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E:\DATA-Iñigo\I\LOCOMOTION_h2020\_WILIAM programing Gitlab\wiliam\model_parameters\land_and_water\"/>
    </mc:Choice>
  </mc:AlternateContent>
  <bookViews>
    <workbookView xWindow="-108" yWindow="-108" windowWidth="23268" windowHeight="12468" tabRatio="824" firstSheet="1" activeTab="7"/>
  </bookViews>
  <sheets>
    <sheet name="transformation_matrices" sheetId="13" r:id="rId1"/>
    <sheet name="land_uses" sheetId="2" r:id="rId2"/>
    <sheet name="croplands" sheetId="34" r:id="rId3"/>
    <sheet name="grasslands" sheetId="45" r:id="rId4"/>
    <sheet name="Diet" sheetId="36" r:id="rId5"/>
    <sheet name="intermodule_global_allocate" sheetId="8" r:id="rId6"/>
    <sheet name="forest" sheetId="35" r:id="rId7"/>
    <sheet name="Water" sheetId="20" r:id="rId8"/>
    <sheet name="Emissions" sheetId="38" r:id="rId9"/>
    <sheet name="FACTOR ENERGY WOOD " sheetId="27" r:id="rId10"/>
    <sheet name="exogenous_inputs" sheetId="37" r:id="rId11"/>
    <sheet name="Yield_impact_Hadgemes_8p5" sheetId="39" r:id="rId12"/>
    <sheet name="Yield_impact_Hadgemes_4p5" sheetId="40" r:id="rId13"/>
    <sheet name="Yield_impact_gfdl_8p5" sheetId="41" r:id="rId14"/>
    <sheet name="Yield_impact_gfdl_4p5" sheetId="42" r:id="rId15"/>
    <sheet name="Yield_impact_ccsm4_8p5" sheetId="43" r:id="rId16"/>
    <sheet name="Yield_impact_ccsm4_4p5" sheetId="44" r:id="rId17"/>
  </sheets>
  <externalReferences>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s>
  <definedNames>
    <definedName name="A_CONSTANT">land_uses!$F$512:$F$520</definedName>
    <definedName name="ADJUSTMENT_PE_BY_COMMODITY_AGRICULTURAL">exogenous_inputs!$B$116:$B$124</definedName>
    <definedName name="AGROFOOD_TRANSFORM_MATRIX" localSheetId="2">#REF!</definedName>
    <definedName name="AGROFOOD_TRANSFORM_MATRIX" localSheetId="4">Diet!$B$4:$N$17</definedName>
    <definedName name="AGROFOOD_TRANSFORM_MATRIX" localSheetId="8">#REF!</definedName>
    <definedName name="AGROFOOD_TRANSFORM_MATRIX" localSheetId="10">#REF!</definedName>
    <definedName name="AGROFOOD_TRANSFORM_MATRIX" localSheetId="6">#REF!</definedName>
    <definedName name="AGROFOOD_TRANSFORM_MATRIX">#REF!</definedName>
    <definedName name="ALPHA_CONSTANT">land_uses!$D$512:$D$520</definedName>
    <definedName name="ANIMALS_DISTRIBUTION_REGIONS" localSheetId="8">Emissions!$B$217:$H$225</definedName>
    <definedName name="ANIMALS_DISTRIBUTION_REGIONS">#REF!</definedName>
    <definedName name="ANNUAL_GROWTH_RATE_OF_FOREST_STOCKS_COEFFICIENT_0" localSheetId="6">forest!$B$131:$B$139</definedName>
    <definedName name="ANNUAL_GROWTH_RATE_OF_FOREST_STOCKS_COEFFICIENT_0">#REF!</definedName>
    <definedName name="ANNUAL_GROWTH_RATE_OF_FOREST_STOCKS_COEFFICIENT_1" localSheetId="6">forest!$C$131:$C$139</definedName>
    <definedName name="ANNUAL_GROWTH_RATE_OF_FOREST_STOCKS_COEFFICIENT_1">#REF!</definedName>
    <definedName name="ANNUAL_GROWTH_RATE_OF_FOREST_STOCKS_COEFFICIENT_2" localSheetId="6">forest!$D$131:$D$139</definedName>
    <definedName name="ANNUAL_GROWTH_RATE_OF_FOREST_STOCKS_COEFFICIENT_2">#REF!</definedName>
    <definedName name="AUX_CROPLAND_LIMIT" localSheetId="4">[1]land_uses!#REF!</definedName>
    <definedName name="AUX_CROPLAND_LIMIT" localSheetId="8">[2]land_uses!#REF!</definedName>
    <definedName name="AUX_CROPLAND_LIMIT" localSheetId="10">[1]land_uses!#REF!</definedName>
    <definedName name="AUX_CROPLAND_LIMIT" localSheetId="6">[2]land_uses!#REF!</definedName>
    <definedName name="AUX_CROPLAND_LIMIT">[3]land_uses!#REF!</definedName>
    <definedName name="B_CONSTANT">land_uses!$G$512:$G$520</definedName>
    <definedName name="BETA_CONSTANT">land_uses!$E$512:$E$520</definedName>
    <definedName name="BIOFUEL" localSheetId="4">Diet!$C$212:$R$220</definedName>
    <definedName name="BIOFUEL" localSheetId="8">#REF!</definedName>
    <definedName name="BIOFUEL" localSheetId="10">#REF!</definedName>
    <definedName name="BIOFUEL" localSheetId="6">#REF!</definedName>
    <definedName name="BIOFUEL">#REF!</definedName>
    <definedName name="Blue2005" localSheetId="2">#REF!</definedName>
    <definedName name="Blue2005" localSheetId="4">#REF!</definedName>
    <definedName name="Blue2005" localSheetId="8">#REF!</definedName>
    <definedName name="Blue2005" localSheetId="10">#REF!</definedName>
    <definedName name="Blue2005" localSheetId="6">#REF!</definedName>
    <definedName name="Blue2005" localSheetId="7">Water!$B$42:$BK$76</definedName>
    <definedName name="Blue2005h" localSheetId="7">Water!$B$308:$B$342</definedName>
    <definedName name="BUFFALO_MANURE_SYSTEM" localSheetId="8">Emissions!$B$310:$L$318</definedName>
    <definedName name="BUFFALO_MANURE_SYSTEM">#REF!</definedName>
    <definedName name="CARBON_CONTENT_CROPS" localSheetId="8">Emissions!$C$121</definedName>
    <definedName name="CARBON_FRACTION_OF_DRY_MATTER_FOREST" localSheetId="6">forest!$D$143:$D$151</definedName>
    <definedName name="CARBON_FRACTION_OF_DRY_MATTER_FOREST">#REF!</definedName>
    <definedName name="CEREALS" localSheetId="4">Diet!$C$149:$R$157</definedName>
    <definedName name="CEREALS" localSheetId="8">#REF!</definedName>
    <definedName name="CEREALS" localSheetId="10">#REF!</definedName>
    <definedName name="CEREALS" localSheetId="6">#REF!</definedName>
    <definedName name="CEREALS">#REF!</definedName>
    <definedName name="CHEMICAL_FERTILIZERS_PER_CROPLAND_AREA" localSheetId="2">croplands!$B$227:$J$227</definedName>
    <definedName name="CHEMICAL_FERTILIZERS_PER_CROPLAND_AREA" localSheetId="6">croplands!$B$227:$J$227</definedName>
    <definedName name="CHEMICAL_FERTILIZERS_PER_CROPLAND_AREA">#REF!</definedName>
    <definedName name="COEFFICIENT_MAX_STOCK_PRIMARY">forest!$B$296</definedName>
    <definedName name="COEFFICIENT_OF_FOREST_DISTRURBANCE">forest!$B$246:$B$254</definedName>
    <definedName name="COEFFICIENT_OF_GROWTH_FOREST_MANAGED">forest!$B$259:$B$267</definedName>
    <definedName name="COEFFICIENT_OF_GROWTH_FOREST_PLANTATIONS">forest!$B$272:$B$280</definedName>
    <definedName name="COEFFICIENT_OF_GROWTH_FOREST_PRIMARY">forest!$B$285:$B$293</definedName>
    <definedName name="CONSTANT_GDP_FOR_ALL_SECTORS_FOR_TEST" localSheetId="4">Diet!$B$58:$B$66</definedName>
    <definedName name="CONSTANT_GDP_FOR_ALL_SECTORS_FOR_TEST" localSheetId="8">#REF!</definedName>
    <definedName name="CONSTANT_GDP_FOR_ALL_SECTORS_FOR_TEST" localSheetId="10">#REF!</definedName>
    <definedName name="CONSTANT_GDP_FOR_ALL_SECTORS_FOR_TEST" localSheetId="6">#REF!</definedName>
    <definedName name="CONSTANT_GDP_FOR_ALL_SECTORS_FOR_TEST">#REF!</definedName>
    <definedName name="CONTROL_PARAMETER_OF_LAND_USE_CHANGES">land_uses!$B$523:$M$523</definedName>
    <definedName name="CONVERSION_FACTOR_TJ_TON" localSheetId="4">Diet!#REF!</definedName>
    <definedName name="CONVERSION_FACTOR_TJ_TON" localSheetId="8">#REF!</definedName>
    <definedName name="CONVERSION_FACTOR_TJ_TON" localSheetId="10">#REF!</definedName>
    <definedName name="CONVERSION_FACTOR_TJ_TON" localSheetId="6">#REF!</definedName>
    <definedName name="CONVERSION_FACTOR_TJ_TON">#REF!</definedName>
    <definedName name="CORN" localSheetId="4">Diet!$C$131:$R$139</definedName>
    <definedName name="CORN" localSheetId="8">#REF!</definedName>
    <definedName name="CORN" localSheetId="10">#REF!</definedName>
    <definedName name="CORN" localSheetId="6">#REF!</definedName>
    <definedName name="CORN">#REF!</definedName>
    <definedName name="CULTIVATION_PERIOD_RICE" localSheetId="8">Emissions!$C$141</definedName>
    <definedName name="CULTIVATION_PERIOD_RICE" localSheetId="6">#REF!</definedName>
    <definedName name="CULTIVATION_PERIOD_RICE">#REF!</definedName>
    <definedName name="DAIRY_CATTLE_MANURE_SYSTEM" localSheetId="8">Emissions!$B$286:$L$294</definedName>
    <definedName name="DAIRY_CATTLE_MANURE_SYSTEM">#REF!</definedName>
    <definedName name="DAIRY_GRASSLANDS" localSheetId="4">Diet!$C$113:$C$121</definedName>
    <definedName name="DAIRY_GRASSLANDS" localSheetId="8">#REF!</definedName>
    <definedName name="DAIRY_GRASSLANDS" localSheetId="10">#REF!</definedName>
    <definedName name="DAIRY_GRASSLANDS" localSheetId="6">#REF!</definedName>
    <definedName name="DAIRY_GRASSLANDS">#REF!</definedName>
    <definedName name="DAIRY_MILK_BUFFALO_DISTRIBUTION" localSheetId="8">Emissions!$B$195</definedName>
    <definedName name="DAIRY_MILK_BUFFALO_DISTRIBUTION">#REF!</definedName>
    <definedName name="DAIRY_MILK_CATTLE_DISTRIBUTION" localSheetId="8">Emissions!$B$194</definedName>
    <definedName name="DAIRY_MILK_CATTLE_DISTRIBUTION">#REF!</definedName>
    <definedName name="DAIRY_MILK_GOATS_DISTRIBUTION" localSheetId="8">Emissions!$B$196</definedName>
    <definedName name="DAIRY_MILK_GOATS_DISTRIBUTION">#REF!</definedName>
    <definedName name="DAIRY_MILK_SHEEP_DISTRIBUTION" localSheetId="8">Emissions!$B$197</definedName>
    <definedName name="DAIRY_MILK_SHEEP_DISTRIBUTION">#REF!</definedName>
    <definedName name="DAIRY_PRODUCED_BY_GRASSLANDS_TOTAL" localSheetId="4">Diet!#REF!</definedName>
    <definedName name="DAIRY_PRODUCED_BY_GRASSLANDS_TOTAL" localSheetId="8">#REF!</definedName>
    <definedName name="DAIRY_PRODUCED_BY_GRASSLANDS_TOTAL" localSheetId="10">#REF!</definedName>
    <definedName name="DAIRY_PRODUCED_BY_GRASSLANDS_TOTAL" localSheetId="6">#REF!</definedName>
    <definedName name="DAIRY_PRODUCED_BY_GRASSLANDS_TOTAL">#REF!</definedName>
    <definedName name="dams" localSheetId="7">Water!$B$232:$B$266</definedName>
    <definedName name="DAVID">Emissions!$D$1945:$P$1945</definedName>
    <definedName name="DAVID_X" localSheetId="4">Diet!$C$548:$E$548</definedName>
    <definedName name="DAVID_X" localSheetId="8">#REF!</definedName>
    <definedName name="DAVID_X" localSheetId="10">#REF!</definedName>
    <definedName name="DAVID_X" localSheetId="6">#REF!</definedName>
    <definedName name="DAVID_X">#REF!</definedName>
    <definedName name="DAVID_Y" localSheetId="4">Diet!$C$549:$E$549</definedName>
    <definedName name="DAVID_Y" localSheetId="8">#REF!</definedName>
    <definedName name="DAVID_Y" localSheetId="10">#REF!</definedName>
    <definedName name="DAVID_Y" localSheetId="6">#REF!</definedName>
    <definedName name="DAVID_Y">#REF!</definedName>
    <definedName name="dBlue" localSheetId="2">#REF!</definedName>
    <definedName name="dBlue" localSheetId="4">#REF!</definedName>
    <definedName name="dBlue" localSheetId="8">#REF!</definedName>
    <definedName name="dBlue" localSheetId="10">#REF!</definedName>
    <definedName name="dBlue" localSheetId="6">#REF!</definedName>
    <definedName name="dBlue" localSheetId="7">Water!$B$118:$BK$152</definedName>
    <definedName name="dBlue2005h" localSheetId="7">Water!$B$346:$B$380</definedName>
    <definedName name="DEFAULT_MANAGEMENT_STOCK_FACTOR_CROPS" localSheetId="8">Emissions!$B$32:$B$40</definedName>
    <definedName name="DEFAULT_MANAGEMENT_STOCK_FACTOR_GRASSLANDS" localSheetId="8">Emissions!$B$104:$B$112</definedName>
    <definedName name="DELAY_TIME_LANDUSE_TO_LANDUSE2_SOIL" localSheetId="4">#REF!</definedName>
    <definedName name="DELAY_TIME_LANDUSE_TO_LANDUSE2_SOIL" localSheetId="8">Emissions!$B$117</definedName>
    <definedName name="DELAY_TIME_LANDUSE_TO_LANDUSE2_SOIL" localSheetId="10">#REF!</definedName>
    <definedName name="DELAY_TIME_LANDUSE_TO_LANDUSE2_SOIL" localSheetId="6">#REF!</definedName>
    <definedName name="DELAY_TIME_LANDUSE_TO_LANDUSE2_SOIL">#REF!</definedName>
    <definedName name="DELAY_TIME_SOIL_EMISSIONS_MANAGEMENT" localSheetId="8">Emissions!$B$116</definedName>
    <definedName name="DENSITY_TIME" localSheetId="4">#REF!</definedName>
    <definedName name="DENSITY_TIME" localSheetId="8">#REF!</definedName>
    <definedName name="DENSITY_TIME" localSheetId="6">#REF!</definedName>
    <definedName name="DENSITY_TIME">#REF!</definedName>
    <definedName name="dGreen" localSheetId="2">#REF!</definedName>
    <definedName name="dGreen" localSheetId="4">#REF!</definedName>
    <definedName name="dGreen" localSheetId="8">#REF!</definedName>
    <definedName name="dGreen" localSheetId="10">#REF!</definedName>
    <definedName name="dGreen" localSheetId="6">#REF!</definedName>
    <definedName name="dGreen" localSheetId="7">Water!$B$80:$BK$114</definedName>
    <definedName name="DIET_PATTERNS_CHINA" localSheetId="4">Diet!$C$387:$Q$400</definedName>
    <definedName name="DIET_PATTERNS_EASOC" localSheetId="4">Diet!$C$402:$Q$415</definedName>
    <definedName name="DIET_PATTERNS_EU" localSheetId="4">Diet!$C$357:$Q$370</definedName>
    <definedName name="DIET_PATTERNS_INDIA" localSheetId="4">Diet!$C$417:$Q$430</definedName>
    <definedName name="DIET_PATTERNS_LATAM" localSheetId="4">Diet!$C$432:$Q$445</definedName>
    <definedName name="DIET_PATTERNS_LROW" localSheetId="4">Diet!$C$477:$Q$490</definedName>
    <definedName name="DIET_PATTERNS_RUSSIA" localSheetId="4">Diet!$C$447:$Q$460</definedName>
    <definedName name="DIET_PATTERNS_UK" localSheetId="4">Diet!$C$372:$Q$385</definedName>
    <definedName name="DIET_PATTERNS_USMCA" localSheetId="4">Diet!$C$462:$Q$475</definedName>
    <definedName name="DIETS_CHINA" localSheetId="4">Diet!$E$387:$E$400</definedName>
    <definedName name="DIETS_EASOC" localSheetId="4">Diet!$E$402:$E$415</definedName>
    <definedName name="DIETS_EU27" localSheetId="4">Diet!$E$357:$E$370</definedName>
    <definedName name="DIETS_INDIA" localSheetId="4">Diet!$E$417:$E$430</definedName>
    <definedName name="DIETS_LATAM" localSheetId="4">Diet!$E$432:$E$445</definedName>
    <definedName name="DIETS_LROW" localSheetId="4">Diet!$E$477:$E$490</definedName>
    <definedName name="DIETS_RUSSIA" localSheetId="4">Diet!$E$447:$E$460</definedName>
    <definedName name="DIETS_UK" localSheetId="4">Diet!$E$372:$E$385</definedName>
    <definedName name="DIETS_USMCA" localSheetId="4">Diet!$E$462:$E$475</definedName>
    <definedName name="EF_N2O_direct_fertilizers" localSheetId="4">#REF!</definedName>
    <definedName name="EF_N2O_direct_fertilizers" localSheetId="8">Emissions!$B$131</definedName>
    <definedName name="EF_N2O_direct_fertilizers" localSheetId="10">#REF!</definedName>
    <definedName name="EF_N2O_direct_fertilizers" localSheetId="6">#REF!</definedName>
    <definedName name="EF_N2O_direct_fertilizers">#REF!</definedName>
    <definedName name="EF_N2O_indirect_fertilizers" localSheetId="4">#REF!</definedName>
    <definedName name="EF_N2O_indirect_fertilizers" localSheetId="8">Emissions!$C$136</definedName>
    <definedName name="EF_N2O_indirect_fertilizers" localSheetId="10">#REF!</definedName>
    <definedName name="EF_N2O_indirect_fertilizers" localSheetId="6">#REF!</definedName>
    <definedName name="EF_N2O_indirect_fertilizers">#REF!</definedName>
    <definedName name="EFFECT_OF_IRRIGATION_ON_YIELDS" localSheetId="2">croplands!$B$178:$N$186</definedName>
    <definedName name="EFFECT_OF_IRRIGATION_ON_YIELDS" localSheetId="6">croplands!$B$178:$N$186</definedName>
    <definedName name="EFFECT_OF_IRRIGATION_ON_YIELDS">#REF!</definedName>
    <definedName name="EFFECT_OF_LOW_INPUT_ON_YIELDS" localSheetId="2">croplands!$B$190:$N$198</definedName>
    <definedName name="EFFECT_OF_LOW_INPUT_ON_YIELDS" localSheetId="6">croplands!$B$190:$N$198</definedName>
    <definedName name="EFFECT_OF_LOW_INPUT_ON_YIELDS">#REF!</definedName>
    <definedName name="EFFECT_OF_MANAGEMENT_ON_AGRICULTURE" localSheetId="2">croplands!#REF!</definedName>
    <definedName name="EFFECT_OF_MANAGEMENT_ON_AGRICULTURE" localSheetId="4">#REF!</definedName>
    <definedName name="EFFECT_OF_MANAGEMENT_ON_AGRICULTURE" localSheetId="8">#REF!</definedName>
    <definedName name="EFFECT_OF_MANAGEMENT_ON_AGRICULTURE" localSheetId="10">#REF!</definedName>
    <definedName name="EFFECT_OF_MANAGEMENT_ON_AGRICULTURE" localSheetId="6">#REF!</definedName>
    <definedName name="EFFECT_OF_MANAGEMENT_ON_AGRICULTURE">#REF!</definedName>
    <definedName name="EFFECT_OF_REGENERATIVE_ON_YIELDS" localSheetId="2">croplands!$B$202:$N$210</definedName>
    <definedName name="EFFECT_OF_REGENERATIVE_ON_YIELDS" localSheetId="6">croplands!$B$202:$N$210</definedName>
    <definedName name="EFFECT_OF_REGENERATIVE_ON_YIELDS">#REF!</definedName>
    <definedName name="EMISSION_FACTOR_ENTERIC_FERMENTATION" localSheetId="8">Emissions!$B$229:$H$237</definedName>
    <definedName name="EMISSION_FACTOR_ENTERIC_FERMENTATION">#REF!</definedName>
    <definedName name="EMISSION_FACTOR_METHANE_MANURE_MANAGEMENT_BY_DEFAULT" localSheetId="8">Emissions!$B$260:$H$268</definedName>
    <definedName name="EMISSION_FACTOR_METHANE_MANURE_MANAGEMENT_BY_DEFAULT">#REF!</definedName>
    <definedName name="EMISSION_FIRST_FACTOR_METHANE_MANURE_MANAGEMENT" localSheetId="8">Emissions!$B$248:$H$256</definedName>
    <definedName name="EMISSION_FIRST_FACTOR_METHANE_MANURE_MANAGEMENT">#REF!</definedName>
    <definedName name="ENERGY_TO_LAND_PRODUCTS_CONVERSION_FACTOR" localSheetId="4">Diet!$B$286</definedName>
    <definedName name="ENERGY_TO_LAND_PRODUCTS_CONVERSION_FACTOR" localSheetId="8">#REF!</definedName>
    <definedName name="ENERGY_TO_LAND_PRODUCTS_CONVERSION_FACTOR" localSheetId="10">#REF!</definedName>
    <definedName name="ENERGY_TO_LAND_PRODUCTS_CONVERSION_FACTOR" localSheetId="6">#REF!</definedName>
    <definedName name="ENERGY_TO_LAND_PRODUCTS_CONVERSION_FACTOR">#REF!</definedName>
    <definedName name="ENERGY_TO_WOOD_CONVERSION_FACTOR" localSheetId="4">Diet!$B$342:$B$350</definedName>
    <definedName name="ENERGY_TO_WOOD_CONVERSION_FACTOR" localSheetId="8">#REF!</definedName>
    <definedName name="ENERGY_TO_WOOD_CONVERSION_FACTOR" localSheetId="10">#REF!</definedName>
    <definedName name="ENERGY_TO_WOOD_CONVERSION_FACTOR" localSheetId="6">#REF!</definedName>
    <definedName name="ENERGY_TO_WOOD_CONVERSION_FACTOR">#REF!</definedName>
    <definedName name="EXO_AREA_IRRIGATED_RICE" localSheetId="8">Emissions!$B$424:$AU$432</definedName>
    <definedName name="EXO_AREA_IRRIGATED_RICE" localSheetId="6">#REF!</definedName>
    <definedName name="EXO_AREA_IRRIGATED_RICE">#REF!</definedName>
    <definedName name="EXO_AREA_RAINFED_RICE" localSheetId="8">Emissions!$B$412:$AU$420</definedName>
    <definedName name="EXO_AREA_RAINFED_RICE" localSheetId="6">#REF!</definedName>
    <definedName name="EXO_AREA_RAINFED_RICE">#REF!</definedName>
    <definedName name="EXO_BIOFUELS_FINAL" localSheetId="10">exogenous_inputs!$C$146:$C$154</definedName>
    <definedName name="EXO_BIOFUELS_FINAL">#REF!</definedName>
    <definedName name="EXO_BIOFUELS_INITIAL" localSheetId="10">exogenous_inputs!$B$146:$B$154</definedName>
    <definedName name="EXO_BIOFUELS_INITIAL">#REF!</definedName>
    <definedName name="EXO_FERTILIZERS_DEMANDED" localSheetId="8">Emissions!$B$631:$AU$639</definedName>
    <definedName name="EXO_FERTILIZERS_DEMANDED" localSheetId="6">#REF!</definedName>
    <definedName name="EXO_FERTILIZERS_DEMANDED">#REF!</definedName>
    <definedName name="EXO_land_use_area_productive_uses_CHINA" localSheetId="8">Emissions!$C$532:$AV$543</definedName>
    <definedName name="EXO_land_use_area_productive_uses_CHINA" localSheetId="6">#REF!</definedName>
    <definedName name="EXO_land_use_area_productive_uses_CHINA">#REF!</definedName>
    <definedName name="EXO_land_use_area_productive_uses_EASOC" localSheetId="8">Emissions!$C$544:$AV$555</definedName>
    <definedName name="EXO_land_use_area_productive_uses_EASOC" localSheetId="6">#REF!</definedName>
    <definedName name="EXO_land_use_area_productive_uses_EASOC">#REF!</definedName>
    <definedName name="EXO_land_use_area_productive_uses_EU27" localSheetId="8">Emissions!$C$508:$AV$519</definedName>
    <definedName name="EXO_land_use_area_productive_uses_EU27" localSheetId="6">#REF!</definedName>
    <definedName name="EXO_land_use_area_productive_uses_EU27">#REF!</definedName>
    <definedName name="EXO_land_use_area_productive_uses_INDIA" localSheetId="8">Emissions!$C$556:$AV$567</definedName>
    <definedName name="EXO_land_use_area_productive_uses_INDIA" localSheetId="6">#REF!</definedName>
    <definedName name="EXO_land_use_area_productive_uses_INDIA">#REF!</definedName>
    <definedName name="EXO_land_use_area_productive_uses_LATAM" localSheetId="8">Emissions!$C$568:$AV$579</definedName>
    <definedName name="EXO_land_use_area_productive_uses_LATAM" localSheetId="6">#REF!</definedName>
    <definedName name="EXO_land_use_area_productive_uses_LATAM">#REF!</definedName>
    <definedName name="EXO_land_use_area_productive_uses_LROW" localSheetId="8">Emissions!$C$604:$AV$615</definedName>
    <definedName name="EXO_land_use_area_productive_uses_LROW" localSheetId="6">#REF!</definedName>
    <definedName name="EXO_land_use_area_productive_uses_LROW">#REF!</definedName>
    <definedName name="EXO_land_use_area_productive_uses_RUSSIA" localSheetId="8">Emissions!$C$580:$AV$591</definedName>
    <definedName name="EXO_land_use_area_productive_uses_RUSSIA" localSheetId="6">#REF!</definedName>
    <definedName name="EXO_land_use_area_productive_uses_RUSSIA">#REF!</definedName>
    <definedName name="EXO_land_use_area_productive_uses_UK" localSheetId="8">Emissions!$C$520:$AV$531</definedName>
    <definedName name="EXO_land_use_area_productive_uses_UK" localSheetId="6">#REF!</definedName>
    <definedName name="EXO_land_use_area_productive_uses_UK">#REF!</definedName>
    <definedName name="EXO_land_use_area_productive_uses_USMCA" localSheetId="8">Emissions!$C$592:$AV$603</definedName>
    <definedName name="EXO_land_use_area_productive_uses_USMCA" localSheetId="6">#REF!</definedName>
    <definedName name="EXO_land_use_area_productive_uses_USMCA">#REF!</definedName>
    <definedName name="EXO_MATRIX_OF_LAND_USE_CHANGES" localSheetId="8">Emissions!$D$645:$AW$1940</definedName>
    <definedName name="EXO_MATRIX_OF_LAND_USE_CHANGES" localSheetId="6">#REF!</definedName>
    <definedName name="EXO_MATRIX_OF_LAND_USE_CHANGES">#REF!</definedName>
    <definedName name="EXO_PV_LAND_OCCUPATION_RATIO" localSheetId="8">Emissions!$B$619:$AU$627</definedName>
    <definedName name="EXO_PV_LAND_OCCUPATION_RATIO" localSheetId="6">#REF!</definedName>
    <definedName name="EXO_PV_LAND_OCCUPATION_RATIO">#REF!</definedName>
    <definedName name="EXO_SHARE_AREA_RICE_CROPLAND" localSheetId="8">Emissions!$B$436:$AU$444</definedName>
    <definedName name="EXO_SHARE_AREA_RICE_CROPLAND" localSheetId="6">#REF!</definedName>
    <definedName name="EXO_SHARE_AREA_RICE_CROPLAND">#REF!</definedName>
    <definedName name="EXO_share_of_agriculture_in_transition" localSheetId="8">Emissions!$B$472:$AU$480</definedName>
    <definedName name="EXO_share_of_agriculture_in_transition" localSheetId="6">#REF!</definedName>
    <definedName name="EXO_share_of_agriculture_in_transition">#REF!</definedName>
    <definedName name="EXO_share_of_industrial_agriculture" localSheetId="8">Emissions!$B$460:$AU$468</definedName>
    <definedName name="EXO_share_of_industrial_agriculture" localSheetId="6">#REF!</definedName>
    <definedName name="EXO_share_of_industrial_agriculture">#REF!</definedName>
    <definedName name="EXO_share_of_low_input_agriculture" localSheetId="8">Emissions!$B$496:$AU$504</definedName>
    <definedName name="EXO_share_of_low_input_agriculture" localSheetId="6">#REF!</definedName>
    <definedName name="EXO_share_of_low_input_agriculture">#REF!</definedName>
    <definedName name="EXO_share_of_regenerative_agriculture" localSheetId="8">Emissions!$B$484:$AU$492</definedName>
    <definedName name="EXO_share_of_regenerative_agriculture" localSheetId="6">#REF!</definedName>
    <definedName name="EXO_share_of_regenerative_agriculture">#REF!</definedName>
    <definedName name="EXO_share_of_traditional_agriculture" localSheetId="8">Emissions!$B$448:$AU$456</definedName>
    <definedName name="EXO_share_of_traditional_agriculture" localSheetId="6">#REF!</definedName>
    <definedName name="EXO_share_of_traditional_agriculture">#REF!</definedName>
    <definedName name="EXOGENOUS_ENTERIC_FERMENTATION_EMISSIONS" localSheetId="8">Emissions!$B$392:$Q$392</definedName>
    <definedName name="EXOGENOUS_ENTERIC_FERMENTATION_EMISSIONS">#REF!</definedName>
    <definedName name="EXOGENOUS_GDPPC_CONSTANT" localSheetId="10">exogenous_inputs!$B$66:$AU$74</definedName>
    <definedName name="EXOGENOUS_GDPPC_CONSTANT">#REF!</definedName>
    <definedName name="EXOGENOUS_LAND_FOR_SOLAR_DEMANDED" localSheetId="10">exogenous_inputs!$B$91:$AU$99</definedName>
    <definedName name="EXOGENOUS_LAND_FOR_SOLAR_DEMANDED">#REF!</definedName>
    <definedName name="EXOGENOUS_LAND_USE_DEMANDS" localSheetId="4">[1]land_uses!#REF!</definedName>
    <definedName name="EXOGENOUS_LAND_USE_DEMANDS" localSheetId="8">[4]land_uses!#REF!</definedName>
    <definedName name="EXOGENOUS_LAND_USE_DEMANDS" localSheetId="10">[1]land_uses!#REF!</definedName>
    <definedName name="EXOGENOUS_LAND_USE_DEMANDS" localSheetId="6">[2]land_uses!#REF!</definedName>
    <definedName name="EXOGENOUS_LAND_USE_DEMANDS">[3]land_uses!#REF!</definedName>
    <definedName name="EXOGENOUS_OUTPUT_REAL_FORESTRY" localSheetId="10">exogenous_inputs!$B$297:$AU$305</definedName>
    <definedName name="EXOGENOUS_OUTPUT_REAL_FORESTRY">#REF!</definedName>
    <definedName name="EXOGENOUS_PE_BY_COMMODITY_AGRICULTURE" localSheetId="10">exogenous_inputs!$B$104:$AU$112</definedName>
    <definedName name="EXOGENOUS_PE_BY_COMMODITY_AGRICULTURE">#REF!</definedName>
    <definedName name="EXOGENOUS_PE_BY_COMMODITY_FORESTRY" localSheetId="10">exogenous_inputs!$B$128:$AU$136</definedName>
    <definedName name="EXOGENOUS_PE_BY_COMMODITY_FORESTRY">#REF!</definedName>
    <definedName name="EXOGENOUS_POPULATION_35R" localSheetId="10">exogenous_inputs!$B$28:$AU$62</definedName>
    <definedName name="EXOGENOUS_POPULATION_35R">#REF!</definedName>
    <definedName name="EXOGENOUS_POPULATION_9R" localSheetId="10">exogenous_inputs!$B$16:$AU$24</definedName>
    <definedName name="EXOGENOUS_POPULATION_9R">#REF!</definedName>
    <definedName name="EXOGENOUS_VARIATION_OF_POPULATION_9R" localSheetId="10">exogenous_inputs!$B$4:$AU$12</definedName>
    <definedName name="EXOGENOUS_VARIATION_OF_POPULATION_9R">#REF!</definedName>
    <definedName name="FACTOR_ALFA_1_EFFECTS_OF_CC_ON_YIELDS">croplands!#REF!</definedName>
    <definedName name="FACTOR_ALFA_2_EFFECTS_OF_CC_ON_YIELDS">croplands!#REF!</definedName>
    <definedName name="FACTOR_ANNUAL_CROPS" localSheetId="8">Emissions!$C$122</definedName>
    <definedName name="FACTOR_B_1_EFFECTS_OF_CC_ON_YIELDS">croplands!#REF!</definedName>
    <definedName name="FACTOR_B_2_EFFECTS_OF_CC_ON_YIELDS">croplands!#REF!</definedName>
    <definedName name="FACTOR_EMISSIONS_BASELINE_RICE" localSheetId="8">Emissions!$C$140</definedName>
    <definedName name="FACTOR_EMISSIONS_BASELINE_RICE" localSheetId="6">#REF!</definedName>
    <definedName name="FACTOR_EMISSIONS_BASELINE_RICE">#REF!</definedName>
    <definedName name="FACTOR_INPUT_HIGHWMANURE_CROPS" localSheetId="8">Emissions!$C$23:$K$23</definedName>
    <definedName name="FACTOR_INPUT_HIGHWOUTMANURE_CROPS" localSheetId="8">Emissions!$C$22:$K$22</definedName>
    <definedName name="FACTOR_INPUT_LOW_CROPS" localSheetId="8">Emissions!$C$21:$K$21</definedName>
    <definedName name="FACTOR_INPUT_MEDIUM_CROPS" localSheetId="8">Emissions!$C$20:$K$20</definedName>
    <definedName name="FACTOR_LANDUSE_LONGTERMCULT" localSheetId="8">Emissions!$C$27:$K$27</definedName>
    <definedName name="FACTOR_LANDUSE_NATIVEFORESTGRASS" localSheetId="8">Emissions!$C$24:$K$24</definedName>
    <definedName name="FACTOR_LANDUSE_PADDY_RICE" localSheetId="8">Emissions!$C$26:$K$26</definedName>
    <definedName name="FACTOR_LANDUSE_PERENIAL_TREECROP" localSheetId="8">Emissions!$C$25:$K$25</definedName>
    <definedName name="FACTOR_LANDUSE_SET_ASSIDE" localSheetId="8">Emissions!$C$28:$K$28</definedName>
    <definedName name="FACTOR_MANAGEMENT_FULL_TILLAGE_CROPS" localSheetId="4">#REF!</definedName>
    <definedName name="FACTOR_MANAGEMENT_FULL_TILLAGE_CROPS" localSheetId="8">Emissions!$C$17:$K$17</definedName>
    <definedName name="FACTOR_MANAGEMENT_FULL_TILLAGE_CROPS" localSheetId="10">#REF!</definedName>
    <definedName name="FACTOR_MANAGEMENT_FULL_TILLAGE_CROPS" localSheetId="6">#REF!</definedName>
    <definedName name="FACTOR_MANAGEMENT_FULL_TILLAGE_CROPS">#REF!</definedName>
    <definedName name="FACTOR_MANAGEMENT_IMPROVED_HIGH_GRASSLAND" localSheetId="8">Emissions!$B$92:$B$100</definedName>
    <definedName name="FACTOR_MANAGEMENT_IMPROVED_MEDIUM_GRASSLAND" localSheetId="8">Emissions!$B$56:$B$64</definedName>
    <definedName name="FACTOR_MANAGEMENT_MODERATELY_DEGRADED_GRASSLAND" localSheetId="8">Emissions!$B$80:$B$88</definedName>
    <definedName name="FACTOR_MANAGEMENT_NO_TILL_CROPS" localSheetId="8">Emissions!$C$19:$K$19</definedName>
    <definedName name="FACTOR_MANAGEMENT_NOMINALLY_MANAGED_GRASSLAND" localSheetId="8">Emissions!$B$68:$B$76</definedName>
    <definedName name="FACTOR_MANAGEMENT_REDUCED_TILLAGE_CROPS" localSheetId="8">Emissions!$C$18:$K$18</definedName>
    <definedName name="FACTOR_MANAGEMENT_SEVERELY_DEGRADED_GRASSLAND" localSheetId="8">Emissions!$B$44:$B$52</definedName>
    <definedName name="FACTOR_OF_CARBON_CAPTURE_OF_GRASSLANDS">grasslands!$B$18:$B$26</definedName>
    <definedName name="FACTOR_OF_CARBON_CAPTURE_OF_REGENERATIVE_GRASSLANDS">grasslands!$B$5:$B$13</definedName>
    <definedName name="FOOD_COMPOSITION_TABLE">#REF!</definedName>
    <definedName name="FOOD_LOSS_PARAMETERS_CHINA">#REF!</definedName>
    <definedName name="FOOD_LOSS_PARAMETERS_EASOC">#REF!</definedName>
    <definedName name="FOOD_LOSS_PARAMETERS_EU27">#REF!</definedName>
    <definedName name="FOOD_LOSS_PARAMETERS_INDIA">#REF!</definedName>
    <definedName name="FOOD_LOSS_PARAMETERS_LATAM">#REF!</definedName>
    <definedName name="FOOD_LOSS_PARAMETERS_LROW">#REF!</definedName>
    <definedName name="FOOD_LOSS_PARAMETERS_RUSSIA">#REF!</definedName>
    <definedName name="FOOD_LOSS_PARAMETERS_UK">#REF!</definedName>
    <definedName name="FOOD_LOSS_PARAMETERS_USMCA">#REF!</definedName>
    <definedName name="Fraction_volatilises" localSheetId="4">#REF!</definedName>
    <definedName name="Fraction_volatilises" localSheetId="8">Emissions!$C$135</definedName>
    <definedName name="Fraction_volatilises" localSheetId="10">#REF!</definedName>
    <definedName name="Fraction_volatilises" localSheetId="6">#REF!</definedName>
    <definedName name="Fraction_volatilises">#REF!</definedName>
    <definedName name="Fraction_volatilises_N" localSheetId="4">#REF!</definedName>
    <definedName name="Fraction_volatilises_N" localSheetId="8">Emissions!$C$135</definedName>
    <definedName name="Fraction_volatilises_N" localSheetId="10">#REF!</definedName>
    <definedName name="Fraction_volatilises_N" localSheetId="6">#REF!</definedName>
    <definedName name="Fraction_volatilises_N">#REF!</definedName>
    <definedName name="GAIN_OF_REGENERATIVE_GRAZING" localSheetId="2">croplands!#REF!</definedName>
    <definedName name="GAIN_OF_REGENERATIVE_GRAZING" localSheetId="6">croplands!#REF!</definedName>
    <definedName name="GAIN_OF_REGENERATIVE_GRAZING">grasslands!$B$31:$B$39</definedName>
    <definedName name="GDP_BY_OEKSTRA_2019">Water!$B$585:$B$619</definedName>
    <definedName name="GDPpc_CHINA" localSheetId="4">Diet!$C$386:$Q$386</definedName>
    <definedName name="GDPpc_EASOC" localSheetId="4">Diet!$C$401:$Q$401</definedName>
    <definedName name="GDPpc_EU" localSheetId="4">Diet!$C$356:$Q$356</definedName>
    <definedName name="GDPpc_INDIA" localSheetId="4">Diet!$C$416:$Q$416</definedName>
    <definedName name="GDPpc_INITIAL_FOR_TEST" localSheetId="4">Diet!$B$82:$B$90</definedName>
    <definedName name="GDPpc_LATAM" localSheetId="4">Diet!$C$431:$Q$431</definedName>
    <definedName name="GDPpc_LROW" localSheetId="4">Diet!$C$476:$Q$476</definedName>
    <definedName name="GDPpc_RUSSIA" localSheetId="4">Diet!$C$446:$Q$446</definedName>
    <definedName name="GDPpc_UK" localSheetId="4">Diet!$C$371:$Q$371</definedName>
    <definedName name="GDPpc_USMCA" localSheetId="4">Diet!$C$461:$Q$461</definedName>
    <definedName name="GDPw_B2">Water!$B$508:$B$542</definedName>
    <definedName name="GDPw_real_2019">Water!#REF!</definedName>
    <definedName name="GDPw_var_B2">Water!$B$547:$B$581</definedName>
    <definedName name="Green2005" localSheetId="7">Water!$B$4:$BK$38</definedName>
    <definedName name="GROWING_STOCK" localSheetId="6">forest!$B$26:$L$26</definedName>
    <definedName name="GROWING_STOCK">#REF!</definedName>
    <definedName name="HISTORICAL_AFFORESTATION_BY_REGION">land_uses!$C$751:$P$759</definedName>
    <definedName name="HISTORICAL_AREA_OF_CROPS_CHINA" localSheetId="2">croplands!$C$888:$Q$900</definedName>
    <definedName name="HISTORICAL_AREA_OF_CROPS_CHINA" localSheetId="6">croplands!$C$888:$Q$900</definedName>
    <definedName name="HISTORICAL_AREA_OF_CROPS_CHINA">#REF!</definedName>
    <definedName name="HISTORICAL_AREA_OF_CROPS_EASOC" localSheetId="2">croplands!$C$901:$Q$913</definedName>
    <definedName name="HISTORICAL_AREA_OF_CROPS_EASOC" localSheetId="6">croplands!$C$901:$Q$913</definedName>
    <definedName name="HISTORICAL_AREA_OF_CROPS_EASOC">#REF!</definedName>
    <definedName name="HISTORICAL_AREA_OF_CROPS_EU27" localSheetId="2">croplands!$C$862:$Q$874</definedName>
    <definedName name="HISTORICAL_AREA_OF_CROPS_EU27" localSheetId="6">croplands!$C$862:$Q$874</definedName>
    <definedName name="HISTORICAL_AREA_OF_CROPS_EU27">#REF!</definedName>
    <definedName name="HISTORICAL_AREA_OF_CROPS_INDIA" localSheetId="2">croplands!$C$914:$Q$926</definedName>
    <definedName name="HISTORICAL_AREA_OF_CROPS_INDIA" localSheetId="6">croplands!$C$914:$Q$926</definedName>
    <definedName name="HISTORICAL_AREA_OF_CROPS_INDIA">#REF!</definedName>
    <definedName name="HISTORICAL_AREA_OF_CROPS_LATAM" localSheetId="2">croplands!$C$927:$Q$939</definedName>
    <definedName name="HISTORICAL_AREA_OF_CROPS_LATAM" localSheetId="6">croplands!$C$927:$Q$939</definedName>
    <definedName name="HISTORICAL_AREA_OF_CROPS_LATAM">#REF!</definedName>
    <definedName name="HISTORICAL_AREA_OF_CROPS_LROW" localSheetId="2">croplands!$C$966:$Q$978</definedName>
    <definedName name="HISTORICAL_AREA_OF_CROPS_LROW" localSheetId="6">croplands!$C$966:$Q$978</definedName>
    <definedName name="HISTORICAL_AREA_OF_CROPS_LROW">#REF!</definedName>
    <definedName name="HISTORICAL_AREA_OF_CROPS_RUSSIA" localSheetId="2">croplands!$C$940:$Q$952</definedName>
    <definedName name="HISTORICAL_AREA_OF_CROPS_RUSSIA" localSheetId="6">croplands!$C$940:$Q$952</definedName>
    <definedName name="HISTORICAL_AREA_OF_CROPS_RUSSIA">#REF!</definedName>
    <definedName name="HISTORICAL_AREA_OF_CROPS_UK" localSheetId="2">croplands!$C$875:$Q$887</definedName>
    <definedName name="HISTORICAL_AREA_OF_CROPS_UK" localSheetId="6">croplands!$C$875:$Q$887</definedName>
    <definedName name="HISTORICAL_AREA_OF_CROPS_UK">#REF!</definedName>
    <definedName name="HISTORICAL_AREA_OF_CROPS_USMCA" localSheetId="2">croplands!$C$953:$Q$965</definedName>
    <definedName name="HISTORICAL_AREA_OF_CROPS_USMCA" localSheetId="6">croplands!$C$953:$Q$965</definedName>
    <definedName name="HISTORICAL_AREA_OF_CROPS_USMCA">#REF!</definedName>
    <definedName name="HISTORICAL_BLUE_WATER_USE">Water!$B$468:$P$502</definedName>
    <definedName name="HISTORICAL_CHANGE_OF_STOCK_MANAGED_FORESTS" localSheetId="6">forest!$B$54:$P$62</definedName>
    <definedName name="HISTORICAL_CONSUMPTION_CEREALS_OTHER">intermodule_global_allocate!$C$63:$Q$71</definedName>
    <definedName name="HISTORICAL_CONSUMPTION_CORN">intermodule_global_allocate!$C$45:$Q$53</definedName>
    <definedName name="HISTORICAL_CONSUMPTION_FRUITS_VEGETABLES">intermodule_global_allocate!$C$117:$Q$125</definedName>
    <definedName name="HISTORICAL_CONSUMPTION_OILCROPS">intermodule_global_allocate!$C$99:$Q$107</definedName>
    <definedName name="HISTORICAL_CONSUMPTION_OTHER_CROPS">intermodule_global_allocate!$C$126:$Q$134</definedName>
    <definedName name="HISTORICAL_CONSUMPTION_PULSES_NUTS">intermodule_global_allocate!$C$90:$Q$98</definedName>
    <definedName name="HISTORICAL_CONSUMPTION_RICE">intermodule_global_allocate!$C$54:$Q$62</definedName>
    <definedName name="HISTORICAL_CONSUMPTION_SOY">intermodule_global_allocate!$C$81:$Q$89</definedName>
    <definedName name="HISTORICAL_CONSUMPTION_SUGAR_CROPS">intermodule_global_allocate!$C$108:$Q$116</definedName>
    <definedName name="HISTORICAL_CONSUMPTION_TUBERS">intermodule_global_allocate!$C$72:$Q$80</definedName>
    <definedName name="HISTORICAL_CROPLAND_IRRIGATED_BY_REGION">land_uses!$C$540:$P$548</definedName>
    <definedName name="HISTORICAL_CROPLAND_IRRIGATED_BY_ZONE" localSheetId="4">[5]land_uses!#REF!</definedName>
    <definedName name="HISTORICAL_CROPLAND_IRRIGATED_BY_ZONE" localSheetId="8">[6]land_uses!#REF!</definedName>
    <definedName name="HISTORICAL_CROPLAND_IRRIGATED_BY_ZONE" localSheetId="10">[7]land_uses!#REF!</definedName>
    <definedName name="HISTORICAL_CROPLAND_IRRIGATED_BY_ZONE" localSheetId="6">[8]land_uses!#REF!</definedName>
    <definedName name="HISTORICAL_CROPLAND_IRRIGATED_BY_ZONE">[7]land_uses!#REF!</definedName>
    <definedName name="HISTORICAL_CROPLAND_IRRIGATED_VARIATION_BY_REGION">land_uses!$C$652:$P$660</definedName>
    <definedName name="HISTORICAL_CROPLAND_IRRIGATED_VARIATION_BY_ZONE" localSheetId="4">[5]land_uses!#REF!</definedName>
    <definedName name="HISTORICAL_CROPLAND_IRRIGATED_VARIATION_BY_ZONE" localSheetId="8">[6]land_uses!#REF!</definedName>
    <definedName name="HISTORICAL_CROPLAND_IRRIGATED_VARIATION_BY_ZONE" localSheetId="10">[7]land_uses!#REF!</definedName>
    <definedName name="HISTORICAL_CROPLAND_IRRIGATED_VARIATION_BY_ZONE" localSheetId="6">[8]land_uses!#REF!</definedName>
    <definedName name="HISTORICAL_CROPLAND_IRRIGATED_VARIATION_BY_ZONE">[7]land_uses!#REF!</definedName>
    <definedName name="HISTORICAL_CROPLAND_RAINFED_BY_REGION">land_uses!$C$531:$P$539</definedName>
    <definedName name="HISTORICAL_CROPLAND_RAINFED_BY_ZONE" localSheetId="4">[5]land_uses!#REF!</definedName>
    <definedName name="HISTORICAL_CROPLAND_RAINFED_BY_ZONE" localSheetId="8">[6]land_uses!#REF!</definedName>
    <definedName name="HISTORICAL_CROPLAND_RAINFED_BY_ZONE" localSheetId="10">[7]land_uses!#REF!</definedName>
    <definedName name="HISTORICAL_CROPLAND_RAINFED_BY_ZONE" localSheetId="6">[8]land_uses!#REF!</definedName>
    <definedName name="HISTORICAL_CROPLAND_RAINFED_BY_ZONE">[7]land_uses!#REF!</definedName>
    <definedName name="HISTORICAL_CROPLAND_RAINFED_VARIATION_BY_REGION">land_uses!$C$643:$P$651</definedName>
    <definedName name="HISTORICAL_CROPLAND_RAINFED_VARIATION_BY_ZONE" localSheetId="4">[5]land_uses!#REF!</definedName>
    <definedName name="HISTORICAL_CROPLAND_RAINFED_VARIATION_BY_ZONE" localSheetId="8">[6]land_uses!#REF!</definedName>
    <definedName name="HISTORICAL_CROPLAND_RAINFED_VARIATION_BY_ZONE" localSheetId="10">[7]land_uses!#REF!</definedName>
    <definedName name="HISTORICAL_CROPLAND_RAINFED_VARIATION_BY_ZONE" localSheetId="6">[8]land_uses!#REF!</definedName>
    <definedName name="HISTORICAL_CROPLAND_RAINFED_VARIATION_BY_ZONE">[7]land_uses!#REF!</definedName>
    <definedName name="HISTORICAL_CROPS_FAO_CHINA" localSheetId="2">croplands!$C$1008:$Q$1020</definedName>
    <definedName name="HISTORICAL_CROPS_FAO_CHINA" localSheetId="6">croplands!$C$1008:$Q$1020</definedName>
    <definedName name="HISTORICAL_CROPS_FAO_CHINA">#REF!</definedName>
    <definedName name="HISTORICAL_CROPS_FAO_EASOC" localSheetId="2">croplands!$C$1021:$Q$1033</definedName>
    <definedName name="HISTORICAL_CROPS_FAO_EASOC" localSheetId="6">croplands!$C$1021:$Q$1033</definedName>
    <definedName name="HISTORICAL_CROPS_FAO_EASOC">#REF!</definedName>
    <definedName name="HISTORICAL_CROPS_FAO_EU27" localSheetId="2">croplands!$C$982:$Q$994</definedName>
    <definedName name="HISTORICAL_CROPS_FAO_EU27" localSheetId="6">croplands!$C$982:$Q$994</definedName>
    <definedName name="HISTORICAL_CROPS_FAO_EU27">#REF!</definedName>
    <definedName name="HISTORICAL_CROPS_FAO_INDIA" localSheetId="2">croplands!$C$1034:$Q$1046</definedName>
    <definedName name="HISTORICAL_CROPS_FAO_INDIA" localSheetId="6">croplands!$C$1034:$Q$1046</definedName>
    <definedName name="HISTORICAL_CROPS_FAO_INDIA">#REF!</definedName>
    <definedName name="HISTORICAL_CROPS_FAO_LATAM" localSheetId="2">croplands!$C$1047:$Q$1059</definedName>
    <definedName name="HISTORICAL_CROPS_FAO_LATAM" localSheetId="6">croplands!$C$1047:$Q$1059</definedName>
    <definedName name="HISTORICAL_CROPS_FAO_LATAM">#REF!</definedName>
    <definedName name="HISTORICAL_CROPS_FAO_LROW" localSheetId="2">croplands!$C$1086:$Q$1098</definedName>
    <definedName name="HISTORICAL_CROPS_FAO_LROW" localSheetId="6">croplands!$C$1086:$Q$1098</definedName>
    <definedName name="HISTORICAL_CROPS_FAO_LROW">#REF!</definedName>
    <definedName name="HISTORICAL_CROPS_FAO_RUSSIA" localSheetId="2">croplands!$C$1060:$Q$1072</definedName>
    <definedName name="HISTORICAL_CROPS_FAO_RUSSIA" localSheetId="6">croplands!$C$1060:$Q$1072</definedName>
    <definedName name="HISTORICAL_CROPS_FAO_RUSSIA">#REF!</definedName>
    <definedName name="HISTORICAL_CROPS_FAO_UK" localSheetId="2">croplands!$C$995:$Q$1007</definedName>
    <definedName name="HISTORICAL_CROPS_FAO_UK" localSheetId="6">croplands!$C$995:$Q$1007</definedName>
    <definedName name="HISTORICAL_CROPS_FAO_UK">#REF!</definedName>
    <definedName name="HISTORICAL_CROPS_FAO_USMCA" localSheetId="2">croplands!$C$1073:$Q$1085</definedName>
    <definedName name="HISTORICAL_CROPS_FAO_USMCA" localSheetId="6">croplands!$C$1073:$Q$1085</definedName>
    <definedName name="HISTORICAL_CROPS_FAO_USMCA">#REF!</definedName>
    <definedName name="HISTORICAL_FOREST_LOSS" localSheetId="6">forest!$B$192:$B$200</definedName>
    <definedName name="HISTORICAL_FOREST_LOSS">#REF!</definedName>
    <definedName name="HISTORICAL_FOREST_MANAGED_BY_REGION">land_uses!$C$549:$P$557</definedName>
    <definedName name="HISTORICAL_FOREST_MANAGED_BY_ZONE" localSheetId="4">[5]land_uses!#REF!</definedName>
    <definedName name="HISTORICAL_FOREST_MANAGED_BY_ZONE" localSheetId="8">[6]land_uses!#REF!</definedName>
    <definedName name="HISTORICAL_FOREST_MANAGED_BY_ZONE" localSheetId="10">[7]land_uses!#REF!</definedName>
    <definedName name="HISTORICAL_FOREST_MANAGED_BY_ZONE" localSheetId="6">[8]land_uses!#REF!</definedName>
    <definedName name="HISTORICAL_FOREST_MANAGED_BY_ZONE">[7]land_uses!#REF!</definedName>
    <definedName name="HISTORICAL_FOREST_MANAGED_VARIATION_BY_REGION">land_uses!$C$661:$P$669</definedName>
    <definedName name="HISTORICAL_FOREST_MANAGED_VARIATION_BY_ZONE" localSheetId="4">[5]land_uses!#REF!</definedName>
    <definedName name="HISTORICAL_FOREST_MANAGED_VARIATION_BY_ZONE" localSheetId="8">[6]land_uses!#REF!</definedName>
    <definedName name="HISTORICAL_FOREST_MANAGED_VARIATION_BY_ZONE" localSheetId="10">[7]land_uses!#REF!</definedName>
    <definedName name="HISTORICAL_FOREST_MANAGED_VARIATION_BY_ZONE" localSheetId="6">[8]land_uses!#REF!</definedName>
    <definedName name="HISTORICAL_FOREST_MANAGED_VARIATION_BY_ZONE">[7]land_uses!#REF!</definedName>
    <definedName name="HISTORICAL_FOREST_PLANTATIONS_BY_REGION">land_uses!$C$567:$P$575</definedName>
    <definedName name="HISTORICAL_FOREST_PLANTATIONS_BY_ZONE" localSheetId="4">[5]land_uses!#REF!</definedName>
    <definedName name="HISTORICAL_FOREST_PLANTATIONS_BY_ZONE" localSheetId="8">[6]land_uses!#REF!</definedName>
    <definedName name="HISTORICAL_FOREST_PLANTATIONS_BY_ZONE" localSheetId="10">[7]land_uses!#REF!</definedName>
    <definedName name="HISTORICAL_FOREST_PLANTATIONS_BY_ZONE" localSheetId="6">[8]land_uses!#REF!</definedName>
    <definedName name="HISTORICAL_FOREST_PLANTATIONS_BY_ZONE">[7]land_uses!#REF!</definedName>
    <definedName name="HISTORICAL_FOREST_PLANTATIONS_VARIATION_BY_REGION">land_uses!$C$679:$P$687</definedName>
    <definedName name="HISTORICAL_FOREST_PLANTATIONS_VARIATION_BY_ZONE" localSheetId="4">[5]land_uses!#REF!</definedName>
    <definedName name="HISTORICAL_FOREST_PLANTATIONS_VARIATION_BY_ZONE" localSheetId="8">[6]land_uses!#REF!</definedName>
    <definedName name="HISTORICAL_FOREST_PLANTATIONS_VARIATION_BY_ZONE" localSheetId="10">[7]land_uses!#REF!</definedName>
    <definedName name="HISTORICAL_FOREST_PLANTATIONS_VARIATION_BY_ZONE" localSheetId="6">[8]land_uses!#REF!</definedName>
    <definedName name="HISTORICAL_FOREST_PLANTATIONS_VARIATION_BY_ZONE">[7]land_uses!#REF!</definedName>
    <definedName name="HISTORICAL_FOREST_PRIMARY_BY_REGION">land_uses!$C$558:$P$566</definedName>
    <definedName name="HISTORICAL_FOREST_PRIMARY_BY_ZONE" localSheetId="4">[5]land_uses!#REF!</definedName>
    <definedName name="HISTORICAL_FOREST_PRIMARY_BY_ZONE" localSheetId="8">[6]land_uses!#REF!</definedName>
    <definedName name="HISTORICAL_FOREST_PRIMARY_BY_ZONE" localSheetId="10">[7]land_uses!#REF!</definedName>
    <definedName name="HISTORICAL_FOREST_PRIMARY_BY_ZONE" localSheetId="6">[8]land_uses!#REF!</definedName>
    <definedName name="HISTORICAL_FOREST_PRIMARY_BY_ZONE">[7]land_uses!#REF!</definedName>
    <definedName name="HISTORICAL_FOREST_PRIMARY_VARIATION_BY_REGION">land_uses!$C$670:$P$678</definedName>
    <definedName name="HISTORICAL_FOREST_PRIMARY_VARIATION_BY_ZONE" localSheetId="4">[5]land_uses!#REF!</definedName>
    <definedName name="HISTORICAL_FOREST_PRIMARY_VARIATION_BY_ZONE" localSheetId="8">[6]land_uses!#REF!</definedName>
    <definedName name="HISTORICAL_FOREST_PRIMARY_VARIATION_BY_ZONE" localSheetId="10">[7]land_uses!#REF!</definedName>
    <definedName name="HISTORICAL_FOREST_PRIMARY_VARIATION_BY_ZONE" localSheetId="6">[8]land_uses!#REF!</definedName>
    <definedName name="HISTORICAL_FOREST_PRIMARY_VARIATION_BY_ZONE">[7]land_uses!#REF!</definedName>
    <definedName name="HISTORICAL_FOREST_STOCK_LOSS" localSheetId="6">forest!$B$192:$B$200</definedName>
    <definedName name="HISTORICAL_FOREST_STOCK_LOSS">#REF!</definedName>
    <definedName name="HISTORICAL_FOREST_VOLUME_STOCK_ALL_FORESTS">forest!$B$16:$P$24</definedName>
    <definedName name="HISTORICAL_FOREST_VOLUME_STOCK_CHANGE_ALL_FORESTS">forest!$B$28:$P$36</definedName>
    <definedName name="HISTORICAL_GRASSLAND_BY_REGION">land_uses!$C$585:$P$593</definedName>
    <definedName name="HISTORICAL_GRASSLAND_BY_ZONE" localSheetId="4">[5]land_uses!#REF!</definedName>
    <definedName name="HISTORICAL_GRASSLAND_BY_ZONE" localSheetId="8">[6]land_uses!#REF!</definedName>
    <definedName name="HISTORICAL_GRASSLAND_BY_ZONE" localSheetId="10">[7]land_uses!#REF!</definedName>
    <definedName name="HISTORICAL_GRASSLAND_BY_ZONE" localSheetId="6">[8]land_uses!#REF!</definedName>
    <definedName name="HISTORICAL_GRASSLAND_BY_ZONE">[7]land_uses!#REF!</definedName>
    <definedName name="HISTORICAL_GRASSLAND_VARIATION_BY_REGION">land_uses!$C$697:$P$705</definedName>
    <definedName name="HISTORICAL_GRASSLAND_VARIATION_BY_ZONE" localSheetId="4">[5]land_uses!#REF!</definedName>
    <definedName name="HISTORICAL_GRASSLAND_VARIATION_BY_ZONE" localSheetId="8">[6]land_uses!#REF!</definedName>
    <definedName name="HISTORICAL_GRASSLAND_VARIATION_BY_ZONE" localSheetId="10">[7]land_uses!#REF!</definedName>
    <definedName name="HISTORICAL_GRASSLAND_VARIATION_BY_ZONE" localSheetId="6">[8]land_uses!#REF!</definedName>
    <definedName name="HISTORICAL_GRASSLAND_VARIATION_BY_ZONE">[7]land_uses!#REF!</definedName>
    <definedName name="HISTORICAL_IRRIGATED_CROPS_AREA_CHINA" localSheetId="4">[9]croplands!#REF!</definedName>
    <definedName name="HISTORICAL_IRRIGATED_CROPS_AREA_CHINA" localSheetId="8">[4]croplands!#REF!</definedName>
    <definedName name="HISTORICAL_IRRIGATED_CROPS_AREA_CHINA" localSheetId="10">[4]croplands!#REF!</definedName>
    <definedName name="HISTORICAL_IRRIGATED_CROPS_AREA_CHINA" localSheetId="6">[7]croplands!#REF!</definedName>
    <definedName name="HISTORICAL_IRRIGATED_CROPS_AREA_CHINA">croplands!#REF!</definedName>
    <definedName name="HISTORICAL_IRRIGATED_CROPS_AREA_EASOC" localSheetId="4">[9]croplands!#REF!</definedName>
    <definedName name="HISTORICAL_IRRIGATED_CROPS_AREA_EASOC" localSheetId="8">[4]croplands!#REF!</definedName>
    <definedName name="HISTORICAL_IRRIGATED_CROPS_AREA_EASOC" localSheetId="10">[4]croplands!#REF!</definedName>
    <definedName name="HISTORICAL_IRRIGATED_CROPS_AREA_EASOC" localSheetId="6">[7]croplands!#REF!</definedName>
    <definedName name="HISTORICAL_IRRIGATED_CROPS_AREA_EASOC">croplands!#REF!</definedName>
    <definedName name="HISTORICAL_IRRIGATED_CROPS_AREA_EU27" localSheetId="4">[9]croplands!#REF!</definedName>
    <definedName name="HISTORICAL_IRRIGATED_CROPS_AREA_EU27" localSheetId="8">[4]croplands!#REF!</definedName>
    <definedName name="HISTORICAL_IRRIGATED_CROPS_AREA_EU27" localSheetId="10">[4]croplands!#REF!</definedName>
    <definedName name="HISTORICAL_IRRIGATED_CROPS_AREA_EU27" localSheetId="6">[7]croplands!#REF!</definedName>
    <definedName name="HISTORICAL_IRRIGATED_CROPS_AREA_EU27">croplands!#REF!</definedName>
    <definedName name="HISTORICAL_IRRIGATED_CROPS_AREA_INDIA" localSheetId="4">[9]croplands!#REF!</definedName>
    <definedName name="HISTORICAL_IRRIGATED_CROPS_AREA_INDIA" localSheetId="8">[4]croplands!#REF!</definedName>
    <definedName name="HISTORICAL_IRRIGATED_CROPS_AREA_INDIA" localSheetId="10">[4]croplands!#REF!</definedName>
    <definedName name="HISTORICAL_IRRIGATED_CROPS_AREA_INDIA" localSheetId="6">[7]croplands!#REF!</definedName>
    <definedName name="HISTORICAL_IRRIGATED_CROPS_AREA_INDIA">croplands!#REF!</definedName>
    <definedName name="HISTORICAL_IRRIGATED_CROPS_AREA_LATAM" localSheetId="4">[9]croplands!#REF!</definedName>
    <definedName name="HISTORICAL_IRRIGATED_CROPS_AREA_LATAM" localSheetId="8">[4]croplands!#REF!</definedName>
    <definedName name="HISTORICAL_IRRIGATED_CROPS_AREA_LATAM" localSheetId="10">[4]croplands!#REF!</definedName>
    <definedName name="HISTORICAL_IRRIGATED_CROPS_AREA_LATAM" localSheetId="6">[7]croplands!#REF!</definedName>
    <definedName name="HISTORICAL_IRRIGATED_CROPS_AREA_LATAM">croplands!#REF!</definedName>
    <definedName name="HISTORICAL_IRRIGATED_CROPS_AREA_LROW" localSheetId="4">[9]croplands!#REF!</definedName>
    <definedName name="HISTORICAL_IRRIGATED_CROPS_AREA_LROW" localSheetId="8">[4]croplands!#REF!</definedName>
    <definedName name="HISTORICAL_IRRIGATED_CROPS_AREA_LROW" localSheetId="10">[4]croplands!#REF!</definedName>
    <definedName name="HISTORICAL_IRRIGATED_CROPS_AREA_LROW" localSheetId="6">[7]croplands!#REF!</definedName>
    <definedName name="HISTORICAL_IRRIGATED_CROPS_AREA_LROW">croplands!#REF!</definedName>
    <definedName name="HISTORICAL_IRRIGATED_CROPS_AREA_RUSSIA" localSheetId="4">[9]croplands!#REF!</definedName>
    <definedName name="HISTORICAL_IRRIGATED_CROPS_AREA_RUSSIA" localSheetId="8">[4]croplands!#REF!</definedName>
    <definedName name="HISTORICAL_IRRIGATED_CROPS_AREA_RUSSIA" localSheetId="10">[4]croplands!#REF!</definedName>
    <definedName name="HISTORICAL_IRRIGATED_CROPS_AREA_RUSSIA" localSheetId="6">[7]croplands!#REF!</definedName>
    <definedName name="HISTORICAL_IRRIGATED_CROPS_AREA_RUSSIA">croplands!#REF!</definedName>
    <definedName name="HISTORICAL_IRRIGATED_CROPS_AREA_UK" localSheetId="4">[9]croplands!#REF!</definedName>
    <definedName name="HISTORICAL_IRRIGATED_CROPS_AREA_UK" localSheetId="8">[4]croplands!#REF!</definedName>
    <definedName name="HISTORICAL_IRRIGATED_CROPS_AREA_UK" localSheetId="10">[4]croplands!#REF!</definedName>
    <definedName name="HISTORICAL_IRRIGATED_CROPS_AREA_UK" localSheetId="6">[7]croplands!#REF!</definedName>
    <definedName name="HISTORICAL_IRRIGATED_CROPS_AREA_UK">croplands!#REF!</definedName>
    <definedName name="HISTORICAL_IRRIGATED_CROPS_AREA_USMCA" localSheetId="4">[9]croplands!#REF!</definedName>
    <definedName name="HISTORICAL_IRRIGATED_CROPS_AREA_USMCA" localSheetId="8">[4]croplands!#REF!</definedName>
    <definedName name="HISTORICAL_IRRIGATED_CROPS_AREA_USMCA" localSheetId="10">[4]croplands!#REF!</definedName>
    <definedName name="HISTORICAL_IRRIGATED_CROPS_AREA_USMCA" localSheetId="6">[7]croplands!#REF!</definedName>
    <definedName name="HISTORICAL_IRRIGATED_CROPS_AREA_USMCA">croplands!#REF!</definedName>
    <definedName name="HISTORICAL_OTHER_LAND_BY_REGION">land_uses!$C$630:$P$638</definedName>
    <definedName name="HISTORICAL_OTHER_LAND_BY_ZONE" localSheetId="4">[5]land_uses!#REF!</definedName>
    <definedName name="HISTORICAL_OTHER_LAND_BY_ZONE" localSheetId="8">[6]land_uses!#REF!</definedName>
    <definedName name="HISTORICAL_OTHER_LAND_BY_ZONE" localSheetId="10">[7]land_uses!#REF!</definedName>
    <definedName name="HISTORICAL_OTHER_LAND_BY_ZONE" localSheetId="6">[8]land_uses!#REF!</definedName>
    <definedName name="HISTORICAL_OTHER_LAND_BY_ZONE">[7]land_uses!#REF!</definedName>
    <definedName name="HISTORICAL_OTHER_LAND_VARIATION_BY_REGION">land_uses!$C$742:$P$750</definedName>
    <definedName name="HISTORICAL_OTHER_LAND_VARIATION_BY_ZONE" localSheetId="4">[5]land_uses!#REF!</definedName>
    <definedName name="HISTORICAL_OTHER_LAND_VARIATION_BY_ZONE" localSheetId="8">[6]land_uses!#REF!</definedName>
    <definedName name="HISTORICAL_OTHER_LAND_VARIATION_BY_ZONE" localSheetId="10">[7]land_uses!#REF!</definedName>
    <definedName name="HISTORICAL_OTHER_LAND_VARIATION_BY_ZONE" localSheetId="6">[8]land_uses!#REF!</definedName>
    <definedName name="HISTORICAL_OTHER_LAND_VARIATION_BY_ZONE">[7]land_uses!#REF!</definedName>
    <definedName name="HISTORICAL_POPULATION_BY_REGION" localSheetId="10">exogenous_inputs!$B$16:$P$24</definedName>
    <definedName name="HISTORICAL_POPULATION_BY_REGION">#REF!</definedName>
    <definedName name="HISTORICAL_RAINFED_CROP_SHARES_EU27" localSheetId="2">croplands!$C$500:$Q$512</definedName>
    <definedName name="HISTORICAL_RAINFED_CROP_SHARES_EU27" localSheetId="6">croplands!$C$500:$Q$512</definedName>
    <definedName name="HISTORICAL_RAINFED_CROP_SHARES_EU27">#REF!</definedName>
    <definedName name="HISTORICAL_ROUNDWOOD_HARVESTED" localSheetId="6">forest!$B$4:$Q$12</definedName>
    <definedName name="HISTORICAL_ROUNDWOOD_HARVESTED">#REF!</definedName>
    <definedName name="HISTORICAL_SHARE_OF_CROPLAND_RAINFED_FROM_OTHERS_BY_REGION">land_uses!$B$96:$M$104</definedName>
    <definedName name="HISTORICAL_SHARE_OF_GRASSLAND_FROM_OTHERS_BY_REGION">land_uses!$B$109:$M$117</definedName>
    <definedName name="HISTORICAL_SHARES_ALL_MANAGEMENT_CHINA" localSheetId="2">croplands!$C$646:$Q$658</definedName>
    <definedName name="HISTORICAL_SHARES_ALL_MANAGEMENT_CHINA" localSheetId="6">croplands!$C$646:$Q$658</definedName>
    <definedName name="HISTORICAL_SHARES_ALL_MANAGEMENT_CHINA">#REF!</definedName>
    <definedName name="HISTORICAL_SHARES_ALL_MANAGEMENT_EASOC" localSheetId="2">croplands!$C$659:$Q$671</definedName>
    <definedName name="HISTORICAL_SHARES_ALL_MANAGEMENT_EASOC" localSheetId="6">croplands!$C$659:$Q$671</definedName>
    <definedName name="HISTORICAL_SHARES_ALL_MANAGEMENT_EASOC">#REF!</definedName>
    <definedName name="HISTORICAL_SHARES_ALL_MANAGEMENT_EU27" localSheetId="2">croplands!$C$620:$Q$632</definedName>
    <definedName name="HISTORICAL_SHARES_ALL_MANAGEMENT_EU27" localSheetId="6">croplands!$C$620:$Q$632</definedName>
    <definedName name="HISTORICAL_SHARES_ALL_MANAGEMENT_EU27">#REF!</definedName>
    <definedName name="HISTORICAL_SHARES_ALL_MANAGEMENT_INDIA" localSheetId="2">croplands!$C$672:$Q$684</definedName>
    <definedName name="HISTORICAL_SHARES_ALL_MANAGEMENT_INDIA" localSheetId="6">croplands!$C$672:$Q$684</definedName>
    <definedName name="HISTORICAL_SHARES_ALL_MANAGEMENT_INDIA">#REF!</definedName>
    <definedName name="HISTORICAL_SHARES_ALL_MANAGEMENT_LATAM" localSheetId="2">croplands!$C$685:$Q$697</definedName>
    <definedName name="HISTORICAL_SHARES_ALL_MANAGEMENT_LATAM" localSheetId="6">croplands!$C$685:$Q$697</definedName>
    <definedName name="HISTORICAL_SHARES_ALL_MANAGEMENT_LATAM">#REF!</definedName>
    <definedName name="HISTORICAL_SHARES_ALL_MANAGEMENT_LROW" localSheetId="2">croplands!$C$724:$Q$736</definedName>
    <definedName name="HISTORICAL_SHARES_ALL_MANAGEMENT_LROW" localSheetId="6">croplands!$C$724:$Q$736</definedName>
    <definedName name="HISTORICAL_SHARES_ALL_MANAGEMENT_LROW">#REF!</definedName>
    <definedName name="HISTORICAL_SHARES_ALL_MANAGEMENT_RUSSIA" localSheetId="2">croplands!$C$698:$Q$710</definedName>
    <definedName name="HISTORICAL_SHARES_ALL_MANAGEMENT_RUSSIA" localSheetId="6">croplands!$C$698:$Q$710</definedName>
    <definedName name="HISTORICAL_SHARES_ALL_MANAGEMENT_RUSSIA">#REF!</definedName>
    <definedName name="HISTORICAL_SHARES_ALL_MANAGEMENT_UK" localSheetId="2">croplands!$C$633:$Q$645</definedName>
    <definedName name="HISTORICAL_SHARES_ALL_MANAGEMENT_UK" localSheetId="6">croplands!$C$633:$Q$645</definedName>
    <definedName name="HISTORICAL_SHARES_ALL_MANAGEMENT_UK">#REF!</definedName>
    <definedName name="HISTORICAL_SHARES_ALL_MANAGEMENT_USMCA" localSheetId="2">croplands!$C$711:$Q$723</definedName>
    <definedName name="HISTORICAL_SHARES_ALL_MANAGEMENT_USMCA" localSheetId="6">croplands!$C$711:$Q$723</definedName>
    <definedName name="HISTORICAL_SHARES_ALL_MANAGEMENT_USMCA">#REF!</definedName>
    <definedName name="HISTORICAL_SHRUBLAND_BY_REGION">land_uses!$C$576:$P$584</definedName>
    <definedName name="HISTORICAL_SHRUBLAND_BY_ZONE" localSheetId="4">[5]land_uses!#REF!</definedName>
    <definedName name="HISTORICAL_SHRUBLAND_BY_ZONE" localSheetId="8">[6]land_uses!#REF!</definedName>
    <definedName name="HISTORICAL_SHRUBLAND_BY_ZONE" localSheetId="10">[7]land_uses!#REF!</definedName>
    <definedName name="HISTORICAL_SHRUBLAND_BY_ZONE" localSheetId="6">[8]land_uses!#REF!</definedName>
    <definedName name="HISTORICAL_SHRUBLAND_BY_ZONE">[7]land_uses!#REF!</definedName>
    <definedName name="HISTORICAL_SHRUBLAND_VARIATION_BY_REGION">land_uses!$C$688:$P$696</definedName>
    <definedName name="HISTORICAL_SHRUBLAND_VARIATION_BY_ZONE" localSheetId="4">[5]land_uses!#REF!</definedName>
    <definedName name="HISTORICAL_SHRUBLAND_VARIATION_BY_ZONE" localSheetId="8">[6]land_uses!#REF!</definedName>
    <definedName name="HISTORICAL_SHRUBLAND_VARIATION_BY_ZONE" localSheetId="10">[7]land_uses!#REF!</definedName>
    <definedName name="HISTORICAL_SHRUBLAND_VARIATION_BY_ZONE" localSheetId="6">[8]land_uses!#REF!</definedName>
    <definedName name="HISTORICAL_SHRUBLAND_VARIATION_BY_ZONE">[7]land_uses!#REF!</definedName>
    <definedName name="HISTORICAL_SNOW_ICE_WATERBODIES_BY_REGION">land_uses!$C$621:$P$629</definedName>
    <definedName name="HISTORICAL_SNOW_ICE_WATERBODIES_BY_ZONE" localSheetId="4">[5]land_uses!#REF!</definedName>
    <definedName name="HISTORICAL_SNOW_ICE_WATERBODIES_BY_ZONE" localSheetId="8">[6]land_uses!#REF!</definedName>
    <definedName name="HISTORICAL_SNOW_ICE_WATERBODIES_BY_ZONE" localSheetId="10">[7]land_uses!#REF!</definedName>
    <definedName name="HISTORICAL_SNOW_ICE_WATERBODIES_BY_ZONE" localSheetId="6">[8]land_uses!#REF!</definedName>
    <definedName name="HISTORICAL_SNOW_ICE_WATERBODIES_BY_ZONE">[7]land_uses!#REF!</definedName>
    <definedName name="HISTORICAL_SNOW_ICE_WATERBODIES_VARIATION_BY_REGION">land_uses!$C$733:$P$741</definedName>
    <definedName name="HISTORICAL_SNOW_ICE_WATERBODIES_VARIATION_BY_ZONE" localSheetId="4">[5]land_uses!#REF!</definedName>
    <definedName name="HISTORICAL_SNOW_ICE_WATERBODIES_VARIATION_BY_ZONE" localSheetId="8">[6]land_uses!#REF!</definedName>
    <definedName name="HISTORICAL_SNOW_ICE_WATERBODIES_VARIATION_BY_ZONE" localSheetId="10">[7]land_uses!#REF!</definedName>
    <definedName name="HISTORICAL_SNOW_ICE_WATERBODIES_VARIATION_BY_ZONE" localSheetId="6">[8]land_uses!#REF!</definedName>
    <definedName name="HISTORICAL_SNOW_ICE_WATERBODIES_VARIATION_BY_ZONE">[7]land_uses!#REF!</definedName>
    <definedName name="HISTORICAL_SOLAR_LAND_BY_REGION">land_uses!$C$612:$P$620</definedName>
    <definedName name="HISTORICAL_SOLAR_LAND_BY_ZONE" localSheetId="4">[5]land_uses!#REF!</definedName>
    <definedName name="HISTORICAL_SOLAR_LAND_BY_ZONE" localSheetId="8">[6]land_uses!#REF!</definedName>
    <definedName name="HISTORICAL_SOLAR_LAND_BY_ZONE" localSheetId="10">[7]land_uses!#REF!</definedName>
    <definedName name="HISTORICAL_SOLAR_LAND_BY_ZONE" localSheetId="6">[8]land_uses!#REF!</definedName>
    <definedName name="HISTORICAL_SOLAR_LAND_BY_ZONE">[7]land_uses!#REF!</definedName>
    <definedName name="HISTORICAL_SOLAR_LAND_VARIATION_BY_REGION">land_uses!$C$724:$P$732</definedName>
    <definedName name="HISTORICAL_SOLAR_LAND_VARIATION_BY_ZONE" localSheetId="4">[5]land_uses!#REF!</definedName>
    <definedName name="HISTORICAL_SOLAR_LAND_VARIATION_BY_ZONE" localSheetId="8">[6]land_uses!#REF!</definedName>
    <definedName name="HISTORICAL_SOLAR_LAND_VARIATION_BY_ZONE" localSheetId="10">[7]land_uses!#REF!</definedName>
    <definedName name="HISTORICAL_SOLAR_LAND_VARIATION_BY_ZONE" localSheetId="6">[8]land_uses!#REF!</definedName>
    <definedName name="HISTORICAL_SOLAR_LAND_VARIATION_BY_ZONE">[7]land_uses!#REF!</definedName>
    <definedName name="HISTORICAL_STOCK_OF_MANAGED_FORESTS">forest!$B$41:$P$49</definedName>
    <definedName name="HISTORICAL_TRENDS_OF_LAND_USE_CHANGE_BY_REGION">land_uses!$B$48:$M$56</definedName>
    <definedName name="HISTORICAL_URBAN_LAND_BY_REGION">land_uses!$C$603:$P$611</definedName>
    <definedName name="HISTORICAL_URBAN_LAND_BY_ZONE" localSheetId="4">[5]land_uses!#REF!</definedName>
    <definedName name="HISTORICAL_URBAN_LAND_BY_ZONE" localSheetId="8">[6]land_uses!#REF!</definedName>
    <definedName name="HISTORICAL_URBAN_LAND_BY_ZONE" localSheetId="10">[7]land_uses!#REF!</definedName>
    <definedName name="HISTORICAL_URBAN_LAND_BY_ZONE" localSheetId="6">[8]land_uses!#REF!</definedName>
    <definedName name="HISTORICAL_URBAN_LAND_BY_ZONE">[7]land_uses!#REF!</definedName>
    <definedName name="HISTORICAL_URBAN_LAND_VARIATION_BY_REGION">land_uses!$C$715:$P$723</definedName>
    <definedName name="HISTORICAL_URBAN_LAND_VARIATION_BY_ZONE" localSheetId="4">[5]land_uses!#REF!</definedName>
    <definedName name="HISTORICAL_URBAN_LAND_VARIATION_BY_ZONE" localSheetId="8">[6]land_uses!#REF!</definedName>
    <definedName name="HISTORICAL_URBAN_LAND_VARIATION_BY_ZONE" localSheetId="10">[7]land_uses!#REF!</definedName>
    <definedName name="HISTORICAL_URBAN_LAND_VARIATION_BY_ZONE" localSheetId="6">[8]land_uses!#REF!</definedName>
    <definedName name="HISTORICAL_URBAN_LAND_VARIATION_BY_ZONE">[7]land_uses!#REF!</definedName>
    <definedName name="HISTORICAL_VARIATION_OF_IRRIGATED_CROP_SHARES_CHINA" localSheetId="2">croplands!$C$406:$Q$418</definedName>
    <definedName name="HISTORICAL_VARIATION_OF_IRRIGATED_CROP_SHARES_CHINA" localSheetId="6">croplands!$C$406:$Q$418</definedName>
    <definedName name="HISTORICAL_VARIATION_OF_IRRIGATED_CROP_SHARES_CHINA">#REF!</definedName>
    <definedName name="HISTORICAL_VARIATION_OF_IRRIGATED_CROP_SHARES_EASOC" localSheetId="2">croplands!$C$419:$Q$431</definedName>
    <definedName name="HISTORICAL_VARIATION_OF_IRRIGATED_CROP_SHARES_EASOC" localSheetId="6">croplands!$C$419:$Q$431</definedName>
    <definedName name="HISTORICAL_VARIATION_OF_IRRIGATED_CROP_SHARES_EASOC">#REF!</definedName>
    <definedName name="HISTORICAL_VARIATION_OF_IRRIGATED_CROP_SHARES_EU27" localSheetId="2">croplands!$C$380:$Q$392</definedName>
    <definedName name="HISTORICAL_VARIATION_OF_IRRIGATED_CROP_SHARES_EU27" localSheetId="6">croplands!$C$380:$Q$392</definedName>
    <definedName name="HISTORICAL_VARIATION_OF_IRRIGATED_CROP_SHARES_EU27">#REF!</definedName>
    <definedName name="HISTORICAL_VARIATION_OF_IRRIGATED_CROP_SHARES_INDIA" localSheetId="2">croplands!$C$432:$Q$444</definedName>
    <definedName name="HISTORICAL_VARIATION_OF_IRRIGATED_CROP_SHARES_INDIA" localSheetId="6">croplands!$C$432:$Q$444</definedName>
    <definedName name="HISTORICAL_VARIATION_OF_IRRIGATED_CROP_SHARES_INDIA">#REF!</definedName>
    <definedName name="HISTORICAL_VARIATION_OF_IRRIGATED_CROP_SHARES_LATAM" localSheetId="2">croplands!$C$445:$Q$457</definedName>
    <definedName name="HISTORICAL_VARIATION_OF_IRRIGATED_CROP_SHARES_LATAM" localSheetId="6">croplands!$C$445:$Q$457</definedName>
    <definedName name="HISTORICAL_VARIATION_OF_IRRIGATED_CROP_SHARES_LATAM">#REF!</definedName>
    <definedName name="HISTORICAL_VARIATION_OF_IRRIGATED_CROP_SHARES_LROW" localSheetId="2">croplands!$C$484:$Q$496</definedName>
    <definedName name="HISTORICAL_VARIATION_OF_IRRIGATED_CROP_SHARES_LROW" localSheetId="6">croplands!$C$484:$Q$496</definedName>
    <definedName name="HISTORICAL_VARIATION_OF_IRRIGATED_CROP_SHARES_LROW">#REF!</definedName>
    <definedName name="HISTORICAL_VARIATION_OF_IRRIGATED_CROP_SHARES_RUSSIA" localSheetId="2">croplands!$C$458:$Q$470</definedName>
    <definedName name="HISTORICAL_VARIATION_OF_IRRIGATED_CROP_SHARES_RUSSIA" localSheetId="6">croplands!$C$458:$Q$470</definedName>
    <definedName name="HISTORICAL_VARIATION_OF_IRRIGATED_CROP_SHARES_RUSSIA">#REF!</definedName>
    <definedName name="HISTORICAL_VARIATION_OF_IRRIGATED_CROP_SHARES_UK" localSheetId="2">croplands!$C$393:$Q$405</definedName>
    <definedName name="HISTORICAL_VARIATION_OF_IRRIGATED_CROP_SHARES_UK" localSheetId="6">croplands!$C$393:$Q$405</definedName>
    <definedName name="HISTORICAL_VARIATION_OF_IRRIGATED_CROP_SHARES_UK">#REF!</definedName>
    <definedName name="HISTORICAL_VARIATION_OF_IRRIGATED_CROP_SHARES_USMCA" localSheetId="2">croplands!$C$471:$Q$483</definedName>
    <definedName name="HISTORICAL_VARIATION_OF_IRRIGATED_CROP_SHARES_USMCA" localSheetId="6">croplands!$C$471:$Q$483</definedName>
    <definedName name="HISTORICAL_VARIATION_OF_IRRIGATED_CROP_SHARES_USMCA">#REF!</definedName>
    <definedName name="HISTORICAL_VARIATION_OF_RAINFED_CROP_SHARES_CHINA" localSheetId="2">croplands!$C$286:$Q$298</definedName>
    <definedName name="HISTORICAL_VARIATION_OF_RAINFED_CROP_SHARES_CHINA" localSheetId="6">croplands!$C$286:$Q$298</definedName>
    <definedName name="HISTORICAL_VARIATION_OF_RAINFED_CROP_SHARES_CHINA">#REF!</definedName>
    <definedName name="HISTORICAL_VARIATION_OF_RAINFED_CROP_SHARES_EASOC" localSheetId="2">croplands!$C$299:$Q$311</definedName>
    <definedName name="HISTORICAL_VARIATION_OF_RAINFED_CROP_SHARES_EASOC" localSheetId="6">croplands!$C$299:$Q$311</definedName>
    <definedName name="HISTORICAL_VARIATION_OF_RAINFED_CROP_SHARES_EASOC">#REF!</definedName>
    <definedName name="HISTORICAL_VARIATION_OF_RAINFED_CROP_SHARES_EU27" localSheetId="2">croplands!$C$260:$Q$272</definedName>
    <definedName name="HISTORICAL_VARIATION_OF_RAINFED_CROP_SHARES_EU27" localSheetId="4">#REF!</definedName>
    <definedName name="HISTORICAL_VARIATION_OF_RAINFED_CROP_SHARES_EU27" localSheetId="8">#REF!</definedName>
    <definedName name="HISTORICAL_VARIATION_OF_RAINFED_CROP_SHARES_EU27" localSheetId="10">#REF!</definedName>
    <definedName name="HISTORICAL_VARIATION_OF_RAINFED_CROP_SHARES_EU27" localSheetId="6">#REF!</definedName>
    <definedName name="HISTORICAL_VARIATION_OF_RAINFED_CROP_SHARES_EU27">#REF!</definedName>
    <definedName name="HISTORICAL_VARIATION_OF_RAINFED_CROP_SHARES_INDIA" localSheetId="2">croplands!$C$312:$Q$324</definedName>
    <definedName name="HISTORICAL_VARIATION_OF_RAINFED_CROP_SHARES_INDIA" localSheetId="6">croplands!$C$312:$Q$324</definedName>
    <definedName name="HISTORICAL_VARIATION_OF_RAINFED_CROP_SHARES_INDIA">#REF!</definedName>
    <definedName name="HISTORICAL_VARIATION_OF_RAINFED_CROP_SHARES_LATAM" localSheetId="2">croplands!$C$325:$Q$337</definedName>
    <definedName name="HISTORICAL_VARIATION_OF_RAINFED_CROP_SHARES_LATAM" localSheetId="6">croplands!$C$325:$Q$337</definedName>
    <definedName name="HISTORICAL_VARIATION_OF_RAINFED_CROP_SHARES_LATAM">#REF!</definedName>
    <definedName name="HISTORICAL_VARIATION_OF_RAINFED_CROP_SHARES_LROW" localSheetId="2">croplands!$C$364:$Q$376</definedName>
    <definedName name="HISTORICAL_VARIATION_OF_RAINFED_CROP_SHARES_LROW" localSheetId="6">croplands!$C$364:$Q$376</definedName>
    <definedName name="HISTORICAL_VARIATION_OF_RAINFED_CROP_SHARES_LROW">#REF!</definedName>
    <definedName name="HISTORICAL_VARIATION_OF_RAINFED_CROP_SHARES_RUSSIA" localSheetId="2">croplands!$C$338:$Q$350</definedName>
    <definedName name="HISTORICAL_VARIATION_OF_RAINFED_CROP_SHARES_RUSSIA" localSheetId="4">#REF!</definedName>
    <definedName name="HISTORICAL_VARIATION_OF_RAINFED_CROP_SHARES_RUSSIA" localSheetId="8">#REF!</definedName>
    <definedName name="HISTORICAL_VARIATION_OF_RAINFED_CROP_SHARES_RUSSIA" localSheetId="10">#REF!</definedName>
    <definedName name="HISTORICAL_VARIATION_OF_RAINFED_CROP_SHARES_RUSSIA" localSheetId="6">#REF!</definedName>
    <definedName name="HISTORICAL_VARIATION_OF_RAINFED_CROP_SHARES_RUSSIA">#REF!</definedName>
    <definedName name="HISTORICAL_VARIATION_OF_RAINFED_CROP_SHARES_UK" localSheetId="2">croplands!$C$273:$Q$285</definedName>
    <definedName name="HISTORICAL_VARIATION_OF_RAINFED_CROP_SHARES_UK" localSheetId="6">croplands!$C$273:$Q$285</definedName>
    <definedName name="HISTORICAL_VARIATION_OF_RAINFED_CROP_SHARES_UK">#REF!</definedName>
    <definedName name="HISTORICAL_VARIATION_OF_RAINFED_CROP_SHARES_USMCA" localSheetId="2">croplands!$C$351:$Q$363</definedName>
    <definedName name="HISTORICAL_VARIATION_OF_RAINFED_CROP_SHARES_USMCA" localSheetId="6">croplands!$C$351:$Q$363</definedName>
    <definedName name="HISTORICAL_VARIATION_OF_RAINFED_CROP_SHARES_USMCA">#REF!</definedName>
    <definedName name="HISTORICAL_WATER_AVAILABLE_35R">Water!$B$426:$M$460</definedName>
    <definedName name="HISTORICAL_WETLAND_BY_REGION">land_uses!$C$594:$P$602</definedName>
    <definedName name="HISTORICAL_WETLAND_BY_ZONE" localSheetId="2">[10]land_uses!#REF!</definedName>
    <definedName name="HISTORICAL_WETLAND_BY_ZONE" localSheetId="4">[5]land_uses!#REF!</definedName>
    <definedName name="HISTORICAL_WETLAND_BY_ZONE" localSheetId="8">[6]land_uses!#REF!</definedName>
    <definedName name="HISTORICAL_WETLAND_BY_ZONE" localSheetId="10">[7]land_uses!#REF!</definedName>
    <definedName name="HISTORICAL_WETLAND_BY_ZONE" localSheetId="6">[8]land_uses!#REF!</definedName>
    <definedName name="HISTORICAL_WETLAND_BY_ZONE">[7]land_uses!#REF!</definedName>
    <definedName name="HISTORICAL_WETLAND_VARIATION_BY_REGION">land_uses!$C$706:$P$714</definedName>
    <definedName name="HISTORICAL_WETLAND_VARIATION_BY_ZONE" localSheetId="4">[5]land_uses!#REF!</definedName>
    <definedName name="HISTORICAL_WETLAND_VARIATION_BY_ZONE" localSheetId="8">[6]land_uses!#REF!</definedName>
    <definedName name="HISTORICAL_WETLAND_VARIATION_BY_ZONE" localSheetId="10">[7]land_uses!#REF!</definedName>
    <definedName name="HISTORICAL_WETLAND_VARIATION_BY_ZONE" localSheetId="6">[8]land_uses!#REF!</definedName>
    <definedName name="HISTORICAL_WETLAND_VARIATION_BY_ZONE">[7]land_uses!#REF!</definedName>
    <definedName name="HISTORICAL_WETLANDBY_ZONE" localSheetId="4">[5]land_uses!#REF!</definedName>
    <definedName name="HISTORICAL_WETLANDBY_ZONE" localSheetId="8">[6]land_uses!#REF!</definedName>
    <definedName name="HISTORICAL_WETLANDBY_ZONE" localSheetId="10">[7]land_uses!#REF!</definedName>
    <definedName name="HISTORICAL_WETLANDBY_ZONE" localSheetId="6">[8]land_uses!#REF!</definedName>
    <definedName name="HISTORICAL_WETLANDBY_ZONE">[7]land_uses!#REF!</definedName>
    <definedName name="HISTORICAL_YIELDS_FAO_CHINA" localSheetId="2">croplands!$C$1130:$Q$1142</definedName>
    <definedName name="HISTORICAL_YIELDS_FAO_CHINA" localSheetId="6">croplands!$C$1130:$Q$1142</definedName>
    <definedName name="HISTORICAL_YIELDS_FAO_CHINA">#REF!</definedName>
    <definedName name="HISTORICAL_YIELDS_FAO_EASOC" localSheetId="2">croplands!$C$1143:$Q$1155</definedName>
    <definedName name="HISTORICAL_YIELDS_FAO_EASOC" localSheetId="6">croplands!$C$1143:$Q$1155</definedName>
    <definedName name="HISTORICAL_YIELDS_FAO_EASOC">#REF!</definedName>
    <definedName name="HISTORICAL_YIELDS_FAO_EU27" localSheetId="2">croplands!$C$1104:$Q$1116</definedName>
    <definedName name="HISTORICAL_YIELDS_FAO_EU27" localSheetId="6">croplands!$C$1104:$Q$1116</definedName>
    <definedName name="HISTORICAL_YIELDS_FAO_EU27">#REF!</definedName>
    <definedName name="HISTORICAL_YIELDS_FAO_INDIA" localSheetId="2">croplands!$C$1156:$Q$1168</definedName>
    <definedName name="HISTORICAL_YIELDS_FAO_INDIA" localSheetId="6">croplands!$C$1156:$Q$1168</definedName>
    <definedName name="HISTORICAL_YIELDS_FAO_INDIA">#REF!</definedName>
    <definedName name="HISTORICAL_YIELDS_FAO_LATAM" localSheetId="2">croplands!$C$1169:$Q$1181</definedName>
    <definedName name="HISTORICAL_YIELDS_FAO_LATAM" localSheetId="6">croplands!$C$1169:$Q$1181</definedName>
    <definedName name="HISTORICAL_YIELDS_FAO_LATAM">#REF!</definedName>
    <definedName name="HISTORICAL_YIELDS_FAO_LROW" localSheetId="2">croplands!$C$1208:$Q$1220</definedName>
    <definedName name="HISTORICAL_YIELDS_FAO_LROW" localSheetId="6">croplands!$C$1208:$Q$1220</definedName>
    <definedName name="HISTORICAL_YIELDS_FAO_LROW">#REF!</definedName>
    <definedName name="HISTORICAL_YIELDS_FAO_RUSSIA" localSheetId="2">croplands!$C$1182:$Q$1194</definedName>
    <definedName name="HISTORICAL_YIELDS_FAO_RUSSIA" localSheetId="6">croplands!$C$1182:$Q$1194</definedName>
    <definedName name="HISTORICAL_YIELDS_FAO_RUSSIA">#REF!</definedName>
    <definedName name="HISTORICAL_YIELDS_FAO_UK" localSheetId="2">croplands!$C$1117:$Q$1129</definedName>
    <definedName name="HISTORICAL_YIELDS_FAO_UK" localSheetId="6">croplands!$C$1117:$Q$1129</definedName>
    <definedName name="HISTORICAL_YIELDS_FAO_UK">#REF!</definedName>
    <definedName name="HISTORICAL_YIELDS_FAO_USMCA" localSheetId="2">croplands!$C$1195:$Q$1207</definedName>
    <definedName name="HISTORICAL_YIELDS_FAO_USMCA" localSheetId="6">croplands!$C$1195:$Q$1207</definedName>
    <definedName name="HISTORICAL_YIELDS_FAO_USMCA">#REF!</definedName>
    <definedName name="HITORICAL_WETLAND_BY_REGION">land_uses!$C$594:$P$602</definedName>
    <definedName name="INDUSTRIAL_ROUNDWOOD" localSheetId="4">Diet!$C$308:$R$316</definedName>
    <definedName name="INDUSTRIAL_ROUNDWOOD" localSheetId="8">#REF!</definedName>
    <definedName name="INDUSTRIAL_ROUNDWOOD" localSheetId="10">#REF!</definedName>
    <definedName name="INDUSTRIAL_ROUNDWOOD" localSheetId="6">#REF!</definedName>
    <definedName name="INDUSTRIAL_ROUNDWOOD">#REF!</definedName>
    <definedName name="INICIAL_PERCENTAGES_OF_FOOD_PRODUCTION_FROM_SMALLHOLDERS" localSheetId="4">#REF!</definedName>
    <definedName name="INICIAL_PERCENTAGES_OF_FOOD_PRODUCTION_FROM_SMALLHOLDERS" localSheetId="8">#REF!</definedName>
    <definedName name="INICIAL_PERCENTAGES_OF_FOOD_PRODUCTION_FROM_SMALLHOLDERS" localSheetId="10">#REF!</definedName>
    <definedName name="INICIAL_PERCENTAGES_OF_FOOD_PRODUCTION_FROM_SMALLHOLDERS" localSheetId="6">#REF!</definedName>
    <definedName name="INICIAL_PERCENTAGES_OF_FOOD_PRODUCTION_FROM_SMALLHOLDERS">#REF!</definedName>
    <definedName name="INITIAL_CO2_CONCENTRATION">croplands!#REF!</definedName>
    <definedName name="INITIAL_DELAY" localSheetId="4">Diet!$B$94:$N$102</definedName>
    <definedName name="INITIAL_DELAY" localSheetId="8">#REF!</definedName>
    <definedName name="INITIAL_DELAY" localSheetId="10">#REF!</definedName>
    <definedName name="INITIAL_DELAY" localSheetId="6">#REF!</definedName>
    <definedName name="INITIAL_DELAY">#REF!</definedName>
    <definedName name="INITIAL_ECONOMIC_OUTPUT_FORESTRY_SECTOR" localSheetId="4">Diet!$B$22:$B$30</definedName>
    <definedName name="INITIAL_FOREST_ABOVE_GROUND_BIOMASS_STOCK" localSheetId="6">forest!$B$70:$B$78</definedName>
    <definedName name="INITIAL_FOREST_ABOVE_GROUND_BIOMASS_STOCK">#REF!</definedName>
    <definedName name="INITIAL_FOREST_BELOW_GROUND_BIOMASS_STOCK" localSheetId="6">forest!$B$82:$B$90</definedName>
    <definedName name="INITIAL_FOREST_BELOW_GROUND_BIOMASS_STOCK">#REF!</definedName>
    <definedName name="INITIAL_FOREST_CARBON_IN_ABOVE_GROUND_BIOMASS_STOCK" localSheetId="6">forest!$B$94:$B$102</definedName>
    <definedName name="INITIAL_FOREST_CARBON_IN_ABOVE_GROUND_BIOMASS_STOCK">#REF!</definedName>
    <definedName name="INITIAL_FOREST_CARBON_IN_BELOW_GROUND_BIOMASS_STOCK" localSheetId="6">forest!$B$106:$B$114</definedName>
    <definedName name="INITIAL_FOREST_CARBON_IN_BELOW_GROUND_BIOMASS_STOCK">#REF!</definedName>
    <definedName name="INITIAL_FOREST_VOLUME_STOCK" localSheetId="6">forest!#REF!</definedName>
    <definedName name="INITIAL_FOREST_VOLUME_STOCK">#REF!</definedName>
    <definedName name="INITIAL_INDUSTRIAL_ROUNDWOOD_PRODUCTION" localSheetId="2">[10]Diet!$C$72:$C$80</definedName>
    <definedName name="INITIAL_INDUSTRIAL_ROUNDWOOD_PRODUCTION" localSheetId="4">Diet!$C$22:$C$30</definedName>
    <definedName name="INITIAL_INDUSTRIAL_ROUNDWOOD_PRODUCTION" localSheetId="8">[4]Diet!$C$72:$C$80</definedName>
    <definedName name="INITIAL_INDUSTRIAL_ROUNDWOOD_PRODUCTION" localSheetId="10">#REF!</definedName>
    <definedName name="INITIAL_INDUSTRIAL_ROUNDWOOD_PRODUCTION" localSheetId="6">[8]Diet!$C$72:$C$80</definedName>
    <definedName name="INITIAL_INDUSTRIAL_ROUNDWOOD_PRODUCTION" localSheetId="0">[10]Diet!$C$72:$C$80</definedName>
    <definedName name="INITIAL_INDUSTRIAL_ROUNDWOOD_PRODUCTION">#REF!</definedName>
    <definedName name="INITIAL_LAND_BY_REGION_2005">land_uses!$B$4:$J$15</definedName>
    <definedName name="INITIAL_LAND_BY_REGION_2015">land_uses!$B$20:$J$31</definedName>
    <definedName name="INITIAL_LAND_BY_REGION_9_R" localSheetId="2">[10]land_uses!#REF!</definedName>
    <definedName name="INITIAL_LAND_BY_REGION_9_R" localSheetId="4">[5]land_uses!#REF!</definedName>
    <definedName name="INITIAL_LAND_BY_REGION_9_R" localSheetId="8">[6]land_uses!#REF!</definedName>
    <definedName name="INITIAL_LAND_BY_REGION_9_R" localSheetId="10">[4]land_uses!#REF!</definedName>
    <definedName name="INITIAL_LAND_BY_REGION_9_R" localSheetId="6">[8]land_uses!#REF!</definedName>
    <definedName name="INITIAL_LAND_BY_REGION_9_R">[3]land_uses!#REF!</definedName>
    <definedName name="INITIAL_LAND_BY_ZONE" localSheetId="2">[10]land_uses!#REF!</definedName>
    <definedName name="INITIAL_LAND_BY_ZONE" localSheetId="4">[5]land_uses!#REF!</definedName>
    <definedName name="INITIAL_LAND_BY_ZONE" localSheetId="8">[6]land_uses!#REF!</definedName>
    <definedName name="INITIAL_LAND_BY_ZONE" localSheetId="10">[4]land_uses!#REF!</definedName>
    <definedName name="INITIAL_LAND_BY_ZONE" localSheetId="6">[8]land_uses!#REF!</definedName>
    <definedName name="INITIAL_LAND_BY_ZONE">[3]land_uses!#REF!</definedName>
    <definedName name="INITIAL_LAND_BY_ZONE_8_Z" localSheetId="2">[10]land_uses!#REF!</definedName>
    <definedName name="INITIAL_LAND_BY_ZONE_8_Z" localSheetId="4">[5]land_uses!#REF!</definedName>
    <definedName name="INITIAL_LAND_BY_ZONE_8_Z" localSheetId="8">[6]land_uses!#REF!</definedName>
    <definedName name="INITIAL_LAND_BY_ZONE_8_Z" localSheetId="10">[4]land_uses!#REF!</definedName>
    <definedName name="INITIAL_LAND_BY_ZONE_8_Z" localSheetId="6">[8]land_uses!#REF!</definedName>
    <definedName name="INITIAL_LAND_BY_ZONE_8_Z">[3]land_uses!#REF!</definedName>
    <definedName name="INITIAL_LAND_PRODUCTS_PRODUCED_PER_REGION" localSheetId="4">[1]intermodule_global_allocate!#REF!</definedName>
    <definedName name="INITIAL_LAND_PRODUCTS_PRODUCED_PER_REGION" localSheetId="8">[4]intermodule_global_allocate!#REF!</definedName>
    <definedName name="INITIAL_LAND_PRODUCTS_PRODUCED_PER_REGION" localSheetId="10">[1]intermodule_global_allocate!#REF!</definedName>
    <definedName name="INITIAL_LAND_PRODUCTS_PRODUCED_PER_REGION" localSheetId="6">[2]intermodule_global_allocate!#REF!</definedName>
    <definedName name="INITIAL_LAND_PRODUCTS_PRODUCED_PER_REGION">[3]intermodule_global_allocate!#REF!</definedName>
    <definedName name="INITIAL_PERCENTAGES_OF_PRODUCTION_SMALLHOLDERS">intermodule_global_allocate!$B$16:$B$24</definedName>
    <definedName name="INITIAL_SHARE_OF_AFFORESTATION_FROM_OTHERS_BY_REGION">land_uses!$B$148:$M$156</definedName>
    <definedName name="INITIAL_SHARE_OF_AFFORESTATION_FROM_OTHERS_DOWN">land_uses!$B$227:$M$235</definedName>
    <definedName name="INITIAL_SHARE_OF_CROPLAND_IRRIGATED_FROM_OTHERS_BY_REGION">land_uses!$B$136:$M$144</definedName>
    <definedName name="INITIAL_SHARE_OF_CROPLAND_RAINFED_FROM_OTHERS_BY_REGION">land_uses!$B$124:$M$132</definedName>
    <definedName name="INITIAL_SHARE_OF_CROPLAND_RAINFED_FROM_OTHERS_DOWN">land_uses!$B$215:$M$223</definedName>
    <definedName name="INITIAL_SHARE_OF_FOREST_FROM_OTHERS_BY_ZONE" localSheetId="4">[5]land_uses!#REF!</definedName>
    <definedName name="INITIAL_SHARE_OF_FOREST_FROM_OTHERS_BY_ZONE" localSheetId="8">[6]land_uses!#REF!</definedName>
    <definedName name="INITIAL_SHARE_OF_FOREST_FROM_OTHERS_BY_ZONE" localSheetId="10">[7]land_uses!#REF!</definedName>
    <definedName name="INITIAL_SHARE_OF_FOREST_FROM_OTHERS_BY_ZONE" localSheetId="6">[8]land_uses!#REF!</definedName>
    <definedName name="INITIAL_SHARE_OF_FOREST_FROM_OTHERS_BY_ZONE">[7]land_uses!#REF!</definedName>
    <definedName name="INITIAL_SHARE_OF_FOREST_PLANTATIONS_FROM_OTHERS_BY_REGION">land_uses!$B$160:$M$168</definedName>
    <definedName name="INITIAL_SHARE_OF_GRASSLAND_FROM_OTHERS_BY_REGION">land_uses!$B$172:$M$180</definedName>
    <definedName name="INITIAL_SHARE_OF_GRASSLAND_FROM_OTHERS_BY_ZONE" localSheetId="2">[10]land_uses!#REF!</definedName>
    <definedName name="INITIAL_SHARE_OF_GRASSLAND_FROM_OTHERS_BY_ZONE" localSheetId="4">[5]land_uses!#REF!</definedName>
    <definedName name="INITIAL_SHARE_OF_GRASSLAND_FROM_OTHERS_BY_ZONE" localSheetId="8">[6]land_uses!#REF!</definedName>
    <definedName name="INITIAL_SHARE_OF_GRASSLAND_FROM_OTHERS_BY_ZONE" localSheetId="10">[7]land_uses!#REF!</definedName>
    <definedName name="INITIAL_SHARE_OF_GRASSLAND_FROM_OTHERS_BY_ZONE" localSheetId="6">[8]land_uses!#REF!</definedName>
    <definedName name="INITIAL_SHARE_OF_GRASSLAND_FROM_OTHERS_BY_ZONE">[7]land_uses!#REF!</definedName>
    <definedName name="INITIAL_SHARE_OF_IRRIGATED_FROM_OTHERS_BY_ZONE" localSheetId="4">[5]land_uses!#REF!</definedName>
    <definedName name="INITIAL_SHARE_OF_IRRIGATED_FROM_OTHERS_BY_ZONE" localSheetId="8">[6]land_uses!#REF!</definedName>
    <definedName name="INITIAL_SHARE_OF_IRRIGATED_FROM_OTHERS_BY_ZONE" localSheetId="10">[7]land_uses!#REF!</definedName>
    <definedName name="INITIAL_SHARE_OF_IRRIGATED_FROM_OTHERS_BY_ZONE" localSheetId="6">[8]land_uses!#REF!</definedName>
    <definedName name="INITIAL_SHARE_OF_IRRIGATED_FROM_OTHERS_BY_ZONE">[7]land_uses!#REF!</definedName>
    <definedName name="INITIAL_SHARE_OF_LAND_PRODUCTS_FOR_ENERGY">intermodule_global_allocate!$B$4:$N$12</definedName>
    <definedName name="INITIAL_SHARE_OF_LAND_PRODUCTS_TO_ENERGY">intermodule_global_allocate!$B$4:$N$4</definedName>
    <definedName name="INITIAL_SHARE_OF_LAND_PRODUCTS_TO_INDUSTRY">intermodule_global_allocate!$D$18:$N$18</definedName>
    <definedName name="INITIAL_SHARE_OF_LAND_PRODUCTS_TO_REGIONS_IN_GLOBAL_POOL_MARKET" localSheetId="4">[1]intermodule_global_allocate!#REF!</definedName>
    <definedName name="INITIAL_SHARE_OF_LAND_PRODUCTS_TO_REGIONS_IN_GLOBAL_POOL_MARKET" localSheetId="8">[4]intermodule_global_allocate!#REF!</definedName>
    <definedName name="INITIAL_SHARE_OF_LAND_PRODUCTS_TO_REGIONS_IN_GLOBAL_POOL_MARKET" localSheetId="10">[1]intermodule_global_allocate!#REF!</definedName>
    <definedName name="INITIAL_SHARE_OF_LAND_PRODUCTS_TO_REGIONS_IN_GLOBAL_POOL_MARKET" localSheetId="6">[2]intermodule_global_allocate!#REF!</definedName>
    <definedName name="INITIAL_SHARE_OF_LAND_PRODUCTS_TO_REGIONS_IN_GLOBAL_POOL_MARKET">[3]intermodule_global_allocate!#REF!</definedName>
    <definedName name="INITIAL_SHARE_OF_PLANTATIONS_FROM_OTHERS_BY_ZONE" localSheetId="4">[5]land_uses!#REF!</definedName>
    <definedName name="INITIAL_SHARE_OF_PLANTATIONS_FROM_OTHERS_BY_ZONE" localSheetId="8">[6]land_uses!#REF!</definedName>
    <definedName name="INITIAL_SHARE_OF_PLANTATIONS_FROM_OTHERS_BY_ZONE" localSheetId="10">[7]land_uses!#REF!</definedName>
    <definedName name="INITIAL_SHARE_OF_PLANTATIONS_FROM_OTHERS_BY_ZONE" localSheetId="6">[8]land_uses!#REF!</definedName>
    <definedName name="INITIAL_SHARE_OF_PLANTATIONS_FROM_OTHERS_BY_ZONE">[7]land_uses!#REF!</definedName>
    <definedName name="INITIAL_SHARE_OF_RAINFED_FROM_OTHERS_BY_ZONE" localSheetId="4">[5]land_uses!#REF!</definedName>
    <definedName name="INITIAL_SHARE_OF_RAINFED_FROM_OTHERS_BY_ZONE" localSheetId="8">[6]land_uses!#REF!</definedName>
    <definedName name="INITIAL_SHARE_OF_RAINFED_FROM_OTHERS_BY_ZONE" localSheetId="10">[7]land_uses!#REF!</definedName>
    <definedName name="INITIAL_SHARE_OF_RAINFED_FROM_OTHERS_BY_ZONE" localSheetId="6">[8]land_uses!#REF!</definedName>
    <definedName name="INITIAL_SHARE_OF_RAINFED_FROM_OTHERS_BY_ZONE">[7]land_uses!#REF!</definedName>
    <definedName name="INITIAL_SHARE_OF_REGENERATIVE_AGRICULTURE" localSheetId="2">croplands!$B$52:$N$60</definedName>
    <definedName name="INITIAL_SHARE_OF_REGENERATIVE_AGRICULTURE" localSheetId="6">croplands!$B$52:$N$60</definedName>
    <definedName name="INITIAL_SHARE_OF_REGENERATIVE_AGRICULTURE">#REF!</definedName>
    <definedName name="INITIAL_SHARE_OF_SOLAR_LAND_FROM_OTHERS_BY_REGION">land_uses!$B$196:$M$204</definedName>
    <definedName name="INITIAL_SHARE_OF_SOLAR_LAND_FROM_OTHERS_DOWN">land_uses!$B$241:$M$249</definedName>
    <definedName name="INITIAL_SHARE_OF_TRADITIONAL_AGRICULTURE" localSheetId="2">croplands!$B$40:$N$48</definedName>
    <definedName name="INITIAL_SHARE_OF_TRADITIONAL_AGRICULTURE" localSheetId="6">croplands!$B$40:$N$48</definedName>
    <definedName name="INITIAL_SHARE_OF_TRADITIONAL_AGRICULTURE">#REF!</definedName>
    <definedName name="INITIAL_SHARE_OF_URBAN_LAND_FROM_OTHERS_BY_REGION">land_uses!$B$184:$M$192</definedName>
    <definedName name="INITIAL_SHARES_OF_AGRICULTURE_MANAGEMENT" localSheetId="2">croplands!#REF!</definedName>
    <definedName name="INITIAL_SHARES_OF_AGRICULTURE_MANAGEMENT" localSheetId="4">#REF!</definedName>
    <definedName name="INITIAL_SHARES_OF_AGRICULTURE_MANAGEMENT" localSheetId="8">#REF!</definedName>
    <definedName name="INITIAL_SHARES_OF_AGRICULTURE_MANAGEMENT" localSheetId="10">#REF!</definedName>
    <definedName name="INITIAL_SHARES_OF_AGRICULTURE_MANAGEMENT" localSheetId="6">#REF!</definedName>
    <definedName name="INITIAL_SHARES_OF_AGRICULTURE_MANAGEMENT">#REF!</definedName>
    <definedName name="INITIAL_SHARES_OF_CROPS" localSheetId="2">croplands!$B$28:$N$36</definedName>
    <definedName name="INITIAL_SHARES_OF_CROPS" localSheetId="6">croplands!$B$28:$N$36</definedName>
    <definedName name="INITIAL_SHARES_OF_CROPS">#REF!</definedName>
    <definedName name="INITIAL_SHARES_OF_IRRIGATED_CROPS" localSheetId="2">croplands!$B$16:$N$24</definedName>
    <definedName name="INITIAL_SHARES_OF_IRRIGATED_CROPS" localSheetId="6">croplands!$B$16:$N$24</definedName>
    <definedName name="INITIAL_SHARES_OF_IRRIGATED_CROPS">#REF!</definedName>
    <definedName name="INITIAL_SHARES_OF_IRRIGATED_CROPS_CHINA" localSheetId="4">#REF!</definedName>
    <definedName name="INITIAL_SHARES_OF_IRRIGATED_CROPS_CHINA" localSheetId="8">#REF!</definedName>
    <definedName name="INITIAL_SHARES_OF_IRRIGATED_CROPS_CHINA" localSheetId="10">#REF!</definedName>
    <definedName name="INITIAL_SHARES_OF_IRRIGATED_CROPS_CHINA" localSheetId="6">#REF!</definedName>
    <definedName name="INITIAL_SHARES_OF_IRRIGATED_CROPS_CHINA">#REF!</definedName>
    <definedName name="INITIAL_SHARES_OF_IRRIGATED_CROPS_EASOC" localSheetId="8">#REF!</definedName>
    <definedName name="INITIAL_SHARES_OF_IRRIGATED_CROPS_EASOC" localSheetId="10">#REF!</definedName>
    <definedName name="INITIAL_SHARES_OF_IRRIGATED_CROPS_EASOC" localSheetId="6">#REF!</definedName>
    <definedName name="INITIAL_SHARES_OF_IRRIGATED_CROPS_EASOC">#REF!</definedName>
    <definedName name="INITIAL_SHARES_OF_IRRIGATED_CROPS_EU27" localSheetId="8">#REF!</definedName>
    <definedName name="INITIAL_SHARES_OF_IRRIGATED_CROPS_EU27" localSheetId="10">#REF!</definedName>
    <definedName name="INITIAL_SHARES_OF_IRRIGATED_CROPS_EU27" localSheetId="6">#REF!</definedName>
    <definedName name="INITIAL_SHARES_OF_IRRIGATED_CROPS_EU27">#REF!</definedName>
    <definedName name="INITIAL_SHARES_OF_IRRIGATED_CROPS_INDIA" localSheetId="8">#REF!</definedName>
    <definedName name="INITIAL_SHARES_OF_IRRIGATED_CROPS_INDIA" localSheetId="10">#REF!</definedName>
    <definedName name="INITIAL_SHARES_OF_IRRIGATED_CROPS_INDIA" localSheetId="6">#REF!</definedName>
    <definedName name="INITIAL_SHARES_OF_IRRIGATED_CROPS_INDIA">#REF!</definedName>
    <definedName name="INITIAL_SHARES_OF_IRRIGATED_CROPS_LATAM" localSheetId="8">#REF!</definedName>
    <definedName name="INITIAL_SHARES_OF_IRRIGATED_CROPS_LATAM" localSheetId="10">#REF!</definedName>
    <definedName name="INITIAL_SHARES_OF_IRRIGATED_CROPS_LATAM" localSheetId="6">#REF!</definedName>
    <definedName name="INITIAL_SHARES_OF_IRRIGATED_CROPS_LATAM">#REF!</definedName>
    <definedName name="INITIAL_SHARES_OF_IRRIGATED_CROPS_LROW" localSheetId="8">#REF!</definedName>
    <definedName name="INITIAL_SHARES_OF_IRRIGATED_CROPS_LROW" localSheetId="10">#REF!</definedName>
    <definedName name="INITIAL_SHARES_OF_IRRIGATED_CROPS_LROW" localSheetId="6">#REF!</definedName>
    <definedName name="INITIAL_SHARES_OF_IRRIGATED_CROPS_LROW">#REF!</definedName>
    <definedName name="INITIAL_SHARES_OF_IRRIGATED_CROPS_RUSSIA" localSheetId="8">#REF!</definedName>
    <definedName name="INITIAL_SHARES_OF_IRRIGATED_CROPS_RUSSIA" localSheetId="10">#REF!</definedName>
    <definedName name="INITIAL_SHARES_OF_IRRIGATED_CROPS_RUSSIA" localSheetId="6">#REF!</definedName>
    <definedName name="INITIAL_SHARES_OF_IRRIGATED_CROPS_RUSSIA">#REF!</definedName>
    <definedName name="INITIAL_SHARES_OF_IRRIGATED_CROPS_UK" localSheetId="8">#REF!</definedName>
    <definedName name="INITIAL_SHARES_OF_IRRIGATED_CROPS_UK" localSheetId="10">#REF!</definedName>
    <definedName name="INITIAL_SHARES_OF_IRRIGATED_CROPS_UK" localSheetId="6">#REF!</definedName>
    <definedName name="INITIAL_SHARES_OF_IRRIGATED_CROPS_UK">#REF!</definedName>
    <definedName name="INITIAL_SHARES_OF_IRRIGATED_CROPS_USMCA" localSheetId="8">#REF!</definedName>
    <definedName name="INITIAL_SHARES_OF_IRRIGATED_CROPS_USMCA" localSheetId="10">#REF!</definedName>
    <definedName name="INITIAL_SHARES_OF_IRRIGATED_CROPS_USMCA" localSheetId="6">#REF!</definedName>
    <definedName name="INITIAL_SHARES_OF_IRRIGATED_CROPS_USMCA">#REF!</definedName>
    <definedName name="INITIAL_SHARES_OF_RAINFED_CROPS" localSheetId="2">croplands!$B$4:$N$12</definedName>
    <definedName name="INITIAL_SHARES_OF_RAINFED_CROPS_CHINA" localSheetId="4">#REF!</definedName>
    <definedName name="INITIAL_SHARES_OF_RAINFED_CROPS_CHINA" localSheetId="8">#REF!</definedName>
    <definedName name="INITIAL_SHARES_OF_RAINFED_CROPS_CHINA" localSheetId="10">#REF!</definedName>
    <definedName name="INITIAL_SHARES_OF_RAINFED_CROPS_CHINA" localSheetId="6">#REF!</definedName>
    <definedName name="INITIAL_SHARES_OF_RAINFED_CROPS_CHINA">#REF!</definedName>
    <definedName name="INITIAL_SHARES_OF_RAINFED_CROPS_EASOC" localSheetId="8">#REF!</definedName>
    <definedName name="INITIAL_SHARES_OF_RAINFED_CROPS_EASOC" localSheetId="10">#REF!</definedName>
    <definedName name="INITIAL_SHARES_OF_RAINFED_CROPS_EASOC" localSheetId="6">#REF!</definedName>
    <definedName name="INITIAL_SHARES_OF_RAINFED_CROPS_EASOC">#REF!</definedName>
    <definedName name="INITIAL_SHARES_OF_RAINFED_CROPS_EU27" localSheetId="8">#REF!</definedName>
    <definedName name="INITIAL_SHARES_OF_RAINFED_CROPS_EU27" localSheetId="10">#REF!</definedName>
    <definedName name="INITIAL_SHARES_OF_RAINFED_CROPS_EU27" localSheetId="6">#REF!</definedName>
    <definedName name="INITIAL_SHARES_OF_RAINFED_CROPS_EU27">#REF!</definedName>
    <definedName name="INITIAL_SHARES_OF_RAINFED_CROPS_INDIA" localSheetId="8">#REF!</definedName>
    <definedName name="INITIAL_SHARES_OF_RAINFED_CROPS_INDIA" localSheetId="10">#REF!</definedName>
    <definedName name="INITIAL_SHARES_OF_RAINFED_CROPS_INDIA" localSheetId="6">#REF!</definedName>
    <definedName name="INITIAL_SHARES_OF_RAINFED_CROPS_INDIA">#REF!</definedName>
    <definedName name="INITIAL_SHARES_OF_RAINFED_CROPS_LATAM" localSheetId="8">#REF!</definedName>
    <definedName name="INITIAL_SHARES_OF_RAINFED_CROPS_LATAM" localSheetId="10">#REF!</definedName>
    <definedName name="INITIAL_SHARES_OF_RAINFED_CROPS_LATAM" localSheetId="6">#REF!</definedName>
    <definedName name="INITIAL_SHARES_OF_RAINFED_CROPS_LATAM">#REF!</definedName>
    <definedName name="INITIAL_SHARES_OF_RAINFED_CROPS_LROW" localSheetId="8">#REF!</definedName>
    <definedName name="INITIAL_SHARES_OF_RAINFED_CROPS_LROW" localSheetId="10">#REF!</definedName>
    <definedName name="INITIAL_SHARES_OF_RAINFED_CROPS_LROW" localSheetId="6">#REF!</definedName>
    <definedName name="INITIAL_SHARES_OF_RAINFED_CROPS_LROW">#REF!</definedName>
    <definedName name="INITIAL_SHARES_OF_RAINFED_CROPS_RUSSIA" localSheetId="8">#REF!</definedName>
    <definedName name="INITIAL_SHARES_OF_RAINFED_CROPS_RUSSIA" localSheetId="10">#REF!</definedName>
    <definedName name="INITIAL_SHARES_OF_RAINFED_CROPS_RUSSIA" localSheetId="6">#REF!</definedName>
    <definedName name="INITIAL_SHARES_OF_RAINFED_CROPS_RUSSIA">#REF!</definedName>
    <definedName name="INITIAL_SHARES_OF_RAINFED_CROPS_UK" localSheetId="8">#REF!</definedName>
    <definedName name="INITIAL_SHARES_OF_RAINFED_CROPS_UK" localSheetId="10">#REF!</definedName>
    <definedName name="INITIAL_SHARES_OF_RAINFED_CROPS_UK" localSheetId="6">#REF!</definedName>
    <definedName name="INITIAL_SHARES_OF_RAINFED_CROPS_UK">#REF!</definedName>
    <definedName name="INITIAL_SHARES_OF_RAINFED_CROPS_USMCA" localSheetId="8">#REF!</definedName>
    <definedName name="INITIAL_SHARES_OF_RAINFED_CROPS_USMCA" localSheetId="10">#REF!</definedName>
    <definedName name="INITIAL_SHARES_OF_RAINFED_CROPS_USMCA" localSheetId="6">#REF!</definedName>
    <definedName name="INITIAL_SHARES_OF_RAINFED_CROPS_USMCA">#REF!</definedName>
    <definedName name="INITIAL_TEMPERATURE_BY_REGION_AND_CLIMATE">croplands!#REF!</definedName>
    <definedName name="INITIAL_TIME" localSheetId="4">[1]land_uses!#REF!</definedName>
    <definedName name="INITIAL_TIME" localSheetId="8">[4]land_uses!#REF!</definedName>
    <definedName name="INITIAL_TIME" localSheetId="10">[1]land_uses!#REF!</definedName>
    <definedName name="INITIAL_TIME" localSheetId="6">[2]land_uses!#REF!</definedName>
    <definedName name="INITIAL_TIME">[3]land_uses!#REF!</definedName>
    <definedName name="INITIAL_VALUE_OF_MANAGED_STOCK" localSheetId="6">forest!$B$41:$B$49</definedName>
    <definedName name="INITIAL_VALUE_OF_MANAGED_STOCK">#REF!</definedName>
    <definedName name="INITIAL_WATER_EFFICIENCY">Water!$B$194:$B$228</definedName>
    <definedName name="INITIAL_YIELDS_ALL_MANAGEMENTS" localSheetId="2">croplands!$B$117:$N$125</definedName>
    <definedName name="INITIAL_YIELDS_ALL_MANAGEMENTS" localSheetId="6">croplands!$B$117:$N$125</definedName>
    <definedName name="INITIAL_YIELDS_ALL_MANAGEMENTS">#REF!</definedName>
    <definedName name="INITIAL_YIELDS_OF_IRRIGATED_CROPS_CHINA" localSheetId="2">croplands!#REF!</definedName>
    <definedName name="INITIAL_YIELDS_OF_IRRIGATED_CROPS_CHINA" localSheetId="4">#REF!</definedName>
    <definedName name="INITIAL_YIELDS_OF_IRRIGATED_CROPS_CHINA" localSheetId="8">#REF!</definedName>
    <definedName name="INITIAL_YIELDS_OF_IRRIGATED_CROPS_CHINA" localSheetId="10">#REF!</definedName>
    <definedName name="INITIAL_YIELDS_OF_IRRIGATED_CROPS_CHINA" localSheetId="6">#REF!</definedName>
    <definedName name="INITIAL_YIELDS_OF_IRRIGATED_CROPS_CHINA">#REF!</definedName>
    <definedName name="INITIAL_YIELDS_OF_IRRIGATED_CROPS_EASOC" localSheetId="2">croplands!#REF!</definedName>
    <definedName name="INITIAL_YIELDS_OF_IRRIGATED_CROPS_EASOC" localSheetId="4">#REF!</definedName>
    <definedName name="INITIAL_YIELDS_OF_IRRIGATED_CROPS_EASOC" localSheetId="8">#REF!</definedName>
    <definedName name="INITIAL_YIELDS_OF_IRRIGATED_CROPS_EASOC" localSheetId="10">#REF!</definedName>
    <definedName name="INITIAL_YIELDS_OF_IRRIGATED_CROPS_EASOC" localSheetId="6">#REF!</definedName>
    <definedName name="INITIAL_YIELDS_OF_IRRIGATED_CROPS_EASOC">#REF!</definedName>
    <definedName name="INITIAL_YIELDS_OF_IRRIGATED_CROPS_EU27" localSheetId="2">croplands!#REF!</definedName>
    <definedName name="INITIAL_YIELDS_OF_IRRIGATED_CROPS_EU27" localSheetId="4">#REF!</definedName>
    <definedName name="INITIAL_YIELDS_OF_IRRIGATED_CROPS_EU27" localSheetId="8">#REF!</definedName>
    <definedName name="INITIAL_YIELDS_OF_IRRIGATED_CROPS_EU27" localSheetId="10">#REF!</definedName>
    <definedName name="INITIAL_YIELDS_OF_IRRIGATED_CROPS_EU27" localSheetId="6">#REF!</definedName>
    <definedName name="INITIAL_YIELDS_OF_IRRIGATED_CROPS_EU27">#REF!</definedName>
    <definedName name="INITIAL_YIELDS_OF_IRRIGATED_CROPS_INDIA" localSheetId="2">croplands!#REF!</definedName>
    <definedName name="INITIAL_YIELDS_OF_IRRIGATED_CROPS_INDIA" localSheetId="4">#REF!</definedName>
    <definedName name="INITIAL_YIELDS_OF_IRRIGATED_CROPS_INDIA" localSheetId="8">#REF!</definedName>
    <definedName name="INITIAL_YIELDS_OF_IRRIGATED_CROPS_INDIA" localSheetId="10">#REF!</definedName>
    <definedName name="INITIAL_YIELDS_OF_IRRIGATED_CROPS_INDIA" localSheetId="6">#REF!</definedName>
    <definedName name="INITIAL_YIELDS_OF_IRRIGATED_CROPS_INDIA">#REF!</definedName>
    <definedName name="INITIAL_YIELDS_OF_IRRIGATED_CROPS_LATAM" localSheetId="2">croplands!#REF!</definedName>
    <definedName name="INITIAL_YIELDS_OF_IRRIGATED_CROPS_LATAM" localSheetId="4">#REF!</definedName>
    <definedName name="INITIAL_YIELDS_OF_IRRIGATED_CROPS_LATAM" localSheetId="8">#REF!</definedName>
    <definedName name="INITIAL_YIELDS_OF_IRRIGATED_CROPS_LATAM" localSheetId="10">#REF!</definedName>
    <definedName name="INITIAL_YIELDS_OF_IRRIGATED_CROPS_LATAM" localSheetId="6">#REF!</definedName>
    <definedName name="INITIAL_YIELDS_OF_IRRIGATED_CROPS_LATAM">#REF!</definedName>
    <definedName name="INITIAL_YIELDS_OF_IRRIGATED_CROPS_LROW" localSheetId="2">croplands!#REF!</definedName>
    <definedName name="INITIAL_YIELDS_OF_IRRIGATED_CROPS_LROW" localSheetId="4">#REF!</definedName>
    <definedName name="INITIAL_YIELDS_OF_IRRIGATED_CROPS_LROW" localSheetId="8">#REF!</definedName>
    <definedName name="INITIAL_YIELDS_OF_IRRIGATED_CROPS_LROW" localSheetId="10">#REF!</definedName>
    <definedName name="INITIAL_YIELDS_OF_IRRIGATED_CROPS_LROW" localSheetId="6">#REF!</definedName>
    <definedName name="INITIAL_YIELDS_OF_IRRIGATED_CROPS_LROW">#REF!</definedName>
    <definedName name="INITIAL_YIELDS_OF_IRRIGATED_CROPS_RUSSIA" localSheetId="2">croplands!#REF!</definedName>
    <definedName name="INITIAL_YIELDS_OF_IRRIGATED_CROPS_RUSSIA" localSheetId="4">#REF!</definedName>
    <definedName name="INITIAL_YIELDS_OF_IRRIGATED_CROPS_RUSSIA" localSheetId="8">#REF!</definedName>
    <definedName name="INITIAL_YIELDS_OF_IRRIGATED_CROPS_RUSSIA" localSheetId="10">#REF!</definedName>
    <definedName name="INITIAL_YIELDS_OF_IRRIGATED_CROPS_RUSSIA" localSheetId="6">#REF!</definedName>
    <definedName name="INITIAL_YIELDS_OF_IRRIGATED_CROPS_RUSSIA">#REF!</definedName>
    <definedName name="INITIAL_YIELDS_OF_IRRIGATED_CROPS_UK" localSheetId="2">croplands!#REF!</definedName>
    <definedName name="INITIAL_YIELDS_OF_IRRIGATED_CROPS_UK" localSheetId="4">#REF!</definedName>
    <definedName name="INITIAL_YIELDS_OF_IRRIGATED_CROPS_UK" localSheetId="8">#REF!</definedName>
    <definedName name="INITIAL_YIELDS_OF_IRRIGATED_CROPS_UK" localSheetId="10">#REF!</definedName>
    <definedName name="INITIAL_YIELDS_OF_IRRIGATED_CROPS_UK" localSheetId="6">#REF!</definedName>
    <definedName name="INITIAL_YIELDS_OF_IRRIGATED_CROPS_UK">#REF!</definedName>
    <definedName name="INITIAL_YIELDS_OF_IRRIGATED_CROPS_USMCA" localSheetId="2">croplands!#REF!</definedName>
    <definedName name="INITIAL_YIELDS_OF_IRRIGATED_CROPS_USMCA" localSheetId="4">#REF!</definedName>
    <definedName name="INITIAL_YIELDS_OF_IRRIGATED_CROPS_USMCA" localSheetId="8">#REF!</definedName>
    <definedName name="INITIAL_YIELDS_OF_IRRIGATED_CROPS_USMCA" localSheetId="10">#REF!</definedName>
    <definedName name="INITIAL_YIELDS_OF_IRRIGATED_CROPS_USMCA" localSheetId="6">#REF!</definedName>
    <definedName name="INITIAL_YIELDS_OF_IRRIGATED_CROPS_USMCA">#REF!</definedName>
    <definedName name="INITIAL_YIELDS_OF_RAINFED_CROPS_CHINA" localSheetId="2">croplands!#REF!</definedName>
    <definedName name="INITIAL_YIELDS_OF_RAINFED_CROPS_CHINA" localSheetId="4">#REF!</definedName>
    <definedName name="INITIAL_YIELDS_OF_RAINFED_CROPS_CHINA" localSheetId="8">#REF!</definedName>
    <definedName name="INITIAL_YIELDS_OF_RAINFED_CROPS_CHINA" localSheetId="10">#REF!</definedName>
    <definedName name="INITIAL_YIELDS_OF_RAINFED_CROPS_CHINA" localSheetId="6">#REF!</definedName>
    <definedName name="INITIAL_YIELDS_OF_RAINFED_CROPS_CHINA">#REF!</definedName>
    <definedName name="INITIAL_YIELDS_OF_RAINFED_CROPS_EASOC" localSheetId="2">croplands!#REF!</definedName>
    <definedName name="INITIAL_YIELDS_OF_RAINFED_CROPS_EASOC" localSheetId="4">#REF!</definedName>
    <definedName name="INITIAL_YIELDS_OF_RAINFED_CROPS_EASOC" localSheetId="8">#REF!</definedName>
    <definedName name="INITIAL_YIELDS_OF_RAINFED_CROPS_EASOC" localSheetId="10">#REF!</definedName>
    <definedName name="INITIAL_YIELDS_OF_RAINFED_CROPS_EASOC" localSheetId="6">#REF!</definedName>
    <definedName name="INITIAL_YIELDS_OF_RAINFED_CROPS_EASOC">#REF!</definedName>
    <definedName name="INITIAL_YIELDS_OF_RAINFED_CROPS_EU27" localSheetId="2">croplands!#REF!</definedName>
    <definedName name="INITIAL_YIELDS_OF_RAINFED_CROPS_EU27" localSheetId="4">#REF!</definedName>
    <definedName name="INITIAL_YIELDS_OF_RAINFED_CROPS_EU27" localSheetId="8">#REF!</definedName>
    <definedName name="INITIAL_YIELDS_OF_RAINFED_CROPS_EU27" localSheetId="10">#REF!</definedName>
    <definedName name="INITIAL_YIELDS_OF_RAINFED_CROPS_EU27" localSheetId="6">#REF!</definedName>
    <definedName name="INITIAL_YIELDS_OF_RAINFED_CROPS_EU27">#REF!</definedName>
    <definedName name="INITIAL_YIELDS_OF_RAINFED_CROPS_INDIA" localSheetId="2">croplands!#REF!</definedName>
    <definedName name="INITIAL_YIELDS_OF_RAINFED_CROPS_INDIA" localSheetId="4">#REF!</definedName>
    <definedName name="INITIAL_YIELDS_OF_RAINFED_CROPS_INDIA" localSheetId="8">#REF!</definedName>
    <definedName name="INITIAL_YIELDS_OF_RAINFED_CROPS_INDIA" localSheetId="10">#REF!</definedName>
    <definedName name="INITIAL_YIELDS_OF_RAINFED_CROPS_INDIA" localSheetId="6">#REF!</definedName>
    <definedName name="INITIAL_YIELDS_OF_RAINFED_CROPS_INDIA">#REF!</definedName>
    <definedName name="INITIAL_YIELDS_OF_RAINFED_CROPS_LATAM" localSheetId="2">croplands!#REF!</definedName>
    <definedName name="INITIAL_YIELDS_OF_RAINFED_CROPS_LATAM" localSheetId="4">#REF!</definedName>
    <definedName name="INITIAL_YIELDS_OF_RAINFED_CROPS_LATAM" localSheetId="8">#REF!</definedName>
    <definedName name="INITIAL_YIELDS_OF_RAINFED_CROPS_LATAM" localSheetId="10">#REF!</definedName>
    <definedName name="INITIAL_YIELDS_OF_RAINFED_CROPS_LATAM" localSheetId="6">#REF!</definedName>
    <definedName name="INITIAL_YIELDS_OF_RAINFED_CROPS_LATAM">#REF!</definedName>
    <definedName name="INITIAL_YIELDS_OF_RAINFED_CROPS_LROW" localSheetId="2">croplands!#REF!</definedName>
    <definedName name="INITIAL_YIELDS_OF_RAINFED_CROPS_LROW" localSheetId="4">#REF!</definedName>
    <definedName name="INITIAL_YIELDS_OF_RAINFED_CROPS_LROW" localSheetId="8">#REF!</definedName>
    <definedName name="INITIAL_YIELDS_OF_RAINFED_CROPS_LROW" localSheetId="10">#REF!</definedName>
    <definedName name="INITIAL_YIELDS_OF_RAINFED_CROPS_LROW" localSheetId="6">#REF!</definedName>
    <definedName name="INITIAL_YIELDS_OF_RAINFED_CROPS_LROW">#REF!</definedName>
    <definedName name="INITIAL_YIELDS_OF_RAINFED_CROPS_RUSSIA" localSheetId="2">croplands!#REF!</definedName>
    <definedName name="INITIAL_YIELDS_OF_RAINFED_CROPS_RUSSIA" localSheetId="4">#REF!</definedName>
    <definedName name="INITIAL_YIELDS_OF_RAINFED_CROPS_RUSSIA" localSheetId="8">#REF!</definedName>
    <definedName name="INITIAL_YIELDS_OF_RAINFED_CROPS_RUSSIA" localSheetId="10">#REF!</definedName>
    <definedName name="INITIAL_YIELDS_OF_RAINFED_CROPS_RUSSIA" localSheetId="6">#REF!</definedName>
    <definedName name="INITIAL_YIELDS_OF_RAINFED_CROPS_RUSSIA">#REF!</definedName>
    <definedName name="INITIAL_YIELDS_OF_RAINFED_CROPS_UK" localSheetId="2">croplands!#REF!</definedName>
    <definedName name="INITIAL_YIELDS_OF_RAINFED_CROPS_UK" localSheetId="4">#REF!</definedName>
    <definedName name="INITIAL_YIELDS_OF_RAINFED_CROPS_UK" localSheetId="8">#REF!</definedName>
    <definedName name="INITIAL_YIELDS_OF_RAINFED_CROPS_UK" localSheetId="10">#REF!</definedName>
    <definedName name="INITIAL_YIELDS_OF_RAINFED_CROPS_UK" localSheetId="6">#REF!</definedName>
    <definedName name="INITIAL_YIELDS_OF_RAINFED_CROPS_UK">#REF!</definedName>
    <definedName name="INITIAL_YIELDS_OF_RAINFED_CROPS_USMCA" localSheetId="2">croplands!#REF!</definedName>
    <definedName name="INITIAL_YIELDS_OF_RAINFED_CROPS_USMCA" localSheetId="4">#REF!</definedName>
    <definedName name="INITIAL_YIELDS_OF_RAINFED_CROPS_USMCA" localSheetId="8">#REF!</definedName>
    <definedName name="INITIAL_YIELDS_OF_RAINFED_CROPS_USMCA" localSheetId="10">#REF!</definedName>
    <definedName name="INITIAL_YIELDS_OF_RAINFED_CROPS_USMCA" localSheetId="6">#REF!</definedName>
    <definedName name="INITIAL_YIELDS_OF_RAINFED_CROPS_USMCA">#REF!</definedName>
    <definedName name="INITIAL_YIELDS_RAINFED_INDUSTRIAL" localSheetId="4">[9]croplands!#REF!</definedName>
    <definedName name="INITIAL_YIELDS_RAINFED_INDUSTRIAL" localSheetId="8">[4]croplands!#REF!</definedName>
    <definedName name="INITIAL_YIELDS_RAINFED_INDUSTRIAL" localSheetId="10">[4]croplands!#REF!</definedName>
    <definedName name="INITIAL_YIELDS_RAINFED_INDUSTRIAL" localSheetId="6">[7]croplands!#REF!</definedName>
    <definedName name="INITIAL_YIELDS_RAINFED_INDUSTRIAL">croplands!#REF!</definedName>
    <definedName name="INTENSITIES_OF_LAND_PRODUCTS_FOR_ENERGY_INITIAL_VALUES" localSheetId="2">#REF!</definedName>
    <definedName name="INTENSITIES_OF_LAND_PRODUCTS_FOR_ENERGY_INITIAL_VALUES" localSheetId="4">Diet!#REF!</definedName>
    <definedName name="INTENSITIES_OF_LAND_PRODUCTS_FOR_ENERGY_INITIAL_VALUES" localSheetId="8">#REF!</definedName>
    <definedName name="INTENSITIES_OF_LAND_PRODUCTS_FOR_ENERGY_INITIAL_VALUES" localSheetId="10">#REF!</definedName>
    <definedName name="INTENSITIES_OF_LAND_PRODUCTS_FOR_ENERGY_INITIAL_VALUES" localSheetId="6">#REF!</definedName>
    <definedName name="INTENSITIES_OF_LAND_PRODUCTS_FOR_ENERGY_INITIAL_VALUES">#REF!</definedName>
    <definedName name="INTENSITIES_OF_LAND_PRODUCTS_FOR_INDUSTRY_INITIAL_VALUES" localSheetId="2">#REF!</definedName>
    <definedName name="INTENSITIES_OF_LAND_PRODUCTS_FOR_INDUSTRY_INITIAL_VALUES" localSheetId="4">Diet!$E$26</definedName>
    <definedName name="INTENSITIES_OF_RESIDUES_FOR_INDUSTRY" localSheetId="4">Diet!$C$34:$C$42</definedName>
    <definedName name="INTENSITIES_OF_WOOD_FOR_INDUSTRY">Diet!$B$34:$B$42</definedName>
    <definedName name="IRRIGATED_35">land_uses!$B$763:$B$797</definedName>
    <definedName name="KURT">Emissions!$B$1946:$B$1958</definedName>
    <definedName name="KURTT">Emissions!$D$1946:$P$1946</definedName>
    <definedName name="LAND_AREA_ADJUST_COEFFICIENT" localSheetId="2">croplands!$B$105:$B$113</definedName>
    <definedName name="LAND_AREA_ADJUST_COEFFICIENT" localSheetId="6">croplands!$B$105:$B$113</definedName>
    <definedName name="LAND_AREA_ADJUST_COEFFICIENT">#REF!</definedName>
    <definedName name="LAND_BY_REGION">land_uses!$B$16:$J$16</definedName>
    <definedName name="LAND_PRODUCTS_AVAILABLE_FROM_CROPLANDS_BY_REGION" localSheetId="2">#REF!</definedName>
    <definedName name="LAND_PRODUCTS_AVAILABLE_FROM_CROPLANDS_BY_REGION" localSheetId="4">#REF!</definedName>
    <definedName name="LAND_PRODUCTS_AVAILABLE_FROM_CROPLANDS_BY_REGION" localSheetId="8">#REF!</definedName>
    <definedName name="LAND_PRODUCTS_AVAILABLE_FROM_CROPLANDS_BY_REGION" localSheetId="10">#REF!</definedName>
    <definedName name="LAND_PRODUCTS_AVAILABLE_FROM_CROPLANDS_BY_REGION" localSheetId="6">#REF!</definedName>
    <definedName name="LAND_PRODUCTS_AVAILABLE_FROM_CROPLANDS_BY_REGION">#REF!</definedName>
    <definedName name="LAND_PRODUCTS_CONSUMPTION_BY_REGION" localSheetId="4">[1]intermodule_global_allocate!#REF!</definedName>
    <definedName name="LAND_PRODUCTS_CONSUMPTION_BY_REGION" localSheetId="8">[4]intermodule_global_allocate!#REF!</definedName>
    <definedName name="LAND_PRODUCTS_CONSUMPTION_BY_REGION" localSheetId="10">[1]intermodule_global_allocate!#REF!</definedName>
    <definedName name="LAND_PRODUCTS_CONSUMPTION_BY_REGION" localSheetId="6">[2]intermodule_global_allocate!#REF!</definedName>
    <definedName name="LAND_PRODUCTS_CONSUMPTION_BY_REGION">[3]intermodule_global_allocate!#REF!</definedName>
    <definedName name="LAND_PRODUCTS_DISTRIBUTION_PERCENTAGES" localSheetId="4">Diet!$B$267:$B$279</definedName>
    <definedName name="LAND_PRODUCTS_DISTRIBUTION_PERCENTAGES" localSheetId="8">#REF!</definedName>
    <definedName name="LAND_PRODUCTS_DISTRIBUTION_PERCENTAGES" localSheetId="10">#REF!</definedName>
    <definedName name="LAND_PRODUCTS_DISTRIBUTION_PERCENTAGES" localSheetId="6">#REF!</definedName>
    <definedName name="LAND_PRODUCTS_DISTRIBUTION_PERCENTAGES">#REF!</definedName>
    <definedName name="LAND_PRODUCTS_DISTRIBUTION_PERCENTAGES_FOR_ENERGY" localSheetId="4">Diet!$B$251:$B$263</definedName>
    <definedName name="LAND_PRODUCTS_DISTRIBUTION_PERCENTAGES_FOR_ENERGY" localSheetId="8">#REF!</definedName>
    <definedName name="LAND_PRODUCTS_DISTRIBUTION_PERCENTAGES_FOR_ENERGY" localSheetId="10">#REF!</definedName>
    <definedName name="LAND_PRODUCTS_DISTRIBUTION_PERCENTAGES_FOR_ENERGY" localSheetId="6">#REF!</definedName>
    <definedName name="LAND_PRODUCTS_DISTRIBUTION_PERCENTAGES_FOR_ENERGY">#REF!</definedName>
    <definedName name="LAND_PRODUCTS_USED_FOR_ENERGY_PERCENTAGES" localSheetId="4">Diet!$B$290:$B$302</definedName>
    <definedName name="LAND_PRODUCTS_USED_FOR_ENERGY_PERCENTAGES" localSheetId="8">#REF!</definedName>
    <definedName name="LAND_PRODUCTS_USED_FOR_ENERGY_PERCENTAGES" localSheetId="10">#REF!</definedName>
    <definedName name="LAND_PRODUCTS_USED_FOR_ENERGY_PERCENTAGES" localSheetId="6">#REF!</definedName>
    <definedName name="LAND_PRODUCTS_USED_FOR_ENERGY_PERCENTAGES">#REF!</definedName>
    <definedName name="LAND_USE_CHANGE_EMISSIONS" localSheetId="8">Emissions!$B$341:$DH$341</definedName>
    <definedName name="LAND_USE_CHANGE_EMISSIONS" localSheetId="6">#REF!</definedName>
    <definedName name="LAND_USE_CHANGE_EMISSIONS">#REF!</definedName>
    <definedName name="LAND_USE_CHANGE_SUITABILITY">land_uses!$B$481:$M$492</definedName>
    <definedName name="LIMITS_TO_LAND_USE_CHANGES_ARID_COLD" localSheetId="2">[10]land_uses!#REF!</definedName>
    <definedName name="LIMITS_TO_LAND_USE_CHANGES_ARID_COLD" localSheetId="4">[5]land_uses!#REF!</definedName>
    <definedName name="LIMITS_TO_LAND_USE_CHANGES_ARID_COLD" localSheetId="8">[6]land_uses!#REF!</definedName>
    <definedName name="LIMITS_TO_LAND_USE_CHANGES_ARID_COLD" localSheetId="10">[4]land_uses!#REF!</definedName>
    <definedName name="LIMITS_TO_LAND_USE_CHANGES_ARID_COLD" localSheetId="6">[8]land_uses!#REF!</definedName>
    <definedName name="LIMITS_TO_LAND_USE_CHANGES_ARID_COLD">[3]land_uses!#REF!</definedName>
    <definedName name="LIMITS_TO_LAND_USE_CHANGES_ARID_HOT" localSheetId="2">[10]land_uses!#REF!</definedName>
    <definedName name="LIMITS_TO_LAND_USE_CHANGES_ARID_HOT" localSheetId="4">[5]land_uses!#REF!</definedName>
    <definedName name="LIMITS_TO_LAND_USE_CHANGES_ARID_HOT" localSheetId="8">[6]land_uses!#REF!</definedName>
    <definedName name="LIMITS_TO_LAND_USE_CHANGES_ARID_HOT" localSheetId="10">[4]land_uses!#REF!</definedName>
    <definedName name="LIMITS_TO_LAND_USE_CHANGES_ARID_HOT" localSheetId="6">[8]land_uses!#REF!</definedName>
    <definedName name="LIMITS_TO_LAND_USE_CHANGES_ARID_HOT">[3]land_uses!#REF!</definedName>
    <definedName name="LIMITS_TO_LAND_USE_CHANGES_CHINA">land_uses!$B$285:$M$296</definedName>
    <definedName name="LIMITS_TO_LAND_USE_CHANGES_EASOC">land_uses!$B$300:$M$311</definedName>
    <definedName name="LIMITS_TO_LAND_USE_CHANGES_EU27">land_uses!$B$255:$M$266</definedName>
    <definedName name="LIMITS_TO_LAND_USE_CHANGES_INDIA">land_uses!$B$315:$M$326</definedName>
    <definedName name="LIMITS_TO_LAND_USE_CHANGES_LATAM">land_uses!$B$330:$M$341</definedName>
    <definedName name="LIMITS_TO_LAND_USE_CHANGES_LROW">land_uses!$B$375:$M$386</definedName>
    <definedName name="LIMITS_TO_LAND_USE_CHANGES_POLAR" localSheetId="2">[10]land_uses!#REF!</definedName>
    <definedName name="LIMITS_TO_LAND_USE_CHANGES_POLAR" localSheetId="4">[5]land_uses!#REF!</definedName>
    <definedName name="LIMITS_TO_LAND_USE_CHANGES_POLAR" localSheetId="8">[6]land_uses!#REF!</definedName>
    <definedName name="LIMITS_TO_LAND_USE_CHANGES_POLAR" localSheetId="10">[4]land_uses!#REF!</definedName>
    <definedName name="LIMITS_TO_LAND_USE_CHANGES_POLAR" localSheetId="6">[8]land_uses!#REF!</definedName>
    <definedName name="LIMITS_TO_LAND_USE_CHANGES_POLAR">[3]land_uses!#REF!</definedName>
    <definedName name="LIMITS_TO_LAND_USE_CHANGES_RUSSIA">land_uses!$B$345:$M$356</definedName>
    <definedName name="LIMITS_TO_LAND_USE_CHANGES_SNOW" localSheetId="2">[10]land_uses!#REF!</definedName>
    <definedName name="LIMITS_TO_LAND_USE_CHANGES_SNOW" localSheetId="4">[5]land_uses!#REF!</definedName>
    <definedName name="LIMITS_TO_LAND_USE_CHANGES_SNOW" localSheetId="8">[6]land_uses!#REF!</definedName>
    <definedName name="LIMITS_TO_LAND_USE_CHANGES_SNOW" localSheetId="10">[4]land_uses!#REF!</definedName>
    <definedName name="LIMITS_TO_LAND_USE_CHANGES_SNOW" localSheetId="6">[8]land_uses!#REF!</definedName>
    <definedName name="LIMITS_TO_LAND_USE_CHANGES_SNOW">[3]land_uses!#REF!</definedName>
    <definedName name="LIMITS_TO_LAND_USE_CHANGES_TEMPERATE" localSheetId="2">[10]land_uses!#REF!</definedName>
    <definedName name="LIMITS_TO_LAND_USE_CHANGES_TEMPERATE" localSheetId="4">[5]land_uses!#REF!</definedName>
    <definedName name="LIMITS_TO_LAND_USE_CHANGES_TEMPERATE" localSheetId="8">[6]land_uses!#REF!</definedName>
    <definedName name="LIMITS_TO_LAND_USE_CHANGES_TEMPERATE" localSheetId="10">[4]land_uses!#REF!</definedName>
    <definedName name="LIMITS_TO_LAND_USE_CHANGES_TEMPERATE" localSheetId="6">[8]land_uses!#REF!</definedName>
    <definedName name="LIMITS_TO_LAND_USE_CHANGES_TEMPERATE">[3]land_uses!#REF!</definedName>
    <definedName name="LIMITS_TO_LAND_USE_CHANGES_TROPICAL" localSheetId="2">[10]land_uses!#REF!</definedName>
    <definedName name="LIMITS_TO_LAND_USE_CHANGES_TROPICAL" localSheetId="4">[5]land_uses!#REF!</definedName>
    <definedName name="LIMITS_TO_LAND_USE_CHANGES_TROPICAL" localSheetId="8">[6]land_uses!#REF!</definedName>
    <definedName name="LIMITS_TO_LAND_USE_CHANGES_TROPICAL" localSheetId="10">[4]land_uses!#REF!</definedName>
    <definedName name="LIMITS_TO_LAND_USE_CHANGES_TROPICAL" localSheetId="6">[8]land_uses!#REF!</definedName>
    <definedName name="LIMITS_TO_LAND_USE_CHANGES_TROPICAL">[3]land_uses!#REF!</definedName>
    <definedName name="LIMITS_TO_LAND_USE_CHANGES_UK">land_uses!$B$270:$M$281</definedName>
    <definedName name="LIMITS_TO_LAND_USE_CHANGES_USMCA">land_uses!$B$360:$M$371</definedName>
    <definedName name="LIMITS_TO_LAND_USE_CHANGES_WARM" localSheetId="2">[10]land_uses!#REF!</definedName>
    <definedName name="LIMITS_TO_LAND_USE_CHANGES_WARM" localSheetId="4">[5]land_uses!#REF!</definedName>
    <definedName name="LIMITS_TO_LAND_USE_CHANGES_WARM" localSheetId="8">[6]land_uses!#REF!</definedName>
    <definedName name="LIMITS_TO_LAND_USE_CHANGES_WARM" localSheetId="10">[4]land_uses!#REF!</definedName>
    <definedName name="LIMITS_TO_LAND_USE_CHANGES_WARM" localSheetId="6">[8]land_uses!#REF!</definedName>
    <definedName name="LIMITS_TO_LAND_USE_CHANGES_WARM">[3]land_uses!#REF!</definedName>
    <definedName name="LIMITS_TO_LAND_USE_CHANGES_WINTER_SNOW" localSheetId="2">[10]land_uses!#REF!</definedName>
    <definedName name="LIMITS_TO_LAND_USE_CHANGES_WINTER_SNOW" localSheetId="4">[5]land_uses!#REF!</definedName>
    <definedName name="LIMITS_TO_LAND_USE_CHANGES_WINTER_SNOW" localSheetId="8">[6]land_uses!#REF!</definedName>
    <definedName name="LIMITS_TO_LAND_USE_CHANGES_WINTER_SNOW" localSheetId="10">[4]land_uses!#REF!</definedName>
    <definedName name="LIMITS_TO_LAND_USE_CHANGES_WINTER_SNOW" localSheetId="6">[8]land_uses!#REF!</definedName>
    <definedName name="LIMITS_TO_LAND_USE_CHANGES_WINTER_SNOW">[3]land_uses!#REF!</definedName>
    <definedName name="LIMITS_TO_SOLAR_LAND_EXPANSION_EROI_MIN_0">land_uses!$B$391:$M$399</definedName>
    <definedName name="LIMITS_TO_SOLAR_LAND_EXPANSION_EROI_MIN_10">land_uses!$B$456:$M$464</definedName>
    <definedName name="LIMITS_TO_SOLAR_LAND_EXPANSION_EROI_MIN_2">land_uses!$B$404:$M$412</definedName>
    <definedName name="LIMITS_TO_SOLAR_LAND_EXPANSION_EROI_MIN_3">land_uses!$B$417:$M$425</definedName>
    <definedName name="LIMITS_TO_SOLAR_LAND_EXPANSION_EROI_MIN_5">land_uses!$B$430:$M$438</definedName>
    <definedName name="LIMITS_TO_SOLAR_LAND_EXPANSION_EROI_MIN_8">land_uses!$B$443:$M$451</definedName>
    <definedName name="LOSS_FACTOR_LAND_PRODUCTS">intermodule_global_allocate!$B$28:$B$40</definedName>
    <definedName name="LOST_CROPLAND">land_uses!$H$512:$H$520</definedName>
    <definedName name="MACRONUTRIENT_TRANSLATION_MATRIX" localSheetId="4">Diet!$B$518:$O$521</definedName>
    <definedName name="MACRONUTRIENT_TRANSLATION_MATRIX" localSheetId="8">#REF!</definedName>
    <definedName name="MACRONUTRIENT_TRANSLATION_MATRIX" localSheetId="10">#REF!</definedName>
    <definedName name="MACRONUTRIENT_TRANSLATION_MATRIX" localSheetId="6">#REF!</definedName>
    <definedName name="MACRONUTRIENT_TRANSLATION_MATRIX">#REF!</definedName>
    <definedName name="MATRIX_DIET_PATTERNS_HIGH_INCOME" localSheetId="2">#REF!</definedName>
    <definedName name="MATRIX_DIET_PATTERNS_HIGH_INCOME" localSheetId="4">Diet!#REF!</definedName>
    <definedName name="MATRIX_DIET_PATTERNS_HIGH_INCOME" localSheetId="8">#REF!</definedName>
    <definedName name="MATRIX_DIET_PATTERNS_HIGH_INCOME" localSheetId="10">#REF!</definedName>
    <definedName name="MATRIX_DIET_PATTERNS_HIGH_INCOME" localSheetId="6">#REF!</definedName>
    <definedName name="MATRIX_DIET_PATTERNS_HIGH_INCOME">#REF!</definedName>
    <definedName name="MATRIX_DIET_PATTERNS_LOW_INCOME" localSheetId="2">#REF!</definedName>
    <definedName name="MATRIX_DIET_PATTERNS_LOW_INCOME" localSheetId="4">Diet!#REF!</definedName>
    <definedName name="MATRIX_DIET_PATTERNS_LOW_INCOME" localSheetId="8">#REF!</definedName>
    <definedName name="MATRIX_DIET_PATTERNS_LOW_INCOME" localSheetId="10">#REF!</definedName>
    <definedName name="MATRIX_DIET_PATTERNS_LOW_INCOME" localSheetId="6">#REF!</definedName>
    <definedName name="MATRIX_DIET_PATTERNS_LOW_INCOME">#REF!</definedName>
    <definedName name="MATRIX_DIET_PATTERNS_MEDIUM_INCOME" localSheetId="2">#REF!</definedName>
    <definedName name="MATRIX_DIET_PATTERNS_MEDIUM_INCOME" localSheetId="4">Diet!#REF!</definedName>
    <definedName name="MATRIX_DIET_PATTERNS_MEDIUM_INCOME" localSheetId="8">#REF!</definedName>
    <definedName name="MATRIX_DIET_PATTERNS_MEDIUM_INCOME" localSheetId="10">#REF!</definedName>
    <definedName name="MATRIX_DIET_PATTERNS_MEDIUM_INCOME" localSheetId="6">#REF!</definedName>
    <definedName name="MATRIX_DIET_PATTERNS_MEDIUM_INCOME">#REF!</definedName>
    <definedName name="MATRIX_DIET_PATTERNS_ZERO_INCOME" localSheetId="4">Diet!#REF!</definedName>
    <definedName name="MATRIX_DIET_PATTERNS_ZERO_INCOME" localSheetId="8">#REF!</definedName>
    <definedName name="MATRIX_DIET_PATTERNS_ZERO_INCOME" localSheetId="10">#REF!</definedName>
    <definedName name="MATRIX_DIET_PATTERNS_ZERO_INCOME" localSheetId="6">#REF!</definedName>
    <definedName name="MATRIX_DIET_PATTERNS_ZERO_INCOME">#REF!</definedName>
    <definedName name="MATRIX_OF_CC_YIELDS_ZONE_REGION_CHINA">croplands!#REF!</definedName>
    <definedName name="MATRIX_OF_CC_YIELDS_ZONE_REGION_EASOC">croplands!#REF!</definedName>
    <definedName name="MATRIX_OF_CC_YIELDS_ZONE_REGION_EU27">croplands!#REF!</definedName>
    <definedName name="MATRIX_OF_CC_YIELDS_ZONE_REGION_INDIA">croplands!#REF!</definedName>
    <definedName name="MATRIX_OF_CC_YIELDS_ZONE_REGION_LATAM">croplands!#REF!</definedName>
    <definedName name="MATRIX_OF_CC_YIELDS_ZONE_REGION_LROW">croplands!#REF!</definedName>
    <definedName name="MATRIX_OF_CC_YIELDS_ZONE_REGION_RUSSIA">croplands!#REF!</definedName>
    <definedName name="MATRIX_OF_CC_YIELDS_ZONE_REGION_UK">croplands!#REF!</definedName>
    <definedName name="MATRIX_OF_CC_YIELDS_ZONE_REGION_USMCA">croplands!#REF!</definedName>
    <definedName name="MATRIX_REGIONS_TO_ZONES_CROPLAND_IRRIGATED_9_R" localSheetId="4">#REF!</definedName>
    <definedName name="MATRIX_REGIONS_TO_ZONES_CROPLAND_IRRIGATED_9_R" localSheetId="8">#REF!</definedName>
    <definedName name="MATRIX_REGIONS_TO_ZONES_CROPLAND_IRRIGATED_9_R" localSheetId="10">#REF!</definedName>
    <definedName name="MATRIX_REGIONS_TO_ZONES_CROPLAND_IRRIGATED_9_R" localSheetId="6">#REF!</definedName>
    <definedName name="MATRIX_REGIONS_TO_ZONES_CROPLAND_IRRIGATED_9_R" localSheetId="0">transformation_matrices!$C$13:$J$21</definedName>
    <definedName name="MATRIX_REGIONS_TO_ZONES_CROPLAND_IRRIGATED_9_R">#REF!</definedName>
    <definedName name="MATRIX_REGIONS_TO_ZONES_CROPLAND_RAINFED_9_R" localSheetId="4">#REF!</definedName>
    <definedName name="MATRIX_REGIONS_TO_ZONES_CROPLAND_RAINFED_9_R" localSheetId="8">#REF!</definedName>
    <definedName name="MATRIX_REGIONS_TO_ZONES_CROPLAND_RAINFED_9_R" localSheetId="10">#REF!</definedName>
    <definedName name="MATRIX_REGIONS_TO_ZONES_CROPLAND_RAINFED_9_R" localSheetId="6">#REF!</definedName>
    <definedName name="MATRIX_REGIONS_TO_ZONES_CROPLAND_RAINFED_9_R" localSheetId="0">transformation_matrices!$C$4:$J$12</definedName>
    <definedName name="MATRIX_REGIONS_TO_ZONES_CROPLAND_RAINFED_9_R">#REF!</definedName>
    <definedName name="MATRIX_REGIONS_TO_ZONES_FOREST_MANAGED_9_R" localSheetId="4">#REF!</definedName>
    <definedName name="MATRIX_REGIONS_TO_ZONES_FOREST_MANAGED_9_R" localSheetId="8">#REF!</definedName>
    <definedName name="MATRIX_REGIONS_TO_ZONES_FOREST_MANAGED_9_R" localSheetId="10">#REF!</definedName>
    <definedName name="MATRIX_REGIONS_TO_ZONES_FOREST_MANAGED_9_R" localSheetId="6">#REF!</definedName>
    <definedName name="MATRIX_REGIONS_TO_ZONES_FOREST_MANAGED_9_R" localSheetId="0">transformation_matrices!$C$22:$J$30</definedName>
    <definedName name="MATRIX_REGIONS_TO_ZONES_FOREST_MANAGED_9_R">#REF!</definedName>
    <definedName name="MATRIX_REGIONS_TO_ZONES_FOREST_PLANTATIONS_9_R" localSheetId="4">#REF!</definedName>
    <definedName name="MATRIX_REGIONS_TO_ZONES_FOREST_PLANTATIONS_9_R" localSheetId="8">#REF!</definedName>
    <definedName name="MATRIX_REGIONS_TO_ZONES_FOREST_PLANTATIONS_9_R" localSheetId="10">#REF!</definedName>
    <definedName name="MATRIX_REGIONS_TO_ZONES_FOREST_PLANTATIONS_9_R" localSheetId="6">#REF!</definedName>
    <definedName name="MATRIX_REGIONS_TO_ZONES_FOREST_PLANTATIONS_9_R" localSheetId="0">transformation_matrices!$C$40:$J$48</definedName>
    <definedName name="MATRIX_REGIONS_TO_ZONES_FOREST_PLANTATIONS_9_R">#REF!</definedName>
    <definedName name="MATRIX_REGIONS_TO_ZONES_FOREST_PRIMARY_9_R" localSheetId="4">#REF!</definedName>
    <definedName name="MATRIX_REGIONS_TO_ZONES_FOREST_PRIMARY_9_R" localSheetId="8">#REF!</definedName>
    <definedName name="MATRIX_REGIONS_TO_ZONES_FOREST_PRIMARY_9_R" localSheetId="10">#REF!</definedName>
    <definedName name="MATRIX_REGIONS_TO_ZONES_FOREST_PRIMARY_9_R" localSheetId="6">#REF!</definedName>
    <definedName name="MATRIX_REGIONS_TO_ZONES_FOREST_PRIMARY_9_R" localSheetId="0">transformation_matrices!$C$31:$J$39</definedName>
    <definedName name="MATRIX_REGIONS_TO_ZONES_FOREST_PRIMARY_9_R">#REF!</definedName>
    <definedName name="MATRIX_REGIONS_TO_ZONES_GRASSLAND_9_R" localSheetId="4">#REF!</definedName>
    <definedName name="MATRIX_REGIONS_TO_ZONES_GRASSLAND_9_R" localSheetId="8">#REF!</definedName>
    <definedName name="MATRIX_REGIONS_TO_ZONES_GRASSLAND_9_R" localSheetId="10">#REF!</definedName>
    <definedName name="MATRIX_REGIONS_TO_ZONES_GRASSLAND_9_R" localSheetId="6">#REF!</definedName>
    <definedName name="MATRIX_REGIONS_TO_ZONES_GRASSLAND_9_R" localSheetId="0">transformation_matrices!$C$58:$J$66</definedName>
    <definedName name="MATRIX_REGIONS_TO_ZONES_GRASSLAND_9_R">#REF!</definedName>
    <definedName name="MATRIX_REGIONS_TO_ZONES_OTHER_LAND_9_R" localSheetId="4">#REF!</definedName>
    <definedName name="MATRIX_REGIONS_TO_ZONES_OTHER_LAND_9_R" localSheetId="8">#REF!</definedName>
    <definedName name="MATRIX_REGIONS_TO_ZONES_OTHER_LAND_9_R" localSheetId="10">#REF!</definedName>
    <definedName name="MATRIX_REGIONS_TO_ZONES_OTHER_LAND_9_R" localSheetId="6">#REF!</definedName>
    <definedName name="MATRIX_REGIONS_TO_ZONES_OTHER_LAND_9_R" localSheetId="0">transformation_matrices!$C$94:$J$102</definedName>
    <definedName name="MATRIX_REGIONS_TO_ZONES_OTHER_LAND_9_R">#REF!</definedName>
    <definedName name="MATRIX_REGIONS_TO_ZONES_SHRUBLAND_9_R" localSheetId="4">#REF!</definedName>
    <definedName name="MATRIX_REGIONS_TO_ZONES_SHRUBLAND_9_R" localSheetId="8">#REF!</definedName>
    <definedName name="MATRIX_REGIONS_TO_ZONES_SHRUBLAND_9_R" localSheetId="10">#REF!</definedName>
    <definedName name="MATRIX_REGIONS_TO_ZONES_SHRUBLAND_9_R" localSheetId="6">#REF!</definedName>
    <definedName name="MATRIX_REGIONS_TO_ZONES_SHRUBLAND_9_R" localSheetId="0">transformation_matrices!$C$49:$J$57</definedName>
    <definedName name="MATRIX_REGIONS_TO_ZONES_SHRUBLAND_9_R">#REF!</definedName>
    <definedName name="MATRIX_REGIONS_TO_ZONES_SOLAR_LAND_9_R" localSheetId="4">#REF!</definedName>
    <definedName name="MATRIX_REGIONS_TO_ZONES_SOLAR_LAND_9_R" localSheetId="8">#REF!</definedName>
    <definedName name="MATRIX_REGIONS_TO_ZONES_SOLAR_LAND_9_R" localSheetId="10">#REF!</definedName>
    <definedName name="MATRIX_REGIONS_TO_ZONES_SOLAR_LAND_9_R" localSheetId="6">#REF!</definedName>
    <definedName name="MATRIX_REGIONS_TO_ZONES_SOLAR_LAND_9_R" localSheetId="0">transformation_matrices!$C$85:$J$93</definedName>
    <definedName name="MATRIX_REGIONS_TO_ZONES_SOLAR_LAND_9_R">#REF!</definedName>
    <definedName name="MATRIX_REGIONS_TO_ZONES_URBAN_LAND_9_R" localSheetId="4">#REF!</definedName>
    <definedName name="MATRIX_REGIONS_TO_ZONES_URBAN_LAND_9_R" localSheetId="8">#REF!</definedName>
    <definedName name="MATRIX_REGIONS_TO_ZONES_URBAN_LAND_9_R" localSheetId="10">#REF!</definedName>
    <definedName name="MATRIX_REGIONS_TO_ZONES_URBAN_LAND_9_R" localSheetId="6">#REF!</definedName>
    <definedName name="MATRIX_REGIONS_TO_ZONES_URBAN_LAND_9_R" localSheetId="0">transformation_matrices!$C$76:$J$84</definedName>
    <definedName name="MATRIX_REGIONS_TO_ZONES_URBAN_LAND_9_R">#REF!</definedName>
    <definedName name="MATRIX_REGIONS_TO_ZONES_WETLAND_9_R" localSheetId="4">#REF!</definedName>
    <definedName name="MATRIX_REGIONS_TO_ZONES_WETLAND_9_R" localSheetId="8">#REF!</definedName>
    <definedName name="MATRIX_REGIONS_TO_ZONES_WETLAND_9_R" localSheetId="10">#REF!</definedName>
    <definedName name="MATRIX_REGIONS_TO_ZONES_WETLAND_9_R" localSheetId="6">#REF!</definedName>
    <definedName name="MATRIX_REGIONS_TO_ZONES_WETLAND_9_R" localSheetId="0">transformation_matrices!$C$67:$J$75</definedName>
    <definedName name="MATRIX_REGIONS_TO_ZONES_WETLAND_9_R">#REF!</definedName>
    <definedName name="MATRIX_ZONES_TO_REGIONS_CROPLAND_IRRIGATED_8_Z" localSheetId="4">#REF!</definedName>
    <definedName name="MATRIX_ZONES_TO_REGIONS_CROPLAND_IRRIGATED_8_Z" localSheetId="8">#REF!</definedName>
    <definedName name="MATRIX_ZONES_TO_REGIONS_CROPLAND_IRRIGATED_8_Z" localSheetId="10">#REF!</definedName>
    <definedName name="MATRIX_ZONES_TO_REGIONS_CROPLAND_IRRIGATED_8_Z" localSheetId="6">#REF!</definedName>
    <definedName name="MATRIX_ZONES_TO_REGIONS_CROPLAND_IRRIGATED_8_Z" localSheetId="0">transformation_matrices!$C$115:$K$122</definedName>
    <definedName name="MATRIX_ZONES_TO_REGIONS_CROPLAND_IRRIGATED_8_Z">#REF!</definedName>
    <definedName name="MATRIX_ZONES_TO_REGIONS_CROPLAND_RAINFED_8_Z" localSheetId="4">#REF!</definedName>
    <definedName name="MATRIX_ZONES_TO_REGIONS_CROPLAND_RAINFED_8_Z" localSheetId="8">#REF!</definedName>
    <definedName name="MATRIX_ZONES_TO_REGIONS_CROPLAND_RAINFED_8_Z" localSheetId="10">#REF!</definedName>
    <definedName name="MATRIX_ZONES_TO_REGIONS_CROPLAND_RAINFED_8_Z" localSheetId="6">#REF!</definedName>
    <definedName name="MATRIX_ZONES_TO_REGIONS_CROPLAND_RAINFED_8_Z" localSheetId="0">transformation_matrices!$C$107:$K$114</definedName>
    <definedName name="MATRIX_ZONES_TO_REGIONS_CROPLAND_RAINFED_8_Z">#REF!</definedName>
    <definedName name="MATRIX_ZONES_TO_REGIONS_FOREST_MANAGED_8_Z" localSheetId="4">#REF!</definedName>
    <definedName name="MATRIX_ZONES_TO_REGIONS_FOREST_MANAGED_8_Z" localSheetId="8">#REF!</definedName>
    <definedName name="MATRIX_ZONES_TO_REGIONS_FOREST_MANAGED_8_Z" localSheetId="10">#REF!</definedName>
    <definedName name="MATRIX_ZONES_TO_REGIONS_FOREST_MANAGED_8_Z" localSheetId="6">#REF!</definedName>
    <definedName name="MATRIX_ZONES_TO_REGIONS_FOREST_MANAGED_8_Z" localSheetId="0">transformation_matrices!$C$123:$K$130</definedName>
    <definedName name="MATRIX_ZONES_TO_REGIONS_FOREST_MANAGED_8_Z">#REF!</definedName>
    <definedName name="MATRIX_ZONES_TO_REGIONS_FOREST_PLANTATIONS_8_Z" localSheetId="4">#REF!</definedName>
    <definedName name="MATRIX_ZONES_TO_REGIONS_FOREST_PLANTATIONS_8_Z" localSheetId="8">#REF!</definedName>
    <definedName name="MATRIX_ZONES_TO_REGIONS_FOREST_PLANTATIONS_8_Z" localSheetId="10">#REF!</definedName>
    <definedName name="MATRIX_ZONES_TO_REGIONS_FOREST_PLANTATIONS_8_Z" localSheetId="6">#REF!</definedName>
    <definedName name="MATRIX_ZONES_TO_REGIONS_FOREST_PLANTATIONS_8_Z" localSheetId="0">transformation_matrices!$C$139:$K$146</definedName>
    <definedName name="MATRIX_ZONES_TO_REGIONS_FOREST_PLANTATIONS_8_Z">#REF!</definedName>
    <definedName name="MATRIX_ZONES_TO_REGIONS_FOREST_PRIMARY_8_Z" localSheetId="4">#REF!</definedName>
    <definedName name="MATRIX_ZONES_TO_REGIONS_FOREST_PRIMARY_8_Z" localSheetId="8">#REF!</definedName>
    <definedName name="MATRIX_ZONES_TO_REGIONS_FOREST_PRIMARY_8_Z" localSheetId="10">#REF!</definedName>
    <definedName name="MATRIX_ZONES_TO_REGIONS_FOREST_PRIMARY_8_Z" localSheetId="6">#REF!</definedName>
    <definedName name="MATRIX_ZONES_TO_REGIONS_FOREST_PRIMARY_8_Z" localSheetId="0">transformation_matrices!$C$131:$K$138</definedName>
    <definedName name="MATRIX_ZONES_TO_REGIONS_FOREST_PRIMARY_8_Z">#REF!</definedName>
    <definedName name="MATRIX_ZONES_TO_REGIONS_GRASSLAND_8_Z" localSheetId="4">#REF!</definedName>
    <definedName name="MATRIX_ZONES_TO_REGIONS_GRASSLAND_8_Z" localSheetId="8">#REF!</definedName>
    <definedName name="MATRIX_ZONES_TO_REGIONS_GRASSLAND_8_Z" localSheetId="10">#REF!</definedName>
    <definedName name="MATRIX_ZONES_TO_REGIONS_GRASSLAND_8_Z" localSheetId="6">#REF!</definedName>
    <definedName name="MATRIX_ZONES_TO_REGIONS_GRASSLAND_8_Z" localSheetId="0">transformation_matrices!$C$155:$K$162</definedName>
    <definedName name="MATRIX_ZONES_TO_REGIONS_GRASSLAND_8_Z">#REF!</definedName>
    <definedName name="MATRIX_ZONES_TO_REGIONS_OTHER_LAND_8_Z" localSheetId="4">#REF!</definedName>
    <definedName name="MATRIX_ZONES_TO_REGIONS_OTHER_LAND_8_Z" localSheetId="8">#REF!</definedName>
    <definedName name="MATRIX_ZONES_TO_REGIONS_OTHER_LAND_8_Z" localSheetId="10">#REF!</definedName>
    <definedName name="MATRIX_ZONES_TO_REGIONS_OTHER_LAND_8_Z" localSheetId="6">#REF!</definedName>
    <definedName name="MATRIX_ZONES_TO_REGIONS_OTHER_LAND_8_Z" localSheetId="0">transformation_matrices!$C$187:$K$194</definedName>
    <definedName name="MATRIX_ZONES_TO_REGIONS_OTHER_LAND_8_Z">#REF!</definedName>
    <definedName name="MATRIX_ZONES_TO_REGIONS_SHRUBLAND_8_Z" localSheetId="4">#REF!</definedName>
    <definedName name="MATRIX_ZONES_TO_REGIONS_SHRUBLAND_8_Z" localSheetId="8">#REF!</definedName>
    <definedName name="MATRIX_ZONES_TO_REGIONS_SHRUBLAND_8_Z" localSheetId="10">#REF!</definedName>
    <definedName name="MATRIX_ZONES_TO_REGIONS_SHRUBLAND_8_Z" localSheetId="6">#REF!</definedName>
    <definedName name="MATRIX_ZONES_TO_REGIONS_SHRUBLAND_8_Z" localSheetId="0">transformation_matrices!$C$147:$K$154</definedName>
    <definedName name="MATRIX_ZONES_TO_REGIONS_SHRUBLAND_8_Z">#REF!</definedName>
    <definedName name="MATRIX_ZONES_TO_REGIONS_SOLAR_LAND_8_Z" localSheetId="4">#REF!</definedName>
    <definedName name="MATRIX_ZONES_TO_REGIONS_SOLAR_LAND_8_Z" localSheetId="8">#REF!</definedName>
    <definedName name="MATRIX_ZONES_TO_REGIONS_SOLAR_LAND_8_Z" localSheetId="10">#REF!</definedName>
    <definedName name="MATRIX_ZONES_TO_REGIONS_SOLAR_LAND_8_Z" localSheetId="6">#REF!</definedName>
    <definedName name="MATRIX_ZONES_TO_REGIONS_SOLAR_LAND_8_Z" localSheetId="0">transformation_matrices!$C$179:$K$186</definedName>
    <definedName name="MATRIX_ZONES_TO_REGIONS_SOLAR_LAND_8_Z">#REF!</definedName>
    <definedName name="MATRIX_ZONES_TO_REGIONS_URBAN_LAND_8_Z" localSheetId="4">#REF!</definedName>
    <definedName name="MATRIX_ZONES_TO_REGIONS_URBAN_LAND_8_Z" localSheetId="8">#REF!</definedName>
    <definedName name="MATRIX_ZONES_TO_REGIONS_URBAN_LAND_8_Z" localSheetId="10">#REF!</definedName>
    <definedName name="MATRIX_ZONES_TO_REGIONS_URBAN_LAND_8_Z" localSheetId="6">#REF!</definedName>
    <definedName name="MATRIX_ZONES_TO_REGIONS_URBAN_LAND_8_Z" localSheetId="0">transformation_matrices!$C$171:$K$178</definedName>
    <definedName name="MATRIX_ZONES_TO_REGIONS_URBAN_LAND_8_Z">#REF!</definedName>
    <definedName name="MATRIX_ZONES_TO_REGIONS_WETLAND_8_Z" localSheetId="4">#REF!</definedName>
    <definedName name="MATRIX_ZONES_TO_REGIONS_WETLAND_8_Z" localSheetId="8">#REF!</definedName>
    <definedName name="MATRIX_ZONES_TO_REGIONS_WETLAND_8_Z" localSheetId="10">#REF!</definedName>
    <definedName name="MATRIX_ZONES_TO_REGIONS_WETLAND_8_Z" localSheetId="6">#REF!</definedName>
    <definedName name="MATRIX_ZONES_TO_REGIONS_WETLAND_8_Z" localSheetId="0">transformation_matrices!$C$163:$K$170</definedName>
    <definedName name="MATRIX_ZONES_TO_REGIONS_WETLAND_8_Z">#REF!</definedName>
    <definedName name="MATRIZ_REGIONS_TO_ZONES_CROPLAND_IRRIGATED_9_R" localSheetId="4">#REF!</definedName>
    <definedName name="MATRIZ_REGIONS_TO_ZONES_CROPLAND_IRRIGATED_9_R" localSheetId="8">#REF!</definedName>
    <definedName name="MATRIZ_REGIONS_TO_ZONES_CROPLAND_IRRIGATED_9_R" localSheetId="10">#REF!</definedName>
    <definedName name="MATRIZ_REGIONS_TO_ZONES_CROPLAND_IRRIGATED_9_R" localSheetId="6">#REF!</definedName>
    <definedName name="MATRIZ_REGIONS_TO_ZONES_CROPLAND_IRRIGATED_9_R" localSheetId="0">transformation_matrices!$C$13:$J$21</definedName>
    <definedName name="MATRIZ_REGIONS_TO_ZONES_CROPLAND_IRRIGATED_9_R">#REF!</definedName>
    <definedName name="MAXIMUM_ANNUAL_CROP_SHARE_CHANGE" localSheetId="2">croplands!$B$100</definedName>
    <definedName name="MAXIMUM_ANNUAL_CROP_SHARE_CHANGE" localSheetId="6">croplands!$B$100</definedName>
    <definedName name="MAXIMUM_ANNUAL_CROP_SHARE_CHANGE">#REF!</definedName>
    <definedName name="MAXIMUM_ANNUAL_LAND_USE_CHANGE">land_uses!$B$526</definedName>
    <definedName name="MAXIMUM_FOREST_STOCK_PER_AREA" localSheetId="6">forest!$B$216:$B$224</definedName>
    <definedName name="MAXIMUM_FOREST_STOCK_PER_AREA">#REF!</definedName>
    <definedName name="MAXIMUM_INCREASE_OF_LAND_SOURCE">land_uses!#REF!</definedName>
    <definedName name="MAXIMUM_INTAKE_FOR_HEALTHY_DIETS" localSheetId="4">Diet!$B$537:$I$545</definedName>
    <definedName name="MAXIMUM_INTAKE_FOR_HEALTHY_DIETS">#REF!</definedName>
    <definedName name="MAXIMUM_INTAKE_FOR_HEALTHY_DIETS_1" localSheetId="4">Diet!$B$562:$E$570</definedName>
    <definedName name="MAXIMUM_INTAKE_FOR_HEALTHY_DIETS_1">#REF!</definedName>
    <definedName name="MAXIMUM_SHARES_OF_CROPS" localSheetId="2">croplands!$B$89:$N$97</definedName>
    <definedName name="MAXIMUM_SHARES_OF_CROPS" localSheetId="6">croplands!$B$89:$N$97</definedName>
    <definedName name="MAXIMUM_SHARES_OF_CROPS">#REF!</definedName>
    <definedName name="MAXIMUM_SHARES_OF_IRRIGATED_CROPS" localSheetId="2">croplands!$B$77:$N$85</definedName>
    <definedName name="MAXIMUM_SHARES_OF_IRRIGATED_CROPS" localSheetId="6">croplands!$B$77:$N$85</definedName>
    <definedName name="MAXIMUM_SHARES_OF_IRRIGATED_CROPS">#REF!</definedName>
    <definedName name="MAXIMUM_SHARES_OF_IRRIGATED_CROPS_CHINA" localSheetId="2">croplands!#REF!</definedName>
    <definedName name="MAXIMUM_SHARES_OF_IRRIGATED_CROPS_CHINA" localSheetId="4">#REF!</definedName>
    <definedName name="MAXIMUM_SHARES_OF_IRRIGATED_CROPS_CHINA" localSheetId="8">#REF!</definedName>
    <definedName name="MAXIMUM_SHARES_OF_IRRIGATED_CROPS_CHINA" localSheetId="10">#REF!</definedName>
    <definedName name="MAXIMUM_SHARES_OF_IRRIGATED_CROPS_CHINA" localSheetId="6">#REF!</definedName>
    <definedName name="MAXIMUM_SHARES_OF_IRRIGATED_CROPS_CHINA">#REF!</definedName>
    <definedName name="MAXIMUM_SHARES_OF_IRRIGATED_CROPS_EASOC" localSheetId="2">croplands!#REF!</definedName>
    <definedName name="MAXIMUM_SHARES_OF_IRRIGATED_CROPS_EASOC" localSheetId="4">#REF!</definedName>
    <definedName name="MAXIMUM_SHARES_OF_IRRIGATED_CROPS_EASOC" localSheetId="8">#REF!</definedName>
    <definedName name="MAXIMUM_SHARES_OF_IRRIGATED_CROPS_EASOC" localSheetId="10">#REF!</definedName>
    <definedName name="MAXIMUM_SHARES_OF_IRRIGATED_CROPS_EASOC" localSheetId="6">#REF!</definedName>
    <definedName name="MAXIMUM_SHARES_OF_IRRIGATED_CROPS_EASOC">#REF!</definedName>
    <definedName name="MAXIMUM_SHARES_OF_IRRIGATED_CROPS_EU27" localSheetId="2">croplands!#REF!</definedName>
    <definedName name="MAXIMUM_SHARES_OF_IRRIGATED_CROPS_EU27" localSheetId="4">#REF!</definedName>
    <definedName name="MAXIMUM_SHARES_OF_IRRIGATED_CROPS_EU27" localSheetId="8">#REF!</definedName>
    <definedName name="MAXIMUM_SHARES_OF_IRRIGATED_CROPS_EU27" localSheetId="10">#REF!</definedName>
    <definedName name="MAXIMUM_SHARES_OF_IRRIGATED_CROPS_EU27" localSheetId="6">#REF!</definedName>
    <definedName name="MAXIMUM_SHARES_OF_IRRIGATED_CROPS_EU27">#REF!</definedName>
    <definedName name="MAXIMUM_SHARES_OF_IRRIGATED_CROPS_INDIA" localSheetId="2">croplands!#REF!</definedName>
    <definedName name="MAXIMUM_SHARES_OF_IRRIGATED_CROPS_INDIA" localSheetId="4">#REF!</definedName>
    <definedName name="MAXIMUM_SHARES_OF_IRRIGATED_CROPS_INDIA" localSheetId="8">#REF!</definedName>
    <definedName name="MAXIMUM_SHARES_OF_IRRIGATED_CROPS_INDIA" localSheetId="10">#REF!</definedName>
    <definedName name="MAXIMUM_SHARES_OF_IRRIGATED_CROPS_INDIA" localSheetId="6">#REF!</definedName>
    <definedName name="MAXIMUM_SHARES_OF_IRRIGATED_CROPS_INDIA">#REF!</definedName>
    <definedName name="MAXIMUM_SHARES_OF_IRRIGATED_CROPS_LATAM" localSheetId="2">croplands!#REF!</definedName>
    <definedName name="MAXIMUM_SHARES_OF_IRRIGATED_CROPS_LATAM" localSheetId="4">#REF!</definedName>
    <definedName name="MAXIMUM_SHARES_OF_IRRIGATED_CROPS_LATAM" localSheetId="8">#REF!</definedName>
    <definedName name="MAXIMUM_SHARES_OF_IRRIGATED_CROPS_LATAM" localSheetId="10">#REF!</definedName>
    <definedName name="MAXIMUM_SHARES_OF_IRRIGATED_CROPS_LATAM" localSheetId="6">#REF!</definedName>
    <definedName name="MAXIMUM_SHARES_OF_IRRIGATED_CROPS_LATAM">#REF!</definedName>
    <definedName name="MAXIMUM_SHARES_OF_IRRIGATED_CROPS_LROW" localSheetId="2">croplands!#REF!</definedName>
    <definedName name="MAXIMUM_SHARES_OF_IRRIGATED_CROPS_LROW" localSheetId="4">#REF!</definedName>
    <definedName name="MAXIMUM_SHARES_OF_IRRIGATED_CROPS_LROW" localSheetId="8">#REF!</definedName>
    <definedName name="MAXIMUM_SHARES_OF_IRRIGATED_CROPS_LROW" localSheetId="10">#REF!</definedName>
    <definedName name="MAXIMUM_SHARES_OF_IRRIGATED_CROPS_LROW" localSheetId="6">#REF!</definedName>
    <definedName name="MAXIMUM_SHARES_OF_IRRIGATED_CROPS_LROW">#REF!</definedName>
    <definedName name="MAXIMUM_SHARES_OF_IRRIGATED_CROPS_RUSSIA" localSheetId="2">croplands!#REF!</definedName>
    <definedName name="MAXIMUM_SHARES_OF_IRRIGATED_CROPS_RUSSIA" localSheetId="4">#REF!</definedName>
    <definedName name="MAXIMUM_SHARES_OF_IRRIGATED_CROPS_RUSSIA" localSheetId="8">#REF!</definedName>
    <definedName name="MAXIMUM_SHARES_OF_IRRIGATED_CROPS_RUSSIA" localSheetId="10">#REF!</definedName>
    <definedName name="MAXIMUM_SHARES_OF_IRRIGATED_CROPS_RUSSIA" localSheetId="6">#REF!</definedName>
    <definedName name="MAXIMUM_SHARES_OF_IRRIGATED_CROPS_RUSSIA">#REF!</definedName>
    <definedName name="MAXIMUM_SHARES_OF_IRRIGATED_CROPS_UK" localSheetId="2">croplands!#REF!</definedName>
    <definedName name="MAXIMUM_SHARES_OF_IRRIGATED_CROPS_UK" localSheetId="4">#REF!</definedName>
    <definedName name="MAXIMUM_SHARES_OF_IRRIGATED_CROPS_UK" localSheetId="8">#REF!</definedName>
    <definedName name="MAXIMUM_SHARES_OF_IRRIGATED_CROPS_UK" localSheetId="10">#REF!</definedName>
    <definedName name="MAXIMUM_SHARES_OF_IRRIGATED_CROPS_UK" localSheetId="6">#REF!</definedName>
    <definedName name="MAXIMUM_SHARES_OF_IRRIGATED_CROPS_UK">#REF!</definedName>
    <definedName name="MAXIMUM_SHARES_OF_IRRIGATED_CROPS_USMCA" localSheetId="2">croplands!#REF!</definedName>
    <definedName name="MAXIMUM_SHARES_OF_IRRIGATED_CROPS_USMCA" localSheetId="4">#REF!</definedName>
    <definedName name="MAXIMUM_SHARES_OF_IRRIGATED_CROPS_USMCA" localSheetId="8">#REF!</definedName>
    <definedName name="MAXIMUM_SHARES_OF_IRRIGATED_CROPS_USMCA" localSheetId="10">#REF!</definedName>
    <definedName name="MAXIMUM_SHARES_OF_IRRIGATED_CROPS_USMCA" localSheetId="6">#REF!</definedName>
    <definedName name="MAXIMUM_SHARES_OF_IRRIGATED_CROPS_USMCA">#REF!</definedName>
    <definedName name="MAXIMUM_SHARES_OF_RAINFED_CROPS" localSheetId="2">croplands!$B$65:$N$73</definedName>
    <definedName name="MAXIMUM_SHARES_OF_RAINFED_CROPS" localSheetId="6">croplands!$B$65:$N$73</definedName>
    <definedName name="MAXIMUM_SHARES_OF_RAINFED_CROPS">#REF!</definedName>
    <definedName name="MAXIMUM_SHARES_OF_RAINFED_CROPS_CHINA" localSheetId="2">croplands!#REF!</definedName>
    <definedName name="MAXIMUM_SHARES_OF_RAINFED_CROPS_CHINA" localSheetId="4">#REF!</definedName>
    <definedName name="MAXIMUM_SHARES_OF_RAINFED_CROPS_CHINA" localSheetId="8">#REF!</definedName>
    <definedName name="MAXIMUM_SHARES_OF_RAINFED_CROPS_CHINA" localSheetId="10">#REF!</definedName>
    <definedName name="MAXIMUM_SHARES_OF_RAINFED_CROPS_CHINA" localSheetId="6">#REF!</definedName>
    <definedName name="MAXIMUM_SHARES_OF_RAINFED_CROPS_CHINA">#REF!</definedName>
    <definedName name="MAXIMUM_SHARES_OF_RAINFED_CROPS_EASOC" localSheetId="2">croplands!#REF!</definedName>
    <definedName name="MAXIMUM_SHARES_OF_RAINFED_CROPS_EASOC" localSheetId="4">#REF!</definedName>
    <definedName name="MAXIMUM_SHARES_OF_RAINFED_CROPS_EASOC" localSheetId="8">#REF!</definedName>
    <definedName name="MAXIMUM_SHARES_OF_RAINFED_CROPS_EASOC" localSheetId="10">#REF!</definedName>
    <definedName name="MAXIMUM_SHARES_OF_RAINFED_CROPS_EASOC" localSheetId="6">#REF!</definedName>
    <definedName name="MAXIMUM_SHARES_OF_RAINFED_CROPS_EASOC">#REF!</definedName>
    <definedName name="MAXIMUM_SHARES_OF_RAINFED_CROPS_EU27" localSheetId="2">croplands!#REF!</definedName>
    <definedName name="MAXIMUM_SHARES_OF_RAINFED_CROPS_EU27" localSheetId="4">#REF!</definedName>
    <definedName name="MAXIMUM_SHARES_OF_RAINFED_CROPS_EU27" localSheetId="8">#REF!</definedName>
    <definedName name="MAXIMUM_SHARES_OF_RAINFED_CROPS_EU27" localSheetId="10">#REF!</definedName>
    <definedName name="MAXIMUM_SHARES_OF_RAINFED_CROPS_EU27" localSheetId="6">#REF!</definedName>
    <definedName name="MAXIMUM_SHARES_OF_RAINFED_CROPS_EU27">#REF!</definedName>
    <definedName name="MAXIMUM_SHARES_OF_RAINFED_CROPS_INDIA" localSheetId="2">croplands!#REF!</definedName>
    <definedName name="MAXIMUM_SHARES_OF_RAINFED_CROPS_INDIA" localSheetId="4">#REF!</definedName>
    <definedName name="MAXIMUM_SHARES_OF_RAINFED_CROPS_INDIA" localSheetId="8">#REF!</definedName>
    <definedName name="MAXIMUM_SHARES_OF_RAINFED_CROPS_INDIA" localSheetId="10">#REF!</definedName>
    <definedName name="MAXIMUM_SHARES_OF_RAINFED_CROPS_INDIA" localSheetId="6">#REF!</definedName>
    <definedName name="MAXIMUM_SHARES_OF_RAINFED_CROPS_INDIA">#REF!</definedName>
    <definedName name="MAXIMUM_SHARES_OF_RAINFED_CROPS_LATAM" localSheetId="2">croplands!#REF!</definedName>
    <definedName name="MAXIMUM_SHARES_OF_RAINFED_CROPS_LATAM" localSheetId="4">#REF!</definedName>
    <definedName name="MAXIMUM_SHARES_OF_RAINFED_CROPS_LATAM" localSheetId="8">#REF!</definedName>
    <definedName name="MAXIMUM_SHARES_OF_RAINFED_CROPS_LATAM" localSheetId="10">#REF!</definedName>
    <definedName name="MAXIMUM_SHARES_OF_RAINFED_CROPS_LATAM" localSheetId="6">#REF!</definedName>
    <definedName name="MAXIMUM_SHARES_OF_RAINFED_CROPS_LATAM">#REF!</definedName>
    <definedName name="MAXIMUM_SHARES_OF_RAINFED_CROPS_LROW" localSheetId="2">croplands!#REF!</definedName>
    <definedName name="MAXIMUM_SHARES_OF_RAINFED_CROPS_LROW" localSheetId="4">#REF!</definedName>
    <definedName name="MAXIMUM_SHARES_OF_RAINFED_CROPS_LROW" localSheetId="8">#REF!</definedName>
    <definedName name="MAXIMUM_SHARES_OF_RAINFED_CROPS_LROW" localSheetId="10">#REF!</definedName>
    <definedName name="MAXIMUM_SHARES_OF_RAINFED_CROPS_LROW" localSheetId="6">#REF!</definedName>
    <definedName name="MAXIMUM_SHARES_OF_RAINFED_CROPS_LROW">#REF!</definedName>
    <definedName name="MAXIMUM_SHARES_OF_RAINFED_CROPS_RUSSIA" localSheetId="2">croplands!#REF!</definedName>
    <definedName name="MAXIMUM_SHARES_OF_RAINFED_CROPS_RUSSIA" localSheetId="4">#REF!</definedName>
    <definedName name="MAXIMUM_SHARES_OF_RAINFED_CROPS_RUSSIA" localSheetId="8">#REF!</definedName>
    <definedName name="MAXIMUM_SHARES_OF_RAINFED_CROPS_RUSSIA" localSheetId="10">#REF!</definedName>
    <definedName name="MAXIMUM_SHARES_OF_RAINFED_CROPS_RUSSIA" localSheetId="6">#REF!</definedName>
    <definedName name="MAXIMUM_SHARES_OF_RAINFED_CROPS_RUSSIA">#REF!</definedName>
    <definedName name="MAXIMUM_SHARES_OF_RAINFED_CROPS_UK" localSheetId="2">croplands!#REF!</definedName>
    <definedName name="MAXIMUM_SHARES_OF_RAINFED_CROPS_UK" localSheetId="4">#REF!</definedName>
    <definedName name="MAXIMUM_SHARES_OF_RAINFED_CROPS_UK" localSheetId="8">#REF!</definedName>
    <definedName name="MAXIMUM_SHARES_OF_RAINFED_CROPS_UK" localSheetId="10">#REF!</definedName>
    <definedName name="MAXIMUM_SHARES_OF_RAINFED_CROPS_UK" localSheetId="6">#REF!</definedName>
    <definedName name="MAXIMUM_SHARES_OF_RAINFED_CROPS_UK">#REF!</definedName>
    <definedName name="MAXIMUM_SHARES_OF_RAINFED_CROPS_USMCA" localSheetId="2">croplands!#REF!</definedName>
    <definedName name="MAXIMUM_SHARES_OF_RAINFED_CROPS_USMCA" localSheetId="4">#REF!</definedName>
    <definedName name="MAXIMUM_SHARES_OF_RAINFED_CROPS_USMCA" localSheetId="8">#REF!</definedName>
    <definedName name="MAXIMUM_SHARES_OF_RAINFED_CROPS_USMCA" localSheetId="10">#REF!</definedName>
    <definedName name="MAXIMUM_SHARES_OF_RAINFED_CROPS_USMCA" localSheetId="6">#REF!</definedName>
    <definedName name="MAXIMUM_SHARES_OF_RAINFED_CROPS_USMCA">#REF!</definedName>
    <definedName name="MAXIMUM_YIELDS_R_AND_I" localSheetId="2">croplands!$B$166:$N$174</definedName>
    <definedName name="MAXIMUM_YIELDS_R_AND_I" localSheetId="6">croplands!$B$166:$N$174</definedName>
    <definedName name="MAXIMUM_YIELDS_R_AND_I">#REF!</definedName>
    <definedName name="MAXIMUM_YIELDS_RAINFED_INDUSTRIAL" localSheetId="2">croplands!$B$130:$N$138</definedName>
    <definedName name="MAXIMUM_YIELDS_RAINFED_INDUSTRIAL" localSheetId="6">croplands!$B$130:$N$138</definedName>
    <definedName name="MAXIMUM_YIELDS_RAINFED_INDUSTRIAL">#REF!</definedName>
    <definedName name="MEAT_GRASSLANDS" localSheetId="4">Diet!$B$113:$B$121</definedName>
    <definedName name="MEAT_GRASSLANDS" localSheetId="8">#REF!</definedName>
    <definedName name="MEAT_GRASSLANDS" localSheetId="10">#REF!</definedName>
    <definedName name="MEAT_GRASSLANDS" localSheetId="6">#REF!</definedName>
    <definedName name="MEAT_GRASSLANDS">#REF!</definedName>
    <definedName name="MEAT_MONOGASTRIC_CHICKENS_DISTRIBUTION" localSheetId="8">Emissions!$B$202</definedName>
    <definedName name="MEAT_MONOGASTRIC_CHICKENS_DISTRIBUTION">#REF!</definedName>
    <definedName name="MEAT_MONOGASTRIC_SWINE_DISTRIBUTION" localSheetId="8">Emissions!$B$203</definedName>
    <definedName name="MEAT_MONOGASTRIC_SWINE_DISTRIBUTION">#REF!</definedName>
    <definedName name="MEAT_PRODUCED_BY_GRASSLANDS_TOTAL" localSheetId="4">Diet!#REF!</definedName>
    <definedName name="MEAT_PRODUCED_BY_GRASSLANDS_TOTAL" localSheetId="8">#REF!</definedName>
    <definedName name="MEAT_PRODUCED_BY_GRASSLANDS_TOTAL" localSheetId="10">#REF!</definedName>
    <definedName name="MEAT_PRODUCED_BY_GRASSLANDS_TOTAL" localSheetId="6">#REF!</definedName>
    <definedName name="MEAT_PRODUCED_BY_GRASSLANDS_TOTAL">#REF!</definedName>
    <definedName name="MEAT_RUMINANT_BUFFALO_DISTRIBUTION" localSheetId="8">Emissions!$B$198</definedName>
    <definedName name="MEAT_RUMINANT_BUFFALO_DISTRIBUTION">#REF!</definedName>
    <definedName name="MEAT_RUMINANT_CATTLE_DISTRIBUTION" localSheetId="8">Emissions!$B$199</definedName>
    <definedName name="MEAT_RUMINANT_CATTLE_DISTRIBUTION">#REF!</definedName>
    <definedName name="MEAT_RUMINANT_GOAT_DISTRIBUTION" localSheetId="8">Emissions!$B$200</definedName>
    <definedName name="MEAT_RUMINANT_GOAT_DISTRIBUTION">#REF!</definedName>
    <definedName name="MEAT_RUMINANT_SHEEP_DISTRIBUTION" localSheetId="8">Emissions!$B$201</definedName>
    <definedName name="MEAT_RUMINANT_SHEEP_DISTRIBUTION">#REF!</definedName>
    <definedName name="METHANE_CONVERSION_FACTOR_BY_SYSTEM" localSheetId="8">Emissions!$B$272:$L$280</definedName>
    <definedName name="METHANE_CONVERSION_FACTOR_BY_SYSTEM">#REF!</definedName>
    <definedName name="MINIMUM_INTAKE_FOR_HEALTHY_DIETS" localSheetId="4">Diet!$B$525:$I$533</definedName>
    <definedName name="MINIMUM_INTAKE_FOR_HEALTHY_DIETS">#REF!</definedName>
    <definedName name="MINIMUM_INTAKE_FOR_HEALTHY_DIETS_1" localSheetId="4">Diet!$B$550:$E$558</definedName>
    <definedName name="MINIMUM_INTAKE_FOR_HEALTHY_DIETS_1">#REF!</definedName>
    <definedName name="MINIMUM_LAND_USES_BY_REGION">land_uses!$B$469:$M$477</definedName>
    <definedName name="MINIMUM_LAND_USES_BY_ZONE" localSheetId="2">[10]land_uses!#REF!</definedName>
    <definedName name="MINIMUM_LAND_USES_BY_ZONE" localSheetId="4">[5]land_uses!#REF!</definedName>
    <definedName name="MINIMUM_LAND_USES_BY_ZONE" localSheetId="8">[6]land_uses!#REF!</definedName>
    <definedName name="MINIMUM_LAND_USES_BY_ZONE" localSheetId="10">[4]land_uses!#REF!</definedName>
    <definedName name="MINIMUM_LAND_USES_BY_ZONE" localSheetId="6">[8]land_uses!#REF!</definedName>
    <definedName name="MINIMUM_LAND_USES_BY_ZONE">[3]land_uses!#REF!</definedName>
    <definedName name="NO_INCOME" localSheetId="4">Diet!#REF!</definedName>
    <definedName name="NO_INCOME" localSheetId="8">#REF!</definedName>
    <definedName name="NO_INCOME" localSheetId="10">#REF!</definedName>
    <definedName name="NO_INCOME" localSheetId="6">#REF!</definedName>
    <definedName name="NO_INCOME">#REF!</definedName>
    <definedName name="NUMBER_ANIMALS_HISTORIC" localSheetId="8">Emissions!$B$382:$Q$388</definedName>
    <definedName name="NUMBER_ANIMALS_HISTORIC">#REF!</definedName>
    <definedName name="OILCROPS" localSheetId="4">Diet!$C$185:$R$193</definedName>
    <definedName name="OILCROPS" localSheetId="8">#REF!</definedName>
    <definedName name="OILCROPS" localSheetId="10">#REF!</definedName>
    <definedName name="OILCROPS" localSheetId="6">#REF!</definedName>
    <definedName name="OILCROPS">#REF!</definedName>
    <definedName name="OTHER_CATTLE_MANURE_SYSTEM" localSheetId="8">Emissions!$B$298:$L$306</definedName>
    <definedName name="OTHER_CATTLE_MANURE_SYSTEM">#REF!</definedName>
    <definedName name="OTHER_CROPS" localSheetId="4">Diet!$C$221:$R$229</definedName>
    <definedName name="OTHER_CROPS" localSheetId="8">#REF!</definedName>
    <definedName name="OTHER_CROPS" localSheetId="10">#REF!</definedName>
    <definedName name="OTHER_CROPS" localSheetId="6">#REF!</definedName>
    <definedName name="OTHER_CROPS">#REF!</definedName>
    <definedName name="OUTPUT_CONSTRUCTION" localSheetId="10">exogenous_inputs!$B$323:$AU$331</definedName>
    <definedName name="OUTPUT_CONSTRUCTION">#REF!</definedName>
    <definedName name="OUTPUT_MANU_WOOD" localSheetId="10">exogenous_inputs!$B$310:$AU$318</definedName>
    <definedName name="OUTPUT_MANU_WOOD">#REF!</definedName>
    <definedName name="OUTPUT_MANU_WOOD_CONSCTRUCTION" localSheetId="10">exogenous_inputs!$B$336:$AU$344</definedName>
    <definedName name="OUTPUT_MANU_WOOD_CONSCTRUCTION">#REF!</definedName>
    <definedName name="OUTPUT_REAL_FOR_FORESTRY" localSheetId="4">Diet!#REF!</definedName>
    <definedName name="OUTPUT_REAL_FOR_FORESTRY" localSheetId="8">#REF!</definedName>
    <definedName name="OUTPUT_REAL_FOR_FORESTRY" localSheetId="10">#REF!</definedName>
    <definedName name="OUTPUT_REAL_FOR_FORESTRY" localSheetId="6">#REF!</definedName>
    <definedName name="OUTPUT_REAL_FOR_FORESTRY">#REF!</definedName>
    <definedName name="OUTPUT_REAL_FOR_FORESTRY_SECTOR" localSheetId="2">#REF!</definedName>
    <definedName name="OUTPUT_REAL_FOR_FORESTRY_SECTOR" localSheetId="4">#REF!</definedName>
    <definedName name="OUTPUT_REAL_FOR_FORESTRY_SECTOR" localSheetId="8">#REF!</definedName>
    <definedName name="OUTPUT_REAL_FOR_FORESTRY_SECTOR" localSheetId="10">#REF!</definedName>
    <definedName name="OUTPUT_REAL_FOR_FORESTRY_SECTOR" localSheetId="6">#REF!</definedName>
    <definedName name="OUTPUT_REAL_FOR_FORESTRY_SECTOR">#REF!</definedName>
    <definedName name="OUTTURN_OF_WOOD_EXTRACTION" localSheetId="6">forest!$B$155:$B$163</definedName>
    <definedName name="OUTTURN_OF_WOOD_EXTRACTION">#REF!</definedName>
    <definedName name="PARAMETER_OF_FOREST_EXPLOITATION" localSheetId="6">forest!$B$228</definedName>
    <definedName name="PARAMETER_OF_FOREST_EXPLOITATION">#REF!</definedName>
    <definedName name="PE_AG_TIME" localSheetId="4">Diet!$B$492:$AU$492</definedName>
    <definedName name="PE_AG_TIME" localSheetId="8">#REF!</definedName>
    <definedName name="PE_AG_TIME" localSheetId="10">#REF!</definedName>
    <definedName name="PE_AG_TIME">#REF!</definedName>
    <definedName name="PE_AGRICULTURE_PRODUCTS" localSheetId="4">Diet!$B$70:$B$78</definedName>
    <definedName name="PE_AGRICULTURE_PRODUCTS" localSheetId="8">#REF!</definedName>
    <definedName name="PE_AGRICULTURE_PRODUCTS" localSheetId="10">#REF!</definedName>
    <definedName name="PE_AGRICULTURE_PRODUCTS" localSheetId="6">#REF!</definedName>
    <definedName name="PE_AGRICULTURE_PRODUCTS">#REF!</definedName>
    <definedName name="PE_AGRICULTURE_PRODUCTS_CONVERSION_FACTOR" localSheetId="4">Diet!#REF!</definedName>
    <definedName name="PE_AGRICULTURE_PRODUCTS_CONVERSION_FACTOR" localSheetId="8">#REF!</definedName>
    <definedName name="PE_AGRICULTURE_PRODUCTS_CONVERSION_FACTOR" localSheetId="10">#REF!</definedName>
    <definedName name="PE_AGRICULTURE_PRODUCTS_CONVERSION_FACTOR" localSheetId="6">#REF!</definedName>
    <definedName name="PE_AGRICULTURE_PRODUCTS_CONVERSION_FACTOR">#REF!</definedName>
    <definedName name="PE_FOR_TIME" localSheetId="4">Diet!$B$504:$AU$504</definedName>
    <definedName name="PE_FOR_TIME" localSheetId="8">#REF!</definedName>
    <definedName name="PE_FOR_TIME" localSheetId="10">#REF!</definedName>
    <definedName name="PE_FOR_TIME">#REF!</definedName>
    <definedName name="PE_FORESTRY_PRODUCTS" localSheetId="4">Diet!$C$70:$C$78</definedName>
    <definedName name="PE_FORESTRY_PRODUCTS" localSheetId="8">#REF!</definedName>
    <definedName name="PE_FORESTRY_PRODUCTS" localSheetId="10">#REF!</definedName>
    <definedName name="PE_FORESTRY_PRODUCTS" localSheetId="6">#REF!</definedName>
    <definedName name="PE_FORESTRY_PRODUCTS">#REF!</definedName>
    <definedName name="PE_FORESTRY_PRODUCTS_CONVERSION_FACTOR" localSheetId="4">Diet!#REF!</definedName>
    <definedName name="PE_FORESTRY_PRODUCTS_CONVERSION_FACTOR" localSheetId="8">#REF!</definedName>
    <definedName name="PE_FORESTRY_PRODUCTS_CONVERSION_FACTOR" localSheetId="10">#REF!</definedName>
    <definedName name="PE_FORESTRY_PRODUCTS_CONVERSION_FACTOR" localSheetId="6">#REF!</definedName>
    <definedName name="PE_FORESTRY_PRODUCTS_CONVERSION_FACTOR">#REF!</definedName>
    <definedName name="PE_presente">Water!$B$384:$B$418</definedName>
    <definedName name="PEproj_2020" localSheetId="2">#REF!</definedName>
    <definedName name="PEproj_2020" localSheetId="4">#REF!</definedName>
    <definedName name="PEproj_2020" localSheetId="8">#REF!</definedName>
    <definedName name="PEproj_2020" localSheetId="10">#REF!</definedName>
    <definedName name="PEproj_2020" localSheetId="6">#REF!</definedName>
    <definedName name="PEproj_2020">#REF!</definedName>
    <definedName name="PEproj_2050" localSheetId="2">#REF!</definedName>
    <definedName name="PEproj_2050" localSheetId="4">#REF!</definedName>
    <definedName name="PEproj_2050" localSheetId="8">#REF!</definedName>
    <definedName name="PEproj_2050" localSheetId="10">#REF!</definedName>
    <definedName name="PEproj_2050" localSheetId="6">#REF!</definedName>
    <definedName name="PEproj_2050">#REF!</definedName>
    <definedName name="PEproj_2080" localSheetId="2">#REF!</definedName>
    <definedName name="PEproj_2080" localSheetId="4">#REF!</definedName>
    <definedName name="PEproj_2080" localSheetId="8">#REF!</definedName>
    <definedName name="PEproj_2080" localSheetId="10">#REF!</definedName>
    <definedName name="PEproj_2080" localSheetId="6">#REF!</definedName>
    <definedName name="PEproj_2080">#REF!</definedName>
    <definedName name="PERCENTAGE_OF_CROPS_WASTE_PRODUCTION" localSheetId="2">#REF!</definedName>
    <definedName name="PERCENTAGE_OF_CROPS_WASTE_PRODUCTION" localSheetId="4">#REF!</definedName>
    <definedName name="PERCENTAGE_OF_CROPS_WASTE_PRODUCTION" localSheetId="8">#REF!</definedName>
    <definedName name="PERCENTAGE_OF_CROPS_WASTE_PRODUCTION" localSheetId="10">#REF!</definedName>
    <definedName name="PERCENTAGE_OF_CROPS_WASTE_PRODUCTION" localSheetId="6">#REF!</definedName>
    <definedName name="PERCENTAGE_OF_CROPS_WASTE_PRODUCTION">#REF!</definedName>
    <definedName name="PERCENTAGE_OF_WOOD_WASTE_PRODUCTION" localSheetId="2">#REF!</definedName>
    <definedName name="PERCENTAGE_OF_WOOD_WASTE_PRODUCTION" localSheetId="4">#REF!</definedName>
    <definedName name="PERCENTAGE_OF_WOOD_WASTE_PRODUCTION" localSheetId="8">#REF!</definedName>
    <definedName name="PERCENTAGE_OF_WOOD_WASTE_PRODUCTION" localSheetId="10">#REF!</definedName>
    <definedName name="PERCENTAGE_OF_WOOD_WASTE_PRODUCTION" localSheetId="6">#REF!</definedName>
    <definedName name="PERCENTAGE_OF_WOOD_WASTE_PRODUCTION">#REF!</definedName>
    <definedName name="PERCENTAGES_OF_CROPS_USED_FOR_BIOENERGY" localSheetId="4">Diet!#REF!</definedName>
    <definedName name="PERCENTAGES_OF_CROPS_USED_FOR_BIOENERGY" localSheetId="8">#REF!</definedName>
    <definedName name="PERCENTAGES_OF_CROPS_USED_FOR_BIOENERGY" localSheetId="10">#REF!</definedName>
    <definedName name="PERCENTAGES_OF_CROPS_USED_FOR_BIOENERGY" localSheetId="6">#REF!</definedName>
    <definedName name="PERCENTAGES_OF_CROPS_USED_FOR_BIOENERGY">#REF!</definedName>
    <definedName name="POPULATION_TIME" localSheetId="10">exogenous_inputs!$B$15:$P$15</definedName>
    <definedName name="POPULATION_TIME">#REF!</definedName>
    <definedName name="PRODUCTIVITY_OF_GRASSLANDS" localSheetId="2">#REF!</definedName>
    <definedName name="PRODUCTIVITY_OF_GRASSLANDS" localSheetId="4">#REF!</definedName>
    <definedName name="PRODUCTIVITY_OF_GRASSLANDS" localSheetId="8">#REF!</definedName>
    <definedName name="PRODUCTIVITY_OF_GRASSLANDS" localSheetId="10">#REF!</definedName>
    <definedName name="PRODUCTIVITY_OF_GRASSLANDS" localSheetId="6">#REF!</definedName>
    <definedName name="PRODUCTIVITY_OF_GRASSLANDS">#REF!</definedName>
    <definedName name="PULSES_NUTS" localSheetId="4">Diet!$C$176:$R$184</definedName>
    <definedName name="PULSES_NUTS" localSheetId="8">#REF!</definedName>
    <definedName name="PULSES_NUTS" localSheetId="10">#REF!</definedName>
    <definedName name="PULSES_NUTS" localSheetId="6">#REF!</definedName>
    <definedName name="PULSES_NUTS">#REF!</definedName>
    <definedName name="RATIO_ANIMALS_PRODUCING" localSheetId="8">Emissions!$B$207:$B$213</definedName>
    <definedName name="RATIO_ANIMALS_PRODUCING">#REF!</definedName>
    <definedName name="RATIO_CONSUMPTION_PRODUCTION" localSheetId="8">Emissions!$B$163:$B$176</definedName>
    <definedName name="RATIO_CONSUMPTION_PRODUCTION">#REF!</definedName>
    <definedName name="RESIDUES" localSheetId="4">Diet!$C$239:$R$247</definedName>
    <definedName name="RESIDUES" localSheetId="8">#REF!</definedName>
    <definedName name="RESIDUES" localSheetId="10">#REF!</definedName>
    <definedName name="RESIDUES" localSheetId="6">#REF!</definedName>
    <definedName name="RESIDUES">#REF!</definedName>
    <definedName name="RESIDUES_AVAILABLE_FROM_FORESTS_AND_PLANTATIONS_BY_REGION" localSheetId="2">#REF!</definedName>
    <definedName name="RESIDUES_AVAILABLE_FROM_FORESTS_AND_PLANTATIONS_BY_REGION" localSheetId="4">#REF!</definedName>
    <definedName name="RESIDUES_AVAILABLE_FROM_FORESTS_AND_PLANTATIONS_BY_REGION" localSheetId="8">#REF!</definedName>
    <definedName name="RESIDUES_AVAILABLE_FROM_FORESTS_AND_PLANTATIONS_BY_REGION" localSheetId="10">#REF!</definedName>
    <definedName name="RESIDUES_AVAILABLE_FROM_FORESTS_AND_PLANTATIONS_BY_REGION" localSheetId="6">#REF!</definedName>
    <definedName name="RESIDUES_AVAILABLE_FROM_FORESTS_AND_PLANTATIONS_BY_REGION">#REF!</definedName>
    <definedName name="REST_ENTERIC_FERMENTATION_EMISSIONS" localSheetId="8">Emissions!$B$241:$Q$241</definedName>
    <definedName name="REST_ENTERIC_FERMENTATION_EMISSIONS">#REF!</definedName>
    <definedName name="RI_CONSTANT">land_uses!$B$512:$B$520</definedName>
    <definedName name="RICE" localSheetId="4">Diet!$C$140:$R$148</definedName>
    <definedName name="RICE" localSheetId="8">#REF!</definedName>
    <definedName name="RICE" localSheetId="10">#REF!</definedName>
    <definedName name="RICE" localSheetId="6">#REF!</definedName>
    <definedName name="RICE">#REF!</definedName>
    <definedName name="RICE_AREA_HISTORIC" localSheetId="8">Emissions!$B$346:$Q$354</definedName>
    <definedName name="RICE_AREA_HISTORIC">#REF!</definedName>
    <definedName name="RICE_EMISSIONS_HISTORIC" localSheetId="8">Emissions!$B$358:$Q$366</definedName>
    <definedName name="RICE_EMISSIONS_HISTORIC">#REF!</definedName>
    <definedName name="ROOT_TO_SHOOT_RATIO_FOREST" localSheetId="6">forest!$C$143:$C$151</definedName>
    <definedName name="ROOT_TO_SHOOT_RATIO_FOREST">#REF!</definedName>
    <definedName name="ROUNDWOOD_TIME" localSheetId="6">forest!$B$2:$Q$2</definedName>
    <definedName name="ROUNDWOOD_TIME">#REF!</definedName>
    <definedName name="SATURATION_TIME_OF_REGENERATIVE_GRASSLANDS">grasslands!$B$44:$B$52</definedName>
    <definedName name="SCALING_FACTOR_ORGANIC_AMENDMENT" localSheetId="8">Emissions!$C$145</definedName>
    <definedName name="SCALING_FACTOR_ORGANIC_AMENDMENT">#REF!</definedName>
    <definedName name="SCALING_FACTOR_WATER_REGIME_PRESEASON" localSheetId="8">Emissions!$C$144</definedName>
    <definedName name="SCALING_FACTOR_WATER_REGIME_PRESEASON">#REF!</definedName>
    <definedName name="SCALING_FACTOR_WATER_REGIME_RICE_IRRIGATED" localSheetId="8">Emissions!$C$143</definedName>
    <definedName name="SCALING_FACTOR_WATER_REGIME_RICE_IRRIGATED">#REF!</definedName>
    <definedName name="SCALING_FACTOR_WATER_REGIME_RICE_RAINFED" localSheetId="8">Emissions!$C$142</definedName>
    <definedName name="SCALING_FACTOR_WATER_REGIME_RICE_RAINFED">#REF!</definedName>
    <definedName name="SHARE_OF_FOREST_DESTRUCTION_LATAM">land_uses!$E$208:$M$208</definedName>
    <definedName name="SHARE_OF_FOREST_DESTRUCTION_LROW">land_uses!$E$209:$M$209</definedName>
    <definedName name="SHARE_OF_GRASSLAND_DESTRUCTION_LATAM" localSheetId="4">[1]land_uses!#REF!</definedName>
    <definedName name="SHARE_OF_GRASSLAND_DESTRUCTION_LATAM" localSheetId="8">[4]land_uses!#REF!</definedName>
    <definedName name="SHARE_OF_GRASSLAND_DESTRUCTION_LATAM" localSheetId="10">[1]land_uses!#REF!</definedName>
    <definedName name="SHARE_OF_GRASSLAND_DESTRUCTION_LATAM" localSheetId="6">[2]land_uses!#REF!</definedName>
    <definedName name="SHARE_OF_GRASSLAND_DESTRUCTION_LATAM">[3]land_uses!#REF!</definedName>
    <definedName name="SHARE_OF_GRASSLAND_DESTRUCTION_LROW" localSheetId="4">[1]land_uses!#REF!</definedName>
    <definedName name="SHARE_OF_GRASSLAND_DESTRUCTION_LROW" localSheetId="8">[4]land_uses!#REF!</definedName>
    <definedName name="SHARE_OF_GRASSLAND_DESTRUCTION_LROW" localSheetId="10">[1]land_uses!#REF!</definedName>
    <definedName name="SHARE_OF_GRASSLAND_DESTRUCTION_LROW" localSheetId="6">[2]land_uses!#REF!</definedName>
    <definedName name="SHARE_OF_GRASSLAND_DESTRUCTION_LROW">[3]land_uses!#REF!</definedName>
    <definedName name="SHARE_OF_IRRIGATION_CHINA" localSheetId="2">croplands!$C$767:$Q$779</definedName>
    <definedName name="SHARE_OF_IRRIGATION_CHINA" localSheetId="6">croplands!$C$767:$Q$779</definedName>
    <definedName name="SHARE_OF_IRRIGATION_CHINA">#REF!</definedName>
    <definedName name="SHARE_OF_IRRIGATION_EASOC" localSheetId="2">croplands!$C$780:$Q$792</definedName>
    <definedName name="SHARE_OF_IRRIGATION_EASOC" localSheetId="6">croplands!$C$780:$Q$792</definedName>
    <definedName name="SHARE_OF_IRRIGATION_EASOC">#REF!</definedName>
    <definedName name="SHARE_OF_IRRIGATION_EU27" localSheetId="2">croplands!$C$741:$Q$753</definedName>
    <definedName name="SHARE_OF_IRRIGATION_EU27" localSheetId="6">croplands!$C$741:$Q$753</definedName>
    <definedName name="SHARE_OF_IRRIGATION_EU27">#REF!</definedName>
    <definedName name="SHARE_OF_IRRIGATION_INDIA" localSheetId="2">croplands!$C$793:$Q$805</definedName>
    <definedName name="SHARE_OF_IRRIGATION_INDIA" localSheetId="6">croplands!$C$793:$Q$805</definedName>
    <definedName name="SHARE_OF_IRRIGATION_INDIA">#REF!</definedName>
    <definedName name="SHARE_OF_IRRIGATION_LATAM" localSheetId="2">croplands!$C$806:$Q$818</definedName>
    <definedName name="SHARE_OF_IRRIGATION_LATAM" localSheetId="6">croplands!$C$806:$Q$818</definedName>
    <definedName name="SHARE_OF_IRRIGATION_LATAM">#REF!</definedName>
    <definedName name="SHARE_OF_IRRIGATION_LROW" localSheetId="2">croplands!$C$845:$Q$857</definedName>
    <definedName name="SHARE_OF_IRRIGATION_LROW" localSheetId="6">croplands!$C$845:$Q$857</definedName>
    <definedName name="SHARE_OF_IRRIGATION_LROW">#REF!</definedName>
    <definedName name="SHARE_OF_IRRIGATION_RUSSIA" localSheetId="2">croplands!$C$819:$Q$831</definedName>
    <definedName name="SHARE_OF_IRRIGATION_RUSSIA" localSheetId="6">croplands!$C$819:$Q$831</definedName>
    <definedName name="SHARE_OF_IRRIGATION_RUSSIA">#REF!</definedName>
    <definedName name="SHARE_OF_IRRIGATION_UK" localSheetId="2">croplands!$C$754:$Q$766</definedName>
    <definedName name="SHARE_OF_IRRIGATION_UK" localSheetId="6">croplands!$C$754:$Q$766</definedName>
    <definedName name="SHARE_OF_IRRIGATION_UK">#REF!</definedName>
    <definedName name="SHARE_OF_IRRIGATION_USMCA" localSheetId="2">croplands!$C$832:$Q$844</definedName>
    <definedName name="SHARE_OF_IRRIGATION_USMCA" localSheetId="6">croplands!$C$832:$Q$844</definedName>
    <definedName name="SHARE_OF_IRRIGATION_USMCA">#REF!</definedName>
    <definedName name="SHARE_OF_RESIDUALS_FROM_CROPS" localSheetId="2">croplands!$B$214:$B$222</definedName>
    <definedName name="SHARE_OF_SHRUBLAND">land_uses!$B$496:$B$504</definedName>
    <definedName name="SHARE_OF_WOOD_FOR_ENERGY_EXTRACTION_BY_REGION" localSheetId="6">forest!$B$167:$B$175</definedName>
    <definedName name="SHARE_OF_WOOD_FOR_INDUSTRY_EXTRACTION_BY_REGION">forest!$B$179:$B$187</definedName>
    <definedName name="SHARE_RAINFED_RICE">Emissions!$B$397:$B$405</definedName>
    <definedName name="SHARE_REST_CH4_ENTERIC_FERMENTATION_EMISSIONS" localSheetId="8">Emissions!$R$243</definedName>
    <definedName name="SHARE_REST_CH4_ENTERIC_FERMENTATION_EMISSIONS">#REF!</definedName>
    <definedName name="SHARE_REST_CH4_MANURE_MANAGEMENT_EMISSIONS" localSheetId="8">Emissions!$R$334</definedName>
    <definedName name="SHARE_REST_CH4_MANURE_MANAGEMENT_EMISSIONS">#REF!</definedName>
    <definedName name="SHARE_REST_N2O_MANURE_MANAGEMENT_EMISSIONS" localSheetId="8">Emissions!$Q$335</definedName>
    <definedName name="SHARE_REST_N2O_MANURE_MANAGEMENT_EMISSIONS">#REF!</definedName>
    <definedName name="SHARE_UPLAND_RICE_BY_REGION" localSheetId="8">Emissions!$B$149:$B$157</definedName>
    <definedName name="SHARE_UPLAND_RICE_BY_REGION">#REF!</definedName>
    <definedName name="SOIL_CARBON_DATA_REGIONSXLAND" localSheetId="8">Emissions!$B$5:$M$13</definedName>
    <definedName name="SOY" localSheetId="4">Diet!$C$167:$R$175</definedName>
    <definedName name="SOY" localSheetId="8">#REF!</definedName>
    <definedName name="SOY" localSheetId="10">#REF!</definedName>
    <definedName name="SOY" localSheetId="6">#REF!</definedName>
    <definedName name="SOY">#REF!</definedName>
    <definedName name="SUGARS" localSheetId="4">Diet!$C$194:$R$202</definedName>
    <definedName name="SUGARS" localSheetId="8">#REF!</definedName>
    <definedName name="SUGARS" localSheetId="10">#REF!</definedName>
    <definedName name="SUGARS" localSheetId="6">#REF!</definedName>
    <definedName name="SUGARS">#REF!</definedName>
    <definedName name="SWINE_CATTLE_MANURE_SYSTEM" localSheetId="8">Emissions!$B$322:$L$330</definedName>
    <definedName name="SWINE_CATTLE_MANURE_SYSTEM">#REF!</definedName>
    <definedName name="SWITCH_EXOGENOUS_LAND_USE_DEMANDS" localSheetId="4">[1]land_uses!#REF!</definedName>
    <definedName name="SWITCH_EXOGENOUS_LAND_USE_DEMANDS" localSheetId="8">[4]land_uses!#REF!</definedName>
    <definedName name="SWITCH_EXOGENOUS_LAND_USE_DEMANDS" localSheetId="10">[1]land_uses!#REF!</definedName>
    <definedName name="SWITCH_EXOGENOUS_LAND_USE_DEMANDS" localSheetId="6">[2]land_uses!#REF!</definedName>
    <definedName name="SWITCH_EXOGENOUS_LAND_USE_DEMANDS">[3]land_uses!#REF!</definedName>
    <definedName name="SWITCH_GHG_EMISSIONS_LUC" localSheetId="4">#REF!</definedName>
    <definedName name="SWITCH_GHG_EMISSIONS_LUC" localSheetId="8">Emissions!#REF!</definedName>
    <definedName name="SWITCH_GHG_EMISSIONS_LUC" localSheetId="10">#REF!</definedName>
    <definedName name="SWITCH_GHG_EMISSIONS_LUC">#REF!</definedName>
    <definedName name="SWITCH_IRRIGATED_CROP_AREA" localSheetId="4">#REF!</definedName>
    <definedName name="SWITCH_IRRIGATED_CROP_AREA" localSheetId="8">Emissions!#REF!</definedName>
    <definedName name="SWITCH_IRRIGATED_CROP_AREA" localSheetId="10">#REF!</definedName>
    <definedName name="SWITCH_IRRIGATED_CROP_AREA">#REF!</definedName>
    <definedName name="SWITCH_LAND_SUBMODULE_NORMAL_USE" localSheetId="4">[1]land_uses!#REF!</definedName>
    <definedName name="SWITCH_LAND_SUBMODULE_NORMAL_USE" localSheetId="8">[4]land_uses!#REF!</definedName>
    <definedName name="SWITCH_LAND_SUBMODULE_NORMAL_USE" localSheetId="10">[1]land_uses!#REF!</definedName>
    <definedName name="SWITCH_LAND_SUBMODULE_NORMAL_USE" localSheetId="6">[2]land_uses!#REF!</definedName>
    <definedName name="SWITCH_LAND_SUBMODULE_NORMAL_USE">[3]land_uses!#REF!</definedName>
    <definedName name="SWITCH_OUTPUT_REAL_FOR_FORESTRY" localSheetId="4">Diet!#REF!</definedName>
    <definedName name="SWITCH_OUTPUT_REAL_FOR_FORESTRY" localSheetId="8">#REF!</definedName>
    <definedName name="SWITCH_OUTPUT_REAL_FOR_FORESTRY" localSheetId="10">#REF!</definedName>
    <definedName name="SWITCH_OUTPUT_REAL_FOR_FORESTRY">#REF!</definedName>
    <definedName name="SWITCH_PE_AGRICULTURE_PRODUCTS" localSheetId="4">Diet!$B$494:$AU$502</definedName>
    <definedName name="SWITCH_PE_AGRICULTURE_PRODUCTS" localSheetId="8">#REF!</definedName>
    <definedName name="SWITCH_PE_AGRICULTURE_PRODUCTS" localSheetId="10">#REF!</definedName>
    <definedName name="SWITCH_PE_AGRICULTURE_PRODUCTS">#REF!</definedName>
    <definedName name="SWITCH_PE_FORESTRY_PRODUCTS" localSheetId="4">Diet!$B$506:$AU$514</definedName>
    <definedName name="SWITCH_PE_FORESTRY_PRODUCTS" localSheetId="8">#REF!</definedName>
    <definedName name="SWITCH_PE_FORESTRY_PRODUCTS" localSheetId="10">#REF!</definedName>
    <definedName name="SWITCH_PE_FORESTRY_PRODUCTS">#REF!</definedName>
    <definedName name="SWITCH_POPULATION_9_REGIONS_CONSTANT" localSheetId="4">Diet!$B$46:$AU$54</definedName>
    <definedName name="SWITCH_POPULATION_9_REGIONS_CONSTANT" localSheetId="8">#REF!</definedName>
    <definedName name="SWITCH_POPULATION_9_REGIONS_CONSTANT" localSheetId="10">#REF!</definedName>
    <definedName name="SWITCH_POPULATION_9_REGIONS_CONSTANT">#REF!</definedName>
    <definedName name="SWITCH_TEST_FEEDBACK_LAND_ALLOCATION">land_uses!$B$800</definedName>
    <definedName name="SWITCH_TEST_FERTILIZERS_DEMANDED" localSheetId="4">#REF!</definedName>
    <definedName name="SWITCH_TEST_FERTILIZERS_DEMANDED" localSheetId="8">Emissions!#REF!</definedName>
    <definedName name="SWITCH_TEST_FERTILIZERS_DEMANDED" localSheetId="10">#REF!</definedName>
    <definedName name="SWITCH_TEST_FERTILIZERS_DEMANDED">#REF!</definedName>
    <definedName name="SWITCH_TEST_GPD_CONSTANT" localSheetId="4">Diet!$B$106</definedName>
    <definedName name="SWITCH_TEST_GPD_CONSTANT" localSheetId="8">#REF!</definedName>
    <definedName name="SWITCH_TEST_GPD_CONSTANT" localSheetId="10">#REF!</definedName>
    <definedName name="SWITCH_TEST_GPD_CONSTANT" localSheetId="6">#REF!</definedName>
    <definedName name="SWITCH_TEST_GPD_CONSTANT">#REF!</definedName>
    <definedName name="SWITCH_TEST_LAND_USE_PRODUCTIVE_AREA" localSheetId="4">#REF!</definedName>
    <definedName name="SWITCH_TEST_LAND_USE_PRODUCTIVE_AREA" localSheetId="8">Emissions!#REF!</definedName>
    <definedName name="SWITCH_TEST_LAND_USE_PRODUCTIVE_AREA" localSheetId="10">#REF!</definedName>
    <definedName name="SWITCH_TEST_LAND_USE_PRODUCTIVE_AREA">#REF!</definedName>
    <definedName name="SWITCH_TEST_MATRIX_OF_LAND_USE_CHANGES" localSheetId="4">#REF!</definedName>
    <definedName name="SWITCH_TEST_MATRIX_OF_LAND_USE_CHANGES" localSheetId="8">Emissions!#REF!</definedName>
    <definedName name="SWITCH_TEST_MATRIX_OF_LAND_USE_CHANGES" localSheetId="10">#REF!</definedName>
    <definedName name="SWITCH_TEST_MATRIX_OF_LAND_USE_CHANGES">#REF!</definedName>
    <definedName name="SWITCH_TEST_PE_BY_COMMODITY_CONSTANT" localSheetId="4">Diet!$B$108</definedName>
    <definedName name="SWITCH_TEST_PE_BY_COMMODITY_CONSTANT" localSheetId="8">#REF!</definedName>
    <definedName name="SWITCH_TEST_PE_BY_COMMODITY_CONSTANT" localSheetId="10">#REF!</definedName>
    <definedName name="SWITCH_TEST_PE_BY_COMMODITY_CONSTANT" localSheetId="6">#REF!</definedName>
    <definedName name="SWITCH_TEST_PE_BY_COMMODITY_CONSTANT">#REF!</definedName>
    <definedName name="SWITCH_TEST_POPULATION_CONSTANT" localSheetId="4">Diet!$B$107</definedName>
    <definedName name="SWITCH_TEST_POPULATION_CONSTANT" localSheetId="8">#REF!</definedName>
    <definedName name="SWITCH_TEST_POPULATION_CONSTANT" localSheetId="10">#REF!</definedName>
    <definedName name="SWITCH_TEST_POPULATION_CONSTANT" localSheetId="6">#REF!</definedName>
    <definedName name="SWITCH_TEST_POPULATION_CONSTANT">#REF!</definedName>
    <definedName name="SWITCH_TEST_PV_LAND_OCCUPATION_RATIO" localSheetId="4">#REF!</definedName>
    <definedName name="SWITCH_TEST_PV_LAND_OCCUPATION_RATIO" localSheetId="8">Emissions!#REF!</definedName>
    <definedName name="SWITCH_TEST_PV_LAND_OCCUPATION_RATIO" localSheetId="10">#REF!</definedName>
    <definedName name="SWITCH_TEST_PV_LAND_OCCUPATION_RATIO">#REF!</definedName>
    <definedName name="SWITCH_TEST_SHARE_MANAGEMENT_AGRICULTURE" localSheetId="4">#REF!</definedName>
    <definedName name="SWITCH_TEST_SHARE_MANAGEMENT_AGRICULTURE" localSheetId="8">Emissions!#REF!</definedName>
    <definedName name="SWITCH_TEST_SHARE_MANAGEMENT_AGRICULTURE" localSheetId="10">#REF!</definedName>
    <definedName name="SWITCH_TEST_SHARE_MANAGEMENT_AGRICULTURE">#REF!</definedName>
    <definedName name="SWITCH_TEST_SUBMODULE_CROPS_OFF" localSheetId="4">[1]land_uses!#REF!</definedName>
    <definedName name="SWITCH_TEST_SUBMODULE_CROPS_OFF" localSheetId="8">[4]land_uses!#REF!</definedName>
    <definedName name="SWITCH_TEST_SUBMODULE_CROPS_OFF" localSheetId="10">[1]land_uses!#REF!</definedName>
    <definedName name="SWITCH_TEST_SUBMODULE_CROPS_OFF" localSheetId="6">[2]land_uses!#REF!</definedName>
    <definedName name="SWITCH_TEST_SUBMODULE_CROPS_OFF">[3]land_uses!#REF!</definedName>
    <definedName name="test_aaaux_ajuste" localSheetId="4">[1]land_uses!#REF!</definedName>
    <definedName name="test_aaaux_ajuste" localSheetId="8">[4]land_uses!#REF!</definedName>
    <definedName name="test_aaaux_ajuste" localSheetId="10">[1]land_uses!#REF!</definedName>
    <definedName name="test_aaaux_ajuste" localSheetId="6">[2]land_uses!#REF!</definedName>
    <definedName name="test_aaaux_ajuste">[3]land_uses!#REF!</definedName>
    <definedName name="TEST_EXOGENOUS_LAND_USE_CHANGES" localSheetId="4">[1]land_uses!#REF!</definedName>
    <definedName name="TEST_EXOGENOUS_LAND_USE_CHANGES" localSheetId="8">[4]land_uses!#REF!</definedName>
    <definedName name="TEST_EXOGENOUS_LAND_USE_CHANGES" localSheetId="10">[1]land_uses!#REF!</definedName>
    <definedName name="TEST_EXOGENOUS_LAND_USE_CHANGES" localSheetId="6">[2]land_uses!#REF!</definedName>
    <definedName name="TEST_EXOGENOUS_LAND_USE_CHANGES">[3]land_uses!#REF!</definedName>
    <definedName name="TEST_POPULATION_CONSTANT" localSheetId="4">Diet!#REF!</definedName>
    <definedName name="TEST_POPULATION_CONSTANT" localSheetId="8">#REF!</definedName>
    <definedName name="TEST_POPULATION_CONSTANT" localSheetId="10">#REF!</definedName>
    <definedName name="TEST_POPULATION_CONSTANT" localSheetId="6">#REF!</definedName>
    <definedName name="TEST_POPULATION_CONSTANT">#REF!</definedName>
    <definedName name="test_URBAN_LAND_PER_PERSON" localSheetId="4">[1]land_uses!#REF!</definedName>
    <definedName name="test_URBAN_LAND_PER_PERSON" localSheetId="8">[4]land_uses!#REF!</definedName>
    <definedName name="test_URBAN_LAND_PER_PERSON" localSheetId="10">[1]land_uses!#REF!</definedName>
    <definedName name="test_URBAN_LAND_PER_PERSON" localSheetId="6">[2]land_uses!#REF!</definedName>
    <definedName name="test_URBAN_LAND_PER_PERSON">[3]land_uses!#REF!</definedName>
    <definedName name="TIME_CROPLANDS" localSheetId="2">croplands!$C$258:$Q$258</definedName>
    <definedName name="TIME_CROPLANDS" localSheetId="6">croplands!$C$258:$Q$258</definedName>
    <definedName name="TIME_CROPLANDS">#REF!</definedName>
    <definedName name="TIME_DIETS" localSheetId="4">Diet!#REF!</definedName>
    <definedName name="TIME_DIETS" localSheetId="8">#REF!</definedName>
    <definedName name="TIME_DIETS" localSheetId="10">#REF!</definedName>
    <definedName name="TIME_DIETS" localSheetId="6">#REF!</definedName>
    <definedName name="TIME_DIETS">#REF!</definedName>
    <definedName name="TIME_EXO_SIMULATION" localSheetId="8">Emissions!$B$410:$AU$410</definedName>
    <definedName name="TIME_EXO_SIMULATION">#REF!</definedName>
    <definedName name="TIME_EXOGENOUS_POPULATION" localSheetId="10">exogenous_inputs!$B$3:$AU$3</definedName>
    <definedName name="TIME_EXOGENOUS_POPULATION">#REF!</definedName>
    <definedName name="TIME_FORESTS">forest!$B$2:$P$2</definedName>
    <definedName name="TIME_GDPPC" localSheetId="4">Diet!#REF!</definedName>
    <definedName name="TIME_GDPPC" localSheetId="8">#REF!</definedName>
    <definedName name="TIME_GDPPC" localSheetId="10">exogenous_inputs!$B$65:$AU$65</definedName>
    <definedName name="TIME_GDPPC">#REF!</definedName>
    <definedName name="TIME_HISTORIC_DATA" localSheetId="8">Emissions!$B$344:$Q$344</definedName>
    <definedName name="TIME_HISTORIC_DATA">#REF!</definedName>
    <definedName name="TIME_HISTORICAL_DATA_LAND_MODULE">land_uses!$B$508</definedName>
    <definedName name="TIME_INTERMODULE">intermodule_global_allocate!$C$43:$Q$43</definedName>
    <definedName name="TIME_LAND_USE">land_uses!$C$529:$P$529</definedName>
    <definedName name="TIME_LP" localSheetId="4">Diet!$C$129:$R$129</definedName>
    <definedName name="TIME_LP" localSheetId="8">#REF!</definedName>
    <definedName name="TIME_LP" localSheetId="10">#REF!</definedName>
    <definedName name="TIME_LP" localSheetId="6">#REF!</definedName>
    <definedName name="TIME_LP">#REF!</definedName>
    <definedName name="TIME_MANAGED_STOCK" localSheetId="6">forest!$B$52:$Q$52</definedName>
    <definedName name="TIME_MANAGED_STOCK">#REF!</definedName>
    <definedName name="TIME_OF_FOREST_MATURATION">forest!$B$233:$B$241</definedName>
    <definedName name="TIME_OF_TRANSITION_TO_REGENERATIVE_AGRICULTURE" localSheetId="2">croplands!$B$246:$B$254</definedName>
    <definedName name="TIME_OTHER_GHG_EMISSIONS" localSheetId="8">Emissions!$B$339:$DH$339</definedName>
    <definedName name="TIME_OTHER_GHG_EMISSIONS">#REF!</definedName>
    <definedName name="TIME_OUTPUT_REAL" localSheetId="4">Diet!#REF!</definedName>
    <definedName name="TIME_OUTPUT_REAL" localSheetId="8">#REF!</definedName>
    <definedName name="TIME_OUTPUT_REAL" localSheetId="10">#REF!</definedName>
    <definedName name="TIME_OUTPUT_REAL">#REF!</definedName>
    <definedName name="TIME_POPULATION" localSheetId="4">Diet!$B$44:$AU$44</definedName>
    <definedName name="TIME_POPULATION" localSheetId="8">#REF!</definedName>
    <definedName name="TIME_POPULATION" localSheetId="10">#REF!</definedName>
    <definedName name="TIME_POPULATION">#REF!</definedName>
    <definedName name="TIME_URBAN_LAND" localSheetId="4">#REF!</definedName>
    <definedName name="TIME_URBAN_LAND" localSheetId="8">#REF!</definedName>
    <definedName name="TIME_URBAN_LAND" localSheetId="10">#REF!</definedName>
    <definedName name="TIME_URBAN_LAND">#REF!</definedName>
    <definedName name="TIME_WATER">Water!$B$424:$M$424</definedName>
    <definedName name="TIME_WATER_USE">Water!$B$466:$P$466</definedName>
    <definedName name="TIME_WOOD" localSheetId="4">Diet!$C$306:$R$306</definedName>
    <definedName name="TIME_WOOD" localSheetId="8">#REF!</definedName>
    <definedName name="TIME_WOOD" localSheetId="10">#REF!</definedName>
    <definedName name="TIME_WOOD" localSheetId="6">#REF!</definedName>
    <definedName name="TIME_WOOD">#REF!</definedName>
    <definedName name="TIME_YIELDS">Yield_impact_Hadgemes_8p5!$C$1:$CR$1</definedName>
    <definedName name="TIME_YIELDS_2">Yield_impact_Hadgemes_4p5!$C$1:$CR$1</definedName>
    <definedName name="TIME_YIELDS_3">Yield_impact_gfdl_8p5!$C$1:$CQ$1</definedName>
    <definedName name="TIME_YIELDS_4">Yield_impact_gfdl_4p5!$C$1:$CQ$1</definedName>
    <definedName name="TIME_YIELDS_5">Yield_impact_ccsm4_8p5!$C$1:$CQ$1</definedName>
    <definedName name="TIME_YIELDS_6">Yield_impact_ccsm4_4p5!$C$1:$CQ$1</definedName>
    <definedName name="TOTAL_PRODUCTION_OF_INDUSTRIAL_ROUNDWOOD" localSheetId="2">#REF!</definedName>
    <definedName name="TOTAL_PRODUCTION_OF_INDUSTRIAL_ROUNDWOOD" localSheetId="4">#REF!</definedName>
    <definedName name="TOTAL_PRODUCTION_OF_INDUSTRIAL_ROUNDWOOD" localSheetId="8">#REF!</definedName>
    <definedName name="TOTAL_PRODUCTION_OF_INDUSTRIAL_ROUNDWOOD" localSheetId="10">#REF!</definedName>
    <definedName name="TOTAL_PRODUCTION_OF_INDUSTRIAL_ROUNDWOOD" localSheetId="6">#REF!</definedName>
    <definedName name="TOTAL_PRODUCTION_OF_INDUSTRIAL_ROUNDWOOD">#REF!</definedName>
    <definedName name="TOTAL_PRODUCTION_OF_WOOD_FUEL" localSheetId="2">#REF!</definedName>
    <definedName name="TOTAL_PRODUCTION_OF_WOOD_FUEL" localSheetId="4">#REF!</definedName>
    <definedName name="TOTAL_PRODUCTION_OF_WOOD_FUEL" localSheetId="8">#REF!</definedName>
    <definedName name="TOTAL_PRODUCTION_OF_WOOD_FUEL" localSheetId="10">#REF!</definedName>
    <definedName name="TOTAL_PRODUCTION_OF_WOOD_FUEL" localSheetId="6">#REF!</definedName>
    <definedName name="TOTAL_PRODUCTION_OF_WOOD_FUEL">#REF!</definedName>
    <definedName name="TRANSFORMATION_MATRIX_REGIONS_TO_AEZ_CROPLAND_IRRIGATED" localSheetId="4">#REF!</definedName>
    <definedName name="TRANSFORMATION_MATRIX_REGIONS_TO_AEZ_CROPLAND_IRRIGATED" localSheetId="8">#REF!</definedName>
    <definedName name="TRANSFORMATION_MATRIX_REGIONS_TO_AEZ_CROPLAND_IRRIGATED" localSheetId="10">#REF!</definedName>
    <definedName name="TRANSFORMATION_MATRIX_REGIONS_TO_AEZ_CROPLAND_IRRIGATED" localSheetId="6">#REF!</definedName>
    <definedName name="TRANSFORMATION_MATRIX_REGIONS_TO_AEZ_CROPLAND_IRRIGATED" localSheetId="0">transformation_matrices!$C$248:$F$256</definedName>
    <definedName name="TRANSFORMATION_MATRIX_REGIONS_TO_AEZ_CROPLAND_IRRIGATED">#REF!</definedName>
    <definedName name="TRANSFORMATION_MATRIX_REGIONS_TO_AEZ_CROPLAND_RAINFED" localSheetId="4">#REF!</definedName>
    <definedName name="TRANSFORMATION_MATRIX_REGIONS_TO_AEZ_CROPLAND_RAINFED" localSheetId="8">#REF!</definedName>
    <definedName name="TRANSFORMATION_MATRIX_REGIONS_TO_AEZ_CROPLAND_RAINFED" localSheetId="10">#REF!</definedName>
    <definedName name="TRANSFORMATION_MATRIX_REGIONS_TO_AEZ_CROPLAND_RAINFED" localSheetId="6">#REF!</definedName>
    <definedName name="TRANSFORMATION_MATRIX_REGIONS_TO_AEZ_CROPLAND_RAINFED" localSheetId="0">transformation_matrices!$C$239:$F$247</definedName>
    <definedName name="TRANSFORMATION_MATRIX_REGIONS_TO_AEZ_CROPLAND_RAINFED">#REF!</definedName>
    <definedName name="TRANSFORMATION_MATRIX_REGIONS_TO_AEZ_FOREST_MANAGED" localSheetId="4">#REF!</definedName>
    <definedName name="TRANSFORMATION_MATRIX_REGIONS_TO_AEZ_FOREST_MANAGED" localSheetId="8">#REF!</definedName>
    <definedName name="TRANSFORMATION_MATRIX_REGIONS_TO_AEZ_FOREST_MANAGED" localSheetId="10">#REF!</definedName>
    <definedName name="TRANSFORMATION_MATRIX_REGIONS_TO_AEZ_FOREST_MANAGED" localSheetId="6">#REF!</definedName>
    <definedName name="TRANSFORMATION_MATRIX_REGIONS_TO_AEZ_FOREST_MANAGED" localSheetId="0">transformation_matrices!$C$257:$F$265</definedName>
    <definedName name="TRANSFORMATION_MATRIX_REGIONS_TO_AEZ_FOREST_MANAGED">#REF!</definedName>
    <definedName name="TRENDS_OF_FORESTS_EXPLOITATION" localSheetId="6">forest!$B$204:$B$212</definedName>
    <definedName name="TRENDS_OF_FORESTS_EXPLOITATION">#REF!</definedName>
    <definedName name="TRENDS_OF_LAND_USE_DEMAND_BY_REGION">land_uses!$B$60:$M$68</definedName>
    <definedName name="TRENDS_OF_YIELD_CHANGE_R_AND_I" localSheetId="2">croplands!$B$142:$N$150</definedName>
    <definedName name="TRENDS_OF_YIELD_CHANGE_R_AND_I" localSheetId="6">croplands!$B$142:$N$150</definedName>
    <definedName name="TRENDS_OF_YIELD_CHANGE_R_AND_I">#REF!</definedName>
    <definedName name="TUBERS" localSheetId="4">Diet!$C$158:$R$166</definedName>
    <definedName name="TUBERS" localSheetId="8">#REF!</definedName>
    <definedName name="TUBERS" localSheetId="10">#REF!</definedName>
    <definedName name="TUBERS" localSheetId="6">#REF!</definedName>
    <definedName name="TUBERS">#REF!</definedName>
    <definedName name="VEGETABLES_FRUITS" localSheetId="4">Diet!$C$203:$R$211</definedName>
    <definedName name="VEGETABLES_FRUITS" localSheetId="8">#REF!</definedName>
    <definedName name="VEGETABLES_FRUITS" localSheetId="10">#REF!</definedName>
    <definedName name="VEGETABLES_FRUITS" localSheetId="6">#REF!</definedName>
    <definedName name="VEGETABLES_FRUITS">#REF!</definedName>
    <definedName name="VEGETATION_CARBON_DATA_REGIONSXLAND" localSheetId="4">#REF!</definedName>
    <definedName name="VEGETATION_CARBON_DATA_REGIONSXLAND" localSheetId="8">Emissions!$N$5:$Y$13</definedName>
    <definedName name="VEGETATION_CARBON_DATA_REGIONSXLAND" localSheetId="10">#REF!</definedName>
    <definedName name="VEGETATION_CARBON_DATA_REGIONSXLAND" localSheetId="6">#REF!</definedName>
    <definedName name="VEGETATION_CARBON_DATA_REGIONSXLAND">#REF!</definedName>
    <definedName name="VI_CONSTANT">land_uses!$C$512:$C$520</definedName>
    <definedName name="WA_Projections_Eq_Factor_1" localSheetId="7">Water!$B$270:$B$304</definedName>
    <definedName name="WA_Projections_Eq_Factor_2" localSheetId="7">Water!$C$270:$C$304</definedName>
    <definedName name="water_matrix" localSheetId="7">Water!$B$156:$J$190</definedName>
    <definedName name="WBS_PLUS_BIOMASS_EXANSION_FACTOR_FOREST" localSheetId="6">forest!$B$143:$B$151</definedName>
    <definedName name="WBS_PLUS_BIOMASS_EXANSION_FACTOR_FOREST">#REF!</definedName>
    <definedName name="WOOD" localSheetId="4">Diet!$C$230:$R$238</definedName>
    <definedName name="WOOD" localSheetId="8">#REF!</definedName>
    <definedName name="WOOD" localSheetId="10">#REF!</definedName>
    <definedName name="WOOD" localSheetId="6">#REF!</definedName>
    <definedName name="WOOD">#REF!</definedName>
    <definedName name="WOOD_AVAILABLE_FROM_FORESTS_AND_PLANTATIONS_BY_REGION" localSheetId="2">#REF!</definedName>
    <definedName name="WOOD_AVAILABLE_FROM_FORESTS_AND_PLANTATIONS_BY_REGION" localSheetId="4">#REF!</definedName>
    <definedName name="WOOD_AVAILABLE_FROM_FORESTS_AND_PLANTATIONS_BY_REGION" localSheetId="8">#REF!</definedName>
    <definedName name="WOOD_AVAILABLE_FROM_FORESTS_AND_PLANTATIONS_BY_REGION" localSheetId="10">#REF!</definedName>
    <definedName name="WOOD_AVAILABLE_FROM_FORESTS_AND_PLANTATIONS_BY_REGION" localSheetId="6">#REF!</definedName>
    <definedName name="WOOD_AVAILABLE_FROM_FORESTS_AND_PLANTATIONS_BY_REGION">#REF!</definedName>
    <definedName name="WOOD_DENSITY_BY_REGION" localSheetId="6">forest!$B$119:$B$127</definedName>
    <definedName name="WOOD_DENSITY_BY_REGION">#REF!</definedName>
    <definedName name="WOOD_FUEL" localSheetId="4">Diet!$C$317:$R$325</definedName>
    <definedName name="WOOD_FUEL" localSheetId="8">#REF!</definedName>
    <definedName name="WOOD_FUEL" localSheetId="10">#REF!</definedName>
    <definedName name="WOOD_FUEL" localSheetId="6">#REF!</definedName>
    <definedName name="WOOD_FUEL">#REF!</definedName>
    <definedName name="WOOD_FUEL_PRODUCTION" localSheetId="2">[10]Diet!$D$72:$D$80</definedName>
    <definedName name="WOOD_FUEL_PRODUCTION" localSheetId="4">Diet!$D$22:$D$30</definedName>
    <definedName name="WOOD_FUEL_PRODUCTION" localSheetId="8">[4]Diet!$D$72:$D$80</definedName>
    <definedName name="WOOD_FUEL_PRODUCTION" localSheetId="10">#REF!</definedName>
    <definedName name="WOOD_FUEL_PRODUCTION" localSheetId="6">[8]Diet!$D$72:$D$80</definedName>
    <definedName name="WOOD_FUEL_PRODUCTION" localSheetId="0">[10]Diet!$D$72:$D$80</definedName>
    <definedName name="WOOD_FUEL_PRODUCTION">#REF!</definedName>
    <definedName name="WOOD_RESIDUES" localSheetId="4">Diet!$C$326:$R$334</definedName>
    <definedName name="WOOD_RESIDUES" localSheetId="8">#REF!</definedName>
    <definedName name="WOOD_RESIDUES" localSheetId="10">#REF!</definedName>
    <definedName name="WOOD_RESIDUES" localSheetId="6">#REF!</definedName>
    <definedName name="WOOD_RESIDUES">#REF!</definedName>
    <definedName name="WOOD_WASTE_PERCENTAGE_FOR_ENERGY" localSheetId="4">Diet!#REF!</definedName>
    <definedName name="WOOD_WASTE_PERCENTAGE_FOR_ENERGY" localSheetId="8">#REF!</definedName>
    <definedName name="WOOD_WASTE_PERCENTAGE_FOR_ENERGY" localSheetId="10">#REF!</definedName>
    <definedName name="WOOD_WASTE_PERCENTAGE_FOR_ENERGY" localSheetId="6">#REF!</definedName>
    <definedName name="WOOD_WASTE_PERCENTAGE_FOR_ENERGY">#REF!</definedName>
    <definedName name="WOOD_WASTE_PERCENTAGE_FOR_INDUSTRY" localSheetId="4">Diet!#REF!</definedName>
    <definedName name="WOOD_WASTE_PERCENTAGE_FOR_INDUSTRY" localSheetId="8">#REF!</definedName>
    <definedName name="WOOD_WASTE_PERCENTAGE_FOR_INDUSTRY" localSheetId="10">#REF!</definedName>
    <definedName name="WOOD_WASTE_PERCENTAGE_FOR_INDUSTRY" localSheetId="6">#REF!</definedName>
    <definedName name="WOOD_WASTE_PERCENTAGE_FOR_INDUSTRY">#REF!</definedName>
    <definedName name="WOOD_WASTE_PRODUCTION" localSheetId="2">[10]Diet!$E$72:$E$80</definedName>
    <definedName name="WOOD_WASTE_PRODUCTION" localSheetId="4">Diet!$E$22:$E$30</definedName>
    <definedName name="WOOD_WASTE_PRODUCTION" localSheetId="8">[4]Diet!$E$72:$E$80</definedName>
    <definedName name="WOOD_WASTE_PRODUCTION" localSheetId="10">#REF!</definedName>
    <definedName name="WOOD_WASTE_PRODUCTION" localSheetId="6">[8]Diet!$E$72:$E$80</definedName>
    <definedName name="WOOD_WASTE_PRODUCTION" localSheetId="0">[10]Diet!$E$72:$E$80</definedName>
    <definedName name="WOOD_WASTE_PRODUCTION">#REF!</definedName>
    <definedName name="Years" localSheetId="2">#REF!</definedName>
    <definedName name="Years" localSheetId="4">Diet!$A$20:$A$25</definedName>
    <definedName name="Years" localSheetId="8">#REF!</definedName>
    <definedName name="Years" localSheetId="10">#REF!</definedName>
    <definedName name="Years" localSheetId="6">#REF!</definedName>
    <definedName name="Years">#REF!</definedName>
    <definedName name="YIELD_IMPACT_CCSM4_4P5_CHINA">Yield_impact_ccsm4_4p5!$C$29:$CQ$41</definedName>
    <definedName name="YIELD_IMPACT_CCSM4_4P5_EASOC">Yield_impact_ccsm4_4p5!$C$42:$CQ$54</definedName>
    <definedName name="YIELD_IMPACT_CCSM4_4P5_EU27">Yield_impact_ccsm4_4p5!$C$3:$CQ$15</definedName>
    <definedName name="YIELD_IMPACT_CCSM4_4P5_INDIA">Yield_impact_ccsm4_4p5!$C$55:$CQ$67</definedName>
    <definedName name="YIELD_IMPACT_CCSM4_4P5_LATAM">Yield_impact_ccsm4_4p5!$C$68:$CQ$80</definedName>
    <definedName name="YIELD_IMPACT_CCSM4_4P5_LROW">Yield_impact_ccsm4_4p5!$C$107:$CQ$119</definedName>
    <definedName name="YIELD_IMPACT_CCSM4_4P5_RUSSIA">Yield_impact_ccsm4_4p5!$C$81:$CQ$93</definedName>
    <definedName name="YIELD_IMPACT_CCSM4_4P5_UK">Yield_impact_ccsm4_4p5!$C$16:$CQ$28</definedName>
    <definedName name="YIELD_IMPACT_CCSM4_4P5_USMCA">Yield_impact_ccsm4_4p5!$C$94:$CQ$106</definedName>
    <definedName name="YIELD_IMPACT_CCSM4_8P5_CHINA">Yield_impact_ccsm4_8p5!$C$29:$CQ$41</definedName>
    <definedName name="YIELD_IMPACT_CCSM4_8P5_EASOC">Yield_impact_ccsm4_8p5!$C$42:$CQ$54</definedName>
    <definedName name="YIELD_IMPACT_CCSM4_8P5_EU27">Yield_impact_ccsm4_8p5!$C$3:$CQ$15</definedName>
    <definedName name="YIELD_IMPACT_CCSM4_8P5_INDIA">Yield_impact_ccsm4_8p5!$C$55:$CQ$67</definedName>
    <definedName name="YIELD_IMPACT_CCSM4_8P5_LATAM">Yield_impact_ccsm4_8p5!$C$68:$CQ$80</definedName>
    <definedName name="YIELD_IMPACT_CCSM4_8P5_LROW">Yield_impact_ccsm4_8p5!$C$107:$CQ$119</definedName>
    <definedName name="YIELD_IMPACT_CCSM4_8P5_RUSSIA">Yield_impact_ccsm4_8p5!$C$81:$CQ$93</definedName>
    <definedName name="YIELD_IMPACT_CCSM4_8P5_UK">Yield_impact_ccsm4_8p5!$C$16:$CQ$28</definedName>
    <definedName name="YIELD_IMPACT_CCSM4_8P5_USMCA">Yield_impact_ccsm4_8p5!$C$94:$CQ$106</definedName>
    <definedName name="YIELD_IMPACT_GFDL_4P5_CHINA">Yield_impact_gfdl_4p5!$C$29:$CQ$41</definedName>
    <definedName name="YIELD_IMPACT_GFDL_4P5_EASOC">Yield_impact_gfdl_4p5!$C$42:$CQ$54</definedName>
    <definedName name="YIELD_IMPACT_GFDL_4P5_EU27">Yield_impact_gfdl_4p5!$C$3:$CQ$15</definedName>
    <definedName name="YIELD_IMPACT_GFDL_4P5_INDIA">Yield_impact_gfdl_4p5!$C$55:$CQ$67</definedName>
    <definedName name="YIELD_IMPACT_GFDL_4P5_LATAM">Yield_impact_gfdl_4p5!$C$68:$CQ$80</definedName>
    <definedName name="YIELD_IMPACT_GFDL_4P5_LROW">Yield_impact_gfdl_4p5!$C$107:$CQ$119</definedName>
    <definedName name="YIELD_IMPACT_GFDL_4P5_RUSSIA">Yield_impact_gfdl_4p5!$C$81:$CQ$93</definedName>
    <definedName name="YIELD_IMPACT_GFDL_4P5_UK">Yield_impact_gfdl_4p5!$C$16:$CQ$28</definedName>
    <definedName name="YIELD_IMPACT_GFDL_4P5_USMCA">Yield_impact_gfdl_4p5!$C$94:$CQ$106</definedName>
    <definedName name="YIELD_IMPACT_GFDL_8P5_CHINA">Yield_impact_gfdl_8p5!$C$29:$CQ$41</definedName>
    <definedName name="YIELD_IMPACT_GFDL_8P5_EASOC">Yield_impact_gfdl_8p5!$C$42:$CQ$54</definedName>
    <definedName name="YIELD_IMPACT_GFDL_8P5_EU27">Yield_impact_gfdl_8p5!$C$3:$CQ$15</definedName>
    <definedName name="YIELD_IMPACT_GFDL_8P5_INDIA">Yield_impact_gfdl_8p5!$C$55:$CQ$67</definedName>
    <definedName name="YIELD_IMPACT_GFDL_8P5_LATAM">Yield_impact_gfdl_8p5!$C$68:$CQ$80</definedName>
    <definedName name="YIELD_IMPACT_GFDL_8P5_LROW">Yield_impact_gfdl_8p5!$C$107:$CQ$119</definedName>
    <definedName name="YIELD_IMPACT_GFDL_8P5_RUSSIA">Yield_impact_gfdl_8p5!$C$81:$CQ$93</definedName>
    <definedName name="YIELD_IMPACT_GFDL_8P5_UK">Yield_impact_gfdl_8p5!$C$16:$CQ$28</definedName>
    <definedName name="YIELD_IMPACT_GFDL_8P5_USMCA">Yield_impact_gfdl_8p5!$C$94:$CQ$106</definedName>
    <definedName name="YIELD_OF_BUFFALO_MILK" localSheetId="8">Emissions!$B$181</definedName>
    <definedName name="YIELD_OF_BUFFALO_MILK">#REF!</definedName>
    <definedName name="YIELD_OF_CATTLE_MILK" localSheetId="8">Emissions!$B$180</definedName>
    <definedName name="YIELD_OF_CATTLE_MILK">#REF!</definedName>
    <definedName name="YIELD_OF_GOATS_MILK" localSheetId="8">Emissions!$B$182</definedName>
    <definedName name="YIELD_OF_GOATS_MILK">#REF!</definedName>
    <definedName name="YIELD_OF_HEN_EGGS" localSheetId="8">Emissions!$B$184</definedName>
    <definedName name="YIELD_OF_HEN_EGGS">#REF!</definedName>
    <definedName name="YIELD_OF_MEAT_BUFFALO" localSheetId="8">Emissions!$B$185</definedName>
    <definedName name="YIELD_OF_MEAT_BUFFALO">#REF!</definedName>
    <definedName name="YIELD_OF_MEAT_CATTLE" localSheetId="8">Emissions!$B$186</definedName>
    <definedName name="YIELD_OF_MEAT_CATTLE">#REF!</definedName>
    <definedName name="YIELD_OF_MEAT_CHICKENS" localSheetId="8">Emissions!$B$188</definedName>
    <definedName name="YIELD_OF_MEAT_CHICKENS">#REF!</definedName>
    <definedName name="YIELD_OF_MEAT_GOAT" localSheetId="8">Emissions!$B$189</definedName>
    <definedName name="YIELD_OF_MEAT_GOAT">#REF!</definedName>
    <definedName name="YIELD_OF_MEAT_PIG" localSheetId="8">Emissions!$B$187</definedName>
    <definedName name="YIELD_OF_MEAT_PIG">#REF!</definedName>
    <definedName name="YIELD_OF_MEAT_SHEEP" localSheetId="8">Emissions!$B$190</definedName>
    <definedName name="YIELD_OF_MEAT_SHEEP">#REF!</definedName>
    <definedName name="YIELD_OF_SHEEP_MILK" localSheetId="8">Emissions!$B$183</definedName>
    <definedName name="YIELD_OF_SHEEP_MILK">#REF!</definedName>
    <definedName name="YIELDS_ALL_MANAGEMENTS_2019" localSheetId="2">croplands!$B$154:$N$162</definedName>
    <definedName name="YIELDS_ALL_MANAGEMENTS_2019" localSheetId="6">croplands!$B$154:$N$162</definedName>
    <definedName name="YIELDS_ALL_MANAGEMENTS_2019">#REF!</definedName>
    <definedName name="YIELDS_IMPACTS_HADGEMES_4P5_CHINA">Yield_impact_Hadgemes_4p5!$C$29:$CR$41</definedName>
    <definedName name="YIELDS_IMPACTS_HADGEMES_4P5_EASOC">Yield_impact_Hadgemes_4p5!$C$42:$CR$54</definedName>
    <definedName name="YIELDS_IMPACTS_HADGEMES_4P5_EU27">Yield_impact_Hadgemes_4p5!$C$3:$CR$15</definedName>
    <definedName name="YIELDS_IMPACTS_HADGEMES_4P5_INDIA">Yield_impact_Hadgemes_4p5!$C$55:$CR$67</definedName>
    <definedName name="YIELDS_IMPACTS_HADGEMES_4P5_LATAM">Yield_impact_Hadgemes_4p5!$C$68:$CR$80</definedName>
    <definedName name="YIELDS_IMPACTS_HADGEMES_4P5_LROW">Yield_impact_Hadgemes_4p5!$C$107:$CR$119</definedName>
    <definedName name="YIELDS_IMPACTS_HADGEMES_4P5_RUSSIA">Yield_impact_Hadgemes_4p5!$C$81:$CR$93</definedName>
    <definedName name="YIELDS_IMPACTS_HADGEMES_4P5_UK">Yield_impact_Hadgemes_4p5!$C$16:$CR$28</definedName>
    <definedName name="YIELDS_IMPACTS_HADGEMES_4P5_USMCA">Yield_impact_Hadgemes_4p5!$C$94:$CR$106</definedName>
    <definedName name="YIELDS_IMPACTS_HADGEMES_8P5_CHINA">Yield_impact_Hadgemes_8p5!$C$29:$CR$41</definedName>
    <definedName name="YIELDS_IMPACTS_HADGEMES_8P5_EASOC">Yield_impact_Hadgemes_8p5!$C$42:$CR$54</definedName>
    <definedName name="YIELDS_IMPACTS_HADGEMES_8P5_EU27">Yield_impact_Hadgemes_8p5!$C$3:$CR$15</definedName>
    <definedName name="YIELDS_IMPACTS_HADGEMES_8P5_INDIA">Yield_impact_Hadgemes_8p5!$C$55:$CR$67</definedName>
    <definedName name="YIELDS_IMPACTS_HADGEMES_8P5_LATAM">Yield_impact_Hadgemes_8p5!$C$68:$CR$80</definedName>
    <definedName name="YIELDS_IMPACTS_HADGEMES_8P5_LROW">Yield_impact_Hadgemes_8p5!$C$107:$CR$119</definedName>
    <definedName name="YIELDS_IMPACTS_HADGEMES_8P5_RUSSIA">Yield_impact_Hadgemes_8p5!$C$81:$CR$93</definedName>
    <definedName name="YIELDS_IMPACTS_HADGEMES_8P5_UK">Yield_impact_Hadgemes_8p5!$C$16:$CR$28</definedName>
    <definedName name="YIELDS_IMPACTS_HADGEMES_8P5_USMCA">Yield_impact_Hadgemes_8p5!$C$94:$CR$106</definedName>
  </definedName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N156" i="2" l="1"/>
  <c r="C166" i="34" l="1"/>
  <c r="D166" i="34"/>
  <c r="E166" i="34"/>
  <c r="F166" i="34"/>
  <c r="G166" i="34"/>
  <c r="H166" i="34"/>
  <c r="I166" i="34"/>
  <c r="J166" i="34"/>
  <c r="K166" i="34"/>
  <c r="L166" i="34"/>
  <c r="M166" i="34"/>
  <c r="N166" i="34"/>
  <c r="C167" i="34"/>
  <c r="D167" i="34"/>
  <c r="E167" i="34"/>
  <c r="F167" i="34"/>
  <c r="G167" i="34"/>
  <c r="H167" i="34"/>
  <c r="I167" i="34"/>
  <c r="J167" i="34"/>
  <c r="K167" i="34"/>
  <c r="L167" i="34"/>
  <c r="M167" i="34"/>
  <c r="N167" i="34"/>
  <c r="C168" i="34"/>
  <c r="D168" i="34"/>
  <c r="E168" i="34"/>
  <c r="F168" i="34"/>
  <c r="G168" i="34"/>
  <c r="H168" i="34"/>
  <c r="I168" i="34"/>
  <c r="J168" i="34"/>
  <c r="K168" i="34"/>
  <c r="L168" i="34"/>
  <c r="M168" i="34"/>
  <c r="N168" i="34"/>
  <c r="C169" i="34"/>
  <c r="D169" i="34"/>
  <c r="E169" i="34"/>
  <c r="F169" i="34"/>
  <c r="G169" i="34"/>
  <c r="H169" i="34"/>
  <c r="I169" i="34"/>
  <c r="J169" i="34"/>
  <c r="K169" i="34"/>
  <c r="L169" i="34"/>
  <c r="M169" i="34"/>
  <c r="N169" i="34"/>
  <c r="C170" i="34"/>
  <c r="D170" i="34"/>
  <c r="E170" i="34"/>
  <c r="F170" i="34"/>
  <c r="G170" i="34"/>
  <c r="H170" i="34"/>
  <c r="I170" i="34"/>
  <c r="J170" i="34"/>
  <c r="K170" i="34"/>
  <c r="L170" i="34"/>
  <c r="M170" i="34"/>
  <c r="N170" i="34"/>
  <c r="C171" i="34"/>
  <c r="D171" i="34"/>
  <c r="E171" i="34"/>
  <c r="F171" i="34"/>
  <c r="G171" i="34"/>
  <c r="H171" i="34"/>
  <c r="I171" i="34"/>
  <c r="J171" i="34"/>
  <c r="K171" i="34"/>
  <c r="L171" i="34"/>
  <c r="M171" i="34"/>
  <c r="N171" i="34"/>
  <c r="C172" i="34"/>
  <c r="D172" i="34"/>
  <c r="E172" i="34"/>
  <c r="F172" i="34"/>
  <c r="G172" i="34"/>
  <c r="H172" i="34"/>
  <c r="I172" i="34"/>
  <c r="J172" i="34"/>
  <c r="K172" i="34"/>
  <c r="L172" i="34"/>
  <c r="M172" i="34"/>
  <c r="N172" i="34"/>
  <c r="C173" i="34"/>
  <c r="D173" i="34"/>
  <c r="E173" i="34"/>
  <c r="F173" i="34"/>
  <c r="G173" i="34"/>
  <c r="H173" i="34"/>
  <c r="I173" i="34"/>
  <c r="J173" i="34"/>
  <c r="K173" i="34"/>
  <c r="L173" i="34"/>
  <c r="M173" i="34"/>
  <c r="N173" i="34"/>
  <c r="C174" i="34"/>
  <c r="D174" i="34"/>
  <c r="E174" i="34"/>
  <c r="F174" i="34"/>
  <c r="G174" i="34"/>
  <c r="H174" i="34"/>
  <c r="I174" i="34"/>
  <c r="J174" i="34"/>
  <c r="K174" i="34"/>
  <c r="L174" i="34"/>
  <c r="M174" i="34"/>
  <c r="N174" i="34"/>
  <c r="B167" i="34"/>
  <c r="B168" i="34"/>
  <c r="B169" i="34"/>
  <c r="B170" i="34"/>
  <c r="B171" i="34"/>
  <c r="B172" i="34"/>
  <c r="B173" i="34"/>
  <c r="B174" i="34"/>
  <c r="B166" i="34"/>
  <c r="D1121" i="34" l="1"/>
  <c r="E1121" i="34"/>
  <c r="F1121" i="34"/>
  <c r="G1121" i="34"/>
  <c r="H1121" i="34"/>
  <c r="I1121" i="34"/>
  <c r="J1121" i="34"/>
  <c r="K1121" i="34"/>
  <c r="L1121" i="34"/>
  <c r="M1121" i="34"/>
  <c r="N1121" i="34"/>
  <c r="O1121" i="34"/>
  <c r="P1121" i="34"/>
  <c r="Q1121" i="34"/>
  <c r="C1121" i="34"/>
  <c r="D1117" i="34" l="1"/>
  <c r="E1117" i="34"/>
  <c r="F1117" i="34"/>
  <c r="G1117" i="34"/>
  <c r="H1117" i="34"/>
  <c r="I1117" i="34"/>
  <c r="J1117" i="34"/>
  <c r="K1117" i="34"/>
  <c r="L1117" i="34"/>
  <c r="M1117" i="34"/>
  <c r="N1117" i="34"/>
  <c r="O1117" i="34"/>
  <c r="P1117" i="34"/>
  <c r="Q1117" i="34"/>
  <c r="D1118" i="34"/>
  <c r="E1118" i="34"/>
  <c r="F1118" i="34"/>
  <c r="G1118" i="34"/>
  <c r="H1118" i="34"/>
  <c r="I1118" i="34"/>
  <c r="J1118" i="34"/>
  <c r="K1118" i="34"/>
  <c r="L1118" i="34"/>
  <c r="M1118" i="34"/>
  <c r="N1118" i="34"/>
  <c r="O1118" i="34"/>
  <c r="P1118" i="34"/>
  <c r="Q1118" i="34"/>
  <c r="C1118" i="34"/>
  <c r="C1117" i="34"/>
  <c r="D122" i="39" l="1"/>
  <c r="I90" i="34" l="1"/>
  <c r="I91" i="34"/>
  <c r="I92" i="34"/>
  <c r="I93" i="34"/>
  <c r="I94" i="34"/>
  <c r="I95" i="34"/>
  <c r="I96" i="34"/>
  <c r="I97" i="34"/>
  <c r="I89" i="34"/>
  <c r="C339" i="38"/>
  <c r="D339" i="38" s="1"/>
  <c r="E339" i="38" s="1"/>
  <c r="F339" i="38" s="1"/>
  <c r="G339" i="38" s="1"/>
  <c r="H339" i="38" s="1"/>
  <c r="I339" i="38" s="1"/>
  <c r="J339" i="38" s="1"/>
  <c r="K339" i="38" s="1"/>
  <c r="L339" i="38" s="1"/>
  <c r="M339" i="38" s="1"/>
  <c r="N339" i="38" s="1"/>
  <c r="O339" i="38" s="1"/>
  <c r="P339" i="38" s="1"/>
  <c r="Q339" i="38" s="1"/>
  <c r="R339" i="38" s="1"/>
  <c r="S339" i="38" s="1"/>
  <c r="T339" i="38" s="1"/>
  <c r="U339" i="38" s="1"/>
  <c r="V339" i="38" s="1"/>
  <c r="W339" i="38" s="1"/>
  <c r="X339" i="38" s="1"/>
  <c r="Y339" i="38" s="1"/>
  <c r="Z339" i="38" s="1"/>
  <c r="AA339" i="38" s="1"/>
  <c r="AB339" i="38" s="1"/>
  <c r="AC339" i="38" s="1"/>
  <c r="AD339" i="38" s="1"/>
  <c r="AE339" i="38" s="1"/>
  <c r="AF339" i="38" s="1"/>
  <c r="AG339" i="38" s="1"/>
  <c r="AH339" i="38" s="1"/>
  <c r="AI339" i="38" s="1"/>
  <c r="AJ339" i="38" s="1"/>
  <c r="AK339" i="38" s="1"/>
  <c r="AL339" i="38" s="1"/>
  <c r="AM339" i="38" s="1"/>
  <c r="AN339" i="38" s="1"/>
  <c r="AO339" i="38" s="1"/>
  <c r="AP339" i="38" s="1"/>
  <c r="AQ339" i="38" s="1"/>
  <c r="AR339" i="38" s="1"/>
  <c r="AS339" i="38" s="1"/>
  <c r="AT339" i="38" s="1"/>
  <c r="AU339" i="38" s="1"/>
  <c r="AV339" i="38" s="1"/>
  <c r="AW339" i="38" s="1"/>
  <c r="AX339" i="38" s="1"/>
  <c r="AY339" i="38" s="1"/>
  <c r="AZ339" i="38" s="1"/>
  <c r="BA339" i="38" s="1"/>
  <c r="BB339" i="38" s="1"/>
  <c r="BC339" i="38" s="1"/>
  <c r="BD339" i="38" s="1"/>
  <c r="BE339" i="38" s="1"/>
  <c r="BF339" i="38" s="1"/>
  <c r="BG339" i="38" s="1"/>
  <c r="BH339" i="38" s="1"/>
  <c r="BI339" i="38" s="1"/>
  <c r="BJ339" i="38" s="1"/>
  <c r="BK339" i="38" s="1"/>
  <c r="BL339" i="38" s="1"/>
  <c r="BM339" i="38" s="1"/>
  <c r="BN339" i="38" s="1"/>
  <c r="BO339" i="38" s="1"/>
  <c r="BP339" i="38" s="1"/>
  <c r="BQ339" i="38" s="1"/>
  <c r="BR339" i="38" s="1"/>
  <c r="BS339" i="38" s="1"/>
  <c r="BT339" i="38" s="1"/>
  <c r="BU339" i="38" s="1"/>
  <c r="BV339" i="38" s="1"/>
  <c r="BW339" i="38" s="1"/>
  <c r="BX339" i="38" s="1"/>
  <c r="BY339" i="38" s="1"/>
  <c r="BZ339" i="38" s="1"/>
  <c r="CA339" i="38" s="1"/>
  <c r="CB339" i="38" s="1"/>
  <c r="CC339" i="38" s="1"/>
  <c r="CD339" i="38" s="1"/>
  <c r="CE339" i="38" s="1"/>
  <c r="CF339" i="38" s="1"/>
  <c r="CG339" i="38" s="1"/>
  <c r="CH339" i="38" s="1"/>
  <c r="CI339" i="38" s="1"/>
  <c r="CJ339" i="38" s="1"/>
  <c r="CK339" i="38" s="1"/>
  <c r="CL339" i="38" s="1"/>
  <c r="CM339" i="38" s="1"/>
  <c r="CN339" i="38" s="1"/>
  <c r="CO339" i="38" s="1"/>
  <c r="CP339" i="38" s="1"/>
  <c r="CQ339" i="38" s="1"/>
  <c r="CR339" i="38" s="1"/>
  <c r="CS339" i="38" s="1"/>
  <c r="CT339" i="38" s="1"/>
  <c r="CU339" i="38" s="1"/>
  <c r="CV339" i="38" s="1"/>
  <c r="CW339" i="38" s="1"/>
  <c r="CX339" i="38" s="1"/>
  <c r="CY339" i="38" s="1"/>
  <c r="CZ339" i="38" s="1"/>
  <c r="DA339" i="38" s="1"/>
  <c r="DB339" i="38" s="1"/>
  <c r="DC339" i="38" s="1"/>
  <c r="DD339" i="38" s="1"/>
  <c r="DE339" i="38" s="1"/>
  <c r="DF339" i="38" s="1"/>
  <c r="DG339" i="38" s="1"/>
  <c r="DH339" i="38" s="1"/>
  <c r="R334" i="38"/>
  <c r="M330" i="38"/>
  <c r="M329" i="38"/>
  <c r="M328" i="38"/>
  <c r="M327" i="38"/>
  <c r="M326" i="38"/>
  <c r="M325" i="38"/>
  <c r="M324" i="38"/>
  <c r="M323" i="38"/>
  <c r="M322" i="38"/>
  <c r="M318" i="38"/>
  <c r="M317" i="38"/>
  <c r="M316" i="38"/>
  <c r="M315" i="38"/>
  <c r="M314" i="38"/>
  <c r="M313" i="38"/>
  <c r="M312" i="38"/>
  <c r="M311" i="38"/>
  <c r="M310" i="38"/>
  <c r="M306" i="38"/>
  <c r="M305" i="38"/>
  <c r="M304" i="38"/>
  <c r="M303" i="38"/>
  <c r="M302" i="38"/>
  <c r="M301" i="38"/>
  <c r="M300" i="38"/>
  <c r="M299" i="38"/>
  <c r="M298" i="38"/>
  <c r="M294" i="38"/>
  <c r="M293" i="38"/>
  <c r="M292" i="38"/>
  <c r="M291" i="38"/>
  <c r="M290" i="38"/>
  <c r="M289" i="38"/>
  <c r="M288" i="38"/>
  <c r="M287" i="38"/>
  <c r="M286" i="38"/>
  <c r="AH277" i="38"/>
  <c r="AH265" i="38"/>
  <c r="AH253" i="38"/>
  <c r="R243" i="38"/>
  <c r="AH234" i="38"/>
  <c r="H226" i="38"/>
  <c r="G226" i="38"/>
  <c r="F226" i="38"/>
  <c r="E226" i="38"/>
  <c r="D226" i="38"/>
  <c r="C226" i="38"/>
  <c r="B226" i="38"/>
  <c r="B40" i="38"/>
  <c r="B39" i="38"/>
  <c r="B38" i="38"/>
  <c r="B37" i="38"/>
  <c r="B36" i="38"/>
  <c r="B35" i="38"/>
  <c r="B34" i="38"/>
  <c r="B33" i="38"/>
  <c r="B32" i="38"/>
  <c r="T159" i="37"/>
  <c r="H155" i="37"/>
  <c r="H154" i="37"/>
  <c r="H153" i="37"/>
  <c r="H152" i="37"/>
  <c r="H151" i="37"/>
  <c r="H150" i="37"/>
  <c r="H149" i="37"/>
  <c r="H148" i="37"/>
  <c r="H147" i="37"/>
  <c r="Q490" i="36"/>
  <c r="P490" i="36"/>
  <c r="O490" i="36"/>
  <c r="Q489" i="36"/>
  <c r="P489" i="36"/>
  <c r="O489" i="36"/>
  <c r="Q488" i="36"/>
  <c r="P488" i="36"/>
  <c r="O488" i="36"/>
  <c r="Q487" i="36"/>
  <c r="P487" i="36"/>
  <c r="O487" i="36"/>
  <c r="Q486" i="36"/>
  <c r="P486" i="36"/>
  <c r="O486" i="36"/>
  <c r="Q485" i="36"/>
  <c r="P485" i="36"/>
  <c r="O485" i="36"/>
  <c r="Q484" i="36"/>
  <c r="P484" i="36"/>
  <c r="O484" i="36"/>
  <c r="Q483" i="36"/>
  <c r="P483" i="36"/>
  <c r="O483" i="36"/>
  <c r="Q482" i="36"/>
  <c r="P482" i="36"/>
  <c r="O482" i="36"/>
  <c r="Q481" i="36"/>
  <c r="P481" i="36"/>
  <c r="O481" i="36"/>
  <c r="Q480" i="36"/>
  <c r="P480" i="36"/>
  <c r="O480" i="36"/>
  <c r="Q479" i="36"/>
  <c r="P479" i="36"/>
  <c r="O479" i="36"/>
  <c r="Q478" i="36"/>
  <c r="P478" i="36"/>
  <c r="O478" i="36"/>
  <c r="Q477" i="36"/>
  <c r="P477" i="36"/>
  <c r="O477" i="36"/>
  <c r="Q461" i="36"/>
  <c r="P461" i="36"/>
  <c r="O461" i="36"/>
  <c r="Q460" i="36"/>
  <c r="P460" i="36"/>
  <c r="O460" i="36"/>
  <c r="Q459" i="36"/>
  <c r="P459" i="36"/>
  <c r="O459" i="36"/>
  <c r="Q458" i="36"/>
  <c r="P458" i="36"/>
  <c r="O458" i="36"/>
  <c r="Q457" i="36"/>
  <c r="P457" i="36"/>
  <c r="O457" i="36"/>
  <c r="Q456" i="36"/>
  <c r="P456" i="36"/>
  <c r="O456" i="36"/>
  <c r="Q455" i="36"/>
  <c r="P455" i="36"/>
  <c r="O455" i="36"/>
  <c r="Q454" i="36"/>
  <c r="P454" i="36"/>
  <c r="O454" i="36"/>
  <c r="Q453" i="36"/>
  <c r="P453" i="36"/>
  <c r="O453" i="36"/>
  <c r="Q452" i="36"/>
  <c r="P452" i="36"/>
  <c r="O452" i="36"/>
  <c r="Q451" i="36"/>
  <c r="P451" i="36"/>
  <c r="O451" i="36"/>
  <c r="Q450" i="36"/>
  <c r="P450" i="36"/>
  <c r="O450" i="36"/>
  <c r="Q449" i="36"/>
  <c r="P449" i="36"/>
  <c r="O449" i="36"/>
  <c r="Q448" i="36"/>
  <c r="P448" i="36"/>
  <c r="O448" i="36"/>
  <c r="Q447" i="36"/>
  <c r="P447" i="36"/>
  <c r="O447" i="36"/>
  <c r="Q445" i="36"/>
  <c r="P445" i="36"/>
  <c r="O445" i="36"/>
  <c r="Q444" i="36"/>
  <c r="P444" i="36"/>
  <c r="O444" i="36"/>
  <c r="Q443" i="36"/>
  <c r="P443" i="36"/>
  <c r="O443" i="36"/>
  <c r="Q442" i="36"/>
  <c r="P442" i="36"/>
  <c r="O442" i="36"/>
  <c r="Q441" i="36"/>
  <c r="P441" i="36"/>
  <c r="O441" i="36"/>
  <c r="Q440" i="36"/>
  <c r="P440" i="36"/>
  <c r="O440" i="36"/>
  <c r="Q439" i="36"/>
  <c r="P439" i="36"/>
  <c r="O439" i="36"/>
  <c r="Q438" i="36"/>
  <c r="P438" i="36"/>
  <c r="O438" i="36"/>
  <c r="Q437" i="36"/>
  <c r="P437" i="36"/>
  <c r="O437" i="36"/>
  <c r="Q436" i="36"/>
  <c r="P436" i="36"/>
  <c r="O436" i="36"/>
  <c r="Q435" i="36"/>
  <c r="P435" i="36"/>
  <c r="O435" i="36"/>
  <c r="Q434" i="36"/>
  <c r="P434" i="36"/>
  <c r="O434" i="36"/>
  <c r="Q433" i="36"/>
  <c r="P433" i="36"/>
  <c r="O433" i="36"/>
  <c r="Q432" i="36"/>
  <c r="P432" i="36"/>
  <c r="O432" i="36"/>
  <c r="Q430" i="36"/>
  <c r="P430" i="36"/>
  <c r="O430" i="36"/>
  <c r="Q429" i="36"/>
  <c r="P429" i="36"/>
  <c r="O429" i="36"/>
  <c r="Q428" i="36"/>
  <c r="P428" i="36"/>
  <c r="O428" i="36"/>
  <c r="Q427" i="36"/>
  <c r="P427" i="36"/>
  <c r="O427" i="36"/>
  <c r="Q426" i="36"/>
  <c r="P426" i="36"/>
  <c r="O426" i="36"/>
  <c r="Q425" i="36"/>
  <c r="P425" i="36"/>
  <c r="O425" i="36"/>
  <c r="Q424" i="36"/>
  <c r="P424" i="36"/>
  <c r="O424" i="36"/>
  <c r="Q423" i="36"/>
  <c r="P423" i="36"/>
  <c r="O423" i="36"/>
  <c r="Q422" i="36"/>
  <c r="P422" i="36"/>
  <c r="O422" i="36"/>
  <c r="Q421" i="36"/>
  <c r="P421" i="36"/>
  <c r="O421" i="36"/>
  <c r="Q420" i="36"/>
  <c r="P420" i="36"/>
  <c r="O420" i="36"/>
  <c r="Q419" i="36"/>
  <c r="P419" i="36"/>
  <c r="O419" i="36"/>
  <c r="Q418" i="36"/>
  <c r="P418" i="36"/>
  <c r="O418" i="36"/>
  <c r="Q417" i="36"/>
  <c r="P417" i="36"/>
  <c r="O417" i="36"/>
  <c r="Q415" i="36"/>
  <c r="P415" i="36"/>
  <c r="O415" i="36"/>
  <c r="Q414" i="36"/>
  <c r="P414" i="36"/>
  <c r="O414" i="36"/>
  <c r="Q413" i="36"/>
  <c r="P413" i="36"/>
  <c r="O413" i="36"/>
  <c r="Q412" i="36"/>
  <c r="P412" i="36"/>
  <c r="O412" i="36"/>
  <c r="Q411" i="36"/>
  <c r="P411" i="36"/>
  <c r="O411" i="36"/>
  <c r="Q410" i="36"/>
  <c r="P410" i="36"/>
  <c r="O410" i="36"/>
  <c r="Q409" i="36"/>
  <c r="P409" i="36"/>
  <c r="O409" i="36"/>
  <c r="Q408" i="36"/>
  <c r="P408" i="36"/>
  <c r="O408" i="36"/>
  <c r="Q407" i="36"/>
  <c r="P407" i="36"/>
  <c r="O407" i="36"/>
  <c r="Q406" i="36"/>
  <c r="P406" i="36"/>
  <c r="O406" i="36"/>
  <c r="Q405" i="36"/>
  <c r="P405" i="36"/>
  <c r="O405" i="36"/>
  <c r="Q404" i="36"/>
  <c r="P404" i="36"/>
  <c r="O404" i="36"/>
  <c r="Q403" i="36"/>
  <c r="P403" i="36"/>
  <c r="O403" i="36"/>
  <c r="Q402" i="36"/>
  <c r="P402" i="36"/>
  <c r="O402" i="36"/>
  <c r="Q400" i="36"/>
  <c r="P400" i="36"/>
  <c r="O400" i="36"/>
  <c r="Q399" i="36"/>
  <c r="P399" i="36"/>
  <c r="O399" i="36"/>
  <c r="Q398" i="36"/>
  <c r="P398" i="36"/>
  <c r="O398" i="36"/>
  <c r="Q396" i="36"/>
  <c r="P396" i="36"/>
  <c r="O396" i="36"/>
  <c r="Q395" i="36"/>
  <c r="P395" i="36"/>
  <c r="O395" i="36"/>
  <c r="Q394" i="36"/>
  <c r="P394" i="36"/>
  <c r="O394" i="36"/>
  <c r="Q393" i="36"/>
  <c r="P393" i="36"/>
  <c r="O393" i="36"/>
  <c r="Q392" i="36"/>
  <c r="P392" i="36"/>
  <c r="O392" i="36"/>
  <c r="Q391" i="36"/>
  <c r="P391" i="36"/>
  <c r="O391" i="36"/>
  <c r="Q389" i="36"/>
  <c r="P389" i="36"/>
  <c r="O389" i="36"/>
  <c r="Q388" i="36"/>
  <c r="P388" i="36"/>
  <c r="O388" i="36"/>
  <c r="Q387" i="36"/>
  <c r="P387" i="36"/>
  <c r="O387" i="36"/>
  <c r="Q371" i="36"/>
  <c r="P371" i="36"/>
  <c r="O371" i="36"/>
  <c r="Q356" i="36"/>
  <c r="P356" i="36"/>
  <c r="O356" i="36"/>
  <c r="O386" i="36" s="1"/>
  <c r="B303" i="36"/>
  <c r="B126" i="36"/>
  <c r="C116" i="36" s="1"/>
  <c r="B125" i="36"/>
  <c r="B116" i="36" s="1"/>
  <c r="E122" i="36"/>
  <c r="D122" i="36"/>
  <c r="O17" i="36"/>
  <c r="O16" i="36"/>
  <c r="O15" i="36"/>
  <c r="O14" i="36"/>
  <c r="O13" i="36"/>
  <c r="O12" i="36"/>
  <c r="N11" i="36"/>
  <c r="M11" i="36"/>
  <c r="L11" i="36"/>
  <c r="K11" i="36"/>
  <c r="J11" i="36"/>
  <c r="I11" i="36"/>
  <c r="H11" i="36"/>
  <c r="G11" i="36"/>
  <c r="F11" i="36"/>
  <c r="E11" i="36"/>
  <c r="D11" i="36"/>
  <c r="C11" i="36"/>
  <c r="B11" i="36"/>
  <c r="N10" i="36"/>
  <c r="M10" i="36"/>
  <c r="L10" i="36"/>
  <c r="K10" i="36"/>
  <c r="J10" i="36"/>
  <c r="I10" i="36"/>
  <c r="H10" i="36"/>
  <c r="G10" i="36"/>
  <c r="F10" i="36"/>
  <c r="E10" i="36"/>
  <c r="D10" i="36"/>
  <c r="C10" i="36"/>
  <c r="B10" i="36"/>
  <c r="N9" i="36"/>
  <c r="M9" i="36"/>
  <c r="L9" i="36"/>
  <c r="K9" i="36"/>
  <c r="J9" i="36"/>
  <c r="I9" i="36"/>
  <c r="H9" i="36"/>
  <c r="G9" i="36"/>
  <c r="F9" i="36"/>
  <c r="E9" i="36"/>
  <c r="D9" i="36"/>
  <c r="C9" i="36"/>
  <c r="B9" i="36"/>
  <c r="O8" i="36"/>
  <c r="O7" i="36"/>
  <c r="O6" i="36"/>
  <c r="O5" i="36"/>
  <c r="O4" i="36"/>
  <c r="O4" i="34"/>
  <c r="O65" i="34" s="1"/>
  <c r="O5" i="34"/>
  <c r="O66" i="34" s="1"/>
  <c r="O6" i="34"/>
  <c r="O67" i="34" s="1"/>
  <c r="O7" i="34"/>
  <c r="O68" i="34" s="1"/>
  <c r="O8" i="34"/>
  <c r="O9" i="34"/>
  <c r="O70" i="34" s="1"/>
  <c r="O10" i="34"/>
  <c r="O71" i="34" s="1"/>
  <c r="O11" i="34"/>
  <c r="O72" i="34" s="1"/>
  <c r="O12" i="34"/>
  <c r="O73" i="34" s="1"/>
  <c r="O16" i="34"/>
  <c r="O77" i="34" s="1"/>
  <c r="O17" i="34"/>
  <c r="O78" i="34" s="1"/>
  <c r="O18" i="34"/>
  <c r="O79" i="34" s="1"/>
  <c r="O19" i="34"/>
  <c r="O80" i="34" s="1"/>
  <c r="O20" i="34"/>
  <c r="O81" i="34" s="1"/>
  <c r="O21" i="34"/>
  <c r="O82" i="34" s="1"/>
  <c r="O23" i="34"/>
  <c r="O24" i="34"/>
  <c r="O28" i="34"/>
  <c r="O29" i="34"/>
  <c r="O30" i="34"/>
  <c r="O31" i="34"/>
  <c r="O32" i="34"/>
  <c r="O33" i="34"/>
  <c r="O35" i="34"/>
  <c r="O36" i="34"/>
  <c r="B65" i="34"/>
  <c r="C65" i="34"/>
  <c r="D65" i="34"/>
  <c r="E65" i="34"/>
  <c r="F65" i="34"/>
  <c r="G65" i="34"/>
  <c r="H65" i="34"/>
  <c r="I65" i="34"/>
  <c r="J65" i="34"/>
  <c r="K65" i="34"/>
  <c r="L65" i="34"/>
  <c r="M65" i="34"/>
  <c r="N65" i="34"/>
  <c r="B66" i="34"/>
  <c r="C66" i="34"/>
  <c r="D66" i="34"/>
  <c r="E66" i="34"/>
  <c r="F66" i="34"/>
  <c r="G66" i="34"/>
  <c r="H66" i="34"/>
  <c r="I66" i="34"/>
  <c r="J66" i="34"/>
  <c r="K66" i="34"/>
  <c r="L66" i="34"/>
  <c r="M66" i="34"/>
  <c r="N66" i="34"/>
  <c r="B67" i="34"/>
  <c r="C67" i="34"/>
  <c r="D67" i="34"/>
  <c r="E67" i="34"/>
  <c r="F67" i="34"/>
  <c r="G67" i="34"/>
  <c r="H67" i="34"/>
  <c r="I67" i="34"/>
  <c r="J67" i="34"/>
  <c r="K67" i="34"/>
  <c r="L67" i="34"/>
  <c r="M67" i="34"/>
  <c r="N67" i="34"/>
  <c r="B68" i="34"/>
  <c r="C68" i="34"/>
  <c r="D68" i="34"/>
  <c r="E68" i="34"/>
  <c r="F68" i="34"/>
  <c r="G68" i="34"/>
  <c r="H68" i="34"/>
  <c r="I68" i="34"/>
  <c r="J68" i="34"/>
  <c r="K68" i="34"/>
  <c r="L68" i="34"/>
  <c r="M68" i="34"/>
  <c r="N68" i="34"/>
  <c r="B69" i="34"/>
  <c r="C69" i="34"/>
  <c r="D69" i="34"/>
  <c r="E69" i="34"/>
  <c r="F69" i="34"/>
  <c r="G69" i="34"/>
  <c r="H69" i="34"/>
  <c r="I69" i="34"/>
  <c r="J69" i="34"/>
  <c r="K69" i="34"/>
  <c r="L69" i="34"/>
  <c r="M69" i="34"/>
  <c r="N69" i="34"/>
  <c r="O69" i="34"/>
  <c r="B70" i="34"/>
  <c r="C70" i="34"/>
  <c r="D70" i="34"/>
  <c r="E70" i="34"/>
  <c r="F70" i="34"/>
  <c r="G70" i="34"/>
  <c r="H70" i="34"/>
  <c r="I70" i="34"/>
  <c r="J70" i="34"/>
  <c r="K70" i="34"/>
  <c r="L70" i="34"/>
  <c r="M70" i="34"/>
  <c r="N70" i="34"/>
  <c r="B71" i="34"/>
  <c r="C71" i="34"/>
  <c r="D71" i="34"/>
  <c r="E71" i="34"/>
  <c r="F71" i="34"/>
  <c r="G71" i="34"/>
  <c r="H71" i="34"/>
  <c r="I71" i="34"/>
  <c r="J71" i="34"/>
  <c r="K71" i="34"/>
  <c r="L71" i="34"/>
  <c r="M71" i="34"/>
  <c r="N71" i="34"/>
  <c r="B72" i="34"/>
  <c r="C72" i="34"/>
  <c r="D72" i="34"/>
  <c r="E72" i="34"/>
  <c r="F72" i="34"/>
  <c r="G72" i="34"/>
  <c r="H72" i="34"/>
  <c r="I72" i="34"/>
  <c r="J72" i="34"/>
  <c r="K72" i="34"/>
  <c r="L72" i="34"/>
  <c r="M72" i="34"/>
  <c r="N72" i="34"/>
  <c r="B73" i="34"/>
  <c r="C73" i="34"/>
  <c r="D73" i="34"/>
  <c r="E73" i="34"/>
  <c r="F73" i="34"/>
  <c r="G73" i="34"/>
  <c r="H73" i="34"/>
  <c r="I73" i="34"/>
  <c r="J73" i="34"/>
  <c r="K73" i="34"/>
  <c r="L73" i="34"/>
  <c r="M73" i="34"/>
  <c r="N73" i="34"/>
  <c r="B77" i="34"/>
  <c r="C77" i="34"/>
  <c r="D77" i="34"/>
  <c r="E77" i="34"/>
  <c r="F77" i="34"/>
  <c r="G77" i="34"/>
  <c r="H77" i="34"/>
  <c r="I77" i="34"/>
  <c r="J77" i="34"/>
  <c r="K77" i="34"/>
  <c r="L77" i="34"/>
  <c r="M77" i="34"/>
  <c r="N77" i="34"/>
  <c r="B78" i="34"/>
  <c r="C78" i="34"/>
  <c r="D78" i="34"/>
  <c r="E78" i="34"/>
  <c r="F78" i="34"/>
  <c r="G78" i="34"/>
  <c r="H78" i="34"/>
  <c r="I78" i="34"/>
  <c r="J78" i="34"/>
  <c r="K78" i="34"/>
  <c r="L78" i="34"/>
  <c r="M78" i="34"/>
  <c r="N78" i="34"/>
  <c r="B79" i="34"/>
  <c r="C79" i="34"/>
  <c r="D79" i="34"/>
  <c r="E79" i="34"/>
  <c r="F79" i="34"/>
  <c r="G79" i="34"/>
  <c r="H79" i="34"/>
  <c r="I79" i="34"/>
  <c r="J79" i="34"/>
  <c r="K79" i="34"/>
  <c r="L79" i="34"/>
  <c r="M79" i="34"/>
  <c r="N79" i="34"/>
  <c r="B80" i="34"/>
  <c r="C80" i="34"/>
  <c r="D80" i="34"/>
  <c r="E80" i="34"/>
  <c r="F80" i="34"/>
  <c r="G80" i="34"/>
  <c r="H80" i="34"/>
  <c r="I80" i="34"/>
  <c r="J80" i="34"/>
  <c r="K80" i="34"/>
  <c r="L80" i="34"/>
  <c r="M80" i="34"/>
  <c r="N80" i="34"/>
  <c r="B81" i="34"/>
  <c r="C81" i="34"/>
  <c r="D81" i="34"/>
  <c r="E81" i="34"/>
  <c r="F81" i="34"/>
  <c r="G81" i="34"/>
  <c r="H81" i="34"/>
  <c r="I81" i="34"/>
  <c r="J81" i="34"/>
  <c r="K81" i="34"/>
  <c r="L81" i="34"/>
  <c r="M81" i="34"/>
  <c r="N81" i="34"/>
  <c r="B82" i="34"/>
  <c r="C82" i="34"/>
  <c r="D82" i="34"/>
  <c r="E82" i="34"/>
  <c r="F82" i="34"/>
  <c r="G82" i="34"/>
  <c r="H82" i="34"/>
  <c r="I82" i="34"/>
  <c r="J82" i="34"/>
  <c r="K82" i="34"/>
  <c r="L82" i="34"/>
  <c r="M82" i="34"/>
  <c r="N82" i="34"/>
  <c r="B83" i="34"/>
  <c r="C83" i="34"/>
  <c r="D83" i="34"/>
  <c r="E83" i="34"/>
  <c r="F83" i="34"/>
  <c r="G83" i="34"/>
  <c r="H83" i="34"/>
  <c r="I83" i="34"/>
  <c r="J83" i="34"/>
  <c r="K83" i="34"/>
  <c r="L83" i="34"/>
  <c r="M83" i="34"/>
  <c r="N83" i="34"/>
  <c r="O83" i="34"/>
  <c r="B84" i="34"/>
  <c r="C84" i="34"/>
  <c r="D84" i="34"/>
  <c r="E84" i="34"/>
  <c r="F84" i="34"/>
  <c r="G84" i="34"/>
  <c r="H84" i="34"/>
  <c r="I84" i="34"/>
  <c r="J84" i="34"/>
  <c r="K84" i="34"/>
  <c r="L84" i="34"/>
  <c r="M84" i="34"/>
  <c r="N84" i="34"/>
  <c r="O84" i="34"/>
  <c r="B85" i="34"/>
  <c r="C85" i="34"/>
  <c r="D85" i="34"/>
  <c r="E85" i="34"/>
  <c r="F85" i="34"/>
  <c r="G85" i="34"/>
  <c r="H85" i="34"/>
  <c r="I85" i="34"/>
  <c r="J85" i="34"/>
  <c r="K85" i="34"/>
  <c r="L85" i="34"/>
  <c r="M85" i="34"/>
  <c r="N85" i="34"/>
  <c r="O85" i="34"/>
  <c r="B89" i="34"/>
  <c r="C89" i="34"/>
  <c r="D89" i="34"/>
  <c r="E89" i="34"/>
  <c r="F89" i="34"/>
  <c r="G89" i="34"/>
  <c r="H89" i="34"/>
  <c r="J89" i="34"/>
  <c r="K89" i="34"/>
  <c r="L89" i="34"/>
  <c r="M89" i="34"/>
  <c r="N89" i="34"/>
  <c r="B90" i="34"/>
  <c r="C90" i="34"/>
  <c r="D90" i="34"/>
  <c r="E90" i="34"/>
  <c r="F90" i="34"/>
  <c r="G90" i="34"/>
  <c r="H90" i="34"/>
  <c r="J90" i="34"/>
  <c r="K90" i="34"/>
  <c r="L90" i="34"/>
  <c r="M90" i="34"/>
  <c r="N90" i="34"/>
  <c r="B91" i="34"/>
  <c r="C91" i="34"/>
  <c r="D91" i="34"/>
  <c r="E91" i="34"/>
  <c r="F91" i="34"/>
  <c r="G91" i="34"/>
  <c r="H91" i="34"/>
  <c r="J91" i="34"/>
  <c r="K91" i="34"/>
  <c r="L91" i="34"/>
  <c r="M91" i="34"/>
  <c r="N91" i="34"/>
  <c r="B92" i="34"/>
  <c r="C92" i="34"/>
  <c r="D92" i="34"/>
  <c r="E92" i="34"/>
  <c r="F92" i="34"/>
  <c r="G92" i="34"/>
  <c r="H92" i="34"/>
  <c r="J92" i="34"/>
  <c r="K92" i="34"/>
  <c r="L92" i="34"/>
  <c r="M92" i="34"/>
  <c r="N92" i="34"/>
  <c r="B93" i="34"/>
  <c r="C93" i="34"/>
  <c r="D93" i="34"/>
  <c r="E93" i="34"/>
  <c r="F93" i="34"/>
  <c r="G93" i="34"/>
  <c r="H93" i="34"/>
  <c r="J93" i="34"/>
  <c r="K93" i="34"/>
  <c r="L93" i="34"/>
  <c r="M93" i="34"/>
  <c r="N93" i="34"/>
  <c r="B94" i="34"/>
  <c r="C94" i="34"/>
  <c r="D94" i="34"/>
  <c r="E94" i="34"/>
  <c r="F94" i="34"/>
  <c r="G94" i="34"/>
  <c r="H94" i="34"/>
  <c r="J94" i="34"/>
  <c r="K94" i="34"/>
  <c r="L94" i="34"/>
  <c r="M94" i="34"/>
  <c r="N94" i="34"/>
  <c r="B95" i="34"/>
  <c r="C95" i="34"/>
  <c r="D95" i="34"/>
  <c r="E95" i="34"/>
  <c r="F95" i="34"/>
  <c r="G95" i="34"/>
  <c r="H95" i="34"/>
  <c r="J95" i="34"/>
  <c r="K95" i="34"/>
  <c r="L95" i="34"/>
  <c r="M95" i="34"/>
  <c r="N95" i="34"/>
  <c r="B96" i="34"/>
  <c r="C96" i="34"/>
  <c r="D96" i="34"/>
  <c r="E96" i="34"/>
  <c r="F96" i="34"/>
  <c r="G96" i="34"/>
  <c r="H96" i="34"/>
  <c r="J96" i="34"/>
  <c r="K96" i="34"/>
  <c r="L96" i="34"/>
  <c r="M96" i="34"/>
  <c r="N96" i="34"/>
  <c r="B97" i="34"/>
  <c r="C97" i="34"/>
  <c r="D97" i="34"/>
  <c r="E97" i="34"/>
  <c r="F97" i="34"/>
  <c r="G97" i="34"/>
  <c r="H97" i="34"/>
  <c r="J97" i="34"/>
  <c r="K97" i="34"/>
  <c r="L97" i="34"/>
  <c r="M97" i="34"/>
  <c r="N97" i="34"/>
  <c r="E120" i="34"/>
  <c r="G120" i="34"/>
  <c r="C125" i="34"/>
  <c r="H125" i="34"/>
  <c r="I125" i="34"/>
  <c r="B117" i="36" l="1"/>
  <c r="C117" i="36"/>
  <c r="B118" i="36"/>
  <c r="C118" i="36"/>
  <c r="B119" i="36"/>
  <c r="C119" i="36"/>
  <c r="C120" i="36"/>
  <c r="B121" i="36"/>
  <c r="O11" i="36"/>
  <c r="C121" i="36"/>
  <c r="O9" i="36"/>
  <c r="O416" i="36"/>
  <c r="Q416" i="36" s="1"/>
  <c r="O10" i="36"/>
  <c r="O446" i="36"/>
  <c r="P446" i="36" s="1"/>
  <c r="B120" i="36"/>
  <c r="O476" i="36"/>
  <c r="P476" i="36" s="1"/>
  <c r="Q386" i="36"/>
  <c r="P386" i="36"/>
  <c r="O431" i="36"/>
  <c r="O401" i="36"/>
  <c r="B113" i="36"/>
  <c r="C113" i="36"/>
  <c r="B114" i="36"/>
  <c r="C114" i="36"/>
  <c r="B115" i="36"/>
  <c r="C115" i="36"/>
  <c r="P416" i="36" l="1"/>
  <c r="Q476" i="36"/>
  <c r="Q446" i="36"/>
  <c r="Q401" i="36"/>
  <c r="P401" i="36"/>
  <c r="Q431" i="36"/>
  <c r="P431" i="36"/>
  <c r="C27" i="27" l="1"/>
  <c r="C28" i="27"/>
  <c r="D28" i="27"/>
  <c r="E28" i="27"/>
  <c r="F28" i="27"/>
  <c r="G28" i="27"/>
  <c r="H28" i="27"/>
  <c r="I28" i="27"/>
  <c r="J28" i="27"/>
  <c r="K28" i="27"/>
  <c r="L28" i="27"/>
  <c r="M28" i="27"/>
  <c r="N28" i="27"/>
  <c r="O28" i="27"/>
  <c r="P28" i="27"/>
  <c r="Q28" i="27"/>
  <c r="R28" i="27"/>
  <c r="S28" i="27"/>
  <c r="C29" i="27"/>
  <c r="D29" i="27"/>
  <c r="E29" i="27"/>
  <c r="F29" i="27"/>
  <c r="G29" i="27"/>
  <c r="H29" i="27"/>
  <c r="I29" i="27"/>
  <c r="J29" i="27"/>
  <c r="K29" i="27"/>
  <c r="L29" i="27"/>
  <c r="M29" i="27"/>
  <c r="N29" i="27"/>
  <c r="O29" i="27"/>
  <c r="P29" i="27"/>
  <c r="Q29" i="27"/>
  <c r="R29" i="27"/>
  <c r="S29" i="27"/>
  <c r="C30" i="27"/>
  <c r="D30" i="27"/>
  <c r="E30" i="27"/>
  <c r="F30" i="27"/>
  <c r="G30" i="27"/>
  <c r="H30" i="27"/>
  <c r="I30" i="27"/>
  <c r="J30" i="27"/>
  <c r="K30" i="27"/>
  <c r="L30" i="27"/>
  <c r="M30" i="27"/>
  <c r="N30" i="27"/>
  <c r="O30" i="27"/>
  <c r="P30" i="27"/>
  <c r="Q30" i="27"/>
  <c r="R30" i="27"/>
  <c r="S30" i="27"/>
  <c r="C31" i="27"/>
  <c r="D31" i="27"/>
  <c r="E31" i="27"/>
  <c r="F31" i="27"/>
  <c r="G31" i="27"/>
  <c r="H31" i="27"/>
  <c r="I31" i="27"/>
  <c r="J31" i="27"/>
  <c r="K31" i="27"/>
  <c r="L31" i="27"/>
  <c r="M31" i="27"/>
  <c r="N31" i="27"/>
  <c r="O31" i="27"/>
  <c r="P31" i="27"/>
  <c r="Q31" i="27"/>
  <c r="R31" i="27"/>
  <c r="S31" i="27"/>
  <c r="C32" i="27"/>
  <c r="D32" i="27"/>
  <c r="E32" i="27"/>
  <c r="F32" i="27"/>
  <c r="G32" i="27"/>
  <c r="H32" i="27"/>
  <c r="I32" i="27"/>
  <c r="J32" i="27"/>
  <c r="K32" i="27"/>
  <c r="L32" i="27"/>
  <c r="M32" i="27"/>
  <c r="N32" i="27"/>
  <c r="O32" i="27"/>
  <c r="P32" i="27"/>
  <c r="Q32" i="27"/>
  <c r="R32" i="27"/>
  <c r="S32" i="27"/>
  <c r="C33" i="27"/>
  <c r="D33" i="27"/>
  <c r="E33" i="27"/>
  <c r="F33" i="27"/>
  <c r="G33" i="27"/>
  <c r="H33" i="27"/>
  <c r="I33" i="27"/>
  <c r="J33" i="27"/>
  <c r="K33" i="27"/>
  <c r="L33" i="27"/>
  <c r="M33" i="27"/>
  <c r="N33" i="27"/>
  <c r="O33" i="27"/>
  <c r="P33" i="27"/>
  <c r="Q33" i="27"/>
  <c r="R33" i="27"/>
  <c r="S33" i="27"/>
  <c r="C34" i="27"/>
  <c r="D34" i="27"/>
  <c r="E34" i="27"/>
  <c r="F34" i="27"/>
  <c r="G34" i="27"/>
  <c r="H34" i="27"/>
  <c r="I34" i="27"/>
  <c r="J34" i="27"/>
  <c r="K34" i="27"/>
  <c r="L34" i="27"/>
  <c r="M34" i="27"/>
  <c r="N34" i="27"/>
  <c r="O34" i="27"/>
  <c r="P34" i="27"/>
  <c r="Q34" i="27"/>
  <c r="R34" i="27"/>
  <c r="S34" i="27"/>
  <c r="C35" i="27"/>
  <c r="D35" i="27"/>
  <c r="E35" i="27"/>
  <c r="F35" i="27"/>
  <c r="G35" i="27"/>
  <c r="H35" i="27"/>
  <c r="I35" i="27"/>
  <c r="J35" i="27"/>
  <c r="K35" i="27"/>
  <c r="L35" i="27"/>
  <c r="M35" i="27"/>
  <c r="N35" i="27"/>
  <c r="O35" i="27"/>
  <c r="P35" i="27"/>
  <c r="Q35" i="27"/>
  <c r="R35" i="27"/>
  <c r="S35" i="27"/>
  <c r="D27" i="27"/>
  <c r="E27" i="27"/>
  <c r="F27" i="27"/>
  <c r="G27" i="27"/>
  <c r="H27" i="27"/>
  <c r="I27" i="27"/>
  <c r="J27" i="27"/>
  <c r="K27" i="27"/>
  <c r="L27" i="27"/>
  <c r="M27" i="27"/>
  <c r="N27" i="27"/>
  <c r="O27" i="27"/>
  <c r="P27" i="27"/>
  <c r="Q27" i="27"/>
  <c r="R27" i="27"/>
  <c r="S27" i="27"/>
  <c r="T32" i="27" l="1"/>
  <c r="T27" i="27"/>
  <c r="T34" i="27"/>
  <c r="T28" i="27"/>
  <c r="T31" i="27"/>
  <c r="T30" i="27"/>
  <c r="T35" i="27"/>
  <c r="T29" i="27"/>
  <c r="T33" i="27"/>
  <c r="N196" i="2" l="1"/>
  <c r="N249" i="2" l="1"/>
  <c r="N248" i="2"/>
  <c r="N247" i="2"/>
  <c r="N245" i="2"/>
  <c r="N244" i="2"/>
  <c r="N243" i="2"/>
  <c r="N242" i="2"/>
  <c r="N241" i="2"/>
  <c r="N228" i="2"/>
  <c r="N221" i="2"/>
  <c r="N222" i="2"/>
  <c r="N223" i="2"/>
  <c r="N216" i="2"/>
  <c r="N217" i="2"/>
  <c r="N218" i="2"/>
  <c r="N219" i="2"/>
  <c r="N220" i="2"/>
  <c r="N201" i="2"/>
  <c r="N177" i="2"/>
  <c r="N174" i="2"/>
  <c r="N165" i="2"/>
  <c r="N138" i="2"/>
  <c r="N136" i="2"/>
  <c r="N137" i="2"/>
  <c r="N139" i="2"/>
  <c r="N140" i="2"/>
  <c r="N141" i="2"/>
  <c r="N142" i="2"/>
  <c r="N143" i="2"/>
  <c r="N144" i="2"/>
  <c r="N148" i="2"/>
  <c r="N149" i="2"/>
  <c r="N150" i="2"/>
  <c r="N151" i="2"/>
  <c r="N152" i="2"/>
  <c r="N153" i="2"/>
  <c r="N154" i="2"/>
  <c r="N155" i="2"/>
  <c r="N160" i="2"/>
  <c r="N161" i="2"/>
  <c r="N162" i="2"/>
  <c r="N163" i="2"/>
  <c r="N164" i="2"/>
  <c r="N166" i="2"/>
  <c r="N167" i="2"/>
  <c r="N168" i="2"/>
  <c r="N172" i="2"/>
  <c r="N173" i="2"/>
  <c r="N175" i="2"/>
  <c r="N176" i="2"/>
  <c r="N178" i="2"/>
  <c r="N179" i="2"/>
  <c r="N180" i="2"/>
  <c r="N184" i="2"/>
  <c r="N185" i="2"/>
  <c r="N186" i="2"/>
  <c r="N187" i="2"/>
  <c r="N188" i="2"/>
  <c r="N189" i="2"/>
  <c r="N190" i="2"/>
  <c r="N191" i="2"/>
  <c r="N197" i="2"/>
  <c r="N198" i="2"/>
  <c r="N199" i="2"/>
  <c r="N200" i="2"/>
  <c r="N202" i="2"/>
  <c r="N203" i="2"/>
  <c r="N204" i="2"/>
  <c r="N208" i="2"/>
  <c r="N209" i="2"/>
  <c r="N213" i="2"/>
  <c r="N214" i="2"/>
  <c r="N215" i="2"/>
  <c r="N227" i="2"/>
  <c r="N229" i="2"/>
  <c r="N230" i="2"/>
  <c r="N231" i="2"/>
  <c r="N232" i="2"/>
  <c r="N233" i="2"/>
  <c r="N234" i="2"/>
  <c r="N235" i="2"/>
  <c r="B21" i="8" l="1"/>
  <c r="B20" i="8"/>
  <c r="B17" i="8"/>
  <c r="B16" i="8"/>
  <c r="R46" i="8" l="1"/>
  <c r="R47" i="8"/>
  <c r="R48" i="8"/>
  <c r="R49" i="8"/>
  <c r="R50" i="8"/>
  <c r="R51" i="8"/>
  <c r="R52" i="8"/>
  <c r="R53" i="8"/>
  <c r="R54" i="8"/>
  <c r="R55" i="8"/>
  <c r="R56" i="8"/>
  <c r="R57" i="8"/>
  <c r="R58" i="8"/>
  <c r="R59" i="8"/>
  <c r="R60" i="8"/>
  <c r="R61" i="8"/>
  <c r="R62" i="8"/>
  <c r="R63" i="8"/>
  <c r="R64" i="8"/>
  <c r="R65" i="8"/>
  <c r="R66" i="8"/>
  <c r="R67" i="8"/>
  <c r="R68" i="8"/>
  <c r="R69" i="8"/>
  <c r="R70" i="8"/>
  <c r="R71" i="8"/>
  <c r="R72" i="8"/>
  <c r="R73" i="8"/>
  <c r="R74" i="8"/>
  <c r="R75" i="8"/>
  <c r="R76" i="8"/>
  <c r="R77" i="8"/>
  <c r="R78" i="8"/>
  <c r="R79" i="8"/>
  <c r="R80" i="8"/>
  <c r="R81" i="8"/>
  <c r="R82" i="8"/>
  <c r="R83" i="8"/>
  <c r="R84" i="8"/>
  <c r="R85" i="8"/>
  <c r="R86" i="8"/>
  <c r="R87" i="8"/>
  <c r="R88" i="8"/>
  <c r="R89" i="8"/>
  <c r="R90" i="8"/>
  <c r="R91" i="8"/>
  <c r="R92" i="8"/>
  <c r="R93" i="8"/>
  <c r="R94" i="8"/>
  <c r="R95" i="8"/>
  <c r="R96" i="8"/>
  <c r="R97" i="8"/>
  <c r="R98" i="8"/>
  <c r="R99" i="8"/>
  <c r="R100" i="8"/>
  <c r="R101" i="8"/>
  <c r="R102" i="8"/>
  <c r="R103" i="8"/>
  <c r="R104" i="8"/>
  <c r="R105" i="8"/>
  <c r="R106" i="8"/>
  <c r="R107" i="8"/>
  <c r="R108" i="8"/>
  <c r="R109" i="8"/>
  <c r="R110" i="8"/>
  <c r="R111" i="8"/>
  <c r="R112" i="8"/>
  <c r="R113" i="8"/>
  <c r="R114" i="8"/>
  <c r="R115" i="8"/>
  <c r="R116" i="8"/>
  <c r="R117" i="8"/>
  <c r="R118" i="8"/>
  <c r="R119" i="8"/>
  <c r="R120" i="8"/>
  <c r="R121" i="8"/>
  <c r="R122" i="8"/>
  <c r="R123" i="8"/>
  <c r="R124" i="8"/>
  <c r="R125" i="8"/>
  <c r="R126" i="8"/>
  <c r="R127" i="8"/>
  <c r="R128" i="8"/>
  <c r="R129" i="8"/>
  <c r="R130" i="8"/>
  <c r="R131" i="8"/>
  <c r="R132" i="8"/>
  <c r="R133" i="8"/>
  <c r="R134" i="8"/>
  <c r="R45" i="8" l="1"/>
  <c r="B276" i="13" l="1"/>
  <c r="B277" i="13" s="1"/>
  <c r="B278" i="13" s="1"/>
  <c r="B279" i="13" s="1"/>
  <c r="B280" i="13" s="1"/>
  <c r="B281" i="13" s="1"/>
  <c r="B282" i="13" s="1"/>
  <c r="B283" i="13" s="1"/>
  <c r="B284" i="13" s="1"/>
  <c r="B285" i="13" s="1"/>
  <c r="B269" i="13"/>
  <c r="B270" i="13" s="1"/>
  <c r="B271" i="13" s="1"/>
  <c r="B272" i="13" s="1"/>
  <c r="B273" i="13" s="1"/>
  <c r="B274" i="13" s="1"/>
  <c r="G513" i="2" l="1"/>
  <c r="G514" i="2"/>
  <c r="G515" i="2"/>
  <c r="G516" i="2"/>
  <c r="G517" i="2"/>
  <c r="G518" i="2"/>
  <c r="G519" i="2"/>
  <c r="G520" i="2"/>
  <c r="G512" i="2"/>
  <c r="F513" i="2"/>
  <c r="F514" i="2"/>
  <c r="F515" i="2"/>
  <c r="F516" i="2"/>
  <c r="F517" i="2"/>
  <c r="F518" i="2"/>
  <c r="F519" i="2"/>
  <c r="F520" i="2"/>
  <c r="F512" i="2"/>
  <c r="J31" i="2" l="1"/>
  <c r="I31" i="2"/>
  <c r="H31" i="2"/>
  <c r="G31" i="2"/>
  <c r="C31" i="2"/>
  <c r="B31" i="2"/>
  <c r="J30" i="2"/>
  <c r="I30" i="2"/>
  <c r="H30" i="2"/>
  <c r="G30" i="2"/>
  <c r="F31" i="2"/>
  <c r="E31" i="2"/>
  <c r="D31" i="2"/>
  <c r="F30" i="2"/>
  <c r="E30" i="2"/>
  <c r="D30" i="2"/>
  <c r="C30" i="2"/>
  <c r="B30" i="2"/>
  <c r="J29" i="2"/>
  <c r="I29" i="2"/>
  <c r="H29" i="2"/>
  <c r="G29" i="2"/>
  <c r="F29" i="2"/>
  <c r="E29" i="2"/>
  <c r="D29" i="2"/>
  <c r="C29" i="2"/>
  <c r="B29" i="2"/>
  <c r="J28" i="2"/>
  <c r="I28" i="2"/>
  <c r="H28" i="2"/>
  <c r="G28" i="2"/>
  <c r="F28" i="2"/>
  <c r="E28" i="2"/>
  <c r="D28" i="2"/>
  <c r="C28" i="2"/>
  <c r="B28" i="2"/>
  <c r="J27" i="2"/>
  <c r="I27" i="2"/>
  <c r="H27" i="2"/>
  <c r="G27" i="2"/>
  <c r="F27" i="2"/>
  <c r="E27" i="2"/>
  <c r="D27" i="2"/>
  <c r="C27" i="2"/>
  <c r="B27" i="2"/>
  <c r="J26" i="2"/>
  <c r="I26" i="2"/>
  <c r="H26" i="2"/>
  <c r="G26" i="2"/>
  <c r="F26" i="2"/>
  <c r="E26" i="2"/>
  <c r="D26" i="2"/>
  <c r="C26" i="2"/>
  <c r="B26" i="2"/>
  <c r="J25" i="2"/>
  <c r="I25" i="2"/>
  <c r="H25" i="2"/>
  <c r="G25" i="2"/>
  <c r="F25" i="2"/>
  <c r="E25" i="2"/>
  <c r="D25" i="2"/>
  <c r="C25" i="2"/>
  <c r="B25" i="2"/>
  <c r="J24" i="2"/>
  <c r="I24" i="2"/>
  <c r="H24" i="2"/>
  <c r="G24" i="2"/>
  <c r="F24" i="2"/>
  <c r="E24" i="2"/>
  <c r="D24" i="2"/>
  <c r="C24" i="2"/>
  <c r="B24" i="2"/>
  <c r="J23" i="2"/>
  <c r="I23" i="2"/>
  <c r="H23" i="2"/>
  <c r="G23" i="2"/>
  <c r="F23" i="2"/>
  <c r="E23" i="2"/>
  <c r="D23" i="2"/>
  <c r="C23" i="2"/>
  <c r="B23" i="2"/>
  <c r="J22" i="2"/>
  <c r="I22" i="2"/>
  <c r="H22" i="2"/>
  <c r="G22" i="2"/>
  <c r="F22" i="2"/>
  <c r="E22" i="2"/>
  <c r="D22" i="2"/>
  <c r="C22" i="2"/>
  <c r="J21" i="2"/>
  <c r="I21" i="2"/>
  <c r="H21" i="2"/>
  <c r="G21" i="2"/>
  <c r="F21" i="2"/>
  <c r="E21" i="2"/>
  <c r="D21" i="2"/>
  <c r="C21" i="2"/>
  <c r="B21" i="2"/>
  <c r="B22" i="2"/>
  <c r="J20" i="2"/>
  <c r="I20" i="2"/>
  <c r="H20" i="2"/>
  <c r="G20" i="2"/>
  <c r="F20" i="2"/>
  <c r="E20" i="2"/>
  <c r="D20" i="2"/>
  <c r="C20" i="2"/>
  <c r="B20" i="2"/>
  <c r="J12" i="2"/>
  <c r="I12" i="2"/>
  <c r="H12" i="2"/>
  <c r="G12" i="2"/>
  <c r="F12" i="2"/>
  <c r="E12" i="2"/>
  <c r="D12" i="2"/>
  <c r="C12" i="2"/>
  <c r="B12" i="2"/>
  <c r="J11" i="2"/>
  <c r="I11" i="2"/>
  <c r="H11" i="2"/>
  <c r="G11" i="2"/>
  <c r="F11" i="2"/>
  <c r="E11" i="2"/>
  <c r="D11" i="2"/>
  <c r="C11" i="2"/>
  <c r="B11" i="2"/>
  <c r="J8" i="2"/>
  <c r="I8" i="2"/>
  <c r="H8" i="2"/>
  <c r="G8" i="2"/>
  <c r="F8" i="2"/>
  <c r="E8" i="2"/>
  <c r="D8" i="2"/>
  <c r="C8" i="2"/>
  <c r="B8" i="2"/>
  <c r="J7" i="2"/>
  <c r="I7" i="2"/>
  <c r="H7" i="2"/>
  <c r="G7" i="2"/>
  <c r="F7" i="2"/>
  <c r="E7" i="2"/>
  <c r="D7" i="2"/>
  <c r="C7" i="2"/>
  <c r="B7" i="2"/>
  <c r="J6" i="2"/>
  <c r="I6" i="2"/>
  <c r="H6" i="2"/>
  <c r="G6" i="2"/>
  <c r="F6" i="2"/>
  <c r="E6" i="2"/>
  <c r="D6" i="2"/>
  <c r="C6" i="2"/>
  <c r="B6" i="2"/>
  <c r="J13" i="2" l="1"/>
  <c r="I13" i="2"/>
  <c r="H13" i="2"/>
  <c r="G13" i="2"/>
  <c r="F13" i="2"/>
  <c r="E13" i="2"/>
  <c r="D13" i="2"/>
  <c r="C13" i="2"/>
  <c r="B13" i="2"/>
  <c r="J9" i="2" l="1"/>
  <c r="I9" i="2"/>
  <c r="H9" i="2"/>
  <c r="F9" i="2"/>
  <c r="E9" i="2"/>
  <c r="D9" i="2"/>
  <c r="C9" i="2"/>
  <c r="B9" i="2"/>
  <c r="F68" i="2" l="1"/>
  <c r="J4" i="2" l="1"/>
  <c r="I4" i="2"/>
  <c r="N114" i="2" l="1"/>
  <c r="N115" i="2"/>
  <c r="N116" i="2"/>
  <c r="N117" i="2"/>
  <c r="N102" i="2"/>
  <c r="N132" i="2" l="1"/>
  <c r="N131" i="2"/>
  <c r="N130" i="2"/>
  <c r="N128" i="2"/>
  <c r="N127" i="2"/>
  <c r="N126" i="2"/>
  <c r="N125" i="2"/>
  <c r="N124" i="2"/>
  <c r="N113" i="2"/>
  <c r="N112" i="2"/>
  <c r="N111" i="2"/>
  <c r="N110" i="2"/>
  <c r="N109" i="2"/>
  <c r="N108" i="2"/>
  <c r="N107" i="2"/>
  <c r="B62" i="2" l="1"/>
  <c r="B50" i="2" l="1"/>
  <c r="J15" i="2" l="1"/>
  <c r="I15" i="2"/>
  <c r="H15" i="2"/>
  <c r="G15" i="2"/>
  <c r="F15" i="2"/>
  <c r="E15" i="2"/>
  <c r="D15" i="2"/>
  <c r="C15" i="2"/>
  <c r="B15" i="2"/>
  <c r="J5" i="2"/>
  <c r="I5" i="2"/>
  <c r="H5" i="2"/>
  <c r="G5" i="2"/>
  <c r="F5" i="2"/>
  <c r="E5" i="2"/>
  <c r="D5" i="2"/>
  <c r="C5" i="2"/>
  <c r="B5" i="2"/>
  <c r="H4" i="2"/>
  <c r="G4" i="2"/>
  <c r="F4" i="2"/>
  <c r="E4" i="2"/>
  <c r="D4" i="2"/>
  <c r="C4" i="2"/>
  <c r="B4" i="2"/>
  <c r="S759" i="2" l="1"/>
  <c r="S758" i="2"/>
  <c r="S757" i="2"/>
  <c r="S756" i="2"/>
  <c r="S755" i="2"/>
  <c r="S754" i="2"/>
  <c r="S753" i="2"/>
  <c r="S752" i="2"/>
  <c r="S751" i="2"/>
  <c r="S750" i="2"/>
  <c r="S749" i="2"/>
  <c r="S748" i="2"/>
  <c r="S747" i="2"/>
  <c r="S746" i="2"/>
  <c r="S745" i="2"/>
  <c r="S744" i="2"/>
  <c r="S743" i="2"/>
  <c r="S742" i="2"/>
  <c r="S741" i="2"/>
  <c r="S740" i="2"/>
  <c r="S739" i="2"/>
  <c r="S738" i="2"/>
  <c r="S737" i="2"/>
  <c r="S736" i="2"/>
  <c r="S735" i="2"/>
  <c r="S734" i="2"/>
  <c r="S733" i="2"/>
  <c r="S732" i="2"/>
  <c r="S731" i="2"/>
  <c r="S730" i="2"/>
  <c r="S729" i="2"/>
  <c r="S728" i="2"/>
  <c r="S727" i="2"/>
  <c r="S726" i="2"/>
  <c r="S725" i="2"/>
  <c r="S724" i="2"/>
  <c r="S723" i="2"/>
  <c r="S722" i="2"/>
  <c r="S721" i="2"/>
  <c r="S720" i="2"/>
  <c r="S719" i="2"/>
  <c r="S718" i="2"/>
  <c r="S717" i="2"/>
  <c r="S716" i="2"/>
  <c r="S715" i="2"/>
  <c r="S714" i="2"/>
  <c r="S713" i="2"/>
  <c r="S712" i="2"/>
  <c r="S711" i="2"/>
  <c r="S710" i="2"/>
  <c r="S709" i="2"/>
  <c r="S708" i="2"/>
  <c r="S707" i="2"/>
  <c r="S706" i="2"/>
  <c r="S705" i="2"/>
  <c r="S704" i="2"/>
  <c r="S703" i="2"/>
  <c r="S702" i="2"/>
  <c r="S701" i="2"/>
  <c r="S700" i="2"/>
  <c r="S699" i="2"/>
  <c r="S698" i="2"/>
  <c r="S697" i="2"/>
  <c r="S696" i="2"/>
  <c r="S695" i="2"/>
  <c r="S694" i="2"/>
  <c r="S693" i="2"/>
  <c r="S692" i="2"/>
  <c r="S691" i="2"/>
  <c r="S690" i="2"/>
  <c r="S689" i="2"/>
  <c r="S688" i="2"/>
  <c r="S687" i="2"/>
  <c r="S686" i="2"/>
  <c r="S685" i="2"/>
  <c r="S684" i="2"/>
  <c r="S683" i="2"/>
  <c r="S682" i="2"/>
  <c r="S681" i="2"/>
  <c r="S680" i="2"/>
  <c r="S679" i="2"/>
  <c r="S678" i="2"/>
  <c r="S677" i="2"/>
  <c r="S676" i="2"/>
  <c r="S675" i="2"/>
  <c r="S674" i="2"/>
  <c r="S673" i="2"/>
  <c r="S672" i="2"/>
  <c r="S671" i="2"/>
  <c r="S670" i="2"/>
  <c r="S669" i="2"/>
  <c r="S668" i="2"/>
  <c r="S667" i="2"/>
  <c r="S666" i="2"/>
  <c r="S665" i="2"/>
  <c r="S664" i="2"/>
  <c r="S663" i="2"/>
  <c r="S662" i="2"/>
  <c r="S661" i="2"/>
  <c r="S660" i="2"/>
  <c r="S659" i="2"/>
  <c r="S658" i="2"/>
  <c r="S657" i="2"/>
  <c r="S656" i="2"/>
  <c r="S655" i="2"/>
  <c r="S653" i="2"/>
  <c r="S652" i="2"/>
  <c r="S651" i="2"/>
  <c r="S650" i="2"/>
  <c r="S649" i="2"/>
  <c r="S648" i="2"/>
  <c r="S647" i="2"/>
  <c r="S646" i="2"/>
  <c r="S645" i="2"/>
  <c r="S644" i="2"/>
  <c r="S643" i="2"/>
  <c r="S654" i="2"/>
  <c r="N104" i="2" l="1"/>
  <c r="N103" i="2"/>
  <c r="N101" i="2"/>
  <c r="N100" i="2"/>
  <c r="N99" i="2"/>
  <c r="N98" i="2"/>
  <c r="N97" i="2"/>
  <c r="N96" i="2"/>
  <c r="R759" i="2" l="1"/>
  <c r="R758" i="2"/>
  <c r="R757" i="2"/>
  <c r="R756" i="2"/>
  <c r="R755" i="2"/>
  <c r="R754" i="2"/>
  <c r="R753" i="2"/>
  <c r="R752" i="2"/>
  <c r="R751" i="2"/>
</calcChain>
</file>

<file path=xl/comments1.xml><?xml version="1.0" encoding="utf-8"?>
<comments xmlns="http://schemas.openxmlformats.org/spreadsheetml/2006/main">
  <authors>
    <author>usuario</author>
  </authors>
  <commentList>
    <comment ref="B2" authorId="0" shapeId="0">
      <text>
        <r>
          <rPr>
            <b/>
            <sz val="9"/>
            <color indexed="81"/>
            <rFont val="Tahoma"/>
            <family val="2"/>
          </rPr>
          <t xml:space="preserve">usuario: </t>
        </r>
        <r>
          <rPr>
            <sz val="9"/>
            <color indexed="81"/>
            <rFont val="Tahoma"/>
            <family val="2"/>
          </rPr>
          <t xml:space="preserve">
source:  https://cds.climate.copernicus.eu/cdsapp#!/dataset/satellite-land-cover?tab=overview</t>
        </r>
      </text>
    </comment>
    <comment ref="B249" authorId="0" shapeId="0">
      <text>
        <r>
          <rPr>
            <b/>
            <sz val="9"/>
            <color indexed="81"/>
            <rFont val="Tahoma"/>
            <family val="2"/>
          </rPr>
          <t>usuario:</t>
        </r>
        <r>
          <rPr>
            <sz val="9"/>
            <color indexed="81"/>
            <rFont val="Tahoma"/>
            <family val="2"/>
          </rPr>
          <t xml:space="preserve">
de UK irrigated no habia datos de satelite, dejos los mismos ratios que rainfed, no importa porque el area es cero
</t>
        </r>
      </text>
    </comment>
  </commentList>
</comments>
</file>

<file path=xl/comments2.xml><?xml version="1.0" encoding="utf-8"?>
<comments xmlns="http://schemas.openxmlformats.org/spreadsheetml/2006/main">
  <authors>
    <author>Mohamed LIFI</author>
    <author>usuario</author>
  </authors>
  <commentList>
    <comment ref="A2" authorId="0" shapeId="0">
      <text>
        <r>
          <rPr>
            <b/>
            <sz val="9"/>
            <color indexed="81"/>
            <rFont val="Tahoma"/>
            <family val="2"/>
          </rPr>
          <t>Mohamed LIFI:</t>
        </r>
        <r>
          <rPr>
            <sz val="9"/>
            <color indexed="81"/>
            <rFont val="Tahoma"/>
            <family val="2"/>
          </rPr>
          <t xml:space="preserve">
source: https://www.fao.org/faostat/en/
</t>
        </r>
      </text>
    </comment>
    <comment ref="A18" authorId="0" shapeId="0">
      <text>
        <r>
          <rPr>
            <b/>
            <sz val="9"/>
            <color indexed="81"/>
            <rFont val="Tahoma"/>
            <family val="2"/>
          </rPr>
          <t>Mohamed LIFI:</t>
        </r>
        <r>
          <rPr>
            <sz val="9"/>
            <color indexed="81"/>
            <rFont val="Tahoma"/>
            <family val="2"/>
          </rPr>
          <t xml:space="preserve">
source: https://www.fao.org/faostat/en/</t>
        </r>
      </text>
    </comment>
    <comment ref="D48" authorId="1" shapeId="0">
      <text>
        <r>
          <rPr>
            <b/>
            <sz val="9"/>
            <color indexed="81"/>
            <rFont val="Tahoma"/>
            <family val="2"/>
          </rPr>
          <t>usuario:</t>
        </r>
        <r>
          <rPr>
            <sz val="9"/>
            <color indexed="81"/>
            <rFont val="Tahoma"/>
            <family val="2"/>
          </rPr>
          <t xml:space="preserve">
DATOS DE Stavroula mayo 22 de afforestation
</t>
        </r>
      </text>
    </comment>
    <comment ref="D60" authorId="1" shapeId="0">
      <text>
        <r>
          <rPr>
            <b/>
            <sz val="9"/>
            <color indexed="81"/>
            <rFont val="Tahoma"/>
            <family val="2"/>
          </rPr>
          <t>usuario:</t>
        </r>
        <r>
          <rPr>
            <sz val="9"/>
            <color indexed="81"/>
            <rFont val="Tahoma"/>
            <family val="2"/>
          </rPr>
          <t xml:space="preserve">
DATOS DE Stavroula mayo 22</t>
        </r>
      </text>
    </comment>
    <comment ref="B72" authorId="1" shapeId="0">
      <text>
        <r>
          <rPr>
            <b/>
            <sz val="9"/>
            <color indexed="81"/>
            <rFont val="Tahoma"/>
            <family val="2"/>
          </rPr>
          <t>usuario:</t>
        </r>
        <r>
          <rPr>
            <sz val="9"/>
            <color indexed="81"/>
            <rFont val="Tahoma"/>
            <family val="2"/>
          </rPr>
          <t xml:space="preserve">
DATOS DE Stavroula mayo 22</t>
        </r>
      </text>
    </comment>
    <comment ref="A94" authorId="0" shapeId="0">
      <text>
        <r>
          <rPr>
            <b/>
            <sz val="9"/>
            <color indexed="81"/>
            <rFont val="Tahoma"/>
            <family val="2"/>
          </rPr>
          <t>Mohamed LIFI:</t>
        </r>
        <r>
          <rPr>
            <sz val="9"/>
            <color indexed="81"/>
            <rFont val="Tahoma"/>
            <family val="2"/>
          </rPr>
          <t xml:space="preserve">
CALIBRATED FOR PAST DATA
</t>
        </r>
      </text>
    </comment>
    <comment ref="A107" authorId="0" shapeId="0">
      <text>
        <r>
          <rPr>
            <b/>
            <sz val="9"/>
            <color indexed="81"/>
            <rFont val="Tahoma"/>
            <family val="2"/>
          </rPr>
          <t>Mohamed LIFI:</t>
        </r>
        <r>
          <rPr>
            <sz val="9"/>
            <color indexed="81"/>
            <rFont val="Tahoma"/>
            <family val="2"/>
          </rPr>
          <t xml:space="preserve">
CALIBRATED FOR PAST DATA</t>
        </r>
      </text>
    </comment>
    <comment ref="A120" authorId="0" shapeId="0">
      <text>
        <r>
          <rPr>
            <b/>
            <sz val="9"/>
            <color indexed="81"/>
            <rFont val="Tahoma"/>
            <family val="2"/>
          </rPr>
          <t>Mohamed LIFI:</t>
        </r>
        <r>
          <rPr>
            <sz val="9"/>
            <color indexed="81"/>
            <rFont val="Tahoma"/>
            <family val="2"/>
          </rPr>
          <t xml:space="preserve">
WAY UP (DEMAND UP)</t>
        </r>
      </text>
    </comment>
    <comment ref="A146" authorId="0" shapeId="0">
      <text>
        <r>
          <rPr>
            <b/>
            <sz val="9"/>
            <color indexed="81"/>
            <rFont val="Tahoma"/>
            <family val="2"/>
          </rPr>
          <t>Mohamed LIFI:</t>
        </r>
        <r>
          <rPr>
            <sz val="9"/>
            <color indexed="81"/>
            <rFont val="Tahoma"/>
            <family val="2"/>
          </rPr>
          <t xml:space="preserve">
este de aforestation no tengo ni idea de qué valor darle, Marina no lo tiene</t>
        </r>
      </text>
    </comment>
    <comment ref="A170" authorId="0" shapeId="0">
      <text>
        <r>
          <rPr>
            <b/>
            <sz val="9"/>
            <color indexed="81"/>
            <rFont val="Tahoma"/>
            <family val="2"/>
          </rPr>
          <t>Mohamed LIFI:</t>
        </r>
        <r>
          <rPr>
            <sz val="9"/>
            <color indexed="81"/>
            <rFont val="Tahoma"/>
            <family val="2"/>
          </rPr>
          <t xml:space="preserve">
pondremos que grassland no tiene demanda salvo en LATAM</t>
        </r>
      </text>
    </comment>
    <comment ref="M172" authorId="1" shapeId="0">
      <text>
        <r>
          <rPr>
            <b/>
            <sz val="9"/>
            <color indexed="81"/>
            <rFont val="Tahoma"/>
            <family val="2"/>
          </rPr>
          <t>usuario:</t>
        </r>
        <r>
          <rPr>
            <sz val="9"/>
            <color indexed="81"/>
            <rFont val="Tahoma"/>
            <family val="2"/>
          </rPr>
          <t xml:space="preserve">
ajustado</t>
        </r>
      </text>
    </comment>
    <comment ref="A211" authorId="0" shapeId="0">
      <text>
        <r>
          <rPr>
            <b/>
            <sz val="9"/>
            <color indexed="81"/>
            <rFont val="Tahoma"/>
            <family val="2"/>
          </rPr>
          <t>Mohamed LIFI:</t>
        </r>
        <r>
          <rPr>
            <sz val="9"/>
            <color indexed="81"/>
            <rFont val="Tahoma"/>
            <family val="2"/>
          </rPr>
          <t xml:space="preserve">
WAY DOWN</t>
        </r>
      </text>
    </comment>
    <comment ref="A213" authorId="0" shapeId="0">
      <text>
        <r>
          <rPr>
            <b/>
            <sz val="9"/>
            <color indexed="81"/>
            <rFont val="Tahoma"/>
            <family val="2"/>
          </rPr>
          <t>Mohamed LIFI:</t>
        </r>
        <r>
          <rPr>
            <sz val="9"/>
            <color indexed="81"/>
            <rFont val="Tahoma"/>
            <family val="2"/>
          </rPr>
          <t xml:space="preserve">
WAY DOWN</t>
        </r>
      </text>
    </comment>
    <comment ref="A225" authorId="0" shapeId="0">
      <text>
        <r>
          <rPr>
            <b/>
            <sz val="9"/>
            <color indexed="81"/>
            <rFont val="Tahoma"/>
            <family val="2"/>
          </rPr>
          <t>Mohamed LIFI:</t>
        </r>
        <r>
          <rPr>
            <sz val="9"/>
            <color indexed="81"/>
            <rFont val="Tahoma"/>
            <family val="2"/>
          </rPr>
          <t xml:space="preserve">
este de aforestation no tengo ni idea de qué valor darle, Marina no lo tiene</t>
        </r>
      </text>
    </comment>
    <comment ref="A253" authorId="0" shapeId="0">
      <text>
        <r>
          <rPr>
            <b/>
            <sz val="9"/>
            <color indexed="81"/>
            <rFont val="Tahoma"/>
            <family val="2"/>
          </rPr>
          <t>Mohamed LIFI:</t>
        </r>
        <r>
          <rPr>
            <sz val="9"/>
            <color indexed="81"/>
            <rFont val="Tahoma"/>
            <family val="2"/>
          </rPr>
          <t xml:space="preserve">
FROM USE LANDS_I TO USE LANDS_MAP_I  is the percent of use LANDS_I (related to the initial value) that can be converted to use LANDS_I; These are technical limits, land that cannot be transfered because of lack of suitability, policy and protection limites aren in  excel of policies ; share of land (of the use that sends) in 2015 that can be transfered</t>
        </r>
      </text>
    </comment>
    <comment ref="A523" authorId="0" shapeId="0">
      <text>
        <r>
          <rPr>
            <b/>
            <sz val="9"/>
            <color indexed="81"/>
            <rFont val="Tahoma"/>
            <family val="2"/>
          </rPr>
          <t>Mohamed LIFI:</t>
        </r>
        <r>
          <rPr>
            <sz val="9"/>
            <color indexed="81"/>
            <rFont val="Tahoma"/>
            <family val="2"/>
          </rPr>
          <t xml:space="preserve">
only for croplands and plantations </t>
        </r>
      </text>
    </comment>
    <comment ref="E529" authorId="1" shapeId="0">
      <text>
        <r>
          <rPr>
            <b/>
            <sz val="9"/>
            <color indexed="81"/>
            <rFont val="Tahoma"/>
            <family val="2"/>
          </rPr>
          <t>usuario:</t>
        </r>
        <r>
          <rPr>
            <sz val="9"/>
            <color indexed="81"/>
            <rFont val="Tahoma"/>
            <family val="2"/>
          </rPr>
          <t xml:space="preserve">
actualizada abril 2022
</t>
        </r>
      </text>
    </comment>
  </commentList>
</comments>
</file>

<file path=xl/comments3.xml><?xml version="1.0" encoding="utf-8"?>
<comments xmlns="http://schemas.openxmlformats.org/spreadsheetml/2006/main">
  <authors>
    <author>Mohamed LIFI</author>
    <author>Noelia Ferreras</author>
  </authors>
  <commentList>
    <comment ref="A2" authorId="0" shapeId="0">
      <text>
        <r>
          <rPr>
            <b/>
            <sz val="9"/>
            <color indexed="81"/>
            <rFont val="Tahoma"/>
            <family val="2"/>
          </rPr>
          <t>Mohamed LIFI:</t>
        </r>
        <r>
          <rPr>
            <sz val="9"/>
            <color indexed="81"/>
            <rFont val="Tahoma"/>
            <family val="2"/>
          </rPr>
          <t xml:space="preserve">
2005 values (rainfed high, low and subsistence added)</t>
        </r>
      </text>
    </comment>
    <comment ref="A14" authorId="0" shapeId="0">
      <text>
        <r>
          <rPr>
            <b/>
            <sz val="9"/>
            <color indexed="81"/>
            <rFont val="Tahoma"/>
            <family val="2"/>
          </rPr>
          <t>Mohamed LIFI:</t>
        </r>
        <r>
          <rPr>
            <sz val="9"/>
            <color indexed="81"/>
            <rFont val="Tahoma"/>
            <family val="2"/>
          </rPr>
          <t xml:space="preserve">
2005 values
</t>
        </r>
      </text>
    </comment>
    <comment ref="A26" authorId="0" shapeId="0">
      <text>
        <r>
          <rPr>
            <b/>
            <sz val="9"/>
            <color indexed="81"/>
            <rFont val="Tahoma"/>
            <family val="2"/>
          </rPr>
          <t>Mohamed LIFI:</t>
        </r>
        <r>
          <rPr>
            <sz val="9"/>
            <color indexed="81"/>
            <rFont val="Tahoma"/>
            <family val="2"/>
          </rPr>
          <t xml:space="preserve">
2005 values
</t>
        </r>
      </text>
    </comment>
    <comment ref="A38" authorId="0" shapeId="0">
      <text>
        <r>
          <rPr>
            <b/>
            <sz val="9"/>
            <color indexed="81"/>
            <rFont val="Tahoma"/>
            <family val="2"/>
          </rPr>
          <t>Mohamed LIFI:</t>
        </r>
        <r>
          <rPr>
            <sz val="9"/>
            <color indexed="81"/>
            <rFont val="Tahoma"/>
            <family val="2"/>
          </rPr>
          <t xml:space="preserve">
2005 values
</t>
        </r>
      </text>
    </comment>
    <comment ref="A50" authorId="0" shapeId="0">
      <text>
        <r>
          <rPr>
            <b/>
            <sz val="9"/>
            <color indexed="81"/>
            <rFont val="Tahoma"/>
            <family val="2"/>
          </rPr>
          <t>Mohamed LIFI:</t>
        </r>
        <r>
          <rPr>
            <sz val="9"/>
            <color indexed="81"/>
            <rFont val="Tahoma"/>
            <family val="2"/>
          </rPr>
          <t xml:space="preserve">
2005 values
</t>
        </r>
      </text>
    </comment>
    <comment ref="A63" authorId="0" shapeId="0">
      <text>
        <r>
          <rPr>
            <b/>
            <sz val="9"/>
            <color indexed="81"/>
            <rFont val="Tahoma"/>
            <family val="2"/>
          </rPr>
          <t>Mohamed LIFI:</t>
        </r>
        <r>
          <rPr>
            <sz val="9"/>
            <color indexed="81"/>
            <rFont val="Tahoma"/>
            <family val="2"/>
          </rPr>
          <t xml:space="preserve">
2005 values (rainfed high, low and subsistence added)</t>
        </r>
      </text>
    </comment>
    <comment ref="A75" authorId="0" shapeId="0">
      <text>
        <r>
          <rPr>
            <b/>
            <sz val="9"/>
            <color indexed="81"/>
            <rFont val="Tahoma"/>
            <family val="2"/>
          </rPr>
          <t>Mohamed LIFI:</t>
        </r>
        <r>
          <rPr>
            <sz val="9"/>
            <color indexed="81"/>
            <rFont val="Tahoma"/>
            <family val="2"/>
          </rPr>
          <t xml:space="preserve">
2005 values </t>
        </r>
      </text>
    </comment>
    <comment ref="A87" authorId="0" shapeId="0">
      <text>
        <r>
          <rPr>
            <b/>
            <sz val="9"/>
            <color indexed="81"/>
            <rFont val="Tahoma"/>
            <family val="2"/>
          </rPr>
          <t>Mohamed LIFI:</t>
        </r>
        <r>
          <rPr>
            <sz val="9"/>
            <color indexed="81"/>
            <rFont val="Tahoma"/>
            <family val="2"/>
          </rPr>
          <t xml:space="preserve">
2005 values </t>
        </r>
      </text>
    </comment>
    <comment ref="A103" authorId="0" shapeId="0">
      <text>
        <r>
          <rPr>
            <b/>
            <sz val="9"/>
            <color indexed="81"/>
            <rFont val="Tahoma"/>
            <family val="2"/>
          </rPr>
          <t>Mohamed LIFI:</t>
        </r>
        <r>
          <rPr>
            <sz val="9"/>
            <color indexed="81"/>
            <rFont val="Tahoma"/>
            <family val="2"/>
          </rPr>
          <t xml:space="preserve">
 (AREA ADDING ALL LAND PRODUCTS/ AREA FROM LAND USES) coefficient to take into account data diferences due to fallow and other factors</t>
        </r>
      </text>
    </comment>
    <comment ref="A115" authorId="0" shapeId="0">
      <text>
        <r>
          <rPr>
            <b/>
            <sz val="9"/>
            <color indexed="81"/>
            <rFont val="Tahoma"/>
            <family val="2"/>
          </rPr>
          <t>Mohamed LIFI:</t>
        </r>
        <r>
          <rPr>
            <sz val="9"/>
            <color indexed="81"/>
            <rFont val="Tahoma"/>
            <family val="2"/>
          </rPr>
          <t xml:space="preserve">
2005 values (rainfed and irrigated mixed)</t>
        </r>
      </text>
    </comment>
    <comment ref="A128" authorId="0" shapeId="0">
      <text>
        <r>
          <rPr>
            <b/>
            <sz val="9"/>
            <color indexed="81"/>
            <rFont val="Tahoma"/>
            <family val="2"/>
          </rPr>
          <t>Mohamed LIFI:</t>
        </r>
        <r>
          <rPr>
            <sz val="9"/>
            <color indexed="81"/>
            <rFont val="Tahoma"/>
            <family val="2"/>
          </rPr>
          <t xml:space="preserve">
provisionales, iguales a los actuales (tomando en cuenta el efecto de irrigated)</t>
        </r>
      </text>
    </comment>
    <comment ref="A152" authorId="0" shapeId="0">
      <text>
        <r>
          <rPr>
            <b/>
            <sz val="9"/>
            <color indexed="81"/>
            <rFont val="Tahoma"/>
            <family val="2"/>
          </rPr>
          <t>Mohamed LIFI:</t>
        </r>
        <r>
          <rPr>
            <sz val="9"/>
            <color indexed="81"/>
            <rFont val="Tahoma"/>
            <family val="2"/>
          </rPr>
          <t xml:space="preserve">
2005 values (rainfed and irrigated mixed)</t>
        </r>
      </text>
    </comment>
    <comment ref="A164" authorId="0" shapeId="0">
      <text>
        <r>
          <rPr>
            <b/>
            <sz val="9"/>
            <color indexed="81"/>
            <rFont val="Tahoma"/>
            <family val="2"/>
          </rPr>
          <t>Mohamed LIFI:</t>
        </r>
        <r>
          <rPr>
            <sz val="9"/>
            <color indexed="81"/>
            <rFont val="Tahoma"/>
            <family val="2"/>
          </rPr>
          <t xml:space="preserve">
provisionales, iguales a los actuales (tomando en cuenta el efecto de irrigated)</t>
        </r>
      </text>
    </comment>
    <comment ref="A618" authorId="0" shapeId="0">
      <text>
        <r>
          <rPr>
            <b/>
            <sz val="9"/>
            <color indexed="81"/>
            <rFont val="Tahoma"/>
            <family val="2"/>
          </rPr>
          <t>Mohamed LIFI:</t>
        </r>
        <r>
          <rPr>
            <sz val="9"/>
            <color indexed="81"/>
            <rFont val="Tahoma"/>
            <family val="2"/>
          </rPr>
          <t xml:space="preserve">
(IRRIGATED AND RAINFED MIXED)</t>
        </r>
      </text>
    </comment>
    <comment ref="A739" authorId="0" shapeId="0">
      <text>
        <r>
          <rPr>
            <b/>
            <sz val="9"/>
            <color indexed="81"/>
            <rFont val="Tahoma"/>
            <family val="2"/>
          </rPr>
          <t>Mohamed LIFI:</t>
        </r>
        <r>
          <rPr>
            <sz val="9"/>
            <color indexed="81"/>
            <rFont val="Tahoma"/>
            <family val="2"/>
          </rPr>
          <t xml:space="preserve">
percent of irrigated relative to the cropland of each crop in each region</t>
        </r>
      </text>
    </comment>
    <comment ref="A860" authorId="0" shapeId="0">
      <text>
        <r>
          <rPr>
            <b/>
            <sz val="9"/>
            <color indexed="81"/>
            <rFont val="Tahoma"/>
            <family val="2"/>
          </rPr>
          <t>Mohamed LIFI:</t>
        </r>
        <r>
          <rPr>
            <sz val="9"/>
            <color indexed="81"/>
            <rFont val="Tahoma"/>
            <family val="2"/>
          </rPr>
          <t xml:space="preserve">
(adding irrigated and rainfed)</t>
        </r>
      </text>
    </comment>
    <comment ref="A980" authorId="0" shapeId="0">
      <text>
        <r>
          <rPr>
            <b/>
            <sz val="9"/>
            <color indexed="81"/>
            <rFont val="Tahoma"/>
            <family val="2"/>
          </rPr>
          <t>Mohamed LIFI:</t>
        </r>
        <r>
          <rPr>
            <sz val="9"/>
            <color indexed="81"/>
            <rFont val="Tahoma"/>
            <family val="2"/>
          </rPr>
          <t xml:space="preserve">
(adding irrigated and rainfed)
FAO data
</t>
        </r>
      </text>
    </comment>
    <comment ref="A1102" authorId="0" shapeId="0">
      <text>
        <r>
          <rPr>
            <b/>
            <sz val="9"/>
            <color indexed="81"/>
            <rFont val="Tahoma"/>
            <family val="2"/>
          </rPr>
          <t>Mohamed LIFI:</t>
        </r>
        <r>
          <rPr>
            <sz val="9"/>
            <color indexed="81"/>
            <rFont val="Tahoma"/>
            <family val="2"/>
          </rPr>
          <t xml:space="preserve">
(FAO) (adding irrigated and rainfed)</t>
        </r>
      </text>
    </comment>
    <comment ref="A1223" authorId="1" shapeId="0">
      <text>
        <r>
          <rPr>
            <b/>
            <sz val="9"/>
            <color indexed="81"/>
            <rFont val="Tahoma"/>
            <family val="2"/>
          </rPr>
          <t>Noelia Ferreras:</t>
        </r>
        <r>
          <rPr>
            <sz val="9"/>
            <color indexed="81"/>
            <rFont val="Tahoma"/>
            <family val="2"/>
          </rPr>
          <t xml:space="preserve">
OF THE TOTAL RICE AREA</t>
        </r>
      </text>
    </comment>
  </commentList>
</comments>
</file>

<file path=xl/comments4.xml><?xml version="1.0" encoding="utf-8"?>
<comments xmlns="http://schemas.openxmlformats.org/spreadsheetml/2006/main">
  <authors>
    <author>usuario</author>
  </authors>
  <commentList>
    <comment ref="B22" authorId="0" shapeId="0">
      <text>
        <r>
          <rPr>
            <b/>
            <sz val="9"/>
            <color indexed="81"/>
            <rFont val="Tahoma"/>
            <family val="2"/>
          </rPr>
          <t>usuario:</t>
        </r>
        <r>
          <rPr>
            <sz val="9"/>
            <color indexed="81"/>
            <rFont val="Tahoma"/>
            <family val="2"/>
          </rPr>
          <t xml:space="preserve">
valores sacados de informacion de TODO el GDP constante de otras fuentes, no del modelo (no solo del sector forestal, tendra que ser sustituido por este cuanto haya datos)
, provisionales hasta que tengan datos el modulo economico, los que valen 245,559.68 estan mal, es el valor medio mundial del modelo dummy</t>
        </r>
      </text>
    </comment>
    <comment ref="C22" authorId="0" shapeId="0">
      <text>
        <r>
          <rPr>
            <b/>
            <sz val="9"/>
            <color indexed="81"/>
            <rFont val="Tahoma"/>
            <family val="2"/>
          </rPr>
          <t>usuario:</t>
        </r>
        <r>
          <rPr>
            <sz val="9"/>
            <color indexed="81"/>
            <rFont val="Tahoma"/>
            <family val="2"/>
          </rPr>
          <t xml:space="preserve">
No sé de dónde los ha sacado Lifi, no parecen los de produccion que me pasó Iñaki que si eran descaradamente mas altos en los paises en desarrollo, es decir, que era la extraccion, no la demanda, cambiar el nombre a esto si es que realmente es el consumo</t>
        </r>
      </text>
    </comment>
    <comment ref="F22" authorId="0" shapeId="0">
      <text>
        <r>
          <rPr>
            <b/>
            <sz val="9"/>
            <color indexed="81"/>
            <rFont val="Tahoma"/>
            <family val="2"/>
          </rPr>
          <t>usuario:</t>
        </r>
        <r>
          <rPr>
            <sz val="9"/>
            <color indexed="81"/>
            <rFont val="Tahoma"/>
            <family val="2"/>
          </rPr>
          <t xml:space="preserve">
valores sacados de informacion de TODO el GDP constante de otras fuentes, no del modelo (no solo del sector forestal, tendra que ser sustituido por este cuanto haya datos)
, provisionales hasta que tengan datos el modulo economico, los que valen 245,559.68 estan mal, es el valor medio mundial del modelo dummy</t>
        </r>
      </text>
    </comment>
    <comment ref="A32" authorId="0" shapeId="0">
      <text>
        <r>
          <rPr>
            <b/>
            <sz val="9"/>
            <color indexed="81"/>
            <rFont val="Tahoma"/>
            <family val="2"/>
          </rPr>
          <t>usuario:</t>
        </r>
        <r>
          <rPr>
            <sz val="9"/>
            <color indexed="81"/>
            <rFont val="Tahoma"/>
            <family val="2"/>
          </rPr>
          <t xml:space="preserve">
CALCULADOR PROVISIONALMENTE CON EL GDP TOTAL DE LAS REGIONES (QUE ES APROXIMADO) Y LA PRODUCCION DE MADERA DE UN SOLO AÑO</t>
        </r>
      </text>
    </comment>
    <comment ref="E34" authorId="0" shapeId="0">
      <text>
        <r>
          <rPr>
            <b/>
            <sz val="9"/>
            <color indexed="81"/>
            <rFont val="Tahoma"/>
            <family val="2"/>
          </rPr>
          <t>usuario:</t>
        </r>
        <r>
          <rPr>
            <sz val="9"/>
            <color indexed="81"/>
            <rFont val="Tahoma"/>
            <family val="2"/>
          </rPr>
          <t xml:space="preserve">
valores sacados de informacion del GDP constante de otras fuentes, no del modelo, provisionales hasta que tengan datos el modulo economico, los que valen 245,559.68 estan mal, es el valor medio mundial del modelo dummy</t>
        </r>
      </text>
    </comment>
    <comment ref="C35" authorId="0" shapeId="0">
      <text>
        <r>
          <rPr>
            <b/>
            <sz val="9"/>
            <color indexed="81"/>
            <rFont val="Tahoma"/>
            <family val="2"/>
          </rPr>
          <t>usuario:</t>
        </r>
        <r>
          <rPr>
            <sz val="9"/>
            <color indexed="81"/>
            <rFont val="Tahoma"/>
            <family val="2"/>
          </rPr>
          <t xml:space="preserve">
DATOS DE LATAM, EASOC Y LROW ERRONEOS</t>
        </r>
      </text>
    </comment>
    <comment ref="E35" authorId="0" shapeId="0">
      <text>
        <r>
          <rPr>
            <b/>
            <sz val="9"/>
            <color indexed="81"/>
            <rFont val="Tahoma"/>
            <family val="2"/>
          </rPr>
          <t>usuario:</t>
        </r>
        <r>
          <rPr>
            <sz val="9"/>
            <color indexed="81"/>
            <rFont val="Tahoma"/>
            <family val="2"/>
          </rPr>
          <t xml:space="preserve">
INTENSIDADES CALCULADAS CON TODO EL GDP DE LA REGION, NO SÓLO CON EL DE FORRESTRY
</t>
        </r>
      </text>
    </comment>
  </commentList>
</comments>
</file>

<file path=xl/comments5.xml><?xml version="1.0" encoding="utf-8"?>
<comments xmlns="http://schemas.openxmlformats.org/spreadsheetml/2006/main">
  <authors>
    <author>Mohamed LIFI</author>
  </authors>
  <commentList>
    <comment ref="A2" authorId="0" shapeId="0">
      <text>
        <r>
          <rPr>
            <b/>
            <sz val="9"/>
            <color indexed="81"/>
            <rFont val="Tahoma"/>
            <family val="2"/>
          </rPr>
          <t>Mohamed LIFI:</t>
        </r>
        <r>
          <rPr>
            <sz val="9"/>
            <color indexed="81"/>
            <rFont val="Tahoma"/>
            <family val="2"/>
          </rPr>
          <t xml:space="preserve">
(INDUSTRIAL ROUNDWOOD + WOOD FUEL)</t>
        </r>
      </text>
    </comment>
  </commentList>
</comments>
</file>

<file path=xl/comments6.xml><?xml version="1.0" encoding="utf-8"?>
<comments xmlns="http://schemas.openxmlformats.org/spreadsheetml/2006/main">
  <authors>
    <author>Mohamed LIFI</author>
  </authors>
  <commentList>
    <comment ref="A230" authorId="0" shapeId="0">
      <text>
        <r>
          <rPr>
            <b/>
            <sz val="9"/>
            <color indexed="81"/>
            <rFont val="Tahoma"/>
            <family val="2"/>
          </rPr>
          <t>Mohamed LIFI:</t>
        </r>
        <r>
          <rPr>
            <sz val="9"/>
            <color indexed="81"/>
            <rFont val="Tahoma"/>
            <family val="2"/>
          </rPr>
          <t xml:space="preserve">
FAO
</t>
        </r>
      </text>
    </comment>
    <comment ref="A382" authorId="0" shapeId="0">
      <text>
        <r>
          <rPr>
            <b/>
            <sz val="9"/>
            <color indexed="81"/>
            <rFont val="Tahoma"/>
            <family val="2"/>
          </rPr>
          <t>Mohamed LIFI:</t>
        </r>
        <r>
          <rPr>
            <sz val="9"/>
            <color indexed="81"/>
            <rFont val="Tahoma"/>
            <family val="2"/>
          </rPr>
          <t xml:space="preserve">
Baseline, 1961-1990</t>
        </r>
      </text>
    </comment>
    <comment ref="A424" authorId="0" shapeId="0">
      <text>
        <r>
          <rPr>
            <b/>
            <sz val="9"/>
            <color indexed="81"/>
            <rFont val="Tahoma"/>
            <family val="2"/>
          </rPr>
          <t>Mohamed LIFI:</t>
        </r>
        <r>
          <rPr>
            <sz val="9"/>
            <color indexed="81"/>
            <rFont val="Tahoma"/>
            <family val="2"/>
          </rPr>
          <t xml:space="preserve">
Baseline, 1961-1990</t>
        </r>
      </text>
    </comment>
    <comment ref="A466" authorId="0" shapeId="0">
      <text>
        <r>
          <rPr>
            <b/>
            <sz val="9"/>
            <color indexed="81"/>
            <rFont val="Tahoma"/>
            <family val="2"/>
          </rPr>
          <t>Mohamed LIFI:</t>
        </r>
        <r>
          <rPr>
            <sz val="9"/>
            <color indexed="81"/>
            <rFont val="Tahoma"/>
            <family val="2"/>
          </rPr>
          <t xml:space="preserve">
Baseline, 1961-1990</t>
        </r>
      </text>
    </comment>
    <comment ref="A506" authorId="0" shapeId="0">
      <text>
        <r>
          <rPr>
            <b/>
            <sz val="9"/>
            <color indexed="81"/>
            <rFont val="Tahoma"/>
            <family val="2"/>
          </rPr>
          <t>Mohamed LIFI:</t>
        </r>
        <r>
          <rPr>
            <sz val="9"/>
            <color indexed="81"/>
            <rFont val="Tahoma"/>
            <family val="2"/>
          </rPr>
          <t xml:space="preserve">
Baseline, 1961-1990</t>
        </r>
      </text>
    </comment>
    <comment ref="A545" authorId="0" shapeId="0">
      <text>
        <r>
          <rPr>
            <b/>
            <sz val="9"/>
            <color indexed="81"/>
            <rFont val="Tahoma"/>
            <family val="2"/>
          </rPr>
          <t>Mohamed LIFI:</t>
        </r>
        <r>
          <rPr>
            <sz val="9"/>
            <color indexed="81"/>
            <rFont val="Tahoma"/>
            <family val="2"/>
          </rPr>
          <t xml:space="preserve">
Baseline, 1961-1990</t>
        </r>
      </text>
    </comment>
    <comment ref="A583" authorId="0" shapeId="0">
      <text>
        <r>
          <rPr>
            <b/>
            <sz val="9"/>
            <color indexed="81"/>
            <rFont val="Tahoma"/>
            <family val="2"/>
          </rPr>
          <t>Mohamed LIFI:</t>
        </r>
        <r>
          <rPr>
            <sz val="9"/>
            <color indexed="81"/>
            <rFont val="Tahoma"/>
            <family val="2"/>
          </rPr>
          <t xml:space="preserve">
Baseline, 1961-1990</t>
        </r>
      </text>
    </comment>
  </commentList>
</comments>
</file>

<file path=xl/comments7.xml><?xml version="1.0" encoding="utf-8"?>
<comments xmlns="http://schemas.openxmlformats.org/spreadsheetml/2006/main">
  <authors>
    <author>Mohamed LIFI</author>
    <author>Autor</author>
    <author>Noelia Ferreras</author>
    <author>Iñigo</author>
  </authors>
  <commentList>
    <comment ref="A3" authorId="0" shapeId="0">
      <text>
        <r>
          <rPr>
            <b/>
            <sz val="9"/>
            <color indexed="81"/>
            <rFont val="Tahoma"/>
            <family val="2"/>
          </rPr>
          <t>Mohamed LIFI:</t>
        </r>
        <r>
          <rPr>
            <sz val="9"/>
            <color indexed="81"/>
            <rFont val="Tahoma"/>
            <family val="2"/>
          </rPr>
          <t xml:space="preserve">
Assumed carbon stock in GCAM land use module. Van de Ven et al. 2021,.The potential land requirements and related land use change emissions of solar energy</t>
        </r>
      </text>
    </comment>
    <comment ref="N4" authorId="1" shapeId="0">
      <text>
        <r>
          <rPr>
            <b/>
            <sz val="9"/>
            <color indexed="81"/>
            <rFont val="Tahoma"/>
            <family val="2"/>
          </rPr>
          <t>Noelia Ferreras:</t>
        </r>
        <r>
          <rPr>
            <sz val="9"/>
            <color indexed="81"/>
            <rFont val="Tahoma"/>
            <family val="2"/>
          </rPr>
          <t xml:space="preserve">
Calculated in WILIAM better (endogenous)</t>
        </r>
      </text>
    </comment>
    <comment ref="O4" authorId="1" shapeId="0">
      <text>
        <r>
          <rPr>
            <b/>
            <sz val="9"/>
            <color indexed="81"/>
            <rFont val="Tahoma"/>
            <family val="2"/>
          </rPr>
          <t>Noelia Ferreras:</t>
        </r>
        <r>
          <rPr>
            <sz val="9"/>
            <color indexed="81"/>
            <rFont val="Tahoma"/>
            <family val="2"/>
          </rPr>
          <t xml:space="preserve">
Calculated in WILIAM better (endogenous)</t>
        </r>
      </text>
    </comment>
    <comment ref="P4" authorId="1" shapeId="0">
      <text>
        <r>
          <rPr>
            <b/>
            <sz val="9"/>
            <color indexed="81"/>
            <rFont val="Tahoma"/>
            <family val="2"/>
          </rPr>
          <t>Noelia Ferreras:</t>
        </r>
        <r>
          <rPr>
            <sz val="9"/>
            <color indexed="81"/>
            <rFont val="Tahoma"/>
            <family val="2"/>
          </rPr>
          <t xml:space="preserve">
Better if this is calculated in WILIAM (at least the carbon due to measures of afforestation…)</t>
        </r>
      </text>
    </comment>
    <comment ref="Q4" authorId="1" shapeId="0">
      <text>
        <r>
          <rPr>
            <b/>
            <sz val="9"/>
            <color indexed="81"/>
            <rFont val="Tahoma"/>
            <family val="2"/>
          </rPr>
          <t>Noelia Ferreras:</t>
        </r>
        <r>
          <rPr>
            <sz val="9"/>
            <color indexed="81"/>
            <rFont val="Tahoma"/>
            <family val="2"/>
          </rPr>
          <t xml:space="preserve">
Better if this is calculated in WILIAM (at least the carbon due to measures of afforestation…)</t>
        </r>
      </text>
    </comment>
    <comment ref="R4" authorId="1" shapeId="0">
      <text>
        <r>
          <rPr>
            <b/>
            <sz val="9"/>
            <color indexed="81"/>
            <rFont val="Tahoma"/>
            <family val="2"/>
          </rPr>
          <t>Noelia Ferreras:</t>
        </r>
        <r>
          <rPr>
            <sz val="9"/>
            <color indexed="81"/>
            <rFont val="Tahoma"/>
            <family val="2"/>
          </rPr>
          <t xml:space="preserve">
Better if this is calculated in WILIAM (at least the carbon due to measures of afforestation…)</t>
        </r>
      </text>
    </comment>
    <comment ref="A15" authorId="0" shapeId="0">
      <text>
        <r>
          <rPr>
            <b/>
            <sz val="9"/>
            <color indexed="81"/>
            <rFont val="Tahoma"/>
            <family val="2"/>
          </rPr>
          <t>Mohamed LIFI:</t>
        </r>
        <r>
          <rPr>
            <sz val="9"/>
            <color indexed="81"/>
            <rFont val="Tahoma"/>
            <family val="2"/>
          </rPr>
          <t xml:space="preserve">
IPCC 2006 GHG Inventory Guidelines, Chapter 5 Cropland, Table 5.5.)</t>
        </r>
      </text>
    </comment>
    <comment ref="A30" authorId="0" shapeId="0">
      <text>
        <r>
          <rPr>
            <b/>
            <sz val="9"/>
            <color indexed="81"/>
            <rFont val="Tahoma"/>
            <family val="2"/>
          </rPr>
          <t>Mohamed LIFI:</t>
        </r>
        <r>
          <rPr>
            <sz val="9"/>
            <color indexed="81"/>
            <rFont val="Tahoma"/>
            <family val="2"/>
          </rPr>
          <t xml:space="preserve">
(notes: default values for soil database for cropland)</t>
        </r>
      </text>
    </comment>
    <comment ref="A42" authorId="0" shapeId="0">
      <text>
        <r>
          <rPr>
            <b/>
            <sz val="9"/>
            <color indexed="81"/>
            <rFont val="Tahoma"/>
            <family val="2"/>
          </rPr>
          <t>Mohamed LIFI:</t>
        </r>
        <r>
          <rPr>
            <sz val="9"/>
            <color indexed="81"/>
            <rFont val="Tahoma"/>
            <family val="2"/>
          </rPr>
          <t xml:space="preserve">
IPCC 2006 GHG Inventory Guidelines, Chapter 6 Cropland, Table 6,2.)</t>
        </r>
      </text>
    </comment>
    <comment ref="A54" authorId="0" shapeId="0">
      <text>
        <r>
          <rPr>
            <b/>
            <sz val="9"/>
            <color indexed="81"/>
            <rFont val="Tahoma"/>
            <family val="2"/>
          </rPr>
          <t>Mohamed LIFI:</t>
        </r>
        <r>
          <rPr>
            <sz val="9"/>
            <color indexed="81"/>
            <rFont val="Tahoma"/>
            <family val="2"/>
          </rPr>
          <t xml:space="preserve">
IPCC 2006 GHG Inventory Guidelines, Chapter 6 Cropland, Table 6,2.)</t>
        </r>
      </text>
    </comment>
    <comment ref="A102" authorId="0" shapeId="0">
      <text>
        <r>
          <rPr>
            <b/>
            <sz val="9"/>
            <color indexed="81"/>
            <rFont val="Tahoma"/>
            <family val="2"/>
          </rPr>
          <t>Mohamed LIFI:</t>
        </r>
        <r>
          <rPr>
            <sz val="9"/>
            <color indexed="81"/>
            <rFont val="Tahoma"/>
            <family val="2"/>
          </rPr>
          <t xml:space="preserve">
(notes: default values for soil database for grassland)</t>
        </r>
      </text>
    </comment>
    <comment ref="A114" authorId="0" shapeId="0">
      <text>
        <r>
          <rPr>
            <b/>
            <sz val="9"/>
            <color indexed="81"/>
            <rFont val="Tahoma"/>
            <family val="2"/>
          </rPr>
          <t>Mohamed LIFI:</t>
        </r>
        <r>
          <rPr>
            <sz val="9"/>
            <color indexed="81"/>
            <rFont val="Tahoma"/>
            <family val="2"/>
          </rPr>
          <t xml:space="preserve">
IPCC 2006 GHG Inventory Guidelines, </t>
        </r>
      </text>
    </comment>
    <comment ref="A119" authorId="0" shapeId="0">
      <text>
        <r>
          <rPr>
            <b/>
            <sz val="9"/>
            <color indexed="81"/>
            <rFont val="Tahoma"/>
            <family val="2"/>
          </rPr>
          <t>Mohamed LIFI:</t>
        </r>
        <r>
          <rPr>
            <sz val="9"/>
            <color indexed="81"/>
            <rFont val="Tahoma"/>
            <family val="2"/>
          </rPr>
          <t xml:space="preserve">
Portion of the dry biomass that is carbon</t>
        </r>
      </text>
    </comment>
    <comment ref="A131" authorId="0" shapeId="0">
      <text>
        <r>
          <rPr>
            <b/>
            <sz val="9"/>
            <color indexed="81"/>
            <rFont val="Tahoma"/>
            <family val="2"/>
          </rPr>
          <t>Mohamed LIFI:</t>
        </r>
        <r>
          <rPr>
            <sz val="9"/>
            <color indexed="81"/>
            <rFont val="Tahoma"/>
            <family val="2"/>
          </rPr>
          <t xml:space="preserve">
Tier 1, IPCC , 2006: Vol. 4, Ch.11, Tab. 11.1.</t>
        </r>
      </text>
    </comment>
    <comment ref="A133" authorId="0" shapeId="0">
      <text>
        <r>
          <rPr>
            <b/>
            <sz val="9"/>
            <color indexed="81"/>
            <rFont val="Tahoma"/>
            <family val="2"/>
          </rPr>
          <t>Mohamed LIFI:</t>
        </r>
        <r>
          <rPr>
            <sz val="9"/>
            <color indexed="81"/>
            <rFont val="Tahoma"/>
            <family val="2"/>
          </rPr>
          <t xml:space="preserve">
Tier 1, IPCC , 2006: Vol. 4, Ch.11, Tab. 11.3.</t>
        </r>
      </text>
    </comment>
    <comment ref="C140" authorId="0" shapeId="0">
      <text>
        <r>
          <rPr>
            <b/>
            <sz val="9"/>
            <color indexed="81"/>
            <rFont val="Tahoma"/>
            <family val="2"/>
          </rPr>
          <t>Mohamed LIFI:</t>
        </r>
        <r>
          <rPr>
            <sz val="9"/>
            <color indexed="81"/>
            <rFont val="Tahoma"/>
            <family val="2"/>
          </rPr>
          <t xml:space="preserve">
Tier 1, IPCC , 2006: Vol. 4, Ch.5 Cropland Baseline emission factor: the IPCC default for EFc is 1.30 kg CH4 ha-1 day-1</t>
        </r>
      </text>
    </comment>
    <comment ref="C141" authorId="0" shapeId="0">
      <text>
        <r>
          <rPr>
            <b/>
            <sz val="9"/>
            <color indexed="81"/>
            <rFont val="Tahoma"/>
            <family val="2"/>
          </rPr>
          <t>Mohamed LIFI:</t>
        </r>
        <r>
          <rPr>
            <sz val="9"/>
            <color indexed="81"/>
            <rFont val="Tahoma"/>
            <family val="2"/>
          </rPr>
          <t xml:space="preserve">
https://www.fao.org/3/s2022e/s2022e02.htm (total grown period:Rice 90-150) (average value)</t>
        </r>
      </text>
    </comment>
    <comment ref="C142" authorId="0" shapeId="0">
      <text>
        <r>
          <rPr>
            <b/>
            <sz val="9"/>
            <color indexed="81"/>
            <rFont val="Tahoma"/>
            <family val="2"/>
          </rPr>
          <t>Mohamed LIFI:</t>
        </r>
        <r>
          <rPr>
            <sz val="9"/>
            <color indexed="81"/>
            <rFont val="Tahoma"/>
            <family val="2"/>
          </rPr>
          <t xml:space="preserve">
Tier 1, IPCC , 2006: Vol. 4, Ch.5 TABLE 5.12</t>
        </r>
      </text>
    </comment>
    <comment ref="C143" authorId="0" shapeId="0">
      <text>
        <r>
          <rPr>
            <b/>
            <sz val="9"/>
            <color indexed="81"/>
            <rFont val="Tahoma"/>
            <family val="2"/>
          </rPr>
          <t>Mohamed LIFI:</t>
        </r>
        <r>
          <rPr>
            <sz val="9"/>
            <color indexed="81"/>
            <rFont val="Tahoma"/>
            <family val="2"/>
          </rPr>
          <t xml:space="preserve">
Tier 1, IPCC , 2006: Vol. 4, Ch.5 TABLE 5.12</t>
        </r>
      </text>
    </comment>
    <comment ref="C144" authorId="0" shapeId="0">
      <text>
        <r>
          <rPr>
            <b/>
            <sz val="9"/>
            <color indexed="81"/>
            <rFont val="Tahoma"/>
            <family val="2"/>
          </rPr>
          <t>Mohamed LIFI:</t>
        </r>
        <r>
          <rPr>
            <sz val="9"/>
            <color indexed="81"/>
            <rFont val="Tahoma"/>
            <family val="2"/>
          </rPr>
          <t xml:space="preserve">
Tier 1, IPCC , 2006: Vol. 4, Ch.5 TABLE 5.13 Aggregated case</t>
        </r>
      </text>
    </comment>
    <comment ref="C145" authorId="0" shapeId="0">
      <text>
        <r>
          <rPr>
            <b/>
            <sz val="9"/>
            <color indexed="81"/>
            <rFont val="Tahoma"/>
            <family val="2"/>
          </rPr>
          <t>Mohamed LIFI:</t>
        </r>
        <r>
          <rPr>
            <sz val="9"/>
            <color indexed="81"/>
            <rFont val="Tahoma"/>
            <family val="2"/>
          </rPr>
          <t xml:space="preserve">
Metada from FAOSTAT: (IPCC, 2000: Tab. 3, page 403). </t>
        </r>
      </text>
    </comment>
    <comment ref="A147" authorId="0" shapeId="0">
      <text>
        <r>
          <rPr>
            <b/>
            <sz val="9"/>
            <color indexed="81"/>
            <rFont val="Tahoma"/>
            <family val="2"/>
          </rPr>
          <t>Mohamed LIFI:</t>
        </r>
        <r>
          <rPr>
            <sz val="9"/>
            <color indexed="81"/>
            <rFont val="Tahoma"/>
            <family val="2"/>
          </rPr>
          <t xml:space="preserve">
Share of upland rice with respect to the total "rainfed" area</t>
        </r>
      </text>
    </comment>
    <comment ref="B162" authorId="2" shapeId="0">
      <text>
        <r>
          <rPr>
            <b/>
            <sz val="9"/>
            <color indexed="81"/>
            <rFont val="Tahoma"/>
            <family val="2"/>
          </rPr>
          <t>Noelia Ferreras:</t>
        </r>
        <r>
          <rPr>
            <sz val="9"/>
            <color indexed="81"/>
            <rFont val="Tahoma"/>
            <family val="2"/>
          </rPr>
          <t xml:space="preserve">
Based on data from FAO (at WORLD level)</t>
        </r>
      </text>
    </comment>
    <comment ref="A178" authorId="2" shapeId="0">
      <text>
        <r>
          <rPr>
            <b/>
            <sz val="9"/>
            <color indexed="81"/>
            <rFont val="Tahoma"/>
            <family val="2"/>
          </rPr>
          <t>Noelia Ferreras:</t>
        </r>
        <r>
          <rPr>
            <sz val="9"/>
            <color indexed="81"/>
            <rFont val="Tahoma"/>
            <family val="2"/>
          </rPr>
          <t xml:space="preserve">
Based on data from FAO (at WORLD level)
Excel: "Animals_number_prodcution_WORLD_clean"</t>
        </r>
      </text>
    </comment>
    <comment ref="A192" authorId="2" shapeId="0">
      <text>
        <r>
          <rPr>
            <b/>
            <sz val="9"/>
            <color indexed="81"/>
            <rFont val="Tahoma"/>
            <family val="2"/>
          </rPr>
          <t>Noelia Ferreras:</t>
        </r>
        <r>
          <rPr>
            <sz val="9"/>
            <color indexed="81"/>
            <rFont val="Tahoma"/>
            <family val="2"/>
          </rPr>
          <t xml:space="preserve">
Based on data from FAO (at WORLD level)
Excel: "Animals_number_prodcution_WORLD_clean"</t>
        </r>
      </text>
    </comment>
    <comment ref="A205" authorId="2" shapeId="0">
      <text>
        <r>
          <rPr>
            <b/>
            <sz val="9"/>
            <color indexed="81"/>
            <rFont val="Tahoma"/>
            <family val="2"/>
          </rPr>
          <t>Noelia Ferreras:</t>
        </r>
        <r>
          <rPr>
            <sz val="9"/>
            <color indexed="81"/>
            <rFont val="Tahoma"/>
            <family val="2"/>
          </rPr>
          <t xml:space="preserve">
Based on data from FAO (at WORLD level)
Excel: "Animals_number_prodcution_WORLD_clean"</t>
        </r>
      </text>
    </comment>
    <comment ref="A212" authorId="2" shapeId="0">
      <text>
        <r>
          <rPr>
            <b/>
            <sz val="9"/>
            <color indexed="81"/>
            <rFont val="Tahoma"/>
            <family val="2"/>
          </rPr>
          <t>Noelia Ferreras:</t>
        </r>
        <r>
          <rPr>
            <sz val="9"/>
            <color indexed="81"/>
            <rFont val="Tahoma"/>
            <family val="2"/>
          </rPr>
          <t xml:space="preserve">
in the case of chickens  the animal is used for meat younger than a year , that it is why stock of chickens are less than "producing animals". </t>
        </r>
      </text>
    </comment>
    <comment ref="A213" authorId="2" shapeId="0">
      <text>
        <r>
          <rPr>
            <b/>
            <sz val="9"/>
            <color indexed="81"/>
            <rFont val="Tahoma"/>
            <family val="2"/>
          </rPr>
          <t>Noelia Ferreras:</t>
        </r>
        <r>
          <rPr>
            <sz val="9"/>
            <color indexed="81"/>
            <rFont val="Tahoma"/>
            <family val="2"/>
          </rPr>
          <t xml:space="preserve">
90% MARKET AND 10% breeding</t>
        </r>
      </text>
    </comment>
    <comment ref="G227" authorId="2" shapeId="0">
      <text>
        <r>
          <rPr>
            <b/>
            <sz val="9"/>
            <color indexed="81"/>
            <rFont val="Tahoma"/>
            <family val="2"/>
          </rPr>
          <t>Noelia Ferreras:</t>
        </r>
        <r>
          <rPr>
            <sz val="9"/>
            <color indexed="81"/>
            <rFont val="Tahoma"/>
            <family val="2"/>
          </rPr>
          <t xml:space="preserve">
No sufficient data according to IPCC</t>
        </r>
      </text>
    </comment>
    <comment ref="A258" authorId="2" shapeId="0">
      <text>
        <r>
          <rPr>
            <b/>
            <sz val="9"/>
            <color indexed="81"/>
            <rFont val="Tahoma"/>
            <family val="2"/>
          </rPr>
          <t>Noelia Ferreras:</t>
        </r>
        <r>
          <rPr>
            <sz val="9"/>
            <color indexed="81"/>
            <rFont val="Tahoma"/>
            <family val="2"/>
          </rPr>
          <t xml:space="preserve">
Only used the ones of "goat", sheep and chkens, the rest are obtained by manure system to be able to apply another policies or manure management systems</t>
        </r>
      </text>
    </comment>
    <comment ref="A337" authorId="0" shapeId="0">
      <text>
        <r>
          <rPr>
            <b/>
            <sz val="9"/>
            <color indexed="81"/>
            <rFont val="Tahoma"/>
            <family val="2"/>
          </rPr>
          <t>Mohamed LIFI:</t>
        </r>
        <r>
          <rPr>
            <sz val="9"/>
            <color indexed="81"/>
            <rFont val="Tahoma"/>
            <family val="2"/>
          </rPr>
          <t xml:space="preserve">
aligned with Houghton Et al 2017--&gt; Global and regional fluxes of carbon from land use and land cover change 1850–2015 (total cumulative = 145,5 / (2015-1850)= 0.88 GtC/año (in DICE = 0,9 GtC/año)</t>
        </r>
      </text>
    </comment>
    <comment ref="A341" authorId="3" shapeId="0">
      <text>
        <r>
          <rPr>
            <b/>
            <sz val="9"/>
            <color indexed="81"/>
            <rFont val="Tahoma"/>
            <family val="2"/>
          </rPr>
          <t>Iñigo:</t>
        </r>
        <r>
          <rPr>
            <sz val="9"/>
            <color indexed="81"/>
            <rFont val="Tahoma"/>
            <family val="2"/>
          </rPr>
          <t xml:space="preserve">
Approximation: cte at 2010 level from 1990 to 2100. [DICE-2013R] Land-use change emissions.</t>
        </r>
      </text>
    </comment>
    <comment ref="A344" authorId="0" shapeId="0">
      <text>
        <r>
          <rPr>
            <b/>
            <sz val="9"/>
            <color indexed="81"/>
            <rFont val="Tahoma"/>
            <family val="2"/>
          </rPr>
          <t>Mohamed LIFI:</t>
        </r>
        <r>
          <rPr>
            <sz val="9"/>
            <color indexed="81"/>
            <rFont val="Tahoma"/>
            <family val="2"/>
          </rPr>
          <t xml:space="preserve">
  (harvested area- ha)- Historic data from FAO</t>
        </r>
      </text>
    </comment>
    <comment ref="A356" authorId="0" shapeId="0">
      <text>
        <r>
          <rPr>
            <b/>
            <sz val="9"/>
            <color indexed="81"/>
            <rFont val="Tahoma"/>
            <family val="2"/>
          </rPr>
          <t>Mohamed LIFI:</t>
        </r>
        <r>
          <rPr>
            <sz val="9"/>
            <color indexed="81"/>
            <rFont val="Tahoma"/>
            <family val="2"/>
          </rPr>
          <t xml:space="preserve">
 (Mtonnes of CH4)  From fao</t>
        </r>
      </text>
    </comment>
    <comment ref="A395" authorId="2" shapeId="0">
      <text>
        <r>
          <rPr>
            <b/>
            <sz val="9"/>
            <color indexed="81"/>
            <rFont val="Tahoma"/>
            <family val="2"/>
          </rPr>
          <t>Noelia Ferreras:</t>
        </r>
        <r>
          <rPr>
            <sz val="9"/>
            <color indexed="81"/>
            <rFont val="Tahoma"/>
            <family val="2"/>
          </rPr>
          <t xml:space="preserve">
OF THE TOTAL RICE AREA</t>
        </r>
      </text>
    </comment>
    <comment ref="A408" authorId="0" shapeId="0">
      <text>
        <r>
          <rPr>
            <b/>
            <sz val="9"/>
            <color indexed="81"/>
            <rFont val="Tahoma"/>
            <family val="2"/>
          </rPr>
          <t>Mohamed LIFI:</t>
        </r>
        <r>
          <rPr>
            <sz val="9"/>
            <color indexed="81"/>
            <rFont val="Tahoma"/>
            <family val="2"/>
          </rPr>
          <t xml:space="preserve">
INFO: 2 Vensim Views isolated: land_and_water-land.GHG_emissions_LUC, land_and_water-land.GHG_emissions_agriculture
0: application of exogenous data   1: all integrated</t>
        </r>
      </text>
    </comment>
    <comment ref="A410" authorId="0" shapeId="0">
      <text>
        <r>
          <rPr>
            <b/>
            <sz val="9"/>
            <color indexed="81"/>
            <rFont val="Tahoma"/>
            <family val="2"/>
          </rPr>
          <t>Mohamed LIFI:</t>
        </r>
        <r>
          <rPr>
            <sz val="9"/>
            <color indexed="81"/>
            <rFont val="Tahoma"/>
            <family val="2"/>
          </rPr>
          <t xml:space="preserve">
(simulated data)</t>
        </r>
      </text>
    </comment>
    <comment ref="A422" authorId="0" shapeId="0">
      <text>
        <r>
          <rPr>
            <b/>
            <sz val="9"/>
            <color indexed="81"/>
            <rFont val="Tahoma"/>
            <family val="2"/>
          </rPr>
          <t>Mohamed LIFI:</t>
        </r>
        <r>
          <rPr>
            <sz val="9"/>
            <color indexed="81"/>
            <rFont val="Tahoma"/>
            <family val="2"/>
          </rPr>
          <t xml:space="preserve">
(data from simulation)</t>
        </r>
      </text>
    </comment>
    <comment ref="A434" authorId="0" shapeId="0">
      <text>
        <r>
          <rPr>
            <b/>
            <sz val="9"/>
            <color indexed="81"/>
            <rFont val="Tahoma"/>
            <family val="2"/>
          </rPr>
          <t>Mohamed LIFI:</t>
        </r>
        <r>
          <rPr>
            <sz val="9"/>
            <color indexed="81"/>
            <rFont val="Tahoma"/>
            <family val="2"/>
          </rPr>
          <t xml:space="preserve">
(cogido de la ventanda GHG emissions LUC)</t>
        </r>
      </text>
    </comment>
    <comment ref="A446" authorId="0" shapeId="0">
      <text>
        <r>
          <rPr>
            <b/>
            <sz val="9"/>
            <color indexed="81"/>
            <rFont val="Tahoma"/>
            <family val="2"/>
          </rPr>
          <t>Mohamed LIFI:</t>
        </r>
        <r>
          <rPr>
            <sz val="9"/>
            <color indexed="81"/>
            <rFont val="Tahoma"/>
            <family val="2"/>
          </rPr>
          <t xml:space="preserve">
(data from simulation)</t>
        </r>
      </text>
    </comment>
    <comment ref="A458" authorId="0" shapeId="0">
      <text>
        <r>
          <rPr>
            <b/>
            <sz val="9"/>
            <color indexed="81"/>
            <rFont val="Tahoma"/>
            <family val="2"/>
          </rPr>
          <t>Mohamed LIFI:</t>
        </r>
        <r>
          <rPr>
            <sz val="9"/>
            <color indexed="81"/>
            <rFont val="Tahoma"/>
            <family val="2"/>
          </rPr>
          <t xml:space="preserve">
(data from simulation)</t>
        </r>
      </text>
    </comment>
    <comment ref="A470" authorId="0" shapeId="0">
      <text>
        <r>
          <rPr>
            <b/>
            <sz val="9"/>
            <color indexed="81"/>
            <rFont val="Tahoma"/>
            <family val="2"/>
          </rPr>
          <t>Mohamed LIFI:</t>
        </r>
        <r>
          <rPr>
            <sz val="9"/>
            <color indexed="81"/>
            <rFont val="Tahoma"/>
            <family val="2"/>
          </rPr>
          <t xml:space="preserve">
(data from simulation)</t>
        </r>
      </text>
    </comment>
    <comment ref="A482" authorId="0" shapeId="0">
      <text>
        <r>
          <rPr>
            <b/>
            <sz val="9"/>
            <color indexed="81"/>
            <rFont val="Tahoma"/>
            <family val="2"/>
          </rPr>
          <t>Mohamed LIFI:</t>
        </r>
        <r>
          <rPr>
            <sz val="9"/>
            <color indexed="81"/>
            <rFont val="Tahoma"/>
            <family val="2"/>
          </rPr>
          <t xml:space="preserve">
(data from simulation)</t>
        </r>
      </text>
    </comment>
    <comment ref="A494" authorId="0" shapeId="0">
      <text>
        <r>
          <rPr>
            <b/>
            <sz val="9"/>
            <color indexed="81"/>
            <rFont val="Tahoma"/>
            <family val="2"/>
          </rPr>
          <t>Mohamed LIFI:</t>
        </r>
        <r>
          <rPr>
            <sz val="9"/>
            <color indexed="81"/>
            <rFont val="Tahoma"/>
            <family val="2"/>
          </rPr>
          <t xml:space="preserve">
(data from simulation)</t>
        </r>
      </text>
    </comment>
    <comment ref="A617" authorId="0" shapeId="0">
      <text>
        <r>
          <rPr>
            <b/>
            <sz val="9"/>
            <color indexed="81"/>
            <rFont val="Tahoma"/>
            <family val="2"/>
          </rPr>
          <t>Mohamed LIFI:</t>
        </r>
        <r>
          <rPr>
            <sz val="9"/>
            <color indexed="81"/>
            <rFont val="Tahoma"/>
            <family val="2"/>
          </rPr>
          <t xml:space="preserve">
 (data from simulation)</t>
        </r>
      </text>
    </comment>
    <comment ref="A629" authorId="0" shapeId="0">
      <text>
        <r>
          <rPr>
            <b/>
            <sz val="9"/>
            <color indexed="81"/>
            <rFont val="Tahoma"/>
            <family val="2"/>
          </rPr>
          <t>Mohamed LIFI:</t>
        </r>
        <r>
          <rPr>
            <sz val="9"/>
            <color indexed="81"/>
            <rFont val="Tahoma"/>
            <family val="2"/>
          </rPr>
          <t xml:space="preserve">
 (data from simulation)</t>
        </r>
      </text>
    </comment>
  </commentList>
</comments>
</file>

<file path=xl/comments8.xml><?xml version="1.0" encoding="utf-8"?>
<comments xmlns="http://schemas.openxmlformats.org/spreadsheetml/2006/main">
  <authors>
    <author>usuario</author>
  </authors>
  <commentList>
    <comment ref="AD65" authorId="0" shapeId="0">
      <text>
        <r>
          <rPr>
            <b/>
            <sz val="9"/>
            <color indexed="81"/>
            <rFont val="Tahoma"/>
            <family val="2"/>
          </rPr>
          <t xml:space="preserve">Thibaut Dewally
</t>
        </r>
        <r>
          <rPr>
            <sz val="9"/>
            <color indexed="81"/>
            <rFont val="Tahoma"/>
            <family val="2"/>
          </rPr>
          <t xml:space="preserve">Tenia un valor de . </t>
        </r>
        <r>
          <rPr>
            <b/>
            <sz val="9"/>
            <color indexed="81"/>
            <rFont val="Tahoma"/>
            <family val="2"/>
          </rPr>
          <t xml:space="preserve">
3,2424</t>
        </r>
        <r>
          <rPr>
            <sz val="9"/>
            <color indexed="81"/>
            <rFont val="Tahoma"/>
            <family val="2"/>
          </rPr>
          <t xml:space="preserve">
</t>
        </r>
      </text>
    </comment>
    <comment ref="BI65" authorId="0" shapeId="0">
      <text>
        <r>
          <rPr>
            <b/>
            <sz val="9"/>
            <color indexed="81"/>
            <rFont val="Tahoma"/>
            <family val="2"/>
          </rPr>
          <t>Thibaut Dewally</t>
        </r>
        <r>
          <rPr>
            <sz val="9"/>
            <color indexed="81"/>
            <rFont val="Tahoma"/>
            <family val="2"/>
          </rPr>
          <t xml:space="preserve">
Tenia un valor de . 
2,3344</t>
        </r>
      </text>
    </comment>
    <comment ref="BM65" authorId="0" shapeId="0">
      <text>
        <r>
          <rPr>
            <b/>
            <sz val="9"/>
            <color indexed="81"/>
            <rFont val="Tahoma"/>
            <family val="2"/>
          </rPr>
          <t>THIBAUT DEWALLY</t>
        </r>
        <r>
          <rPr>
            <sz val="9"/>
            <color indexed="81"/>
            <rFont val="Tahoma"/>
            <family val="2"/>
          </rPr>
          <t xml:space="preserve">
tenia un valor de .
2,6830</t>
        </r>
      </text>
    </comment>
    <comment ref="BP65" authorId="0" shapeId="0">
      <text>
        <r>
          <rPr>
            <b/>
            <sz val="9"/>
            <color indexed="81"/>
            <rFont val="Tahoma"/>
            <family val="2"/>
          </rPr>
          <t>THIBAUT DEWALLY
tenia un valor de:
4,3810375104693</t>
        </r>
      </text>
    </comment>
    <comment ref="CB65" authorId="0" shapeId="0">
      <text>
        <r>
          <rPr>
            <b/>
            <sz val="9"/>
            <color indexed="81"/>
            <rFont val="Tahoma"/>
            <family val="2"/>
          </rPr>
          <t>THIBAUT DEWALLY
tenia un valor de:
2,97892050838614</t>
        </r>
      </text>
    </comment>
    <comment ref="CQ65" authorId="0" shapeId="0">
      <text>
        <r>
          <rPr>
            <b/>
            <sz val="9"/>
            <color indexed="81"/>
            <rFont val="Tahoma"/>
            <family val="2"/>
          </rPr>
          <t>THIBAUT DEWALLY</t>
        </r>
        <r>
          <rPr>
            <sz val="9"/>
            <color indexed="81"/>
            <rFont val="Tahoma"/>
            <family val="2"/>
          </rPr>
          <t xml:space="preserve">
tenia un valor de: 3,89034618572574</t>
        </r>
      </text>
    </comment>
  </commentList>
</comments>
</file>

<file path=xl/comments9.xml><?xml version="1.0" encoding="utf-8"?>
<comments xmlns="http://schemas.openxmlformats.org/spreadsheetml/2006/main">
  <authors>
    <author>usuario</author>
  </authors>
  <commentList>
    <comment ref="U65" authorId="0" shapeId="0">
      <text>
        <r>
          <rPr>
            <b/>
            <sz val="9"/>
            <color indexed="81"/>
            <rFont val="Tahoma"/>
            <family val="2"/>
          </rPr>
          <t>Thibaut Dewally
Tenia un valor de.</t>
        </r>
        <r>
          <rPr>
            <sz val="9"/>
            <color indexed="81"/>
            <rFont val="Tahoma"/>
            <family val="2"/>
          </rPr>
          <t xml:space="preserve">
2,7424
</t>
        </r>
      </text>
    </comment>
    <comment ref="Z65" authorId="0" shapeId="0">
      <text>
        <r>
          <rPr>
            <b/>
            <sz val="9"/>
            <color indexed="81"/>
            <rFont val="Tahoma"/>
            <family val="2"/>
          </rPr>
          <t>td</t>
        </r>
        <r>
          <rPr>
            <sz val="9"/>
            <color indexed="81"/>
            <rFont val="Tahoma"/>
            <family val="2"/>
          </rPr>
          <t xml:space="preserve">
2,11206970674324</t>
        </r>
      </text>
    </comment>
    <comment ref="AA65" authorId="0" shapeId="0">
      <text>
        <r>
          <rPr>
            <b/>
            <sz val="9"/>
            <color indexed="81"/>
            <rFont val="Tahoma"/>
            <family val="2"/>
          </rPr>
          <t>usuario:</t>
        </r>
        <r>
          <rPr>
            <sz val="9"/>
            <color indexed="81"/>
            <rFont val="Tahoma"/>
            <family val="2"/>
          </rPr>
          <t xml:space="preserve">
1,95421225826914
</t>
        </r>
      </text>
    </comment>
    <comment ref="AT65" authorId="0" shapeId="0">
      <text>
        <r>
          <rPr>
            <b/>
            <sz val="9"/>
            <color indexed="81"/>
            <rFont val="Tahoma"/>
            <family val="2"/>
          </rPr>
          <t>usuario:</t>
        </r>
        <r>
          <rPr>
            <sz val="9"/>
            <color indexed="81"/>
            <rFont val="Tahoma"/>
            <family val="2"/>
          </rPr>
          <t xml:space="preserve">
2,17327288967192</t>
        </r>
      </text>
    </comment>
    <comment ref="BZ65" authorId="0" shapeId="0">
      <text>
        <r>
          <rPr>
            <b/>
            <sz val="9"/>
            <color indexed="81"/>
            <rFont val="Tahoma"/>
            <family val="2"/>
          </rPr>
          <t>usuario:</t>
        </r>
        <r>
          <rPr>
            <sz val="9"/>
            <color indexed="81"/>
            <rFont val="Tahoma"/>
            <family val="2"/>
          </rPr>
          <t xml:space="preserve">
2,24912455379663</t>
        </r>
      </text>
    </comment>
    <comment ref="CA65" authorId="0" shapeId="0">
      <text>
        <r>
          <rPr>
            <b/>
            <sz val="9"/>
            <color indexed="81"/>
            <rFont val="Tahoma"/>
            <family val="2"/>
          </rPr>
          <t>usuario:</t>
        </r>
        <r>
          <rPr>
            <sz val="9"/>
            <color indexed="81"/>
            <rFont val="Tahoma"/>
            <family val="2"/>
          </rPr>
          <t xml:space="preserve">
2,68091976767222</t>
        </r>
      </text>
    </comment>
  </commentList>
</comments>
</file>

<file path=xl/comments10.xml><?xml version="1.0" encoding="utf-8"?>
<comments xmlns="http://schemas.openxmlformats.org/spreadsheetml/2006/main">
  <authors>
    <author>usuario</author>
    <author>Mohamed LIFI</author>
  </authors>
  <commentList>
    <comment ref="AE65" authorId="0" shapeId="0">
      <text>
        <r>
          <rPr>
            <b/>
            <sz val="9"/>
            <color indexed="81"/>
            <rFont val="Tahoma"/>
            <family val="2"/>
          </rPr>
          <t>td</t>
        </r>
        <r>
          <rPr>
            <sz val="9"/>
            <color indexed="81"/>
            <rFont val="Tahoma"/>
            <family val="2"/>
          </rPr>
          <t xml:space="preserve">
1,48081607899109</t>
        </r>
      </text>
    </comment>
    <comment ref="AM65" authorId="0" shapeId="0">
      <text>
        <r>
          <rPr>
            <b/>
            <sz val="9"/>
            <color indexed="81"/>
            <rFont val="Tahoma"/>
            <family val="2"/>
          </rPr>
          <t>TD</t>
        </r>
        <r>
          <rPr>
            <sz val="9"/>
            <color indexed="81"/>
            <rFont val="Tahoma"/>
            <family val="2"/>
          </rPr>
          <t xml:space="preserve">
1,59025697656627</t>
        </r>
      </text>
    </comment>
    <comment ref="BS65" authorId="0" shapeId="0">
      <text>
        <r>
          <rPr>
            <b/>
            <sz val="9"/>
            <color indexed="81"/>
            <rFont val="Tahoma"/>
            <family val="2"/>
          </rPr>
          <t>TD</t>
        </r>
        <r>
          <rPr>
            <sz val="9"/>
            <color indexed="81"/>
            <rFont val="Tahoma"/>
            <family val="2"/>
          </rPr>
          <t xml:space="preserve">
1,73162529251712</t>
        </r>
      </text>
    </comment>
    <comment ref="BT65" authorId="0" shapeId="0">
      <text>
        <r>
          <rPr>
            <b/>
            <sz val="9"/>
            <color indexed="81"/>
            <rFont val="Tahoma"/>
            <family val="2"/>
          </rPr>
          <t>TD</t>
        </r>
        <r>
          <rPr>
            <sz val="9"/>
            <color indexed="81"/>
            <rFont val="Tahoma"/>
            <family val="2"/>
          </rPr>
          <t xml:space="preserve">
2,17169476981788</t>
        </r>
      </text>
    </comment>
    <comment ref="AM78" authorId="0" shapeId="0">
      <text>
        <r>
          <rPr>
            <b/>
            <sz val="9"/>
            <color indexed="81"/>
            <rFont val="Tahoma"/>
            <family val="2"/>
          </rPr>
          <t>usuario:</t>
        </r>
        <r>
          <rPr>
            <sz val="9"/>
            <color indexed="81"/>
            <rFont val="Tahoma"/>
            <family val="2"/>
          </rPr>
          <t xml:space="preserve">
Tenia un valor de :
2,3268</t>
        </r>
      </text>
    </comment>
    <comment ref="BO78" authorId="1" shapeId="0">
      <text>
        <r>
          <rPr>
            <b/>
            <sz val="9"/>
            <color indexed="81"/>
            <rFont val="Tahoma"/>
            <family val="2"/>
          </rPr>
          <t>Mohamed LIFI:</t>
        </r>
        <r>
          <rPr>
            <sz val="9"/>
            <color indexed="81"/>
            <rFont val="Tahoma"/>
            <family val="2"/>
          </rPr>
          <t xml:space="preserve">
tenia un valor de 30.7407
</t>
        </r>
      </text>
    </comment>
  </commentList>
</comments>
</file>

<file path=xl/comments11.xml><?xml version="1.0" encoding="utf-8"?>
<comments xmlns="http://schemas.openxmlformats.org/spreadsheetml/2006/main">
  <authors>
    <author>usuario</author>
    <author>Mohamed LIFI</author>
  </authors>
  <commentList>
    <comment ref="S65" authorId="0" shapeId="0">
      <text>
        <r>
          <rPr>
            <b/>
            <sz val="9"/>
            <color indexed="81"/>
            <rFont val="Tahoma"/>
            <family val="2"/>
          </rPr>
          <t>Thibaut Dewally</t>
        </r>
        <r>
          <rPr>
            <sz val="9"/>
            <color indexed="81"/>
            <rFont val="Tahoma"/>
            <family val="2"/>
          </rPr>
          <t xml:space="preserve">
Tenia un valor de 1,8742
</t>
        </r>
      </text>
    </comment>
    <comment ref="AF65" authorId="0" shapeId="0">
      <text>
        <r>
          <rPr>
            <b/>
            <sz val="9"/>
            <color indexed="81"/>
            <rFont val="Tahoma"/>
            <family val="2"/>
          </rPr>
          <t>TD</t>
        </r>
        <r>
          <rPr>
            <sz val="9"/>
            <color indexed="81"/>
            <rFont val="Tahoma"/>
            <family val="2"/>
          </rPr>
          <t xml:space="preserve">
1,5725
</t>
        </r>
      </text>
    </comment>
    <comment ref="BA117" authorId="1" shapeId="0">
      <text>
        <r>
          <rPr>
            <b/>
            <sz val="9"/>
            <color indexed="81"/>
            <rFont val="Tahoma"/>
            <family val="2"/>
          </rPr>
          <t>Mohamed LIFI:</t>
        </r>
        <r>
          <rPr>
            <sz val="9"/>
            <color indexed="81"/>
            <rFont val="Tahoma"/>
            <family val="2"/>
          </rPr>
          <t xml:space="preserve">
tenia un valor de: 
423791,13671375
</t>
        </r>
      </text>
    </comment>
    <comment ref="CJ117" authorId="1" shapeId="0">
      <text>
        <r>
          <rPr>
            <b/>
            <sz val="9"/>
            <color indexed="81"/>
            <rFont val="Tahoma"/>
            <family val="2"/>
          </rPr>
          <t>Mohamed LIFI:</t>
        </r>
        <r>
          <rPr>
            <sz val="9"/>
            <color indexed="81"/>
            <rFont val="Tahoma"/>
            <family val="2"/>
          </rPr>
          <t xml:space="preserve">
tenia un valor de:
84,5496268880048</t>
        </r>
      </text>
    </comment>
    <comment ref="CN117" authorId="1" shapeId="0">
      <text>
        <r>
          <rPr>
            <b/>
            <sz val="9"/>
            <color indexed="81"/>
            <rFont val="Tahoma"/>
            <family val="2"/>
          </rPr>
          <t>Mohamed LIFI:</t>
        </r>
        <r>
          <rPr>
            <sz val="9"/>
            <color indexed="81"/>
            <rFont val="Tahoma"/>
            <family val="2"/>
          </rPr>
          <t xml:space="preserve">
tenia un valor de:
4,67378570483907</t>
        </r>
      </text>
    </comment>
  </commentList>
</comments>
</file>

<file path=xl/sharedStrings.xml><?xml version="1.0" encoding="utf-8"?>
<sst xmlns="http://schemas.openxmlformats.org/spreadsheetml/2006/main" count="11499" uniqueCount="805">
  <si>
    <t>LANDS_I</t>
  </si>
  <si>
    <t>REGIONS_I</t>
  </si>
  <si>
    <t>TROPICAL</t>
  </si>
  <si>
    <t>WARM</t>
  </si>
  <si>
    <t>ARID_HOT</t>
  </si>
  <si>
    <t>ARID_COLD</t>
  </si>
  <si>
    <t>TEMPERATE</t>
  </si>
  <si>
    <t>WINTER_SNOW</t>
  </si>
  <si>
    <t>SNOW</t>
  </si>
  <si>
    <t>POLAR</t>
  </si>
  <si>
    <t>RAINFED</t>
  </si>
  <si>
    <t>EU27</t>
  </si>
  <si>
    <t>UK</t>
  </si>
  <si>
    <t>CHINA</t>
  </si>
  <si>
    <t>EASOC</t>
  </si>
  <si>
    <t>INDIA</t>
  </si>
  <si>
    <t>LATAM</t>
  </si>
  <si>
    <t>RUSSIA</t>
  </si>
  <si>
    <t>USMCA</t>
  </si>
  <si>
    <t>LROW</t>
  </si>
  <si>
    <t>IRRIGATED</t>
  </si>
  <si>
    <t>FOREST_MANAGED</t>
  </si>
  <si>
    <t>FOREST_PRIMARY</t>
  </si>
  <si>
    <t>FOREST_PLANTATIONS</t>
  </si>
  <si>
    <t>SHRUBLAND</t>
  </si>
  <si>
    <t>GRASSLAND</t>
  </si>
  <si>
    <t>WETLAND</t>
  </si>
  <si>
    <t>URBAN</t>
  </si>
  <si>
    <t>SOLAR</t>
  </si>
  <si>
    <t>OTHER_LAND</t>
  </si>
  <si>
    <t>ZONES_I</t>
  </si>
  <si>
    <t>OTHER</t>
  </si>
  <si>
    <t>Year</t>
  </si>
  <si>
    <t xml:space="preserve">REGIONS_I </t>
  </si>
  <si>
    <t xml:space="preserve">USMCA </t>
  </si>
  <si>
    <t>[Km2]</t>
  </si>
  <si>
    <t>[Km2/year]</t>
  </si>
  <si>
    <t>SNOW_ICE_WATERBODIES</t>
  </si>
  <si>
    <t>[%]</t>
  </si>
  <si>
    <t>[Dmnl]</t>
  </si>
  <si>
    <t>LAND_USE_CHANGE_SUITABILITY</t>
  </si>
  <si>
    <t>SHUBLAND</t>
  </si>
  <si>
    <t>FOREST MANAGED</t>
  </si>
  <si>
    <t>FOREST PRIMARY</t>
  </si>
  <si>
    <t>FOREST PLANTATIONS</t>
  </si>
  <si>
    <t>AFFORESTATION</t>
  </si>
  <si>
    <t>LIMITS_TO_LAND_USE_CHANGES_UK</t>
  </si>
  <si>
    <t>LIMITS_TO_LAND_USE_CHANGES_CHINA</t>
  </si>
  <si>
    <t>LIMITS_TO_LAND_USE_CHANGES_EASOC</t>
  </si>
  <si>
    <t>LIMITS_TO_LAND_USE_CHANGES_INDIA</t>
  </si>
  <si>
    <t>LIMITS_TO_LAND_USE_CHANGES_LATAM</t>
  </si>
  <si>
    <t>LIMITS_TO_LAND_USE_CHANGES_RUSSIA</t>
  </si>
  <si>
    <t>LIMITS_TO_LAND_USE_CHANGES_LROW</t>
  </si>
  <si>
    <t xml:space="preserve">MINIMUM_LAND_USES_BY_REGION </t>
  </si>
  <si>
    <t>LIMITS_TO_LAND_USE_CHANGES_USMCA</t>
  </si>
  <si>
    <t>LIMITS_TO_LAND_USE_CHANGES_EU27</t>
  </si>
  <si>
    <t>[Km2/Year]</t>
  </si>
  <si>
    <t>total</t>
  </si>
  <si>
    <t>CEREALS_DIET</t>
  </si>
  <si>
    <t>TUBERS_DIET</t>
  </si>
  <si>
    <t>PULSES_LEGUMES_NUTS</t>
  </si>
  <si>
    <t>FRUITS_VEGETABLES_DIET</t>
  </si>
  <si>
    <t>FATS_VEGETAL</t>
  </si>
  <si>
    <t>FATS_ANIMAL</t>
  </si>
  <si>
    <t>DAIRY</t>
  </si>
  <si>
    <t>EGGS</t>
  </si>
  <si>
    <t>MEAT_RUMINANTS</t>
  </si>
  <si>
    <t>MEAT_MONOGASTRIC</t>
  </si>
  <si>
    <t>FISH</t>
  </si>
  <si>
    <t>SUGARS</t>
  </si>
  <si>
    <t>BEVERAGES</t>
  </si>
  <si>
    <t>STIMULANTS</t>
  </si>
  <si>
    <t>CORN</t>
  </si>
  <si>
    <t>RICE</t>
  </si>
  <si>
    <t>CEREALS_OTHER</t>
  </si>
  <si>
    <t>TUBERS</t>
  </si>
  <si>
    <t>SOY</t>
  </si>
  <si>
    <t>PULSES_NUTS</t>
  </si>
  <si>
    <t>OILCROPS</t>
  </si>
  <si>
    <t>SUGARS_CROPS</t>
  </si>
  <si>
    <t>FRUITS_VEGETABLES</t>
  </si>
  <si>
    <t>BIOFUEL_2GCROP</t>
  </si>
  <si>
    <t>OTHER_CROPS</t>
  </si>
  <si>
    <t>WOOD</t>
  </si>
  <si>
    <t>RESIDUES</t>
  </si>
  <si>
    <t>INITIAL_LAND_BY_REGION (2005)</t>
  </si>
  <si>
    <t xml:space="preserve">TRENDS OF HISTORICAL LAND USE CHANGE BY REGION </t>
  </si>
  <si>
    <t xml:space="preserve">TRENDS OF FUTURE LAND DEMAND BY REGION </t>
  </si>
  <si>
    <t>ESTIMATED TRENDS OF FUTURE AFFORESTATION BY REGION</t>
  </si>
  <si>
    <t xml:space="preserve">TRENDS OF HISTORICAL LAND USE DEMAND BY REGION (CALIBRATED) </t>
  </si>
  <si>
    <t>SHARE_OF_AFFORESTATION_FROM_OTHER_LANDS_BY_REGION (REGIONS_I,LANDS_I)</t>
  </si>
  <si>
    <t>SHARE_OF_GRASSLAND_FORM_OTHER_LANDS_BY_REGION (REGIONS_I,LANDS_I)</t>
  </si>
  <si>
    <t>SHARE_OF_NEW_URBAN_FORM_OTHER_LANDS_BY_REGION (REGIONS_I,LANDS_I)</t>
  </si>
  <si>
    <t>SHARE_OF_NEW_SOLAR_FORM_OTHER_LANDS_BY_REGION (REGIONS_I,LANDS_I)</t>
  </si>
  <si>
    <t>Total</t>
  </si>
  <si>
    <t>LAND_PRODUCTS_I</t>
  </si>
  <si>
    <t>SUGAR_CROPS</t>
  </si>
  <si>
    <t>AEZ_I</t>
  </si>
  <si>
    <t>AEZ_TROPICAL</t>
  </si>
  <si>
    <t>AEZ_TEMPERATE</t>
  </si>
  <si>
    <t>AEZ_ARID</t>
  </si>
  <si>
    <t>SHARE OF RESIDUALS FROM CROPS</t>
  </si>
  <si>
    <t>CHEMICAL_FERTILIZERS_PER_CROPS_PRODUCTION</t>
  </si>
  <si>
    <t>TIME OF TRANSITION TO REGENERATIVE AGRICULTURE</t>
  </si>
  <si>
    <t>AEZ_BOREAL</t>
  </si>
  <si>
    <t>TRANSFORMATION_MATRIX_REGIONS_TO_AEZ</t>
  </si>
  <si>
    <t>AEZ_COLD</t>
  </si>
  <si>
    <t>[ton/km2]</t>
  </si>
  <si>
    <t>[Year]</t>
  </si>
  <si>
    <t>INITIAL SHARE OF LAND PRODUCTS FOR ENERGY</t>
  </si>
  <si>
    <t xml:space="preserve">AUSTRIA </t>
  </si>
  <si>
    <t xml:space="preserve">BELGIUM </t>
  </si>
  <si>
    <t xml:space="preserve">BULGARIA </t>
  </si>
  <si>
    <t xml:space="preserve">CROATIA </t>
  </si>
  <si>
    <t xml:space="preserve">CYPRUS </t>
  </si>
  <si>
    <t xml:space="preserve">CZECH_REPUBLIC </t>
  </si>
  <si>
    <t xml:space="preserve">DENMARK </t>
  </si>
  <si>
    <t xml:space="preserve">ESTONIA </t>
  </si>
  <si>
    <t xml:space="preserve">FINLAND </t>
  </si>
  <si>
    <t xml:space="preserve">FRANCE </t>
  </si>
  <si>
    <t xml:space="preserve">GERMANY </t>
  </si>
  <si>
    <t xml:space="preserve">GREECE </t>
  </si>
  <si>
    <t xml:space="preserve">HUNGARY </t>
  </si>
  <si>
    <t xml:space="preserve">IRELAND </t>
  </si>
  <si>
    <t xml:space="preserve">ITALY </t>
  </si>
  <si>
    <t xml:space="preserve">LATVIA </t>
  </si>
  <si>
    <t xml:space="preserve">LITHUANIA </t>
  </si>
  <si>
    <t xml:space="preserve">LUXEMBOURG </t>
  </si>
  <si>
    <t xml:space="preserve">MALTA </t>
  </si>
  <si>
    <t xml:space="preserve">NETHERLANDS </t>
  </si>
  <si>
    <t xml:space="preserve">POLAND </t>
  </si>
  <si>
    <t xml:space="preserve">PORTUGAL </t>
  </si>
  <si>
    <t xml:space="preserve">ROMANIA </t>
  </si>
  <si>
    <t xml:space="preserve">SLOVAKIA </t>
  </si>
  <si>
    <t xml:space="preserve">SLOVENIA </t>
  </si>
  <si>
    <t xml:space="preserve">SPAIN </t>
  </si>
  <si>
    <t xml:space="preserve">SWEDEN </t>
  </si>
  <si>
    <t xml:space="preserve">UK </t>
  </si>
  <si>
    <t xml:space="preserve">CHINA </t>
  </si>
  <si>
    <t xml:space="preserve">EASOC </t>
  </si>
  <si>
    <t xml:space="preserve">INDIA </t>
  </si>
  <si>
    <t xml:space="preserve">RUSSIA </t>
  </si>
  <si>
    <t>Austria</t>
  </si>
  <si>
    <t>Belgium</t>
  </si>
  <si>
    <t>Bulgaria</t>
  </si>
  <si>
    <t>Croatia</t>
  </si>
  <si>
    <t>Cyprus</t>
  </si>
  <si>
    <t>Czech Republic</t>
  </si>
  <si>
    <t>Denmark</t>
  </si>
  <si>
    <t>Estonia</t>
  </si>
  <si>
    <t>Finland</t>
  </si>
  <si>
    <t>France</t>
  </si>
  <si>
    <t>Germany</t>
  </si>
  <si>
    <t>Greece</t>
  </si>
  <si>
    <t>Hungary</t>
  </si>
  <si>
    <t>Ireland</t>
  </si>
  <si>
    <t>Italy</t>
  </si>
  <si>
    <t>Latvia</t>
  </si>
  <si>
    <t>Lithuania</t>
  </si>
  <si>
    <t>Luxembourg</t>
  </si>
  <si>
    <t>Malta</t>
  </si>
  <si>
    <t>Netherlands</t>
  </si>
  <si>
    <t>Poland</t>
  </si>
  <si>
    <t>Portugal</t>
  </si>
  <si>
    <t>Romania</t>
  </si>
  <si>
    <t>Slovakia</t>
  </si>
  <si>
    <t>Slovenia</t>
  </si>
  <si>
    <t>Spain</t>
  </si>
  <si>
    <t>Sweden</t>
  </si>
  <si>
    <t>China</t>
  </si>
  <si>
    <t>India</t>
  </si>
  <si>
    <t>Russian Federation</t>
  </si>
  <si>
    <t>USMCA,</t>
  </si>
  <si>
    <t>EASOC,</t>
  </si>
  <si>
    <t>SHARE OF SHRUBLAND FROM OTHER+SHRUBLAND</t>
  </si>
  <si>
    <t xml:space="preserve">HISTORICAL_LAND_USE_BY_REGION </t>
  </si>
  <si>
    <t>INITIAL_LAND_BY_REGION (2015)</t>
  </si>
  <si>
    <t>meat_obtained_from_grasslands (world)</t>
  </si>
  <si>
    <t>dairy_obtained_from_grasslands (world)</t>
  </si>
  <si>
    <t>INITIAL VALUES OF FORESTRY PRODUCTION</t>
  </si>
  <si>
    <t>ECONOMIC OUPUT (REAL) FORRESTRY SECTOR 2015?</t>
  </si>
  <si>
    <t>INTENSITIES OF FORESTRY PRODUCTS FOR INDUSTRY</t>
  </si>
  <si>
    <t>INTENSITIES OF WOOD FOR INDUSTRY</t>
  </si>
  <si>
    <t>INTENSITIES OF RESIDUES FOR INDUSTRY</t>
  </si>
  <si>
    <t>INDUSTRIAL ROUDWOOD CONSUM ?? 2015?</t>
  </si>
  <si>
    <t>CONSUM?? OF WOOD FUEL 2015?</t>
  </si>
  <si>
    <t>AEZ</t>
  </si>
  <si>
    <t>Tropical-Arid</t>
  </si>
  <si>
    <t>Tropical-Dry semi-arid</t>
  </si>
  <si>
    <t>Tropical-Moist semi-arid</t>
  </si>
  <si>
    <t>Tropical-Sub-humid</t>
  </si>
  <si>
    <t>Tropical-Humid</t>
  </si>
  <si>
    <t>Tropical-Humid (year round)</t>
  </si>
  <si>
    <t>Temperate-Arid</t>
  </si>
  <si>
    <t>Temperate-Dry semi-arid</t>
  </si>
  <si>
    <t>Temperate-Moist semi-arid</t>
  </si>
  <si>
    <t>Temperate-Sub-humid</t>
  </si>
  <si>
    <t>Temperate-Humid</t>
  </si>
  <si>
    <t>Temperate-Humid (year round)</t>
  </si>
  <si>
    <t>Boreal-Arid</t>
  </si>
  <si>
    <t>Boreal-Dry semi-arid</t>
  </si>
  <si>
    <t>Boreal-Moist semi-arid</t>
  </si>
  <si>
    <t>Boreal-Sub-humid</t>
  </si>
  <si>
    <t>Boreal-Humid</t>
  </si>
  <si>
    <t>Boreal-Humid (year round)</t>
  </si>
  <si>
    <t>LAND USE AND LAND USE CHANGES</t>
  </si>
  <si>
    <t>Soil</t>
  </si>
  <si>
    <t>Veg</t>
  </si>
  <si>
    <t>RUSIA</t>
  </si>
  <si>
    <t>Management activities on cropland-Relative Stock change factors</t>
  </si>
  <si>
    <t>[DMNL]</t>
  </si>
  <si>
    <t>Management</t>
  </si>
  <si>
    <t>Full tillage</t>
  </si>
  <si>
    <t>Reduced tillage</t>
  </si>
  <si>
    <t>No-till</t>
  </si>
  <si>
    <t>Input</t>
  </si>
  <si>
    <t>Medium</t>
  </si>
  <si>
    <t>Low</t>
  </si>
  <si>
    <t>High with-out manure</t>
  </si>
  <si>
    <t>High with manure</t>
  </si>
  <si>
    <t xml:space="preserve">Land use </t>
  </si>
  <si>
    <t>Native forest/grassland</t>
  </si>
  <si>
    <t>Perennial/tree crop</t>
  </si>
  <si>
    <t>Paddy rice</t>
  </si>
  <si>
    <t>Long-term cultivated</t>
  </si>
  <si>
    <t xml:space="preserve">Set asside </t>
  </si>
  <si>
    <t>DEFAULT MANAGEMENT STOCK FACTOR</t>
  </si>
  <si>
    <t>Time to reach equilibrium (time dependence of stock change factors)</t>
  </si>
  <si>
    <t>DELAY_TIME_SOIL_EMISSIONS_MANAGEMENT</t>
  </si>
  <si>
    <t>DELAY_TIME_LANDUSE_TO_LANDUSE2_SOIL</t>
  </si>
  <si>
    <t>PARAMETERS FOR CROPLANDS (LAND PRODUCTS)</t>
  </si>
  <si>
    <t>AGRICULTURE</t>
  </si>
  <si>
    <t>SYNTHETIC FERTILIZERS</t>
  </si>
  <si>
    <t>DIRECT EMISSION FACTORS</t>
  </si>
  <si>
    <t>[kgN2O-N/kgN]</t>
  </si>
  <si>
    <t>INDIRECT EMISSION FACTORS</t>
  </si>
  <si>
    <t>FRACTION THAT VOLATILISES</t>
  </si>
  <si>
    <t>[(kg NH3–N + NOx–N) (kg N applied) ]</t>
  </si>
  <si>
    <t>INDIRECT EMISSION FACTOR</t>
  </si>
  <si>
    <t>[kg_N2ON/kg NH3–N + NOX–N volatilised]</t>
  </si>
  <si>
    <t>PE AGRICULTURE PRODUCTS</t>
  </si>
  <si>
    <t>PE FORESTRY PRODUCTS</t>
  </si>
  <si>
    <t>CONSTANT PE BY COMMODITY</t>
  </si>
  <si>
    <t>GDPpc INITIAL FOR TEST</t>
  </si>
  <si>
    <t>CONSTANT_GDP_FOR_ALL_SECTORS_FOR_TEST</t>
  </si>
  <si>
    <t>SWITCH TEST GPD CONSTANT</t>
  </si>
  <si>
    <t>SWITCH TEST POPULATION CONSTANT</t>
  </si>
  <si>
    <t>SWITCH TEST PE BY COMMODITY CONSTANT</t>
  </si>
  <si>
    <t>(only some limits set)</t>
  </si>
  <si>
    <t>SEA LEVEL RISE</t>
  </si>
  <si>
    <t xml:space="preserve">LRT </t>
  </si>
  <si>
    <t xml:space="preserve">V </t>
  </si>
  <si>
    <t>[m/year]</t>
  </si>
  <si>
    <t>[m/year*ºC]</t>
  </si>
  <si>
    <t xml:space="preserve">Alpha </t>
  </si>
  <si>
    <t xml:space="preserve">Beta </t>
  </si>
  <si>
    <t>A (calculation)</t>
  </si>
  <si>
    <t>B (calculation)</t>
  </si>
  <si>
    <t>LAND PRODUCTS I</t>
  </si>
  <si>
    <t>Corn</t>
  </si>
  <si>
    <t>Rice</t>
  </si>
  <si>
    <t>Cereals Total</t>
  </si>
  <si>
    <t xml:space="preserve">Tubers </t>
  </si>
  <si>
    <t>Soy</t>
  </si>
  <si>
    <t>Pulses &amp; NUTS</t>
  </si>
  <si>
    <t>Oilcrops Primary</t>
  </si>
  <si>
    <t>Sugar crops</t>
  </si>
  <si>
    <t>Vegetables &amp; Fruits</t>
  </si>
  <si>
    <t>Other Crops</t>
  </si>
  <si>
    <t>Wood</t>
  </si>
  <si>
    <t>Residues</t>
  </si>
  <si>
    <t xml:space="preserve">Percentages </t>
  </si>
  <si>
    <t>LAND_PRODUCTS_DISTRIBUTION_PERCENTAGES (FOOD + FEED + ENERGY - OTHER USES)</t>
  </si>
  <si>
    <t>energy_to_land_products_factor</t>
  </si>
  <si>
    <t>ENERGY TO LAND PRODUCTS CONVERSION FACTOR</t>
  </si>
  <si>
    <t>LAND_PRODUCTS_USED_FOR_ENERGY_PERCENTAGES</t>
  </si>
  <si>
    <t>Industrial roundwood</t>
  </si>
  <si>
    <t>Wood fuel</t>
  </si>
  <si>
    <t>Wood residues</t>
  </si>
  <si>
    <t>energy_to_wood_factor</t>
  </si>
  <si>
    <t>ENERGY TO WOOD CONVERSION FACTOR</t>
  </si>
  <si>
    <t>[m]</t>
  </si>
  <si>
    <t>3,4,5,6</t>
  </si>
  <si>
    <t>8,9,10,11,12</t>
  </si>
  <si>
    <t>1,2 and7</t>
  </si>
  <si>
    <t>13,14,15,16,17,18</t>
  </si>
  <si>
    <t>OUTPUT_REAL_FOR_FORESTRY</t>
  </si>
  <si>
    <t>SUM(LRT*CROPLAND)</t>
  </si>
  <si>
    <t>[ha/m]</t>
  </si>
  <si>
    <t>GDPpc 9R</t>
  </si>
  <si>
    <t>INITIAL_SHARES_OF_RAINFED_CROPS_BY_ REGION</t>
  </si>
  <si>
    <t>INITIAL_SHARES_OF_IRRIGATED_CROPS_BY_ REGION</t>
  </si>
  <si>
    <t>HISTORICAL VARIATION OF SHARES_OF_RAINFED_CROPS_BY_ REGION</t>
  </si>
  <si>
    <t>HISTORICAL VARIATION OF SHARES_OF_IRRIGATED_CROPS_BY_ REGION</t>
  </si>
  <si>
    <t>HISTORICAL SHARES_OF_RAINFED_CROPS_BY_ REGION</t>
  </si>
  <si>
    <t>HISTORICAL SHARES OF IRRIGATION IN CROPS</t>
  </si>
  <si>
    <t>(average 2005-19)</t>
  </si>
  <si>
    <t>INITIAL_YIELDS_ALL MANAGEMENT</t>
  </si>
  <si>
    <t>HISTORICAL AREA OF CROPS</t>
  </si>
  <si>
    <t>ton/km2/year</t>
  </si>
  <si>
    <t>MAXIMUM_YIELDS_RAINFED_INDUSTRIAL (2005)</t>
  </si>
  <si>
    <t>[ton/km2/year/year]</t>
  </si>
  <si>
    <t>EFFECT OF IRRIGATION ON YIELDS (gamma_I)</t>
  </si>
  <si>
    <t>POPULATION_9_REGIONS_CONSTANT</t>
  </si>
  <si>
    <t>REGIONS_I│people</t>
  </si>
  <si>
    <t>EASTOC</t>
  </si>
  <si>
    <t>MACRONUTRIENT_TRANSLATION_MATRIX</t>
  </si>
  <si>
    <t>MACRONUTRIENT_FACTORS_I│FOODS_I</t>
  </si>
  <si>
    <t xml:space="preserve">MINIMUM INTAKE FOR HEALTHY DIETS </t>
  </si>
  <si>
    <t xml:space="preserve">MAXIMUM INTAKE FOR HEALTHY DIETS </t>
  </si>
  <si>
    <t>[dmnl]</t>
  </si>
  <si>
    <t>VARIATION OF POPULATION</t>
  </si>
  <si>
    <t>LANDS_MAP_I</t>
  </si>
  <si>
    <t>VALUES ONLY FOR TESTING, NOT VALIDATED</t>
  </si>
  <si>
    <t>RICE (CUIDADO QUE DICE RICE PADDY EN EL FICHERO DE STAVROULA)</t>
  </si>
  <si>
    <t>AVERAGE</t>
  </si>
  <si>
    <t>[t/km2/year]</t>
  </si>
  <si>
    <t>INITIAL_PERCENTAGES_OF_PRODUCTION_FROM_SMALLHOLDERS</t>
  </si>
  <si>
    <t>AGRICULTURE AREA ACTUALLY IRRIGATED - FAO 2022</t>
  </si>
  <si>
    <t>REGIONS_35_I</t>
  </si>
  <si>
    <t>RICE CULTIVATION</t>
  </si>
  <si>
    <t>FACTOR_EMISSIONS_BASELINE_RICE</t>
  </si>
  <si>
    <t>[kgCH4/(ha*day)]</t>
  </si>
  <si>
    <t>CULTIVATION_PERIOD_RICE</t>
  </si>
  <si>
    <t>days/Year</t>
  </si>
  <si>
    <t>SCALING_FACTOR_WATER_REGIME_RICE_RAINFED</t>
  </si>
  <si>
    <t>Dnml</t>
  </si>
  <si>
    <t>SCALING_FACTOR_WATER_REGIME_RICE_IRRIGATED</t>
  </si>
  <si>
    <t>SCALING_FACTOR_WATER_REGIME_PRESEASON</t>
  </si>
  <si>
    <t>SCALING_FACTOR_ORGANIC_AMENDMENT</t>
  </si>
  <si>
    <t>SHARE_UPLAND_RICE_BY_REGION</t>
  </si>
  <si>
    <t>CALIBRATION DATA FOR  AFOLU EMISSIONS</t>
  </si>
  <si>
    <t>[m3]</t>
  </si>
  <si>
    <t>[m3/yr]</t>
  </si>
  <si>
    <t>WOOD_DENSITY (REGIONS_I)</t>
  </si>
  <si>
    <t>ANNUAL_GROWTH_RATE _OF_FOREST_STOCKS_COEFFICIENTS</t>
  </si>
  <si>
    <t>a0</t>
  </si>
  <si>
    <t>a1</t>
  </si>
  <si>
    <t>a2</t>
  </si>
  <si>
    <t>FOREST_CARBON_CYCLE_COEFFICIENTS</t>
  </si>
  <si>
    <t>POPULATION_9_REGIONS_EXOGENOUS</t>
  </si>
  <si>
    <t>MAXIMUM_SHARES_OF_RAINFED_CROPS_BY_ REGION</t>
  </si>
  <si>
    <t>MAXIMUM_SHARES_OF_IRRIGATED_CROPS_BY_ REGION</t>
  </si>
  <si>
    <t>PROVISIONALES: un 400% mas del actual para todos</t>
  </si>
  <si>
    <t>CONSUM OF WOOD WASTE 2015</t>
  </si>
  <si>
    <t>_VALUE</t>
  </si>
  <si>
    <t>_VALUE [TJ/tonnes]</t>
  </si>
  <si>
    <t>DIET  PRODUCTS|LAND_PRODUCTS</t>
  </si>
  <si>
    <t>SWITCH_TEST_FEEDBACK_LAND_ALLOCATION</t>
  </si>
  <si>
    <t>REGIONS_I|LAND_PRODUCTS_I</t>
  </si>
  <si>
    <t>Factors</t>
  </si>
  <si>
    <t>LOSS_FACTOR_FOR_LAND_PRODUCTS</t>
  </si>
  <si>
    <t>REFERENCES</t>
  </si>
  <si>
    <t>COMMENTS</t>
  </si>
  <si>
    <t>y=y0+(y1-y0)/(x1-x0)*(x-x0)</t>
  </si>
  <si>
    <t>[m3/Year]</t>
  </si>
  <si>
    <t>LANDS_I|REGIONS_I</t>
  </si>
  <si>
    <t>REGIONS_I|LANDS_I</t>
  </si>
  <si>
    <t>HISTORICAL TRENDS OF  AFFORESTATION BY REGION</t>
  </si>
  <si>
    <t>REGIONS_I|[Km2/Year]</t>
  </si>
  <si>
    <t xml:space="preserve"> HISTORICAL_SHARE_OF_CROPLAND_RAINFED_FORM_OTHER_LANDS_BY_REGION </t>
  </si>
  <si>
    <t xml:space="preserve">HISTORICAL_SHARE_OF_GRASSLAND_FORM_OTHER_LANDS_BY_REGION </t>
  </si>
  <si>
    <t>SHARE_OF_CROPLAND_RAINFED_FORM_OTHER_LANDS_BY_REGION</t>
  </si>
  <si>
    <t xml:space="preserve">SHARE_OF_NEW_LAND_FORM_OTHER_LANDS_BY_REGION </t>
  </si>
  <si>
    <t>SHARE_OF_CROPLAND_IRRIGATED_FROM_OTHER_LANDS_BY_REGION</t>
  </si>
  <si>
    <t>SHARE_OF_FOREST_PLANTATIONS_FORM_OTHER_LANDS_BY_REGION</t>
  </si>
  <si>
    <t xml:space="preserve">SHARE_OF_OTHER_LAND_FROM_FOREST_DESTRUCTION_LATAM_LROW </t>
  </si>
  <si>
    <t>SHARE_OF_AFFORESTATION_FROM_OTHER_LANDS_BY_REGION</t>
  </si>
  <si>
    <t>LANDS_I  (from use )|LANDS_I (to use --&gt;)</t>
  </si>
  <si>
    <t>REGION_I|[DMNL]</t>
  </si>
  <si>
    <t>TIME_HISTORICAL_DATA_LAND_MODULE [YEAR]</t>
  </si>
  <si>
    <t>REGIONS_I|SEA_LEVEL_RISE_PARAMETERS_I</t>
  </si>
  <si>
    <t>MAXIMUM_ANNUAL_LAND_USE_CHANGE [DMNL]</t>
  </si>
  <si>
    <t>CONTROL_PARAMETER_OF_LAND_USE_CHANGES [DMNL]</t>
  </si>
  <si>
    <t>Averge</t>
  </si>
  <si>
    <t>Trend</t>
  </si>
  <si>
    <t xml:space="preserve">HISTORICAL_LAND_USE_CHANGE_BY_REGION </t>
  </si>
  <si>
    <t>[KM2]</t>
  </si>
  <si>
    <t>SUM</t>
  </si>
  <si>
    <t>MAXIMUM ANNUAL CROP SHARE CHANGE [DMNL]</t>
  </si>
  <si>
    <t>LAND AREA ADJUST COEFFICIENT</t>
  </si>
  <si>
    <t>[ton/km2/year]</t>
  </si>
  <si>
    <t>YEAR</t>
  </si>
  <si>
    <t xml:space="preserve">HISTORICAL SHARES_OF_CROPS_ALL_MANAGEMEN BY REGION </t>
  </si>
  <si>
    <t xml:space="preserve">HISTORICAL_CROPS_PRODUCTION </t>
  </si>
  <si>
    <t>[km2]</t>
  </si>
  <si>
    <t>[ton/year]</t>
  </si>
  <si>
    <t xml:space="preserve">HISTORICAL_YIELDS </t>
  </si>
  <si>
    <t>[people]</t>
  </si>
  <si>
    <t>[Mdollars_2015/Year]</t>
  </si>
  <si>
    <t>[Mdollars/Year]</t>
  </si>
  <si>
    <t>[EJ/Year]</t>
  </si>
  <si>
    <t>DELAY INITIAL</t>
  </si>
  <si>
    <t>[ton]</t>
  </si>
  <si>
    <t>[ton/Mdollars]</t>
  </si>
  <si>
    <t>[ton/Year]</t>
  </si>
  <si>
    <t>MEAT AND DAIRY PRODUCTION FROM GRASSLANDS</t>
  </si>
  <si>
    <t xml:space="preserve">LAND_PRODUCTS_BY_REGION </t>
  </si>
  <si>
    <t>GDPpc_ZERO</t>
  </si>
  <si>
    <t>FOODS_I|GDPpc</t>
  </si>
  <si>
    <t xml:space="preserve">DIET PATTERNS HISTORICAL DATA </t>
  </si>
  <si>
    <t>PE_by_commodity[PE_agriculture_products]</t>
  </si>
  <si>
    <t>PE_by_commodity[PE_forestry_products]</t>
  </si>
  <si>
    <t>CALORIES [kcal]</t>
  </si>
  <si>
    <t>PROTEINS [kg]</t>
  </si>
  <si>
    <t>FATS [kg]</t>
  </si>
  <si>
    <t>CARBOHYDRATES [kg]</t>
  </si>
  <si>
    <t>[kcal/(Year*person)]</t>
  </si>
  <si>
    <t>[kg/(Year*person)]</t>
  </si>
  <si>
    <r>
      <t>REGIONS_I</t>
    </r>
    <r>
      <rPr>
        <sz val="11"/>
        <rFont val="Calibri"/>
        <family val="2"/>
      </rPr>
      <t>│</t>
    </r>
    <r>
      <rPr>
        <sz val="11"/>
        <rFont val="Calibri"/>
        <family val="2"/>
        <scheme val="minor"/>
      </rPr>
      <t>MACRONUTRIENT_FACTORS_I</t>
    </r>
  </si>
  <si>
    <r>
      <t>REGIONS_I</t>
    </r>
    <r>
      <rPr>
        <sz val="11"/>
        <rFont val="Calibri"/>
        <family val="2"/>
      </rPr>
      <t>│MACRONUTRIENT_FACTORS_I</t>
    </r>
  </si>
  <si>
    <t>HISTORICAL_LAND_PRODUCTS_NET_CONSUMPTION_BY_REGION</t>
  </si>
  <si>
    <t xml:space="preserve">HISTORICAL_ROUNDWOOD_PRODUCTION </t>
  </si>
  <si>
    <t>INITIAL_FOREST_ABOVE_GROUND_BIOMASS</t>
  </si>
  <si>
    <t xml:space="preserve">INITIAL_FOREST_BELOW_GROUND_BIOMASS </t>
  </si>
  <si>
    <t>INITIAL_FOREST_CARBON_IN_ABOVE_GROUND_BIOMASS</t>
  </si>
  <si>
    <t>INITIAL_FOREST_CARBON_IN_BELOW_GROUND_BIOMASS</t>
  </si>
  <si>
    <t>PARAMETERS_I</t>
  </si>
  <si>
    <t>[ton/m3]</t>
  </si>
  <si>
    <t xml:space="preserve">Rj </t>
  </si>
  <si>
    <t xml:space="preserve">CF </t>
  </si>
  <si>
    <t>dA*BEFA</t>
  </si>
  <si>
    <t>MATRIX_REGIONS_TO_ZONES</t>
  </si>
  <si>
    <t>ZONES_TO_REGIONS</t>
  </si>
  <si>
    <t>MATRIX_REGIONS_TO_ZONES_SOLAR_EXPANSION</t>
  </si>
  <si>
    <t>REGIONS_I |[people/Year]</t>
  </si>
  <si>
    <t>REGIONS_I│Mdollars_2015/(Year*person)</t>
  </si>
  <si>
    <t>REGIONS_I|SECTORS_I|[hm3/Mdollars]</t>
  </si>
  <si>
    <t>VARIATION_LINEAR_GREEN_WATER_INTENSITY_REGION_SECT</t>
  </si>
  <si>
    <t>REGIONS_35_I|REGIONS_9_I|[DMNL]</t>
  </si>
  <si>
    <t>MATRIX_COUNTRY_REGION</t>
  </si>
  <si>
    <t>INITIAL_PRECIPITATION_EVAPOTRANSPIRATION_BY_REGION</t>
  </si>
  <si>
    <t>[DMNL</t>
  </si>
  <si>
    <t>[km3]</t>
  </si>
  <si>
    <t>INITIAL_TOTAL_RENEWABLE_WATER_BY_REGION</t>
  </si>
  <si>
    <t>FIRST_FACTOR_WATER_EQUATION</t>
  </si>
  <si>
    <t>PRECIPITATION_EVAPOTRANSPIRATION_PROJECTIONS</t>
  </si>
  <si>
    <t>SECOND_FACTOR_WATER_EQUATION</t>
  </si>
  <si>
    <t>INITIAL_BLUE_WATER_REGION_HOUSEHOLDS</t>
  </si>
  <si>
    <t>[hm3]</t>
  </si>
  <si>
    <t>VARIATION_LINEAR_BLUE_WATER_REGION_HOUSEHOLDS</t>
  </si>
  <si>
    <t>CROPS</t>
  </si>
  <si>
    <t>ANIMALS</t>
  </si>
  <si>
    <t>FORESTRY</t>
  </si>
  <si>
    <t>FISHNG</t>
  </si>
  <si>
    <t>MINING_COAL</t>
  </si>
  <si>
    <t>EXTRACTION_OIL</t>
  </si>
  <si>
    <t>EXTRACTION_GAS</t>
  </si>
  <si>
    <t>EXTRACTION_OTHER_GAS</t>
  </si>
  <si>
    <t>MINING_URANIUM_THORIUM</t>
  </si>
  <si>
    <t>MINING_IRON</t>
  </si>
  <si>
    <t>MINING_COPPER</t>
  </si>
  <si>
    <t>MINING_NICKEL</t>
  </si>
  <si>
    <t>MINING_ALUMINIUM</t>
  </si>
  <si>
    <t>MINING_PRECIOUS_METALS</t>
  </si>
  <si>
    <t>MINING_LEAD_ZINC_TIN</t>
  </si>
  <si>
    <t>MINING_OTHER_METALS</t>
  </si>
  <si>
    <t>MINING_NON_METALS</t>
  </si>
  <si>
    <t>MANUFACTURE_FOOD</t>
  </si>
  <si>
    <t>MANUFACTURE_WOOD</t>
  </si>
  <si>
    <t>COKE</t>
  </si>
  <si>
    <t>REFINING</t>
  </si>
  <si>
    <t>MANUFACTURE_CHEMICAL</t>
  </si>
  <si>
    <t>MANUFACTURE_PLASTIC</t>
  </si>
  <si>
    <t>MANUFACTURE_OTHER_NON_METAL</t>
  </si>
  <si>
    <t>MANUFACTURE_BASIC_METALS</t>
  </si>
  <si>
    <t>MANUFACTURE_METAL_PRODUCTS</t>
  </si>
  <si>
    <t>MANUFACTURE_ELECTRONICS</t>
  </si>
  <si>
    <t>MANUFACTURE_ELECTRICAL_EQUIPMENT</t>
  </si>
  <si>
    <t>MANUFACTURE_MACHINERY</t>
  </si>
  <si>
    <t>MANUFACTURE_VEHICLES</t>
  </si>
  <si>
    <t>MANUFACTURE_OTHER</t>
  </si>
  <si>
    <t>ELECTRICITY_COAL</t>
  </si>
  <si>
    <t>ELECTRICITY_GAS</t>
  </si>
  <si>
    <t>ELECTRICITY_NUCLEAR</t>
  </si>
  <si>
    <t>ELECTRICITY_HYDRO</t>
  </si>
  <si>
    <t>ELECTRICITY_WIND</t>
  </si>
  <si>
    <t>ELECTRICITY_OIL</t>
  </si>
  <si>
    <t>ELECTRICITY_SOLAR_PV</t>
  </si>
  <si>
    <t>ELECTRICITY_SOLAR_THERMAL</t>
  </si>
  <si>
    <t>ELECTRICITY_OTHER</t>
  </si>
  <si>
    <t>DISTRIBUTION_ELECTRICITY</t>
  </si>
  <si>
    <t>DISTRIBUTION_GAS</t>
  </si>
  <si>
    <t>STEAM_HOT_WATER</t>
  </si>
  <si>
    <t>WASTE_MANAGEMENT</t>
  </si>
  <si>
    <t>CONSTRUCTION</t>
  </si>
  <si>
    <t>TRADE_REPAIR_VEHICLES</t>
  </si>
  <si>
    <t>TRANSPORT_RAIL</t>
  </si>
  <si>
    <t>TRANSPORT_OTHER_LAND</t>
  </si>
  <si>
    <t>TRANSPORT_PIPELINE</t>
  </si>
  <si>
    <t>TRANSPORT_SEA</t>
  </si>
  <si>
    <t>TRANSPORT_INLAND_WATER</t>
  </si>
  <si>
    <t>TRANSPORT_AIR</t>
  </si>
  <si>
    <t>ACCOMMODATION</t>
  </si>
  <si>
    <t>TELECOMMUNICATIONS</t>
  </si>
  <si>
    <t>FINANCE</t>
  </si>
  <si>
    <t>REAL_ESTATE</t>
  </si>
  <si>
    <t>OTHER_SERVICES</t>
  </si>
  <si>
    <t>PUBLIC_ADMINISTRATION</t>
  </si>
  <si>
    <t>EDUCATION</t>
  </si>
  <si>
    <t>HEALTH</t>
  </si>
  <si>
    <t>ENTERTAIMENT</t>
  </si>
  <si>
    <t>PRIVATE_HOUSEHOLDS</t>
  </si>
  <si>
    <t>Carbon stock density by default MATRIX</t>
  </si>
  <si>
    <t>REGIONS_I|LANDS_I|[tC/ha]</t>
  </si>
  <si>
    <t>LEVEL_I</t>
  </si>
  <si>
    <t>FACTORS_I</t>
  </si>
  <si>
    <t>FACTOR_MANAGEMENT_SEVERELY_DEGRADED_GRASSLAND</t>
  </si>
  <si>
    <t>FACTOR_MANAGEMENT_IMPROVED_MEDIUM_GRASSLAND</t>
  </si>
  <si>
    <t>FACTOR_MANAGEMENT_NOMINALLY_MANAGED_GRASSLAND</t>
  </si>
  <si>
    <t>FACTOR_MANAGEMENT_MODERATELY_DEGRADED_GRASSLAND</t>
  </si>
  <si>
    <t>FACTOR_MANAGEMENT_IMPROVED_HIGH_GRASSLAND</t>
  </si>
  <si>
    <t>MANAGEMENT_STOCK_CHANGE_FACTOR_DEFAULT_GRASSLAND</t>
  </si>
  <si>
    <t>_UNIT</t>
  </si>
  <si>
    <t xml:space="preserve">CARBON_CONTENT_CROPS </t>
  </si>
  <si>
    <t>[MgC/tDM]</t>
  </si>
  <si>
    <t xml:space="preserve">FACTOR_ANNUAL_CROPS </t>
  </si>
  <si>
    <t>[GtCO2]</t>
  </si>
  <si>
    <t>Land use change emissions [GtCO2]</t>
  </si>
  <si>
    <t>EXOGENOUS_AREA_RICE</t>
  </si>
  <si>
    <t xml:space="preserve">  (harvested area- ha)- Historic data from FAO</t>
  </si>
  <si>
    <t>[ha]</t>
  </si>
  <si>
    <t>[Mtonnes of CH4]</t>
  </si>
  <si>
    <t xml:space="preserve">EXOGENOUS_RICE_EMISSIONS </t>
  </si>
  <si>
    <t xml:space="preserve">EXOGENOUS_AREA_RAINFED_RICE </t>
  </si>
  <si>
    <t xml:space="preserve">EXOGENOUS_AREA_IRRIGATED_RICE </t>
  </si>
  <si>
    <t xml:space="preserve">EXOGENOUS_SHARE_AREA_RICE_CROPLAND </t>
  </si>
  <si>
    <t xml:space="preserve">SHARE OF TRADITIONAL AGRICULTURE </t>
  </si>
  <si>
    <t xml:space="preserve">SHARE OF INDUSTRIAL AGRICULTURE </t>
  </si>
  <si>
    <t>SHARE OF AGRICULTURE IN TRANSITION</t>
  </si>
  <si>
    <t xml:space="preserve">SHARE OF REGENERATIVE AGRICULTURE </t>
  </si>
  <si>
    <t xml:space="preserve">SHARE OF LOW INPUT AGRICULTURE </t>
  </si>
  <si>
    <t>LAND USE AREA PRODUCTIVE USES</t>
  </si>
  <si>
    <t xml:space="preserve">PV LAND OCCUPATION RATIO </t>
  </si>
  <si>
    <t>FERTILIZERS DEMANDED</t>
  </si>
  <si>
    <t xml:space="preserve">MATRIX OF LAND USE CHANGES </t>
  </si>
  <si>
    <t>from LANDS_I to solar land</t>
  </si>
  <si>
    <t>monoPV; as a share of 2015 land area</t>
  </si>
  <si>
    <t>LIMITS_TO_SOLAR_LAND_EXPANSION_EROI_MIN_0</t>
  </si>
  <si>
    <t>LIMITS_TO_SOLAR_LAND_EXPANSION_EROI_MIN_3</t>
  </si>
  <si>
    <t>LIMITS_TO_SOLAR_LAND_EXPANSION_EROI_MIN_5</t>
  </si>
  <si>
    <t>LIMITS_TO_SOLAR_LAND_EXPANSION_EROI_MIN_8</t>
  </si>
  <si>
    <t>LIMITS_TO_SOLAR_LAND_EXPANSION_EROI_MIN_10</t>
  </si>
  <si>
    <t>LIMITS_TO_SOLAR_LAND_EXPANSION_EROI_MIN_2</t>
  </si>
  <si>
    <t>_VALUE [EJ/tonnes]</t>
  </si>
  <si>
    <t>CHEMICAL_FERTILIZERS_PER_CROPLAND_AREA</t>
  </si>
  <si>
    <t>OUTTURN_OF_WOOD_EXTRACTION</t>
  </si>
  <si>
    <t>HISTORICAL_FOREST_VOLUME_STOCK_CHANGE_ALL_FORESTS</t>
  </si>
  <si>
    <t>WAY UP DEMAND</t>
  </si>
  <si>
    <t>SHARE_OF_CROPLAND_RAINFED_LOSS TO_OTHER_LANDS</t>
  </si>
  <si>
    <t>SHARE_OF_SOLAR_LAND_LOSS_TO _OTHER_LANDS_BY_REGION (REGIONS_I,LANDS_I) ---WAY DOWN</t>
  </si>
  <si>
    <t>SUPONGO QUE SIEMPRE VA A OTHER-QUEDA DEGRADADA</t>
  </si>
  <si>
    <t>PARAMETER_OF_FOREST_EXPLOITATION</t>
  </si>
  <si>
    <t>dMNL</t>
  </si>
  <si>
    <t>estos son los de 2005 traducidos a rainfed industrial</t>
  </si>
  <si>
    <t>[ton/km2/year</t>
  </si>
  <si>
    <t>provisionales, un 40% mayores a los industriales que salian al tener en cuenta los factores de irrigated</t>
  </si>
  <si>
    <t>EXOGENOUS INFORMATION FOR SWITCHES LU EMISSIONS</t>
  </si>
  <si>
    <t>INITIAL_SHARES_OF_CROPS_BY_ REGION_ALL (FAO all managements)</t>
  </si>
  <si>
    <t>INITIAL_SHARE_OF_TRADITIONAL_AGRICULTURE</t>
  </si>
  <si>
    <t>INITIAL_SHARE_OF_REGENERATIVE_AGRICULTURE</t>
  </si>
  <si>
    <t>INITIAL_SHARE_OF_REGENERATIVE AGRICULTURE</t>
  </si>
  <si>
    <t>MAXIMUM_SHARES_OF_CROPS_BY_ REGION (irrigated and rainfed)</t>
  </si>
  <si>
    <t>TRENDS OF YIELD CHANGE RAINFED AND IRRIGATED</t>
  </si>
  <si>
    <t>EFFECT OF LOW INPUT ON YIELDS (gamma_low)</t>
  </si>
  <si>
    <t>DE MOMENTO LOS valores de regenerativa puestos a 1</t>
  </si>
  <si>
    <t>EFFECT OF REGENERATIVE_AGRICULTURE_ON_YIELDS (gamma_regen)</t>
  </si>
  <si>
    <t>TRENDS_OF_FORESTS_EXPLOITATION</t>
  </si>
  <si>
    <t>MAXIMUM_FOREST_STOCK_PER_AREA</t>
  </si>
  <si>
    <t>[m3/km2]</t>
  </si>
  <si>
    <t>MAXIMUM_YIELDS_RAINFED_AND_IRRIGATED_INDUSTRIAL</t>
  </si>
  <si>
    <t>INITIAL_GREEN_WATER_REGION_SECT</t>
  </si>
  <si>
    <t>REGIONS_I|SECTORS_I|[hm3]</t>
  </si>
  <si>
    <t>INITIAL_BLUE_WATER_REGION_SECT</t>
  </si>
  <si>
    <t>VARIATION_LINEAR_BLUE_WATER_REGION_SECT</t>
  </si>
  <si>
    <t>INITIAL_WATER_EFFICIENCY</t>
  </si>
  <si>
    <t>YIELDS_R_AND_I_INDUSTRIAL_2019</t>
  </si>
  <si>
    <t>GDPpc_HIGH</t>
  </si>
  <si>
    <t>LAND_FOR_SOLAR_DEMANDED'</t>
  </si>
  <si>
    <t>SCENARIOS METODOLOGICAL PAPER</t>
  </si>
  <si>
    <t>INITIAL VALUE 2019</t>
  </si>
  <si>
    <t>EXOGENOUS_BIOFUEL_DEMAND (EJ/year)</t>
  </si>
  <si>
    <t>meter total GHG de Lifii nuevos</t>
  </si>
  <si>
    <t>GDPpc High 1</t>
  </si>
  <si>
    <t>GDPpc High 2</t>
  </si>
  <si>
    <t>GDPpc + Diets data of INDIA</t>
  </si>
  <si>
    <t>GDPpc High 3</t>
  </si>
  <si>
    <t xml:space="preserve">Region </t>
  </si>
  <si>
    <t>Item</t>
  </si>
  <si>
    <t>Unit</t>
  </si>
  <si>
    <t>tonnes</t>
  </si>
  <si>
    <t>Russia</t>
  </si>
  <si>
    <t>PE forestry products</t>
  </si>
  <si>
    <t>From Stavroula</t>
  </si>
  <si>
    <t>From Wiliam</t>
  </si>
  <si>
    <t>EJ/Year</t>
  </si>
  <si>
    <t>EJ/tonnes</t>
  </si>
  <si>
    <t>PROMEDIO</t>
  </si>
  <si>
    <t>FACTOR</t>
  </si>
  <si>
    <t>[EJ/ton]</t>
  </si>
  <si>
    <t>LAND_PRODUCTS_DISTRIBUTION_PERCENTAGES_FOR_ENERGY</t>
  </si>
  <si>
    <t>output real 9R[FORESTRY]</t>
  </si>
  <si>
    <t>Mdollars_2015/Year</t>
  </si>
  <si>
    <t>output real 9R[MANUFACTURE WOOD]</t>
  </si>
  <si>
    <t>output real 9R[CONSTRUCTION]</t>
  </si>
  <si>
    <t>output real 9R[MANUFACTURE WOOD+CONSTRUCTION]</t>
  </si>
  <si>
    <t>esto habrá que quitarlo algún día, ya tenemos el exogeno</t>
  </si>
  <si>
    <t>esto no sé qué pinta aquí</t>
  </si>
  <si>
    <t>estos son los valores para sustituir el % elegido de la energia consumida en el mundo de petroleo para transporte en 2019 con biocombustibles</t>
  </si>
  <si>
    <t>objetivo para 2050 biocombustibles EJ/year</t>
  </si>
  <si>
    <t>30% del actual</t>
  </si>
  <si>
    <t>20% del actual</t>
  </si>
  <si>
    <t>10% del actual</t>
  </si>
  <si>
    <t>100% acual</t>
  </si>
  <si>
    <t>100% all transport 2050</t>
  </si>
  <si>
    <t xml:space="preserve">EXOGENOUS_ENTERIC_FERMENTATION_EMISSIONS </t>
  </si>
  <si>
    <t>|KtCH4/year)</t>
  </si>
  <si>
    <t>SWINE</t>
  </si>
  <si>
    <t>CHICKENS</t>
  </si>
  <si>
    <t>SHEEP</t>
  </si>
  <si>
    <t>GOAT</t>
  </si>
  <si>
    <t>BUFFALO</t>
  </si>
  <si>
    <t>OTHER CATTLE</t>
  </si>
  <si>
    <t>DAIRY CATTLE</t>
  </si>
  <si>
    <t>ANIMALS_I</t>
  </si>
  <si>
    <t>EXOGENOUS_NUMBER_ANIMALS (number of animals9</t>
  </si>
  <si>
    <t>REGIONS</t>
  </si>
  <si>
    <t>EXOGENOUS_RICE_EMISSIONS  (Mtonnes of CH4)  From fao</t>
  </si>
  <si>
    <t xml:space="preserve">REST_N2O_MANURE_MANAGEMENT_EMISSIONS </t>
  </si>
  <si>
    <t xml:space="preserve">REST_METHANE_MANURE_MANAGEMENT_EMISSIONS </t>
  </si>
  <si>
    <t>% RESPECT TO THE TOTAL</t>
  </si>
  <si>
    <t xml:space="preserve">REST_MANURE_MANAGEMENT_EMISSIONS </t>
  </si>
  <si>
    <t>other</t>
  </si>
  <si>
    <t>PIT &gt; 1 month</t>
  </si>
  <si>
    <t>PIT &lt; 1 month</t>
  </si>
  <si>
    <t>Burned for fuel</t>
  </si>
  <si>
    <t>Digester</t>
  </si>
  <si>
    <t xml:space="preserve">Daily spread </t>
  </si>
  <si>
    <t xml:space="preserve">Pasture/Range/ Paddock </t>
  </si>
  <si>
    <t xml:space="preserve">Dry lot </t>
  </si>
  <si>
    <t>Solid storage</t>
  </si>
  <si>
    <t xml:space="preserve">Liquid/Slurry </t>
  </si>
  <si>
    <t>Lagoon</t>
  </si>
  <si>
    <t>REGIONS_I│Dmnl</t>
  </si>
  <si>
    <t>% MS by default. The "less emissions" options are: solid storage, dry lot, range/paddock, daily spread and Pit storage &lt;1month</t>
  </si>
  <si>
    <t>Selection of the % of the types  manure systems by type of animal , for the calculation of methane emissions due to manure management</t>
  </si>
  <si>
    <t>MANURE MANAGEMENT SYSTEM_BY_DEFAULT</t>
  </si>
  <si>
    <t>REGIONS_I|ANIMALS_TYPE_I|%</t>
  </si>
  <si>
    <t>METHANE_CONVERSION_FACTOR_BY_SYSTEM (MFC)</t>
  </si>
  <si>
    <t>REGIONS_I|ANIMALS_TYPE_I|kgCH4/(number_animals*year)</t>
  </si>
  <si>
    <t>EMISSION_FACTOR_METHANE_MANURE_MANAGEMENT_BY_DEFAULT</t>
  </si>
  <si>
    <t>EMISSION_FIRST_FACTOR_METHANE_MANURE_MANAGEMENT</t>
  </si>
  <si>
    <t xml:space="preserve">MANURE_MANAGEMENT_EMISSIONS </t>
  </si>
  <si>
    <t>SHARE_REST_CH4_ENTERIC_FERMENTATION_EMISSIONS</t>
  </si>
  <si>
    <t xml:space="preserve">REST_ENTERIC_FERMENTATION_EMISSIONS </t>
  </si>
  <si>
    <t>EMISSION_FACTOR_ENTERIC_FERMENTATION</t>
  </si>
  <si>
    <t>REGIONS_I|ANIMALS_TYPE_I|DMNL</t>
  </si>
  <si>
    <t>ANIMALS_DISTRITBUTION_REGIONS</t>
  </si>
  <si>
    <t>DMNL</t>
  </si>
  <si>
    <t>RATIO ANIMALS PRODUCING (animals producing/total stock)</t>
  </si>
  <si>
    <t>MEAT_MONOGASTRIC_SWINE_DISTRIBUTION</t>
  </si>
  <si>
    <t>MEAT_MONOGASTRIC_CHICKENS_DISTRIBUTION</t>
  </si>
  <si>
    <t>MEAT_RUMINANT_SHEEP_DISTRIBUTION</t>
  </si>
  <si>
    <t>MEAT_RUMINANT_GOAT_DISTRIBUTION</t>
  </si>
  <si>
    <t>MEAT_RUMINANT_CATTLE_DISTRIBUTION</t>
  </si>
  <si>
    <t>MEAT_RUMINANT_BUFFALO_DISTRIBUTION</t>
  </si>
  <si>
    <t>DAIRY_MILK_SHEEP_DISTRIBUTION</t>
  </si>
  <si>
    <t>DAIRY_MILK_GOATS_DISTRIBUTION</t>
  </si>
  <si>
    <t>DAIRY_MILK_BUFFALO_DISTRIBUTION</t>
  </si>
  <si>
    <t>DAIRY_MILK_CATTLE_DISTRIBUTION</t>
  </si>
  <si>
    <t>SHARE  PRODUCTION ANIMALS (production/type of animal)</t>
  </si>
  <si>
    <t>YIELD_OF_MEAT_SHEEP</t>
  </si>
  <si>
    <t>YIELD_OF_MEAT_GOAT</t>
  </si>
  <si>
    <t>YIELD_OF_MEAT_CHICKENS</t>
  </si>
  <si>
    <t>YIELD_OF_MEAT_PIG</t>
  </si>
  <si>
    <t>YIELD_OF_MEAT_CATTLE</t>
  </si>
  <si>
    <t>YIELD_OF_MEAT_BUFFALO</t>
  </si>
  <si>
    <t>YIELD_OF_HEN_EGGS</t>
  </si>
  <si>
    <t>YIELD_OF_SHEEP_MILK</t>
  </si>
  <si>
    <t xml:space="preserve">YIELD_OF_GOATS_MILK </t>
  </si>
  <si>
    <t>YIELD_OF_BUFFALO_MILK</t>
  </si>
  <si>
    <t xml:space="preserve">YIELD_OF_CATTLE_MILK </t>
  </si>
  <si>
    <t>Tonnes /animal producing</t>
  </si>
  <si>
    <t>Yields of livestock animals</t>
  </si>
  <si>
    <t>MEAT MONOGASTRIC</t>
  </si>
  <si>
    <t>MEAT RUMINANTS</t>
  </si>
  <si>
    <t>FATS ANIMAL</t>
  </si>
  <si>
    <t>FRUITS VEGETABLES DIET</t>
  </si>
  <si>
    <t>PULSES LEGUME NUTS</t>
  </si>
  <si>
    <t>TUBERS DIET</t>
  </si>
  <si>
    <t>CEREALS DIET</t>
  </si>
  <si>
    <t xml:space="preserve">FOODS_I </t>
  </si>
  <si>
    <t>Ratios of consumption/ production (DMNL)</t>
  </si>
  <si>
    <t>LIVESTOCK</t>
  </si>
  <si>
    <t>PUFA_g</t>
  </si>
  <si>
    <t>[g/(Year*person)]</t>
  </si>
  <si>
    <t>Energy_kcal</t>
  </si>
  <si>
    <t>Proteins_g</t>
  </si>
  <si>
    <t>Carbohydrate_g</t>
  </si>
  <si>
    <t>Fibre_g</t>
  </si>
  <si>
    <t>Fats_g</t>
  </si>
  <si>
    <t>SFA_g</t>
  </si>
  <si>
    <t>MUFA_g</t>
  </si>
  <si>
    <t>MINIMUM INTAKE FOR HEALTHY DIETS 1</t>
  </si>
  <si>
    <t>MAXIMUM INTAKE FOR HEALTHY DIETS 1</t>
  </si>
  <si>
    <t>CALORIES</t>
  </si>
  <si>
    <t>PROTEINS</t>
  </si>
  <si>
    <t>CARBOHYDRATES</t>
  </si>
  <si>
    <t>FATS</t>
  </si>
  <si>
    <t>CALORIES, PROTEINS, FATS, CARBOHYDRATES</t>
  </si>
  <si>
    <t>[cal/(Year*person)]</t>
  </si>
  <si>
    <t>hm3/Year</t>
  </si>
  <si>
    <t>HISTORICAL_BLUE_WATER_AVAILABLE_35R</t>
  </si>
  <si>
    <t>Time (Year)</t>
  </si>
  <si>
    <t>population 35 regions[AUSTRIA] : water1</t>
  </si>
  <si>
    <t>population 35 regions[BELGIUM] : water1</t>
  </si>
  <si>
    <t>population 35 regions[BULGARIA] : water1</t>
  </si>
  <si>
    <t>population 35 regions[CROATIA] : water1</t>
  </si>
  <si>
    <t>population 35 regions[CYPRUS] : water1</t>
  </si>
  <si>
    <t>population 35 regions[CZECH REPUBLIC] : water1</t>
  </si>
  <si>
    <t>population 35 regions[DENMARK] : water1</t>
  </si>
  <si>
    <t>population 35 regions[ESTONIA] : water1</t>
  </si>
  <si>
    <t>population 35 regions[FINLAND] : water1</t>
  </si>
  <si>
    <t>population 35 regions[FRANCE] : water1</t>
  </si>
  <si>
    <t>population 35 regions[GERMANY] : water1</t>
  </si>
  <si>
    <t>population 35 regions[GREECE] : water1</t>
  </si>
  <si>
    <t>population 35 regions[HUNGARY] : water1</t>
  </si>
  <si>
    <t>population 35 regions[IRELAND] : water1</t>
  </si>
  <si>
    <t>population 35 regions[ITALY] : water1</t>
  </si>
  <si>
    <t>population 35 regions[LATVIA] : water1</t>
  </si>
  <si>
    <t>population 35 regions[LITHUANIA] : water1</t>
  </si>
  <si>
    <t>population 35 regions[LUXEMBOURG] : water1</t>
  </si>
  <si>
    <t>population 35 regions[MALTA] : water1</t>
  </si>
  <si>
    <t>population 35 regions[NETHERLANDS] : water1</t>
  </si>
  <si>
    <t>population 35 regions[POLAND] : water1</t>
  </si>
  <si>
    <t>population 35 regions[PORTUGAL] : water1</t>
  </si>
  <si>
    <t>population 35 regions[ROMANIA] : water1</t>
  </si>
  <si>
    <t>population 35 regions[SLOVAKIA] : water1</t>
  </si>
  <si>
    <t>population 35 regions[SLOVENIA] : water1</t>
  </si>
  <si>
    <t>population 35 regions[SPAIN] : water1</t>
  </si>
  <si>
    <t>population 35 regions[SWEDEN] : water1</t>
  </si>
  <si>
    <t>population 35 regions[UK] : water1</t>
  </si>
  <si>
    <t>population 35 regions[CHINA] : water1</t>
  </si>
  <si>
    <t>population 35 regions[EASOC] : water1</t>
  </si>
  <si>
    <t>population 35 regions[INDIA] : water1</t>
  </si>
  <si>
    <t>population 35 regions[LATAM] : water1</t>
  </si>
  <si>
    <t>population 35 regions[RUSSIA] : water1</t>
  </si>
  <si>
    <t>population 35 regions[USMCA] : water1</t>
  </si>
  <si>
    <t>population 35 regions[LROW] : water1</t>
  </si>
  <si>
    <t>POPULATION_35R_EXOGENOUS</t>
  </si>
  <si>
    <t>HISTORICAL_BLUE_WATER_USE</t>
  </si>
  <si>
    <t>from Stavroula FAO data</t>
  </si>
  <si>
    <t>KURT DATA</t>
  </si>
  <si>
    <t>HISTORICAL_STOCK_OF_MANAGED_FORESTS AND PLANTATIONS</t>
  </si>
  <si>
    <t>HISTORICAL_CHANGE_OF_STOCK_MANAGED_FORESTS AND PLANTATIONS</t>
  </si>
  <si>
    <t>Downscaled Country-level GDP Projection for SRES B2 Marker Scenario , corrected for 2015 $</t>
  </si>
  <si>
    <t>INITIAL_GDP_BY_OEKSTRA (2005)</t>
  </si>
  <si>
    <t>Mdollar_2015</t>
  </si>
  <si>
    <t>Downscaled Country-level GDP Projection for SRES B2 Marker Scenario</t>
  </si>
  <si>
    <t>VARIATION_GDP_OEKSTRA</t>
  </si>
  <si>
    <t>Mdollar/Year/Year</t>
  </si>
  <si>
    <t>GDP_BY_OEKSTRA_2019 (2019)</t>
  </si>
  <si>
    <t>HISTORICAL_FOREST_STOCK_LOSS</t>
  </si>
  <si>
    <t>values for forestry sector</t>
  </si>
  <si>
    <t xml:space="preserve">LAND_PRODUCTS_CONSUMPTION_BY_REGION </t>
  </si>
  <si>
    <t>esto creo que está repetido</t>
  </si>
  <si>
    <t>SHARE RAINFED RICE</t>
  </si>
  <si>
    <t>ASSUMPTION AS CONSTANT</t>
  </si>
  <si>
    <t>HISTORICAL YIELD IMPACT BY CROP BY REGION RCP 8.5 HADGEMES CLIMATE MODEL</t>
  </si>
  <si>
    <t>HISTORICAL YIELD IMPACT BY CROP BY REGION RCP 4.5 HADGEMES CLIMATE MODEL</t>
  </si>
  <si>
    <r>
      <t xml:space="preserve">HISTORICAL YIELD IMPACT BY CROP BY REGION RCP 8.5 </t>
    </r>
    <r>
      <rPr>
        <i/>
        <sz val="11"/>
        <rFont val="Calibri"/>
        <family val="2"/>
        <scheme val="minor"/>
      </rPr>
      <t>GFDL</t>
    </r>
    <r>
      <rPr>
        <sz val="11"/>
        <rFont val="Calibri"/>
        <family val="2"/>
        <scheme val="minor"/>
      </rPr>
      <t xml:space="preserve"> CLIMATE MODEL</t>
    </r>
  </si>
  <si>
    <r>
      <t xml:space="preserve">HISTORICAL YIELD IMPACT BY CROP BY REGION RCP 4.5 </t>
    </r>
    <r>
      <rPr>
        <i/>
        <sz val="11"/>
        <rFont val="Calibri"/>
        <family val="2"/>
        <scheme val="minor"/>
      </rPr>
      <t>GFDL</t>
    </r>
    <r>
      <rPr>
        <sz val="11"/>
        <rFont val="Calibri"/>
        <family val="2"/>
        <scheme val="minor"/>
      </rPr>
      <t xml:space="preserve"> CLIMATE MODEL</t>
    </r>
  </si>
  <si>
    <r>
      <t xml:space="preserve">HISTORICAL YIELD IMPACT BY CROP BY REGION RCP 8.5 </t>
    </r>
    <r>
      <rPr>
        <i/>
        <sz val="11"/>
        <rFont val="Calibri"/>
        <family val="2"/>
        <scheme val="minor"/>
      </rPr>
      <t>CCSM4</t>
    </r>
    <r>
      <rPr>
        <sz val="11"/>
        <rFont val="Calibri"/>
        <family val="2"/>
        <scheme val="minor"/>
      </rPr>
      <t xml:space="preserve"> CLIMATE MODEL</t>
    </r>
  </si>
  <si>
    <r>
      <t xml:space="preserve">HISTORICAL YIELD IMPACT BY CROP BY REGION RCP 4.5 </t>
    </r>
    <r>
      <rPr>
        <i/>
        <sz val="11"/>
        <rFont val="Calibri"/>
        <family val="2"/>
        <scheme val="minor"/>
      </rPr>
      <t>CCSM4</t>
    </r>
    <r>
      <rPr>
        <sz val="11"/>
        <rFont val="Calibri"/>
        <family val="2"/>
        <scheme val="minor"/>
      </rPr>
      <t xml:space="preserve"> CLIMATE MODEL</t>
    </r>
  </si>
  <si>
    <t>HISTORICAL_FOREST_GROWING_STOCK_ALL_FORESTS (REGIONS_I,TIME)</t>
  </si>
  <si>
    <t>SHARE_OF_WOOD_FOR_ENERGY_EXTRACTION_BY_REGION_WEIGHT</t>
  </si>
  <si>
    <t>SHARE_OF_WOOD_FOR_INDUSTRY_EXTRACTION_BY_REGION_WEIGHT</t>
  </si>
  <si>
    <t>A BOLEO, 30%</t>
  </si>
  <si>
    <t>esto ya no pinta nada, eliminar???</t>
  </si>
  <si>
    <t>qué es esto???</t>
  </si>
  <si>
    <t>ya tenemos el exogeno, quitar</t>
  </si>
  <si>
    <t>esto se usa ahora??</t>
  </si>
  <si>
    <t>AGROFOOD_TRANSFORM+A2:G17_MATRIX</t>
  </si>
  <si>
    <t>TIME_OF_FOREST_MATURATION</t>
  </si>
  <si>
    <t>COEFFICIENT_OF_FOREST_DISTRURBANCE</t>
  </si>
  <si>
    <t>COEFFICIENT_OF_FOREST_DISTURBANCE</t>
  </si>
  <si>
    <t>COEFFICIENT_OF_GROWTH_FOREST_MANAGED</t>
  </si>
  <si>
    <t>COEFFICIENT_OF_GROWTH_FOREST_PLANTATIONS</t>
  </si>
  <si>
    <t>COEFFICIENT_OF_GROWTH_FOREST_PRIMARY</t>
  </si>
  <si>
    <t>[1/Year]</t>
  </si>
  <si>
    <t>COEFFICIENT_MAX_STOCK_PRIMARY</t>
  </si>
  <si>
    <t>FACTOR_OF_CARBON_CAPTURE_OF_REGENERATIVE_GRASSLANDS</t>
  </si>
  <si>
    <t>FACTOR_OF_CARBON_CAPTURE_OF_GRASSLANDS</t>
  </si>
  <si>
    <t>GAIN_OF_REGENERATIVE_GRAZING</t>
  </si>
  <si>
    <t>SATURATION_TIME_OF_REGENERATIVE_GRASSLANDS</t>
  </si>
  <si>
    <t>ADJUSTMENT PE BY COMMODITY AGRICULTURAL</t>
  </si>
  <si>
    <t>MINING_AND_MANUFACTURING_URANIUM_THORIUM</t>
  </si>
  <si>
    <t>MINING_AND_MANUFACTURING_IRON</t>
  </si>
  <si>
    <t>MINING_AND_MANUFACTURING_COPPER</t>
  </si>
  <si>
    <t>MINING_AND_MANUFACTURING_NICKEL</t>
  </si>
  <si>
    <t>MINING_AND_MANUFACTURING_ALUMINIUM</t>
  </si>
  <si>
    <t>MINING_AND_MANUFACTURING_PRECIOUS_METALS</t>
  </si>
  <si>
    <t>MINING_AND_MANUFACTURING_LEAD_ZINC_TIN</t>
  </si>
  <si>
    <t>MINING_AND_MANUFACTURING_OTHER_METALS</t>
  </si>
  <si>
    <t>HYDROGEN_PRODUCTION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</si>
</sst>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6">
    <numFmt numFmtId="164" formatCode="_-* #,##0.00_-;\-* #,##0.00_-;_-* &quot;-&quot;??_-;_-@_-"/>
    <numFmt numFmtId="165" formatCode="0.000"/>
    <numFmt numFmtId="166" formatCode="#,##0.000"/>
    <numFmt numFmtId="167" formatCode="#,##0.0000000"/>
    <numFmt numFmtId="168" formatCode="0.0000"/>
    <numFmt numFmtId="169" formatCode="0.0%"/>
    <numFmt numFmtId="170" formatCode="#,##0.00\ _€"/>
    <numFmt numFmtId="171" formatCode="0.0"/>
    <numFmt numFmtId="172" formatCode="#,##0.0000"/>
    <numFmt numFmtId="173" formatCode="0.000000"/>
    <numFmt numFmtId="174" formatCode="0.000000000"/>
    <numFmt numFmtId="175" formatCode="#,##0.0"/>
    <numFmt numFmtId="176" formatCode="#,##0.00;\-#,##0.00;\-"/>
    <numFmt numFmtId="177" formatCode="#,##0.000000000000"/>
    <numFmt numFmtId="178" formatCode="0.0000E+00"/>
    <numFmt numFmtId="179" formatCode="0.00000E+00"/>
  </numFmts>
  <fonts count="31" x14ac:knownFonts="1">
    <font>
      <sz val="11"/>
      <color theme="1"/>
      <name val="Calibri"/>
      <family val="2"/>
      <scheme val="minor"/>
    </font>
    <font>
      <sz val="11"/>
      <color theme="1"/>
      <name val="Calibri"/>
      <family val="2"/>
      <scheme val="minor"/>
    </font>
    <font>
      <sz val="11"/>
      <color rgb="FFFF0000"/>
      <name val="Calibri"/>
      <family val="2"/>
      <scheme val="minor"/>
    </font>
    <font>
      <b/>
      <sz val="11"/>
      <color rgb="FFFF0000"/>
      <name val="Calibri"/>
      <family val="2"/>
      <scheme val="minor"/>
    </font>
    <font>
      <sz val="9"/>
      <color indexed="81"/>
      <name val="Tahoma"/>
      <family val="2"/>
    </font>
    <font>
      <b/>
      <sz val="9"/>
      <color indexed="81"/>
      <name val="Tahoma"/>
      <family val="2"/>
    </font>
    <font>
      <sz val="11"/>
      <name val="Calibri"/>
      <family val="2"/>
      <scheme val="minor"/>
    </font>
    <font>
      <b/>
      <sz val="11"/>
      <color theme="1"/>
      <name val="Calibri"/>
      <family val="2"/>
      <scheme val="minor"/>
    </font>
    <font>
      <b/>
      <sz val="14"/>
      <color theme="1"/>
      <name val="Calibri"/>
      <family val="2"/>
      <scheme val="minor"/>
    </font>
    <font>
      <sz val="10"/>
      <color theme="1"/>
      <name val="Calibri"/>
      <family val="2"/>
      <scheme val="minor"/>
    </font>
    <font>
      <b/>
      <sz val="11"/>
      <color theme="0"/>
      <name val="Calibri"/>
      <family val="2"/>
      <scheme val="minor"/>
    </font>
    <font>
      <i/>
      <sz val="9"/>
      <color theme="1"/>
      <name val="Calibri"/>
      <family val="2"/>
      <scheme val="minor"/>
    </font>
    <font>
      <sz val="11"/>
      <color theme="1"/>
      <name val="Calibri"/>
      <family val="2"/>
    </font>
    <font>
      <sz val="10"/>
      <color rgb="FFFF0000"/>
      <name val="Calibri"/>
      <family val="2"/>
      <scheme val="minor"/>
    </font>
    <font>
      <sz val="9"/>
      <color theme="1"/>
      <name val="Calibri"/>
      <family val="2"/>
      <scheme val="minor"/>
    </font>
    <font>
      <sz val="9"/>
      <color rgb="FFFF0000"/>
      <name val="Calibri"/>
      <family val="2"/>
      <scheme val="minor"/>
    </font>
    <font>
      <b/>
      <i/>
      <sz val="11"/>
      <color theme="1"/>
      <name val="Calibri"/>
      <family val="2"/>
      <scheme val="minor"/>
    </font>
    <font>
      <b/>
      <sz val="11"/>
      <color theme="1"/>
      <name val="Calibri"/>
      <family val="2"/>
      <charset val="161"/>
      <scheme val="minor"/>
    </font>
    <font>
      <sz val="11"/>
      <name val="Calibri"/>
      <family val="2"/>
    </font>
    <font>
      <u/>
      <sz val="11"/>
      <color theme="10"/>
      <name val="Calibri"/>
      <family val="2"/>
      <scheme val="minor"/>
    </font>
    <font>
      <sz val="11"/>
      <color theme="1"/>
      <name val="Times New Roman"/>
      <family val="1"/>
    </font>
    <font>
      <b/>
      <sz val="11"/>
      <name val="Calibri"/>
      <family val="2"/>
      <scheme val="minor"/>
    </font>
    <font>
      <b/>
      <sz val="10"/>
      <color theme="0"/>
      <name val="Calibri"/>
      <family val="2"/>
      <scheme val="minor"/>
    </font>
    <font>
      <sz val="11"/>
      <color rgb="FFFF0000"/>
      <name val="Calibri"/>
      <family val="2"/>
    </font>
    <font>
      <sz val="9"/>
      <name val="Calibri"/>
      <family val="2"/>
      <scheme val="minor"/>
    </font>
    <font>
      <sz val="10"/>
      <name val="Calibri"/>
      <family val="2"/>
      <scheme val="minor"/>
    </font>
    <font>
      <b/>
      <sz val="12"/>
      <color theme="0"/>
      <name val="Calibri"/>
      <family val="2"/>
      <scheme val="minor"/>
    </font>
    <font>
      <sz val="11"/>
      <color theme="1"/>
      <name val="Calibri"/>
      <family val="2"/>
      <charset val="161"/>
      <scheme val="minor"/>
    </font>
    <font>
      <sz val="9"/>
      <name val="Times New Roman"/>
      <family val="1"/>
    </font>
    <font>
      <i/>
      <sz val="11"/>
      <name val="Calibri"/>
      <family val="2"/>
      <scheme val="minor"/>
    </font>
    <font>
      <u/>
      <sz val="11"/>
      <color theme="1"/>
      <name val="Calibri"/>
      <family val="2"/>
      <scheme val="minor"/>
    </font>
  </fonts>
  <fills count="19">
    <fill>
      <patternFill patternType="none"/>
    </fill>
    <fill>
      <patternFill patternType="gray125"/>
    </fill>
    <fill>
      <patternFill patternType="solid">
        <fgColor theme="9" tint="0.59999389629810485"/>
        <bgColor indexed="64"/>
      </patternFill>
    </fill>
    <fill>
      <patternFill patternType="solid">
        <fgColor theme="7" tint="0.59999389629810485"/>
        <bgColor indexed="64"/>
      </patternFill>
    </fill>
    <fill>
      <patternFill patternType="solid">
        <fgColor theme="4" tint="0.59999389629810485"/>
        <bgColor indexed="64"/>
      </patternFill>
    </fill>
    <fill>
      <patternFill patternType="solid">
        <fgColor theme="5" tint="0.39997558519241921"/>
        <bgColor indexed="64"/>
      </patternFill>
    </fill>
    <fill>
      <patternFill patternType="solid">
        <fgColor rgb="FFA5A5A5"/>
      </patternFill>
    </fill>
    <fill>
      <patternFill patternType="solid">
        <fgColor theme="1"/>
        <bgColor indexed="64"/>
      </patternFill>
    </fill>
    <fill>
      <patternFill patternType="solid">
        <fgColor rgb="FF66FF33"/>
        <bgColor indexed="64"/>
      </patternFill>
    </fill>
    <fill>
      <patternFill patternType="solid">
        <fgColor rgb="FF00FF00"/>
        <bgColor indexed="64"/>
      </patternFill>
    </fill>
    <fill>
      <patternFill patternType="solid">
        <fgColor theme="7" tint="0.59999389629810485"/>
        <bgColor rgb="FFFFCC99"/>
      </patternFill>
    </fill>
    <fill>
      <patternFill patternType="solid">
        <fgColor rgb="FFFFE699"/>
        <bgColor rgb="FFFFCC99"/>
      </patternFill>
    </fill>
    <fill>
      <patternFill patternType="solid">
        <fgColor theme="0"/>
        <bgColor indexed="64"/>
      </patternFill>
    </fill>
    <fill>
      <patternFill patternType="solid">
        <fgColor rgb="FF00B050"/>
        <bgColor indexed="64"/>
      </patternFill>
    </fill>
    <fill>
      <patternFill patternType="solid">
        <fgColor rgb="FFFFFF00"/>
        <bgColor indexed="64"/>
      </patternFill>
    </fill>
    <fill>
      <patternFill patternType="solid">
        <fgColor rgb="FF92D050"/>
        <bgColor indexed="64"/>
      </patternFill>
    </fill>
    <fill>
      <patternFill patternType="solid">
        <fgColor rgb="FFFF0000"/>
        <bgColor indexed="64"/>
      </patternFill>
    </fill>
    <fill>
      <patternFill patternType="solid">
        <fgColor rgb="FF00DE64"/>
        <bgColor indexed="64"/>
      </patternFill>
    </fill>
    <fill>
      <patternFill patternType="solid">
        <fgColor rgb="FFFFFFFF"/>
      </patternFill>
    </fill>
  </fills>
  <borders count="23">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double">
        <color rgb="FF3F3F3F"/>
      </left>
      <right style="double">
        <color rgb="FF3F3F3F"/>
      </right>
      <top style="double">
        <color rgb="FF3F3F3F"/>
      </top>
      <bottom style="double">
        <color rgb="FF3F3F3F"/>
      </bottom>
      <diagonal/>
    </border>
    <border>
      <left/>
      <right style="thin">
        <color auto="1"/>
      </right>
      <top/>
      <bottom/>
      <diagonal/>
    </border>
    <border>
      <left style="medium">
        <color indexed="64"/>
      </left>
      <right/>
      <top/>
      <bottom/>
      <diagonal/>
    </border>
    <border>
      <left style="thin">
        <color indexed="64"/>
      </left>
      <right/>
      <top/>
      <bottom style="thin">
        <color indexed="64"/>
      </bottom>
      <diagonal/>
    </border>
    <border>
      <left/>
      <right/>
      <top/>
      <bottom style="thin">
        <color indexed="64"/>
      </bottom>
      <diagonal/>
    </border>
    <border>
      <left/>
      <right style="thin">
        <color indexed="64"/>
      </right>
      <top style="thin">
        <color indexed="64"/>
      </top>
      <bottom/>
      <diagonal/>
    </border>
    <border>
      <left style="thin">
        <color indexed="64"/>
      </left>
      <right/>
      <top style="thin">
        <color indexed="64"/>
      </top>
      <bottom/>
      <diagonal/>
    </border>
    <border>
      <left/>
      <right style="thin">
        <color indexed="64"/>
      </right>
      <top/>
      <bottom style="thin">
        <color indexed="64"/>
      </bottom>
      <diagonal/>
    </border>
    <border>
      <left/>
      <right style="thin">
        <color indexed="64"/>
      </right>
      <top style="medium">
        <color indexed="64"/>
      </top>
      <bottom/>
      <diagonal/>
    </border>
    <border>
      <left style="thin">
        <color indexed="64"/>
      </left>
      <right style="thin">
        <color indexed="64"/>
      </right>
      <top/>
      <bottom style="medium">
        <color indexed="64"/>
      </bottom>
      <diagonal/>
    </border>
    <border>
      <left/>
      <right/>
      <top style="thin">
        <color indexed="64"/>
      </top>
      <bottom style="thin">
        <color indexed="64"/>
      </bottom>
      <diagonal/>
    </border>
    <border>
      <left style="thin">
        <color indexed="64"/>
      </left>
      <right/>
      <top/>
      <bottom/>
      <diagonal/>
    </border>
    <border>
      <left/>
      <right/>
      <top style="double">
        <color rgb="FF3F3F3F"/>
      </top>
      <bottom/>
      <diagonal/>
    </border>
    <border>
      <left style="thin">
        <color indexed="64"/>
      </left>
      <right/>
      <top style="double">
        <color rgb="FF3F3F3F"/>
      </top>
      <bottom style="medium">
        <color indexed="64"/>
      </bottom>
      <diagonal/>
    </border>
  </borders>
  <cellStyleXfs count="7">
    <xf numFmtId="0" fontId="0" fillId="0" borderId="0"/>
    <xf numFmtId="9" fontId="1" fillId="0" borderId="0" applyFont="0" applyFill="0" applyBorder="0" applyAlignment="0" applyProtection="0"/>
    <xf numFmtId="0" fontId="10" fillId="6" borderId="9" applyNumberFormat="0" applyAlignment="0" applyProtection="0"/>
    <xf numFmtId="0" fontId="19" fillId="0" borderId="0" applyNumberFormat="0" applyFill="0" applyBorder="0" applyAlignment="0" applyProtection="0"/>
    <xf numFmtId="0" fontId="22" fillId="7" borderId="1" applyNumberFormat="0">
      <alignment horizontal="center" vertical="center"/>
    </xf>
    <xf numFmtId="0" fontId="1" fillId="0" borderId="0"/>
    <xf numFmtId="0" fontId="27" fillId="0" borderId="0"/>
  </cellStyleXfs>
  <cellXfs count="275">
    <xf numFmtId="0" fontId="0" fillId="0" borderId="0" xfId="0"/>
    <xf numFmtId="165" fontId="0" fillId="3" borderId="1" xfId="0" applyNumberFormat="1" applyFill="1" applyBorder="1" applyAlignment="1">
      <alignment horizontal="center" vertical="center"/>
    </xf>
    <xf numFmtId="166" fontId="0" fillId="3" borderId="1" xfId="0" applyNumberFormat="1" applyFill="1" applyBorder="1" applyAlignment="1">
      <alignment horizontal="center" vertical="center"/>
    </xf>
    <xf numFmtId="0" fontId="0" fillId="0" borderId="0" xfId="0" applyAlignment="1">
      <alignment horizontal="center" vertical="center"/>
    </xf>
    <xf numFmtId="3" fontId="0" fillId="0" borderId="0" xfId="0" applyNumberFormat="1" applyAlignment="1">
      <alignment horizontal="center" vertical="center"/>
    </xf>
    <xf numFmtId="166" fontId="0" fillId="0" borderId="0" xfId="0" applyNumberFormat="1" applyAlignment="1">
      <alignment horizontal="center" vertical="center"/>
    </xf>
    <xf numFmtId="165" fontId="0" fillId="0" borderId="1" xfId="0" applyNumberFormat="1" applyBorder="1" applyAlignment="1">
      <alignment horizontal="center" vertical="center"/>
    </xf>
    <xf numFmtId="165" fontId="0" fillId="0" borderId="0" xfId="0" applyNumberFormat="1"/>
    <xf numFmtId="0" fontId="2" fillId="0" borderId="0" xfId="0" applyFont="1"/>
    <xf numFmtId="0" fontId="3" fillId="0" borderId="0" xfId="0" applyFont="1"/>
    <xf numFmtId="167" fontId="0" fillId="0" borderId="0" xfId="0" applyNumberFormat="1"/>
    <xf numFmtId="0" fontId="0" fillId="0" borderId="1" xfId="0" applyBorder="1" applyAlignment="1">
      <alignment horizontal="center" vertical="center"/>
    </xf>
    <xf numFmtId="4" fontId="0" fillId="3" borderId="1" xfId="0" applyNumberFormat="1" applyFill="1" applyBorder="1" applyAlignment="1">
      <alignment horizontal="center" vertical="center"/>
    </xf>
    <xf numFmtId="168" fontId="0" fillId="3" borderId="1" xfId="0" applyNumberFormat="1" applyFill="1" applyBorder="1" applyAlignment="1">
      <alignment horizontal="center" vertical="center"/>
    </xf>
    <xf numFmtId="0" fontId="0" fillId="3" borderId="1" xfId="0" applyFill="1" applyBorder="1" applyAlignment="1">
      <alignment horizontal="center"/>
    </xf>
    <xf numFmtId="165" fontId="0" fillId="0" borderId="0" xfId="0" applyNumberFormat="1" applyAlignment="1">
      <alignment horizontal="center" vertical="center"/>
    </xf>
    <xf numFmtId="10" fontId="0" fillId="0" borderId="0" xfId="0" applyNumberFormat="1"/>
    <xf numFmtId="10" fontId="0" fillId="0" borderId="0" xfId="0" applyNumberFormat="1" applyAlignment="1">
      <alignment horizontal="center" vertical="center"/>
    </xf>
    <xf numFmtId="10" fontId="0" fillId="0" borderId="1" xfId="0" applyNumberFormat="1" applyBorder="1" applyAlignment="1">
      <alignment horizontal="center" vertical="center"/>
    </xf>
    <xf numFmtId="4" fontId="2" fillId="3" borderId="1" xfId="0" applyNumberFormat="1" applyFont="1" applyFill="1" applyBorder="1" applyAlignment="1">
      <alignment horizontal="center" vertical="center"/>
    </xf>
    <xf numFmtId="2" fontId="0" fillId="3" borderId="1" xfId="0" applyNumberFormat="1" applyFill="1" applyBorder="1" applyAlignment="1">
      <alignment horizontal="center" vertical="center"/>
    </xf>
    <xf numFmtId="2" fontId="0" fillId="0" borderId="0" xfId="0" applyNumberFormat="1"/>
    <xf numFmtId="1" fontId="0" fillId="3" borderId="1" xfId="0" applyNumberFormat="1" applyFill="1" applyBorder="1" applyAlignment="1">
      <alignment horizontal="center" vertical="center"/>
    </xf>
    <xf numFmtId="10" fontId="0" fillId="0" borderId="0" xfId="0" applyNumberFormat="1" applyAlignment="1">
      <alignment horizontal="left" vertical="center"/>
    </xf>
    <xf numFmtId="2" fontId="2" fillId="3" borderId="1" xfId="0" applyNumberFormat="1" applyFont="1" applyFill="1" applyBorder="1" applyAlignment="1">
      <alignment horizontal="center" vertical="center"/>
    </xf>
    <xf numFmtId="0" fontId="0" fillId="0" borderId="0" xfId="0" applyAlignment="1">
      <alignment horizontal="center"/>
    </xf>
    <xf numFmtId="165" fontId="0" fillId="0" borderId="0" xfId="0" applyNumberFormat="1" applyAlignment="1">
      <alignment horizontal="center"/>
    </xf>
    <xf numFmtId="4" fontId="0" fillId="3" borderId="1" xfId="0" applyNumberFormat="1" applyFill="1" applyBorder="1" applyAlignment="1">
      <alignment horizontal="center"/>
    </xf>
    <xf numFmtId="0" fontId="0" fillId="3" borderId="1" xfId="0" applyFill="1" applyBorder="1" applyAlignment="1">
      <alignment horizontal="center" vertical="center"/>
    </xf>
    <xf numFmtId="0" fontId="2" fillId="3" borderId="1" xfId="0" applyFont="1" applyFill="1" applyBorder="1" applyAlignment="1">
      <alignment horizontal="center"/>
    </xf>
    <xf numFmtId="4" fontId="0" fillId="0" borderId="0" xfId="0" applyNumberFormat="1"/>
    <xf numFmtId="3" fontId="0" fillId="0" borderId="0" xfId="0" applyNumberFormat="1"/>
    <xf numFmtId="0" fontId="7" fillId="0" borderId="0" xfId="0" applyFont="1"/>
    <xf numFmtId="4" fontId="0" fillId="0" borderId="0" xfId="0" applyNumberFormat="1" applyAlignment="1">
      <alignment horizontal="center"/>
    </xf>
    <xf numFmtId="172" fontId="0" fillId="3" borderId="1" xfId="0" applyNumberFormat="1" applyFill="1" applyBorder="1" applyAlignment="1">
      <alignment horizontal="center" vertical="center"/>
    </xf>
    <xf numFmtId="0" fontId="2" fillId="0" borderId="0" xfId="0" applyFont="1" applyAlignment="1">
      <alignment horizontal="center"/>
    </xf>
    <xf numFmtId="0" fontId="11" fillId="3" borderId="0" xfId="0" applyFont="1" applyFill="1"/>
    <xf numFmtId="0" fontId="11" fillId="2" borderId="0" xfId="0" applyFont="1" applyFill="1"/>
    <xf numFmtId="0" fontId="11" fillId="5" borderId="0" xfId="0" applyFont="1" applyFill="1"/>
    <xf numFmtId="0" fontId="11" fillId="4" borderId="0" xfId="0" applyFont="1" applyFill="1"/>
    <xf numFmtId="0" fontId="0" fillId="0" borderId="11" xfId="0" applyBorder="1"/>
    <xf numFmtId="4" fontId="7" fillId="0" borderId="0" xfId="0" applyNumberFormat="1" applyFont="1" applyAlignment="1">
      <alignment horizontal="left" vertical="center"/>
    </xf>
    <xf numFmtId="0" fontId="16" fillId="0" borderId="0" xfId="0" applyFont="1"/>
    <xf numFmtId="0" fontId="0" fillId="0" borderId="1" xfId="0" applyBorder="1"/>
    <xf numFmtId="173" fontId="0" fillId="3" borderId="1" xfId="0" applyNumberFormat="1" applyFill="1" applyBorder="1" applyAlignment="1">
      <alignment horizontal="center" vertical="center"/>
    </xf>
    <xf numFmtId="0" fontId="0" fillId="0" borderId="1" xfId="0" applyBorder="1" applyAlignment="1">
      <alignment horizontal="center"/>
    </xf>
    <xf numFmtId="173" fontId="0" fillId="0" borderId="0" xfId="0" applyNumberFormat="1" applyAlignment="1">
      <alignment horizontal="center"/>
    </xf>
    <xf numFmtId="0" fontId="9" fillId="3" borderId="1" xfId="0" applyFont="1" applyFill="1" applyBorder="1" applyAlignment="1">
      <alignment horizontal="center"/>
    </xf>
    <xf numFmtId="173" fontId="0" fillId="3" borderId="1" xfId="0" applyNumberFormat="1" applyFill="1" applyBorder="1" applyAlignment="1">
      <alignment horizontal="center"/>
    </xf>
    <xf numFmtId="174" fontId="0" fillId="3" borderId="1" xfId="0" applyNumberFormat="1" applyFill="1" applyBorder="1" applyAlignment="1">
      <alignment horizontal="center"/>
    </xf>
    <xf numFmtId="172" fontId="0" fillId="3" borderId="4" xfId="0" applyNumberFormat="1" applyFill="1" applyBorder="1" applyAlignment="1">
      <alignment horizontal="center" vertical="center"/>
    </xf>
    <xf numFmtId="4" fontId="0" fillId="0" borderId="0" xfId="0" applyNumberFormat="1" applyAlignment="1">
      <alignment horizontal="center" vertical="center"/>
    </xf>
    <xf numFmtId="171" fontId="0" fillId="3" borderId="1" xfId="0" applyNumberFormat="1" applyFill="1" applyBorder="1" applyAlignment="1">
      <alignment horizontal="center"/>
    </xf>
    <xf numFmtId="172" fontId="0" fillId="0" borderId="0" xfId="0" applyNumberFormat="1" applyAlignment="1">
      <alignment horizontal="center" vertical="center"/>
    </xf>
    <xf numFmtId="0" fontId="17" fillId="0" borderId="0" xfId="0" applyFont="1" applyAlignment="1">
      <alignment horizontal="center"/>
    </xf>
    <xf numFmtId="0" fontId="12" fillId="0" borderId="0" xfId="0" applyFont="1"/>
    <xf numFmtId="0" fontId="0" fillId="0" borderId="0" xfId="0" applyAlignment="1">
      <alignment horizontal="left"/>
    </xf>
    <xf numFmtId="4" fontId="0" fillId="0" borderId="1" xfId="0" applyNumberFormat="1" applyBorder="1" applyAlignment="1">
      <alignment horizontal="left" vertical="center"/>
    </xf>
    <xf numFmtId="0" fontId="6" fillId="8" borderId="1" xfId="0" quotePrefix="1" applyFont="1" applyFill="1" applyBorder="1" applyAlignment="1">
      <alignment horizontal="center" vertical="center" wrapText="1"/>
    </xf>
    <xf numFmtId="0" fontId="6" fillId="8" borderId="1" xfId="0" quotePrefix="1" applyFont="1" applyFill="1" applyBorder="1" applyAlignment="1">
      <alignment horizontal="left" vertical="center" wrapText="1"/>
    </xf>
    <xf numFmtId="0" fontId="0" fillId="0" borderId="1" xfId="0" applyBorder="1" applyAlignment="1">
      <alignment horizontal="left" vertical="center"/>
    </xf>
    <xf numFmtId="0" fontId="6" fillId="0" borderId="0" xfId="0" quotePrefix="1" applyFont="1" applyAlignment="1">
      <alignment horizontal="center" vertical="center" wrapText="1"/>
    </xf>
    <xf numFmtId="175" fontId="0" fillId="3" borderId="1" xfId="0" applyNumberFormat="1" applyFill="1" applyBorder="1" applyAlignment="1">
      <alignment horizontal="center"/>
    </xf>
    <xf numFmtId="175" fontId="0" fillId="0" borderId="0" xfId="0" applyNumberFormat="1" applyAlignment="1">
      <alignment horizontal="center"/>
    </xf>
    <xf numFmtId="172" fontId="0" fillId="0" borderId="1" xfId="0" applyNumberFormat="1" applyBorder="1" applyAlignment="1">
      <alignment horizontal="center" vertical="center"/>
    </xf>
    <xf numFmtId="0" fontId="6" fillId="0" borderId="1" xfId="0" applyFont="1" applyBorder="1" applyAlignment="1">
      <alignment horizontal="left"/>
    </xf>
    <xf numFmtId="166" fontId="0" fillId="10" borderId="1" xfId="0" applyNumberFormat="1" applyFill="1" applyBorder="1" applyAlignment="1">
      <alignment horizontal="center" vertical="center"/>
    </xf>
    <xf numFmtId="166" fontId="0" fillId="3" borderId="1" xfId="0" applyNumberFormat="1" applyFill="1" applyBorder="1" applyAlignment="1">
      <alignment horizontal="center"/>
    </xf>
    <xf numFmtId="2" fontId="0" fillId="11" borderId="1" xfId="0" applyNumberFormat="1" applyFill="1" applyBorder="1" applyAlignment="1">
      <alignment horizontal="center" vertical="center"/>
    </xf>
    <xf numFmtId="165" fontId="9" fillId="3" borderId="1" xfId="0" applyNumberFormat="1" applyFont="1" applyFill="1" applyBorder="1" applyAlignment="1">
      <alignment horizontal="center"/>
    </xf>
    <xf numFmtId="165" fontId="0" fillId="3" borderId="1" xfId="0" applyNumberFormat="1" applyFill="1" applyBorder="1" applyAlignment="1">
      <alignment horizontal="center"/>
    </xf>
    <xf numFmtId="3" fontId="0" fillId="3" borderId="1" xfId="0" applyNumberFormat="1" applyFill="1" applyBorder="1" applyAlignment="1">
      <alignment horizontal="center" vertical="center"/>
    </xf>
    <xf numFmtId="4" fontId="0" fillId="3" borderId="7" xfId="0" applyNumberFormat="1" applyFill="1" applyBorder="1" applyAlignment="1">
      <alignment horizontal="center" vertical="center"/>
    </xf>
    <xf numFmtId="0" fontId="19" fillId="0" borderId="0" xfId="3"/>
    <xf numFmtId="0" fontId="9" fillId="0" borderId="0" xfId="0" applyFont="1"/>
    <xf numFmtId="0" fontId="6" fillId="8" borderId="8" xfId="0" quotePrefix="1" applyFont="1" applyFill="1" applyBorder="1" applyAlignment="1">
      <alignment horizontal="center" vertical="center" wrapText="1"/>
    </xf>
    <xf numFmtId="1" fontId="0" fillId="3" borderId="1" xfId="0" applyNumberFormat="1" applyFill="1" applyBorder="1" applyAlignment="1">
      <alignment horizontal="center"/>
    </xf>
    <xf numFmtId="0" fontId="0" fillId="0" borderId="0" xfId="0" applyAlignment="1">
      <alignment vertical="center"/>
    </xf>
    <xf numFmtId="2" fontId="0" fillId="12" borderId="3" xfId="0" applyNumberFormat="1" applyFill="1" applyBorder="1" applyAlignment="1">
      <alignment horizontal="center" vertical="center"/>
    </xf>
    <xf numFmtId="0" fontId="6" fillId="8" borderId="16" xfId="0" quotePrefix="1" applyFont="1" applyFill="1" applyBorder="1" applyAlignment="1">
      <alignment horizontal="center" vertical="center" wrapText="1"/>
    </xf>
    <xf numFmtId="0" fontId="0" fillId="0" borderId="1" xfId="0" applyBorder="1" applyAlignment="1">
      <alignment horizontal="left"/>
    </xf>
    <xf numFmtId="4" fontId="0" fillId="0" borderId="1" xfId="0" applyNumberFormat="1" applyBorder="1" applyAlignment="1">
      <alignment horizontal="center" vertical="center"/>
    </xf>
    <xf numFmtId="2" fontId="6" fillId="0" borderId="1" xfId="0" applyNumberFormat="1" applyFont="1" applyBorder="1" applyAlignment="1">
      <alignment horizontal="center"/>
    </xf>
    <xf numFmtId="0" fontId="6" fillId="8" borderId="6" xfId="0" quotePrefix="1" applyFont="1" applyFill="1" applyBorder="1" applyAlignment="1">
      <alignment horizontal="center" vertical="center" wrapText="1"/>
    </xf>
    <xf numFmtId="0" fontId="6" fillId="8" borderId="7" xfId="0" quotePrefix="1" applyFont="1" applyFill="1" applyBorder="1" applyAlignment="1">
      <alignment horizontal="left" vertical="center" wrapText="1"/>
    </xf>
    <xf numFmtId="0" fontId="6" fillId="0" borderId="0" xfId="0" quotePrefix="1" applyFont="1" applyAlignment="1">
      <alignment horizontal="left" vertical="center" wrapText="1"/>
    </xf>
    <xf numFmtId="0" fontId="0" fillId="0" borderId="0" xfId="0" applyAlignment="1">
      <alignment horizontal="center" vertical="center" wrapText="1"/>
    </xf>
    <xf numFmtId="0" fontId="0" fillId="0" borderId="13" xfId="0" applyBorder="1" applyAlignment="1">
      <alignment horizontal="center" vertical="center"/>
    </xf>
    <xf numFmtId="0" fontId="0" fillId="0" borderId="16" xfId="0" applyBorder="1" applyAlignment="1">
      <alignment horizontal="center" vertical="center"/>
    </xf>
    <xf numFmtId="0" fontId="6" fillId="0" borderId="1" xfId="0" quotePrefix="1" applyFont="1" applyBorder="1" applyAlignment="1">
      <alignment horizontal="left" vertical="center" wrapText="1"/>
    </xf>
    <xf numFmtId="2" fontId="0" fillId="0" borderId="0" xfId="0" applyNumberFormat="1" applyAlignment="1">
      <alignment horizontal="center"/>
    </xf>
    <xf numFmtId="2" fontId="0" fillId="3" borderId="1" xfId="0" applyNumberFormat="1" applyFill="1" applyBorder="1" applyAlignment="1">
      <alignment horizontal="center"/>
    </xf>
    <xf numFmtId="0" fontId="0" fillId="0" borderId="0" xfId="0" applyAlignment="1">
      <alignment horizontal="left" vertical="center"/>
    </xf>
    <xf numFmtId="2" fontId="6" fillId="3" borderId="1" xfId="0" applyNumberFormat="1" applyFont="1" applyFill="1" applyBorder="1" applyAlignment="1">
      <alignment horizontal="center" vertical="center"/>
    </xf>
    <xf numFmtId="168" fontId="0" fillId="0" borderId="1" xfId="0" applyNumberFormat="1" applyBorder="1" applyAlignment="1">
      <alignment horizontal="center" vertical="center"/>
    </xf>
    <xf numFmtId="168" fontId="0" fillId="0" borderId="1" xfId="0" applyNumberFormat="1" applyBorder="1" applyAlignment="1">
      <alignment horizontal="center"/>
    </xf>
    <xf numFmtId="174" fontId="0" fillId="0" borderId="1" xfId="0" applyNumberFormat="1" applyBorder="1" applyAlignment="1">
      <alignment horizontal="center"/>
    </xf>
    <xf numFmtId="0" fontId="6" fillId="8" borderId="1" xfId="0" quotePrefix="1" applyFont="1" applyFill="1" applyBorder="1" applyAlignment="1">
      <alignment vertical="center" wrapText="1"/>
    </xf>
    <xf numFmtId="165" fontId="0" fillId="3" borderId="6" xfId="0" applyNumberFormat="1" applyFill="1" applyBorder="1" applyAlignment="1">
      <alignment horizontal="center" vertical="center"/>
    </xf>
    <xf numFmtId="3" fontId="0" fillId="0" borderId="10" xfId="0" applyNumberFormat="1" applyBorder="1" applyAlignment="1">
      <alignment horizontal="left" vertical="center"/>
    </xf>
    <xf numFmtId="3" fontId="0" fillId="0" borderId="1" xfId="0" applyNumberFormat="1" applyBorder="1" applyAlignment="1">
      <alignment horizontal="left" vertical="center"/>
    </xf>
    <xf numFmtId="3" fontId="0" fillId="0" borderId="2" xfId="0" applyNumberFormat="1" applyBorder="1" applyAlignment="1">
      <alignment horizontal="left" vertical="center"/>
    </xf>
    <xf numFmtId="0" fontId="2" fillId="0" borderId="0" xfId="0" quotePrefix="1" applyFont="1" applyAlignment="1">
      <alignment horizontal="left" vertical="center" wrapText="1"/>
    </xf>
    <xf numFmtId="2" fontId="0" fillId="0" borderId="0" xfId="0" applyNumberFormat="1" applyAlignment="1">
      <alignment horizontal="center" vertical="center"/>
    </xf>
    <xf numFmtId="0" fontId="6" fillId="0" borderId="12" xfId="0" quotePrefix="1" applyFont="1" applyBorder="1" applyAlignment="1">
      <alignment horizontal="left" vertical="center" wrapText="1"/>
    </xf>
    <xf numFmtId="0" fontId="6" fillId="13" borderId="6" xfId="0" quotePrefix="1" applyFont="1" applyFill="1" applyBorder="1" applyAlignment="1">
      <alignment horizontal="center" vertical="center" wrapText="1"/>
    </xf>
    <xf numFmtId="2" fontId="0" fillId="3" borderId="3" xfId="0" applyNumberFormat="1" applyFill="1" applyBorder="1" applyAlignment="1">
      <alignment horizontal="center" vertical="center"/>
    </xf>
    <xf numFmtId="0" fontId="6" fillId="13" borderId="1" xfId="0" quotePrefix="1" applyFont="1" applyFill="1" applyBorder="1" applyAlignment="1">
      <alignment horizontal="center" vertical="center" wrapText="1"/>
    </xf>
    <xf numFmtId="10" fontId="0" fillId="0" borderId="0" xfId="1" applyNumberFormat="1" applyFont="1" applyFill="1" applyBorder="1" applyAlignment="1">
      <alignment horizontal="center" vertical="center"/>
    </xf>
    <xf numFmtId="0" fontId="6" fillId="8" borderId="3" xfId="0" quotePrefix="1" applyFont="1" applyFill="1" applyBorder="1" applyAlignment="1">
      <alignment horizontal="center" vertical="center" wrapText="1"/>
    </xf>
    <xf numFmtId="165" fontId="0" fillId="0" borderId="1" xfId="0" applyNumberFormat="1" applyBorder="1" applyAlignment="1">
      <alignment horizontal="left" vertical="center"/>
    </xf>
    <xf numFmtId="170" fontId="0" fillId="3" borderId="1" xfId="0" applyNumberFormat="1" applyFill="1" applyBorder="1" applyAlignment="1">
      <alignment horizontal="center"/>
    </xf>
    <xf numFmtId="10" fontId="0" fillId="0" borderId="0" xfId="0" applyNumberFormat="1" applyAlignment="1">
      <alignment vertical="center"/>
    </xf>
    <xf numFmtId="2" fontId="2" fillId="3" borderId="1" xfId="0" applyNumberFormat="1" applyFont="1" applyFill="1" applyBorder="1" applyAlignment="1">
      <alignment horizontal="center"/>
    </xf>
    <xf numFmtId="0" fontId="12" fillId="0" borderId="0" xfId="0" applyFont="1" applyAlignment="1">
      <alignment horizontal="center"/>
    </xf>
    <xf numFmtId="2" fontId="12" fillId="3" borderId="1" xfId="0" applyNumberFormat="1" applyFont="1" applyFill="1" applyBorder="1" applyAlignment="1">
      <alignment horizontal="center"/>
    </xf>
    <xf numFmtId="165" fontId="7" fillId="3" borderId="1" xfId="0" applyNumberFormat="1" applyFont="1" applyFill="1" applyBorder="1" applyAlignment="1">
      <alignment horizontal="center"/>
    </xf>
    <xf numFmtId="165" fontId="2" fillId="3" borderId="1" xfId="0" applyNumberFormat="1" applyFont="1" applyFill="1" applyBorder="1" applyAlignment="1">
      <alignment horizontal="center"/>
    </xf>
    <xf numFmtId="165" fontId="3" fillId="3" borderId="1" xfId="0" applyNumberFormat="1" applyFont="1" applyFill="1" applyBorder="1" applyAlignment="1">
      <alignment horizontal="center"/>
    </xf>
    <xf numFmtId="168" fontId="0" fillId="3" borderId="1" xfId="0" applyNumberFormat="1" applyFill="1" applyBorder="1" applyAlignment="1">
      <alignment horizontal="center"/>
    </xf>
    <xf numFmtId="168" fontId="2" fillId="3" borderId="1" xfId="0" applyNumberFormat="1" applyFont="1" applyFill="1" applyBorder="1" applyAlignment="1">
      <alignment horizontal="center"/>
    </xf>
    <xf numFmtId="0" fontId="6" fillId="0" borderId="1" xfId="0" quotePrefix="1" applyFont="1" applyBorder="1" applyAlignment="1">
      <alignment horizontal="center" vertical="center" wrapText="1"/>
    </xf>
    <xf numFmtId="0" fontId="0" fillId="0" borderId="8" xfId="0" applyBorder="1" applyAlignment="1">
      <alignment horizontal="center"/>
    </xf>
    <xf numFmtId="0" fontId="6" fillId="8" borderId="3" xfId="0" quotePrefix="1" applyFont="1" applyFill="1" applyBorder="1" applyAlignment="1">
      <alignment horizontal="left" vertical="center" wrapText="1"/>
    </xf>
    <xf numFmtId="0" fontId="6" fillId="0" borderId="0" xfId="0" applyFont="1"/>
    <xf numFmtId="3" fontId="0" fillId="9" borderId="1" xfId="0" applyNumberFormat="1" applyFill="1" applyBorder="1" applyAlignment="1">
      <alignment horizontal="center" vertical="center"/>
    </xf>
    <xf numFmtId="4" fontId="0" fillId="9" borderId="1" xfId="0" applyNumberFormat="1" applyFill="1" applyBorder="1" applyAlignment="1">
      <alignment vertical="center"/>
    </xf>
    <xf numFmtId="0" fontId="6" fillId="8" borderId="15" xfId="0" quotePrefix="1" applyFont="1" applyFill="1" applyBorder="1" applyAlignment="1">
      <alignment horizontal="center" vertical="center" wrapText="1"/>
    </xf>
    <xf numFmtId="0" fontId="20" fillId="3" borderId="1" xfId="0" applyFont="1" applyFill="1" applyBorder="1" applyAlignment="1">
      <alignment horizontal="center"/>
    </xf>
    <xf numFmtId="4" fontId="0" fillId="0" borderId="0" xfId="0" applyNumberFormat="1" applyAlignment="1">
      <alignment horizontal="left" vertical="center"/>
    </xf>
    <xf numFmtId="2" fontId="0" fillId="12" borderId="1" xfId="0" applyNumberFormat="1" applyFill="1" applyBorder="1" applyAlignment="1">
      <alignment horizontal="center" vertical="center"/>
    </xf>
    <xf numFmtId="165" fontId="0" fillId="3" borderId="5" xfId="0" applyNumberFormat="1" applyFill="1" applyBorder="1" applyAlignment="1">
      <alignment horizontal="center" vertical="center"/>
    </xf>
    <xf numFmtId="4" fontId="0" fillId="0" borderId="3" xfId="0" applyNumberFormat="1" applyBorder="1" applyAlignment="1">
      <alignment horizontal="left" vertical="center"/>
    </xf>
    <xf numFmtId="0" fontId="6" fillId="8" borderId="1" xfId="0" applyFont="1" applyFill="1" applyBorder="1" applyAlignment="1">
      <alignment horizontal="center" vertical="center"/>
    </xf>
    <xf numFmtId="0" fontId="8" fillId="0" borderId="0" xfId="0" applyFont="1"/>
    <xf numFmtId="0" fontId="6" fillId="8" borderId="1" xfId="0" applyFont="1" applyFill="1" applyBorder="1" applyAlignment="1">
      <alignment horizontal="left"/>
    </xf>
    <xf numFmtId="169" fontId="0" fillId="3" borderId="1" xfId="0" applyNumberFormat="1" applyFill="1" applyBorder="1" applyAlignment="1">
      <alignment horizontal="center"/>
    </xf>
    <xf numFmtId="0" fontId="6" fillId="8" borderId="1" xfId="0" applyFont="1" applyFill="1" applyBorder="1" applyAlignment="1">
      <alignment horizontal="center"/>
    </xf>
    <xf numFmtId="0" fontId="6" fillId="0" borderId="0" xfId="0" applyFont="1" applyAlignment="1">
      <alignment horizontal="left"/>
    </xf>
    <xf numFmtId="0" fontId="0" fillId="0" borderId="0" xfId="0" applyAlignment="1">
      <alignment horizontal="right"/>
    </xf>
    <xf numFmtId="0" fontId="11" fillId="0" borderId="0" xfId="0" applyFont="1"/>
    <xf numFmtId="0" fontId="6" fillId="8" borderId="6" xfId="0" quotePrefix="1" applyFont="1" applyFill="1" applyBorder="1" applyAlignment="1">
      <alignment horizontal="left" vertical="center" wrapText="1"/>
    </xf>
    <xf numFmtId="2" fontId="9" fillId="3" borderId="1" xfId="0" applyNumberFormat="1" applyFont="1" applyFill="1" applyBorder="1" applyAlignment="1">
      <alignment horizontal="center"/>
    </xf>
    <xf numFmtId="2" fontId="13" fillId="3" borderId="1" xfId="0" applyNumberFormat="1" applyFont="1" applyFill="1" applyBorder="1" applyAlignment="1">
      <alignment horizontal="center"/>
    </xf>
    <xf numFmtId="2" fontId="14" fillId="3" borderId="1" xfId="0" applyNumberFormat="1" applyFont="1" applyFill="1" applyBorder="1" applyAlignment="1">
      <alignment horizontal="center"/>
    </xf>
    <xf numFmtId="2" fontId="15" fillId="3" borderId="1" xfId="0" applyNumberFormat="1" applyFont="1" applyFill="1" applyBorder="1" applyAlignment="1">
      <alignment horizontal="center"/>
    </xf>
    <xf numFmtId="0" fontId="0" fillId="0" borderId="6" xfId="0" applyBorder="1"/>
    <xf numFmtId="0" fontId="10" fillId="0" borderId="0" xfId="2" applyFill="1" applyBorder="1" applyAlignment="1">
      <alignment horizontal="center"/>
    </xf>
    <xf numFmtId="4" fontId="0" fillId="0" borderId="0" xfId="0" applyNumberFormat="1" applyAlignment="1">
      <alignment vertical="center"/>
    </xf>
    <xf numFmtId="0" fontId="9" fillId="0" borderId="1" xfId="0" applyFont="1" applyBorder="1" applyAlignment="1">
      <alignment horizontal="center"/>
    </xf>
    <xf numFmtId="0" fontId="9" fillId="0" borderId="0" xfId="0" applyFont="1" applyAlignment="1">
      <alignment horizontal="center"/>
    </xf>
    <xf numFmtId="11" fontId="0" fillId="3" borderId="1" xfId="0" applyNumberFormat="1" applyFill="1" applyBorder="1" applyAlignment="1">
      <alignment horizontal="center"/>
    </xf>
    <xf numFmtId="11" fontId="0" fillId="0" borderId="0" xfId="0" applyNumberFormat="1" applyAlignment="1">
      <alignment horizontal="center"/>
    </xf>
    <xf numFmtId="171" fontId="0" fillId="3" borderId="1" xfId="0" applyNumberFormat="1" applyFill="1" applyBorder="1" applyAlignment="1">
      <alignment horizontal="center" vertical="center" wrapText="1"/>
    </xf>
    <xf numFmtId="0" fontId="0" fillId="3" borderId="1" xfId="0" applyFill="1" applyBorder="1" applyAlignment="1">
      <alignment horizontal="center" vertical="center" wrapText="1"/>
    </xf>
    <xf numFmtId="3" fontId="0" fillId="3" borderId="1" xfId="0" applyNumberFormat="1" applyFill="1" applyBorder="1" applyAlignment="1">
      <alignment horizontal="center"/>
    </xf>
    <xf numFmtId="0" fontId="6" fillId="8" borderId="6" xfId="0" quotePrefix="1" applyFont="1" applyFill="1" applyBorder="1" applyAlignment="1">
      <alignment horizontal="center" vertical="top" wrapText="1"/>
    </xf>
    <xf numFmtId="168" fontId="0" fillId="3" borderId="1" xfId="0" applyNumberFormat="1" applyFill="1" applyBorder="1" applyAlignment="1">
      <alignment horizontal="center" vertical="center" wrapText="1"/>
    </xf>
    <xf numFmtId="2" fontId="0" fillId="3" borderId="1" xfId="0" applyNumberFormat="1" applyFill="1" applyBorder="1" applyAlignment="1">
      <alignment horizontal="center" vertical="center" wrapText="1"/>
    </xf>
    <xf numFmtId="0" fontId="0" fillId="0" borderId="1" xfId="0" applyBorder="1" applyAlignment="1">
      <alignment vertical="center" wrapText="1"/>
    </xf>
    <xf numFmtId="0" fontId="6" fillId="0" borderId="6" xfId="0" quotePrefix="1" applyFont="1" applyBorder="1" applyAlignment="1">
      <alignment horizontal="left" vertical="top" wrapText="1"/>
    </xf>
    <xf numFmtId="0" fontId="6" fillId="0" borderId="0" xfId="0" quotePrefix="1" applyFont="1" applyAlignment="1">
      <alignment horizontal="center" vertical="top" wrapText="1"/>
    </xf>
    <xf numFmtId="0" fontId="6" fillId="8" borderId="12" xfId="0" quotePrefix="1" applyFont="1" applyFill="1" applyBorder="1" applyAlignment="1">
      <alignment horizontal="left" vertical="center" wrapText="1"/>
    </xf>
    <xf numFmtId="0" fontId="6" fillId="8" borderId="1" xfId="0" quotePrefix="1" applyFont="1" applyFill="1" applyBorder="1" applyAlignment="1">
      <alignment horizontal="center" vertical="top" wrapText="1"/>
    </xf>
    <xf numFmtId="0" fontId="6" fillId="3" borderId="6" xfId="0" quotePrefix="1" applyFont="1" applyFill="1" applyBorder="1" applyAlignment="1">
      <alignment horizontal="center" vertical="center" wrapText="1"/>
    </xf>
    <xf numFmtId="176" fontId="22" fillId="7" borderId="1" xfId="4" applyNumberFormat="1" applyAlignment="1">
      <alignment horizontal="center" vertical="center" wrapText="1"/>
    </xf>
    <xf numFmtId="164" fontId="0" fillId="3" borderId="1" xfId="0" applyNumberFormat="1" applyFill="1" applyBorder="1" applyAlignment="1">
      <alignment horizontal="left"/>
    </xf>
    <xf numFmtId="176" fontId="22" fillId="7" borderId="1" xfId="4" applyNumberFormat="1" applyAlignment="1">
      <alignment horizontal="left" vertical="center" wrapText="1"/>
    </xf>
    <xf numFmtId="164" fontId="0" fillId="3" borderId="1" xfId="0" applyNumberFormat="1" applyFill="1" applyBorder="1" applyAlignment="1">
      <alignment horizontal="center"/>
    </xf>
    <xf numFmtId="0" fontId="0" fillId="14" borderId="6" xfId="0" applyFill="1" applyBorder="1" applyAlignment="1">
      <alignment horizontal="center" vertical="center"/>
    </xf>
    <xf numFmtId="4" fontId="0" fillId="2" borderId="1" xfId="0" applyNumberFormat="1" applyFill="1" applyBorder="1" applyAlignment="1">
      <alignment horizontal="center" vertical="center"/>
    </xf>
    <xf numFmtId="10" fontId="0" fillId="15" borderId="1" xfId="0" applyNumberFormat="1" applyFill="1" applyBorder="1" applyAlignment="1">
      <alignment horizontal="center" vertical="center"/>
    </xf>
    <xf numFmtId="0" fontId="2" fillId="3" borderId="1" xfId="0" applyFont="1" applyFill="1" applyBorder="1" applyAlignment="1">
      <alignment horizontal="center" vertical="center"/>
    </xf>
    <xf numFmtId="10" fontId="2" fillId="0" borderId="0" xfId="0" applyNumberFormat="1" applyFont="1" applyAlignment="1">
      <alignment horizontal="center" vertical="center"/>
    </xf>
    <xf numFmtId="165" fontId="0" fillId="2" borderId="1" xfId="0" applyNumberFormat="1" applyFill="1" applyBorder="1" applyAlignment="1">
      <alignment horizontal="center" vertical="center"/>
    </xf>
    <xf numFmtId="0" fontId="0" fillId="16" borderId="0" xfId="0" applyFill="1"/>
    <xf numFmtId="2" fontId="3" fillId="3" borderId="1" xfId="0" applyNumberFormat="1" applyFont="1" applyFill="1" applyBorder="1" applyAlignment="1">
      <alignment horizontal="center"/>
    </xf>
    <xf numFmtId="165" fontId="6" fillId="3" borderId="1" xfId="0" applyNumberFormat="1" applyFont="1" applyFill="1" applyBorder="1" applyAlignment="1">
      <alignment horizontal="center"/>
    </xf>
    <xf numFmtId="4" fontId="6" fillId="3" borderId="1" xfId="0" applyNumberFormat="1" applyFont="1" applyFill="1" applyBorder="1" applyAlignment="1">
      <alignment horizontal="center" vertical="center"/>
    </xf>
    <xf numFmtId="172" fontId="2" fillId="0" borderId="1" xfId="0" applyNumberFormat="1" applyFont="1" applyBorder="1" applyAlignment="1">
      <alignment horizontal="center" vertical="center"/>
    </xf>
    <xf numFmtId="0" fontId="0" fillId="14" borderId="0" xfId="0" applyFill="1"/>
    <xf numFmtId="0" fontId="0" fillId="16" borderId="0" xfId="0" applyFill="1" applyAlignment="1">
      <alignment horizontal="center"/>
    </xf>
    <xf numFmtId="172" fontId="2" fillId="0" borderId="0" xfId="0" applyNumberFormat="1" applyFont="1" applyAlignment="1">
      <alignment horizontal="center" vertical="center"/>
    </xf>
    <xf numFmtId="4" fontId="2" fillId="0" borderId="0" xfId="0" applyNumberFormat="1" applyFont="1" applyAlignment="1">
      <alignment horizontal="center" vertical="center"/>
    </xf>
    <xf numFmtId="168" fontId="0" fillId="0" borderId="0" xfId="0" applyNumberFormat="1" applyAlignment="1">
      <alignment horizontal="center"/>
    </xf>
    <xf numFmtId="172" fontId="0" fillId="0" borderId="1" xfId="0" applyNumberFormat="1" applyBorder="1" applyAlignment="1">
      <alignment horizontal="center"/>
    </xf>
    <xf numFmtId="0" fontId="7" fillId="0" borderId="0" xfId="0" applyFont="1" applyAlignment="1">
      <alignment horizontal="center"/>
    </xf>
    <xf numFmtId="0" fontId="0" fillId="3" borderId="0" xfId="0" applyFill="1" applyAlignment="1">
      <alignment horizontal="center"/>
    </xf>
    <xf numFmtId="0" fontId="6" fillId="8" borderId="7" xfId="0" quotePrefix="1" applyFont="1" applyFill="1" applyBorder="1" applyAlignment="1">
      <alignment horizontal="center" vertical="center" wrapText="1"/>
    </xf>
    <xf numFmtId="4" fontId="0" fillId="3" borderId="3" xfId="0" applyNumberFormat="1" applyFill="1" applyBorder="1" applyAlignment="1">
      <alignment horizontal="center" vertical="center"/>
    </xf>
    <xf numFmtId="0" fontId="6" fillId="8" borderId="12" xfId="0" quotePrefix="1" applyFont="1" applyFill="1" applyBorder="1" applyAlignment="1">
      <alignment horizontal="center" vertical="center" wrapText="1"/>
    </xf>
    <xf numFmtId="177" fontId="0" fillId="3" borderId="1" xfId="0" applyNumberFormat="1" applyFill="1" applyBorder="1" applyAlignment="1">
      <alignment horizontal="center" vertical="center"/>
    </xf>
    <xf numFmtId="0" fontId="0" fillId="16" borderId="0" xfId="0" applyFill="1" applyAlignment="1">
      <alignment horizontal="left"/>
    </xf>
    <xf numFmtId="0" fontId="6" fillId="8" borderId="0" xfId="0" quotePrefix="1" applyFont="1" applyFill="1" applyAlignment="1">
      <alignment horizontal="left" vertical="center" wrapText="1"/>
    </xf>
    <xf numFmtId="2" fontId="2" fillId="3" borderId="0" xfId="0" applyNumberFormat="1" applyFont="1" applyFill="1" applyAlignment="1">
      <alignment horizontal="center" vertical="center"/>
    </xf>
    <xf numFmtId="0" fontId="6" fillId="16" borderId="1" xfId="0" quotePrefix="1" applyFont="1" applyFill="1" applyBorder="1" applyAlignment="1">
      <alignment horizontal="left" vertical="center" wrapText="1"/>
    </xf>
    <xf numFmtId="0" fontId="6" fillId="16" borderId="1" xfId="0" quotePrefix="1" applyFont="1" applyFill="1" applyBorder="1" applyAlignment="1">
      <alignment horizontal="center" vertical="center" wrapText="1"/>
    </xf>
    <xf numFmtId="172" fontId="2" fillId="3" borderId="1" xfId="0" applyNumberFormat="1" applyFont="1" applyFill="1" applyBorder="1" applyAlignment="1">
      <alignment horizontal="center" vertical="center"/>
    </xf>
    <xf numFmtId="2" fontId="23" fillId="3" borderId="1" xfId="0" applyNumberFormat="1" applyFont="1" applyFill="1" applyBorder="1" applyAlignment="1">
      <alignment horizontal="center"/>
    </xf>
    <xf numFmtId="168" fontId="0" fillId="0" borderId="0" xfId="0" applyNumberFormat="1"/>
    <xf numFmtId="0" fontId="0" fillId="12" borderId="0" xfId="0" applyFill="1"/>
    <xf numFmtId="168" fontId="0" fillId="12" borderId="0" xfId="0" applyNumberFormat="1" applyFill="1" applyAlignment="1">
      <alignment horizontal="center"/>
    </xf>
    <xf numFmtId="0" fontId="6" fillId="12" borderId="20" xfId="0" quotePrefix="1" applyFont="1" applyFill="1" applyBorder="1" applyAlignment="1">
      <alignment horizontal="left" vertical="center" wrapText="1"/>
    </xf>
    <xf numFmtId="0" fontId="6" fillId="17" borderId="1" xfId="0" quotePrefix="1" applyFont="1" applyFill="1" applyBorder="1" applyAlignment="1">
      <alignment horizontal="center" vertical="center" wrapText="1"/>
    </xf>
    <xf numFmtId="2" fontId="0" fillId="3" borderId="0" xfId="0" applyNumberFormat="1" applyFill="1" applyAlignment="1">
      <alignment horizontal="center" vertical="center"/>
    </xf>
    <xf numFmtId="0" fontId="6" fillId="0" borderId="0" xfId="0" quotePrefix="1" applyFont="1" applyAlignment="1">
      <alignment horizontal="center" wrapText="1"/>
    </xf>
    <xf numFmtId="1" fontId="0" fillId="0" borderId="0" xfId="0" applyNumberFormat="1" applyAlignment="1">
      <alignment horizontal="center" vertical="center"/>
    </xf>
    <xf numFmtId="0" fontId="6" fillId="17" borderId="1" xfId="0" applyFont="1" applyFill="1" applyBorder="1" applyAlignment="1">
      <alignment horizontal="center" wrapText="1"/>
    </xf>
    <xf numFmtId="171" fontId="14" fillId="0" borderId="0" xfId="0" applyNumberFormat="1" applyFont="1"/>
    <xf numFmtId="171" fontId="2" fillId="3" borderId="1" xfId="0" applyNumberFormat="1" applyFont="1" applyFill="1" applyBorder="1" applyAlignment="1">
      <alignment horizontal="center"/>
    </xf>
    <xf numFmtId="171" fontId="6" fillId="3" borderId="1" xfId="0" applyNumberFormat="1" applyFont="1" applyFill="1" applyBorder="1" applyAlignment="1">
      <alignment horizontal="center"/>
    </xf>
    <xf numFmtId="0" fontId="2" fillId="0" borderId="1" xfId="0" applyFont="1" applyBorder="1" applyAlignment="1">
      <alignment horizontal="center"/>
    </xf>
    <xf numFmtId="2" fontId="9" fillId="0" borderId="0" xfId="0" applyNumberFormat="1" applyFont="1"/>
    <xf numFmtId="2" fontId="24" fillId="3" borderId="1" xfId="0" applyNumberFormat="1" applyFont="1" applyFill="1" applyBorder="1" applyAlignment="1">
      <alignment horizontal="center"/>
    </xf>
    <xf numFmtId="2" fontId="25" fillId="3" borderId="1" xfId="0" applyNumberFormat="1" applyFont="1" applyFill="1" applyBorder="1" applyAlignment="1">
      <alignment horizontal="center"/>
    </xf>
    <xf numFmtId="0" fontId="9" fillId="0" borderId="8" xfId="0" applyFont="1" applyBorder="1"/>
    <xf numFmtId="0" fontId="9" fillId="0" borderId="8" xfId="0" applyFont="1" applyBorder="1" applyAlignment="1">
      <alignment horizontal="center"/>
    </xf>
    <xf numFmtId="0" fontId="21" fillId="8" borderId="6" xfId="0" quotePrefix="1" applyFont="1" applyFill="1" applyBorder="1" applyAlignment="1">
      <alignment horizontal="left" vertical="center" wrapText="1"/>
    </xf>
    <xf numFmtId="2" fontId="23" fillId="3" borderId="0" xfId="0" applyNumberFormat="1" applyFont="1" applyFill="1" applyAlignment="1">
      <alignment horizontal="center"/>
    </xf>
    <xf numFmtId="2" fontId="0" fillId="0" borderId="0" xfId="0" applyNumberFormat="1" applyAlignment="1">
      <alignment horizontal="left"/>
    </xf>
    <xf numFmtId="0" fontId="0" fillId="13" borderId="0" xfId="0" applyFill="1"/>
    <xf numFmtId="178" fontId="0" fillId="0" borderId="0" xfId="0" applyNumberFormat="1" applyAlignment="1">
      <alignment horizontal="center"/>
    </xf>
    <xf numFmtId="11" fontId="0" fillId="3" borderId="1" xfId="0" applyNumberFormat="1" applyFill="1" applyBorder="1" applyAlignment="1">
      <alignment horizontal="center" vertical="center"/>
    </xf>
    <xf numFmtId="11" fontId="0" fillId="0" borderId="0" xfId="0" applyNumberFormat="1"/>
    <xf numFmtId="4" fontId="0" fillId="9" borderId="0" xfId="0" applyNumberFormat="1" applyFill="1" applyAlignment="1">
      <alignment vertical="center"/>
    </xf>
    <xf numFmtId="2" fontId="28" fillId="18" borderId="1" xfId="0" applyNumberFormat="1" applyFont="1" applyFill="1" applyBorder="1" applyAlignment="1">
      <alignment horizontal="right"/>
    </xf>
    <xf numFmtId="4" fontId="28" fillId="18" borderId="1" xfId="0" applyNumberFormat="1" applyFont="1" applyFill="1" applyBorder="1" applyAlignment="1">
      <alignment horizontal="right"/>
    </xf>
    <xf numFmtId="178" fontId="0" fillId="3" borderId="1" xfId="0" applyNumberFormat="1" applyFill="1" applyBorder="1" applyAlignment="1">
      <alignment horizontal="center"/>
    </xf>
    <xf numFmtId="179" fontId="0" fillId="3" borderId="1" xfId="0" applyNumberFormat="1" applyFill="1" applyBorder="1" applyAlignment="1">
      <alignment horizontal="center"/>
    </xf>
    <xf numFmtId="4" fontId="0" fillId="16" borderId="1" xfId="0" applyNumberFormat="1" applyFill="1" applyBorder="1" applyAlignment="1">
      <alignment horizontal="left" vertical="center" wrapText="1"/>
    </xf>
    <xf numFmtId="168" fontId="0" fillId="16" borderId="1" xfId="0" applyNumberFormat="1" applyFill="1" applyBorder="1" applyAlignment="1">
      <alignment horizontal="center"/>
    </xf>
    <xf numFmtId="0" fontId="30" fillId="0" borderId="0" xfId="0" applyFont="1"/>
    <xf numFmtId="168" fontId="30" fillId="0" borderId="0" xfId="0" applyNumberFormat="1" applyFont="1"/>
    <xf numFmtId="0" fontId="6" fillId="8" borderId="1" xfId="0" quotePrefix="1" applyFont="1" applyFill="1" applyBorder="1" applyAlignment="1">
      <alignment horizontal="center" vertical="center" wrapText="1"/>
    </xf>
    <xf numFmtId="0" fontId="6" fillId="8" borderId="1" xfId="0" quotePrefix="1" applyFont="1" applyFill="1" applyBorder="1" applyAlignment="1">
      <alignment horizontal="center" vertical="center" wrapText="1"/>
    </xf>
    <xf numFmtId="0" fontId="6" fillId="8" borderId="1" xfId="0" quotePrefix="1" applyFont="1" applyFill="1" applyBorder="1" applyAlignment="1">
      <alignment horizontal="center" vertical="center" wrapText="1"/>
    </xf>
    <xf numFmtId="0" fontId="6" fillId="16" borderId="6" xfId="0" quotePrefix="1" applyFont="1" applyFill="1" applyBorder="1" applyAlignment="1">
      <alignment horizontal="center" vertical="center" wrapText="1"/>
    </xf>
    <xf numFmtId="3" fontId="0" fillId="16" borderId="1" xfId="0" applyNumberFormat="1" applyFill="1" applyBorder="1" applyAlignment="1">
      <alignment horizontal="center" vertical="center"/>
    </xf>
    <xf numFmtId="0" fontId="0" fillId="16" borderId="1" xfId="0" applyFill="1" applyBorder="1" applyAlignment="1">
      <alignment horizontal="left" vertical="center"/>
    </xf>
    <xf numFmtId="0" fontId="6" fillId="8" borderId="1" xfId="0" quotePrefix="1" applyFont="1" applyFill="1" applyBorder="1" applyAlignment="1">
      <alignment horizontal="center" vertical="center" wrapText="1"/>
    </xf>
    <xf numFmtId="0" fontId="6" fillId="8" borderId="1" xfId="0" quotePrefix="1" applyFont="1" applyFill="1" applyBorder="1" applyAlignment="1">
      <alignment horizontal="center" vertical="center" wrapText="1"/>
    </xf>
    <xf numFmtId="3" fontId="0" fillId="3" borderId="5" xfId="0" applyNumberFormat="1" applyFill="1" applyBorder="1" applyAlignment="1">
      <alignment horizontal="center" vertical="center"/>
    </xf>
    <xf numFmtId="165" fontId="0" fillId="3" borderId="0" xfId="0" applyNumberFormat="1" applyFill="1" applyBorder="1" applyAlignment="1">
      <alignment horizontal="center" vertical="center"/>
    </xf>
    <xf numFmtId="0" fontId="6" fillId="8" borderId="1" xfId="0" quotePrefix="1" applyFont="1" applyFill="1" applyBorder="1" applyAlignment="1">
      <alignment horizontal="center" vertical="center" wrapText="1"/>
    </xf>
    <xf numFmtId="0" fontId="6" fillId="8" borderId="1" xfId="0" quotePrefix="1" applyFont="1" applyFill="1" applyBorder="1" applyAlignment="1">
      <alignment horizontal="center" vertical="center" wrapText="1"/>
    </xf>
    <xf numFmtId="0" fontId="10" fillId="7" borderId="0" xfId="0" applyFont="1" applyFill="1" applyAlignment="1">
      <alignment horizontal="center"/>
    </xf>
    <xf numFmtId="0" fontId="10" fillId="7" borderId="10" xfId="0" applyFont="1" applyFill="1" applyBorder="1" applyAlignment="1">
      <alignment horizontal="center"/>
    </xf>
    <xf numFmtId="0" fontId="6" fillId="8" borderId="1" xfId="0" quotePrefix="1" applyFont="1" applyFill="1" applyBorder="1" applyAlignment="1">
      <alignment horizontal="center" vertical="center" wrapText="1"/>
    </xf>
    <xf numFmtId="0" fontId="0" fillId="0" borderId="1" xfId="0" applyBorder="1" applyAlignment="1">
      <alignment horizontal="center" vertical="center"/>
    </xf>
    <xf numFmtId="10" fontId="0" fillId="14" borderId="6" xfId="0" applyNumberFormat="1" applyFill="1" applyBorder="1" applyAlignment="1">
      <alignment horizontal="center" vertical="center"/>
    </xf>
    <xf numFmtId="10" fontId="0" fillId="14" borderId="19" xfId="0" applyNumberFormat="1" applyFill="1" applyBorder="1" applyAlignment="1">
      <alignment horizontal="center" vertical="center"/>
    </xf>
    <xf numFmtId="10" fontId="0" fillId="14" borderId="8" xfId="0" applyNumberFormat="1" applyFill="1" applyBorder="1" applyAlignment="1">
      <alignment horizontal="center" vertical="center"/>
    </xf>
    <xf numFmtId="0" fontId="0" fillId="0" borderId="1" xfId="0" applyBorder="1" applyAlignment="1">
      <alignment horizontal="left" vertical="center"/>
    </xf>
    <xf numFmtId="0" fontId="6" fillId="8" borderId="3" xfId="0" quotePrefix="1" applyFont="1" applyFill="1" applyBorder="1" applyAlignment="1">
      <alignment horizontal="center" vertical="center" wrapText="1"/>
    </xf>
    <xf numFmtId="0" fontId="6" fillId="8" borderId="2" xfId="0" quotePrefix="1" applyFont="1" applyFill="1" applyBorder="1" applyAlignment="1">
      <alignment horizontal="center" vertical="center" wrapText="1"/>
    </xf>
    <xf numFmtId="0" fontId="6" fillId="8" borderId="7" xfId="0" quotePrefix="1" applyFont="1" applyFill="1" applyBorder="1" applyAlignment="1">
      <alignment horizontal="center" vertical="center" wrapText="1"/>
    </xf>
    <xf numFmtId="0" fontId="0" fillId="0" borderId="0" xfId="0" applyAlignment="1">
      <alignment horizontal="center" vertical="center"/>
    </xf>
    <xf numFmtId="0" fontId="0" fillId="14" borderId="6" xfId="0" applyFill="1" applyBorder="1" applyAlignment="1">
      <alignment horizontal="center" vertical="center" wrapText="1"/>
    </xf>
    <xf numFmtId="0" fontId="0" fillId="14" borderId="19" xfId="0" applyFill="1" applyBorder="1" applyAlignment="1">
      <alignment horizontal="center" vertical="center" wrapText="1"/>
    </xf>
    <xf numFmtId="4" fontId="0" fillId="9" borderId="3" xfId="0" applyNumberFormat="1" applyFill="1" applyBorder="1" applyAlignment="1">
      <alignment horizontal="center" vertical="center"/>
    </xf>
    <xf numFmtId="4" fontId="0" fillId="9" borderId="2" xfId="0" applyNumberFormat="1" applyFill="1" applyBorder="1" applyAlignment="1">
      <alignment horizontal="center" vertical="center"/>
    </xf>
    <xf numFmtId="4" fontId="0" fillId="9" borderId="7" xfId="0" applyNumberFormat="1" applyFill="1" applyBorder="1" applyAlignment="1">
      <alignment horizontal="center" vertical="center"/>
    </xf>
    <xf numFmtId="0" fontId="0" fillId="0" borderId="14" xfId="0" applyBorder="1" applyAlignment="1">
      <alignment horizontal="left" vertical="center"/>
    </xf>
    <xf numFmtId="0" fontId="0" fillId="0" borderId="16" xfId="0" applyBorder="1" applyAlignment="1">
      <alignment horizontal="left" vertical="center"/>
    </xf>
    <xf numFmtId="4" fontId="0" fillId="9" borderId="1" xfId="0" applyNumberFormat="1" applyFill="1" applyBorder="1" applyAlignment="1">
      <alignment horizontal="center" vertical="center"/>
    </xf>
    <xf numFmtId="0" fontId="6" fillId="8" borderId="17" xfId="0" quotePrefix="1" applyFont="1" applyFill="1" applyBorder="1" applyAlignment="1">
      <alignment horizontal="center" vertical="center" wrapText="1"/>
    </xf>
    <xf numFmtId="0" fontId="6" fillId="8" borderId="10" xfId="0" quotePrefix="1" applyFont="1" applyFill="1" applyBorder="1" applyAlignment="1">
      <alignment horizontal="center" vertical="center" wrapText="1"/>
    </xf>
    <xf numFmtId="0" fontId="6" fillId="8" borderId="16" xfId="0" quotePrefix="1" applyFont="1" applyFill="1" applyBorder="1" applyAlignment="1">
      <alignment horizontal="center" vertical="center" wrapText="1"/>
    </xf>
    <xf numFmtId="0" fontId="0" fillId="0" borderId="3" xfId="0" applyBorder="1" applyAlignment="1">
      <alignment horizontal="left" vertical="center"/>
    </xf>
    <xf numFmtId="0" fontId="6" fillId="8" borderId="18" xfId="0" quotePrefix="1" applyFont="1" applyFill="1" applyBorder="1" applyAlignment="1">
      <alignment horizontal="center" vertical="center" wrapText="1"/>
    </xf>
    <xf numFmtId="0" fontId="21" fillId="13" borderId="1" xfId="2" applyFont="1" applyFill="1" applyBorder="1" applyAlignment="1">
      <alignment horizontal="center"/>
    </xf>
    <xf numFmtId="0" fontId="26" fillId="13" borderId="1" xfId="2" applyFont="1" applyFill="1" applyBorder="1" applyAlignment="1">
      <alignment horizontal="left"/>
    </xf>
    <xf numFmtId="0" fontId="0" fillId="17" borderId="22" xfId="0" applyFill="1" applyBorder="1" applyAlignment="1">
      <alignment horizontal="left" vertical="center" wrapText="1"/>
    </xf>
    <xf numFmtId="0" fontId="0" fillId="17" borderId="21" xfId="0" applyFill="1" applyBorder="1" applyAlignment="1">
      <alignment horizontal="left" vertical="center" wrapText="1"/>
    </xf>
    <xf numFmtId="0" fontId="0" fillId="0" borderId="1" xfId="0" applyBorder="1" applyAlignment="1">
      <alignment horizontal="center" vertical="center" wrapText="1"/>
    </xf>
  </cellXfs>
  <cellStyles count="7">
    <cellStyle name="Celda de comprobación" xfId="2" builtinId="23"/>
    <cellStyle name="Hipervínculo" xfId="3" builtinId="8"/>
    <cellStyle name="input_fixed" xfId="4"/>
    <cellStyle name="Normal" xfId="0" builtinId="0"/>
    <cellStyle name="Normal 2" xfId="6"/>
    <cellStyle name="Normal 2 2 2" xfId="5"/>
    <cellStyle name="Porcentaje" xfId="1"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1.xml"/><Relationship Id="rId26" Type="http://schemas.openxmlformats.org/officeDocument/2006/relationships/externalLink" Target="externalLinks/externalLink9.xml"/><Relationship Id="rId3" Type="http://schemas.openxmlformats.org/officeDocument/2006/relationships/worksheet" Target="worksheets/sheet3.xml"/><Relationship Id="rId21" Type="http://schemas.openxmlformats.org/officeDocument/2006/relationships/externalLink" Target="externalLinks/externalLink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8.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3.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7.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6.xml"/><Relationship Id="rId28"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externalLink" Target="externalLinks/externalLink2.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5.xml"/><Relationship Id="rId27" Type="http://schemas.openxmlformats.org/officeDocument/2006/relationships/externalLink" Target="externalLinks/externalLink10.xml"/><Relationship Id="rId30" Type="http://schemas.openxmlformats.org/officeDocument/2006/relationships/sharedStrings" Target="sharedString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F:\GEEDS\Integration_04_07_2023\land_and_water_MARGA_NEW.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Users\baalz\Desktop\PROYECTOS\LOCOMOTION\2023\WILIAM\Scenario%20parameters\Integracion_20_06_2023\land_and_water_Moha.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F:\GEEDS\Integration_04_07_2023\land_and_water_MARGA.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D:\Users\nacho\Desktop\comparar%20excel\land_and_water_noelia.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D:\Users\nacho\Desktop\comparar%20excel\land_and_water_parameters_Mohamed.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D:\Users\nacho\Desktop\comparar%20excel\land_and_water_parameters_Noelia.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D:\Users\nacho\Desktop\comparar%20excel\land_and_water_moha.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C:\Users\lifim\Downloads\land_and_water_juan.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C:\Users\lifim\gitrepos\land_and_water\model_parameters\land_and_water\land_and_water_corrected.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D:\Users\nacho\Desktop\comparar%20excel\land_and_water_parameters_Marga.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ransformation_matrices"/>
      <sheetName val="land_uses"/>
      <sheetName val="croplands"/>
      <sheetName val="Diet"/>
      <sheetName val="Nutrition"/>
      <sheetName val="intermodule_global_allocate"/>
      <sheetName val="forest"/>
      <sheetName val="Water"/>
      <sheetName val="Emissions"/>
      <sheetName val="FACTOR ENERGY WOOD "/>
      <sheetName val="exogenous_inputs"/>
    </sheetNames>
    <sheetDataSet>
      <sheetData sheetId="0"/>
      <sheetData sheetId="1"/>
      <sheetData sheetId="2"/>
      <sheetData sheetId="3"/>
      <sheetData sheetId="4"/>
      <sheetData sheetId="5"/>
      <sheetData sheetId="6"/>
      <sheetData sheetId="7"/>
      <sheetData sheetId="8"/>
      <sheetData sheetId="9"/>
      <sheetData sheetId="10"/>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ransformation_matrices"/>
      <sheetName val="land_uses"/>
      <sheetName val="croplands"/>
      <sheetName val="Diet"/>
      <sheetName val="Nutrition"/>
      <sheetName val="intermodule_global_allocate"/>
      <sheetName val="forest"/>
      <sheetName val="Water"/>
      <sheetName val="Emissions"/>
      <sheetName val="FACTOR ENERGY WOOD "/>
      <sheetName val="exogenous_inputs"/>
    </sheetNames>
    <sheetDataSet>
      <sheetData sheetId="0" refreshError="1"/>
      <sheetData sheetId="1"/>
      <sheetData sheetId="2" refreshError="1"/>
      <sheetData sheetId="3" refreshError="1"/>
      <sheetData sheetId="4" refreshError="1"/>
      <sheetData sheetId="5"/>
      <sheetData sheetId="6"/>
      <sheetData sheetId="7" refreshError="1"/>
      <sheetData sheetId="8"/>
      <sheetData sheetId="9" refreshError="1"/>
      <sheetData sheetId="10"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ransformation_matrices"/>
      <sheetName val="land_uses"/>
      <sheetName val="Diet"/>
      <sheetName val="Nutrition"/>
      <sheetName val="intermodule_global_allocate"/>
      <sheetName val="forest"/>
      <sheetName val="Water"/>
      <sheetName val="Emissions"/>
      <sheetName val="FACTOR ENERGY WOOD "/>
      <sheetName val="exogenous_inputs"/>
    </sheetNames>
    <sheetDataSet>
      <sheetData sheetId="0"/>
      <sheetData sheetId="1"/>
      <sheetData sheetId="2"/>
      <sheetData sheetId="3"/>
      <sheetData sheetId="4"/>
      <sheetData sheetId="5"/>
      <sheetData sheetId="6"/>
      <sheetData sheetId="7"/>
      <sheetData sheetId="8"/>
      <sheetData sheetId="9"/>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ransformation_matrices"/>
      <sheetName val="land_uses"/>
      <sheetName val="forest"/>
      <sheetName val="croplands"/>
      <sheetName val="Diet"/>
      <sheetName val="Global Market"/>
      <sheetName val="Intermodule"/>
      <sheetName val="Emissions"/>
      <sheetName val="Water"/>
      <sheetName val="Hoja1"/>
      <sheetName val="intermodule_global_allocate"/>
      <sheetName val="exogenous_inputs"/>
    </sheetNames>
    <sheetDataSet>
      <sheetData sheetId="0"/>
      <sheetData sheetId="1"/>
      <sheetData sheetId="2" refreshError="1"/>
      <sheetData sheetId="3"/>
      <sheetData sheetId="4">
        <row r="72">
          <cell r="C72">
            <v>240453026.10000002</v>
          </cell>
          <cell r="D72">
            <v>84622163.5</v>
          </cell>
          <cell r="E72">
            <v>41584638.666666664</v>
          </cell>
        </row>
        <row r="73">
          <cell r="C73">
            <v>5960798.6499999985</v>
          </cell>
          <cell r="D73">
            <v>1244500</v>
          </cell>
          <cell r="E73">
            <v>518693.33333333331</v>
          </cell>
        </row>
        <row r="74">
          <cell r="C74">
            <v>113391250</v>
          </cell>
          <cell r="D74">
            <v>120621371.625</v>
          </cell>
          <cell r="E74">
            <v>55333333.333333336</v>
          </cell>
        </row>
        <row r="75">
          <cell r="C75">
            <v>163588368.65000001</v>
          </cell>
          <cell r="D75">
            <v>87436977.375</v>
          </cell>
          <cell r="E75">
            <v>14028000</v>
          </cell>
        </row>
        <row r="76">
          <cell r="C76">
            <v>35988700</v>
          </cell>
          <cell r="D76">
            <v>228822759.875</v>
          </cell>
          <cell r="E76">
            <v>0</v>
          </cell>
        </row>
        <row r="77">
          <cell r="C77">
            <v>142815945.99000001</v>
          </cell>
          <cell r="D77">
            <v>112981955.375</v>
          </cell>
          <cell r="E77">
            <v>14511333.333333334</v>
          </cell>
        </row>
        <row r="78">
          <cell r="C78">
            <v>134901100</v>
          </cell>
          <cell r="D78">
            <v>9937500</v>
          </cell>
          <cell r="E78">
            <v>5133333.333333333</v>
          </cell>
        </row>
        <row r="79">
          <cell r="C79">
            <v>358924560</v>
          </cell>
          <cell r="D79">
            <v>63204289.625</v>
          </cell>
          <cell r="E79">
            <v>15049333.333333332</v>
          </cell>
        </row>
        <row r="80">
          <cell r="C80">
            <v>134148870.78000002</v>
          </cell>
          <cell r="D80">
            <v>690307101.125</v>
          </cell>
          <cell r="E80">
            <v>4112296</v>
          </cell>
        </row>
      </sheetData>
      <sheetData sheetId="5"/>
      <sheetData sheetId="6"/>
      <sheetData sheetId="7"/>
      <sheetData sheetId="8"/>
      <sheetData sheetId="9"/>
      <sheetData sheetId="10"/>
      <sheetData sheetId="1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ransformation_matrices"/>
      <sheetName val="land_uses"/>
      <sheetName val="Hoja1"/>
      <sheetName val="croplands"/>
      <sheetName val="Diet"/>
    </sheetNames>
    <sheetDataSet>
      <sheetData sheetId="0"/>
      <sheetData sheetId="1"/>
      <sheetData sheetId="2"/>
      <sheetData sheetId="3"/>
      <sheetData sheetId="4"/>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ransformation_matrices"/>
      <sheetName val="land_uses"/>
      <sheetName val="Hoja1"/>
      <sheetName val="croplands"/>
      <sheetName val="Diet"/>
      <sheetName val="Global Market"/>
      <sheetName val="Intermodule"/>
      <sheetName val="Emissions"/>
      <sheetName val="Water"/>
    </sheetNames>
    <sheetDataSet>
      <sheetData sheetId="0" refreshError="1"/>
      <sheetData sheetId="1"/>
      <sheetData sheetId="2" refreshError="1"/>
      <sheetData sheetId="3" refreshError="1"/>
      <sheetData sheetId="4" refreshError="1"/>
      <sheetData sheetId="5" refreshError="1"/>
      <sheetData sheetId="6" refreshError="1"/>
      <sheetData sheetId="7"/>
      <sheetData sheetId="8"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ransformation_matrices"/>
      <sheetName val="land_uses"/>
      <sheetName val="croplands"/>
      <sheetName val="Diet"/>
      <sheetName val="forest"/>
      <sheetName val="Global Market"/>
      <sheetName val="Intermodule"/>
      <sheetName val="Emissions"/>
      <sheetName val="Water"/>
      <sheetName val="Hoja1"/>
    </sheetNames>
    <sheetDataSet>
      <sheetData sheetId="0"/>
      <sheetData sheetId="1"/>
      <sheetData sheetId="2"/>
      <sheetData sheetId="3"/>
      <sheetData sheetId="4"/>
      <sheetData sheetId="5"/>
      <sheetData sheetId="6"/>
      <sheetData sheetId="7"/>
      <sheetData sheetId="8"/>
      <sheetData sheetId="9"/>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ransformation_matrices"/>
      <sheetName val="land_uses"/>
      <sheetName val="forest"/>
      <sheetName val="croplands"/>
      <sheetName val="Diet"/>
      <sheetName val="Global Market"/>
      <sheetName val="Intermodule"/>
      <sheetName val="Emissions"/>
      <sheetName val="Water"/>
      <sheetName val="Hoja1"/>
    </sheetNames>
    <sheetDataSet>
      <sheetData sheetId="0"/>
      <sheetData sheetId="1"/>
      <sheetData sheetId="2"/>
      <sheetData sheetId="3"/>
      <sheetData sheetId="4">
        <row r="72">
          <cell r="C72">
            <v>240453026.10000002</v>
          </cell>
          <cell r="D72">
            <v>84622163.5</v>
          </cell>
          <cell r="E72">
            <v>41584638.666666664</v>
          </cell>
        </row>
        <row r="73">
          <cell r="C73">
            <v>5960798.6499999985</v>
          </cell>
          <cell r="D73">
            <v>1244500</v>
          </cell>
          <cell r="E73">
            <v>518693.33333333331</v>
          </cell>
        </row>
        <row r="74">
          <cell r="C74">
            <v>113391250</v>
          </cell>
          <cell r="D74">
            <v>120621371.625</v>
          </cell>
          <cell r="E74">
            <v>55333333.333333336</v>
          </cell>
        </row>
        <row r="75">
          <cell r="C75">
            <v>163588368.65000001</v>
          </cell>
          <cell r="D75">
            <v>87436977.375</v>
          </cell>
          <cell r="E75">
            <v>14028000</v>
          </cell>
        </row>
        <row r="76">
          <cell r="C76">
            <v>35988700</v>
          </cell>
          <cell r="D76">
            <v>228822759.875</v>
          </cell>
          <cell r="E76">
            <v>0</v>
          </cell>
        </row>
        <row r="77">
          <cell r="C77">
            <v>142815945.99000001</v>
          </cell>
          <cell r="D77">
            <v>112981955.375</v>
          </cell>
          <cell r="E77">
            <v>14511333.333333334</v>
          </cell>
        </row>
        <row r="78">
          <cell r="C78">
            <v>134901100</v>
          </cell>
          <cell r="D78">
            <v>9937500</v>
          </cell>
          <cell r="E78">
            <v>5133333.333333333</v>
          </cell>
        </row>
        <row r="79">
          <cell r="C79">
            <v>358924560</v>
          </cell>
          <cell r="D79">
            <v>63204289.625</v>
          </cell>
          <cell r="E79">
            <v>15049333.333333332</v>
          </cell>
        </row>
        <row r="80">
          <cell r="C80">
            <v>134148870.78000002</v>
          </cell>
          <cell r="D80">
            <v>690307101.125</v>
          </cell>
          <cell r="E80">
            <v>4112296</v>
          </cell>
        </row>
      </sheetData>
      <sheetData sheetId="5"/>
      <sheetData sheetId="6"/>
      <sheetData sheetId="7"/>
      <sheetData sheetId="8"/>
      <sheetData sheetId="9"/>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ransformation_matrices"/>
      <sheetName val="land_uses"/>
      <sheetName val="croplands"/>
      <sheetName val="Diet"/>
      <sheetName val="Urban_Land"/>
      <sheetName val="forest"/>
      <sheetName val="Global Market"/>
      <sheetName val="Intermodule"/>
      <sheetName val="Emissions"/>
      <sheetName val="Water"/>
      <sheetName val="Hoja1"/>
    </sheetNames>
    <sheetDataSet>
      <sheetData sheetId="0"/>
      <sheetData sheetId="1"/>
      <sheetData sheetId="2"/>
      <sheetData sheetId="3"/>
      <sheetData sheetId="4"/>
      <sheetData sheetId="5"/>
      <sheetData sheetId="6"/>
      <sheetData sheetId="7"/>
      <sheetData sheetId="8"/>
      <sheetData sheetId="9"/>
      <sheetData sheetId="10"/>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ransformation_matrices"/>
      <sheetName val="land_uses"/>
      <sheetName val="croplands"/>
      <sheetName val="Diet"/>
      <sheetName val="Global Market"/>
      <sheetName val="Intermodule"/>
      <sheetName val="Emissions"/>
      <sheetName val="Water"/>
      <sheetName val="Hoja1"/>
    </sheetNames>
    <sheetDataSet>
      <sheetData sheetId="0"/>
      <sheetData sheetId="1"/>
      <sheetData sheetId="2"/>
      <sheetData sheetId="3">
        <row r="72">
          <cell r="C72">
            <v>240453026.10000002</v>
          </cell>
          <cell r="D72">
            <v>84622163.5</v>
          </cell>
          <cell r="E72">
            <v>41584638.666666664</v>
          </cell>
        </row>
        <row r="73">
          <cell r="C73">
            <v>5960798.6499999985</v>
          </cell>
          <cell r="D73">
            <v>1244500</v>
          </cell>
          <cell r="E73">
            <v>518693.33333333331</v>
          </cell>
        </row>
        <row r="74">
          <cell r="C74">
            <v>113391250</v>
          </cell>
          <cell r="D74">
            <v>120621371.625</v>
          </cell>
          <cell r="E74">
            <v>55333333.333333336</v>
          </cell>
        </row>
        <row r="75">
          <cell r="C75">
            <v>163588368.65000001</v>
          </cell>
          <cell r="D75">
            <v>87436977.375</v>
          </cell>
          <cell r="E75">
            <v>14028000</v>
          </cell>
        </row>
        <row r="76">
          <cell r="C76">
            <v>35988700</v>
          </cell>
          <cell r="D76">
            <v>228822759.875</v>
          </cell>
          <cell r="E76">
            <v>0</v>
          </cell>
        </row>
        <row r="77">
          <cell r="C77">
            <v>142815945.99000001</v>
          </cell>
          <cell r="D77">
            <v>112981955.375</v>
          </cell>
          <cell r="E77">
            <v>14511333.333333334</v>
          </cell>
        </row>
        <row r="78">
          <cell r="C78">
            <v>134901100</v>
          </cell>
          <cell r="D78">
            <v>9937500</v>
          </cell>
          <cell r="E78">
            <v>5133333.333333333</v>
          </cell>
        </row>
        <row r="79">
          <cell r="C79">
            <v>358924560</v>
          </cell>
          <cell r="D79">
            <v>63204289.625</v>
          </cell>
          <cell r="E79">
            <v>15049333.333333332</v>
          </cell>
        </row>
        <row r="80">
          <cell r="C80">
            <v>134148870.78000002</v>
          </cell>
          <cell r="D80">
            <v>690307101.125</v>
          </cell>
          <cell r="E80">
            <v>4112296</v>
          </cell>
        </row>
      </sheetData>
      <sheetData sheetId="4"/>
      <sheetData sheetId="5"/>
      <sheetData sheetId="6"/>
      <sheetData sheetId="7"/>
      <sheetData sheetId="8"/>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4.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5.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2:M289"/>
  <sheetViews>
    <sheetView topLeftCell="A246" zoomScale="80" zoomScaleNormal="80" workbookViewId="0">
      <selection activeCell="A2" sqref="A2"/>
    </sheetView>
  </sheetViews>
  <sheetFormatPr baseColWidth="10" defaultColWidth="11.44140625" defaultRowHeight="14.4" x14ac:dyDescent="0.3"/>
  <cols>
    <col min="1" max="1" width="58.21875" customWidth="1"/>
    <col min="2" max="2" width="16.5546875" customWidth="1"/>
    <col min="3" max="3" width="18.77734375" customWidth="1"/>
    <col min="4" max="4" width="26.44140625" customWidth="1"/>
    <col min="5" max="5" width="18.5546875" customWidth="1"/>
    <col min="6" max="6" width="14.5546875" customWidth="1"/>
    <col min="7" max="7" width="14.77734375" customWidth="1"/>
    <col min="8" max="8" width="17.44140625" customWidth="1"/>
    <col min="9" max="9" width="14.21875" customWidth="1"/>
    <col min="10" max="10" width="14.77734375" customWidth="1"/>
    <col min="11" max="11" width="23" bestFit="1" customWidth="1"/>
    <col min="13" max="13" width="21.5546875" customWidth="1"/>
  </cols>
  <sheetData>
    <row r="2" spans="1:11" ht="16.8" customHeight="1" x14ac:dyDescent="0.3">
      <c r="A2" s="58" t="s">
        <v>422</v>
      </c>
      <c r="B2" s="89" t="s">
        <v>30</v>
      </c>
      <c r="C2" s="58" t="s">
        <v>2</v>
      </c>
      <c r="D2" s="58" t="s">
        <v>3</v>
      </c>
      <c r="E2" s="58" t="s">
        <v>4</v>
      </c>
      <c r="F2" s="58" t="s">
        <v>5</v>
      </c>
      <c r="G2" s="58" t="s">
        <v>6</v>
      </c>
      <c r="H2" s="58" t="s">
        <v>7</v>
      </c>
      <c r="I2" s="58" t="s">
        <v>8</v>
      </c>
      <c r="J2" s="58" t="s">
        <v>9</v>
      </c>
    </row>
    <row r="3" spans="1:11" ht="15" customHeight="1" x14ac:dyDescent="0.3">
      <c r="A3" s="60" t="s">
        <v>0</v>
      </c>
      <c r="B3" s="99" t="s">
        <v>1</v>
      </c>
      <c r="C3" s="45" t="s">
        <v>210</v>
      </c>
      <c r="D3" s="45" t="s">
        <v>210</v>
      </c>
      <c r="E3" s="45" t="s">
        <v>210</v>
      </c>
      <c r="F3" s="45" t="s">
        <v>210</v>
      </c>
      <c r="G3" s="45" t="s">
        <v>210</v>
      </c>
      <c r="H3" s="45" t="s">
        <v>210</v>
      </c>
      <c r="I3" s="45" t="s">
        <v>210</v>
      </c>
      <c r="J3" s="45" t="s">
        <v>210</v>
      </c>
    </row>
    <row r="4" spans="1:11" x14ac:dyDescent="0.3">
      <c r="A4" s="247" t="s">
        <v>10</v>
      </c>
      <c r="B4" s="97" t="s">
        <v>11</v>
      </c>
      <c r="C4" s="1">
        <v>0</v>
      </c>
      <c r="D4" s="1">
        <v>0.27533055861698058</v>
      </c>
      <c r="E4" s="1">
        <v>1.1503582643036682E-4</v>
      </c>
      <c r="F4" s="1">
        <v>2.4771438189598861E-2</v>
      </c>
      <c r="G4" s="1">
        <v>0.61036867921492144</v>
      </c>
      <c r="H4" s="1">
        <v>7.3106856182361513E-2</v>
      </c>
      <c r="I4" s="1">
        <v>1.6073261249870439E-2</v>
      </c>
      <c r="J4" s="1">
        <v>2.3417071983682715E-4</v>
      </c>
      <c r="K4" s="7"/>
    </row>
    <row r="5" spans="1:11" x14ac:dyDescent="0.3">
      <c r="A5" s="247"/>
      <c r="B5" s="97" t="s">
        <v>12</v>
      </c>
      <c r="C5" s="1">
        <v>0</v>
      </c>
      <c r="D5" s="1">
        <v>0</v>
      </c>
      <c r="E5" s="1">
        <v>0</v>
      </c>
      <c r="F5" s="1">
        <v>0</v>
      </c>
      <c r="G5" s="1">
        <v>1</v>
      </c>
      <c r="H5" s="1">
        <v>0</v>
      </c>
      <c r="I5" s="1">
        <v>0</v>
      </c>
      <c r="J5" s="1">
        <v>0</v>
      </c>
    </row>
    <row r="6" spans="1:11" x14ac:dyDescent="0.3">
      <c r="A6" s="247"/>
      <c r="B6" s="97" t="s">
        <v>13</v>
      </c>
      <c r="C6" s="1">
        <v>0.32184649314030667</v>
      </c>
      <c r="D6" s="1">
        <v>0.14873492361015891</v>
      </c>
      <c r="E6" s="1">
        <v>0</v>
      </c>
      <c r="F6" s="1">
        <v>0.11347129822488423</v>
      </c>
      <c r="G6" s="1">
        <v>8.6465666774987438E-4</v>
      </c>
      <c r="H6" s="1">
        <v>0.38677616865330855</v>
      </c>
      <c r="I6" s="1">
        <v>1.1997558649807043E-2</v>
      </c>
      <c r="J6" s="1">
        <v>1.6308901053784717E-2</v>
      </c>
    </row>
    <row r="7" spans="1:11" x14ac:dyDescent="0.3">
      <c r="A7" s="247"/>
      <c r="B7" s="97" t="s">
        <v>14</v>
      </c>
      <c r="C7" s="1">
        <v>0.52826731359201384</v>
      </c>
      <c r="D7" s="1">
        <v>0.19002794523739719</v>
      </c>
      <c r="E7" s="1">
        <v>5.783679928138593E-2</v>
      </c>
      <c r="F7" s="1">
        <v>0.13512418880848776</v>
      </c>
      <c r="G7" s="1">
        <v>3.0124180048981593E-2</v>
      </c>
      <c r="H7" s="1">
        <v>5.6150834914294893E-2</v>
      </c>
      <c r="I7" s="1">
        <v>2.468070396597485E-3</v>
      </c>
      <c r="J7" s="1">
        <v>6.6772084130426014E-7</v>
      </c>
    </row>
    <row r="8" spans="1:11" x14ac:dyDescent="0.3">
      <c r="A8" s="247"/>
      <c r="B8" s="97" t="s">
        <v>15</v>
      </c>
      <c r="C8" s="1">
        <v>0.56494825592302855</v>
      </c>
      <c r="D8" s="1">
        <v>5.1940660000919875E-2</v>
      </c>
      <c r="E8" s="1">
        <v>0.37876915404589501</v>
      </c>
      <c r="F8" s="1">
        <v>2.375342503777826E-4</v>
      </c>
      <c r="G8" s="1">
        <v>2.7339557816277987E-3</v>
      </c>
      <c r="H8" s="1">
        <v>4.9308588261904218E-4</v>
      </c>
      <c r="I8" s="1">
        <v>6.9410144556344077E-4</v>
      </c>
      <c r="J8" s="1">
        <v>1.8325266996846199E-4</v>
      </c>
    </row>
    <row r="9" spans="1:11" x14ac:dyDescent="0.3">
      <c r="A9" s="247"/>
      <c r="B9" s="97" t="s">
        <v>16</v>
      </c>
      <c r="C9" s="1">
        <v>0.58674514614959572</v>
      </c>
      <c r="D9" s="1">
        <v>0.3096922312191403</v>
      </c>
      <c r="E9" s="1">
        <v>5.3398839813151022E-2</v>
      </c>
      <c r="F9" s="1">
        <v>9.799415685492122E-3</v>
      </c>
      <c r="G9" s="1">
        <v>3.7580685221316558E-2</v>
      </c>
      <c r="H9" s="1">
        <v>0</v>
      </c>
      <c r="I9" s="1">
        <v>0</v>
      </c>
      <c r="J9" s="1">
        <v>2.783681911304316E-3</v>
      </c>
    </row>
    <row r="10" spans="1:11" x14ac:dyDescent="0.3">
      <c r="A10" s="247"/>
      <c r="B10" s="97" t="s">
        <v>17</v>
      </c>
      <c r="C10" s="1">
        <v>0</v>
      </c>
      <c r="D10" s="1">
        <v>7.6612849414753798E-2</v>
      </c>
      <c r="E10" s="1">
        <v>0</v>
      </c>
      <c r="F10" s="1">
        <v>1.067660904999251E-2</v>
      </c>
      <c r="G10" s="1">
        <v>8.5190642194917163E-3</v>
      </c>
      <c r="H10" s="1">
        <v>0.8458006362801882</v>
      </c>
      <c r="I10" s="1">
        <v>5.7522719246206611E-2</v>
      </c>
      <c r="J10" s="1">
        <v>8.6812178936712062E-4</v>
      </c>
    </row>
    <row r="11" spans="1:11" x14ac:dyDescent="0.3">
      <c r="A11" s="247"/>
      <c r="B11" s="97" t="s">
        <v>18</v>
      </c>
      <c r="C11" s="1">
        <v>6.2589806761130268E-2</v>
      </c>
      <c r="D11" s="1">
        <v>0.20731758161142949</v>
      </c>
      <c r="E11" s="1">
        <v>3.7838719184429319E-2</v>
      </c>
      <c r="F11" s="1">
        <v>0.14270978783203092</v>
      </c>
      <c r="G11" s="1">
        <v>5.9779993552626625E-3</v>
      </c>
      <c r="H11" s="1">
        <v>0.5244481099633127</v>
      </c>
      <c r="I11" s="1">
        <v>1.9085937246023345E-2</v>
      </c>
      <c r="J11" s="1">
        <v>3.2058046381337272E-5</v>
      </c>
    </row>
    <row r="12" spans="1:11" x14ac:dyDescent="0.3">
      <c r="A12" s="247"/>
      <c r="B12" s="97" t="s">
        <v>19</v>
      </c>
      <c r="C12" s="1">
        <v>0.39490354436458208</v>
      </c>
      <c r="D12" s="1">
        <v>0.10943177483879955</v>
      </c>
      <c r="E12" s="1">
        <v>0.25675969486004913</v>
      </c>
      <c r="F12" s="1">
        <v>4.2976242381034438E-2</v>
      </c>
      <c r="G12" s="1">
        <v>4.0301989922238032E-2</v>
      </c>
      <c r="H12" s="1">
        <v>0.15161937761851368</v>
      </c>
      <c r="I12" s="1">
        <v>3.6465257515104193E-3</v>
      </c>
      <c r="J12" s="1">
        <v>3.608502632726525E-4</v>
      </c>
    </row>
    <row r="13" spans="1:11" x14ac:dyDescent="0.3">
      <c r="A13" s="247" t="s">
        <v>20</v>
      </c>
      <c r="B13" s="97" t="s">
        <v>11</v>
      </c>
      <c r="C13" s="2">
        <v>0</v>
      </c>
      <c r="D13" s="2">
        <v>0.78502644236411423</v>
      </c>
      <c r="E13" s="2">
        <v>1.1427914162838808E-3</v>
      </c>
      <c r="F13" s="2">
        <v>0.14622623017987321</v>
      </c>
      <c r="G13" s="2">
        <v>6.6446105851736964E-2</v>
      </c>
      <c r="H13" s="2">
        <v>1.1141235431330011E-3</v>
      </c>
      <c r="I13" s="2">
        <v>4.4306644858697872E-5</v>
      </c>
      <c r="J13" s="2">
        <v>0</v>
      </c>
    </row>
    <row r="14" spans="1:11" x14ac:dyDescent="0.3">
      <c r="A14" s="247"/>
      <c r="B14" s="97" t="s">
        <v>12</v>
      </c>
      <c r="C14" s="2">
        <v>0</v>
      </c>
      <c r="D14" s="2">
        <v>0</v>
      </c>
      <c r="E14" s="2">
        <v>0</v>
      </c>
      <c r="F14" s="2">
        <v>0</v>
      </c>
      <c r="G14" s="2">
        <v>0</v>
      </c>
      <c r="H14" s="2">
        <v>0</v>
      </c>
      <c r="I14" s="2">
        <v>0</v>
      </c>
      <c r="J14" s="2">
        <v>0</v>
      </c>
    </row>
    <row r="15" spans="1:11" x14ac:dyDescent="0.3">
      <c r="A15" s="247"/>
      <c r="B15" s="97" t="s">
        <v>13</v>
      </c>
      <c r="C15" s="2">
        <v>0.33494397822604499</v>
      </c>
      <c r="D15" s="2">
        <v>0.37378390263508626</v>
      </c>
      <c r="E15" s="2">
        <v>0</v>
      </c>
      <c r="F15" s="2">
        <v>0.17492580385303347</v>
      </c>
      <c r="G15" s="2">
        <v>1.508439129796181E-4</v>
      </c>
      <c r="H15" s="2">
        <v>0.10465827563769502</v>
      </c>
      <c r="I15" s="2">
        <v>5.0459803018089383E-3</v>
      </c>
      <c r="J15" s="2">
        <v>6.491215433351705E-3</v>
      </c>
    </row>
    <row r="16" spans="1:11" x14ac:dyDescent="0.3">
      <c r="A16" s="247"/>
      <c r="B16" s="97" t="s">
        <v>14</v>
      </c>
      <c r="C16" s="2">
        <v>0.68961632050181743</v>
      </c>
      <c r="D16" s="2">
        <v>0.17396703312783948</v>
      </c>
      <c r="E16" s="2">
        <v>4.8887006162816708E-3</v>
      </c>
      <c r="F16" s="2">
        <v>7.4429369597964798E-2</v>
      </c>
      <c r="G16" s="2">
        <v>1.9023299930887676E-2</v>
      </c>
      <c r="H16" s="2">
        <v>3.7731938138968489E-2</v>
      </c>
      <c r="I16" s="2">
        <v>3.4333808624038668E-4</v>
      </c>
      <c r="J16" s="2">
        <v>0</v>
      </c>
    </row>
    <row r="17" spans="1:11" x14ac:dyDescent="0.3">
      <c r="A17" s="247"/>
      <c r="B17" s="97" t="s">
        <v>15</v>
      </c>
      <c r="C17" s="2">
        <v>0.5655219652308292</v>
      </c>
      <c r="D17" s="2">
        <v>0.14399253450971478</v>
      </c>
      <c r="E17" s="2">
        <v>0.28942202549372931</v>
      </c>
      <c r="F17" s="2">
        <v>8.5930057135869223E-5</v>
      </c>
      <c r="G17" s="2">
        <v>5.759409898925613E-4</v>
      </c>
      <c r="H17" s="2">
        <v>2.1394377655652668E-4</v>
      </c>
      <c r="I17" s="2">
        <v>1.2560588997470243E-4</v>
      </c>
      <c r="J17" s="2">
        <v>6.2054052167048038E-5</v>
      </c>
    </row>
    <row r="18" spans="1:11" x14ac:dyDescent="0.3">
      <c r="A18" s="247"/>
      <c r="B18" s="97" t="s">
        <v>16</v>
      </c>
      <c r="C18" s="2">
        <v>0</v>
      </c>
      <c r="D18" s="2">
        <v>1</v>
      </c>
      <c r="E18" s="2">
        <v>0</v>
      </c>
      <c r="F18" s="2">
        <v>0</v>
      </c>
      <c r="G18" s="2">
        <v>0</v>
      </c>
      <c r="H18" s="2">
        <v>0</v>
      </c>
      <c r="I18" s="2">
        <v>0</v>
      </c>
      <c r="J18" s="2">
        <v>0</v>
      </c>
    </row>
    <row r="19" spans="1:11" x14ac:dyDescent="0.3">
      <c r="A19" s="247"/>
      <c r="B19" s="97" t="s">
        <v>17</v>
      </c>
      <c r="C19" s="2">
        <v>0</v>
      </c>
      <c r="D19" s="2">
        <v>0</v>
      </c>
      <c r="E19" s="2">
        <v>0</v>
      </c>
      <c r="F19" s="2">
        <v>0.16989160937819489</v>
      </c>
      <c r="G19" s="2">
        <v>0</v>
      </c>
      <c r="H19" s="2">
        <v>0.19418000811689964</v>
      </c>
      <c r="I19" s="2">
        <v>0.57944973695030877</v>
      </c>
      <c r="J19" s="2">
        <v>5.6478645554596626E-2</v>
      </c>
    </row>
    <row r="20" spans="1:11" x14ac:dyDescent="0.3">
      <c r="A20" s="247"/>
      <c r="B20" s="97" t="s">
        <v>18</v>
      </c>
      <c r="C20" s="2">
        <v>0</v>
      </c>
      <c r="D20" s="2">
        <v>0</v>
      </c>
      <c r="E20" s="2">
        <v>0</v>
      </c>
      <c r="F20" s="2">
        <v>0</v>
      </c>
      <c r="G20" s="2">
        <v>1</v>
      </c>
      <c r="H20" s="2">
        <v>0</v>
      </c>
      <c r="I20" s="2">
        <v>0</v>
      </c>
      <c r="J20" s="2">
        <v>0</v>
      </c>
      <c r="K20" s="9"/>
    </row>
    <row r="21" spans="1:11" x14ac:dyDescent="0.3">
      <c r="A21" s="247"/>
      <c r="B21" s="97" t="s">
        <v>19</v>
      </c>
      <c r="C21" s="2">
        <v>0.24100383988676768</v>
      </c>
      <c r="D21" s="2">
        <v>0.1035225550385928</v>
      </c>
      <c r="E21" s="2">
        <v>0.37746378239371442</v>
      </c>
      <c r="F21" s="2">
        <v>0.17667458615916717</v>
      </c>
      <c r="G21" s="2">
        <v>3.7709785756982251E-3</v>
      </c>
      <c r="H21" s="2">
        <v>8.2649794709678731E-2</v>
      </c>
      <c r="I21" s="2">
        <v>1.413192641257267E-2</v>
      </c>
      <c r="J21" s="2">
        <v>7.8253682380825286E-4</v>
      </c>
    </row>
    <row r="22" spans="1:11" x14ac:dyDescent="0.3">
      <c r="A22" s="247" t="s">
        <v>21</v>
      </c>
      <c r="B22" s="97" t="s">
        <v>11</v>
      </c>
      <c r="C22" s="2">
        <v>0</v>
      </c>
      <c r="D22" s="2">
        <v>0.11370137522690023</v>
      </c>
      <c r="E22" s="2">
        <v>0</v>
      </c>
      <c r="F22" s="2">
        <v>1.5829329369375796E-3</v>
      </c>
      <c r="G22" s="2">
        <v>0.39998425629613293</v>
      </c>
      <c r="H22" s="2">
        <v>0.160336238100765</v>
      </c>
      <c r="I22" s="2">
        <v>0.31730391815587705</v>
      </c>
      <c r="J22" s="2">
        <v>7.0912792833871625E-3</v>
      </c>
    </row>
    <row r="23" spans="1:11" x14ac:dyDescent="0.3">
      <c r="A23" s="247"/>
      <c r="B23" s="97" t="s">
        <v>12</v>
      </c>
      <c r="C23" s="2">
        <v>0</v>
      </c>
      <c r="D23" s="2">
        <v>0</v>
      </c>
      <c r="E23" s="2">
        <v>0</v>
      </c>
      <c r="F23" s="2">
        <v>0</v>
      </c>
      <c r="G23" s="2">
        <v>1</v>
      </c>
      <c r="H23" s="2">
        <v>0</v>
      </c>
      <c r="I23" s="2">
        <v>0</v>
      </c>
      <c r="J23" s="2">
        <v>0</v>
      </c>
    </row>
    <row r="24" spans="1:11" x14ac:dyDescent="0.3">
      <c r="A24" s="247"/>
      <c r="B24" s="97" t="s">
        <v>13</v>
      </c>
      <c r="C24" s="2">
        <v>0.33681923664074193</v>
      </c>
      <c r="D24" s="2">
        <v>0.27185823034043483</v>
      </c>
      <c r="E24" s="2">
        <v>0</v>
      </c>
      <c r="F24" s="2">
        <v>7.8770460867600353E-3</v>
      </c>
      <c r="G24" s="2">
        <v>5.2922819293625576E-3</v>
      </c>
      <c r="H24" s="2">
        <v>0.22229783120044458</v>
      </c>
      <c r="I24" s="2">
        <v>0.13798829727229103</v>
      </c>
      <c r="J24" s="2">
        <v>1.7867076529965043E-2</v>
      </c>
    </row>
    <row r="25" spans="1:11" x14ac:dyDescent="0.3">
      <c r="A25" s="247"/>
      <c r="B25" s="97" t="s">
        <v>14</v>
      </c>
      <c r="C25" s="2">
        <v>0.63133526990643996</v>
      </c>
      <c r="D25" s="2">
        <v>0.129160852551709</v>
      </c>
      <c r="E25" s="2">
        <v>2.7397589560919287E-2</v>
      </c>
      <c r="F25" s="2">
        <v>3.4415788853668326E-2</v>
      </c>
      <c r="G25" s="2">
        <v>9.6540603002871178E-2</v>
      </c>
      <c r="H25" s="2">
        <v>7.5293583340786674E-2</v>
      </c>
      <c r="I25" s="2">
        <v>5.5341733549133278E-3</v>
      </c>
      <c r="J25" s="2">
        <v>3.2213942869246395E-4</v>
      </c>
    </row>
    <row r="26" spans="1:11" x14ac:dyDescent="0.3">
      <c r="A26" s="247"/>
      <c r="B26" s="97" t="s">
        <v>15</v>
      </c>
      <c r="C26" s="2">
        <v>0.85794354580035836</v>
      </c>
      <c r="D26" s="2">
        <v>4.3847378257798726E-2</v>
      </c>
      <c r="E26" s="2">
        <v>4.6769975973856938E-2</v>
      </c>
      <c r="F26" s="2">
        <v>1.7484700395968373E-3</v>
      </c>
      <c r="G26" s="2">
        <v>2.0054669000397398E-2</v>
      </c>
      <c r="H26" s="2">
        <v>1.379430355697788E-2</v>
      </c>
      <c r="I26" s="2">
        <v>1.0399412302526969E-2</v>
      </c>
      <c r="J26" s="2">
        <v>5.4422450684867259E-3</v>
      </c>
    </row>
    <row r="27" spans="1:11" x14ac:dyDescent="0.3">
      <c r="A27" s="247"/>
      <c r="B27" s="97" t="s">
        <v>16</v>
      </c>
      <c r="C27" s="2">
        <v>0.88446925283920041</v>
      </c>
      <c r="D27" s="2">
        <v>4.5345976335837798E-2</v>
      </c>
      <c r="E27" s="2">
        <v>1.5880868787337535E-2</v>
      </c>
      <c r="F27" s="2">
        <v>1.0986656598254484E-3</v>
      </c>
      <c r="G27" s="2">
        <v>4.4999048684109227E-2</v>
      </c>
      <c r="H27" s="2">
        <v>0</v>
      </c>
      <c r="I27" s="2">
        <v>0</v>
      </c>
      <c r="J27" s="2">
        <v>8.2061876936895331E-3</v>
      </c>
    </row>
    <row r="28" spans="1:11" x14ac:dyDescent="0.3">
      <c r="A28" s="247"/>
      <c r="B28" s="97" t="s">
        <v>17</v>
      </c>
      <c r="C28" s="2">
        <v>0</v>
      </c>
      <c r="D28" s="2">
        <v>1.3241547413983415E-3</v>
      </c>
      <c r="E28" s="2">
        <v>0</v>
      </c>
      <c r="F28" s="2">
        <v>1.0604080429572151E-3</v>
      </c>
      <c r="G28" s="2">
        <v>1.4264705089726214E-3</v>
      </c>
      <c r="H28" s="2">
        <v>0.16645622041905678</v>
      </c>
      <c r="I28" s="2">
        <v>0.7965523667350437</v>
      </c>
      <c r="J28" s="2">
        <v>3.3180379552571457E-2</v>
      </c>
    </row>
    <row r="29" spans="1:11" x14ac:dyDescent="0.3">
      <c r="A29" s="247"/>
      <c r="B29" s="97" t="s">
        <v>18</v>
      </c>
      <c r="C29" s="2">
        <v>5.3596105187018468E-2</v>
      </c>
      <c r="D29" s="2">
        <v>0.17707571893039878</v>
      </c>
      <c r="E29" s="2">
        <v>1.4266846063656309E-2</v>
      </c>
      <c r="F29" s="2">
        <v>2.5964015922220151E-2</v>
      </c>
      <c r="G29" s="2">
        <v>2.7555673797397557E-2</v>
      </c>
      <c r="H29" s="2">
        <v>0.21532282327821994</v>
      </c>
      <c r="I29" s="2">
        <v>0.4677076390663103</v>
      </c>
      <c r="J29" s="2">
        <v>1.8511177754778362E-2</v>
      </c>
    </row>
    <row r="30" spans="1:11" x14ac:dyDescent="0.3">
      <c r="A30" s="247"/>
      <c r="B30" s="97" t="s">
        <v>19</v>
      </c>
      <c r="C30" s="2">
        <v>0.85548472686388766</v>
      </c>
      <c r="D30" s="2">
        <v>1.8966365269154635E-2</v>
      </c>
      <c r="E30" s="2">
        <v>5.4631305266611294E-2</v>
      </c>
      <c r="F30" s="2">
        <v>1.6725106624998548E-3</v>
      </c>
      <c r="G30" s="2">
        <v>2.6526935595209043E-2</v>
      </c>
      <c r="H30" s="2">
        <v>2.2980956181244887E-2</v>
      </c>
      <c r="I30" s="2">
        <v>1.7674573793286314E-2</v>
      </c>
      <c r="J30" s="2">
        <v>2.0626263681063533E-3</v>
      </c>
    </row>
    <row r="31" spans="1:11" x14ac:dyDescent="0.3">
      <c r="A31" s="247" t="s">
        <v>22</v>
      </c>
      <c r="B31" s="97" t="s">
        <v>11</v>
      </c>
      <c r="C31" s="2">
        <v>0</v>
      </c>
      <c r="D31" s="2">
        <v>0.11370137522690024</v>
      </c>
      <c r="E31" s="2">
        <v>0</v>
      </c>
      <c r="F31" s="2">
        <v>1.58293293693758E-3</v>
      </c>
      <c r="G31" s="2">
        <v>0.39998425629613299</v>
      </c>
      <c r="H31" s="2">
        <v>0.16033623810076503</v>
      </c>
      <c r="I31" s="2">
        <v>0.31730391815587705</v>
      </c>
      <c r="J31" s="2">
        <v>7.0912792833871634E-3</v>
      </c>
    </row>
    <row r="32" spans="1:11" x14ac:dyDescent="0.3">
      <c r="A32" s="247"/>
      <c r="B32" s="97" t="s">
        <v>12</v>
      </c>
      <c r="C32" s="2">
        <v>0</v>
      </c>
      <c r="D32" s="2">
        <v>0</v>
      </c>
      <c r="E32" s="2">
        <v>0</v>
      </c>
      <c r="F32" s="2">
        <v>0</v>
      </c>
      <c r="G32" s="2">
        <v>1</v>
      </c>
      <c r="H32" s="2">
        <v>0</v>
      </c>
      <c r="I32" s="2">
        <v>0</v>
      </c>
      <c r="J32" s="2">
        <v>0</v>
      </c>
      <c r="K32" s="8"/>
    </row>
    <row r="33" spans="1:12" x14ac:dyDescent="0.3">
      <c r="A33" s="247"/>
      <c r="B33" s="97" t="s">
        <v>13</v>
      </c>
      <c r="C33" s="2">
        <v>0.33681923664074181</v>
      </c>
      <c r="D33" s="2">
        <v>0.27185823034043483</v>
      </c>
      <c r="E33" s="2">
        <v>0</v>
      </c>
      <c r="F33" s="2">
        <v>7.8770460867600318E-3</v>
      </c>
      <c r="G33" s="2">
        <v>5.2922819293625568E-3</v>
      </c>
      <c r="H33" s="2">
        <v>0.2222978312004445</v>
      </c>
      <c r="I33" s="2">
        <v>0.13798829727229101</v>
      </c>
      <c r="J33" s="2">
        <v>1.7867076529965036E-2</v>
      </c>
    </row>
    <row r="34" spans="1:12" x14ac:dyDescent="0.3">
      <c r="A34" s="247"/>
      <c r="B34" s="97" t="s">
        <v>14</v>
      </c>
      <c r="C34" s="2">
        <v>0.63133526990643984</v>
      </c>
      <c r="D34" s="2">
        <v>0.129160852551709</v>
      </c>
      <c r="E34" s="2">
        <v>2.7397589560919287E-2</v>
      </c>
      <c r="F34" s="2">
        <v>3.4415788853668326E-2</v>
      </c>
      <c r="G34" s="2">
        <v>9.6540603002871178E-2</v>
      </c>
      <c r="H34" s="2">
        <v>7.5293583340786688E-2</v>
      </c>
      <c r="I34" s="2">
        <v>5.5341733549133278E-3</v>
      </c>
      <c r="J34" s="2">
        <v>3.2213942869246395E-4</v>
      </c>
    </row>
    <row r="35" spans="1:12" x14ac:dyDescent="0.3">
      <c r="A35" s="247"/>
      <c r="B35" s="97" t="s">
        <v>15</v>
      </c>
      <c r="C35" s="2">
        <v>0.8579435458003587</v>
      </c>
      <c r="D35" s="2">
        <v>4.384737825779874E-2</v>
      </c>
      <c r="E35" s="2">
        <v>4.6769975973856952E-2</v>
      </c>
      <c r="F35" s="2">
        <v>1.7484700395968378E-3</v>
      </c>
      <c r="G35" s="2">
        <v>2.0054669000397405E-2</v>
      </c>
      <c r="H35" s="2">
        <v>1.3794303556977883E-2</v>
      </c>
      <c r="I35" s="2">
        <v>1.0399412302526971E-2</v>
      </c>
      <c r="J35" s="2">
        <v>5.4422450684867268E-3</v>
      </c>
    </row>
    <row r="36" spans="1:12" x14ac:dyDescent="0.3">
      <c r="A36" s="247"/>
      <c r="B36" s="97" t="s">
        <v>16</v>
      </c>
      <c r="C36" s="2">
        <v>0.8844692528392003</v>
      </c>
      <c r="D36" s="2">
        <v>4.5345976335837791E-2</v>
      </c>
      <c r="E36" s="2">
        <v>1.5880868787337535E-2</v>
      </c>
      <c r="F36" s="2">
        <v>1.0986656598254482E-3</v>
      </c>
      <c r="G36" s="2">
        <v>4.4999048684109227E-2</v>
      </c>
      <c r="H36" s="2">
        <v>0</v>
      </c>
      <c r="I36" s="2">
        <v>0</v>
      </c>
      <c r="J36" s="2">
        <v>8.2061876936895331E-3</v>
      </c>
    </row>
    <row r="37" spans="1:12" x14ac:dyDescent="0.3">
      <c r="A37" s="247"/>
      <c r="B37" s="97" t="s">
        <v>17</v>
      </c>
      <c r="C37" s="2">
        <v>0</v>
      </c>
      <c r="D37" s="2">
        <v>1.3241547413983411E-3</v>
      </c>
      <c r="E37" s="2">
        <v>0</v>
      </c>
      <c r="F37" s="2">
        <v>1.0604080429572147E-3</v>
      </c>
      <c r="G37" s="2">
        <v>1.426470508972621E-3</v>
      </c>
      <c r="H37" s="2">
        <v>0.16645622041905675</v>
      </c>
      <c r="I37" s="2">
        <v>0.79655236673504348</v>
      </c>
      <c r="J37" s="2">
        <v>3.3180379552571443E-2</v>
      </c>
    </row>
    <row r="38" spans="1:12" x14ac:dyDescent="0.3">
      <c r="A38" s="247"/>
      <c r="B38" s="97" t="s">
        <v>18</v>
      </c>
      <c r="C38" s="2">
        <v>5.3596105187018482E-2</v>
      </c>
      <c r="D38" s="2">
        <v>0.17707571893039881</v>
      </c>
      <c r="E38" s="2">
        <v>1.4266846063656313E-2</v>
      </c>
      <c r="F38" s="2">
        <v>2.5964015922220151E-2</v>
      </c>
      <c r="G38" s="2">
        <v>2.755567379739756E-2</v>
      </c>
      <c r="H38" s="2">
        <v>0.21532282327821997</v>
      </c>
      <c r="I38" s="2">
        <v>0.46770763906631035</v>
      </c>
      <c r="J38" s="2">
        <v>1.8511177754778362E-2</v>
      </c>
    </row>
    <row r="39" spans="1:12" x14ac:dyDescent="0.3">
      <c r="A39" s="247"/>
      <c r="B39" s="97" t="s">
        <v>19</v>
      </c>
      <c r="C39" s="2">
        <v>0.85548472686388777</v>
      </c>
      <c r="D39" s="2">
        <v>1.8966365269154638E-2</v>
      </c>
      <c r="E39" s="2">
        <v>5.4631305266611294E-2</v>
      </c>
      <c r="F39" s="2">
        <v>1.6725106624998548E-3</v>
      </c>
      <c r="G39" s="2">
        <v>2.6526935595209043E-2</v>
      </c>
      <c r="H39" s="2">
        <v>2.2980956181244891E-2</v>
      </c>
      <c r="I39" s="2">
        <v>1.7674573793286314E-2</v>
      </c>
      <c r="J39" s="2">
        <v>2.0626263681063533E-3</v>
      </c>
    </row>
    <row r="40" spans="1:12" x14ac:dyDescent="0.3">
      <c r="A40" s="247" t="s">
        <v>23</v>
      </c>
      <c r="B40" s="97" t="s">
        <v>11</v>
      </c>
      <c r="C40" s="2">
        <v>0</v>
      </c>
      <c r="D40" s="2">
        <v>0.11370137522690021</v>
      </c>
      <c r="E40" s="2">
        <v>0</v>
      </c>
      <c r="F40" s="2">
        <v>1.5829329369375794E-3</v>
      </c>
      <c r="G40" s="2">
        <v>0.39998425629613288</v>
      </c>
      <c r="H40" s="2">
        <v>0.16033623810076497</v>
      </c>
      <c r="I40" s="2">
        <v>0.31730391815587694</v>
      </c>
      <c r="J40" s="2">
        <v>7.0912792833871616E-3</v>
      </c>
    </row>
    <row r="41" spans="1:12" x14ac:dyDescent="0.3">
      <c r="A41" s="247"/>
      <c r="B41" s="97" t="s">
        <v>12</v>
      </c>
      <c r="C41" s="2">
        <v>0</v>
      </c>
      <c r="D41" s="2">
        <v>0</v>
      </c>
      <c r="E41" s="2">
        <v>0</v>
      </c>
      <c r="F41" s="2">
        <v>0</v>
      </c>
      <c r="G41" s="2">
        <v>1</v>
      </c>
      <c r="H41" s="2">
        <v>0</v>
      </c>
      <c r="I41" s="2">
        <v>0</v>
      </c>
      <c r="J41" s="2">
        <v>0</v>
      </c>
      <c r="K41" s="8"/>
    </row>
    <row r="42" spans="1:12" x14ac:dyDescent="0.3">
      <c r="A42" s="247"/>
      <c r="B42" s="97" t="s">
        <v>13</v>
      </c>
      <c r="C42" s="2">
        <v>0.33681923664074193</v>
      </c>
      <c r="D42" s="2">
        <v>0.27185823034043483</v>
      </c>
      <c r="E42" s="2">
        <v>0</v>
      </c>
      <c r="F42" s="2">
        <v>7.8770460867600353E-3</v>
      </c>
      <c r="G42" s="2">
        <v>5.2922819293625585E-3</v>
      </c>
      <c r="H42" s="2">
        <v>0.22229783120044458</v>
      </c>
      <c r="I42" s="2">
        <v>0.13798829727229103</v>
      </c>
      <c r="J42" s="2">
        <v>1.786707652996504E-2</v>
      </c>
    </row>
    <row r="43" spans="1:12" x14ac:dyDescent="0.3">
      <c r="A43" s="247"/>
      <c r="B43" s="97" t="s">
        <v>14</v>
      </c>
      <c r="C43" s="2">
        <v>0.63133526990643984</v>
      </c>
      <c r="D43" s="2">
        <v>0.129160852551709</v>
      </c>
      <c r="E43" s="2">
        <v>2.7397589560919287E-2</v>
      </c>
      <c r="F43" s="2">
        <v>3.4415788853668326E-2</v>
      </c>
      <c r="G43" s="2">
        <v>9.6540603002871178E-2</v>
      </c>
      <c r="H43" s="2">
        <v>7.5293583340786688E-2</v>
      </c>
      <c r="I43" s="2">
        <v>5.5341733549133278E-3</v>
      </c>
      <c r="J43" s="2">
        <v>3.2213942869246395E-4</v>
      </c>
    </row>
    <row r="44" spans="1:12" x14ac:dyDescent="0.3">
      <c r="A44" s="247"/>
      <c r="B44" s="97" t="s">
        <v>15</v>
      </c>
      <c r="C44" s="2">
        <v>0.85794354580035848</v>
      </c>
      <c r="D44" s="2">
        <v>4.3847378257798726E-2</v>
      </c>
      <c r="E44" s="2">
        <v>4.6769975973856952E-2</v>
      </c>
      <c r="F44" s="2">
        <v>1.7484700395968375E-3</v>
      </c>
      <c r="G44" s="2">
        <v>2.0054669000397402E-2</v>
      </c>
      <c r="H44" s="2">
        <v>1.3794303556977883E-2</v>
      </c>
      <c r="I44" s="2">
        <v>1.0399412302526971E-2</v>
      </c>
      <c r="J44" s="2">
        <v>5.4422450684867268E-3</v>
      </c>
    </row>
    <row r="45" spans="1:12" x14ac:dyDescent="0.3">
      <c r="A45" s="247"/>
      <c r="B45" s="97" t="s">
        <v>16</v>
      </c>
      <c r="C45" s="2">
        <v>0.88446925283920041</v>
      </c>
      <c r="D45" s="2">
        <v>4.5345976335837798E-2</v>
      </c>
      <c r="E45" s="2">
        <v>1.5880868787337535E-2</v>
      </c>
      <c r="F45" s="2">
        <v>1.0986656598254482E-3</v>
      </c>
      <c r="G45" s="2">
        <v>4.4999048684109234E-2</v>
      </c>
      <c r="H45" s="2">
        <v>0</v>
      </c>
      <c r="I45" s="2">
        <v>0</v>
      </c>
      <c r="J45" s="2">
        <v>8.2061876936895331E-3</v>
      </c>
    </row>
    <row r="46" spans="1:12" x14ac:dyDescent="0.3">
      <c r="A46" s="247"/>
      <c r="B46" s="97" t="s">
        <v>17</v>
      </c>
      <c r="C46" s="2">
        <v>0</v>
      </c>
      <c r="D46" s="2">
        <v>0</v>
      </c>
      <c r="E46" s="2">
        <v>0</v>
      </c>
      <c r="F46" s="2">
        <v>0</v>
      </c>
      <c r="G46" s="2">
        <v>0</v>
      </c>
      <c r="H46" s="2">
        <v>0</v>
      </c>
      <c r="I46" s="2">
        <v>0</v>
      </c>
      <c r="J46" s="2">
        <v>0</v>
      </c>
      <c r="K46" s="9"/>
      <c r="L46" s="9"/>
    </row>
    <row r="47" spans="1:12" x14ac:dyDescent="0.3">
      <c r="A47" s="247"/>
      <c r="B47" s="97" t="s">
        <v>18</v>
      </c>
      <c r="C47" s="2">
        <v>5.3596105187018475E-2</v>
      </c>
      <c r="D47" s="2">
        <v>0.17707571893039878</v>
      </c>
      <c r="E47" s="2">
        <v>1.4266846063656311E-2</v>
      </c>
      <c r="F47" s="2">
        <v>2.5964015922220147E-2</v>
      </c>
      <c r="G47" s="2">
        <v>2.755567379739756E-2</v>
      </c>
      <c r="H47" s="2">
        <v>0.21532282327821994</v>
      </c>
      <c r="I47" s="2">
        <v>0.4677076390663103</v>
      </c>
      <c r="J47" s="2">
        <v>1.8511177754778362E-2</v>
      </c>
    </row>
    <row r="48" spans="1:12" x14ac:dyDescent="0.3">
      <c r="A48" s="247"/>
      <c r="B48" s="97" t="s">
        <v>19</v>
      </c>
      <c r="C48" s="2">
        <v>0.85548472686388743</v>
      </c>
      <c r="D48" s="2">
        <v>1.8966365269154632E-2</v>
      </c>
      <c r="E48" s="2">
        <v>5.463130526661128E-2</v>
      </c>
      <c r="F48" s="2">
        <v>1.6725106624998543E-3</v>
      </c>
      <c r="G48" s="2">
        <v>2.6526935595209036E-2</v>
      </c>
      <c r="H48" s="2">
        <v>2.2980956181244884E-2</v>
      </c>
      <c r="I48" s="2">
        <v>1.7674573793286311E-2</v>
      </c>
      <c r="J48" s="2">
        <v>2.0626263681063533E-3</v>
      </c>
    </row>
    <row r="49" spans="1:10" x14ac:dyDescent="0.3">
      <c r="A49" s="247" t="s">
        <v>24</v>
      </c>
      <c r="B49" s="97" t="s">
        <v>11</v>
      </c>
      <c r="C49" s="2">
        <v>0</v>
      </c>
      <c r="D49" s="2">
        <v>0.3866066214921573</v>
      </c>
      <c r="E49" s="2">
        <v>7.8812168082060697E-5</v>
      </c>
      <c r="F49" s="2">
        <v>2.5046081972330644E-2</v>
      </c>
      <c r="G49" s="2">
        <v>0.39967667591697692</v>
      </c>
      <c r="H49" s="2">
        <v>8.8272031594045341E-2</v>
      </c>
      <c r="I49" s="2">
        <v>8.8791130872989968E-2</v>
      </c>
      <c r="J49" s="2">
        <v>1.152864598341778E-2</v>
      </c>
    </row>
    <row r="50" spans="1:10" x14ac:dyDescent="0.3">
      <c r="A50" s="247"/>
      <c r="B50" s="97" t="s">
        <v>12</v>
      </c>
      <c r="C50" s="2">
        <v>0</v>
      </c>
      <c r="D50" s="2">
        <v>0</v>
      </c>
      <c r="E50" s="2">
        <v>0</v>
      </c>
      <c r="F50" s="2">
        <v>0</v>
      </c>
      <c r="G50" s="2">
        <v>1</v>
      </c>
      <c r="H50" s="2">
        <v>0</v>
      </c>
      <c r="I50" s="2">
        <v>0</v>
      </c>
      <c r="J50" s="2">
        <v>0</v>
      </c>
    </row>
    <row r="51" spans="1:10" x14ac:dyDescent="0.3">
      <c r="A51" s="247"/>
      <c r="B51" s="97" t="s">
        <v>13</v>
      </c>
      <c r="C51" s="2">
        <v>0.32466302164975519</v>
      </c>
      <c r="D51" s="2">
        <v>0.27607961502030098</v>
      </c>
      <c r="E51" s="2">
        <v>0</v>
      </c>
      <c r="F51" s="2">
        <v>0.10007184623428508</v>
      </c>
      <c r="G51" s="2">
        <v>3.5782679150707978E-3</v>
      </c>
      <c r="H51" s="2">
        <v>0.17354273489779409</v>
      </c>
      <c r="I51" s="2">
        <v>4.8615161670640249E-2</v>
      </c>
      <c r="J51" s="2">
        <v>7.3449352612153587E-2</v>
      </c>
    </row>
    <row r="52" spans="1:10" x14ac:dyDescent="0.3">
      <c r="A52" s="247"/>
      <c r="B52" s="97" t="s">
        <v>14</v>
      </c>
      <c r="C52" s="2">
        <v>0.47407315568184322</v>
      </c>
      <c r="D52" s="2">
        <v>8.5548558165992036E-2</v>
      </c>
      <c r="E52" s="2">
        <v>0.33204033189235943</v>
      </c>
      <c r="F52" s="2">
        <v>6.093210156716386E-2</v>
      </c>
      <c r="G52" s="2">
        <v>4.0650293382729963E-2</v>
      </c>
      <c r="H52" s="2">
        <v>6.4150045317117287E-3</v>
      </c>
      <c r="I52" s="2">
        <v>2.1967296509433842E-4</v>
      </c>
      <c r="J52" s="2">
        <v>1.2088181310543148E-4</v>
      </c>
    </row>
    <row r="53" spans="1:10" x14ac:dyDescent="0.3">
      <c r="A53" s="247"/>
      <c r="B53" s="97" t="s">
        <v>15</v>
      </c>
      <c r="C53" s="2">
        <v>0.59608093145840868</v>
      </c>
      <c r="D53" s="2">
        <v>5.9962662277453886E-2</v>
      </c>
      <c r="E53" s="2">
        <v>0.31373688764513219</v>
      </c>
      <c r="F53" s="2">
        <v>5.2568110634371645E-3</v>
      </c>
      <c r="G53" s="2">
        <v>7.1114392813236907E-3</v>
      </c>
      <c r="H53" s="2">
        <v>6.5969267033736071E-3</v>
      </c>
      <c r="I53" s="2">
        <v>8.129804899598185E-3</v>
      </c>
      <c r="J53" s="2">
        <v>3.1245366712725738E-3</v>
      </c>
    </row>
    <row r="54" spans="1:10" x14ac:dyDescent="0.3">
      <c r="A54" s="247"/>
      <c r="B54" s="97" t="s">
        <v>16</v>
      </c>
      <c r="C54" s="2">
        <v>0.54215422928628687</v>
      </c>
      <c r="D54" s="2">
        <v>0.15122629499988746</v>
      </c>
      <c r="E54" s="2">
        <v>0.10737422314950039</v>
      </c>
      <c r="F54" s="2">
        <v>0.12699326279000223</v>
      </c>
      <c r="G54" s="2">
        <v>4.3385092185527621E-2</v>
      </c>
      <c r="H54" s="2">
        <v>0</v>
      </c>
      <c r="I54" s="2">
        <v>0</v>
      </c>
      <c r="J54" s="2">
        <v>2.8866897588795404E-2</v>
      </c>
    </row>
    <row r="55" spans="1:10" x14ac:dyDescent="0.3">
      <c r="A55" s="247"/>
      <c r="B55" s="97" t="s">
        <v>17</v>
      </c>
      <c r="C55" s="2">
        <v>0</v>
      </c>
      <c r="D55" s="2">
        <v>6.0183570400624128E-3</v>
      </c>
      <c r="E55" s="2">
        <v>0</v>
      </c>
      <c r="F55" s="2">
        <v>5.4379987135507301E-3</v>
      </c>
      <c r="G55" s="2">
        <v>1.8030959576348167E-3</v>
      </c>
      <c r="H55" s="2">
        <v>0.21356477286716491</v>
      </c>
      <c r="I55" s="2">
        <v>0.61918449460307223</v>
      </c>
      <c r="J55" s="2">
        <v>0.15399128081851488</v>
      </c>
    </row>
    <row r="56" spans="1:10" x14ac:dyDescent="0.3">
      <c r="A56" s="247"/>
      <c r="B56" s="97" t="s">
        <v>18</v>
      </c>
      <c r="C56" s="2">
        <v>2.4695038422516941E-2</v>
      </c>
      <c r="D56" s="2">
        <v>0.1017254998853139</v>
      </c>
      <c r="E56" s="2">
        <v>0.1361376765043098</v>
      </c>
      <c r="F56" s="2">
        <v>0.17821387693660889</v>
      </c>
      <c r="G56" s="2">
        <v>1.6332582713200348E-2</v>
      </c>
      <c r="H56" s="2">
        <v>9.5054429320740916E-2</v>
      </c>
      <c r="I56" s="2">
        <v>0.22746244427258175</v>
      </c>
      <c r="J56" s="2">
        <v>0.22037845194472744</v>
      </c>
    </row>
    <row r="57" spans="1:10" x14ac:dyDescent="0.3">
      <c r="A57" s="247"/>
      <c r="B57" s="97" t="s">
        <v>19</v>
      </c>
      <c r="C57" s="2">
        <v>0.41276385015380201</v>
      </c>
      <c r="D57" s="2">
        <v>4.9049761765466209E-2</v>
      </c>
      <c r="E57" s="2">
        <v>0.37087212921981894</v>
      </c>
      <c r="F57" s="2">
        <v>7.7527461614189067E-2</v>
      </c>
      <c r="G57" s="2">
        <v>2.4052364085655104E-2</v>
      </c>
      <c r="H57" s="2">
        <v>4.2348270260460757E-2</v>
      </c>
      <c r="I57" s="2">
        <v>1.4631513542104747E-2</v>
      </c>
      <c r="J57" s="2">
        <v>8.7546493585031263E-3</v>
      </c>
    </row>
    <row r="58" spans="1:10" x14ac:dyDescent="0.3">
      <c r="A58" s="247" t="s">
        <v>25</v>
      </c>
      <c r="B58" s="97" t="s">
        <v>11</v>
      </c>
      <c r="C58" s="2">
        <v>0</v>
      </c>
      <c r="D58" s="2">
        <v>0.11690628594581251</v>
      </c>
      <c r="E58" s="2">
        <v>1.7051832471149611E-5</v>
      </c>
      <c r="F58" s="2">
        <v>1.0882953785977078E-2</v>
      </c>
      <c r="G58" s="2">
        <v>0.74617335235713833</v>
      </c>
      <c r="H58" s="2">
        <v>8.0219723653133748E-2</v>
      </c>
      <c r="I58" s="2">
        <v>3.3867586922677752E-2</v>
      </c>
      <c r="J58" s="2">
        <v>1.1933045502789466E-2</v>
      </c>
    </row>
    <row r="59" spans="1:10" x14ac:dyDescent="0.3">
      <c r="A59" s="247"/>
      <c r="B59" s="97" t="s">
        <v>12</v>
      </c>
      <c r="C59" s="2">
        <v>0</v>
      </c>
      <c r="D59" s="2">
        <v>0</v>
      </c>
      <c r="E59" s="2">
        <v>0</v>
      </c>
      <c r="F59" s="2">
        <v>0</v>
      </c>
      <c r="G59" s="2">
        <v>1</v>
      </c>
      <c r="H59" s="2">
        <v>0</v>
      </c>
      <c r="I59" s="2">
        <v>0</v>
      </c>
      <c r="J59" s="2">
        <v>0</v>
      </c>
    </row>
    <row r="60" spans="1:10" x14ac:dyDescent="0.3">
      <c r="A60" s="247"/>
      <c r="B60" s="97" t="s">
        <v>13</v>
      </c>
      <c r="C60" s="2">
        <v>2.2733808951361314E-2</v>
      </c>
      <c r="D60" s="2">
        <v>1.281545163136428E-3</v>
      </c>
      <c r="E60" s="2">
        <v>0</v>
      </c>
      <c r="F60" s="2">
        <v>0.27397678032471262</v>
      </c>
      <c r="G60" s="2">
        <v>1.744745648560401E-4</v>
      </c>
      <c r="H60" s="2">
        <v>0.11515355836149176</v>
      </c>
      <c r="I60" s="2">
        <v>9.7448543887878825E-2</v>
      </c>
      <c r="J60" s="2">
        <v>0.48923128874656302</v>
      </c>
    </row>
    <row r="61" spans="1:10" x14ac:dyDescent="0.3">
      <c r="A61" s="247"/>
      <c r="B61" s="97" t="s">
        <v>14</v>
      </c>
      <c r="C61" s="2">
        <v>8.5147804364132211E-3</v>
      </c>
      <c r="D61" s="2">
        <v>3.631646549777718E-2</v>
      </c>
      <c r="E61" s="2">
        <v>0.79789128861209935</v>
      </c>
      <c r="F61" s="2">
        <v>4.2366515740159996E-2</v>
      </c>
      <c r="G61" s="2">
        <v>0.1140160156347936</v>
      </c>
      <c r="H61" s="2">
        <v>5.8709654882777636E-4</v>
      </c>
      <c r="I61" s="2">
        <v>4.6699687086636482E-5</v>
      </c>
      <c r="J61" s="2">
        <v>2.6113784284219522E-4</v>
      </c>
    </row>
    <row r="62" spans="1:10" x14ac:dyDescent="0.3">
      <c r="A62" s="247"/>
      <c r="B62" s="97" t="s">
        <v>15</v>
      </c>
      <c r="C62" s="2">
        <v>0.16510037761399962</v>
      </c>
      <c r="D62" s="2">
        <v>1.6648808580331801E-2</v>
      </c>
      <c r="E62" s="2">
        <v>0.16772496364416675</v>
      </c>
      <c r="F62" s="2">
        <v>7.7828254529748592E-2</v>
      </c>
      <c r="G62" s="2">
        <v>1.6757390332274719E-2</v>
      </c>
      <c r="H62" s="2">
        <v>6.8403786625219343E-2</v>
      </c>
      <c r="I62" s="2">
        <v>0.25090789143141712</v>
      </c>
      <c r="J62" s="2">
        <v>0.23662852724284206</v>
      </c>
    </row>
    <row r="63" spans="1:10" x14ac:dyDescent="0.3">
      <c r="A63" s="247"/>
      <c r="B63" s="97" t="s">
        <v>16</v>
      </c>
      <c r="C63" s="2">
        <v>0.58263731699335353</v>
      </c>
      <c r="D63" s="2">
        <v>0.14884668865338274</v>
      </c>
      <c r="E63" s="2">
        <v>4.0072298683708103E-2</v>
      </c>
      <c r="F63" s="2">
        <v>3.2296896665625463E-2</v>
      </c>
      <c r="G63" s="2">
        <v>5.7537486464037786E-2</v>
      </c>
      <c r="H63" s="2">
        <v>0</v>
      </c>
      <c r="I63" s="2">
        <v>0</v>
      </c>
      <c r="J63" s="2">
        <v>0.13860931253989237</v>
      </c>
    </row>
    <row r="64" spans="1:10" x14ac:dyDescent="0.3">
      <c r="A64" s="247"/>
      <c r="B64" s="97" t="s">
        <v>17</v>
      </c>
      <c r="C64" s="2">
        <v>0</v>
      </c>
      <c r="D64" s="2">
        <v>8.572107199389542E-3</v>
      </c>
      <c r="E64" s="2">
        <v>0</v>
      </c>
      <c r="F64" s="2">
        <v>8.5706611845762226E-2</v>
      </c>
      <c r="G64" s="2">
        <v>1.5150507382068593E-3</v>
      </c>
      <c r="H64" s="2">
        <v>0.28047799974054699</v>
      </c>
      <c r="I64" s="2">
        <v>0.43085972340084305</v>
      </c>
      <c r="J64" s="2">
        <v>0.1928685070752513</v>
      </c>
    </row>
    <row r="65" spans="1:11" x14ac:dyDescent="0.3">
      <c r="A65" s="247"/>
      <c r="B65" s="97" t="s">
        <v>18</v>
      </c>
      <c r="C65" s="2">
        <v>1.0224012826284438E-2</v>
      </c>
      <c r="D65" s="2">
        <v>0.31641704074850058</v>
      </c>
      <c r="E65" s="2">
        <v>2.2964869216541915E-2</v>
      </c>
      <c r="F65" s="2">
        <v>0.28673605183492701</v>
      </c>
      <c r="G65" s="2">
        <v>1.2176428188625818E-2</v>
      </c>
      <c r="H65" s="2">
        <v>0.2059533666602448</v>
      </c>
      <c r="I65" s="2">
        <v>9.8983429277960527E-2</v>
      </c>
      <c r="J65" s="2">
        <v>4.6544801246914902E-2</v>
      </c>
    </row>
    <row r="66" spans="1:11" x14ac:dyDescent="0.3">
      <c r="A66" s="247"/>
      <c r="B66" s="97" t="s">
        <v>19</v>
      </c>
      <c r="C66" s="2">
        <v>0.14041746108371703</v>
      </c>
      <c r="D66" s="2">
        <v>4.8062241134904288E-2</v>
      </c>
      <c r="E66" s="2">
        <v>0.39468062319158231</v>
      </c>
      <c r="F66" s="2">
        <v>0.16297787874500097</v>
      </c>
      <c r="G66" s="2">
        <v>2.0244544315109494E-2</v>
      </c>
      <c r="H66" s="2">
        <v>0.1419328966559438</v>
      </c>
      <c r="I66" s="2">
        <v>6.0720802831809383E-2</v>
      </c>
      <c r="J66" s="2">
        <v>3.0963552041932751E-2</v>
      </c>
    </row>
    <row r="67" spans="1:11" x14ac:dyDescent="0.3">
      <c r="A67" s="247" t="s">
        <v>26</v>
      </c>
      <c r="B67" s="97" t="s">
        <v>11</v>
      </c>
      <c r="C67" s="2">
        <v>0</v>
      </c>
      <c r="D67" s="2">
        <v>6.7212593050208644E-2</v>
      </c>
      <c r="E67" s="2">
        <v>1.6406149303237145E-4</v>
      </c>
      <c r="F67" s="2">
        <v>9.1329118636439641E-3</v>
      </c>
      <c r="G67" s="2">
        <v>0.21438088902956287</v>
      </c>
      <c r="H67" s="2">
        <v>0.12422184291492573</v>
      </c>
      <c r="I67" s="2">
        <v>0.56792974758640324</v>
      </c>
      <c r="J67" s="2">
        <v>1.6957954062223071E-2</v>
      </c>
    </row>
    <row r="68" spans="1:11" x14ac:dyDescent="0.3">
      <c r="A68" s="247"/>
      <c r="B68" s="97" t="s">
        <v>12</v>
      </c>
      <c r="C68" s="2">
        <v>0</v>
      </c>
      <c r="D68" s="2">
        <v>0</v>
      </c>
      <c r="E68" s="2">
        <v>0</v>
      </c>
      <c r="F68" s="2">
        <v>0</v>
      </c>
      <c r="G68" s="2">
        <v>1</v>
      </c>
      <c r="H68" s="2">
        <v>0</v>
      </c>
      <c r="I68" s="2">
        <v>0</v>
      </c>
      <c r="J68" s="2">
        <v>0</v>
      </c>
      <c r="K68" s="8"/>
    </row>
    <row r="69" spans="1:11" x14ac:dyDescent="0.3">
      <c r="A69" s="247"/>
      <c r="B69" s="97" t="s">
        <v>13</v>
      </c>
      <c r="C69" s="2">
        <v>0.10247542946141297</v>
      </c>
      <c r="D69" s="2">
        <v>0.16329652809206738</v>
      </c>
      <c r="E69" s="2">
        <v>0</v>
      </c>
      <c r="F69" s="2">
        <v>0.12594764574386788</v>
      </c>
      <c r="G69" s="2">
        <v>2.2129070866929798E-4</v>
      </c>
      <c r="H69" s="2">
        <v>0.16344091923514334</v>
      </c>
      <c r="I69" s="2">
        <v>7.6851204043296567E-2</v>
      </c>
      <c r="J69" s="2">
        <v>0.36776698271554253</v>
      </c>
    </row>
    <row r="70" spans="1:11" x14ac:dyDescent="0.3">
      <c r="A70" s="247"/>
      <c r="B70" s="97" t="s">
        <v>14</v>
      </c>
      <c r="C70" s="2">
        <v>0.64409633977267311</v>
      </c>
      <c r="D70" s="2">
        <v>2.7288648565277872E-2</v>
      </c>
      <c r="E70" s="2">
        <v>0.26893255875251942</v>
      </c>
      <c r="F70" s="2">
        <v>1.7828496968786269E-2</v>
      </c>
      <c r="G70" s="2">
        <v>2.9661114602239042E-2</v>
      </c>
      <c r="H70" s="2">
        <v>1.1600843817001336E-2</v>
      </c>
      <c r="I70" s="2">
        <v>4.0532490452785066E-4</v>
      </c>
      <c r="J70" s="2">
        <v>1.866726169751341E-4</v>
      </c>
    </row>
    <row r="71" spans="1:11" x14ac:dyDescent="0.3">
      <c r="A71" s="247"/>
      <c r="B71" s="97" t="s">
        <v>15</v>
      </c>
      <c r="C71" s="2">
        <v>0.38483879862249221</v>
      </c>
      <c r="D71" s="2">
        <v>2.8408098367405998E-2</v>
      </c>
      <c r="E71" s="2">
        <v>0.30611848220368648</v>
      </c>
      <c r="F71" s="2">
        <v>2.0641307080937647E-2</v>
      </c>
      <c r="G71" s="2">
        <v>2.4093513076007787E-3</v>
      </c>
      <c r="H71" s="2">
        <v>1.0622042135441469E-2</v>
      </c>
      <c r="I71" s="2">
        <v>9.3945261257637885E-2</v>
      </c>
      <c r="J71" s="2">
        <v>0.15301665902479744</v>
      </c>
    </row>
    <row r="72" spans="1:11" x14ac:dyDescent="0.3">
      <c r="A72" s="247"/>
      <c r="B72" s="97" t="s">
        <v>16</v>
      </c>
      <c r="C72" s="2">
        <v>0.69281410886721817</v>
      </c>
      <c r="D72" s="2">
        <v>0.17552864837348972</v>
      </c>
      <c r="E72" s="2">
        <v>1.4560464207776191E-2</v>
      </c>
      <c r="F72" s="2">
        <v>1.4384869470630529E-2</v>
      </c>
      <c r="G72" s="2">
        <v>4.3095867029262318E-2</v>
      </c>
      <c r="H72" s="2">
        <v>0</v>
      </c>
      <c r="I72" s="2">
        <v>0</v>
      </c>
      <c r="J72" s="2">
        <v>5.961604205162313E-2</v>
      </c>
    </row>
    <row r="73" spans="1:11" x14ac:dyDescent="0.3">
      <c r="A73" s="247"/>
      <c r="B73" s="97" t="s">
        <v>17</v>
      </c>
      <c r="C73" s="2">
        <v>0</v>
      </c>
      <c r="D73" s="2">
        <v>2.4228161796601469E-3</v>
      </c>
      <c r="E73" s="2">
        <v>0</v>
      </c>
      <c r="F73" s="2">
        <v>8.0013237361936541E-3</v>
      </c>
      <c r="G73" s="2">
        <v>1.060756418734548E-4</v>
      </c>
      <c r="H73" s="2">
        <v>0.12071326322513065</v>
      </c>
      <c r="I73" s="2">
        <v>0.8150882398436522</v>
      </c>
      <c r="J73" s="2">
        <v>5.3668281373489828E-2</v>
      </c>
    </row>
    <row r="74" spans="1:11" x14ac:dyDescent="0.3">
      <c r="A74" s="247"/>
      <c r="B74" s="97" t="s">
        <v>18</v>
      </c>
      <c r="C74" s="2">
        <v>1.7413843195879689E-2</v>
      </c>
      <c r="D74" s="2">
        <v>9.8049741152167816E-2</v>
      </c>
      <c r="E74" s="2">
        <v>3.8140224421320105E-3</v>
      </c>
      <c r="F74" s="2">
        <v>7.0576010197961137E-3</v>
      </c>
      <c r="G74" s="2">
        <v>5.9974202404616738E-3</v>
      </c>
      <c r="H74" s="2">
        <v>0.14171950117489124</v>
      </c>
      <c r="I74" s="2">
        <v>0.49601288698196544</v>
      </c>
      <c r="J74" s="2">
        <v>0.22993498379270599</v>
      </c>
    </row>
    <row r="75" spans="1:11" x14ac:dyDescent="0.3">
      <c r="A75" s="247"/>
      <c r="B75" s="97" t="s">
        <v>19</v>
      </c>
      <c r="C75" s="2">
        <v>0.40765359959377795</v>
      </c>
      <c r="D75" s="2">
        <v>2.6109983032891516E-2</v>
      </c>
      <c r="E75" s="2">
        <v>8.4378965157659191E-2</v>
      </c>
      <c r="F75" s="2">
        <v>3.061866268750215E-2</v>
      </c>
      <c r="G75" s="2">
        <v>6.4702057076934973E-3</v>
      </c>
      <c r="H75" s="2">
        <v>1.2651538194294211E-2</v>
      </c>
      <c r="I75" s="2">
        <v>1.9424070674231148E-2</v>
      </c>
      <c r="J75" s="2">
        <v>0.41269297495195023</v>
      </c>
    </row>
    <row r="76" spans="1:11" x14ac:dyDescent="0.3">
      <c r="A76" s="247" t="s">
        <v>27</v>
      </c>
      <c r="B76" s="97" t="s">
        <v>11</v>
      </c>
      <c r="C76" s="2">
        <v>0</v>
      </c>
      <c r="D76" s="2">
        <v>0.167467119071569</v>
      </c>
      <c r="E76" s="2">
        <v>4.3584589748284984E-4</v>
      </c>
      <c r="F76" s="2">
        <v>1.0830981678944729E-2</v>
      </c>
      <c r="G76" s="2">
        <v>0.74163839992880609</v>
      </c>
      <c r="H76" s="2">
        <v>6.9959949301096822E-2</v>
      </c>
      <c r="I76" s="2">
        <v>8.8693282125332489E-3</v>
      </c>
      <c r="J76" s="2">
        <v>7.9837590956722941E-4</v>
      </c>
    </row>
    <row r="77" spans="1:11" x14ac:dyDescent="0.3">
      <c r="A77" s="247"/>
      <c r="B77" s="97" t="s">
        <v>12</v>
      </c>
      <c r="C77" s="2">
        <v>0</v>
      </c>
      <c r="D77" s="2">
        <v>0</v>
      </c>
      <c r="E77" s="2">
        <v>0</v>
      </c>
      <c r="F77" s="2">
        <v>0</v>
      </c>
      <c r="G77" s="2">
        <v>1</v>
      </c>
      <c r="H77" s="2">
        <v>0</v>
      </c>
      <c r="I77" s="2">
        <v>0</v>
      </c>
      <c r="J77" s="2">
        <v>0</v>
      </c>
    </row>
    <row r="78" spans="1:11" x14ac:dyDescent="0.3">
      <c r="A78" s="247"/>
      <c r="B78" s="97" t="s">
        <v>13</v>
      </c>
      <c r="C78" s="2">
        <v>0.29968025281313088</v>
      </c>
      <c r="D78" s="2">
        <v>0.27488041431587473</v>
      </c>
      <c r="E78" s="2">
        <v>0</v>
      </c>
      <c r="F78" s="2">
        <v>0.11909348532839853</v>
      </c>
      <c r="G78" s="2">
        <v>8.5695298381171915E-5</v>
      </c>
      <c r="H78" s="2">
        <v>0.29976837821000468</v>
      </c>
      <c r="I78" s="2">
        <v>5.7536807775022047E-3</v>
      </c>
      <c r="J78" s="2">
        <v>7.3809325670779315E-4</v>
      </c>
    </row>
    <row r="79" spans="1:11" x14ac:dyDescent="0.3">
      <c r="A79" s="247"/>
      <c r="B79" s="97" t="s">
        <v>14</v>
      </c>
      <c r="C79" s="2">
        <v>0.44113981395629409</v>
      </c>
      <c r="D79" s="2">
        <v>0.37145617226876498</v>
      </c>
      <c r="E79" s="2">
        <v>6.1883358681997201E-3</v>
      </c>
      <c r="F79" s="2">
        <v>1.1196077199967789E-2</v>
      </c>
      <c r="G79" s="2">
        <v>0.11152765852577222</v>
      </c>
      <c r="H79" s="2">
        <v>5.7968262870370976E-2</v>
      </c>
      <c r="I79" s="2">
        <v>5.2367931063022736E-4</v>
      </c>
      <c r="J79" s="2">
        <v>0</v>
      </c>
    </row>
    <row r="80" spans="1:11" x14ac:dyDescent="0.3">
      <c r="A80" s="247"/>
      <c r="B80" s="97" t="s">
        <v>15</v>
      </c>
      <c r="C80" s="2">
        <v>0.59872118290261678</v>
      </c>
      <c r="D80" s="2">
        <v>4.4688402591691427E-2</v>
      </c>
      <c r="E80" s="2">
        <v>0.34511249033912944</v>
      </c>
      <c r="F80" s="2">
        <v>1.0410081143966375E-3</v>
      </c>
      <c r="G80" s="2">
        <v>7.9252010925582039E-3</v>
      </c>
      <c r="H80" s="2">
        <v>4.8881626022866245E-5</v>
      </c>
      <c r="I80" s="2">
        <v>2.0963913655218593E-3</v>
      </c>
      <c r="J80" s="2">
        <v>3.6644196806279958E-4</v>
      </c>
    </row>
    <row r="81" spans="1:13" x14ac:dyDescent="0.3">
      <c r="A81" s="247"/>
      <c r="B81" s="97" t="s">
        <v>16</v>
      </c>
      <c r="C81" s="2">
        <v>0.49004469854751387</v>
      </c>
      <c r="D81" s="2">
        <v>0.34554966622397759</v>
      </c>
      <c r="E81" s="2">
        <v>3.9611276716799704E-2</v>
      </c>
      <c r="F81" s="2">
        <v>5.1288753556227702E-2</v>
      </c>
      <c r="G81" s="2">
        <v>6.0476520446602372E-2</v>
      </c>
      <c r="H81" s="2">
        <v>0</v>
      </c>
      <c r="I81" s="2">
        <v>0</v>
      </c>
      <c r="J81" s="2">
        <v>1.3029084508878727E-2</v>
      </c>
    </row>
    <row r="82" spans="1:13" x14ac:dyDescent="0.3">
      <c r="A82" s="247"/>
      <c r="B82" s="97" t="s">
        <v>17</v>
      </c>
      <c r="C82" s="2">
        <v>0</v>
      </c>
      <c r="D82" s="2">
        <v>6.2870316315663616E-2</v>
      </c>
      <c r="E82" s="2">
        <v>0</v>
      </c>
      <c r="F82" s="2">
        <v>9.7686414841800864E-3</v>
      </c>
      <c r="G82" s="2">
        <v>1.4278541475025209E-2</v>
      </c>
      <c r="H82" s="2">
        <v>0.71315172204219324</v>
      </c>
      <c r="I82" s="2">
        <v>0.19822937325107343</v>
      </c>
      <c r="J82" s="2">
        <v>1.701405431864403E-3</v>
      </c>
    </row>
    <row r="83" spans="1:13" x14ac:dyDescent="0.3">
      <c r="A83" s="247"/>
      <c r="B83" s="97" t="s">
        <v>18</v>
      </c>
      <c r="C83" s="2">
        <v>6.7877247221579909E-2</v>
      </c>
      <c r="D83" s="2">
        <v>0.53743053247244865</v>
      </c>
      <c r="E83" s="2">
        <v>3.8687169051678537E-2</v>
      </c>
      <c r="F83" s="2">
        <v>4.1351189401206322E-2</v>
      </c>
      <c r="G83" s="2">
        <v>1.336341777714607E-2</v>
      </c>
      <c r="H83" s="2">
        <v>0.29542917383402212</v>
      </c>
      <c r="I83" s="2">
        <v>5.8002919939346463E-3</v>
      </c>
      <c r="J83" s="2">
        <v>6.0978247983787257E-5</v>
      </c>
    </row>
    <row r="84" spans="1:13" x14ac:dyDescent="0.3">
      <c r="A84" s="247"/>
      <c r="B84" s="97" t="s">
        <v>19</v>
      </c>
      <c r="C84" s="2">
        <v>0.24917039303625729</v>
      </c>
      <c r="D84" s="2">
        <v>0.15137555619369944</v>
      </c>
      <c r="E84" s="2">
        <v>0.1839992102776847</v>
      </c>
      <c r="F84" s="2">
        <v>5.8390432451991756E-2</v>
      </c>
      <c r="G84" s="2">
        <v>9.841140710985169E-2</v>
      </c>
      <c r="H84" s="2">
        <v>0.24380981766351129</v>
      </c>
      <c r="I84" s="2">
        <v>1.2458838085156883E-2</v>
      </c>
      <c r="J84" s="2">
        <v>2.3843451818469459E-3</v>
      </c>
    </row>
    <row r="85" spans="1:13" x14ac:dyDescent="0.3">
      <c r="A85" s="247" t="s">
        <v>28</v>
      </c>
      <c r="B85" s="97" t="s">
        <v>11</v>
      </c>
      <c r="C85" s="2">
        <v>0</v>
      </c>
      <c r="D85" s="2">
        <v>0</v>
      </c>
      <c r="E85" s="2">
        <v>0</v>
      </c>
      <c r="F85" s="2">
        <v>0</v>
      </c>
      <c r="G85" s="2">
        <v>0</v>
      </c>
      <c r="H85" s="2">
        <v>0</v>
      </c>
      <c r="I85" s="2">
        <v>0</v>
      </c>
      <c r="J85" s="2">
        <v>0</v>
      </c>
      <c r="K85" s="8"/>
    </row>
    <row r="86" spans="1:13" x14ac:dyDescent="0.3">
      <c r="A86" s="247"/>
      <c r="B86" s="97" t="s">
        <v>12</v>
      </c>
      <c r="C86" s="2">
        <v>0</v>
      </c>
      <c r="D86" s="2">
        <v>0</v>
      </c>
      <c r="E86" s="2">
        <v>0</v>
      </c>
      <c r="F86" s="2">
        <v>0</v>
      </c>
      <c r="G86" s="2">
        <v>0</v>
      </c>
      <c r="H86" s="2">
        <v>0</v>
      </c>
      <c r="I86" s="2">
        <v>0</v>
      </c>
      <c r="J86" s="2">
        <v>0</v>
      </c>
      <c r="K86" s="8"/>
    </row>
    <row r="87" spans="1:13" x14ac:dyDescent="0.3">
      <c r="A87" s="247"/>
      <c r="B87" s="97" t="s">
        <v>13</v>
      </c>
      <c r="C87" s="2">
        <v>0</v>
      </c>
      <c r="D87" s="2">
        <v>0</v>
      </c>
      <c r="E87" s="2">
        <v>0</v>
      </c>
      <c r="F87" s="2">
        <v>0</v>
      </c>
      <c r="G87" s="2">
        <v>0</v>
      </c>
      <c r="H87" s="2">
        <v>0</v>
      </c>
      <c r="I87" s="2">
        <v>0</v>
      </c>
      <c r="J87" s="2">
        <v>0</v>
      </c>
      <c r="K87" s="8"/>
    </row>
    <row r="88" spans="1:13" x14ac:dyDescent="0.3">
      <c r="A88" s="247"/>
      <c r="B88" s="97" t="s">
        <v>14</v>
      </c>
      <c r="C88" s="2">
        <v>0</v>
      </c>
      <c r="D88" s="2">
        <v>0</v>
      </c>
      <c r="E88" s="2">
        <v>0</v>
      </c>
      <c r="F88" s="2">
        <v>0</v>
      </c>
      <c r="G88" s="2">
        <v>0</v>
      </c>
      <c r="H88" s="2">
        <v>0</v>
      </c>
      <c r="I88" s="2">
        <v>0</v>
      </c>
      <c r="J88" s="2">
        <v>0</v>
      </c>
      <c r="K88" s="8"/>
    </row>
    <row r="89" spans="1:13" x14ac:dyDescent="0.3">
      <c r="A89" s="247"/>
      <c r="B89" s="97" t="s">
        <v>15</v>
      </c>
      <c r="C89" s="2">
        <v>0</v>
      </c>
      <c r="D89" s="2">
        <v>0</v>
      </c>
      <c r="E89" s="2">
        <v>0</v>
      </c>
      <c r="F89" s="2">
        <v>0</v>
      </c>
      <c r="G89" s="2">
        <v>0</v>
      </c>
      <c r="H89" s="2">
        <v>0</v>
      </c>
      <c r="I89" s="2">
        <v>0</v>
      </c>
      <c r="J89" s="2">
        <v>0</v>
      </c>
      <c r="K89" s="8"/>
    </row>
    <row r="90" spans="1:13" x14ac:dyDescent="0.3">
      <c r="A90" s="247"/>
      <c r="B90" s="97" t="s">
        <v>16</v>
      </c>
      <c r="C90" s="2">
        <v>0</v>
      </c>
      <c r="D90" s="2">
        <v>0</v>
      </c>
      <c r="E90" s="2">
        <v>0</v>
      </c>
      <c r="F90" s="2">
        <v>0</v>
      </c>
      <c r="G90" s="2">
        <v>0</v>
      </c>
      <c r="H90" s="2">
        <v>0</v>
      </c>
      <c r="I90" s="2">
        <v>0</v>
      </c>
      <c r="J90" s="2">
        <v>0</v>
      </c>
      <c r="K90" s="8"/>
    </row>
    <row r="91" spans="1:13" x14ac:dyDescent="0.3">
      <c r="A91" s="247"/>
      <c r="B91" s="97" t="s">
        <v>17</v>
      </c>
      <c r="C91" s="2">
        <v>0</v>
      </c>
      <c r="D91" s="2">
        <v>0</v>
      </c>
      <c r="E91" s="2">
        <v>0</v>
      </c>
      <c r="F91" s="2">
        <v>0</v>
      </c>
      <c r="G91" s="2">
        <v>0</v>
      </c>
      <c r="H91" s="2">
        <v>0</v>
      </c>
      <c r="I91" s="2">
        <v>0</v>
      </c>
      <c r="J91" s="2">
        <v>0</v>
      </c>
      <c r="K91" s="8"/>
    </row>
    <row r="92" spans="1:13" x14ac:dyDescent="0.3">
      <c r="A92" s="247"/>
      <c r="B92" s="97" t="s">
        <v>18</v>
      </c>
      <c r="C92" s="2">
        <v>0</v>
      </c>
      <c r="D92" s="2">
        <v>0</v>
      </c>
      <c r="E92" s="2">
        <v>0</v>
      </c>
      <c r="F92" s="2">
        <v>0</v>
      </c>
      <c r="G92" s="2">
        <v>0</v>
      </c>
      <c r="H92" s="2">
        <v>0</v>
      </c>
      <c r="I92" s="2">
        <v>0</v>
      </c>
      <c r="J92" s="2">
        <v>0</v>
      </c>
      <c r="K92" s="8"/>
    </row>
    <row r="93" spans="1:13" x14ac:dyDescent="0.3">
      <c r="A93" s="247"/>
      <c r="B93" s="97" t="s">
        <v>19</v>
      </c>
      <c r="C93" s="2">
        <v>0</v>
      </c>
      <c r="D93" s="2">
        <v>0</v>
      </c>
      <c r="E93" s="2">
        <v>0</v>
      </c>
      <c r="F93" s="2">
        <v>0</v>
      </c>
      <c r="G93" s="2">
        <v>0</v>
      </c>
      <c r="H93" s="2">
        <v>0</v>
      </c>
      <c r="I93" s="2">
        <v>0</v>
      </c>
      <c r="J93" s="2">
        <v>0</v>
      </c>
      <c r="K93" s="8"/>
    </row>
    <row r="94" spans="1:13" x14ac:dyDescent="0.3">
      <c r="A94" s="247" t="s">
        <v>29</v>
      </c>
      <c r="B94" s="97" t="s">
        <v>11</v>
      </c>
      <c r="C94" s="2">
        <v>0</v>
      </c>
      <c r="D94" s="2">
        <v>0.2203856392658512</v>
      </c>
      <c r="E94" s="2">
        <v>3.3483952747029922E-3</v>
      </c>
      <c r="F94" s="2">
        <v>0.10821000882976564</v>
      </c>
      <c r="G94" s="2">
        <v>0.13214337235889997</v>
      </c>
      <c r="H94" s="2">
        <v>2.4374239915360772E-2</v>
      </c>
      <c r="I94" s="2">
        <v>0.29146499421422334</v>
      </c>
      <c r="J94" s="2">
        <v>0.220073350141196</v>
      </c>
    </row>
    <row r="95" spans="1:13" x14ac:dyDescent="0.3">
      <c r="A95" s="247"/>
      <c r="B95" s="97" t="s">
        <v>12</v>
      </c>
      <c r="C95" s="2">
        <v>0</v>
      </c>
      <c r="D95" s="2">
        <v>0</v>
      </c>
      <c r="E95" s="2">
        <v>0</v>
      </c>
      <c r="F95" s="2">
        <v>0</v>
      </c>
      <c r="G95" s="2">
        <v>0.77992660000000003</v>
      </c>
      <c r="H95" s="2">
        <v>0</v>
      </c>
      <c r="I95" s="2">
        <v>0.220073350141196</v>
      </c>
      <c r="J95" s="2">
        <v>0</v>
      </c>
      <c r="M95" s="10"/>
    </row>
    <row r="96" spans="1:13" x14ac:dyDescent="0.3">
      <c r="A96" s="247"/>
      <c r="B96" s="97" t="s">
        <v>13</v>
      </c>
      <c r="C96" s="2">
        <v>3.2499628268196391E-3</v>
      </c>
      <c r="D96" s="2">
        <v>5.2931914165822132E-3</v>
      </c>
      <c r="E96" s="2">
        <v>0</v>
      </c>
      <c r="F96" s="2">
        <v>0.791441775466037</v>
      </c>
      <c r="G96" s="2">
        <v>3.4219873384434239E-6</v>
      </c>
      <c r="H96" s="2">
        <v>2.7558886396811224E-2</v>
      </c>
      <c r="I96" s="2">
        <v>1.1416321863362108E-2</v>
      </c>
      <c r="J96" s="2">
        <v>0.16103644004304932</v>
      </c>
    </row>
    <row r="97" spans="1:12" x14ac:dyDescent="0.3">
      <c r="A97" s="247"/>
      <c r="B97" s="97" t="s">
        <v>14</v>
      </c>
      <c r="C97" s="2">
        <v>9.6566796058867102E-3</v>
      </c>
      <c r="D97" s="2">
        <v>1.1766442038021077E-3</v>
      </c>
      <c r="E97" s="2">
        <v>0.9543144127450377</v>
      </c>
      <c r="F97" s="2">
        <v>3.0938125712911137E-2</v>
      </c>
      <c r="G97" s="2">
        <v>3.584751265292127E-3</v>
      </c>
      <c r="H97" s="2">
        <v>2.8864402795917448E-4</v>
      </c>
      <c r="I97" s="2">
        <v>8.9042130595486803E-6</v>
      </c>
      <c r="J97" s="2">
        <v>3.1838226051376655E-5</v>
      </c>
    </row>
    <row r="98" spans="1:12" x14ac:dyDescent="0.3">
      <c r="A98" s="247"/>
      <c r="B98" s="97" t="s">
        <v>15</v>
      </c>
      <c r="C98" s="2">
        <v>0.10909889246929523</v>
      </c>
      <c r="D98" s="2">
        <v>6.8044431550939076E-3</v>
      </c>
      <c r="E98" s="2">
        <v>0.10168762871991323</v>
      </c>
      <c r="F98" s="2">
        <v>4.8937742981836105E-2</v>
      </c>
      <c r="G98" s="2">
        <v>7.391299716770338E-3</v>
      </c>
      <c r="H98" s="2">
        <v>2.6902677407692532E-2</v>
      </c>
      <c r="I98" s="2">
        <v>0.26773539519152051</v>
      </c>
      <c r="J98" s="2">
        <v>0.43144192035787809</v>
      </c>
    </row>
    <row r="99" spans="1:12" x14ac:dyDescent="0.3">
      <c r="A99" s="247"/>
      <c r="B99" s="97" t="s">
        <v>16</v>
      </c>
      <c r="C99" s="2">
        <v>5.9252956530000345E-2</v>
      </c>
      <c r="D99" s="2">
        <v>9.2963569320260314E-2</v>
      </c>
      <c r="E99" s="2">
        <v>6.9741710283079947E-2</v>
      </c>
      <c r="F99" s="2">
        <v>0.52470015094376565</v>
      </c>
      <c r="G99" s="2">
        <v>5.6474835883106644E-2</v>
      </c>
      <c r="H99" s="2">
        <v>0</v>
      </c>
      <c r="I99" s="2">
        <v>0</v>
      </c>
      <c r="J99" s="2">
        <v>0.19686677703978711</v>
      </c>
    </row>
    <row r="100" spans="1:12" x14ac:dyDescent="0.3">
      <c r="A100" s="247"/>
      <c r="B100" s="97" t="s">
        <v>17</v>
      </c>
      <c r="C100" s="2">
        <v>0</v>
      </c>
      <c r="D100" s="2">
        <v>1.3466649193536618E-3</v>
      </c>
      <c r="E100" s="2">
        <v>0</v>
      </c>
      <c r="F100" s="2">
        <v>1.2026731634190812E-2</v>
      </c>
      <c r="G100" s="2">
        <v>3.7507266554707409E-5</v>
      </c>
      <c r="H100" s="2">
        <v>1.6597977696024523E-2</v>
      </c>
      <c r="I100" s="2">
        <v>0.59148946150566573</v>
      </c>
      <c r="J100" s="2">
        <v>0.37850165697821064</v>
      </c>
    </row>
    <row r="101" spans="1:12" x14ac:dyDescent="0.3">
      <c r="A101" s="247"/>
      <c r="B101" s="97" t="s">
        <v>18</v>
      </c>
      <c r="C101" s="2">
        <v>1.5124477747481154E-3</v>
      </c>
      <c r="D101" s="2">
        <v>1.1283295883807856E-2</v>
      </c>
      <c r="E101" s="2">
        <v>1.8045084690874701E-2</v>
      </c>
      <c r="F101" s="2">
        <v>2.4251882208954009E-2</v>
      </c>
      <c r="G101" s="2">
        <v>7.054469185303518E-3</v>
      </c>
      <c r="H101" s="2">
        <v>2.9179044985435283E-2</v>
      </c>
      <c r="I101" s="2">
        <v>0.35897505761575071</v>
      </c>
      <c r="J101" s="2">
        <v>0.54969871765512579</v>
      </c>
    </row>
    <row r="102" spans="1:12" x14ac:dyDescent="0.3">
      <c r="A102" s="247"/>
      <c r="B102" s="97" t="s">
        <v>19</v>
      </c>
      <c r="C102" s="2">
        <v>1.0971910517986924E-2</v>
      </c>
      <c r="D102" s="2">
        <v>1.3249295387608395E-2</v>
      </c>
      <c r="E102" s="2">
        <v>0.72407891123947454</v>
      </c>
      <c r="F102" s="2">
        <v>0.16042097090337062</v>
      </c>
      <c r="G102" s="2">
        <v>7.8286730745423104E-4</v>
      </c>
      <c r="H102" s="2">
        <v>8.5255110598208318E-3</v>
      </c>
      <c r="I102" s="2">
        <v>9.0626608208430777E-3</v>
      </c>
      <c r="J102" s="2">
        <v>7.2907872763441212E-2</v>
      </c>
    </row>
    <row r="103" spans="1:12" x14ac:dyDescent="0.3">
      <c r="A103" s="3"/>
      <c r="B103" s="4"/>
      <c r="C103" s="5"/>
      <c r="D103" s="5"/>
      <c r="E103" s="5"/>
      <c r="F103" s="5"/>
      <c r="G103" s="5"/>
      <c r="H103" s="5"/>
      <c r="I103" s="5"/>
      <c r="J103" s="5"/>
    </row>
    <row r="104" spans="1:12" x14ac:dyDescent="0.3">
      <c r="A104" s="3"/>
      <c r="C104" s="5"/>
      <c r="D104" s="5"/>
      <c r="E104" s="5"/>
      <c r="F104" s="5"/>
      <c r="G104" s="5"/>
      <c r="H104" s="5"/>
      <c r="I104" s="5"/>
      <c r="J104" s="5"/>
    </row>
    <row r="105" spans="1:12" x14ac:dyDescent="0.3">
      <c r="A105" s="58" t="s">
        <v>423</v>
      </c>
      <c r="B105" s="60" t="s">
        <v>1</v>
      </c>
      <c r="C105" s="58" t="s">
        <v>11</v>
      </c>
      <c r="D105" s="75" t="s">
        <v>12</v>
      </c>
      <c r="E105" s="58" t="s">
        <v>13</v>
      </c>
      <c r="F105" s="58" t="s">
        <v>14</v>
      </c>
      <c r="G105" s="58" t="s">
        <v>15</v>
      </c>
      <c r="H105" s="58" t="s">
        <v>16</v>
      </c>
      <c r="I105" s="58" t="s">
        <v>17</v>
      </c>
      <c r="J105" s="83" t="s">
        <v>18</v>
      </c>
      <c r="K105" s="58" t="s">
        <v>19</v>
      </c>
    </row>
    <row r="106" spans="1:12" x14ac:dyDescent="0.3">
      <c r="A106" s="60" t="s">
        <v>0</v>
      </c>
      <c r="B106" s="100" t="s">
        <v>30</v>
      </c>
      <c r="C106" s="45" t="s">
        <v>210</v>
      </c>
      <c r="D106" s="25" t="s">
        <v>210</v>
      </c>
      <c r="E106" s="25" t="s">
        <v>210</v>
      </c>
      <c r="F106" s="25" t="s">
        <v>210</v>
      </c>
      <c r="G106" s="25" t="s">
        <v>210</v>
      </c>
      <c r="H106" s="25" t="s">
        <v>210</v>
      </c>
      <c r="I106" s="25" t="s">
        <v>210</v>
      </c>
      <c r="J106" s="25" t="s">
        <v>210</v>
      </c>
      <c r="K106" s="45" t="s">
        <v>210</v>
      </c>
    </row>
    <row r="107" spans="1:12" x14ac:dyDescent="0.3">
      <c r="A107" s="247" t="s">
        <v>10</v>
      </c>
      <c r="B107" s="97" t="s">
        <v>2</v>
      </c>
      <c r="C107" s="1">
        <v>0</v>
      </c>
      <c r="D107" s="1">
        <v>0</v>
      </c>
      <c r="E107" s="1">
        <v>7.6748921289205116E-2</v>
      </c>
      <c r="F107" s="1">
        <v>0.12470133682486227</v>
      </c>
      <c r="G107" s="1">
        <v>0.13320251440821498</v>
      </c>
      <c r="H107" s="1">
        <v>0.19654931980021281</v>
      </c>
      <c r="I107" s="1">
        <v>0</v>
      </c>
      <c r="J107" s="98">
        <v>2.8185716120258678E-2</v>
      </c>
      <c r="K107" s="1">
        <v>0.44061219155724612</v>
      </c>
      <c r="L107" s="7"/>
    </row>
    <row r="108" spans="1:12" x14ac:dyDescent="0.3">
      <c r="A108" s="247"/>
      <c r="B108" s="97" t="s">
        <v>3</v>
      </c>
      <c r="C108" s="1">
        <v>0.14950294378630191</v>
      </c>
      <c r="D108" s="1">
        <v>0</v>
      </c>
      <c r="E108" s="1">
        <v>6.9769947598109991E-2</v>
      </c>
      <c r="F108" s="1">
        <v>8.8240261251288019E-2</v>
      </c>
      <c r="G108" s="1">
        <v>2.409035266410469E-2</v>
      </c>
      <c r="H108" s="1">
        <v>0.20407241027154208</v>
      </c>
      <c r="I108" s="1">
        <v>4.0490756469509927E-2</v>
      </c>
      <c r="J108" s="98">
        <v>0.18365110262988504</v>
      </c>
      <c r="K108" s="1">
        <v>0.24018222532925831</v>
      </c>
    </row>
    <row r="109" spans="1:12" x14ac:dyDescent="0.3">
      <c r="A109" s="247"/>
      <c r="B109" s="97" t="s">
        <v>4</v>
      </c>
      <c r="C109" s="1">
        <v>7.4821268967351979E-5</v>
      </c>
      <c r="D109" s="1">
        <v>0</v>
      </c>
      <c r="E109" s="1">
        <v>0</v>
      </c>
      <c r="F109" s="1">
        <v>3.2169935349462261E-2</v>
      </c>
      <c r="G109" s="1">
        <v>0.21042964489913463</v>
      </c>
      <c r="H109" s="1">
        <v>4.2148529620910521E-2</v>
      </c>
      <c r="I109" s="1">
        <v>0</v>
      </c>
      <c r="J109" s="98">
        <v>4.0150453763617019E-2</v>
      </c>
      <c r="K109" s="1">
        <v>0.67502661509790818</v>
      </c>
    </row>
    <row r="110" spans="1:12" x14ac:dyDescent="0.3">
      <c r="A110" s="247"/>
      <c r="B110" s="97" t="s">
        <v>5</v>
      </c>
      <c r="C110" s="1">
        <v>3.7118007185316278E-2</v>
      </c>
      <c r="D110" s="1">
        <v>0</v>
      </c>
      <c r="E110" s="1">
        <v>0.14688571686653684</v>
      </c>
      <c r="F110" s="1">
        <v>0.17314920986771987</v>
      </c>
      <c r="G110" s="1">
        <v>3.0401851641331372E-4</v>
      </c>
      <c r="H110" s="1">
        <v>1.7819366690053875E-2</v>
      </c>
      <c r="I110" s="1">
        <v>1.5571330303387686E-2</v>
      </c>
      <c r="J110" s="1">
        <v>0.34885846696587536</v>
      </c>
      <c r="K110" s="1">
        <v>0.2602938836046968</v>
      </c>
    </row>
    <row r="111" spans="1:12" x14ac:dyDescent="0.3">
      <c r="A111" s="247"/>
      <c r="B111" s="97" t="s">
        <v>6</v>
      </c>
      <c r="C111" s="1">
        <v>0.66969302885801274</v>
      </c>
      <c r="D111" s="1">
        <v>5.0086909529951373E-2</v>
      </c>
      <c r="E111" s="1">
        <v>8.1957244202010701E-4</v>
      </c>
      <c r="F111" s="1">
        <v>2.8265245213939045E-2</v>
      </c>
      <c r="G111" s="1">
        <v>2.5622139420570303E-3</v>
      </c>
      <c r="H111" s="1">
        <v>5.0038800137468975E-2</v>
      </c>
      <c r="I111" s="1">
        <v>9.097757939897361E-3</v>
      </c>
      <c r="J111" s="1">
        <v>1.0700436150506785E-2</v>
      </c>
      <c r="K111" s="1">
        <v>0.17873603578614658</v>
      </c>
    </row>
    <row r="112" spans="1:12" ht="16.8" customHeight="1" x14ac:dyDescent="0.3">
      <c r="A112" s="247"/>
      <c r="B112" s="97" t="s">
        <v>7</v>
      </c>
      <c r="C112" s="1">
        <v>2.6609832483699778E-2</v>
      </c>
      <c r="D112" s="1">
        <v>0</v>
      </c>
      <c r="E112" s="1">
        <v>0.12161967905643223</v>
      </c>
      <c r="F112" s="1">
        <v>1.7478100612159306E-2</v>
      </c>
      <c r="G112" s="1">
        <v>1.5330169843247771E-4</v>
      </c>
      <c r="H112" s="1">
        <v>0</v>
      </c>
      <c r="I112" s="1">
        <v>0.29964772648150778</v>
      </c>
      <c r="J112" s="1">
        <v>0.31142153041151127</v>
      </c>
      <c r="K112" s="1">
        <v>0.22306982925625712</v>
      </c>
    </row>
    <row r="113" spans="1:11" x14ac:dyDescent="0.3">
      <c r="A113" s="247"/>
      <c r="B113" s="97" t="s">
        <v>8</v>
      </c>
      <c r="C113" s="1">
        <v>0.1226908623518552</v>
      </c>
      <c r="D113" s="1">
        <v>0</v>
      </c>
      <c r="E113" s="1">
        <v>7.9115433254055179E-2</v>
      </c>
      <c r="F113" s="1">
        <v>1.6110897802683613E-2</v>
      </c>
      <c r="G113" s="1">
        <v>4.5255516916150361E-3</v>
      </c>
      <c r="H113" s="1">
        <v>0</v>
      </c>
      <c r="I113" s="1">
        <v>0.42737249728253057</v>
      </c>
      <c r="J113" s="1">
        <v>0.23767515435890299</v>
      </c>
      <c r="K113" s="1">
        <v>0.11250960325835743</v>
      </c>
    </row>
    <row r="114" spans="1:11" x14ac:dyDescent="0.3">
      <c r="A114" s="247"/>
      <c r="B114" s="97" t="s">
        <v>9</v>
      </c>
      <c r="C114" s="1">
        <v>1.1584347579391667E-2</v>
      </c>
      <c r="D114" s="1">
        <v>0</v>
      </c>
      <c r="E114" s="1">
        <v>0.69698559178438613</v>
      </c>
      <c r="F114" s="1">
        <v>2.8248013052215953E-5</v>
      </c>
      <c r="G114" s="1">
        <v>7.7433638273753658E-3</v>
      </c>
      <c r="H114" s="1">
        <v>0.16711569933812709</v>
      </c>
      <c r="I114" s="1">
        <v>4.1800222434929535E-2</v>
      </c>
      <c r="J114" s="1">
        <v>2.5872483546295314E-3</v>
      </c>
      <c r="K114" s="1">
        <v>7.2155278668108447E-2</v>
      </c>
    </row>
    <row r="115" spans="1:11" x14ac:dyDescent="0.3">
      <c r="A115" s="247" t="s">
        <v>20</v>
      </c>
      <c r="B115" s="97" t="s">
        <v>2</v>
      </c>
      <c r="C115" s="2">
        <v>0</v>
      </c>
      <c r="D115" s="2">
        <v>0</v>
      </c>
      <c r="E115" s="2">
        <v>0.24017989340401458</v>
      </c>
      <c r="F115" s="2">
        <v>9.6563814129428951E-2</v>
      </c>
      <c r="G115" s="2">
        <v>0.42534852238158544</v>
      </c>
      <c r="H115" s="2">
        <v>0</v>
      </c>
      <c r="I115" s="2">
        <v>0</v>
      </c>
      <c r="J115" s="2">
        <v>0</v>
      </c>
      <c r="K115" s="2">
        <v>0.23790777008497105</v>
      </c>
    </row>
    <row r="116" spans="1:11" x14ac:dyDescent="0.3">
      <c r="A116" s="247"/>
      <c r="B116" s="97" t="s">
        <v>3</v>
      </c>
      <c r="C116" s="2">
        <v>6.8304049053835539E-2</v>
      </c>
      <c r="D116" s="2">
        <v>0</v>
      </c>
      <c r="E116" s="2">
        <v>0.49641432342450098</v>
      </c>
      <c r="F116" s="2">
        <v>4.5116258240351662E-2</v>
      </c>
      <c r="G116" s="2">
        <v>0.20058324967446281</v>
      </c>
      <c r="H116" s="2">
        <v>3.1338313417314523E-4</v>
      </c>
      <c r="I116" s="2">
        <v>0</v>
      </c>
      <c r="J116" s="2">
        <v>0</v>
      </c>
      <c r="K116" s="2">
        <v>0.18926873647267584</v>
      </c>
    </row>
    <row r="117" spans="1:11" x14ac:dyDescent="0.3">
      <c r="A117" s="247"/>
      <c r="B117" s="97" t="s">
        <v>4</v>
      </c>
      <c r="C117" s="2">
        <v>9.0835394898479714E-5</v>
      </c>
      <c r="D117" s="2">
        <v>0</v>
      </c>
      <c r="E117" s="2">
        <v>0</v>
      </c>
      <c r="F117" s="2">
        <v>1.1582052624113186E-3</v>
      </c>
      <c r="G117" s="2">
        <v>0.36830892303635521</v>
      </c>
      <c r="H117" s="2">
        <v>0</v>
      </c>
      <c r="I117" s="2">
        <v>0</v>
      </c>
      <c r="J117" s="2">
        <v>0</v>
      </c>
      <c r="K117" s="2">
        <v>0.630442036306335</v>
      </c>
    </row>
    <row r="118" spans="1:11" x14ac:dyDescent="0.3">
      <c r="A118" s="247"/>
      <c r="B118" s="97" t="s">
        <v>5</v>
      </c>
      <c r="C118" s="2">
        <v>2.1639880514851113E-2</v>
      </c>
      <c r="D118" s="2">
        <v>0</v>
      </c>
      <c r="E118" s="2">
        <v>0.39513454430254458</v>
      </c>
      <c r="F118" s="2">
        <v>3.2830528078484127E-2</v>
      </c>
      <c r="G118" s="2">
        <v>2.0359504234919061E-4</v>
      </c>
      <c r="H118" s="2">
        <v>0</v>
      </c>
      <c r="I118" s="2">
        <v>7.9557719267402658E-4</v>
      </c>
      <c r="J118" s="2">
        <v>0</v>
      </c>
      <c r="K118" s="2">
        <v>0.54939587486909702</v>
      </c>
    </row>
    <row r="119" spans="1:11" x14ac:dyDescent="0.3">
      <c r="A119" s="247"/>
      <c r="B119" s="97" t="s">
        <v>6</v>
      </c>
      <c r="C119" s="2">
        <v>0.31062835849465259</v>
      </c>
      <c r="D119" s="2">
        <v>0</v>
      </c>
      <c r="E119" s="2">
        <v>1.0763683119601618E-2</v>
      </c>
      <c r="F119" s="2">
        <v>0.26507048715204196</v>
      </c>
      <c r="G119" s="2">
        <v>4.3106432261865633E-2</v>
      </c>
      <c r="H119" s="2">
        <v>0</v>
      </c>
      <c r="I119" s="2">
        <v>0</v>
      </c>
      <c r="J119" s="2">
        <v>0</v>
      </c>
      <c r="K119" s="2">
        <v>0.37043103897183821</v>
      </c>
    </row>
    <row r="120" spans="1:11" x14ac:dyDescent="0.3">
      <c r="A120" s="247"/>
      <c r="B120" s="97" t="s">
        <v>7</v>
      </c>
      <c r="C120" s="2">
        <v>3.2225049344777819E-4</v>
      </c>
      <c r="D120" s="2">
        <v>0</v>
      </c>
      <c r="E120" s="2">
        <v>0.46205679402821226</v>
      </c>
      <c r="F120" s="2">
        <v>3.2529194269391229E-2</v>
      </c>
      <c r="G120" s="2">
        <v>9.9072339897593562E-4</v>
      </c>
      <c r="H120" s="2">
        <v>0</v>
      </c>
      <c r="I120" s="2">
        <v>1.7772379305178506E-3</v>
      </c>
      <c r="J120" s="2">
        <v>0</v>
      </c>
      <c r="K120" s="2">
        <v>0.50232379987945497</v>
      </c>
    </row>
    <row r="121" spans="1:11" x14ac:dyDescent="0.3">
      <c r="A121" s="247"/>
      <c r="B121" s="97" t="s">
        <v>8</v>
      </c>
      <c r="C121" s="2">
        <v>1.1205956678250753E-4</v>
      </c>
      <c r="D121" s="2">
        <v>0</v>
      </c>
      <c r="E121" s="2">
        <v>0.1947992013133891</v>
      </c>
      <c r="F121" s="2">
        <v>2.588248733250479E-3</v>
      </c>
      <c r="G121" s="2">
        <v>5.0860731634917453E-3</v>
      </c>
      <c r="H121" s="2">
        <v>0</v>
      </c>
      <c r="I121" s="2">
        <v>4.6374224948762775E-2</v>
      </c>
      <c r="J121" s="2">
        <v>0</v>
      </c>
      <c r="K121" s="2">
        <v>0.75104019227432339</v>
      </c>
    </row>
    <row r="122" spans="1:11" x14ac:dyDescent="0.3">
      <c r="A122" s="247"/>
      <c r="B122" s="97" t="s">
        <v>9</v>
      </c>
      <c r="C122" s="2">
        <v>0</v>
      </c>
      <c r="D122" s="2">
        <v>0</v>
      </c>
      <c r="E122" s="2">
        <v>0.83750485203453973</v>
      </c>
      <c r="F122" s="2">
        <v>0</v>
      </c>
      <c r="G122" s="2">
        <v>8.3977401538136986E-3</v>
      </c>
      <c r="H122" s="2">
        <v>0</v>
      </c>
      <c r="I122" s="2">
        <v>1.5106534788136722E-2</v>
      </c>
      <c r="J122" s="2">
        <v>0</v>
      </c>
      <c r="K122" s="2">
        <v>0.13899087302350988</v>
      </c>
    </row>
    <row r="123" spans="1:11" x14ac:dyDescent="0.3">
      <c r="A123" s="247" t="s">
        <v>21</v>
      </c>
      <c r="B123" s="97" t="s">
        <v>2</v>
      </c>
      <c r="C123" s="2">
        <v>0</v>
      </c>
      <c r="D123" s="2">
        <v>0</v>
      </c>
      <c r="E123" s="2">
        <v>3.4824072635829269E-2</v>
      </c>
      <c r="F123" s="2">
        <v>0.10441229108081815</v>
      </c>
      <c r="G123" s="2">
        <v>2.3409983588486054E-2</v>
      </c>
      <c r="H123" s="2">
        <v>0.27711536930735658</v>
      </c>
      <c r="I123" s="2">
        <v>0</v>
      </c>
      <c r="J123" s="2">
        <v>1.9463856477401138E-2</v>
      </c>
      <c r="K123" s="2">
        <v>0.54077442691010891</v>
      </c>
    </row>
    <row r="124" spans="1:11" x14ac:dyDescent="0.3">
      <c r="A124" s="247"/>
      <c r="B124" s="97" t="s">
        <v>3</v>
      </c>
      <c r="C124" s="2">
        <v>8.4552848344037965E-2</v>
      </c>
      <c r="D124" s="2">
        <v>0</v>
      </c>
      <c r="E124" s="2">
        <v>0.18132796177470842</v>
      </c>
      <c r="F124" s="2">
        <v>0.13780408694098442</v>
      </c>
      <c r="G124" s="2">
        <v>7.7183710051832105E-3</v>
      </c>
      <c r="H124" s="2">
        <v>9.1655019018630213E-2</v>
      </c>
      <c r="I124" s="2">
        <v>4.7444766809183712E-3</v>
      </c>
      <c r="J124" s="2">
        <v>0.41485306019541052</v>
      </c>
      <c r="K124" s="2">
        <v>7.7344176040127E-2</v>
      </c>
    </row>
    <row r="125" spans="1:11" x14ac:dyDescent="0.3">
      <c r="A125" s="247"/>
      <c r="B125" s="97" t="s">
        <v>4</v>
      </c>
      <c r="C125" s="2">
        <v>0</v>
      </c>
      <c r="D125" s="2">
        <v>0</v>
      </c>
      <c r="E125" s="2">
        <v>0</v>
      </c>
      <c r="F125" s="2">
        <v>8.9728436939260081E-2</v>
      </c>
      <c r="G125" s="2">
        <v>2.5271773379128702E-2</v>
      </c>
      <c r="H125" s="2">
        <v>9.8532228328442176E-2</v>
      </c>
      <c r="I125" s="2">
        <v>0</v>
      </c>
      <c r="J125" s="2">
        <v>0.10260057907022656</v>
      </c>
      <c r="K125" s="2">
        <v>0.68386698228294251</v>
      </c>
    </row>
    <row r="126" spans="1:11" x14ac:dyDescent="0.3">
      <c r="A126" s="247"/>
      <c r="B126" s="97" t="s">
        <v>5</v>
      </c>
      <c r="C126" s="2">
        <v>1.0050064768821318E-2</v>
      </c>
      <c r="D126" s="2">
        <v>0</v>
      </c>
      <c r="E126" s="2">
        <v>4.4856925207679615E-2</v>
      </c>
      <c r="F126" s="2">
        <v>0.31349653392223237</v>
      </c>
      <c r="G126" s="2">
        <v>2.6277499374314853E-3</v>
      </c>
      <c r="H126" s="2">
        <v>1.8959499356184774E-2</v>
      </c>
      <c r="I126" s="2">
        <v>3.243892171600956E-2</v>
      </c>
      <c r="J126" s="2">
        <v>0.51933904043761014</v>
      </c>
      <c r="K126" s="2">
        <v>5.82312646540308E-2</v>
      </c>
    </row>
    <row r="127" spans="1:11" x14ac:dyDescent="0.3">
      <c r="A127" s="247"/>
      <c r="B127" s="97" t="s">
        <v>6</v>
      </c>
      <c r="C127" s="2">
        <v>0.43472668979551776</v>
      </c>
      <c r="D127" s="2">
        <v>1.1555086192052123E-2</v>
      </c>
      <c r="E127" s="2">
        <v>5.1591261599124956E-3</v>
      </c>
      <c r="F127" s="2">
        <v>0.15054005974355048</v>
      </c>
      <c r="G127" s="2">
        <v>5.1595093022049256E-3</v>
      </c>
      <c r="H127" s="2">
        <v>0.13293266435903525</v>
      </c>
      <c r="I127" s="2">
        <v>7.470045651500468E-3</v>
      </c>
      <c r="J127" s="2">
        <v>9.435332327032328E-2</v>
      </c>
      <c r="K127" s="2">
        <v>0.15810349552590336</v>
      </c>
    </row>
    <row r="128" spans="1:11" x14ac:dyDescent="0.3">
      <c r="A128" s="247"/>
      <c r="B128" s="97" t="s">
        <v>7</v>
      </c>
      <c r="C128" s="2">
        <v>7.7180330900347038E-2</v>
      </c>
      <c r="D128" s="2">
        <v>0</v>
      </c>
      <c r="E128" s="2">
        <v>9.5977612341664784E-2</v>
      </c>
      <c r="F128" s="2">
        <v>5.1999789194124686E-2</v>
      </c>
      <c r="G128" s="2">
        <v>1.5717889089483714E-3</v>
      </c>
      <c r="H128" s="2">
        <v>0</v>
      </c>
      <c r="I128" s="2">
        <v>0.38606641915921092</v>
      </c>
      <c r="J128" s="2">
        <v>0.32654104002439593</v>
      </c>
      <c r="K128" s="2">
        <v>6.0663019471308248E-2</v>
      </c>
    </row>
    <row r="129" spans="1:11" x14ac:dyDescent="0.3">
      <c r="A129" s="247"/>
      <c r="B129" s="97" t="s">
        <v>8</v>
      </c>
      <c r="C129" s="2">
        <v>5.4148776478595326E-2</v>
      </c>
      <c r="D129" s="2">
        <v>0</v>
      </c>
      <c r="E129" s="2">
        <v>2.1121037041950563E-2</v>
      </c>
      <c r="F129" s="2">
        <v>1.3549854826887069E-3</v>
      </c>
      <c r="G129" s="2">
        <v>4.2008918843366479E-4</v>
      </c>
      <c r="H129" s="2">
        <v>0</v>
      </c>
      <c r="I129" s="2">
        <v>0.65495972808382141</v>
      </c>
      <c r="J129" s="2">
        <v>0.25145509275725564</v>
      </c>
      <c r="K129" s="2">
        <v>1.6540290967254911E-2</v>
      </c>
    </row>
    <row r="130" spans="1:11" x14ac:dyDescent="0.3">
      <c r="A130" s="247"/>
      <c r="B130" s="97" t="s">
        <v>9</v>
      </c>
      <c r="C130" s="2">
        <v>2.5630629513899297E-2</v>
      </c>
      <c r="D130" s="2">
        <v>0</v>
      </c>
      <c r="E130" s="2">
        <v>5.7922586955814599E-2</v>
      </c>
      <c r="F130" s="2">
        <v>1.6705029129941834E-3</v>
      </c>
      <c r="G130" s="2">
        <v>4.6562069219337459E-3</v>
      </c>
      <c r="H130" s="2">
        <v>8.0617829086018097E-2</v>
      </c>
      <c r="I130" s="2">
        <v>0.57783398940566988</v>
      </c>
      <c r="J130" s="2">
        <v>0.21078586956692763</v>
      </c>
      <c r="K130" s="2">
        <v>4.0882385636742617E-2</v>
      </c>
    </row>
    <row r="131" spans="1:11" x14ac:dyDescent="0.3">
      <c r="A131" s="247" t="s">
        <v>22</v>
      </c>
      <c r="B131" s="97" t="s">
        <v>2</v>
      </c>
      <c r="C131" s="2">
        <v>0</v>
      </c>
      <c r="D131" s="2">
        <v>0</v>
      </c>
      <c r="E131" s="2">
        <v>5.7613173504235012E-3</v>
      </c>
      <c r="F131" s="2">
        <v>6.5975708011604628E-2</v>
      </c>
      <c r="G131" s="2">
        <v>1.619783524580385E-2</v>
      </c>
      <c r="H131" s="2">
        <v>0.38418371405095364</v>
      </c>
      <c r="I131" s="2">
        <v>0</v>
      </c>
      <c r="J131" s="2">
        <v>3.0858648306096699E-2</v>
      </c>
      <c r="K131" s="2">
        <v>0.49702277703511777</v>
      </c>
    </row>
    <row r="132" spans="1:11" x14ac:dyDescent="0.3">
      <c r="A132" s="247"/>
      <c r="B132" s="97" t="s">
        <v>3</v>
      </c>
      <c r="C132" s="2">
        <v>4.3288188315630562E-3</v>
      </c>
      <c r="D132" s="2">
        <v>0</v>
      </c>
      <c r="E132" s="2">
        <v>3.0397728036121119E-2</v>
      </c>
      <c r="F132" s="2">
        <v>8.8232511032389882E-2</v>
      </c>
      <c r="G132" s="2">
        <v>5.4114746145908551E-3</v>
      </c>
      <c r="H132" s="2">
        <v>0.12875636179063449</v>
      </c>
      <c r="I132" s="2">
        <v>4.3781404521558206E-3</v>
      </c>
      <c r="J132" s="2">
        <v>0.66646356285652497</v>
      </c>
      <c r="K132" s="2">
        <v>7.2031402386019627E-2</v>
      </c>
    </row>
    <row r="133" spans="1:11" x14ac:dyDescent="0.3">
      <c r="A133" s="247"/>
      <c r="B133" s="97" t="s">
        <v>4</v>
      </c>
      <c r="C133" s="2">
        <v>0</v>
      </c>
      <c r="D133" s="2">
        <v>0</v>
      </c>
      <c r="E133" s="2">
        <v>0</v>
      </c>
      <c r="F133" s="2">
        <v>5.6584718746576439E-2</v>
      </c>
      <c r="G133" s="2">
        <v>1.7451317163726734E-2</v>
      </c>
      <c r="H133" s="2">
        <v>0.13633057522578015</v>
      </c>
      <c r="I133" s="2">
        <v>0</v>
      </c>
      <c r="J133" s="2">
        <v>0.16234332711073959</v>
      </c>
      <c r="K133" s="2">
        <v>0.62729006175317714</v>
      </c>
    </row>
    <row r="134" spans="1:11" x14ac:dyDescent="0.3">
      <c r="A134" s="247"/>
      <c r="B134" s="97" t="s">
        <v>5</v>
      </c>
      <c r="C134" s="2">
        <v>4.4520182248423832E-4</v>
      </c>
      <c r="D134" s="2">
        <v>0</v>
      </c>
      <c r="E134" s="2">
        <v>6.5065796573039241E-3</v>
      </c>
      <c r="F134" s="2">
        <v>0.17367855202895091</v>
      </c>
      <c r="G134" s="2">
        <v>1.5941196477629489E-3</v>
      </c>
      <c r="H134" s="2">
        <v>2.3045504229615498E-2</v>
      </c>
      <c r="I134" s="2">
        <v>2.5900890029061669E-2</v>
      </c>
      <c r="J134" s="2">
        <v>0.72190489824927107</v>
      </c>
      <c r="K134" s="2">
        <v>4.6924254335549719E-2</v>
      </c>
    </row>
    <row r="135" spans="1:11" x14ac:dyDescent="0.3">
      <c r="A135" s="247"/>
      <c r="B135" s="97" t="s">
        <v>6</v>
      </c>
      <c r="C135" s="2">
        <v>3.6155119243172752E-2</v>
      </c>
      <c r="D135" s="2">
        <v>0</v>
      </c>
      <c r="E135" s="2">
        <v>1.4049627808409768E-3</v>
      </c>
      <c r="F135" s="2">
        <v>0.15657807565993512</v>
      </c>
      <c r="G135" s="2">
        <v>5.8763912176443139E-3</v>
      </c>
      <c r="H135" s="2">
        <v>0.30335871782165591</v>
      </c>
      <c r="I135" s="2">
        <v>1.1197909552441378E-2</v>
      </c>
      <c r="J135" s="2">
        <v>0.24623605225580567</v>
      </c>
      <c r="K135" s="2">
        <v>0.23919277146850382</v>
      </c>
    </row>
    <row r="136" spans="1:11" x14ac:dyDescent="0.3">
      <c r="A136" s="247"/>
      <c r="B136" s="97" t="s">
        <v>7</v>
      </c>
      <c r="C136" s="2">
        <v>3.984120023971382E-3</v>
      </c>
      <c r="D136" s="2">
        <v>0</v>
      </c>
      <c r="E136" s="2">
        <v>1.62229898372175E-2</v>
      </c>
      <c r="F136" s="2">
        <v>3.3570107611971635E-2</v>
      </c>
      <c r="G136" s="2">
        <v>1.1111400568767603E-3</v>
      </c>
      <c r="H136" s="2">
        <v>0</v>
      </c>
      <c r="I136" s="2">
        <v>0.35920966217531836</v>
      </c>
      <c r="J136" s="2">
        <v>0.52893766448860313</v>
      </c>
      <c r="K136" s="2">
        <v>5.6964315806041339E-2</v>
      </c>
    </row>
    <row r="137" spans="1:11" x14ac:dyDescent="0.3">
      <c r="A137" s="247"/>
      <c r="B137" s="97" t="s">
        <v>8</v>
      </c>
      <c r="C137" s="2">
        <v>2.6882753030156464E-3</v>
      </c>
      <c r="D137" s="2">
        <v>0</v>
      </c>
      <c r="E137" s="2">
        <v>3.4334878099494385E-3</v>
      </c>
      <c r="F137" s="2">
        <v>8.4128880493538965E-4</v>
      </c>
      <c r="G137" s="2">
        <v>2.8561131321047943E-4</v>
      </c>
      <c r="H137" s="2">
        <v>0</v>
      </c>
      <c r="I137" s="2">
        <v>0.58608404239915579</v>
      </c>
      <c r="J137" s="2">
        <v>0.39172967721380914</v>
      </c>
      <c r="K137" s="2">
        <v>1.4937617155923863E-2</v>
      </c>
    </row>
    <row r="138" spans="1:11" x14ac:dyDescent="0.3">
      <c r="A138" s="247"/>
      <c r="B138" s="97" t="s">
        <v>9</v>
      </c>
      <c r="C138" s="2">
        <v>1.2635201293715824E-3</v>
      </c>
      <c r="D138" s="2">
        <v>0</v>
      </c>
      <c r="E138" s="2">
        <v>9.3498796265985805E-3</v>
      </c>
      <c r="F138" s="2">
        <v>1.0299010542247512E-3</v>
      </c>
      <c r="G138" s="2">
        <v>3.14343128745579E-3</v>
      </c>
      <c r="H138" s="2">
        <v>0.10904989907012302</v>
      </c>
      <c r="I138" s="2">
        <v>0.51343584109480167</v>
      </c>
      <c r="J138" s="2">
        <v>0.32606586079336269</v>
      </c>
      <c r="K138" s="2">
        <v>3.6661666944061727E-2</v>
      </c>
    </row>
    <row r="139" spans="1:11" x14ac:dyDescent="0.3">
      <c r="A139" s="247" t="s">
        <v>23</v>
      </c>
      <c r="B139" s="97" t="s">
        <v>2</v>
      </c>
      <c r="C139" s="2">
        <v>0</v>
      </c>
      <c r="D139" s="2">
        <v>0</v>
      </c>
      <c r="E139" s="2">
        <v>0.26278232667188139</v>
      </c>
      <c r="F139" s="2">
        <v>0.19148251830290247</v>
      </c>
      <c r="G139" s="2">
        <v>9.28729197263337E-2</v>
      </c>
      <c r="H139" s="2">
        <v>0.16779871662835835</v>
      </c>
      <c r="I139" s="2">
        <v>0</v>
      </c>
      <c r="J139" s="2">
        <v>1.3128794312456527E-2</v>
      </c>
      <c r="K139" s="2">
        <v>0.27193472435806748</v>
      </c>
    </row>
    <row r="140" spans="1:11" x14ac:dyDescent="0.3">
      <c r="A140" s="247"/>
      <c r="B140" s="97" t="s">
        <v>3</v>
      </c>
      <c r="C140" s="2">
        <v>3.0452476295042955E-2</v>
      </c>
      <c r="D140" s="2">
        <v>0</v>
      </c>
      <c r="E140" s="2">
        <v>0.65484866815627274</v>
      </c>
      <c r="F140" s="2">
        <v>0.12094813559438207</v>
      </c>
      <c r="G140" s="2">
        <v>1.4654574574276708E-2</v>
      </c>
      <c r="H140" s="2">
        <v>2.6560964949097193E-2</v>
      </c>
      <c r="I140" s="2">
        <v>0</v>
      </c>
      <c r="J140" s="2">
        <v>0.13392135166356292</v>
      </c>
      <c r="K140" s="2">
        <v>1.8613828767365354E-2</v>
      </c>
    </row>
    <row r="141" spans="1:11" x14ac:dyDescent="0.3">
      <c r="A141" s="247"/>
      <c r="B141" s="97" t="s">
        <v>4</v>
      </c>
      <c r="C141" s="2">
        <v>0</v>
      </c>
      <c r="D141" s="2">
        <v>0</v>
      </c>
      <c r="E141" s="2">
        <v>0</v>
      </c>
      <c r="F141" s="2">
        <v>0.22310163460246354</v>
      </c>
      <c r="G141" s="2">
        <v>0.13593110676251211</v>
      </c>
      <c r="H141" s="2">
        <v>8.0891235926041929E-2</v>
      </c>
      <c r="I141" s="2">
        <v>0</v>
      </c>
      <c r="J141" s="2">
        <v>9.3829825234873501E-2</v>
      </c>
      <c r="K141" s="2">
        <v>0.46624619747410895</v>
      </c>
    </row>
    <row r="142" spans="1:11" x14ac:dyDescent="0.3">
      <c r="A142" s="247"/>
      <c r="B142" s="97" t="s">
        <v>5</v>
      </c>
      <c r="C142" s="2">
        <v>5.7189696925031676E-3</v>
      </c>
      <c r="D142" s="2">
        <v>0</v>
      </c>
      <c r="E142" s="2">
        <v>0.25595300483988914</v>
      </c>
      <c r="F142" s="2">
        <v>0.43473478034378615</v>
      </c>
      <c r="G142" s="2">
        <v>7.8829026323781384E-3</v>
      </c>
      <c r="H142" s="2">
        <v>8.6809853831059589E-3</v>
      </c>
      <c r="I142" s="2">
        <v>0</v>
      </c>
      <c r="J142" s="2">
        <v>0.26488725331390567</v>
      </c>
      <c r="K142" s="2">
        <v>2.2142103794431683E-2</v>
      </c>
    </row>
    <row r="143" spans="1:11" x14ac:dyDescent="0.3">
      <c r="A143" s="247"/>
      <c r="B143" s="97" t="s">
        <v>6</v>
      </c>
      <c r="C143" s="2">
        <v>0.36913471522242519</v>
      </c>
      <c r="D143" s="2">
        <v>0</v>
      </c>
      <c r="E143" s="2">
        <v>4.3926492987890566E-2</v>
      </c>
      <c r="F143" s="2">
        <v>0.31150382143108385</v>
      </c>
      <c r="G143" s="2">
        <v>2.3095649458768089E-2</v>
      </c>
      <c r="H143" s="2">
        <v>9.0822514334168922E-2</v>
      </c>
      <c r="I143" s="2">
        <v>0</v>
      </c>
      <c r="J143" s="2">
        <v>7.1810333185378911E-2</v>
      </c>
      <c r="K143" s="2">
        <v>8.9706473380284521E-2</v>
      </c>
    </row>
    <row r="144" spans="1:11" x14ac:dyDescent="0.3">
      <c r="A144" s="247"/>
      <c r="B144" s="97" t="s">
        <v>7</v>
      </c>
      <c r="C144" s="2">
        <v>5.1187474445597195E-2</v>
      </c>
      <c r="D144" s="2">
        <v>0</v>
      </c>
      <c r="E144" s="2">
        <v>0.6382764266096711</v>
      </c>
      <c r="F144" s="2">
        <v>8.4042963474293825E-2</v>
      </c>
      <c r="G144" s="2">
        <v>5.4954654206697852E-3</v>
      </c>
      <c r="H144" s="2">
        <v>0</v>
      </c>
      <c r="I144" s="2">
        <v>0</v>
      </c>
      <c r="J144" s="2">
        <v>0.19411361258034157</v>
      </c>
      <c r="K144" s="2">
        <v>2.6884057469426487E-2</v>
      </c>
    </row>
    <row r="145" spans="1:11" x14ac:dyDescent="0.3">
      <c r="A145" s="247"/>
      <c r="B145" s="97" t="s">
        <v>8</v>
      </c>
      <c r="C145" s="2">
        <v>0.10661581539476152</v>
      </c>
      <c r="D145" s="2">
        <v>0</v>
      </c>
      <c r="E145" s="2">
        <v>0.41699420561283412</v>
      </c>
      <c r="F145" s="2">
        <v>6.5014516291357054E-3</v>
      </c>
      <c r="G145" s="2">
        <v>4.3604135725522361E-3</v>
      </c>
      <c r="H145" s="2">
        <v>0</v>
      </c>
      <c r="I145" s="2">
        <v>0</v>
      </c>
      <c r="J145" s="2">
        <v>0.44376656227556038</v>
      </c>
      <c r="K145" s="2">
        <v>2.1761551515156144E-2</v>
      </c>
    </row>
    <row r="146" spans="1:11" x14ac:dyDescent="0.3">
      <c r="A146" s="247"/>
      <c r="B146" s="97" t="s">
        <v>9</v>
      </c>
      <c r="C146" s="2">
        <v>2.7975909172302364E-2</v>
      </c>
      <c r="D146" s="2">
        <v>0</v>
      </c>
      <c r="E146" s="2">
        <v>0.63394952929958914</v>
      </c>
      <c r="F146" s="2">
        <v>4.4433945941407165E-3</v>
      </c>
      <c r="G146" s="2">
        <v>2.6792324950202315E-2</v>
      </c>
      <c r="H146" s="2">
        <v>7.0802608916142373E-2</v>
      </c>
      <c r="I146" s="2">
        <v>0</v>
      </c>
      <c r="J146" s="2">
        <v>0.20621848146270433</v>
      </c>
      <c r="K146" s="2">
        <v>2.9817751604918612E-2</v>
      </c>
    </row>
    <row r="147" spans="1:11" x14ac:dyDescent="0.3">
      <c r="A147" s="247" t="s">
        <v>24</v>
      </c>
      <c r="B147" s="97" t="s">
        <v>2</v>
      </c>
      <c r="C147" s="2">
        <v>0</v>
      </c>
      <c r="D147" s="2">
        <v>0</v>
      </c>
      <c r="E147" s="2">
        <v>4.2169506171749152E-2</v>
      </c>
      <c r="F147" s="2">
        <v>0.17860133081045318</v>
      </c>
      <c r="G147" s="2">
        <v>4.0556740436745502E-2</v>
      </c>
      <c r="H147" s="2">
        <v>0.27139764423344848</v>
      </c>
      <c r="I147" s="2">
        <v>0</v>
      </c>
      <c r="J147" s="2">
        <v>1.5207593712060688E-2</v>
      </c>
      <c r="K147" s="2">
        <v>0.45206718463554296</v>
      </c>
    </row>
    <row r="148" spans="1:11" x14ac:dyDescent="0.3">
      <c r="A148" s="247"/>
      <c r="B148" s="97" t="s">
        <v>3</v>
      </c>
      <c r="C148" s="2">
        <v>9.5291785241647942E-2</v>
      </c>
      <c r="D148" s="2">
        <v>0</v>
      </c>
      <c r="E148" s="2">
        <v>0.12202762524072144</v>
      </c>
      <c r="F148" s="2">
        <v>0.1096756333074249</v>
      </c>
      <c r="G148" s="2">
        <v>1.3883432436061927E-2</v>
      </c>
      <c r="H148" s="2">
        <v>0.25761352833274442</v>
      </c>
      <c r="I148" s="2">
        <v>5.5232854239434942E-3</v>
      </c>
      <c r="J148" s="2">
        <v>0.21317622037200729</v>
      </c>
      <c r="K148" s="2">
        <v>0.18280848964544863</v>
      </c>
    </row>
    <row r="149" spans="1:11" x14ac:dyDescent="0.3">
      <c r="A149" s="247"/>
      <c r="B149" s="97" t="s">
        <v>4</v>
      </c>
      <c r="C149" s="2">
        <v>8.2705732927917727E-6</v>
      </c>
      <c r="D149" s="2">
        <v>0</v>
      </c>
      <c r="E149" s="2">
        <v>0</v>
      </c>
      <c r="F149" s="2">
        <v>0.18123599659541967</v>
      </c>
      <c r="G149" s="2">
        <v>3.0926992761849736E-2</v>
      </c>
      <c r="H149" s="2">
        <v>7.7874909124847597E-2</v>
      </c>
      <c r="I149" s="2">
        <v>0</v>
      </c>
      <c r="J149" s="2">
        <v>0.12146283786651138</v>
      </c>
      <c r="K149" s="2">
        <v>0.58849099307807884</v>
      </c>
    </row>
    <row r="150" spans="1:11" x14ac:dyDescent="0.3">
      <c r="A150" s="247"/>
      <c r="B150" s="97" t="s">
        <v>5</v>
      </c>
      <c r="C150" s="2">
        <v>6.0913546621681894E-3</v>
      </c>
      <c r="D150" s="2">
        <v>0</v>
      </c>
      <c r="E150" s="2">
        <v>4.3643909318592806E-2</v>
      </c>
      <c r="F150" s="2">
        <v>7.7078193503231834E-2</v>
      </c>
      <c r="G150" s="2">
        <v>1.2009535938304796E-3</v>
      </c>
      <c r="H150" s="2">
        <v>0.21345677752584916</v>
      </c>
      <c r="I150" s="2">
        <v>4.924323229026268E-3</v>
      </c>
      <c r="J150" s="2">
        <v>0.36850073372361231</v>
      </c>
      <c r="K150" s="2">
        <v>0.28510375444368896</v>
      </c>
    </row>
    <row r="151" spans="1:11" x14ac:dyDescent="0.3">
      <c r="A151" s="247"/>
      <c r="B151" s="97" t="s">
        <v>6</v>
      </c>
      <c r="C151" s="2">
        <v>0.26691571688513277</v>
      </c>
      <c r="D151" s="2">
        <v>4.2790349550068198E-2</v>
      </c>
      <c r="E151" s="2">
        <v>4.2852468118985453E-3</v>
      </c>
      <c r="F151" s="2">
        <v>0.14120182441212792</v>
      </c>
      <c r="G151" s="2">
        <v>4.4612094949320561E-3</v>
      </c>
      <c r="H151" s="2">
        <v>0.20024470705840886</v>
      </c>
      <c r="I151" s="2">
        <v>4.4835038272561974E-3</v>
      </c>
      <c r="J151" s="2">
        <v>9.2734846769480628E-2</v>
      </c>
      <c r="K151" s="2">
        <v>0.2428825951906948</v>
      </c>
    </row>
    <row r="152" spans="1:11" x14ac:dyDescent="0.3">
      <c r="A152" s="247"/>
      <c r="B152" s="97" t="s">
        <v>7</v>
      </c>
      <c r="C152" s="2">
        <v>3.2904086384707348E-2</v>
      </c>
      <c r="D152" s="2">
        <v>0</v>
      </c>
      <c r="E152" s="2">
        <v>0.11600342062517538</v>
      </c>
      <c r="F152" s="2">
        <v>1.2437553542288236E-2</v>
      </c>
      <c r="G152" s="2">
        <v>2.3099264000166399E-3</v>
      </c>
      <c r="H152" s="2">
        <v>0</v>
      </c>
      <c r="I152" s="2">
        <v>0.29640784598227826</v>
      </c>
      <c r="J152" s="2">
        <v>0.3012463706496048</v>
      </c>
      <c r="K152" s="2">
        <v>0.2386907964159293</v>
      </c>
    </row>
    <row r="153" spans="1:11" x14ac:dyDescent="0.3">
      <c r="A153" s="247"/>
      <c r="B153" s="97" t="s">
        <v>8</v>
      </c>
      <c r="C153" s="2">
        <v>1.9114106755777457E-2</v>
      </c>
      <c r="D153" s="2">
        <v>0</v>
      </c>
      <c r="E153" s="2">
        <v>1.8766954365170677E-2</v>
      </c>
      <c r="F153" s="2">
        <v>2.4596443387349864E-4</v>
      </c>
      <c r="G153" s="2">
        <v>1.6439716063688377E-3</v>
      </c>
      <c r="H153" s="2">
        <v>0</v>
      </c>
      <c r="I153" s="2">
        <v>0.49629266307948466</v>
      </c>
      <c r="J153" s="2">
        <v>0.41631002734831518</v>
      </c>
      <c r="K153" s="2">
        <v>4.7626312411009716E-2</v>
      </c>
    </row>
    <row r="154" spans="1:11" x14ac:dyDescent="0.3">
      <c r="A154" s="247"/>
      <c r="B154" s="97" t="s">
        <v>9</v>
      </c>
      <c r="C154" s="2">
        <v>3.940454815356975E-3</v>
      </c>
      <c r="D154" s="2">
        <v>0</v>
      </c>
      <c r="E154" s="2">
        <v>4.5018774087962496E-2</v>
      </c>
      <c r="F154" s="2">
        <v>2.1490191978200328E-4</v>
      </c>
      <c r="G154" s="2">
        <v>1.0031905760938479E-3</v>
      </c>
      <c r="H154" s="2">
        <v>6.8190415771824525E-2</v>
      </c>
      <c r="I154" s="2">
        <v>0.19597358726860564</v>
      </c>
      <c r="J154" s="2">
        <v>0.6404126863194769</v>
      </c>
      <c r="K154" s="2">
        <v>4.5245989240897594E-2</v>
      </c>
    </row>
    <row r="155" spans="1:11" x14ac:dyDescent="0.3">
      <c r="A155" s="247" t="s">
        <v>25</v>
      </c>
      <c r="B155" s="97" t="s">
        <v>2</v>
      </c>
      <c r="C155" s="2">
        <v>0</v>
      </c>
      <c r="D155" s="2">
        <v>0</v>
      </c>
      <c r="E155" s="2">
        <v>5.040320887928218E-2</v>
      </c>
      <c r="F155" s="2">
        <v>9.1536497223815606E-3</v>
      </c>
      <c r="G155" s="2">
        <v>2.3654258459074758E-2</v>
      </c>
      <c r="H155" s="2">
        <v>0.40445709329501373</v>
      </c>
      <c r="I155" s="2">
        <v>0</v>
      </c>
      <c r="J155" s="2">
        <v>1.8426279844430602E-2</v>
      </c>
      <c r="K155" s="2">
        <v>0.49390550979981718</v>
      </c>
    </row>
    <row r="156" spans="1:11" x14ac:dyDescent="0.3">
      <c r="A156" s="247"/>
      <c r="B156" s="97" t="s">
        <v>3</v>
      </c>
      <c r="C156" s="2">
        <v>3.6053770642471082E-2</v>
      </c>
      <c r="D156" s="2">
        <v>0</v>
      </c>
      <c r="E156" s="2">
        <v>3.0615257223210583E-3</v>
      </c>
      <c r="F156" s="2">
        <v>4.2067085722884902E-2</v>
      </c>
      <c r="G156" s="2">
        <v>2.5701735373791974E-3</v>
      </c>
      <c r="H156" s="2">
        <v>0.11133490766588901</v>
      </c>
      <c r="I156" s="2">
        <v>8.295221902693755E-3</v>
      </c>
      <c r="J156" s="2">
        <v>0.6144607660550695</v>
      </c>
      <c r="K156" s="2">
        <v>0.18215654875129153</v>
      </c>
    </row>
    <row r="157" spans="1:11" x14ac:dyDescent="0.3">
      <c r="A157" s="247"/>
      <c r="B157" s="97" t="s">
        <v>4</v>
      </c>
      <c r="C157" s="2">
        <v>2.0863584745359554E-6</v>
      </c>
      <c r="D157" s="2">
        <v>0</v>
      </c>
      <c r="E157" s="2">
        <v>0</v>
      </c>
      <c r="F157" s="2">
        <v>0.36668033598462413</v>
      </c>
      <c r="G157" s="2">
        <v>1.0272639296126861E-2</v>
      </c>
      <c r="H157" s="2">
        <v>1.1891632421521055E-2</v>
      </c>
      <c r="I157" s="2">
        <v>0</v>
      </c>
      <c r="J157" s="2">
        <v>1.7693074848446746E-2</v>
      </c>
      <c r="K157" s="2">
        <v>0.5934602310908067</v>
      </c>
    </row>
    <row r="158" spans="1:11" x14ac:dyDescent="0.3">
      <c r="A158" s="247"/>
      <c r="B158" s="97" t="s">
        <v>5</v>
      </c>
      <c r="C158" s="2">
        <v>1.6776716773678282E-3</v>
      </c>
      <c r="D158" s="2">
        <v>0</v>
      </c>
      <c r="E158" s="2">
        <v>0.32716370225797814</v>
      </c>
      <c r="F158" s="2">
        <v>2.4530644610067848E-2</v>
      </c>
      <c r="G158" s="2">
        <v>6.0057041983168601E-3</v>
      </c>
      <c r="H158" s="2">
        <v>1.2075366735948135E-2</v>
      </c>
      <c r="I158" s="2">
        <v>4.1457403755746934E-2</v>
      </c>
      <c r="J158" s="2">
        <v>0.27833252150995486</v>
      </c>
      <c r="K158" s="2">
        <v>0.30875698525461942</v>
      </c>
    </row>
    <row r="159" spans="1:11" x14ac:dyDescent="0.3">
      <c r="A159" s="247"/>
      <c r="B159" s="97" t="s">
        <v>6</v>
      </c>
      <c r="C159" s="2">
        <v>0.39013494251027425</v>
      </c>
      <c r="D159" s="2">
        <v>0.13524857833957155</v>
      </c>
      <c r="E159" s="2">
        <v>7.0664030828431683E-4</v>
      </c>
      <c r="F159" s="2">
        <v>0.22390665335474172</v>
      </c>
      <c r="G159" s="2">
        <v>4.3857912807631324E-3</v>
      </c>
      <c r="H159" s="2">
        <v>7.296344778310758E-2</v>
      </c>
      <c r="I159" s="2">
        <v>2.4855922049086382E-3</v>
      </c>
      <c r="J159" s="2">
        <v>4.0088194004251822E-2</v>
      </c>
      <c r="K159" s="2">
        <v>0.13008016021409699</v>
      </c>
    </row>
    <row r="160" spans="1:11" x14ac:dyDescent="0.3">
      <c r="A160" s="247"/>
      <c r="B160" s="97" t="s">
        <v>7</v>
      </c>
      <c r="C160" s="2">
        <v>1.6272168425662294E-2</v>
      </c>
      <c r="D160" s="2">
        <v>0</v>
      </c>
      <c r="E160" s="2">
        <v>0.18093925610522801</v>
      </c>
      <c r="F160" s="2">
        <v>4.4730095022770552E-4</v>
      </c>
      <c r="G160" s="2">
        <v>6.9456176537070497E-3</v>
      </c>
      <c r="H160" s="2">
        <v>0</v>
      </c>
      <c r="I160" s="2">
        <v>0.17852155341355694</v>
      </c>
      <c r="J160" s="2">
        <v>0.2630598875189486</v>
      </c>
      <c r="K160" s="2">
        <v>0.35381421593266943</v>
      </c>
    </row>
    <row r="161" spans="1:11" x14ac:dyDescent="0.3">
      <c r="A161" s="247"/>
      <c r="B161" s="97" t="s">
        <v>8</v>
      </c>
      <c r="C161" s="2">
        <v>9.3146250841896656E-3</v>
      </c>
      <c r="D161" s="2">
        <v>0</v>
      </c>
      <c r="E161" s="2">
        <v>0.20760970327394865</v>
      </c>
      <c r="F161" s="2">
        <v>4.824153516632912E-5</v>
      </c>
      <c r="G161" s="2">
        <v>3.4543147359194878E-2</v>
      </c>
      <c r="H161" s="2">
        <v>0</v>
      </c>
      <c r="I161" s="2">
        <v>0.37183015681987674</v>
      </c>
      <c r="J161" s="2">
        <v>0.17142141911312589</v>
      </c>
      <c r="K161" s="2">
        <v>0.20523270681449782</v>
      </c>
    </row>
    <row r="162" spans="1:11" x14ac:dyDescent="0.3">
      <c r="A162" s="247"/>
      <c r="B162" s="97" t="s">
        <v>9</v>
      </c>
      <c r="C162" s="2">
        <v>2.1555201935027726E-3</v>
      </c>
      <c r="D162" s="2">
        <v>0</v>
      </c>
      <c r="E162" s="2">
        <v>0.68455160375234814</v>
      </c>
      <c r="F162" s="2">
        <v>1.7717263142059603E-4</v>
      </c>
      <c r="G162" s="2">
        <v>2.1396087208225573E-2</v>
      </c>
      <c r="H162" s="2">
        <v>6.0725703714185161E-2</v>
      </c>
      <c r="I162" s="2">
        <v>0.10931750331748827</v>
      </c>
      <c r="J162" s="2">
        <v>5.2941158969340756E-2</v>
      </c>
      <c r="K162" s="2">
        <v>6.8735250213488738E-2</v>
      </c>
    </row>
    <row r="163" spans="1:11" x14ac:dyDescent="0.3">
      <c r="A163" s="247" t="s">
        <v>26</v>
      </c>
      <c r="B163" s="97" t="s">
        <v>2</v>
      </c>
      <c r="C163" s="2">
        <v>0</v>
      </c>
      <c r="D163" s="2">
        <v>0</v>
      </c>
      <c r="E163" s="2">
        <v>1.1255824434490228E-2</v>
      </c>
      <c r="F163" s="2">
        <v>0.1671783466133766</v>
      </c>
      <c r="G163" s="2">
        <v>2.4965246864873569E-2</v>
      </c>
      <c r="H163" s="2">
        <v>0.31747681255205951</v>
      </c>
      <c r="I163" s="2">
        <v>0</v>
      </c>
      <c r="J163" s="2">
        <v>2.0846112604156742E-2</v>
      </c>
      <c r="K163" s="2">
        <v>0.45827765693104339</v>
      </c>
    </row>
    <row r="164" spans="1:11" x14ac:dyDescent="0.3">
      <c r="A164" s="247"/>
      <c r="B164" s="97" t="s">
        <v>3</v>
      </c>
      <c r="C164" s="2">
        <v>3.386129666218151E-2</v>
      </c>
      <c r="D164" s="2">
        <v>0</v>
      </c>
      <c r="E164" s="2">
        <v>6.7593487791871132E-2</v>
      </c>
      <c r="F164" s="2">
        <v>2.6692027571731985E-2</v>
      </c>
      <c r="G164" s="2">
        <v>6.9449563364252223E-3</v>
      </c>
      <c r="H164" s="2">
        <v>0.30311933434629806</v>
      </c>
      <c r="I164" s="2">
        <v>8.8429547474932896E-3</v>
      </c>
      <c r="J164" s="2">
        <v>0.44233086351761552</v>
      </c>
      <c r="K164" s="2">
        <v>0.11061507902638329</v>
      </c>
    </row>
    <row r="165" spans="1:11" x14ac:dyDescent="0.3">
      <c r="A165" s="247"/>
      <c r="B165" s="97" t="s">
        <v>4</v>
      </c>
      <c r="C165" s="2">
        <v>1.1202730364194773E-4</v>
      </c>
      <c r="D165" s="2">
        <v>0</v>
      </c>
      <c r="E165" s="2">
        <v>0</v>
      </c>
      <c r="F165" s="2">
        <v>0.35653913797740333</v>
      </c>
      <c r="G165" s="2">
        <v>0.1014334501005232</v>
      </c>
      <c r="H165" s="2">
        <v>3.4080435887326795E-2</v>
      </c>
      <c r="I165" s="2">
        <v>0</v>
      </c>
      <c r="J165" s="2">
        <v>2.3321062110278561E-2</v>
      </c>
      <c r="K165" s="2">
        <v>0.48451388662082606</v>
      </c>
    </row>
    <row r="166" spans="1:11" x14ac:dyDescent="0.3">
      <c r="A166" s="247"/>
      <c r="B166" s="97" t="s">
        <v>5</v>
      </c>
      <c r="C166" s="2">
        <v>1.5606514175646581E-2</v>
      </c>
      <c r="D166" s="2">
        <v>0</v>
      </c>
      <c r="E166" s="2">
        <v>0.17683233020853201</v>
      </c>
      <c r="F166" s="2">
        <v>5.9150439879555927E-2</v>
      </c>
      <c r="G166" s="2">
        <v>1.711623584878981E-2</v>
      </c>
      <c r="H166" s="2">
        <v>8.4258799289010602E-2</v>
      </c>
      <c r="I166" s="2">
        <v>9.9056388616748509E-2</v>
      </c>
      <c r="J166" s="2">
        <v>0.10799449192297587</v>
      </c>
      <c r="K166" s="2">
        <v>0.43998480005874063</v>
      </c>
    </row>
    <row r="167" spans="1:11" x14ac:dyDescent="0.3">
      <c r="A167" s="247"/>
      <c r="B167" s="97" t="s">
        <v>6</v>
      </c>
      <c r="C167" s="2">
        <v>0.35084902251392747</v>
      </c>
      <c r="D167" s="2">
        <v>0.13274029381063568</v>
      </c>
      <c r="E167" s="2">
        <v>2.9755849552386495E-4</v>
      </c>
      <c r="F167" s="2">
        <v>9.4247160093593685E-2</v>
      </c>
      <c r="G167" s="2">
        <v>1.913413152861312E-3</v>
      </c>
      <c r="H167" s="2">
        <v>0.24175892830408943</v>
      </c>
      <c r="I167" s="2">
        <v>1.2576907740464484E-3</v>
      </c>
      <c r="J167" s="2">
        <v>8.7891432338395525E-2</v>
      </c>
      <c r="K167" s="2">
        <v>8.9044500516926667E-2</v>
      </c>
    </row>
    <row r="168" spans="1:11" x14ac:dyDescent="0.3">
      <c r="A168" s="247"/>
      <c r="B168" s="97" t="s">
        <v>7</v>
      </c>
      <c r="C168" s="2">
        <v>4.8980254441797447E-2</v>
      </c>
      <c r="D168" s="2">
        <v>0</v>
      </c>
      <c r="E168" s="2">
        <v>5.2949130941837674E-2</v>
      </c>
      <c r="F168" s="2">
        <v>8.8809464473906165E-3</v>
      </c>
      <c r="G168" s="2">
        <v>2.0323828020578937E-3</v>
      </c>
      <c r="H168" s="2">
        <v>0</v>
      </c>
      <c r="I168" s="2">
        <v>0.34482763420672646</v>
      </c>
      <c r="J168" s="2">
        <v>0.50038069000791163</v>
      </c>
      <c r="K168" s="2">
        <v>4.1948961152278232E-2</v>
      </c>
    </row>
    <row r="169" spans="1:11" x14ac:dyDescent="0.3">
      <c r="A169" s="247"/>
      <c r="B169" s="97" t="s">
        <v>8</v>
      </c>
      <c r="C169" s="2">
        <v>5.0764573488977748E-2</v>
      </c>
      <c r="D169" s="2">
        <v>0</v>
      </c>
      <c r="E169" s="2">
        <v>5.6440619490341105E-3</v>
      </c>
      <c r="F169" s="2">
        <v>7.0342211184329937E-5</v>
      </c>
      <c r="G169" s="2">
        <v>4.0748856461784973E-3</v>
      </c>
      <c r="H169" s="2">
        <v>0</v>
      </c>
      <c r="I169" s="2">
        <v>0.52783083217882476</v>
      </c>
      <c r="J169" s="2">
        <v>0.39701502453105314</v>
      </c>
      <c r="K169" s="2">
        <v>1.4600279994747395E-2</v>
      </c>
    </row>
    <row r="170" spans="1:11" x14ac:dyDescent="0.3">
      <c r="A170" s="247"/>
      <c r="B170" s="97" t="s">
        <v>9</v>
      </c>
      <c r="C170" s="2">
        <v>2.6023869844858686E-3</v>
      </c>
      <c r="D170" s="2">
        <v>0</v>
      </c>
      <c r="E170" s="2">
        <v>4.6370964776317275E-2</v>
      </c>
      <c r="F170" s="2">
        <v>5.5619315809949878E-5</v>
      </c>
      <c r="G170" s="2">
        <v>1.1394927376949868E-2</v>
      </c>
      <c r="H170" s="2">
        <v>3.1359870403735036E-2</v>
      </c>
      <c r="I170" s="2">
        <v>5.9667812342710527E-2</v>
      </c>
      <c r="J170" s="2">
        <v>0.31597398990878506</v>
      </c>
      <c r="K170" s="2">
        <v>0.53257442889120643</v>
      </c>
    </row>
    <row r="171" spans="1:11" x14ac:dyDescent="0.3">
      <c r="A171" s="247" t="s">
        <v>27</v>
      </c>
      <c r="B171" s="97" t="s">
        <v>2</v>
      </c>
      <c r="C171" s="2">
        <v>0</v>
      </c>
      <c r="D171" s="2">
        <v>0</v>
      </c>
      <c r="E171" s="2">
        <v>0.20053271744599588</v>
      </c>
      <c r="F171" s="2">
        <v>0.20893597681964068</v>
      </c>
      <c r="G171" s="2">
        <v>9.3093682529333033E-2</v>
      </c>
      <c r="H171" s="2">
        <v>0.14854721897483025</v>
      </c>
      <c r="I171" s="2">
        <v>0</v>
      </c>
      <c r="J171" s="2">
        <v>8.7485845119862099E-2</v>
      </c>
      <c r="K171" s="2">
        <v>0.26140455911033805</v>
      </c>
    </row>
    <row r="172" spans="1:11" x14ac:dyDescent="0.3">
      <c r="A172" s="247"/>
      <c r="B172" s="97" t="s">
        <v>3</v>
      </c>
      <c r="C172" s="2">
        <v>0.1089144476538325</v>
      </c>
      <c r="D172" s="2">
        <v>0</v>
      </c>
      <c r="E172" s="2">
        <v>0.12222952164138663</v>
      </c>
      <c r="F172" s="2">
        <v>0.11690948679303645</v>
      </c>
      <c r="G172" s="2">
        <v>4.6173800254541457E-3</v>
      </c>
      <c r="H172" s="2">
        <v>6.9605652801604009E-2</v>
      </c>
      <c r="I172" s="2">
        <v>1.1892946821295073E-2</v>
      </c>
      <c r="J172" s="2">
        <v>0.46030014219197601</v>
      </c>
      <c r="K172" s="2">
        <v>0.10553042207141516</v>
      </c>
    </row>
    <row r="173" spans="1:11" x14ac:dyDescent="0.3">
      <c r="A173" s="247"/>
      <c r="B173" s="97" t="s">
        <v>4</v>
      </c>
      <c r="C173" s="2">
        <v>1.3675311996917594E-3</v>
      </c>
      <c r="D173" s="2">
        <v>0</v>
      </c>
      <c r="E173" s="2">
        <v>0</v>
      </c>
      <c r="F173" s="2">
        <v>9.3964625776649206E-3</v>
      </c>
      <c r="G173" s="2">
        <v>0.17203222383669026</v>
      </c>
      <c r="H173" s="2">
        <v>3.8494724017136606E-2</v>
      </c>
      <c r="I173" s="2">
        <v>0</v>
      </c>
      <c r="J173" s="2">
        <v>0.15985788443491702</v>
      </c>
      <c r="K173" s="2">
        <v>0.61885117393389943</v>
      </c>
    </row>
    <row r="174" spans="1:11" x14ac:dyDescent="0.3">
      <c r="A174" s="247"/>
      <c r="B174" s="97" t="s">
        <v>5</v>
      </c>
      <c r="C174" s="2">
        <v>4.6362604088199727E-2</v>
      </c>
      <c r="D174" s="2">
        <v>0</v>
      </c>
      <c r="E174" s="2">
        <v>0.34854942987476328</v>
      </c>
      <c r="F174" s="2">
        <v>2.3192742986857924E-2</v>
      </c>
      <c r="G174" s="2">
        <v>7.0794408873878461E-4</v>
      </c>
      <c r="H174" s="2">
        <v>6.7998641121388786E-2</v>
      </c>
      <c r="I174" s="2">
        <v>1.2162477745188483E-2</v>
      </c>
      <c r="J174" s="2">
        <v>0.23310459529727981</v>
      </c>
      <c r="K174" s="2">
        <v>0.26792156479758322</v>
      </c>
    </row>
    <row r="175" spans="1:11" x14ac:dyDescent="0.3">
      <c r="A175" s="247"/>
      <c r="B175" s="97" t="s">
        <v>6</v>
      </c>
      <c r="C175" s="2">
        <v>0.69393581398235538</v>
      </c>
      <c r="D175" s="2">
        <v>0.11774681282144438</v>
      </c>
      <c r="E175" s="2">
        <v>5.4822705007381275E-5</v>
      </c>
      <c r="F175" s="2">
        <v>5.0500526854846774E-2</v>
      </c>
      <c r="G175" s="2">
        <v>1.1781001990140453E-3</v>
      </c>
      <c r="H175" s="2">
        <v>1.7526370106767036E-2</v>
      </c>
      <c r="I175" s="2">
        <v>3.8859644977626137E-3</v>
      </c>
      <c r="J175" s="2">
        <v>1.6466733945251631E-2</v>
      </c>
      <c r="K175" s="2">
        <v>9.8704854887550736E-2</v>
      </c>
    </row>
    <row r="176" spans="1:11" x14ac:dyDescent="0.3">
      <c r="A176" s="247"/>
      <c r="B176" s="97" t="s">
        <v>7</v>
      </c>
      <c r="C176" s="2">
        <v>6.0268067294841007E-2</v>
      </c>
      <c r="D176" s="2">
        <v>0</v>
      </c>
      <c r="E176" s="2">
        <v>0.17656310922745777</v>
      </c>
      <c r="F176" s="2">
        <v>2.4166529972495694E-2</v>
      </c>
      <c r="G176" s="2">
        <v>6.6900331137193534E-6</v>
      </c>
      <c r="H176" s="2">
        <v>0</v>
      </c>
      <c r="I176" s="2">
        <v>0.17869302512334173</v>
      </c>
      <c r="J176" s="2">
        <v>0.33516139352661328</v>
      </c>
      <c r="K176" s="2">
        <v>0.22514118482213683</v>
      </c>
    </row>
    <row r="177" spans="1:12" x14ac:dyDescent="0.3">
      <c r="A177" s="247"/>
      <c r="B177" s="97" t="s">
        <v>8</v>
      </c>
      <c r="C177" s="2">
        <v>9.6363026519418193E-2</v>
      </c>
      <c r="D177" s="2">
        <v>0</v>
      </c>
      <c r="E177" s="2">
        <v>4.2740720541357857E-2</v>
      </c>
      <c r="F177" s="2">
        <v>2.7534129600910785E-3</v>
      </c>
      <c r="G177" s="2">
        <v>3.6185694507868986E-3</v>
      </c>
      <c r="H177" s="2">
        <v>0</v>
      </c>
      <c r="I177" s="2">
        <v>0.62643440286675567</v>
      </c>
      <c r="J177" s="2">
        <v>8.2991266317153048E-2</v>
      </c>
      <c r="K177" s="2">
        <v>0.14509860134443728</v>
      </c>
    </row>
    <row r="178" spans="1:12" x14ac:dyDescent="0.3">
      <c r="A178" s="247"/>
      <c r="B178" s="97" t="s">
        <v>9</v>
      </c>
      <c r="C178" s="2">
        <v>9.3621285797452464E-2</v>
      </c>
      <c r="D178" s="2">
        <v>0</v>
      </c>
      <c r="E178" s="2">
        <v>5.917725094740265E-2</v>
      </c>
      <c r="F178" s="2">
        <v>0</v>
      </c>
      <c r="G178" s="2">
        <v>6.826800778625553E-3</v>
      </c>
      <c r="H178" s="2">
        <v>0.47321572459615985</v>
      </c>
      <c r="I178" s="2">
        <v>5.8031377545632444E-2</v>
      </c>
      <c r="J178" s="2">
        <v>9.4168347356245723E-3</v>
      </c>
      <c r="K178" s="2">
        <v>0.2997107255991025</v>
      </c>
    </row>
    <row r="179" spans="1:12" x14ac:dyDescent="0.3">
      <c r="A179" s="247" t="s">
        <v>28</v>
      </c>
      <c r="B179" s="97" t="s">
        <v>2</v>
      </c>
      <c r="C179" s="2">
        <v>0</v>
      </c>
      <c r="D179" s="2">
        <v>0</v>
      </c>
      <c r="E179" s="2">
        <v>0</v>
      </c>
      <c r="F179" s="2">
        <v>0</v>
      </c>
      <c r="G179" s="2">
        <v>0</v>
      </c>
      <c r="H179" s="2">
        <v>0</v>
      </c>
      <c r="I179" s="2">
        <v>0</v>
      </c>
      <c r="J179" s="2">
        <v>0</v>
      </c>
      <c r="K179" s="2">
        <v>0</v>
      </c>
      <c r="L179" s="8"/>
    </row>
    <row r="180" spans="1:12" x14ac:dyDescent="0.3">
      <c r="A180" s="247"/>
      <c r="B180" s="97" t="s">
        <v>3</v>
      </c>
      <c r="C180" s="2">
        <v>0</v>
      </c>
      <c r="D180" s="2">
        <v>0</v>
      </c>
      <c r="E180" s="2">
        <v>0</v>
      </c>
      <c r="F180" s="2">
        <v>0</v>
      </c>
      <c r="G180" s="2">
        <v>0</v>
      </c>
      <c r="H180" s="2">
        <v>0</v>
      </c>
      <c r="I180" s="2">
        <v>0</v>
      </c>
      <c r="J180" s="2">
        <v>0</v>
      </c>
      <c r="K180" s="2">
        <v>0</v>
      </c>
      <c r="L180" s="8"/>
    </row>
    <row r="181" spans="1:12" x14ac:dyDescent="0.3">
      <c r="A181" s="247"/>
      <c r="B181" s="97" t="s">
        <v>4</v>
      </c>
      <c r="C181" s="2">
        <v>0</v>
      </c>
      <c r="D181" s="2">
        <v>0</v>
      </c>
      <c r="E181" s="2">
        <v>0</v>
      </c>
      <c r="F181" s="2">
        <v>0</v>
      </c>
      <c r="G181" s="2">
        <v>0</v>
      </c>
      <c r="H181" s="2">
        <v>0</v>
      </c>
      <c r="I181" s="2">
        <v>0</v>
      </c>
      <c r="J181" s="2">
        <v>0</v>
      </c>
      <c r="K181" s="2">
        <v>0</v>
      </c>
      <c r="L181" s="8"/>
    </row>
    <row r="182" spans="1:12" x14ac:dyDescent="0.3">
      <c r="A182" s="247"/>
      <c r="B182" s="97" t="s">
        <v>5</v>
      </c>
      <c r="C182" s="2">
        <v>0</v>
      </c>
      <c r="D182" s="2">
        <v>0</v>
      </c>
      <c r="E182" s="2">
        <v>0</v>
      </c>
      <c r="F182" s="2">
        <v>0</v>
      </c>
      <c r="G182" s="2">
        <v>0</v>
      </c>
      <c r="H182" s="2">
        <v>0</v>
      </c>
      <c r="I182" s="2">
        <v>0</v>
      </c>
      <c r="J182" s="2">
        <v>0</v>
      </c>
      <c r="K182" s="2">
        <v>0</v>
      </c>
      <c r="L182" s="8"/>
    </row>
    <row r="183" spans="1:12" x14ac:dyDescent="0.3">
      <c r="A183" s="247"/>
      <c r="B183" s="97" t="s">
        <v>6</v>
      </c>
      <c r="C183" s="2">
        <v>0</v>
      </c>
      <c r="D183" s="2">
        <v>0</v>
      </c>
      <c r="E183" s="2">
        <v>0</v>
      </c>
      <c r="F183" s="2">
        <v>0</v>
      </c>
      <c r="G183" s="2">
        <v>0</v>
      </c>
      <c r="H183" s="2">
        <v>0</v>
      </c>
      <c r="I183" s="2">
        <v>0</v>
      </c>
      <c r="J183" s="2">
        <v>0</v>
      </c>
      <c r="K183" s="2">
        <v>0</v>
      </c>
      <c r="L183" s="8"/>
    </row>
    <row r="184" spans="1:12" x14ac:dyDescent="0.3">
      <c r="A184" s="247"/>
      <c r="B184" s="97" t="s">
        <v>7</v>
      </c>
      <c r="C184" s="2">
        <v>0</v>
      </c>
      <c r="D184" s="2">
        <v>0</v>
      </c>
      <c r="E184" s="2">
        <v>0</v>
      </c>
      <c r="F184" s="2">
        <v>0</v>
      </c>
      <c r="G184" s="2">
        <v>0</v>
      </c>
      <c r="H184" s="2">
        <v>0</v>
      </c>
      <c r="I184" s="2">
        <v>0</v>
      </c>
      <c r="J184" s="2">
        <v>0</v>
      </c>
      <c r="K184" s="2">
        <v>0</v>
      </c>
      <c r="L184" s="8"/>
    </row>
    <row r="185" spans="1:12" x14ac:dyDescent="0.3">
      <c r="A185" s="247"/>
      <c r="B185" s="97" t="s">
        <v>8</v>
      </c>
      <c r="C185" s="2">
        <v>0</v>
      </c>
      <c r="D185" s="2">
        <v>0</v>
      </c>
      <c r="E185" s="2">
        <v>0</v>
      </c>
      <c r="F185" s="2">
        <v>0</v>
      </c>
      <c r="G185" s="2">
        <v>0</v>
      </c>
      <c r="H185" s="2">
        <v>0</v>
      </c>
      <c r="I185" s="2">
        <v>0</v>
      </c>
      <c r="J185" s="2">
        <v>0</v>
      </c>
      <c r="K185" s="2">
        <v>0</v>
      </c>
      <c r="L185" s="8"/>
    </row>
    <row r="186" spans="1:12" x14ac:dyDescent="0.3">
      <c r="A186" s="247"/>
      <c r="B186" s="97" t="s">
        <v>9</v>
      </c>
      <c r="C186" s="2">
        <v>0</v>
      </c>
      <c r="D186" s="2">
        <v>0</v>
      </c>
      <c r="E186" s="2">
        <v>0</v>
      </c>
      <c r="F186" s="2">
        <v>0</v>
      </c>
      <c r="G186" s="2">
        <v>0</v>
      </c>
      <c r="H186" s="2">
        <v>0</v>
      </c>
      <c r="I186" s="2">
        <v>0</v>
      </c>
      <c r="J186" s="2">
        <v>0</v>
      </c>
      <c r="K186" s="2">
        <v>0</v>
      </c>
      <c r="L186" s="8"/>
    </row>
    <row r="187" spans="1:12" x14ac:dyDescent="0.3">
      <c r="A187" s="247" t="s">
        <v>29</v>
      </c>
      <c r="B187" s="97" t="s">
        <v>2</v>
      </c>
      <c r="C187" s="2">
        <v>0</v>
      </c>
      <c r="D187" s="2">
        <v>0</v>
      </c>
      <c r="E187" s="2">
        <v>1.8469310234513363E-2</v>
      </c>
      <c r="F187" s="2">
        <v>8.909063772613672E-2</v>
      </c>
      <c r="G187" s="2">
        <v>2.5686797723739808E-2</v>
      </c>
      <c r="H187" s="2">
        <v>0.1795114741602632</v>
      </c>
      <c r="I187" s="2">
        <v>0</v>
      </c>
      <c r="J187" s="2">
        <v>8.9241711864333495E-3</v>
      </c>
      <c r="K187" s="2">
        <v>0.67831760896891369</v>
      </c>
    </row>
    <row r="188" spans="1:12" x14ac:dyDescent="0.3">
      <c r="A188" s="247"/>
      <c r="B188" s="97" t="s">
        <v>3</v>
      </c>
      <c r="C188" s="2">
        <v>2.9703521808831821E-2</v>
      </c>
      <c r="D188" s="2">
        <v>0</v>
      </c>
      <c r="E188" s="2">
        <v>2.4007738843260008E-2</v>
      </c>
      <c r="F188" s="2">
        <v>8.6638471331129136E-3</v>
      </c>
      <c r="G188" s="2">
        <v>1.2786261730843747E-3</v>
      </c>
      <c r="H188" s="2">
        <v>0.22477932054614133</v>
      </c>
      <c r="I188" s="2">
        <v>4.6915341603109206E-3</v>
      </c>
      <c r="J188" s="2">
        <v>5.3135510555125942E-2</v>
      </c>
      <c r="K188" s="2">
        <v>0.65373990078013255</v>
      </c>
    </row>
    <row r="189" spans="1:12" x14ac:dyDescent="0.3">
      <c r="A189" s="247"/>
      <c r="B189" s="97" t="s">
        <v>4</v>
      </c>
      <c r="C189" s="2">
        <v>1.0488645633886164E-5</v>
      </c>
      <c r="D189" s="2">
        <v>0</v>
      </c>
      <c r="E189" s="2">
        <v>0</v>
      </c>
      <c r="F189" s="2">
        <v>0.16331088916043809</v>
      </c>
      <c r="G189" s="2">
        <v>4.4409630440740412E-4</v>
      </c>
      <c r="H189" s="2">
        <v>3.9191708554514437E-3</v>
      </c>
      <c r="I189" s="2">
        <v>0</v>
      </c>
      <c r="J189" s="2">
        <v>1.9749942931266851E-3</v>
      </c>
      <c r="K189" s="2">
        <v>0.83034036074094275</v>
      </c>
    </row>
    <row r="190" spans="1:12" x14ac:dyDescent="0.3">
      <c r="A190" s="247"/>
      <c r="B190" s="97" t="s">
        <v>5</v>
      </c>
      <c r="C190" s="2">
        <v>1.1064433985894717E-3</v>
      </c>
      <c r="D190" s="2">
        <v>0</v>
      </c>
      <c r="E190" s="2">
        <v>0.27232640031326683</v>
      </c>
      <c r="F190" s="2">
        <v>1.7282108900716759E-2</v>
      </c>
      <c r="G190" s="2">
        <v>6.9764109011445673E-4</v>
      </c>
      <c r="H190" s="2">
        <v>9.6248034565088944E-2</v>
      </c>
      <c r="I190" s="2">
        <v>3.1786306935201857E-3</v>
      </c>
      <c r="J190" s="2">
        <v>8.6642594309477381E-3</v>
      </c>
      <c r="K190" s="2">
        <v>0.60049648160775571</v>
      </c>
    </row>
    <row r="191" spans="1:12" x14ac:dyDescent="0.3">
      <c r="A191" s="247"/>
      <c r="B191" s="97" t="s">
        <v>6</v>
      </c>
      <c r="C191" s="2">
        <v>6.6853758278195674E-2</v>
      </c>
      <c r="D191" s="2">
        <v>4.6037156018727654E-2</v>
      </c>
      <c r="E191" s="2">
        <v>5.8259646435840762E-5</v>
      </c>
      <c r="F191" s="2">
        <v>9.9078731016940536E-2</v>
      </c>
      <c r="G191" s="2">
        <v>5.2134786670212045E-3</v>
      </c>
      <c r="H191" s="2">
        <v>0.51257135188949432</v>
      </c>
      <c r="I191" s="2">
        <v>4.9048591292078121E-4</v>
      </c>
      <c r="J191" s="2">
        <v>0.12470073392978928</v>
      </c>
      <c r="K191" s="2">
        <v>0.14499604464047466</v>
      </c>
    </row>
    <row r="192" spans="1:12" x14ac:dyDescent="0.3">
      <c r="A192" s="247"/>
      <c r="B192" s="97" t="s">
        <v>7</v>
      </c>
      <c r="C192" s="2">
        <v>4.3722899972515701E-3</v>
      </c>
      <c r="D192" s="2">
        <v>0</v>
      </c>
      <c r="E192" s="2">
        <v>0.16635986065860664</v>
      </c>
      <c r="F192" s="2">
        <v>2.828664384024434E-3</v>
      </c>
      <c r="G192" s="2">
        <v>6.7282129496823483E-3</v>
      </c>
      <c r="H192" s="2">
        <v>0</v>
      </c>
      <c r="I192" s="2">
        <v>7.6959765803012989E-2</v>
      </c>
      <c r="J192" s="2">
        <v>0.18288293350474774</v>
      </c>
      <c r="K192" s="2">
        <v>0.55986827270267425</v>
      </c>
    </row>
    <row r="193" spans="1:11" x14ac:dyDescent="0.3">
      <c r="A193" s="247"/>
      <c r="B193" s="97" t="s">
        <v>8</v>
      </c>
      <c r="C193" s="2">
        <v>9.0520635655095601E-3</v>
      </c>
      <c r="D193" s="2">
        <v>0</v>
      </c>
      <c r="E193" s="2">
        <v>1.1931537289365225E-2</v>
      </c>
      <c r="F193" s="2">
        <v>1.5107677453532626E-5</v>
      </c>
      <c r="G193" s="2">
        <v>1.1592933088266057E-2</v>
      </c>
      <c r="H193" s="2">
        <v>0</v>
      </c>
      <c r="I193" s="2">
        <v>0.47483080576656345</v>
      </c>
      <c r="J193" s="2">
        <v>0.38953787852164284</v>
      </c>
      <c r="K193" s="2">
        <v>0.10303967409119942</v>
      </c>
    </row>
    <row r="194" spans="1:11" x14ac:dyDescent="0.3">
      <c r="A194" s="247"/>
      <c r="B194" s="97" t="s">
        <v>9</v>
      </c>
      <c r="C194" s="2">
        <v>3.362197188019919E-3</v>
      </c>
      <c r="D194" s="2">
        <v>0</v>
      </c>
      <c r="E194" s="2">
        <v>8.279209890667405E-2</v>
      </c>
      <c r="F194" s="2">
        <v>2.6573304001024506E-5</v>
      </c>
      <c r="G194" s="2">
        <v>9.1897651533595446E-3</v>
      </c>
      <c r="H194" s="2">
        <v>5.3956909730524756E-2</v>
      </c>
      <c r="I194" s="2">
        <v>0.1494700548815924</v>
      </c>
      <c r="J194" s="2">
        <v>0.29343011089900428</v>
      </c>
      <c r="K194" s="2">
        <v>0.40777228993682402</v>
      </c>
    </row>
    <row r="197" spans="1:11" x14ac:dyDescent="0.3">
      <c r="A197" s="58" t="s">
        <v>424</v>
      </c>
      <c r="B197" s="100" t="s">
        <v>30</v>
      </c>
      <c r="C197" s="58" t="s">
        <v>2</v>
      </c>
      <c r="D197" s="58" t="s">
        <v>3</v>
      </c>
      <c r="E197" s="58" t="s">
        <v>4</v>
      </c>
      <c r="F197" s="58" t="s">
        <v>5</v>
      </c>
      <c r="G197" s="58" t="s">
        <v>6</v>
      </c>
      <c r="H197" s="58" t="s">
        <v>7</v>
      </c>
      <c r="I197" s="58" t="s">
        <v>8</v>
      </c>
      <c r="J197" s="58" t="s">
        <v>9</v>
      </c>
    </row>
    <row r="198" spans="1:11" x14ac:dyDescent="0.3">
      <c r="A198" s="60" t="s">
        <v>0</v>
      </c>
      <c r="B198" s="100" t="s">
        <v>1</v>
      </c>
      <c r="C198" s="45" t="s">
        <v>210</v>
      </c>
      <c r="D198" s="45" t="s">
        <v>210</v>
      </c>
      <c r="E198" s="45" t="s">
        <v>210</v>
      </c>
      <c r="F198" s="45" t="s">
        <v>210</v>
      </c>
      <c r="G198" s="45" t="s">
        <v>210</v>
      </c>
      <c r="H198" s="45" t="s">
        <v>210</v>
      </c>
      <c r="I198" s="45" t="s">
        <v>210</v>
      </c>
      <c r="J198" s="45" t="s">
        <v>210</v>
      </c>
      <c r="K198" s="25"/>
    </row>
    <row r="199" spans="1:11" x14ac:dyDescent="0.3">
      <c r="A199" s="247" t="s">
        <v>10</v>
      </c>
      <c r="B199" s="97" t="s">
        <v>11</v>
      </c>
      <c r="C199" s="2">
        <v>0</v>
      </c>
      <c r="D199" s="2">
        <v>0.28039926713449509</v>
      </c>
      <c r="E199" s="2">
        <v>1.1715358290525947E-4</v>
      </c>
      <c r="F199" s="2">
        <v>2.4771438189598861E-2</v>
      </c>
      <c r="G199" s="2">
        <v>0.62160528491063927</v>
      </c>
      <c r="H199" s="2">
        <v>7.3106856182361513E-2</v>
      </c>
      <c r="I199" s="2">
        <v>2.3417071983682715E-4</v>
      </c>
      <c r="J199" s="2">
        <v>2.3417071983682715E-4</v>
      </c>
    </row>
    <row r="200" spans="1:11" x14ac:dyDescent="0.3">
      <c r="A200" s="247"/>
      <c r="B200" s="97" t="s">
        <v>12</v>
      </c>
      <c r="C200" s="2">
        <v>0</v>
      </c>
      <c r="D200" s="2">
        <v>0</v>
      </c>
      <c r="E200" s="2">
        <v>0</v>
      </c>
      <c r="F200" s="2">
        <v>0</v>
      </c>
      <c r="G200" s="2">
        <v>1</v>
      </c>
      <c r="H200" s="2">
        <v>0</v>
      </c>
      <c r="I200" s="2">
        <v>2.3417071983682715E-4</v>
      </c>
      <c r="J200" s="2">
        <v>2.3417071983682715E-4</v>
      </c>
    </row>
    <row r="201" spans="1:11" x14ac:dyDescent="0.3">
      <c r="A201" s="247"/>
      <c r="B201" s="97" t="s">
        <v>13</v>
      </c>
      <c r="C201" s="2">
        <v>0.34117072830205913</v>
      </c>
      <c r="D201" s="2">
        <v>0.15766523262972937</v>
      </c>
      <c r="E201" s="2">
        <v>0</v>
      </c>
      <c r="F201" s="2">
        <v>0.11347129822488423</v>
      </c>
      <c r="G201" s="2">
        <v>9.1657219001872118E-4</v>
      </c>
      <c r="H201" s="2">
        <v>0.38677616865330855</v>
      </c>
      <c r="I201" s="2">
        <v>2.3417071983682715E-4</v>
      </c>
      <c r="J201" s="2">
        <v>2.3417071983682715E-4</v>
      </c>
    </row>
    <row r="202" spans="1:11" x14ac:dyDescent="0.3">
      <c r="A202" s="247"/>
      <c r="B202" s="97" t="s">
        <v>14</v>
      </c>
      <c r="C202" s="2">
        <v>0.52988485599545398</v>
      </c>
      <c r="D202" s="2">
        <v>0.19060980644923337</v>
      </c>
      <c r="E202" s="2">
        <v>5.801389423484949E-2</v>
      </c>
      <c r="F202" s="2">
        <v>0.13512418880848776</v>
      </c>
      <c r="G202" s="2">
        <v>3.0216419597680469E-2</v>
      </c>
      <c r="H202" s="2">
        <v>5.6150834914294893E-2</v>
      </c>
      <c r="I202" s="2">
        <v>2.3417071983682715E-4</v>
      </c>
      <c r="J202" s="2">
        <v>2.3417071983682715E-4</v>
      </c>
    </row>
    <row r="203" spans="1:11" x14ac:dyDescent="0.3">
      <c r="A203" s="247"/>
      <c r="B203" s="97" t="s">
        <v>15</v>
      </c>
      <c r="C203" s="2">
        <v>0.56544471389205486</v>
      </c>
      <c r="D203" s="2">
        <v>5.1986303746702954E-2</v>
      </c>
      <c r="E203" s="2">
        <v>0.37910200393608579</v>
      </c>
      <c r="F203" s="2">
        <v>2.375342503777826E-4</v>
      </c>
      <c r="G203" s="2">
        <v>2.7363582921595591E-3</v>
      </c>
      <c r="H203" s="2">
        <v>4.9308588261904218E-4</v>
      </c>
      <c r="I203" s="2">
        <v>2.3417071983682715E-4</v>
      </c>
      <c r="J203" s="2">
        <v>2.3417071983682715E-4</v>
      </c>
    </row>
    <row r="204" spans="1:11" x14ac:dyDescent="0.3">
      <c r="A204" s="247"/>
      <c r="B204" s="97" t="s">
        <v>16</v>
      </c>
      <c r="C204" s="2">
        <v>0.58839927202682851</v>
      </c>
      <c r="D204" s="2">
        <v>0.31056530181375747</v>
      </c>
      <c r="E204" s="2">
        <v>5.3549379452598883E-2</v>
      </c>
      <c r="F204" s="2">
        <v>9.799415685492122E-3</v>
      </c>
      <c r="G204" s="2">
        <v>3.7686631021323011E-2</v>
      </c>
      <c r="H204" s="2">
        <v>0</v>
      </c>
      <c r="I204" s="2">
        <v>2.3417071983682715E-4</v>
      </c>
      <c r="J204" s="2">
        <v>2.3417071983682715E-4</v>
      </c>
    </row>
    <row r="205" spans="1:11" x14ac:dyDescent="0.3">
      <c r="A205" s="247"/>
      <c r="B205" s="97" t="s">
        <v>17</v>
      </c>
      <c r="C205" s="2">
        <v>0</v>
      </c>
      <c r="D205" s="2">
        <v>0.12916057823333532</v>
      </c>
      <c r="E205" s="2">
        <v>0</v>
      </c>
      <c r="F205" s="2">
        <v>1.067660904999251E-2</v>
      </c>
      <c r="G205" s="2">
        <v>1.4362176436483916E-2</v>
      </c>
      <c r="H205" s="2">
        <v>0.8458006362801882</v>
      </c>
      <c r="I205" s="2">
        <v>2.3417071983682715E-4</v>
      </c>
      <c r="J205" s="2">
        <v>2.3417071983682715E-4</v>
      </c>
    </row>
    <row r="206" spans="1:11" x14ac:dyDescent="0.3">
      <c r="A206" s="247"/>
      <c r="B206" s="97" t="s">
        <v>18</v>
      </c>
      <c r="C206" s="2">
        <v>6.6403959402407828E-2</v>
      </c>
      <c r="D206" s="2">
        <v>0.21995128256699112</v>
      </c>
      <c r="E206" s="2">
        <v>4.0144568302491759E-2</v>
      </c>
      <c r="F206" s="2">
        <v>0.14270978783203092</v>
      </c>
      <c r="G206" s="2">
        <v>6.3422919327657222E-3</v>
      </c>
      <c r="H206" s="2">
        <v>0.5244481099633127</v>
      </c>
      <c r="I206" s="2">
        <v>2.3417071983682715E-4</v>
      </c>
      <c r="J206" s="2">
        <v>2.3417071983682715E-4</v>
      </c>
    </row>
    <row r="207" spans="1:11" x14ac:dyDescent="0.3">
      <c r="A207" s="247"/>
      <c r="B207" s="97" t="s">
        <v>19</v>
      </c>
      <c r="C207" s="2">
        <v>0.39687825475652128</v>
      </c>
      <c r="D207" s="2">
        <v>0.10997898710383566</v>
      </c>
      <c r="E207" s="2">
        <v>0.25804361860524394</v>
      </c>
      <c r="F207" s="2">
        <v>4.2976242381034438E-2</v>
      </c>
      <c r="G207" s="2">
        <v>4.0503519534850978E-2</v>
      </c>
      <c r="H207" s="2">
        <v>0.15161937761851368</v>
      </c>
      <c r="I207" s="2">
        <v>2.3417071983682715E-4</v>
      </c>
      <c r="J207" s="2">
        <v>2.3417071983682715E-4</v>
      </c>
    </row>
    <row r="208" spans="1:11" x14ac:dyDescent="0.3">
      <c r="A208" s="247" t="s">
        <v>24</v>
      </c>
      <c r="B208" s="97" t="s">
        <v>11</v>
      </c>
      <c r="C208" s="2">
        <v>0</v>
      </c>
      <c r="D208" s="2">
        <v>0.43592777967989743</v>
      </c>
      <c r="E208" s="2">
        <v>8.8866593415210172E-5</v>
      </c>
      <c r="F208" s="2">
        <v>2.5046081972330644E-2</v>
      </c>
      <c r="G208" s="2">
        <v>0.4506652401603114</v>
      </c>
      <c r="H208" s="2">
        <v>8.8272031594045341E-2</v>
      </c>
      <c r="I208" s="2">
        <v>2.3417071983682715E-4</v>
      </c>
      <c r="J208" s="2">
        <v>2.3417071983682715E-4</v>
      </c>
    </row>
    <row r="209" spans="1:10" x14ac:dyDescent="0.3">
      <c r="A209" s="247"/>
      <c r="B209" s="97" t="s">
        <v>12</v>
      </c>
      <c r="C209" s="2">
        <v>0</v>
      </c>
      <c r="D209" s="2">
        <v>0</v>
      </c>
      <c r="E209" s="2">
        <v>0</v>
      </c>
      <c r="F209" s="2">
        <v>0</v>
      </c>
      <c r="G209" s="2">
        <v>1</v>
      </c>
      <c r="H209" s="2">
        <v>0</v>
      </c>
      <c r="I209" s="2">
        <v>2.3417071983682715E-4</v>
      </c>
      <c r="J209" s="2">
        <v>2.3417071983682715E-4</v>
      </c>
    </row>
    <row r="210" spans="1:10" x14ac:dyDescent="0.3">
      <c r="A210" s="247"/>
      <c r="B210" s="97" t="s">
        <v>13</v>
      </c>
      <c r="C210" s="2">
        <v>0.39024048842705933</v>
      </c>
      <c r="D210" s="2">
        <v>0.33184390160239241</v>
      </c>
      <c r="E210" s="2">
        <v>0</v>
      </c>
      <c r="F210" s="2">
        <v>0.10007184623428508</v>
      </c>
      <c r="G210" s="2">
        <v>4.3010288384690652E-3</v>
      </c>
      <c r="H210" s="2">
        <v>0.17354273489779409</v>
      </c>
      <c r="I210" s="2">
        <v>2.3417071983682715E-4</v>
      </c>
      <c r="J210" s="2">
        <v>2.3417071983682715E-4</v>
      </c>
    </row>
    <row r="211" spans="1:10" x14ac:dyDescent="0.3">
      <c r="A211" s="247"/>
      <c r="B211" s="97" t="s">
        <v>14</v>
      </c>
      <c r="C211" s="2">
        <v>0.4742463249853146</v>
      </c>
      <c r="D211" s="2">
        <v>8.5579807318265338E-2</v>
      </c>
      <c r="E211" s="2">
        <v>0.33216161948755241</v>
      </c>
      <c r="F211" s="2">
        <v>6.093210156716386E-2</v>
      </c>
      <c r="G211" s="2">
        <v>4.0665142109992045E-2</v>
      </c>
      <c r="H211" s="2">
        <v>6.4150045317117287E-3</v>
      </c>
      <c r="I211" s="2">
        <v>2.3417071983682715E-4</v>
      </c>
      <c r="J211" s="2">
        <v>2.3417071983682715E-4</v>
      </c>
    </row>
    <row r="212" spans="1:10" x14ac:dyDescent="0.3">
      <c r="A212" s="247"/>
      <c r="B212" s="97" t="s">
        <v>15</v>
      </c>
      <c r="C212" s="2">
        <v>0.60294811734112896</v>
      </c>
      <c r="D212" s="2">
        <v>6.0653465700530311E-2</v>
      </c>
      <c r="E212" s="2">
        <v>0.31735131215029783</v>
      </c>
      <c r="F212" s="2">
        <v>5.2568110634371645E-3</v>
      </c>
      <c r="G212" s="2">
        <v>7.1933670412321384E-3</v>
      </c>
      <c r="H212" s="2">
        <v>6.5969267033736071E-3</v>
      </c>
      <c r="I212" s="2">
        <v>2.3417071983682715E-4</v>
      </c>
      <c r="J212" s="2">
        <v>2.3417071983682715E-4</v>
      </c>
    </row>
    <row r="213" spans="1:10" x14ac:dyDescent="0.3">
      <c r="A213" s="247"/>
      <c r="B213" s="97" t="s">
        <v>16</v>
      </c>
      <c r="C213" s="2">
        <v>0.56069417951676337</v>
      </c>
      <c r="D213" s="2">
        <v>0.15639775328866298</v>
      </c>
      <c r="E213" s="2">
        <v>0.11104608005975353</v>
      </c>
      <c r="F213" s="2">
        <v>0.12699326279000223</v>
      </c>
      <c r="G213" s="2">
        <v>4.4868724344817805E-2</v>
      </c>
      <c r="H213" s="2">
        <v>0</v>
      </c>
      <c r="I213" s="2">
        <v>2.3417071983682715E-4</v>
      </c>
      <c r="J213" s="2">
        <v>2.3417071983682715E-4</v>
      </c>
    </row>
    <row r="214" spans="1:10" x14ac:dyDescent="0.3">
      <c r="A214" s="247"/>
      <c r="B214" s="97" t="s">
        <v>17</v>
      </c>
      <c r="C214" s="2">
        <v>0</v>
      </c>
      <c r="D214" s="2">
        <v>0.60095229995120947</v>
      </c>
      <c r="E214" s="2">
        <v>0</v>
      </c>
      <c r="F214" s="2">
        <v>5.4379987135507301E-3</v>
      </c>
      <c r="G214" s="2">
        <v>0.18004492846807482</v>
      </c>
      <c r="H214" s="2">
        <v>0.21356477286716491</v>
      </c>
      <c r="I214" s="2">
        <v>2.3417071983682715E-4</v>
      </c>
      <c r="J214" s="2">
        <v>2.3417071983682715E-4</v>
      </c>
    </row>
    <row r="215" spans="1:10" x14ac:dyDescent="0.3">
      <c r="A215" s="247"/>
      <c r="B215" s="97" t="s">
        <v>18</v>
      </c>
      <c r="C215" s="2">
        <v>6.4350158768522514E-2</v>
      </c>
      <c r="D215" s="2">
        <v>0.26507559763335198</v>
      </c>
      <c r="E215" s="2">
        <v>0.35474660729591267</v>
      </c>
      <c r="F215" s="2">
        <v>0.17821387693660889</v>
      </c>
      <c r="G215" s="2">
        <v>4.2559330044862884E-2</v>
      </c>
      <c r="H215" s="2">
        <v>9.5054429320740916E-2</v>
      </c>
      <c r="I215" s="2">
        <v>2.3417071983682715E-4</v>
      </c>
      <c r="J215" s="2">
        <v>2.3417071983682715E-4</v>
      </c>
    </row>
    <row r="216" spans="1:10" x14ac:dyDescent="0.3">
      <c r="A216" s="247"/>
      <c r="B216" s="97" t="s">
        <v>19</v>
      </c>
      <c r="C216" s="2">
        <v>0.4240309603480506</v>
      </c>
      <c r="D216" s="2">
        <v>5.0388660679717596E-2</v>
      </c>
      <c r="E216" s="2">
        <v>0.38099573172604195</v>
      </c>
      <c r="F216" s="2">
        <v>7.7527461614189067E-2</v>
      </c>
      <c r="G216" s="2">
        <v>2.470891537153996E-2</v>
      </c>
      <c r="H216" s="2">
        <v>4.2348270260460757E-2</v>
      </c>
      <c r="I216" s="2">
        <v>2.3417071983682715E-4</v>
      </c>
      <c r="J216" s="2">
        <v>2.3417071983682715E-4</v>
      </c>
    </row>
    <row r="217" spans="1:10" x14ac:dyDescent="0.3">
      <c r="A217" s="247" t="s">
        <v>25</v>
      </c>
      <c r="B217" s="97" t="s">
        <v>11</v>
      </c>
      <c r="C217" s="2">
        <v>0</v>
      </c>
      <c r="D217" s="2">
        <v>0.12310997307846808</v>
      </c>
      <c r="E217" s="2">
        <v>1.7956695993531131E-5</v>
      </c>
      <c r="F217" s="2">
        <v>1.0882953785977078E-2</v>
      </c>
      <c r="G217" s="2">
        <v>0.78576939278642755</v>
      </c>
      <c r="H217" s="2">
        <v>8.0219723653133748E-2</v>
      </c>
      <c r="I217" s="2">
        <v>3.3867586922677752E-2</v>
      </c>
      <c r="J217" s="2">
        <v>1.1933045502789466E-2</v>
      </c>
    </row>
    <row r="218" spans="1:10" x14ac:dyDescent="0.3">
      <c r="A218" s="247"/>
      <c r="B218" s="97" t="s">
        <v>12</v>
      </c>
      <c r="C218" s="2">
        <v>0</v>
      </c>
      <c r="D218" s="2">
        <v>0</v>
      </c>
      <c r="E218" s="2">
        <v>0</v>
      </c>
      <c r="F218" s="2">
        <v>0</v>
      </c>
      <c r="G218" s="2">
        <v>1</v>
      </c>
      <c r="H218" s="2">
        <v>0</v>
      </c>
      <c r="I218" s="2">
        <v>0</v>
      </c>
      <c r="J218" s="2">
        <v>0</v>
      </c>
    </row>
    <row r="219" spans="1:10" x14ac:dyDescent="0.3">
      <c r="A219" s="247"/>
      <c r="B219" s="97" t="s">
        <v>13</v>
      </c>
      <c r="C219" s="2">
        <v>0.57410055931250248</v>
      </c>
      <c r="D219" s="2">
        <v>3.2363067557880543E-2</v>
      </c>
      <c r="E219" s="2">
        <v>0</v>
      </c>
      <c r="F219" s="2">
        <v>0.27397678032471262</v>
      </c>
      <c r="G219" s="2">
        <v>4.4060344434125338E-3</v>
      </c>
      <c r="H219" s="2">
        <v>0.11515355836149176</v>
      </c>
      <c r="I219" s="2">
        <v>9.7448543887878825E-2</v>
      </c>
      <c r="J219" s="2">
        <v>0.48923128874656302</v>
      </c>
    </row>
    <row r="220" spans="1:10" x14ac:dyDescent="0.3">
      <c r="A220" s="247"/>
      <c r="B220" s="97" t="s">
        <v>14</v>
      </c>
      <c r="C220" s="2">
        <v>8.5175201284397786E-3</v>
      </c>
      <c r="D220" s="2">
        <v>3.6328150582518946E-2</v>
      </c>
      <c r="E220" s="2">
        <v>0.79814801588977791</v>
      </c>
      <c r="F220" s="2">
        <v>4.2366515740159996E-2</v>
      </c>
      <c r="G220" s="2">
        <v>0.1140527011102756</v>
      </c>
      <c r="H220" s="2">
        <v>5.8709654882777636E-4</v>
      </c>
      <c r="I220" s="2">
        <v>4.6699687086636482E-5</v>
      </c>
      <c r="J220" s="2">
        <v>2.6113784284219522E-4</v>
      </c>
    </row>
    <row r="221" spans="1:10" x14ac:dyDescent="0.3">
      <c r="A221" s="247"/>
      <c r="B221" s="97" t="s">
        <v>15</v>
      </c>
      <c r="C221" s="2">
        <v>0.38488605414574717</v>
      </c>
      <c r="D221" s="2">
        <v>3.8812111355028253E-2</v>
      </c>
      <c r="E221" s="2">
        <v>0.39100455354299768</v>
      </c>
      <c r="F221" s="2">
        <v>7.7828254529748592E-2</v>
      </c>
      <c r="G221" s="2">
        <v>3.9065239801258998E-2</v>
      </c>
      <c r="H221" s="2">
        <v>6.8403786625219343E-2</v>
      </c>
      <c r="I221" s="2">
        <v>0.25090789143141712</v>
      </c>
      <c r="J221" s="2">
        <v>0.23662852724284206</v>
      </c>
    </row>
    <row r="222" spans="1:10" x14ac:dyDescent="0.3">
      <c r="A222" s="247"/>
      <c r="B222" s="97" t="s">
        <v>16</v>
      </c>
      <c r="C222" s="2">
        <v>0.68004361633513066</v>
      </c>
      <c r="D222" s="2">
        <v>0.17373113166472715</v>
      </c>
      <c r="E222" s="2">
        <v>4.6771653852101649E-2</v>
      </c>
      <c r="F222" s="2">
        <v>3.2296896665625463E-2</v>
      </c>
      <c r="G222" s="2">
        <v>6.7156701482415079E-2</v>
      </c>
      <c r="H222" s="2">
        <v>0</v>
      </c>
      <c r="I222" s="2">
        <v>0</v>
      </c>
      <c r="J222" s="2">
        <v>0.13860931253989237</v>
      </c>
    </row>
    <row r="223" spans="1:10" x14ac:dyDescent="0.3">
      <c r="A223" s="247"/>
      <c r="B223" s="97" t="s">
        <v>17</v>
      </c>
      <c r="C223" s="2">
        <v>0</v>
      </c>
      <c r="D223" s="2">
        <v>0.53861885455909708</v>
      </c>
      <c r="E223" s="2">
        <v>0</v>
      </c>
      <c r="F223" s="2">
        <v>8.5706611845762226E-2</v>
      </c>
      <c r="G223" s="2">
        <v>9.5196533854593715E-2</v>
      </c>
      <c r="H223" s="2">
        <v>0.28047799974054699</v>
      </c>
      <c r="I223" s="2">
        <v>0.43085972340084305</v>
      </c>
      <c r="J223" s="2">
        <v>0.1928685070752513</v>
      </c>
    </row>
    <row r="224" spans="1:10" x14ac:dyDescent="0.3">
      <c r="A224" s="247"/>
      <c r="B224" s="97" t="s">
        <v>18</v>
      </c>
      <c r="C224" s="2">
        <v>1.4336658154180082E-2</v>
      </c>
      <c r="D224" s="2">
        <v>0.44369691474820905</v>
      </c>
      <c r="E224" s="2">
        <v>3.2202569099540682E-2</v>
      </c>
      <c r="F224" s="2">
        <v>0.28673605183492701</v>
      </c>
      <c r="G224" s="2">
        <v>1.7074439502898362E-2</v>
      </c>
      <c r="H224" s="2">
        <v>0.2059533666602448</v>
      </c>
      <c r="I224" s="2">
        <v>9.8983429277960527E-2</v>
      </c>
      <c r="J224" s="2">
        <v>4.6544801246914902E-2</v>
      </c>
    </row>
    <row r="225" spans="1:10" x14ac:dyDescent="0.3">
      <c r="A225" s="247"/>
      <c r="B225" s="97" t="s">
        <v>19</v>
      </c>
      <c r="C225" s="2">
        <v>0.16175319266031174</v>
      </c>
      <c r="D225" s="2">
        <v>5.5365058518936867E-2</v>
      </c>
      <c r="E225" s="2">
        <v>0.45465037175353812</v>
      </c>
      <c r="F225" s="2">
        <v>0.16297787874500097</v>
      </c>
      <c r="G225" s="2">
        <v>2.3320601666268509E-2</v>
      </c>
      <c r="H225" s="2">
        <v>0.1419328966559438</v>
      </c>
      <c r="I225" s="2">
        <v>6.0720802831809383E-2</v>
      </c>
      <c r="J225" s="2">
        <v>3.0963552041932751E-2</v>
      </c>
    </row>
    <row r="226" spans="1:10" x14ac:dyDescent="0.3">
      <c r="A226" s="247" t="s">
        <v>29</v>
      </c>
      <c r="B226" s="97" t="s">
        <v>11</v>
      </c>
      <c r="C226" s="2">
        <v>0</v>
      </c>
      <c r="D226" s="2">
        <v>0.53716805603111495</v>
      </c>
      <c r="E226" s="2">
        <v>8.1613801449479419E-3</v>
      </c>
      <c r="F226" s="2">
        <v>0.10821000882976564</v>
      </c>
      <c r="G226" s="2">
        <v>0.32208631507881069</v>
      </c>
      <c r="H226" s="2">
        <v>2.4374239915360772E-2</v>
      </c>
      <c r="I226" s="2">
        <v>0.29146499421422334</v>
      </c>
      <c r="J226" s="2">
        <v>0.220073350141196</v>
      </c>
    </row>
    <row r="227" spans="1:10" x14ac:dyDescent="0.3">
      <c r="A227" s="247"/>
      <c r="B227" s="97" t="s">
        <v>12</v>
      </c>
      <c r="C227" s="2">
        <v>0</v>
      </c>
      <c r="D227" s="2">
        <v>0</v>
      </c>
      <c r="E227" s="2">
        <v>0</v>
      </c>
      <c r="F227" s="2">
        <v>0</v>
      </c>
      <c r="G227" s="2">
        <v>1</v>
      </c>
      <c r="H227" s="2">
        <v>0</v>
      </c>
      <c r="I227" s="2">
        <v>0</v>
      </c>
      <c r="J227" s="2">
        <v>0</v>
      </c>
    </row>
    <row r="228" spans="1:10" x14ac:dyDescent="0.3">
      <c r="A228" s="247"/>
      <c r="B228" s="97" t="s">
        <v>13</v>
      </c>
      <c r="C228" s="2">
        <v>6.8827692486836747E-2</v>
      </c>
      <c r="D228" s="2">
        <v>0.11209917482379336</v>
      </c>
      <c r="E228" s="2">
        <v>0</v>
      </c>
      <c r="F228" s="2">
        <v>0.791441775466037</v>
      </c>
      <c r="G228" s="2">
        <v>7.2470826521642498E-5</v>
      </c>
      <c r="H228" s="2">
        <v>2.7558886396811224E-2</v>
      </c>
      <c r="I228" s="2">
        <v>1.1416321863362108E-2</v>
      </c>
      <c r="J228" s="2">
        <v>0.16103644004304932</v>
      </c>
    </row>
    <row r="229" spans="1:10" x14ac:dyDescent="0.3">
      <c r="A229" s="247"/>
      <c r="B229" s="97" t="s">
        <v>14</v>
      </c>
      <c r="C229" s="2">
        <v>9.657085741415149E-3</v>
      </c>
      <c r="D229" s="2">
        <v>1.1766936904823123E-3</v>
      </c>
      <c r="E229" s="2">
        <v>0.95435454879636539</v>
      </c>
      <c r="F229" s="2">
        <v>3.0938125712911137E-2</v>
      </c>
      <c r="G229" s="2">
        <v>3.5849020308667207E-3</v>
      </c>
      <c r="H229" s="2">
        <v>2.8864402795917448E-4</v>
      </c>
      <c r="I229" s="2">
        <v>8.9042130595486803E-6</v>
      </c>
      <c r="J229" s="2">
        <v>3.1838226051376655E-5</v>
      </c>
    </row>
    <row r="230" spans="1:10" x14ac:dyDescent="0.3">
      <c r="A230" s="247"/>
      <c r="B230" s="97" t="s">
        <v>15</v>
      </c>
      <c r="C230" s="2">
        <v>0.44814548836179563</v>
      </c>
      <c r="D230" s="2">
        <v>2.7950609137740366E-2</v>
      </c>
      <c r="E230" s="2">
        <v>0.4177022424481891</v>
      </c>
      <c r="F230" s="2">
        <v>4.8937742981836105E-2</v>
      </c>
      <c r="G230" s="2">
        <v>3.0361239662746162E-2</v>
      </c>
      <c r="H230" s="2">
        <v>2.6902677407692532E-2</v>
      </c>
      <c r="I230" s="2">
        <v>0.26773539519152051</v>
      </c>
      <c r="J230" s="2">
        <v>0.43144192035787809</v>
      </c>
    </row>
    <row r="231" spans="1:10" x14ac:dyDescent="0.3">
      <c r="A231" s="247"/>
      <c r="B231" s="97" t="s">
        <v>16</v>
      </c>
      <c r="C231" s="2">
        <v>0.10114790276487405</v>
      </c>
      <c r="D231" s="2">
        <v>0.15869368586731117</v>
      </c>
      <c r="E231" s="2">
        <v>0.11905275522913972</v>
      </c>
      <c r="F231" s="2">
        <v>0.52470015094376565</v>
      </c>
      <c r="G231" s="2">
        <v>9.6405505194909424E-2</v>
      </c>
      <c r="H231" s="2">
        <v>0</v>
      </c>
      <c r="I231" s="2">
        <v>0</v>
      </c>
      <c r="J231" s="2">
        <v>0.19686677703978711</v>
      </c>
    </row>
    <row r="232" spans="1:10" x14ac:dyDescent="0.3">
      <c r="A232" s="247"/>
      <c r="B232" s="97" t="s">
        <v>17</v>
      </c>
      <c r="C232" s="2">
        <v>0</v>
      </c>
      <c r="D232" s="2">
        <v>0.94505368680956969</v>
      </c>
      <c r="E232" s="2">
        <v>0</v>
      </c>
      <c r="F232" s="2">
        <v>1.2026731634190812E-2</v>
      </c>
      <c r="G232" s="2">
        <v>2.632160386021503E-2</v>
      </c>
      <c r="H232" s="2">
        <v>1.6597977696024523E-2</v>
      </c>
      <c r="I232" s="2">
        <v>0.59148946150566573</v>
      </c>
      <c r="J232" s="2">
        <v>0.37850165697821064</v>
      </c>
    </row>
    <row r="233" spans="1:10" x14ac:dyDescent="0.3">
      <c r="A233" s="247"/>
      <c r="B233" s="97" t="s">
        <v>18</v>
      </c>
      <c r="C233" s="2">
        <v>3.7778731952111448E-2</v>
      </c>
      <c r="D233" s="2">
        <v>0.28184021812041116</v>
      </c>
      <c r="E233" s="2">
        <v>0.45073980667083829</v>
      </c>
      <c r="F233" s="2">
        <v>2.4251882208954009E-2</v>
      </c>
      <c r="G233" s="2">
        <v>0.17621031606224968</v>
      </c>
      <c r="H233" s="2">
        <v>2.9179044985435283E-2</v>
      </c>
      <c r="I233" s="2">
        <v>0.35897505761575071</v>
      </c>
      <c r="J233" s="2">
        <v>0.54969871765512579</v>
      </c>
    </row>
    <row r="234" spans="1:10" x14ac:dyDescent="0.3">
      <c r="A234" s="247"/>
      <c r="B234" s="97" t="s">
        <v>19</v>
      </c>
      <c r="C234" s="2">
        <v>1.2172542995649897E-2</v>
      </c>
      <c r="D234" s="2">
        <v>1.4699137174272138E-2</v>
      </c>
      <c r="E234" s="2">
        <v>0.80331330308032811</v>
      </c>
      <c r="F234" s="2">
        <v>0.16042097090337062</v>
      </c>
      <c r="G234" s="2">
        <v>8.6853478655818655E-4</v>
      </c>
      <c r="H234" s="2">
        <v>8.5255110598208318E-3</v>
      </c>
      <c r="I234" s="2">
        <v>9.0626608208430777E-3</v>
      </c>
      <c r="J234" s="2">
        <v>7.2907872763441212E-2</v>
      </c>
    </row>
    <row r="237" spans="1:10" x14ac:dyDescent="0.3">
      <c r="A237" s="58" t="s">
        <v>105</v>
      </c>
      <c r="B237" s="101" t="s">
        <v>97</v>
      </c>
      <c r="C237" s="58" t="s">
        <v>98</v>
      </c>
      <c r="D237" s="58" t="s">
        <v>99</v>
      </c>
      <c r="E237" s="58" t="s">
        <v>100</v>
      </c>
      <c r="F237" s="58" t="s">
        <v>106</v>
      </c>
    </row>
    <row r="238" spans="1:10" x14ac:dyDescent="0.3">
      <c r="A238" s="92" t="s">
        <v>0</v>
      </c>
      <c r="B238" s="100" t="s">
        <v>1</v>
      </c>
      <c r="C238" s="45" t="s">
        <v>210</v>
      </c>
      <c r="D238" s="45" t="s">
        <v>210</v>
      </c>
      <c r="E238" s="45" t="s">
        <v>210</v>
      </c>
      <c r="F238" s="45" t="s">
        <v>210</v>
      </c>
    </row>
    <row r="239" spans="1:10" x14ac:dyDescent="0.3">
      <c r="A239" s="247" t="s">
        <v>10</v>
      </c>
      <c r="B239" s="97" t="s">
        <v>11</v>
      </c>
      <c r="C239" s="2">
        <v>0</v>
      </c>
      <c r="D239" s="2">
        <v>0.98322787877486362</v>
      </c>
      <c r="E239" s="2">
        <v>6.1977076859450378E-6</v>
      </c>
      <c r="F239" s="2">
        <v>1.6765923517450463E-2</v>
      </c>
      <c r="G239" s="7"/>
    </row>
    <row r="240" spans="1:10" x14ac:dyDescent="0.3">
      <c r="A240" s="247"/>
      <c r="B240" s="97" t="s">
        <v>12</v>
      </c>
      <c r="C240" s="2">
        <v>0</v>
      </c>
      <c r="D240" s="2">
        <v>0.99970076045950429</v>
      </c>
      <c r="E240" s="2">
        <v>0</v>
      </c>
      <c r="F240" s="2">
        <v>2.9923954049575267E-4</v>
      </c>
      <c r="G240" s="7"/>
    </row>
    <row r="241" spans="1:8" x14ac:dyDescent="0.3">
      <c r="A241" s="247"/>
      <c r="B241" s="97" t="s">
        <v>13</v>
      </c>
      <c r="C241" s="2">
        <v>4.2998421075241787E-3</v>
      </c>
      <c r="D241" s="2">
        <v>0.96770743202389919</v>
      </c>
      <c r="E241" s="2">
        <v>1.7364416700157519E-2</v>
      </c>
      <c r="F241" s="2">
        <v>1.0628309168419262E-2</v>
      </c>
      <c r="G241" s="7"/>
    </row>
    <row r="242" spans="1:8" x14ac:dyDescent="0.3">
      <c r="A242" s="247"/>
      <c r="B242" s="97" t="s">
        <v>14</v>
      </c>
      <c r="C242" s="2">
        <v>0.50774120767519137</v>
      </c>
      <c r="D242" s="2">
        <v>0.48576500802840861</v>
      </c>
      <c r="E242" s="2">
        <v>5.9051806495675893E-3</v>
      </c>
      <c r="F242" s="2">
        <v>5.8860364683240517E-4</v>
      </c>
      <c r="G242" s="7"/>
    </row>
    <row r="243" spans="1:8" x14ac:dyDescent="0.3">
      <c r="A243" s="247"/>
      <c r="B243" s="97" t="s">
        <v>15</v>
      </c>
      <c r="C243" s="2">
        <v>0.70809160321648545</v>
      </c>
      <c r="D243" s="2">
        <v>0.19183079285057061</v>
      </c>
      <c r="E243" s="2">
        <v>0.10007760393294382</v>
      </c>
      <c r="F243" s="2">
        <v>0</v>
      </c>
      <c r="G243" s="7"/>
    </row>
    <row r="244" spans="1:8" x14ac:dyDescent="0.3">
      <c r="A244" s="247"/>
      <c r="B244" s="97" t="s">
        <v>16</v>
      </c>
      <c r="C244" s="2">
        <v>0.62485055943720791</v>
      </c>
      <c r="D244" s="2">
        <v>0.3623855726140654</v>
      </c>
      <c r="E244" s="2">
        <v>1.0408342875131416E-2</v>
      </c>
      <c r="F244" s="2">
        <v>2.3555250735951363E-3</v>
      </c>
      <c r="G244" s="7"/>
    </row>
    <row r="245" spans="1:8" x14ac:dyDescent="0.3">
      <c r="A245" s="247"/>
      <c r="B245" s="97" t="s">
        <v>17</v>
      </c>
      <c r="C245" s="2">
        <v>0</v>
      </c>
      <c r="D245" s="2">
        <v>0.93883488116704938</v>
      </c>
      <c r="E245" s="2">
        <v>0</v>
      </c>
      <c r="F245" s="2">
        <v>6.1165118832950539E-2</v>
      </c>
      <c r="G245" s="7"/>
    </row>
    <row r="246" spans="1:8" x14ac:dyDescent="0.3">
      <c r="A246" s="247"/>
      <c r="B246" s="97" t="s">
        <v>18</v>
      </c>
      <c r="C246" s="2">
        <v>5.2924800167586585E-2</v>
      </c>
      <c r="D246" s="2">
        <v>0.88642835365406525</v>
      </c>
      <c r="E246" s="2">
        <v>3.5865869736614785E-2</v>
      </c>
      <c r="F246" s="2">
        <v>2.4780976441733302E-2</v>
      </c>
      <c r="G246" s="7"/>
    </row>
    <row r="247" spans="1:8" x14ac:dyDescent="0.3">
      <c r="A247" s="247"/>
      <c r="B247" s="97" t="s">
        <v>19</v>
      </c>
      <c r="C247" s="2">
        <v>0.42235179371504034</v>
      </c>
      <c r="D247" s="2">
        <v>0.41292729910390541</v>
      </c>
      <c r="E247" s="2">
        <v>0.16070638463548342</v>
      </c>
      <c r="F247" s="2">
        <v>4.014522545570688E-3</v>
      </c>
      <c r="G247" s="7"/>
    </row>
    <row r="248" spans="1:8" x14ac:dyDescent="0.3">
      <c r="A248" s="247" t="s">
        <v>20</v>
      </c>
      <c r="B248" s="97" t="s">
        <v>11</v>
      </c>
      <c r="C248" s="2">
        <v>0</v>
      </c>
      <c r="D248" s="2">
        <v>0.99939548817036061</v>
      </c>
      <c r="E248" s="2">
        <v>2.4360457236662107E-5</v>
      </c>
      <c r="F248" s="2">
        <v>5.8015137240265168E-4</v>
      </c>
      <c r="G248" s="7"/>
    </row>
    <row r="249" spans="1:8" x14ac:dyDescent="0.3">
      <c r="A249" s="247"/>
      <c r="B249" s="97" t="s">
        <v>12</v>
      </c>
      <c r="C249" s="2">
        <v>0</v>
      </c>
      <c r="D249" s="2">
        <v>0.99970076045950429</v>
      </c>
      <c r="E249" s="2">
        <v>0</v>
      </c>
      <c r="F249" s="2">
        <v>2.9923954049575267E-4</v>
      </c>
      <c r="G249" s="7"/>
    </row>
    <row r="250" spans="1:8" x14ac:dyDescent="0.3">
      <c r="A250" s="247"/>
      <c r="B250" s="97" t="s">
        <v>13</v>
      </c>
      <c r="C250" s="2">
        <v>1.8783665371841928E-3</v>
      </c>
      <c r="D250" s="2">
        <v>0.85877814991332635</v>
      </c>
      <c r="E250" s="2">
        <v>0.12908186286594797</v>
      </c>
      <c r="F250" s="2">
        <v>1.0261620683541535E-2</v>
      </c>
      <c r="G250" s="7"/>
    </row>
    <row r="251" spans="1:8" x14ac:dyDescent="0.3">
      <c r="A251" s="247"/>
      <c r="B251" s="97" t="s">
        <v>14</v>
      </c>
      <c r="C251" s="2">
        <v>0.61650934263306345</v>
      </c>
      <c r="D251" s="2">
        <v>0.38258588475925648</v>
      </c>
      <c r="E251" s="2">
        <v>8.5455065348936726E-4</v>
      </c>
      <c r="F251" s="2">
        <v>5.0221954190692021E-5</v>
      </c>
      <c r="G251" s="7"/>
    </row>
    <row r="252" spans="1:8" x14ac:dyDescent="0.3">
      <c r="A252" s="247"/>
      <c r="B252" s="97" t="s">
        <v>15</v>
      </c>
      <c r="C252" s="2">
        <v>0.35257628808705271</v>
      </c>
      <c r="D252" s="2">
        <v>0.57964194693723647</v>
      </c>
      <c r="E252" s="2">
        <v>6.7781764975710812E-2</v>
      </c>
      <c r="F252" s="2">
        <v>0</v>
      </c>
      <c r="G252" s="7"/>
    </row>
    <row r="253" spans="1:8" x14ac:dyDescent="0.3">
      <c r="A253" s="247"/>
      <c r="B253" s="97" t="s">
        <v>16</v>
      </c>
      <c r="C253" s="2">
        <v>0</v>
      </c>
      <c r="D253" s="2">
        <v>1</v>
      </c>
      <c r="E253" s="2">
        <v>0</v>
      </c>
      <c r="F253" s="2">
        <v>0</v>
      </c>
      <c r="G253" s="7"/>
    </row>
    <row r="254" spans="1:8" x14ac:dyDescent="0.3">
      <c r="A254" s="247"/>
      <c r="B254" s="97" t="s">
        <v>17</v>
      </c>
      <c r="C254" s="2">
        <v>0</v>
      </c>
      <c r="D254" s="2">
        <v>0.37634271861234186</v>
      </c>
      <c r="E254" s="2">
        <v>0</v>
      </c>
      <c r="F254" s="2">
        <v>0.62365728138765819</v>
      </c>
      <c r="G254" s="7"/>
    </row>
    <row r="255" spans="1:8" x14ac:dyDescent="0.3">
      <c r="A255" s="247"/>
      <c r="B255" s="97" t="s">
        <v>18</v>
      </c>
      <c r="C255" s="2">
        <v>5.2924800167586585E-2</v>
      </c>
      <c r="D255" s="2">
        <v>0.88642835365406525</v>
      </c>
      <c r="E255" s="2">
        <v>3.5865869736614785E-2</v>
      </c>
      <c r="F255" s="2">
        <v>2.4780976441733302E-2</v>
      </c>
      <c r="G255" s="7"/>
      <c r="H255" s="8"/>
    </row>
    <row r="256" spans="1:8" x14ac:dyDescent="0.3">
      <c r="A256" s="247"/>
      <c r="B256" s="97" t="s">
        <v>19</v>
      </c>
      <c r="C256" s="2">
        <v>0.42235179371504034</v>
      </c>
      <c r="D256" s="2">
        <v>0.41292729910390541</v>
      </c>
      <c r="E256" s="2">
        <v>0.16070638463548342</v>
      </c>
      <c r="F256" s="2">
        <v>4.014522545570688E-3</v>
      </c>
      <c r="G256" s="7"/>
    </row>
    <row r="257" spans="1:7" x14ac:dyDescent="0.3">
      <c r="A257" s="247" t="s">
        <v>21</v>
      </c>
      <c r="B257" s="97" t="s">
        <v>11</v>
      </c>
      <c r="C257" s="2">
        <v>0</v>
      </c>
      <c r="D257" s="2">
        <v>0.68015394805346241</v>
      </c>
      <c r="E257" s="2">
        <v>1.5166234026251211E-5</v>
      </c>
      <c r="F257" s="2">
        <v>0.31983088571251134</v>
      </c>
      <c r="G257" s="7"/>
    </row>
    <row r="258" spans="1:7" x14ac:dyDescent="0.3">
      <c r="A258" s="247"/>
      <c r="B258" s="97" t="s">
        <v>12</v>
      </c>
      <c r="C258" s="2">
        <v>0</v>
      </c>
      <c r="D258" s="2">
        <v>0.88154740648650332</v>
      </c>
      <c r="E258" s="2">
        <v>0</v>
      </c>
      <c r="F258" s="2">
        <v>0.11845259351349671</v>
      </c>
      <c r="G258" s="7"/>
    </row>
    <row r="259" spans="1:7" x14ac:dyDescent="0.3">
      <c r="A259" s="247"/>
      <c r="B259" s="97" t="s">
        <v>13</v>
      </c>
      <c r="C259" s="2">
        <v>8.13321246681817E-3</v>
      </c>
      <c r="D259" s="2">
        <v>0.86661599426492608</v>
      </c>
      <c r="E259" s="2">
        <v>1.3963561692940832E-3</v>
      </c>
      <c r="F259" s="2">
        <v>0.12385443709896166</v>
      </c>
      <c r="G259" s="7"/>
    </row>
    <row r="260" spans="1:7" x14ac:dyDescent="0.3">
      <c r="A260" s="247"/>
      <c r="B260" s="97" t="s">
        <v>14</v>
      </c>
      <c r="C260" s="2">
        <v>0.5980946292803262</v>
      </c>
      <c r="D260" s="2">
        <v>0.37854460200426115</v>
      </c>
      <c r="E260" s="2">
        <v>1.6065237758698156E-2</v>
      </c>
      <c r="F260" s="2">
        <v>7.2955309567144366E-3</v>
      </c>
      <c r="G260" s="7"/>
    </row>
    <row r="261" spans="1:7" x14ac:dyDescent="0.3">
      <c r="A261" s="247"/>
      <c r="B261" s="97" t="s">
        <v>15</v>
      </c>
      <c r="C261" s="2">
        <v>0.5583287913889462</v>
      </c>
      <c r="D261" s="2">
        <v>0.42501593372215124</v>
      </c>
      <c r="E261" s="2">
        <v>1.665527488890254E-2</v>
      </c>
      <c r="F261" s="2">
        <v>0</v>
      </c>
      <c r="G261" s="7"/>
    </row>
    <row r="262" spans="1:7" x14ac:dyDescent="0.3">
      <c r="A262" s="247"/>
      <c r="B262" s="97" t="s">
        <v>16</v>
      </c>
      <c r="C262" s="2">
        <v>0.86039393043321954</v>
      </c>
      <c r="D262" s="2">
        <v>0.12396726048869275</v>
      </c>
      <c r="E262" s="2">
        <v>1.2518296734642007E-3</v>
      </c>
      <c r="F262" s="2">
        <v>1.4386979404623457E-2</v>
      </c>
      <c r="G262" s="7"/>
    </row>
    <row r="263" spans="1:7" x14ac:dyDescent="0.3">
      <c r="A263" s="247"/>
      <c r="B263" s="97" t="s">
        <v>17</v>
      </c>
      <c r="C263" s="2">
        <v>0</v>
      </c>
      <c r="D263" s="2">
        <v>0.1528114721971825</v>
      </c>
      <c r="E263" s="2">
        <v>0</v>
      </c>
      <c r="F263" s="2">
        <v>0.8471885278028175</v>
      </c>
      <c r="G263" s="7"/>
    </row>
    <row r="264" spans="1:7" x14ac:dyDescent="0.3">
      <c r="A264" s="247"/>
      <c r="B264" s="97" t="s">
        <v>18</v>
      </c>
      <c r="C264" s="2">
        <v>5.2941417738697968E-2</v>
      </c>
      <c r="D264" s="2">
        <v>0.41350989277753364</v>
      </c>
      <c r="E264" s="2">
        <v>2.6383135804513347E-2</v>
      </c>
      <c r="F264" s="2">
        <v>0.50716555367925509</v>
      </c>
      <c r="G264" s="7"/>
    </row>
    <row r="265" spans="1:7" x14ac:dyDescent="0.3">
      <c r="A265" s="247"/>
      <c r="B265" s="97" t="s">
        <v>19</v>
      </c>
      <c r="C265" s="2">
        <v>0.82851824808994401</v>
      </c>
      <c r="D265" s="2">
        <v>0.13052513247148961</v>
      </c>
      <c r="E265" s="2">
        <v>2.1224252618535222E-2</v>
      </c>
      <c r="F265" s="2">
        <v>1.9732366820031186E-2</v>
      </c>
      <c r="G265" s="7"/>
    </row>
    <row r="267" spans="1:7" x14ac:dyDescent="0.3">
      <c r="A267" s="245" t="s">
        <v>186</v>
      </c>
      <c r="B267" s="246"/>
    </row>
    <row r="268" spans="1:7" x14ac:dyDescent="0.3">
      <c r="A268" s="36" t="s">
        <v>187</v>
      </c>
      <c r="B268">
        <v>1</v>
      </c>
    </row>
    <row r="269" spans="1:7" x14ac:dyDescent="0.3">
      <c r="A269" s="36" t="s">
        <v>188</v>
      </c>
      <c r="B269">
        <f>B268+1</f>
        <v>2</v>
      </c>
    </row>
    <row r="270" spans="1:7" x14ac:dyDescent="0.3">
      <c r="A270" s="37" t="s">
        <v>189</v>
      </c>
      <c r="B270">
        <f t="shared" ref="B270:B274" si="0">B269+1</f>
        <v>3</v>
      </c>
    </row>
    <row r="271" spans="1:7" x14ac:dyDescent="0.3">
      <c r="A271" s="37" t="s">
        <v>190</v>
      </c>
      <c r="B271">
        <f t="shared" si="0"/>
        <v>4</v>
      </c>
    </row>
    <row r="272" spans="1:7" x14ac:dyDescent="0.3">
      <c r="A272" s="37" t="s">
        <v>191</v>
      </c>
      <c r="B272">
        <f t="shared" si="0"/>
        <v>5</v>
      </c>
    </row>
    <row r="273" spans="1:2" x14ac:dyDescent="0.3">
      <c r="A273" s="37" t="s">
        <v>192</v>
      </c>
      <c r="B273">
        <f t="shared" si="0"/>
        <v>6</v>
      </c>
    </row>
    <row r="274" spans="1:2" x14ac:dyDescent="0.3">
      <c r="A274" s="36" t="s">
        <v>193</v>
      </c>
      <c r="B274">
        <f t="shared" si="0"/>
        <v>7</v>
      </c>
    </row>
    <row r="275" spans="1:2" x14ac:dyDescent="0.3">
      <c r="A275" s="38" t="s">
        <v>194</v>
      </c>
      <c r="B275">
        <v>8</v>
      </c>
    </row>
    <row r="276" spans="1:2" x14ac:dyDescent="0.3">
      <c r="A276" s="38" t="s">
        <v>195</v>
      </c>
      <c r="B276">
        <f>B275+1</f>
        <v>9</v>
      </c>
    </row>
    <row r="277" spans="1:2" x14ac:dyDescent="0.3">
      <c r="A277" s="38" t="s">
        <v>196</v>
      </c>
      <c r="B277">
        <f t="shared" ref="B277:B285" si="1">B276+1</f>
        <v>10</v>
      </c>
    </row>
    <row r="278" spans="1:2" x14ac:dyDescent="0.3">
      <c r="A278" s="38" t="s">
        <v>197</v>
      </c>
      <c r="B278">
        <f t="shared" si="1"/>
        <v>11</v>
      </c>
    </row>
    <row r="279" spans="1:2" x14ac:dyDescent="0.3">
      <c r="A279" s="38" t="s">
        <v>198</v>
      </c>
      <c r="B279">
        <f t="shared" si="1"/>
        <v>12</v>
      </c>
    </row>
    <row r="280" spans="1:2" x14ac:dyDescent="0.3">
      <c r="A280" s="39" t="s">
        <v>199</v>
      </c>
      <c r="B280">
        <f t="shared" si="1"/>
        <v>13</v>
      </c>
    </row>
    <row r="281" spans="1:2" x14ac:dyDescent="0.3">
      <c r="A281" s="39" t="s">
        <v>200</v>
      </c>
      <c r="B281">
        <f t="shared" si="1"/>
        <v>14</v>
      </c>
    </row>
    <row r="282" spans="1:2" x14ac:dyDescent="0.3">
      <c r="A282" s="39" t="s">
        <v>201</v>
      </c>
      <c r="B282">
        <f t="shared" si="1"/>
        <v>15</v>
      </c>
    </row>
    <row r="283" spans="1:2" x14ac:dyDescent="0.3">
      <c r="A283" s="39" t="s">
        <v>202</v>
      </c>
      <c r="B283">
        <f t="shared" si="1"/>
        <v>16</v>
      </c>
    </row>
    <row r="284" spans="1:2" x14ac:dyDescent="0.3">
      <c r="A284" s="39" t="s">
        <v>203</v>
      </c>
      <c r="B284">
        <f t="shared" si="1"/>
        <v>17</v>
      </c>
    </row>
    <row r="285" spans="1:2" x14ac:dyDescent="0.3">
      <c r="A285" s="39" t="s">
        <v>204</v>
      </c>
      <c r="B285">
        <f t="shared" si="1"/>
        <v>18</v>
      </c>
    </row>
    <row r="286" spans="1:2" x14ac:dyDescent="0.3">
      <c r="A286" s="97" t="s">
        <v>98</v>
      </c>
      <c r="B286" s="2" t="s">
        <v>282</v>
      </c>
    </row>
    <row r="287" spans="1:2" x14ac:dyDescent="0.3">
      <c r="A287" s="97" t="s">
        <v>99</v>
      </c>
      <c r="B287" s="2" t="s">
        <v>283</v>
      </c>
    </row>
    <row r="288" spans="1:2" x14ac:dyDescent="0.3">
      <c r="A288" s="97" t="s">
        <v>100</v>
      </c>
      <c r="B288" s="2" t="s">
        <v>284</v>
      </c>
    </row>
    <row r="289" spans="1:2" x14ac:dyDescent="0.3">
      <c r="A289" s="97" t="s">
        <v>104</v>
      </c>
      <c r="B289" s="2" t="s">
        <v>285</v>
      </c>
    </row>
  </sheetData>
  <mergeCells count="30">
    <mergeCell ref="A115:A122"/>
    <mergeCell ref="A107:A114"/>
    <mergeCell ref="A4:A12"/>
    <mergeCell ref="A13:A21"/>
    <mergeCell ref="A22:A30"/>
    <mergeCell ref="A31:A39"/>
    <mergeCell ref="A40:A48"/>
    <mergeCell ref="A49:A57"/>
    <mergeCell ref="A58:A66"/>
    <mergeCell ref="A67:A75"/>
    <mergeCell ref="A76:A84"/>
    <mergeCell ref="A85:A93"/>
    <mergeCell ref="A94:A102"/>
    <mergeCell ref="A123:A130"/>
    <mergeCell ref="A131:A138"/>
    <mergeCell ref="A139:A146"/>
    <mergeCell ref="A147:A154"/>
    <mergeCell ref="A155:A162"/>
    <mergeCell ref="A267:B267"/>
    <mergeCell ref="A239:A247"/>
    <mergeCell ref="A248:A256"/>
    <mergeCell ref="A163:A170"/>
    <mergeCell ref="A171:A178"/>
    <mergeCell ref="A179:A186"/>
    <mergeCell ref="A187:A194"/>
    <mergeCell ref="A257:A265"/>
    <mergeCell ref="A226:A234"/>
    <mergeCell ref="A217:A225"/>
    <mergeCell ref="A208:A216"/>
    <mergeCell ref="A199:A207"/>
  </mergeCells>
  <pageMargins left="0.7" right="0.7" top="0.75" bottom="0.75" header="0.3" footer="0.3"/>
  <pageSetup paperSize="9" orientation="portrait" horizontalDpi="1200" verticalDpi="1200"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Z800"/>
  <sheetViews>
    <sheetView topLeftCell="A143" zoomScale="80" zoomScaleNormal="80" workbookViewId="0">
      <pane xSplit="1" topLeftCell="B1" activePane="topRight" state="frozen"/>
      <selection activeCell="A231" sqref="A231"/>
      <selection pane="topRight" activeCell="O159" sqref="O159"/>
    </sheetView>
  </sheetViews>
  <sheetFormatPr baseColWidth="10" defaultColWidth="11.44140625" defaultRowHeight="14.4" x14ac:dyDescent="0.3"/>
  <cols>
    <col min="1" max="1" width="74.21875" customWidth="1"/>
    <col min="2" max="2" width="28.5546875" customWidth="1"/>
    <col min="3" max="3" width="18.77734375" customWidth="1"/>
    <col min="4" max="4" width="20.21875" customWidth="1"/>
    <col min="5" max="5" width="19.21875" customWidth="1"/>
    <col min="6" max="6" width="24.21875" customWidth="1"/>
    <col min="7" max="7" width="18.77734375" customWidth="1"/>
    <col min="8" max="8" width="24.5546875" customWidth="1"/>
    <col min="9" max="9" width="19.21875" customWidth="1"/>
    <col min="10" max="10" width="20" customWidth="1"/>
    <col min="11" max="11" width="18.21875" customWidth="1"/>
    <col min="12" max="12" width="26.77734375" customWidth="1"/>
    <col min="13" max="13" width="15.21875" customWidth="1"/>
    <col min="14" max="14" width="14.5546875" customWidth="1"/>
    <col min="15" max="15" width="12.21875" bestFit="1" customWidth="1"/>
    <col min="16" max="16" width="24.44140625" customWidth="1"/>
    <col min="17" max="17" width="16.77734375" customWidth="1"/>
    <col min="18" max="18" width="16.21875" customWidth="1"/>
    <col min="19" max="19" width="15.77734375" customWidth="1"/>
  </cols>
  <sheetData>
    <row r="1" spans="1:10" x14ac:dyDescent="0.3">
      <c r="B1" s="51"/>
      <c r="C1" s="51"/>
      <c r="D1" s="51"/>
    </row>
    <row r="2" spans="1:10" x14ac:dyDescent="0.3">
      <c r="A2" s="58" t="s">
        <v>85</v>
      </c>
      <c r="B2" s="58" t="s">
        <v>11</v>
      </c>
      <c r="C2" s="58" t="s">
        <v>12</v>
      </c>
      <c r="D2" s="58" t="s">
        <v>13</v>
      </c>
      <c r="E2" s="58" t="s">
        <v>14</v>
      </c>
      <c r="F2" s="58" t="s">
        <v>15</v>
      </c>
      <c r="G2" s="58" t="s">
        <v>16</v>
      </c>
      <c r="H2" s="58" t="s">
        <v>17</v>
      </c>
      <c r="I2" s="58" t="s">
        <v>18</v>
      </c>
      <c r="J2" s="58" t="s">
        <v>19</v>
      </c>
    </row>
    <row r="3" spans="1:10" x14ac:dyDescent="0.3">
      <c r="A3" s="57" t="s">
        <v>356</v>
      </c>
      <c r="B3" s="11" t="s">
        <v>35</v>
      </c>
      <c r="C3" s="11" t="s">
        <v>35</v>
      </c>
      <c r="D3" s="11" t="s">
        <v>35</v>
      </c>
      <c r="E3" s="11" t="s">
        <v>35</v>
      </c>
      <c r="F3" s="11" t="s">
        <v>35</v>
      </c>
      <c r="G3" s="11" t="s">
        <v>35</v>
      </c>
      <c r="H3" s="11" t="s">
        <v>35</v>
      </c>
      <c r="I3" s="11" t="s">
        <v>35</v>
      </c>
      <c r="J3" s="11" t="s">
        <v>35</v>
      </c>
    </row>
    <row r="4" spans="1:10" x14ac:dyDescent="0.3">
      <c r="A4" s="59" t="s">
        <v>10</v>
      </c>
      <c r="B4" s="12">
        <f>C531</f>
        <v>1063614.2000000002</v>
      </c>
      <c r="C4" s="12">
        <f>C532</f>
        <v>55676</v>
      </c>
      <c r="D4" s="12">
        <f>C533</f>
        <v>695419.22199999983</v>
      </c>
      <c r="E4" s="12">
        <f>C534</f>
        <v>1186342.7</v>
      </c>
      <c r="F4" s="12">
        <f>C535</f>
        <v>1104680</v>
      </c>
      <c r="G4" s="12">
        <f>C536</f>
        <v>982486</v>
      </c>
      <c r="H4" s="12">
        <f>C537</f>
        <v>1191070</v>
      </c>
      <c r="I4" s="12">
        <f>C538</f>
        <v>2055166</v>
      </c>
      <c r="J4" s="12">
        <f>C539</f>
        <v>4357667.7699999996</v>
      </c>
    </row>
    <row r="5" spans="1:10" x14ac:dyDescent="0.3">
      <c r="A5" s="59" t="s">
        <v>20</v>
      </c>
      <c r="B5" s="12">
        <f>C540</f>
        <v>105392.2</v>
      </c>
      <c r="C5" s="12">
        <f>C541</f>
        <v>2084</v>
      </c>
      <c r="D5" s="12">
        <f>C542</f>
        <v>634733</v>
      </c>
      <c r="E5" s="12">
        <f>C543</f>
        <v>55810</v>
      </c>
      <c r="F5" s="12">
        <f>C544</f>
        <v>592060</v>
      </c>
      <c r="G5" s="12">
        <f>C545</f>
        <v>73330</v>
      </c>
      <c r="H5" s="12">
        <f>C546</f>
        <v>44740</v>
      </c>
      <c r="I5" s="12">
        <f>C547</f>
        <v>291380</v>
      </c>
      <c r="J5" s="12">
        <f>C548</f>
        <v>609291.92999999993</v>
      </c>
    </row>
    <row r="6" spans="1:10" x14ac:dyDescent="0.3">
      <c r="A6" s="59" t="s">
        <v>21</v>
      </c>
      <c r="B6" s="14">
        <f>C549</f>
        <v>1064563.0979999998</v>
      </c>
      <c r="C6" s="14">
        <f>C550</f>
        <v>3440</v>
      </c>
      <c r="D6" s="14">
        <f>C551</f>
        <v>1247282.5999999999</v>
      </c>
      <c r="E6" s="14">
        <f>C552</f>
        <v>3145749.5689999992</v>
      </c>
      <c r="F6" s="14">
        <f>C553</f>
        <v>574701.55000000005</v>
      </c>
      <c r="G6" s="14">
        <f>C554</f>
        <v>7083628.6000000015</v>
      </c>
      <c r="H6" s="14">
        <f>C555</f>
        <v>7947154</v>
      </c>
      <c r="I6" s="14">
        <f>C556</f>
        <v>6855363.5499999998</v>
      </c>
      <c r="J6" s="14">
        <f>C557</f>
        <v>10933204.474999994</v>
      </c>
    </row>
    <row r="7" spans="1:10" x14ac:dyDescent="0.3">
      <c r="A7" s="59" t="s">
        <v>22</v>
      </c>
      <c r="B7" s="14">
        <f>C558</f>
        <v>37275.479999999996</v>
      </c>
      <c r="C7" s="14">
        <f>C559</f>
        <v>0</v>
      </c>
      <c r="D7" s="14">
        <f>C560</f>
        <v>116324</v>
      </c>
      <c r="E7" s="14">
        <f>C561</f>
        <v>769522.10000000009</v>
      </c>
      <c r="F7" s="14">
        <f>C562</f>
        <v>157010</v>
      </c>
      <c r="G7" s="14">
        <f>C563</f>
        <v>2812069.9</v>
      </c>
      <c r="H7" s="14">
        <f>C564</f>
        <v>2727176</v>
      </c>
      <c r="I7" s="14">
        <f>C565</f>
        <v>3157600</v>
      </c>
      <c r="J7" s="14">
        <f>C566</f>
        <v>3237818.5699999994</v>
      </c>
    </row>
    <row r="8" spans="1:10" x14ac:dyDescent="0.3">
      <c r="A8" s="59" t="s">
        <v>23</v>
      </c>
      <c r="B8" s="14">
        <f>C567</f>
        <v>480455.80000000005</v>
      </c>
      <c r="C8" s="14">
        <f>C568</f>
        <v>26625</v>
      </c>
      <c r="D8" s="14">
        <f>C569</f>
        <v>640772</v>
      </c>
      <c r="E8" s="14">
        <f>C570</f>
        <v>273830.85000000003</v>
      </c>
      <c r="F8" s="14">
        <f>C571</f>
        <v>110733.45</v>
      </c>
      <c r="G8" s="14">
        <f>C572</f>
        <v>103486.19999999998</v>
      </c>
      <c r="H8" s="14">
        <f>C573</f>
        <v>174866.5</v>
      </c>
      <c r="I8" s="14">
        <f>C574</f>
        <v>358160.65</v>
      </c>
      <c r="J8" s="14">
        <f>C575</f>
        <v>283284.60000000003</v>
      </c>
    </row>
    <row r="9" spans="1:10" x14ac:dyDescent="0.3">
      <c r="A9" s="59" t="s">
        <v>24</v>
      </c>
      <c r="B9" s="14">
        <f>C576</f>
        <v>557773.408463703</v>
      </c>
      <c r="C9" s="14">
        <f>C577</f>
        <v>17152.692059999998</v>
      </c>
      <c r="D9" s="14">
        <f>C578</f>
        <v>226583.49047737726</v>
      </c>
      <c r="E9" s="14">
        <f>C579</f>
        <v>948553.78310320526</v>
      </c>
      <c r="F9" s="14">
        <f>C580</f>
        <v>531086.72637253581</v>
      </c>
      <c r="G9" s="29">
        <v>0</v>
      </c>
      <c r="H9" s="14">
        <f>C582</f>
        <v>1569776.3768605189</v>
      </c>
      <c r="I9" s="14">
        <f>C583</f>
        <v>2483675.7017596327</v>
      </c>
      <c r="J9" s="14">
        <f>C584</f>
        <v>201836.85180828115</v>
      </c>
    </row>
    <row r="10" spans="1:10" x14ac:dyDescent="0.3">
      <c r="A10" s="59" t="s">
        <v>25</v>
      </c>
      <c r="B10" s="12">
        <v>581496.4</v>
      </c>
      <c r="C10" s="12">
        <v>111800</v>
      </c>
      <c r="D10" s="12">
        <v>3928340</v>
      </c>
      <c r="E10" s="12">
        <v>4105000</v>
      </c>
      <c r="F10" s="12">
        <v>104520</v>
      </c>
      <c r="G10" s="12">
        <v>3368113</v>
      </c>
      <c r="H10" s="12">
        <v>920990</v>
      </c>
      <c r="I10" s="12">
        <v>3465110</v>
      </c>
      <c r="J10" s="12">
        <v>16537631.550000001</v>
      </c>
    </row>
    <row r="11" spans="1:10" x14ac:dyDescent="0.3">
      <c r="A11" s="59" t="s">
        <v>26</v>
      </c>
      <c r="B11" s="12">
        <f>C594</f>
        <v>0</v>
      </c>
      <c r="C11" s="12">
        <f>C595</f>
        <v>0</v>
      </c>
      <c r="D11" s="12">
        <f>C596</f>
        <v>0</v>
      </c>
      <c r="E11" s="12">
        <f>C597</f>
        <v>0</v>
      </c>
      <c r="F11" s="12">
        <f>C598</f>
        <v>0</v>
      </c>
      <c r="G11" s="12">
        <f>C599</f>
        <v>0</v>
      </c>
      <c r="H11" s="12">
        <f>C600</f>
        <v>0</v>
      </c>
      <c r="I11" s="12">
        <f>C601</f>
        <v>0</v>
      </c>
      <c r="J11" s="12">
        <f>C602</f>
        <v>0</v>
      </c>
    </row>
    <row r="12" spans="1:10" x14ac:dyDescent="0.3">
      <c r="A12" s="59" t="s">
        <v>27</v>
      </c>
      <c r="B12" s="12">
        <f>C603</f>
        <v>76425.972999999998</v>
      </c>
      <c r="C12" s="12">
        <f>C604</f>
        <v>9785.0769999999993</v>
      </c>
      <c r="D12" s="12">
        <f>C605</f>
        <v>52033.038000000008</v>
      </c>
      <c r="E12" s="12">
        <f>C606</f>
        <v>39223.374000000003</v>
      </c>
      <c r="F12" s="12">
        <f>C607</f>
        <v>12105.382</v>
      </c>
      <c r="G12" s="12">
        <f>C608</f>
        <v>23784.509999999995</v>
      </c>
      <c r="H12" s="12">
        <f>C609</f>
        <v>21788.096000000001</v>
      </c>
      <c r="I12" s="12">
        <f>C610</f>
        <v>101323.526</v>
      </c>
      <c r="J12" s="12">
        <f>C611</f>
        <v>83878.65399999998</v>
      </c>
    </row>
    <row r="13" spans="1:10" x14ac:dyDescent="0.3">
      <c r="A13" s="59" t="s">
        <v>28</v>
      </c>
      <c r="B13" s="13">
        <f>C612</f>
        <v>40.83936889192691</v>
      </c>
      <c r="C13" s="13">
        <f>C613</f>
        <v>0.35738851109393505</v>
      </c>
      <c r="D13" s="13">
        <f>C614</f>
        <v>2.0944606558970382</v>
      </c>
      <c r="E13" s="13">
        <f>C615</f>
        <v>7.4373399980778609</v>
      </c>
      <c r="F13" s="13">
        <f>C616</f>
        <v>0.14149677801684593</v>
      </c>
      <c r="G13" s="13">
        <f>C617</f>
        <v>0.10092726552167042</v>
      </c>
      <c r="H13" s="13">
        <f>C618</f>
        <v>0</v>
      </c>
      <c r="I13" s="13">
        <f>C619</f>
        <v>10.436478879491085</v>
      </c>
      <c r="J13" s="13">
        <f>C620</f>
        <v>0.65077969002986435</v>
      </c>
    </row>
    <row r="14" spans="1:10" x14ac:dyDescent="0.3">
      <c r="A14" s="59" t="s">
        <v>37</v>
      </c>
      <c r="B14" s="12">
        <v>118652.47</v>
      </c>
      <c r="C14" s="12">
        <v>4626</v>
      </c>
      <c r="D14" s="12">
        <v>187068.95</v>
      </c>
      <c r="E14" s="12">
        <v>109535.71</v>
      </c>
      <c r="F14" s="12">
        <v>56524.61</v>
      </c>
      <c r="G14" s="12">
        <v>271115.12</v>
      </c>
      <c r="H14" s="12">
        <v>660881.62</v>
      </c>
      <c r="I14" s="12">
        <v>1489823.63</v>
      </c>
      <c r="J14" s="13">
        <v>15302147.710000001</v>
      </c>
    </row>
    <row r="15" spans="1:10" x14ac:dyDescent="0.3">
      <c r="A15" s="59" t="s">
        <v>31</v>
      </c>
      <c r="B15" s="14">
        <f>C630</f>
        <v>174514.05053629645</v>
      </c>
      <c r="C15" s="14">
        <f>C631</f>
        <v>12420.914940000002</v>
      </c>
      <c r="D15" s="14">
        <f>C632</f>
        <v>1835459.4845226237</v>
      </c>
      <c r="E15" s="14">
        <f>C633</f>
        <v>1469139.9098967954</v>
      </c>
      <c r="F15" s="14">
        <f>C634</f>
        <v>43837.811627464194</v>
      </c>
      <c r="G15" s="14">
        <f>C635</f>
        <v>-50186.900747182575</v>
      </c>
      <c r="H15" s="14">
        <f>C636</f>
        <v>1839807.4111394812</v>
      </c>
      <c r="I15" s="14">
        <f>C637</f>
        <v>1417992.8732403661</v>
      </c>
      <c r="J15" s="27">
        <f>C638</f>
        <v>635124.57919172384</v>
      </c>
    </row>
    <row r="16" spans="1:10" x14ac:dyDescent="0.3">
      <c r="A16" s="59" t="s">
        <v>57</v>
      </c>
      <c r="B16" s="27">
        <v>4263480.01</v>
      </c>
      <c r="C16" s="27">
        <v>243610.00999999998</v>
      </c>
      <c r="D16" s="27">
        <v>9564020</v>
      </c>
      <c r="E16" s="27">
        <v>12102738.189999999</v>
      </c>
      <c r="F16" s="27">
        <v>3287259.9999999995</v>
      </c>
      <c r="G16" s="27">
        <v>14530336.01</v>
      </c>
      <c r="H16" s="27">
        <v>17098250.009999998</v>
      </c>
      <c r="I16" s="27">
        <v>21675640.010000002</v>
      </c>
      <c r="J16" s="27">
        <v>52181889.729999997</v>
      </c>
    </row>
    <row r="17" spans="1:10" x14ac:dyDescent="0.3">
      <c r="B17" s="51"/>
      <c r="C17" s="51"/>
      <c r="D17" s="51"/>
    </row>
    <row r="18" spans="1:10" x14ac:dyDescent="0.3">
      <c r="A18" s="58" t="s">
        <v>176</v>
      </c>
      <c r="B18" s="58" t="s">
        <v>11</v>
      </c>
      <c r="C18" s="58" t="s">
        <v>12</v>
      </c>
      <c r="D18" s="58" t="s">
        <v>13</v>
      </c>
      <c r="E18" s="58" t="s">
        <v>14</v>
      </c>
      <c r="F18" s="58" t="s">
        <v>15</v>
      </c>
      <c r="G18" s="58" t="s">
        <v>16</v>
      </c>
      <c r="H18" s="58" t="s">
        <v>17</v>
      </c>
      <c r="I18" s="58" t="s">
        <v>18</v>
      </c>
      <c r="J18" s="58" t="s">
        <v>19</v>
      </c>
    </row>
    <row r="19" spans="1:10" x14ac:dyDescent="0.3">
      <c r="A19" s="57" t="s">
        <v>356</v>
      </c>
      <c r="B19" s="11" t="s">
        <v>35</v>
      </c>
      <c r="C19" s="11" t="s">
        <v>35</v>
      </c>
      <c r="D19" s="11" t="s">
        <v>35</v>
      </c>
      <c r="E19" s="11" t="s">
        <v>35</v>
      </c>
      <c r="F19" s="11" t="s">
        <v>35</v>
      </c>
      <c r="G19" s="11" t="s">
        <v>35</v>
      </c>
      <c r="H19" s="11" t="s">
        <v>35</v>
      </c>
      <c r="I19" s="11" t="s">
        <v>35</v>
      </c>
      <c r="J19" s="11" t="s">
        <v>35</v>
      </c>
    </row>
    <row r="20" spans="1:10" x14ac:dyDescent="0.3">
      <c r="A20" s="59" t="s">
        <v>10</v>
      </c>
      <c r="B20" s="12">
        <f>M531</f>
        <v>1011236.5051515151</v>
      </c>
      <c r="C20" s="12">
        <f>M532</f>
        <v>60019.155600000006</v>
      </c>
      <c r="D20" s="12">
        <f>M533</f>
        <v>691302.00000000023</v>
      </c>
      <c r="E20" s="12">
        <f>M534</f>
        <v>1357729.2999999998</v>
      </c>
      <c r="F20" s="12">
        <f>M535</f>
        <v>1010300</v>
      </c>
      <c r="G20" s="12">
        <f>M536</f>
        <v>1026598.0545454547</v>
      </c>
      <c r="H20" s="12">
        <f>M537</f>
        <v>1191950</v>
      </c>
      <c r="I20" s="12">
        <f>M538</f>
        <v>1926670.6307999999</v>
      </c>
      <c r="J20" s="12">
        <f>M539</f>
        <v>4763603.0837142821</v>
      </c>
    </row>
    <row r="21" spans="1:10" x14ac:dyDescent="0.3">
      <c r="A21" s="59" t="s">
        <v>20</v>
      </c>
      <c r="B21" s="12">
        <f>M540</f>
        <v>107415.38484848484</v>
      </c>
      <c r="C21" s="12">
        <f>M541</f>
        <v>580.84440000000006</v>
      </c>
      <c r="D21" s="12">
        <f>M542</f>
        <v>658726</v>
      </c>
      <c r="E21" s="12">
        <f>M543</f>
        <v>55581</v>
      </c>
      <c r="F21" s="12">
        <f>M544</f>
        <v>683830</v>
      </c>
      <c r="G21" s="12">
        <f>M545</f>
        <v>95932.945454545435</v>
      </c>
      <c r="H21" s="12">
        <f>M546</f>
        <v>42470</v>
      </c>
      <c r="I21" s="12">
        <f>M547</f>
        <v>298820.36919999996</v>
      </c>
      <c r="J21" s="12">
        <f>M548</f>
        <v>495708.24428571435</v>
      </c>
    </row>
    <row r="22" spans="1:10" x14ac:dyDescent="0.3">
      <c r="A22" s="59" t="s">
        <v>21</v>
      </c>
      <c r="B22" s="14">
        <f>M549</f>
        <v>1058276.439</v>
      </c>
      <c r="C22" s="14">
        <f>M550</f>
        <v>3440</v>
      </c>
      <c r="D22" s="14">
        <f>M551</f>
        <v>1312840.3</v>
      </c>
      <c r="E22" s="14">
        <f>M552</f>
        <v>3072726.8140000002</v>
      </c>
      <c r="F22" s="14">
        <f>M553</f>
        <v>578040</v>
      </c>
      <c r="G22" s="14">
        <f>M554</f>
        <v>6710336.6000000015</v>
      </c>
      <c r="H22" s="14">
        <f>M555</f>
        <v>7950895</v>
      </c>
      <c r="I22" s="14">
        <f>M556</f>
        <v>6810650.3000000007</v>
      </c>
      <c r="J22" s="14">
        <f>M557</f>
        <v>10425809.079000002</v>
      </c>
    </row>
    <row r="23" spans="1:10" x14ac:dyDescent="0.3">
      <c r="A23" s="59" t="s">
        <v>22</v>
      </c>
      <c r="B23" s="14">
        <f>M558</f>
        <v>40545.479999999996</v>
      </c>
      <c r="C23" s="14">
        <f>M559</f>
        <v>0</v>
      </c>
      <c r="D23" s="14">
        <f>M560</f>
        <v>116324</v>
      </c>
      <c r="E23" s="14">
        <f>M561</f>
        <v>748842.10000000009</v>
      </c>
      <c r="F23" s="14">
        <f>M562</f>
        <v>157010</v>
      </c>
      <c r="G23" s="14">
        <f>M563</f>
        <v>2773884</v>
      </c>
      <c r="H23" s="14">
        <f>M564</f>
        <v>2727176</v>
      </c>
      <c r="I23" s="14">
        <f>M565</f>
        <v>3142800</v>
      </c>
      <c r="J23" s="14">
        <f>M566</f>
        <v>3065590.63</v>
      </c>
    </row>
    <row r="24" spans="1:10" x14ac:dyDescent="0.3">
      <c r="A24" s="59" t="s">
        <v>23</v>
      </c>
      <c r="B24" s="14">
        <f>M567</f>
        <v>524292.1</v>
      </c>
      <c r="C24" s="14">
        <f>M568</f>
        <v>28110</v>
      </c>
      <c r="D24" s="14">
        <f>M569</f>
        <v>790102.2</v>
      </c>
      <c r="E24" s="14">
        <f>M570</f>
        <v>318218.5</v>
      </c>
      <c r="F24" s="14">
        <f>M571</f>
        <v>130240</v>
      </c>
      <c r="G24" s="14">
        <f>M572</f>
        <v>158264.4</v>
      </c>
      <c r="H24" s="14">
        <f>M573</f>
        <v>198409.59999999998</v>
      </c>
      <c r="I24" s="14">
        <f>M574</f>
        <v>424765.89999999997</v>
      </c>
      <c r="J24" s="14">
        <f>M575</f>
        <v>324752.20000000007</v>
      </c>
    </row>
    <row r="25" spans="1:10" x14ac:dyDescent="0.3">
      <c r="A25" s="59" t="s">
        <v>24</v>
      </c>
      <c r="B25" s="14">
        <f>M576</f>
        <v>593213.75032210222</v>
      </c>
      <c r="C25" s="14">
        <f>M577</f>
        <v>15011.775179999999</v>
      </c>
      <c r="D25" s="14">
        <f>M578</f>
        <v>196131.48478145944</v>
      </c>
      <c r="E25" s="14">
        <f>M579</f>
        <v>1160474.0534371277</v>
      </c>
      <c r="F25" s="14">
        <f>M580</f>
        <v>504504.77998819767</v>
      </c>
      <c r="G25" s="14">
        <f>M581</f>
        <v>143661.74722496036</v>
      </c>
      <c r="H25" s="14">
        <f>M582</f>
        <v>1560509.5283946425</v>
      </c>
      <c r="I25" s="14">
        <f>M583</f>
        <v>2587350.3078091261</v>
      </c>
      <c r="J25" s="14">
        <f>M584</f>
        <v>365403.48734005709</v>
      </c>
    </row>
    <row r="26" spans="1:10" x14ac:dyDescent="0.3">
      <c r="A26" s="59" t="s">
        <v>25</v>
      </c>
      <c r="B26" s="12">
        <f>M585</f>
        <v>533998.69999999995</v>
      </c>
      <c r="C26" s="12">
        <f>M586</f>
        <v>110780</v>
      </c>
      <c r="D26" s="12">
        <f>M587</f>
        <v>3928340</v>
      </c>
      <c r="E26" s="12">
        <f>M588</f>
        <v>3426764</v>
      </c>
      <c r="F26" s="12">
        <f>M589</f>
        <v>102620</v>
      </c>
      <c r="G26" s="12">
        <f>M590</f>
        <v>3270059</v>
      </c>
      <c r="H26" s="12">
        <f>M591</f>
        <v>920520</v>
      </c>
      <c r="I26" s="12">
        <f>M592</f>
        <v>3388346</v>
      </c>
      <c r="J26" s="12">
        <f>M593</f>
        <v>16191392.537</v>
      </c>
    </row>
    <row r="27" spans="1:10" x14ac:dyDescent="0.3">
      <c r="A27" s="59" t="s">
        <v>26</v>
      </c>
      <c r="B27" s="12">
        <f>M594</f>
        <v>0</v>
      </c>
      <c r="C27" s="12">
        <f>M595</f>
        <v>0</v>
      </c>
      <c r="D27" s="12">
        <f>M596</f>
        <v>0</v>
      </c>
      <c r="E27" s="12">
        <f>M597</f>
        <v>0</v>
      </c>
      <c r="F27" s="12">
        <f>M598</f>
        <v>0</v>
      </c>
      <c r="G27" s="12">
        <f>M599</f>
        <v>0</v>
      </c>
      <c r="H27" s="12">
        <f>M600</f>
        <v>0</v>
      </c>
      <c r="I27" s="12">
        <f>M601</f>
        <v>0</v>
      </c>
      <c r="J27" s="12">
        <f>M602</f>
        <v>0</v>
      </c>
    </row>
    <row r="28" spans="1:10" x14ac:dyDescent="0.3">
      <c r="A28" s="59" t="s">
        <v>27</v>
      </c>
      <c r="B28" s="12">
        <f>M603</f>
        <v>84547.422999999995</v>
      </c>
      <c r="C28" s="12">
        <f>M604</f>
        <v>9911.3320000000003</v>
      </c>
      <c r="D28" s="12">
        <f>M605</f>
        <v>91816.127999999997</v>
      </c>
      <c r="E28" s="12">
        <f>M606</f>
        <v>55845.959000000003</v>
      </c>
      <c r="F28" s="12">
        <f>M607</f>
        <v>20201.135999999999</v>
      </c>
      <c r="G28" s="12">
        <f>M608</f>
        <v>30344.516000000003</v>
      </c>
      <c r="H28" s="12">
        <f>M609</f>
        <v>24706.25</v>
      </c>
      <c r="I28" s="12">
        <f>M610</f>
        <v>123414.99299999999</v>
      </c>
      <c r="J28" s="12">
        <f>M611</f>
        <v>111563.171</v>
      </c>
    </row>
    <row r="29" spans="1:10" x14ac:dyDescent="0.3">
      <c r="A29" s="59" t="s">
        <v>28</v>
      </c>
      <c r="B29" s="13">
        <f>M612</f>
        <v>1400.2853855820465</v>
      </c>
      <c r="C29" s="13">
        <f>M613</f>
        <v>205.63776142845333</v>
      </c>
      <c r="D29" s="13">
        <f>M614</f>
        <v>526.9350167089616</v>
      </c>
      <c r="E29" s="13">
        <f>M615</f>
        <v>160.5948299767492</v>
      </c>
      <c r="F29" s="13">
        <f>M616</f>
        <v>53.548514311253264</v>
      </c>
      <c r="G29" s="13">
        <f>M617</f>
        <v>5.346752315444748</v>
      </c>
      <c r="H29" s="13">
        <f>M618</f>
        <v>2.151415389473315</v>
      </c>
      <c r="I29" s="13">
        <f>M619</f>
        <v>394.59198924378398</v>
      </c>
      <c r="J29" s="13">
        <f>M620</f>
        <v>48.41012096573855</v>
      </c>
    </row>
    <row r="30" spans="1:10" x14ac:dyDescent="0.3">
      <c r="A30" s="59" t="s">
        <v>37</v>
      </c>
      <c r="B30" s="12">
        <f>M621</f>
        <v>118934.348</v>
      </c>
      <c r="C30" s="12">
        <f>M622</f>
        <v>4611.3530000000001</v>
      </c>
      <c r="D30" s="12">
        <f>M623</f>
        <v>188358.00600000002</v>
      </c>
      <c r="E30" s="12">
        <f>M624</f>
        <v>108391.28100000003</v>
      </c>
      <c r="F30" s="12">
        <f>M625</f>
        <v>58633.655000000006</v>
      </c>
      <c r="G30" s="12">
        <f>M626</f>
        <v>268789.36700000003</v>
      </c>
      <c r="H30" s="12">
        <f>M627</f>
        <v>652665.45900000003</v>
      </c>
      <c r="I30" s="12">
        <f>M628</f>
        <v>1494824.9040000001</v>
      </c>
      <c r="J30" s="13">
        <f>M629</f>
        <v>15288006.729000002</v>
      </c>
    </row>
    <row r="31" spans="1:10" x14ac:dyDescent="0.3">
      <c r="A31" s="59" t="s">
        <v>31</v>
      </c>
      <c r="B31" s="14">
        <f>M630</f>
        <v>185602.49167789792</v>
      </c>
      <c r="C31" s="27">
        <f>M631</f>
        <v>10870.595820000002</v>
      </c>
      <c r="D31" s="27">
        <f>M632</f>
        <v>1588780.3352185409</v>
      </c>
      <c r="E31" s="27">
        <f>M633</f>
        <v>1797366.4505628699</v>
      </c>
      <c r="F31" s="27">
        <f>M634</f>
        <v>41643.642011802331</v>
      </c>
      <c r="G31" s="27">
        <f>M635</f>
        <v>52440.416775036254</v>
      </c>
      <c r="H31" s="27">
        <f>M636</f>
        <v>1828946.4906053583</v>
      </c>
      <c r="I31" s="27">
        <f>M637</f>
        <v>1477183.3111908734</v>
      </c>
      <c r="J31" s="27">
        <f>M638</f>
        <v>1149823.4046599418</v>
      </c>
    </row>
    <row r="32" spans="1:10" x14ac:dyDescent="0.3">
      <c r="A32" s="59" t="s">
        <v>57</v>
      </c>
      <c r="B32" s="27">
        <v>4263480.01</v>
      </c>
      <c r="C32" s="27">
        <v>243610.00999999998</v>
      </c>
      <c r="D32" s="27">
        <v>9564020</v>
      </c>
      <c r="E32" s="27">
        <v>12102738.189999999</v>
      </c>
      <c r="F32" s="27">
        <v>3287259.9999999995</v>
      </c>
      <c r="G32" s="27">
        <v>14530336.01</v>
      </c>
      <c r="H32" s="27">
        <v>17098250.009999998</v>
      </c>
      <c r="I32" s="27">
        <v>21675640.010000002</v>
      </c>
      <c r="J32" s="27">
        <v>52181889.729999997</v>
      </c>
    </row>
    <row r="33" spans="1:13" x14ac:dyDescent="0.3">
      <c r="B33" s="51"/>
      <c r="C33" s="51"/>
      <c r="D33" s="51"/>
    </row>
    <row r="34" spans="1:13" x14ac:dyDescent="0.3">
      <c r="A34" s="58" t="s">
        <v>86</v>
      </c>
      <c r="B34" s="58" t="s">
        <v>10</v>
      </c>
      <c r="C34" s="58" t="s">
        <v>20</v>
      </c>
      <c r="D34" s="58" t="s">
        <v>21</v>
      </c>
      <c r="E34" s="58" t="s">
        <v>22</v>
      </c>
      <c r="F34" s="58" t="s">
        <v>23</v>
      </c>
      <c r="G34" s="58" t="s">
        <v>24</v>
      </c>
      <c r="H34" s="58" t="s">
        <v>25</v>
      </c>
      <c r="I34" s="58" t="s">
        <v>26</v>
      </c>
      <c r="J34" s="58" t="s">
        <v>27</v>
      </c>
      <c r="K34" s="58" t="s">
        <v>28</v>
      </c>
      <c r="L34" s="58" t="s">
        <v>37</v>
      </c>
      <c r="M34" s="58" t="s">
        <v>29</v>
      </c>
    </row>
    <row r="35" spans="1:13" x14ac:dyDescent="0.3">
      <c r="A35" s="57" t="s">
        <v>357</v>
      </c>
      <c r="B35" s="11" t="s">
        <v>56</v>
      </c>
      <c r="C35" s="11" t="s">
        <v>56</v>
      </c>
      <c r="D35" s="11" t="s">
        <v>56</v>
      </c>
      <c r="E35" s="11" t="s">
        <v>56</v>
      </c>
      <c r="F35" s="11" t="s">
        <v>56</v>
      </c>
      <c r="G35" s="11" t="s">
        <v>56</v>
      </c>
      <c r="H35" s="11" t="s">
        <v>56</v>
      </c>
      <c r="I35" s="11" t="s">
        <v>56</v>
      </c>
      <c r="J35" s="11" t="s">
        <v>56</v>
      </c>
      <c r="K35" s="11" t="s">
        <v>56</v>
      </c>
      <c r="L35" s="11" t="s">
        <v>56</v>
      </c>
      <c r="M35" s="11" t="s">
        <v>56</v>
      </c>
    </row>
    <row r="36" spans="1:13" x14ac:dyDescent="0.3">
      <c r="A36" s="59" t="s">
        <v>11</v>
      </c>
      <c r="B36" s="27">
        <v>-4471</v>
      </c>
      <c r="C36" s="14">
        <v>518</v>
      </c>
      <c r="D36" s="14">
        <v>-303</v>
      </c>
      <c r="E36" s="14">
        <v>234</v>
      </c>
      <c r="F36" s="14">
        <v>3515</v>
      </c>
      <c r="G36" s="14">
        <v>749</v>
      </c>
      <c r="H36" s="14">
        <v>-3280</v>
      </c>
      <c r="I36" s="14">
        <v>0</v>
      </c>
      <c r="J36" s="14">
        <v>692</v>
      </c>
      <c r="K36" s="14">
        <v>0</v>
      </c>
      <c r="L36" s="14">
        <v>24</v>
      </c>
      <c r="M36" s="14">
        <v>2323</v>
      </c>
    </row>
    <row r="37" spans="1:13" x14ac:dyDescent="0.3">
      <c r="A37" s="59" t="s">
        <v>12</v>
      </c>
      <c r="B37" s="14">
        <v>352</v>
      </c>
      <c r="C37" s="14">
        <v>-98</v>
      </c>
      <c r="D37" s="14">
        <v>0</v>
      </c>
      <c r="E37" s="14">
        <v>0</v>
      </c>
      <c r="F37" s="14">
        <v>125</v>
      </c>
      <c r="G37" s="14">
        <v>0</v>
      </c>
      <c r="H37" s="14">
        <v>150</v>
      </c>
      <c r="I37" s="14">
        <v>0</v>
      </c>
      <c r="J37" s="14">
        <v>12</v>
      </c>
      <c r="K37" s="14">
        <v>0</v>
      </c>
      <c r="L37" s="14">
        <v>-1</v>
      </c>
      <c r="M37" s="14">
        <v>-540</v>
      </c>
    </row>
    <row r="38" spans="1:13" x14ac:dyDescent="0.3">
      <c r="A38" s="59" t="s">
        <v>13</v>
      </c>
      <c r="B38" s="14">
        <v>-2091.8650000000002</v>
      </c>
      <c r="C38" s="27">
        <v>3427.3571428571427</v>
      </c>
      <c r="D38" s="14">
        <v>6991</v>
      </c>
      <c r="E38" s="14">
        <v>0</v>
      </c>
      <c r="F38" s="14">
        <v>13933</v>
      </c>
      <c r="G38" s="14">
        <v>-29</v>
      </c>
      <c r="H38" s="14">
        <v>0</v>
      </c>
      <c r="I38" s="14">
        <v>0</v>
      </c>
      <c r="J38" s="14">
        <v>3876</v>
      </c>
      <c r="K38" s="14">
        <v>0</v>
      </c>
      <c r="L38" s="14">
        <v>149</v>
      </c>
      <c r="M38" s="14">
        <v>-24641.97</v>
      </c>
    </row>
    <row r="39" spans="1:13" x14ac:dyDescent="0.3">
      <c r="A39" s="59" t="s">
        <v>14</v>
      </c>
      <c r="B39" s="14">
        <v>15551.184285714287</v>
      </c>
      <c r="C39" s="14">
        <v>90.001428571428505</v>
      </c>
      <c r="D39" s="14">
        <v>-6669</v>
      </c>
      <c r="E39" s="14">
        <v>-1477</v>
      </c>
      <c r="F39" s="14">
        <v>3309</v>
      </c>
      <c r="G39" s="14">
        <v>466</v>
      </c>
      <c r="H39" s="14">
        <v>-38165</v>
      </c>
      <c r="I39" s="14">
        <v>0</v>
      </c>
      <c r="J39" s="14">
        <v>1341</v>
      </c>
      <c r="K39" s="14">
        <v>0</v>
      </c>
      <c r="L39" s="14">
        <v>-53</v>
      </c>
      <c r="M39" s="14">
        <v>25710</v>
      </c>
    </row>
    <row r="40" spans="1:13" x14ac:dyDescent="0.3">
      <c r="A40" s="59" t="s">
        <v>15</v>
      </c>
      <c r="B40" s="14">
        <v>-6036</v>
      </c>
      <c r="C40" s="14">
        <v>5781</v>
      </c>
      <c r="D40" s="14">
        <v>860</v>
      </c>
      <c r="E40" s="14">
        <v>0</v>
      </c>
      <c r="F40" s="14">
        <v>1533</v>
      </c>
      <c r="G40" s="14">
        <v>-71</v>
      </c>
      <c r="H40" s="14">
        <v>-136</v>
      </c>
      <c r="I40" s="14">
        <v>0</v>
      </c>
      <c r="J40" s="14">
        <v>708</v>
      </c>
      <c r="K40" s="14">
        <v>0</v>
      </c>
      <c r="L40" s="14">
        <v>169</v>
      </c>
      <c r="M40" s="14">
        <v>-2808</v>
      </c>
    </row>
    <row r="41" spans="1:13" x14ac:dyDescent="0.3">
      <c r="A41" s="59" t="s">
        <v>16</v>
      </c>
      <c r="B41" s="14">
        <v>4795</v>
      </c>
      <c r="C41" s="14">
        <v>1933</v>
      </c>
      <c r="D41" s="14">
        <v>-32820</v>
      </c>
      <c r="E41" s="14">
        <v>0</v>
      </c>
      <c r="F41" s="14">
        <v>4762</v>
      </c>
      <c r="G41" s="14">
        <v>401</v>
      </c>
      <c r="H41" s="14">
        <v>-10665</v>
      </c>
      <c r="I41" s="14">
        <v>0</v>
      </c>
      <c r="J41" s="14">
        <v>631</v>
      </c>
      <c r="K41" s="14">
        <v>0</v>
      </c>
      <c r="L41" s="14">
        <v>-114</v>
      </c>
      <c r="M41" s="14">
        <v>33804</v>
      </c>
    </row>
    <row r="42" spans="1:13" x14ac:dyDescent="0.3">
      <c r="A42" s="59" t="s">
        <v>17</v>
      </c>
      <c r="B42" s="27">
        <v>63</v>
      </c>
      <c r="C42" s="14">
        <v>-162</v>
      </c>
      <c r="D42" s="14">
        <v>1226</v>
      </c>
      <c r="E42" s="14">
        <v>0</v>
      </c>
      <c r="F42" s="14">
        <v>995</v>
      </c>
      <c r="G42" s="14">
        <v>7507</v>
      </c>
      <c r="H42" s="14">
        <v>-34</v>
      </c>
      <c r="I42" s="14">
        <v>0</v>
      </c>
      <c r="J42" s="14">
        <v>341</v>
      </c>
      <c r="K42" s="14">
        <v>0</v>
      </c>
      <c r="L42" s="14">
        <v>-509</v>
      </c>
      <c r="M42" s="14">
        <v>-9427</v>
      </c>
    </row>
    <row r="43" spans="1:13" x14ac:dyDescent="0.3">
      <c r="A43" s="59" t="s">
        <v>34</v>
      </c>
      <c r="B43" s="14">
        <v>-10225</v>
      </c>
      <c r="C43" s="14">
        <v>744</v>
      </c>
      <c r="D43" s="14">
        <v>-5936</v>
      </c>
      <c r="E43" s="14">
        <v>-1057</v>
      </c>
      <c r="F43" s="14">
        <v>6813</v>
      </c>
      <c r="G43" s="14">
        <v>4214</v>
      </c>
      <c r="H43" s="14">
        <v>-5585</v>
      </c>
      <c r="I43" s="14">
        <v>0</v>
      </c>
      <c r="J43" s="14">
        <v>2131</v>
      </c>
      <c r="K43" s="14">
        <v>0</v>
      </c>
      <c r="L43" s="14">
        <v>595</v>
      </c>
      <c r="M43" s="14">
        <v>8306</v>
      </c>
    </row>
    <row r="44" spans="1:13" x14ac:dyDescent="0.3">
      <c r="A44" s="59" t="s">
        <v>19</v>
      </c>
      <c r="B44" s="14">
        <v>28841</v>
      </c>
      <c r="C44" s="14">
        <v>-7048</v>
      </c>
      <c r="D44" s="14">
        <v>-50912</v>
      </c>
      <c r="E44" s="14">
        <v>-12302</v>
      </c>
      <c r="F44" s="14">
        <v>3430</v>
      </c>
      <c r="G44" s="14">
        <v>-4258</v>
      </c>
      <c r="H44" s="14">
        <v>-25336</v>
      </c>
      <c r="I44" s="14">
        <v>0</v>
      </c>
      <c r="J44" s="14">
        <v>2872</v>
      </c>
      <c r="K44" s="14">
        <v>0</v>
      </c>
      <c r="L44" s="14">
        <v>-2231</v>
      </c>
      <c r="M44" s="14">
        <v>66945</v>
      </c>
    </row>
    <row r="45" spans="1:13" x14ac:dyDescent="0.3">
      <c r="B45" s="51"/>
      <c r="C45" s="51"/>
      <c r="D45" s="51"/>
    </row>
    <row r="46" spans="1:13" x14ac:dyDescent="0.3">
      <c r="A46" s="58" t="s">
        <v>89</v>
      </c>
      <c r="B46" s="58" t="s">
        <v>10</v>
      </c>
      <c r="C46" s="58" t="s">
        <v>20</v>
      </c>
      <c r="D46" s="58" t="s">
        <v>21</v>
      </c>
      <c r="E46" s="58" t="s">
        <v>22</v>
      </c>
      <c r="F46" s="58" t="s">
        <v>23</v>
      </c>
      <c r="G46" s="58" t="s">
        <v>24</v>
      </c>
      <c r="H46" s="58" t="s">
        <v>25</v>
      </c>
      <c r="I46" s="58" t="s">
        <v>26</v>
      </c>
      <c r="J46" s="58" t="s">
        <v>27</v>
      </c>
      <c r="K46" s="58" t="s">
        <v>28</v>
      </c>
      <c r="L46" s="58" t="s">
        <v>37</v>
      </c>
      <c r="M46" s="58" t="s">
        <v>29</v>
      </c>
    </row>
    <row r="47" spans="1:13" x14ac:dyDescent="0.3">
      <c r="A47" s="57" t="s">
        <v>357</v>
      </c>
      <c r="B47" s="11" t="s">
        <v>56</v>
      </c>
      <c r="C47" s="11" t="s">
        <v>56</v>
      </c>
      <c r="D47" s="11" t="s">
        <v>56</v>
      </c>
      <c r="E47" s="11" t="s">
        <v>56</v>
      </c>
      <c r="F47" s="11" t="s">
        <v>56</v>
      </c>
      <c r="G47" s="11" t="s">
        <v>56</v>
      </c>
      <c r="H47" s="11" t="s">
        <v>56</v>
      </c>
      <c r="I47" s="11" t="s">
        <v>56</v>
      </c>
      <c r="J47" s="11" t="s">
        <v>56</v>
      </c>
      <c r="K47" s="11" t="s">
        <v>56</v>
      </c>
      <c r="L47" s="11" t="s">
        <v>56</v>
      </c>
      <c r="M47" s="11" t="s">
        <v>56</v>
      </c>
    </row>
    <row r="48" spans="1:13" x14ac:dyDescent="0.3">
      <c r="A48" s="59" t="s">
        <v>11</v>
      </c>
      <c r="B48" s="14">
        <v>-4471.46</v>
      </c>
      <c r="C48" s="14">
        <v>517.87</v>
      </c>
      <c r="D48" s="14">
        <v>1127.02</v>
      </c>
      <c r="E48" s="14">
        <v>0</v>
      </c>
      <c r="F48" s="14">
        <v>3515.09</v>
      </c>
      <c r="G48" s="14">
        <v>0</v>
      </c>
      <c r="H48" s="29">
        <v>-4000</v>
      </c>
      <c r="I48" s="14">
        <v>0</v>
      </c>
      <c r="J48" s="14">
        <v>691.94</v>
      </c>
      <c r="K48" s="14">
        <v>0</v>
      </c>
      <c r="L48" s="14">
        <v>0</v>
      </c>
      <c r="M48" s="14">
        <v>0</v>
      </c>
    </row>
    <row r="49" spans="1:13" x14ac:dyDescent="0.3">
      <c r="A49" s="59" t="s">
        <v>12</v>
      </c>
      <c r="B49" s="14">
        <v>352</v>
      </c>
      <c r="C49" s="14">
        <v>-98</v>
      </c>
      <c r="D49" s="14">
        <v>0</v>
      </c>
      <c r="E49" s="14">
        <v>0</v>
      </c>
      <c r="F49" s="14">
        <v>125</v>
      </c>
      <c r="G49" s="14">
        <v>0</v>
      </c>
      <c r="H49" s="14">
        <v>0</v>
      </c>
      <c r="I49" s="14">
        <v>0</v>
      </c>
      <c r="J49" s="14">
        <v>12.38857142857143</v>
      </c>
      <c r="K49" s="14">
        <v>0</v>
      </c>
      <c r="L49" s="14">
        <v>0</v>
      </c>
      <c r="M49" s="14">
        <v>0</v>
      </c>
    </row>
    <row r="50" spans="1:13" x14ac:dyDescent="0.3">
      <c r="A50" s="59" t="s">
        <v>13</v>
      </c>
      <c r="B50" s="14">
        <f>4000</f>
        <v>4000</v>
      </c>
      <c r="C50" s="27">
        <v>3427.3571428571427</v>
      </c>
      <c r="D50" s="27">
        <v>10000</v>
      </c>
      <c r="E50" s="27">
        <v>0</v>
      </c>
      <c r="F50" s="27">
        <v>13933.128571428573</v>
      </c>
      <c r="G50" s="27">
        <v>0</v>
      </c>
      <c r="H50" s="27">
        <v>0</v>
      </c>
      <c r="I50" s="27">
        <v>0</v>
      </c>
      <c r="J50" s="27">
        <v>3875.9214285714293</v>
      </c>
      <c r="K50" s="27">
        <v>0</v>
      </c>
      <c r="L50" s="27">
        <v>0</v>
      </c>
      <c r="M50" s="27">
        <v>0</v>
      </c>
    </row>
    <row r="51" spans="1:13" x14ac:dyDescent="0.3">
      <c r="A51" s="59" t="s">
        <v>14</v>
      </c>
      <c r="B51" s="14">
        <v>15551.184285714287</v>
      </c>
      <c r="C51" s="14">
        <v>90.001428571428505</v>
      </c>
      <c r="D51" s="14">
        <v>0</v>
      </c>
      <c r="E51" s="14">
        <v>0</v>
      </c>
      <c r="F51" s="14">
        <v>3640.3</v>
      </c>
      <c r="G51" s="14">
        <v>0</v>
      </c>
      <c r="H51" s="14">
        <v>-30532.3</v>
      </c>
      <c r="I51" s="14">
        <v>0</v>
      </c>
      <c r="J51" s="14">
        <v>1341.28</v>
      </c>
      <c r="K51" s="14">
        <v>0</v>
      </c>
      <c r="L51" s="14">
        <v>0</v>
      </c>
      <c r="M51" s="14">
        <v>0</v>
      </c>
    </row>
    <row r="52" spans="1:13" x14ac:dyDescent="0.3">
      <c r="A52" s="59" t="s">
        <v>15</v>
      </c>
      <c r="B52" s="14">
        <v>-3500.43</v>
      </c>
      <c r="C52" s="14">
        <v>5781.43</v>
      </c>
      <c r="D52" s="14">
        <v>484</v>
      </c>
      <c r="E52" s="14">
        <v>0</v>
      </c>
      <c r="F52" s="14">
        <v>1533.08</v>
      </c>
      <c r="G52" s="14">
        <v>0</v>
      </c>
      <c r="H52" s="14">
        <v>0</v>
      </c>
      <c r="I52" s="14">
        <v>0</v>
      </c>
      <c r="J52" s="14">
        <v>708.06399999999996</v>
      </c>
      <c r="K52" s="14">
        <v>0</v>
      </c>
      <c r="L52" s="14">
        <v>0</v>
      </c>
      <c r="M52" s="14">
        <v>0</v>
      </c>
    </row>
    <row r="53" spans="1:13" x14ac:dyDescent="0.3">
      <c r="A53" s="59" t="s">
        <v>16</v>
      </c>
      <c r="B53" s="14">
        <v>8000.31</v>
      </c>
      <c r="C53" s="14">
        <v>1932.52</v>
      </c>
      <c r="D53" s="14">
        <v>-30000</v>
      </c>
      <c r="E53" s="14">
        <v>0</v>
      </c>
      <c r="F53" s="14">
        <v>4761.93</v>
      </c>
      <c r="G53" s="14">
        <v>0</v>
      </c>
      <c r="H53" s="14">
        <v>-10000</v>
      </c>
      <c r="I53" s="14">
        <v>0</v>
      </c>
      <c r="J53" s="14">
        <v>631.32399999999996</v>
      </c>
      <c r="K53" s="14">
        <v>0</v>
      </c>
      <c r="L53" s="14">
        <v>0</v>
      </c>
      <c r="M53" s="14">
        <v>0</v>
      </c>
    </row>
    <row r="54" spans="1:13" x14ac:dyDescent="0.3">
      <c r="A54" s="59" t="s">
        <v>17</v>
      </c>
      <c r="B54" s="27">
        <v>62.857142857142854</v>
      </c>
      <c r="C54" s="14">
        <v>-162.14285714285714</v>
      </c>
      <c r="D54" s="14">
        <v>1225.8428571428574</v>
      </c>
      <c r="E54" s="14">
        <v>0</v>
      </c>
      <c r="F54" s="14">
        <v>995.39285714285688</v>
      </c>
      <c r="G54" s="14">
        <v>7507.1599999999989</v>
      </c>
      <c r="H54" s="14">
        <v>-33.571428571428569</v>
      </c>
      <c r="I54" s="14">
        <v>0</v>
      </c>
      <c r="J54" s="14">
        <v>341.1028571428572</v>
      </c>
      <c r="K54" s="14">
        <v>0</v>
      </c>
      <c r="L54" s="14">
        <v>-509.09928571428583</v>
      </c>
      <c r="M54" s="14">
        <v>-21747.301642857161</v>
      </c>
    </row>
    <row r="55" spans="1:13" x14ac:dyDescent="0.3">
      <c r="A55" s="59" t="s">
        <v>34</v>
      </c>
      <c r="B55" s="14">
        <v>-10225.378571428571</v>
      </c>
      <c r="C55" s="14">
        <v>744.09285714285704</v>
      </c>
      <c r="D55" s="14">
        <v>-5936.2121428571427</v>
      </c>
      <c r="E55" s="14">
        <v>-1057.1428571428571</v>
      </c>
      <c r="F55" s="14">
        <v>6812.9692857142873</v>
      </c>
      <c r="G55" s="14">
        <v>4214.3878571428568</v>
      </c>
      <c r="H55" s="14">
        <v>-5584.6042857142866</v>
      </c>
      <c r="I55" s="14">
        <v>0</v>
      </c>
      <c r="J55" s="14">
        <v>2130.937142857143</v>
      </c>
      <c r="K55" s="14">
        <v>0</v>
      </c>
      <c r="L55" s="14">
        <v>595.17357142857145</v>
      </c>
      <c r="M55" s="14">
        <v>8305.8018571430421</v>
      </c>
    </row>
    <row r="56" spans="1:13" x14ac:dyDescent="0.3">
      <c r="A56" s="59" t="s">
        <v>19</v>
      </c>
      <c r="B56" s="14">
        <v>28840.541428571432</v>
      </c>
      <c r="C56" s="14">
        <v>-7048.1564285714267</v>
      </c>
      <c r="D56" s="14">
        <v>-50912.325000000004</v>
      </c>
      <c r="E56" s="14">
        <v>-12302.039999999999</v>
      </c>
      <c r="F56" s="14">
        <v>3429.6971428571437</v>
      </c>
      <c r="G56" s="14">
        <v>-4258.4535714285712</v>
      </c>
      <c r="H56" s="14">
        <v>-25335.481428571424</v>
      </c>
      <c r="I56" s="14">
        <v>0</v>
      </c>
      <c r="J56" s="14">
        <v>2872.4128571428569</v>
      </c>
      <c r="K56" s="14">
        <v>0</v>
      </c>
      <c r="L56" s="14">
        <v>-2231.1657142857143</v>
      </c>
      <c r="M56" s="14">
        <v>66944.872785713524</v>
      </c>
    </row>
    <row r="57" spans="1:13" x14ac:dyDescent="0.3">
      <c r="B57" s="51"/>
      <c r="C57" s="51"/>
      <c r="D57" s="51"/>
    </row>
    <row r="58" spans="1:13" x14ac:dyDescent="0.3">
      <c r="A58" s="58" t="s">
        <v>87</v>
      </c>
      <c r="B58" s="58" t="s">
        <v>10</v>
      </c>
      <c r="C58" s="58" t="s">
        <v>20</v>
      </c>
      <c r="D58" s="58" t="s">
        <v>21</v>
      </c>
      <c r="E58" s="58" t="s">
        <v>22</v>
      </c>
      <c r="F58" s="58" t="s">
        <v>23</v>
      </c>
      <c r="G58" s="58" t="s">
        <v>24</v>
      </c>
      <c r="H58" s="58" t="s">
        <v>25</v>
      </c>
      <c r="I58" s="58" t="s">
        <v>26</v>
      </c>
      <c r="J58" s="58" t="s">
        <v>27</v>
      </c>
      <c r="K58" s="58" t="s">
        <v>28</v>
      </c>
      <c r="L58" s="58" t="s">
        <v>37</v>
      </c>
      <c r="M58" s="58" t="s">
        <v>29</v>
      </c>
    </row>
    <row r="59" spans="1:13" x14ac:dyDescent="0.3">
      <c r="A59" s="57" t="s">
        <v>357</v>
      </c>
      <c r="B59" s="11" t="s">
        <v>56</v>
      </c>
      <c r="C59" s="11" t="s">
        <v>56</v>
      </c>
      <c r="D59" s="11" t="s">
        <v>56</v>
      </c>
      <c r="E59" s="11" t="s">
        <v>56</v>
      </c>
      <c r="F59" s="11" t="s">
        <v>56</v>
      </c>
      <c r="G59" s="11" t="s">
        <v>56</v>
      </c>
      <c r="H59" s="11" t="s">
        <v>56</v>
      </c>
      <c r="I59" s="11" t="s">
        <v>56</v>
      </c>
      <c r="J59" s="11" t="s">
        <v>56</v>
      </c>
      <c r="K59" s="11" t="s">
        <v>56</v>
      </c>
      <c r="L59" s="11" t="s">
        <v>56</v>
      </c>
      <c r="M59" s="11" t="s">
        <v>56</v>
      </c>
    </row>
    <row r="60" spans="1:13" ht="13.8" customHeight="1" x14ac:dyDescent="0.3">
      <c r="A60" s="59" t="s">
        <v>11</v>
      </c>
      <c r="B60" s="14">
        <v>0</v>
      </c>
      <c r="C60" s="14">
        <v>0</v>
      </c>
      <c r="D60" s="14">
        <v>1127.02</v>
      </c>
      <c r="E60" s="14">
        <v>0</v>
      </c>
      <c r="F60" s="14">
        <v>3515.09</v>
      </c>
      <c r="G60" s="14">
        <v>0</v>
      </c>
      <c r="H60" s="14">
        <v>0</v>
      </c>
      <c r="I60" s="14">
        <v>0</v>
      </c>
      <c r="J60" s="14">
        <v>691.94</v>
      </c>
      <c r="K60" s="14">
        <v>0</v>
      </c>
      <c r="L60" s="14">
        <v>0</v>
      </c>
      <c r="M60" s="14">
        <v>0</v>
      </c>
    </row>
    <row r="61" spans="1:13" x14ac:dyDescent="0.3">
      <c r="A61" s="59" t="s">
        <v>12</v>
      </c>
      <c r="B61" s="14">
        <v>0</v>
      </c>
      <c r="C61" s="14">
        <v>0</v>
      </c>
      <c r="D61" s="14">
        <v>0</v>
      </c>
      <c r="E61" s="14">
        <v>0</v>
      </c>
      <c r="F61" s="14">
        <v>125</v>
      </c>
      <c r="G61" s="14">
        <v>0</v>
      </c>
      <c r="H61" s="14">
        <v>0</v>
      </c>
      <c r="I61" s="14">
        <v>0</v>
      </c>
      <c r="J61" s="14">
        <v>12.38857142857143</v>
      </c>
      <c r="K61" s="14">
        <v>0</v>
      </c>
      <c r="L61" s="14">
        <v>0</v>
      </c>
      <c r="M61" s="14">
        <v>0</v>
      </c>
    </row>
    <row r="62" spans="1:13" x14ac:dyDescent="0.3">
      <c r="A62" s="59" t="s">
        <v>13</v>
      </c>
      <c r="B62" s="14">
        <f>4000</f>
        <v>4000</v>
      </c>
      <c r="C62" s="27">
        <v>3427.3571428571427</v>
      </c>
      <c r="D62" s="27">
        <v>10000</v>
      </c>
      <c r="E62" s="27">
        <v>0</v>
      </c>
      <c r="F62" s="27">
        <v>13933.128571428573</v>
      </c>
      <c r="G62" s="27">
        <v>0</v>
      </c>
      <c r="H62" s="27">
        <v>0</v>
      </c>
      <c r="I62" s="27">
        <v>0</v>
      </c>
      <c r="J62" s="27">
        <v>3875.9214285714293</v>
      </c>
      <c r="K62" s="27">
        <v>0</v>
      </c>
      <c r="L62" s="27">
        <v>0</v>
      </c>
      <c r="M62" s="27">
        <v>0</v>
      </c>
    </row>
    <row r="63" spans="1:13" x14ac:dyDescent="0.3">
      <c r="A63" s="59" t="s">
        <v>14</v>
      </c>
      <c r="B63" s="14">
        <v>15551.184285714287</v>
      </c>
      <c r="C63" s="14">
        <v>90.001428571428505</v>
      </c>
      <c r="D63" s="14">
        <v>0</v>
      </c>
      <c r="E63" s="14">
        <v>0</v>
      </c>
      <c r="F63" s="14">
        <v>3640.3</v>
      </c>
      <c r="G63" s="14">
        <v>0</v>
      </c>
      <c r="H63" s="14">
        <v>0</v>
      </c>
      <c r="I63" s="14">
        <v>0</v>
      </c>
      <c r="J63" s="14">
        <v>1341.28</v>
      </c>
      <c r="K63" s="14">
        <v>0</v>
      </c>
      <c r="L63" s="14">
        <v>0</v>
      </c>
      <c r="M63" s="14">
        <v>0</v>
      </c>
    </row>
    <row r="64" spans="1:13" x14ac:dyDescent="0.3">
      <c r="A64" s="59" t="s">
        <v>15</v>
      </c>
      <c r="B64" s="14">
        <v>0</v>
      </c>
      <c r="C64" s="29">
        <v>0</v>
      </c>
      <c r="D64" s="14">
        <v>484</v>
      </c>
      <c r="E64" s="14">
        <v>0</v>
      </c>
      <c r="F64" s="14">
        <v>1533.08</v>
      </c>
      <c r="G64" s="14">
        <v>0</v>
      </c>
      <c r="H64" s="14">
        <v>0</v>
      </c>
      <c r="I64" s="14">
        <v>0</v>
      </c>
      <c r="J64" s="14">
        <v>708.06399999999996</v>
      </c>
      <c r="K64" s="14">
        <v>0</v>
      </c>
      <c r="L64" s="14">
        <v>0</v>
      </c>
      <c r="M64" s="14">
        <v>0</v>
      </c>
    </row>
    <row r="65" spans="1:13" x14ac:dyDescent="0.3">
      <c r="A65" s="59" t="s">
        <v>16</v>
      </c>
      <c r="B65" s="14">
        <v>8000.31</v>
      </c>
      <c r="C65" s="14">
        <v>1932.52</v>
      </c>
      <c r="D65" s="29">
        <v>-30000</v>
      </c>
      <c r="E65" s="14">
        <v>0</v>
      </c>
      <c r="F65" s="14">
        <v>4761.93</v>
      </c>
      <c r="G65" s="14">
        <v>0</v>
      </c>
      <c r="H65" s="14">
        <v>0</v>
      </c>
      <c r="I65" s="14">
        <v>0</v>
      </c>
      <c r="J65" s="14">
        <v>631.32399999999996</v>
      </c>
      <c r="K65" s="14">
        <v>0</v>
      </c>
      <c r="L65" s="14">
        <v>0</v>
      </c>
      <c r="M65" s="14">
        <v>40000</v>
      </c>
    </row>
    <row r="66" spans="1:13" x14ac:dyDescent="0.3">
      <c r="A66" s="59" t="s">
        <v>17</v>
      </c>
      <c r="B66" s="27">
        <v>62.86</v>
      </c>
      <c r="C66" s="14">
        <v>-162.13999999999999</v>
      </c>
      <c r="D66" s="14">
        <v>1225.8399999999999</v>
      </c>
      <c r="E66" s="14">
        <v>1404</v>
      </c>
      <c r="F66" s="14">
        <v>1100</v>
      </c>
      <c r="G66" s="14">
        <v>0</v>
      </c>
      <c r="H66" s="14">
        <v>0</v>
      </c>
      <c r="I66" s="14">
        <v>0</v>
      </c>
      <c r="J66" s="14">
        <v>341.1</v>
      </c>
      <c r="K66" s="14">
        <v>0</v>
      </c>
      <c r="L66" s="14">
        <v>0</v>
      </c>
      <c r="M66" s="14">
        <v>0</v>
      </c>
    </row>
    <row r="67" spans="1:13" x14ac:dyDescent="0.3">
      <c r="A67" s="59" t="s">
        <v>34</v>
      </c>
      <c r="B67" s="14">
        <v>0</v>
      </c>
      <c r="C67" s="14">
        <v>744.09299999999996</v>
      </c>
      <c r="D67" s="14">
        <v>0</v>
      </c>
      <c r="E67" s="29">
        <v>-1057.1428571428571</v>
      </c>
      <c r="F67" s="14">
        <v>6812.97</v>
      </c>
      <c r="G67" s="14">
        <v>0</v>
      </c>
      <c r="H67" s="14">
        <v>0</v>
      </c>
      <c r="I67" s="14">
        <v>0</v>
      </c>
      <c r="J67" s="14">
        <v>2130.94</v>
      </c>
      <c r="K67" s="14">
        <v>0</v>
      </c>
      <c r="L67" s="14">
        <v>0</v>
      </c>
      <c r="M67" s="14">
        <v>0</v>
      </c>
    </row>
    <row r="68" spans="1:13" x14ac:dyDescent="0.3">
      <c r="A68" s="59" t="s">
        <v>19</v>
      </c>
      <c r="B68" s="29">
        <v>28840.541428571432</v>
      </c>
      <c r="C68" s="14">
        <v>0</v>
      </c>
      <c r="D68" s="29">
        <v>-50912.325000000004</v>
      </c>
      <c r="E68" s="29">
        <v>-12302.039999999999</v>
      </c>
      <c r="F68" s="14">
        <f>3429.7/2</f>
        <v>1714.85</v>
      </c>
      <c r="G68" s="14">
        <v>0</v>
      </c>
      <c r="H68" s="14">
        <v>0</v>
      </c>
      <c r="I68" s="14">
        <v>0</v>
      </c>
      <c r="J68" s="14">
        <v>2872.41</v>
      </c>
      <c r="K68" s="14">
        <v>0</v>
      </c>
      <c r="L68" s="14">
        <v>0</v>
      </c>
      <c r="M68" s="14">
        <v>44000</v>
      </c>
    </row>
    <row r="69" spans="1:13" x14ac:dyDescent="0.3">
      <c r="B69" s="51"/>
      <c r="C69" s="51"/>
      <c r="D69" s="51"/>
    </row>
    <row r="70" spans="1:13" x14ac:dyDescent="0.3">
      <c r="A70" s="58" t="s">
        <v>358</v>
      </c>
    </row>
    <row r="71" spans="1:13" x14ac:dyDescent="0.3">
      <c r="A71" s="57" t="s">
        <v>359</v>
      </c>
      <c r="B71" s="58" t="s">
        <v>21</v>
      </c>
    </row>
    <row r="72" spans="1:13" x14ac:dyDescent="0.3">
      <c r="A72" s="59" t="s">
        <v>11</v>
      </c>
      <c r="B72" s="14">
        <v>1127.02</v>
      </c>
    </row>
    <row r="73" spans="1:13" x14ac:dyDescent="0.3">
      <c r="A73" s="59" t="s">
        <v>12</v>
      </c>
      <c r="B73" s="14">
        <v>0</v>
      </c>
    </row>
    <row r="74" spans="1:13" x14ac:dyDescent="0.3">
      <c r="A74" s="59" t="s">
        <v>13</v>
      </c>
      <c r="B74" s="14">
        <v>13673.13</v>
      </c>
    </row>
    <row r="75" spans="1:13" x14ac:dyDescent="0.3">
      <c r="A75" s="59" t="s">
        <v>14</v>
      </c>
      <c r="B75" s="14">
        <v>2817.29</v>
      </c>
    </row>
    <row r="76" spans="1:13" x14ac:dyDescent="0.3">
      <c r="A76" s="59" t="s">
        <v>15</v>
      </c>
      <c r="B76" s="14">
        <v>0</v>
      </c>
    </row>
    <row r="77" spans="1:13" x14ac:dyDescent="0.3">
      <c r="A77" s="59" t="s">
        <v>16</v>
      </c>
      <c r="B77" s="14">
        <v>881.27</v>
      </c>
    </row>
    <row r="78" spans="1:13" x14ac:dyDescent="0.3">
      <c r="A78" s="59" t="s">
        <v>17</v>
      </c>
      <c r="B78" s="14">
        <v>0</v>
      </c>
    </row>
    <row r="79" spans="1:13" x14ac:dyDescent="0.3">
      <c r="A79" s="59" t="s">
        <v>34</v>
      </c>
      <c r="B79" s="14">
        <v>2160.96</v>
      </c>
    </row>
    <row r="80" spans="1:13" x14ac:dyDescent="0.3">
      <c r="A80" s="59" t="s">
        <v>19</v>
      </c>
      <c r="B80" s="14">
        <v>3622.7</v>
      </c>
    </row>
    <row r="81" spans="1:14" x14ac:dyDescent="0.3">
      <c r="B81" s="51"/>
      <c r="C81" s="51"/>
      <c r="D81" s="51"/>
    </row>
    <row r="82" spans="1:14" x14ac:dyDescent="0.3">
      <c r="A82" s="58" t="s">
        <v>88</v>
      </c>
    </row>
    <row r="83" spans="1:14" x14ac:dyDescent="0.3">
      <c r="A83" s="57" t="s">
        <v>359</v>
      </c>
      <c r="B83" s="58" t="s">
        <v>21</v>
      </c>
    </row>
    <row r="84" spans="1:14" x14ac:dyDescent="0.3">
      <c r="A84" s="59" t="s">
        <v>11</v>
      </c>
      <c r="B84" s="14">
        <v>0</v>
      </c>
    </row>
    <row r="85" spans="1:14" x14ac:dyDescent="0.3">
      <c r="A85" s="59" t="s">
        <v>12</v>
      </c>
      <c r="B85" s="14">
        <v>0</v>
      </c>
    </row>
    <row r="86" spans="1:14" x14ac:dyDescent="0.3">
      <c r="A86" s="59" t="s">
        <v>13</v>
      </c>
      <c r="B86" s="27">
        <v>10000</v>
      </c>
    </row>
    <row r="87" spans="1:14" x14ac:dyDescent="0.3">
      <c r="A87" s="59" t="s">
        <v>14</v>
      </c>
      <c r="B87" s="14">
        <v>2817.29</v>
      </c>
    </row>
    <row r="88" spans="1:14" x14ac:dyDescent="0.3">
      <c r="A88" s="59" t="s">
        <v>15</v>
      </c>
      <c r="B88" s="14">
        <v>0</v>
      </c>
    </row>
    <row r="89" spans="1:14" x14ac:dyDescent="0.3">
      <c r="A89" s="59" t="s">
        <v>16</v>
      </c>
      <c r="B89" s="14">
        <v>881.27</v>
      </c>
    </row>
    <row r="90" spans="1:14" x14ac:dyDescent="0.3">
      <c r="A90" s="59" t="s">
        <v>17</v>
      </c>
      <c r="B90" s="14">
        <v>0</v>
      </c>
      <c r="C90" s="30"/>
      <c r="D90" s="30"/>
      <c r="E90" s="30"/>
      <c r="F90" s="30"/>
    </row>
    <row r="91" spans="1:14" x14ac:dyDescent="0.3">
      <c r="A91" s="59" t="s">
        <v>34</v>
      </c>
      <c r="B91" s="14">
        <v>2160.96</v>
      </c>
      <c r="C91" s="30"/>
      <c r="D91" s="30"/>
      <c r="E91" s="30"/>
      <c r="F91" s="30"/>
    </row>
    <row r="92" spans="1:14" x14ac:dyDescent="0.3">
      <c r="A92" s="59" t="s">
        <v>19</v>
      </c>
      <c r="B92" s="14">
        <v>3622.7</v>
      </c>
    </row>
    <row r="93" spans="1:14" x14ac:dyDescent="0.3">
      <c r="A93" s="102"/>
      <c r="C93" s="61"/>
      <c r="D93" s="61"/>
      <c r="E93" s="61"/>
      <c r="F93" s="61"/>
      <c r="G93" s="61"/>
      <c r="H93" s="17"/>
      <c r="I93" s="17"/>
      <c r="J93" s="17"/>
      <c r="K93" s="17"/>
      <c r="L93" s="17"/>
    </row>
    <row r="94" spans="1:14" x14ac:dyDescent="0.3">
      <c r="A94" s="83" t="s">
        <v>360</v>
      </c>
      <c r="B94" s="58" t="s">
        <v>10</v>
      </c>
      <c r="C94" s="58" t="s">
        <v>20</v>
      </c>
      <c r="D94" s="58" t="s">
        <v>21</v>
      </c>
      <c r="E94" s="58" t="s">
        <v>22</v>
      </c>
      <c r="F94" s="58" t="s">
        <v>23</v>
      </c>
      <c r="G94" s="58" t="s">
        <v>24</v>
      </c>
      <c r="H94" s="58" t="s">
        <v>25</v>
      </c>
      <c r="I94" s="58" t="s">
        <v>26</v>
      </c>
      <c r="J94" s="58" t="s">
        <v>27</v>
      </c>
      <c r="K94" s="58" t="s">
        <v>28</v>
      </c>
      <c r="L94" s="58" t="s">
        <v>37</v>
      </c>
      <c r="M94" s="58" t="s">
        <v>29</v>
      </c>
    </row>
    <row r="95" spans="1:14" x14ac:dyDescent="0.3">
      <c r="A95" s="57" t="s">
        <v>357</v>
      </c>
      <c r="B95" s="18" t="s">
        <v>38</v>
      </c>
      <c r="C95" s="18" t="s">
        <v>38</v>
      </c>
      <c r="D95" s="18" t="s">
        <v>38</v>
      </c>
      <c r="E95" s="18" t="s">
        <v>38</v>
      </c>
      <c r="F95" s="18" t="s">
        <v>38</v>
      </c>
      <c r="G95" s="18" t="s">
        <v>38</v>
      </c>
      <c r="H95" s="18" t="s">
        <v>38</v>
      </c>
      <c r="I95" s="18" t="s">
        <v>38</v>
      </c>
      <c r="J95" s="18" t="s">
        <v>38</v>
      </c>
      <c r="K95" s="18" t="s">
        <v>38</v>
      </c>
      <c r="L95" s="18" t="s">
        <v>38</v>
      </c>
      <c r="M95" s="18" t="s">
        <v>38</v>
      </c>
    </row>
    <row r="96" spans="1:14" x14ac:dyDescent="0.3">
      <c r="A96" s="59" t="s">
        <v>11</v>
      </c>
      <c r="B96" s="20">
        <v>0</v>
      </c>
      <c r="C96" s="20">
        <v>0</v>
      </c>
      <c r="D96" s="20">
        <v>0</v>
      </c>
      <c r="E96" s="20">
        <v>0</v>
      </c>
      <c r="F96" s="20">
        <v>0</v>
      </c>
      <c r="G96" s="20">
        <v>1</v>
      </c>
      <c r="H96" s="20">
        <v>0</v>
      </c>
      <c r="I96" s="20">
        <v>0</v>
      </c>
      <c r="J96" s="20">
        <v>0</v>
      </c>
      <c r="K96" s="20">
        <v>0</v>
      </c>
      <c r="L96" s="20">
        <v>0</v>
      </c>
      <c r="M96" s="20">
        <v>0</v>
      </c>
      <c r="N96" s="21">
        <f t="shared" ref="N96:N104" si="0">SUM(B96:M96)</f>
        <v>1</v>
      </c>
    </row>
    <row r="97" spans="1:14" x14ac:dyDescent="0.3">
      <c r="A97" s="59" t="s">
        <v>12</v>
      </c>
      <c r="B97" s="20">
        <v>0</v>
      </c>
      <c r="C97" s="20">
        <v>0</v>
      </c>
      <c r="D97" s="20">
        <v>0</v>
      </c>
      <c r="E97" s="20">
        <v>0</v>
      </c>
      <c r="F97" s="20">
        <v>0</v>
      </c>
      <c r="G97" s="20">
        <v>0.92</v>
      </c>
      <c r="H97" s="20">
        <v>0.06</v>
      </c>
      <c r="I97" s="20">
        <v>0</v>
      </c>
      <c r="J97" s="20">
        <v>0</v>
      </c>
      <c r="K97" s="20">
        <v>0</v>
      </c>
      <c r="L97" s="20">
        <v>0</v>
      </c>
      <c r="M97" s="20">
        <v>0.02</v>
      </c>
      <c r="N97">
        <f t="shared" si="0"/>
        <v>1</v>
      </c>
    </row>
    <row r="98" spans="1:14" x14ac:dyDescent="0.3">
      <c r="A98" s="59" t="s">
        <v>13</v>
      </c>
      <c r="B98" s="20">
        <v>0</v>
      </c>
      <c r="C98" s="20">
        <v>0</v>
      </c>
      <c r="D98" s="20">
        <v>0.4</v>
      </c>
      <c r="E98" s="20">
        <v>0</v>
      </c>
      <c r="F98" s="20">
        <v>0</v>
      </c>
      <c r="G98" s="20">
        <v>0.6</v>
      </c>
      <c r="H98" s="20">
        <v>0</v>
      </c>
      <c r="I98" s="20">
        <v>0</v>
      </c>
      <c r="J98" s="20">
        <v>0</v>
      </c>
      <c r="K98" s="20">
        <v>0</v>
      </c>
      <c r="L98" s="20">
        <v>0</v>
      </c>
      <c r="M98" s="20">
        <v>0</v>
      </c>
      <c r="N98">
        <f t="shared" si="0"/>
        <v>1</v>
      </c>
    </row>
    <row r="99" spans="1:14" x14ac:dyDescent="0.3">
      <c r="A99" s="59" t="s">
        <v>14</v>
      </c>
      <c r="B99" s="20">
        <v>0</v>
      </c>
      <c r="C99" s="20">
        <v>0</v>
      </c>
      <c r="D99" s="20">
        <v>0.4</v>
      </c>
      <c r="E99" s="20">
        <v>0.14000000000000001</v>
      </c>
      <c r="F99" s="20">
        <v>0</v>
      </c>
      <c r="G99" s="20">
        <v>0.46</v>
      </c>
      <c r="H99" s="20">
        <v>0</v>
      </c>
      <c r="I99" s="20">
        <v>0</v>
      </c>
      <c r="J99" s="20">
        <v>0</v>
      </c>
      <c r="K99" s="20">
        <v>0</v>
      </c>
      <c r="L99" s="20">
        <v>0</v>
      </c>
      <c r="M99" s="20">
        <v>0</v>
      </c>
      <c r="N99">
        <f t="shared" si="0"/>
        <v>1</v>
      </c>
    </row>
    <row r="100" spans="1:14" x14ac:dyDescent="0.3">
      <c r="A100" s="59" t="s">
        <v>15</v>
      </c>
      <c r="B100" s="20">
        <v>0</v>
      </c>
      <c r="C100" s="20">
        <v>0</v>
      </c>
      <c r="D100" s="20">
        <v>0.38</v>
      </c>
      <c r="E100" s="20">
        <v>0</v>
      </c>
      <c r="F100" s="20">
        <v>0</v>
      </c>
      <c r="G100" s="20">
        <v>0.42</v>
      </c>
      <c r="H100" s="20">
        <v>0</v>
      </c>
      <c r="I100" s="20">
        <v>0</v>
      </c>
      <c r="J100" s="20">
        <v>0</v>
      </c>
      <c r="K100" s="20">
        <v>0</v>
      </c>
      <c r="L100" s="20">
        <v>0</v>
      </c>
      <c r="M100" s="20">
        <v>0.2</v>
      </c>
      <c r="N100">
        <f t="shared" si="0"/>
        <v>1</v>
      </c>
    </row>
    <row r="101" spans="1:14" x14ac:dyDescent="0.3">
      <c r="A101" s="59" t="s">
        <v>16</v>
      </c>
      <c r="B101" s="20">
        <v>0</v>
      </c>
      <c r="C101" s="20">
        <v>0</v>
      </c>
      <c r="D101" s="20">
        <v>0.18</v>
      </c>
      <c r="E101" s="20">
        <v>0.63</v>
      </c>
      <c r="F101" s="20">
        <v>0</v>
      </c>
      <c r="G101" s="20">
        <v>0.18</v>
      </c>
      <c r="H101" s="20">
        <v>0.01</v>
      </c>
      <c r="I101" s="20">
        <v>0</v>
      </c>
      <c r="J101" s="20">
        <v>0</v>
      </c>
      <c r="K101" s="20">
        <v>0</v>
      </c>
      <c r="L101" s="20">
        <v>0</v>
      </c>
      <c r="M101" s="20">
        <v>0</v>
      </c>
      <c r="N101">
        <f t="shared" si="0"/>
        <v>1</v>
      </c>
    </row>
    <row r="102" spans="1:14" x14ac:dyDescent="0.3">
      <c r="A102" s="59" t="s">
        <v>17</v>
      </c>
      <c r="B102" s="20">
        <v>0</v>
      </c>
      <c r="C102" s="20">
        <v>0</v>
      </c>
      <c r="D102" s="20">
        <v>0</v>
      </c>
      <c r="E102" s="20">
        <v>0</v>
      </c>
      <c r="F102" s="20">
        <v>0</v>
      </c>
      <c r="G102" s="20">
        <v>0.5</v>
      </c>
      <c r="H102" s="20">
        <v>0</v>
      </c>
      <c r="I102" s="20">
        <v>0</v>
      </c>
      <c r="J102" s="20">
        <v>0</v>
      </c>
      <c r="K102" s="20">
        <v>0</v>
      </c>
      <c r="L102" s="20">
        <v>0</v>
      </c>
      <c r="M102" s="20">
        <v>0.5</v>
      </c>
      <c r="N102">
        <f t="shared" si="0"/>
        <v>1</v>
      </c>
    </row>
    <row r="103" spans="1:14" x14ac:dyDescent="0.3">
      <c r="A103" s="59" t="s">
        <v>18</v>
      </c>
      <c r="B103" s="20">
        <v>0</v>
      </c>
      <c r="C103" s="20">
        <v>0</v>
      </c>
      <c r="D103" s="20">
        <v>0</v>
      </c>
      <c r="E103" s="20">
        <v>0</v>
      </c>
      <c r="F103" s="20">
        <v>0</v>
      </c>
      <c r="G103" s="20">
        <v>0.25</v>
      </c>
      <c r="H103" s="20">
        <v>0</v>
      </c>
      <c r="I103" s="20">
        <v>0</v>
      </c>
      <c r="J103" s="20">
        <v>0</v>
      </c>
      <c r="K103" s="20">
        <v>0</v>
      </c>
      <c r="L103" s="20">
        <v>0</v>
      </c>
      <c r="M103" s="20">
        <v>0.75</v>
      </c>
      <c r="N103">
        <f t="shared" si="0"/>
        <v>1</v>
      </c>
    </row>
    <row r="104" spans="1:14" x14ac:dyDescent="0.3">
      <c r="A104" s="59" t="s">
        <v>19</v>
      </c>
      <c r="B104" s="20">
        <v>0</v>
      </c>
      <c r="C104" s="20">
        <v>0</v>
      </c>
      <c r="D104" s="20">
        <v>0.7</v>
      </c>
      <c r="E104" s="20">
        <v>0.3</v>
      </c>
      <c r="F104" s="20">
        <v>0</v>
      </c>
      <c r="G104" s="20">
        <v>0</v>
      </c>
      <c r="H104" s="20">
        <v>0</v>
      </c>
      <c r="I104" s="20">
        <v>0</v>
      </c>
      <c r="J104" s="20">
        <v>0</v>
      </c>
      <c r="K104" s="20">
        <v>0</v>
      </c>
      <c r="L104" s="20">
        <v>0</v>
      </c>
      <c r="M104" s="20">
        <v>0</v>
      </c>
      <c r="N104">
        <f t="shared" si="0"/>
        <v>1</v>
      </c>
    </row>
    <row r="105" spans="1:14" x14ac:dyDescent="0.3">
      <c r="A105" s="104"/>
      <c r="B105" s="103"/>
      <c r="C105" s="103"/>
      <c r="D105" s="103"/>
      <c r="E105" s="103"/>
      <c r="F105" s="103"/>
      <c r="G105" s="103"/>
      <c r="H105" s="103"/>
      <c r="I105" s="103"/>
      <c r="J105" s="103"/>
      <c r="K105" s="103"/>
      <c r="L105" s="103"/>
      <c r="M105" s="103"/>
    </row>
    <row r="106" spans="1:14" x14ac:dyDescent="0.3">
      <c r="B106" s="61"/>
      <c r="C106" s="61"/>
      <c r="D106" s="61"/>
      <c r="E106" s="61"/>
      <c r="F106" s="61"/>
      <c r="G106" s="61"/>
    </row>
    <row r="107" spans="1:14" x14ac:dyDescent="0.3">
      <c r="A107" s="83" t="s">
        <v>361</v>
      </c>
      <c r="B107" s="58" t="s">
        <v>10</v>
      </c>
      <c r="C107" s="58" t="s">
        <v>20</v>
      </c>
      <c r="D107" s="58" t="s">
        <v>21</v>
      </c>
      <c r="E107" s="58" t="s">
        <v>22</v>
      </c>
      <c r="F107" s="58" t="s">
        <v>23</v>
      </c>
      <c r="G107" s="58" t="s">
        <v>24</v>
      </c>
      <c r="H107" s="58" t="s">
        <v>25</v>
      </c>
      <c r="I107" s="58" t="s">
        <v>26</v>
      </c>
      <c r="J107" s="58" t="s">
        <v>27</v>
      </c>
      <c r="K107" s="58" t="s">
        <v>28</v>
      </c>
      <c r="L107" s="58" t="s">
        <v>37</v>
      </c>
      <c r="M107" s="58" t="s">
        <v>29</v>
      </c>
      <c r="N107">
        <f t="shared" ref="N107:N117" si="1">SUM(B107:M107)</f>
        <v>0</v>
      </c>
    </row>
    <row r="108" spans="1:14" x14ac:dyDescent="0.3">
      <c r="A108" s="57" t="s">
        <v>357</v>
      </c>
      <c r="B108" s="18" t="s">
        <v>38</v>
      </c>
      <c r="C108" s="18" t="s">
        <v>38</v>
      </c>
      <c r="D108" s="18" t="s">
        <v>38</v>
      </c>
      <c r="E108" s="18" t="s">
        <v>38</v>
      </c>
      <c r="F108" s="18" t="s">
        <v>38</v>
      </c>
      <c r="G108" s="18" t="s">
        <v>38</v>
      </c>
      <c r="H108" s="18" t="s">
        <v>38</v>
      </c>
      <c r="I108" s="18" t="s">
        <v>38</v>
      </c>
      <c r="J108" s="18" t="s">
        <v>38</v>
      </c>
      <c r="K108" s="18" t="s">
        <v>38</v>
      </c>
      <c r="L108" s="18" t="s">
        <v>38</v>
      </c>
      <c r="M108" s="18" t="s">
        <v>38</v>
      </c>
      <c r="N108">
        <f t="shared" si="1"/>
        <v>0</v>
      </c>
    </row>
    <row r="109" spans="1:14" x14ac:dyDescent="0.3">
      <c r="A109" s="59" t="s">
        <v>11</v>
      </c>
      <c r="B109" s="20">
        <v>0</v>
      </c>
      <c r="C109" s="20">
        <v>0</v>
      </c>
      <c r="D109" s="20">
        <v>0</v>
      </c>
      <c r="E109" s="20">
        <v>0</v>
      </c>
      <c r="F109" s="20">
        <v>0</v>
      </c>
      <c r="G109" s="20">
        <v>0</v>
      </c>
      <c r="H109" s="20">
        <v>0</v>
      </c>
      <c r="I109" s="20">
        <v>0</v>
      </c>
      <c r="J109" s="20">
        <v>0</v>
      </c>
      <c r="K109" s="20">
        <v>0</v>
      </c>
      <c r="L109" s="20">
        <v>0</v>
      </c>
      <c r="M109" s="20">
        <v>1</v>
      </c>
      <c r="N109">
        <f t="shared" si="1"/>
        <v>1</v>
      </c>
    </row>
    <row r="110" spans="1:14" x14ac:dyDescent="0.3">
      <c r="A110" s="59" t="s">
        <v>12</v>
      </c>
      <c r="B110" s="20">
        <v>0</v>
      </c>
      <c r="C110" s="20">
        <v>0</v>
      </c>
      <c r="D110" s="20">
        <v>0</v>
      </c>
      <c r="E110" s="20">
        <v>0</v>
      </c>
      <c r="F110" s="20">
        <v>0</v>
      </c>
      <c r="G110" s="20">
        <v>0</v>
      </c>
      <c r="H110" s="20">
        <v>0</v>
      </c>
      <c r="I110" s="20">
        <v>0</v>
      </c>
      <c r="J110" s="20">
        <v>0</v>
      </c>
      <c r="K110" s="20">
        <v>0</v>
      </c>
      <c r="L110" s="20">
        <v>0</v>
      </c>
      <c r="M110" s="20">
        <v>1</v>
      </c>
      <c r="N110">
        <f t="shared" si="1"/>
        <v>1</v>
      </c>
    </row>
    <row r="111" spans="1:14" x14ac:dyDescent="0.3">
      <c r="A111" s="59" t="s">
        <v>13</v>
      </c>
      <c r="B111" s="20">
        <v>0</v>
      </c>
      <c r="C111" s="20">
        <v>0</v>
      </c>
      <c r="D111" s="20">
        <v>0</v>
      </c>
      <c r="E111" s="20">
        <v>0</v>
      </c>
      <c r="F111" s="20">
        <v>0</v>
      </c>
      <c r="G111" s="20">
        <v>0</v>
      </c>
      <c r="H111" s="20">
        <v>0</v>
      </c>
      <c r="I111" s="20">
        <v>0</v>
      </c>
      <c r="J111" s="20">
        <v>0</v>
      </c>
      <c r="K111" s="20">
        <v>0</v>
      </c>
      <c r="L111" s="20">
        <v>0</v>
      </c>
      <c r="M111" s="20">
        <v>1</v>
      </c>
      <c r="N111">
        <f t="shared" si="1"/>
        <v>1</v>
      </c>
    </row>
    <row r="112" spans="1:14" x14ac:dyDescent="0.3">
      <c r="A112" s="59" t="s">
        <v>14</v>
      </c>
      <c r="B112" s="20">
        <v>0</v>
      </c>
      <c r="C112" s="20">
        <v>0</v>
      </c>
      <c r="D112" s="20">
        <v>0</v>
      </c>
      <c r="E112" s="20">
        <v>0</v>
      </c>
      <c r="F112" s="20">
        <v>0</v>
      </c>
      <c r="G112" s="20">
        <v>0</v>
      </c>
      <c r="H112" s="20">
        <v>0</v>
      </c>
      <c r="I112" s="20">
        <v>0</v>
      </c>
      <c r="J112" s="20">
        <v>0</v>
      </c>
      <c r="K112" s="20">
        <v>0</v>
      </c>
      <c r="L112" s="20">
        <v>0</v>
      </c>
      <c r="M112" s="20">
        <v>1</v>
      </c>
      <c r="N112">
        <f t="shared" si="1"/>
        <v>1</v>
      </c>
    </row>
    <row r="113" spans="1:14" x14ac:dyDescent="0.3">
      <c r="A113" s="59" t="s">
        <v>15</v>
      </c>
      <c r="B113" s="20">
        <v>0</v>
      </c>
      <c r="C113" s="20">
        <v>0</v>
      </c>
      <c r="D113" s="20">
        <v>0</v>
      </c>
      <c r="E113" s="20">
        <v>0</v>
      </c>
      <c r="F113" s="20">
        <v>0</v>
      </c>
      <c r="G113" s="20">
        <v>0</v>
      </c>
      <c r="H113" s="20">
        <v>0</v>
      </c>
      <c r="I113" s="20">
        <v>0</v>
      </c>
      <c r="J113" s="20">
        <v>0</v>
      </c>
      <c r="K113" s="20">
        <v>0</v>
      </c>
      <c r="L113" s="20">
        <v>0</v>
      </c>
      <c r="M113" s="20">
        <v>1</v>
      </c>
      <c r="N113">
        <f t="shared" si="1"/>
        <v>1</v>
      </c>
    </row>
    <row r="114" spans="1:14" x14ac:dyDescent="0.3">
      <c r="A114" s="59" t="s">
        <v>16</v>
      </c>
      <c r="B114" s="20">
        <v>0</v>
      </c>
      <c r="C114" s="20">
        <v>0</v>
      </c>
      <c r="D114" s="20">
        <v>0</v>
      </c>
      <c r="E114" s="20">
        <v>0</v>
      </c>
      <c r="F114" s="20">
        <v>0</v>
      </c>
      <c r="G114" s="20">
        <v>0</v>
      </c>
      <c r="H114" s="20">
        <v>0</v>
      </c>
      <c r="I114" s="20">
        <v>0</v>
      </c>
      <c r="J114" s="20">
        <v>0</v>
      </c>
      <c r="K114" s="20">
        <v>0</v>
      </c>
      <c r="L114" s="20">
        <v>0</v>
      </c>
      <c r="M114" s="20">
        <v>1</v>
      </c>
      <c r="N114">
        <f t="shared" si="1"/>
        <v>1</v>
      </c>
    </row>
    <row r="115" spans="1:14" x14ac:dyDescent="0.3">
      <c r="A115" s="59" t="s">
        <v>17</v>
      </c>
      <c r="B115" s="20">
        <v>0</v>
      </c>
      <c r="C115" s="20">
        <v>0</v>
      </c>
      <c r="D115" s="20">
        <v>0</v>
      </c>
      <c r="E115" s="20">
        <v>0</v>
      </c>
      <c r="F115" s="20">
        <v>0</v>
      </c>
      <c r="G115" s="20">
        <v>0</v>
      </c>
      <c r="H115" s="20">
        <v>0</v>
      </c>
      <c r="I115" s="20">
        <v>0</v>
      </c>
      <c r="J115" s="20">
        <v>0</v>
      </c>
      <c r="K115" s="20">
        <v>0</v>
      </c>
      <c r="L115" s="20">
        <v>0</v>
      </c>
      <c r="M115" s="20">
        <v>1</v>
      </c>
      <c r="N115">
        <f t="shared" si="1"/>
        <v>1</v>
      </c>
    </row>
    <row r="116" spans="1:14" x14ac:dyDescent="0.3">
      <c r="A116" s="59" t="s">
        <v>18</v>
      </c>
      <c r="B116" s="20">
        <v>1</v>
      </c>
      <c r="C116" s="20">
        <v>0</v>
      </c>
      <c r="D116" s="20">
        <v>0</v>
      </c>
      <c r="E116" s="20">
        <v>0</v>
      </c>
      <c r="F116" s="20">
        <v>0</v>
      </c>
      <c r="G116" s="20">
        <v>0</v>
      </c>
      <c r="H116" s="20">
        <v>0</v>
      </c>
      <c r="I116" s="20">
        <v>0</v>
      </c>
      <c r="J116" s="20">
        <v>0</v>
      </c>
      <c r="K116" s="20">
        <v>0</v>
      </c>
      <c r="L116" s="20">
        <v>0</v>
      </c>
      <c r="M116" s="20">
        <v>0</v>
      </c>
      <c r="N116">
        <f t="shared" si="1"/>
        <v>1</v>
      </c>
    </row>
    <row r="117" spans="1:14" x14ac:dyDescent="0.3">
      <c r="A117" s="59" t="s">
        <v>19</v>
      </c>
      <c r="B117" s="20">
        <v>1</v>
      </c>
      <c r="C117" s="20">
        <v>0</v>
      </c>
      <c r="D117" s="20">
        <v>0</v>
      </c>
      <c r="E117" s="20">
        <v>0</v>
      </c>
      <c r="F117" s="20">
        <v>0</v>
      </c>
      <c r="G117" s="20">
        <v>0</v>
      </c>
      <c r="H117" s="20">
        <v>0</v>
      </c>
      <c r="I117" s="20">
        <v>0</v>
      </c>
      <c r="J117" s="20">
        <v>0</v>
      </c>
      <c r="K117" s="20">
        <v>0</v>
      </c>
      <c r="L117" s="20">
        <v>0</v>
      </c>
      <c r="M117" s="20">
        <v>0</v>
      </c>
      <c r="N117">
        <f t="shared" si="1"/>
        <v>1</v>
      </c>
    </row>
    <row r="119" spans="1:14" x14ac:dyDescent="0.3">
      <c r="B119" s="61"/>
      <c r="C119" s="61"/>
      <c r="D119" s="61"/>
      <c r="E119" s="61"/>
      <c r="F119" s="61"/>
      <c r="G119" s="61"/>
    </row>
    <row r="120" spans="1:14" x14ac:dyDescent="0.3">
      <c r="A120" s="105" t="s">
        <v>363</v>
      </c>
      <c r="B120" s="61" t="s">
        <v>548</v>
      </c>
      <c r="C120" s="61"/>
      <c r="D120" s="61"/>
      <c r="E120" s="61"/>
      <c r="F120" s="61"/>
      <c r="G120" s="61"/>
    </row>
    <row r="121" spans="1:14" x14ac:dyDescent="0.3">
      <c r="B121" s="17"/>
      <c r="C121" s="17"/>
      <c r="D121" s="17"/>
      <c r="E121" s="17"/>
      <c r="F121" s="17"/>
      <c r="G121" s="17"/>
      <c r="H121" s="17"/>
      <c r="I121" s="17"/>
      <c r="J121" s="17"/>
      <c r="K121" s="17"/>
      <c r="L121" s="17"/>
    </row>
    <row r="122" spans="1:14" x14ac:dyDescent="0.3">
      <c r="A122" s="83" t="s">
        <v>362</v>
      </c>
      <c r="B122" s="58" t="s">
        <v>10</v>
      </c>
      <c r="C122" s="58" t="s">
        <v>20</v>
      </c>
      <c r="D122" s="58" t="s">
        <v>21</v>
      </c>
      <c r="E122" s="58" t="s">
        <v>22</v>
      </c>
      <c r="F122" s="58" t="s">
        <v>23</v>
      </c>
      <c r="G122" s="58" t="s">
        <v>24</v>
      </c>
      <c r="H122" s="58" t="s">
        <v>25</v>
      </c>
      <c r="I122" s="58" t="s">
        <v>26</v>
      </c>
      <c r="J122" s="58" t="s">
        <v>27</v>
      </c>
      <c r="K122" s="58" t="s">
        <v>28</v>
      </c>
      <c r="L122" s="58" t="s">
        <v>37</v>
      </c>
      <c r="M122" s="58" t="s">
        <v>29</v>
      </c>
    </row>
    <row r="123" spans="1:14" x14ac:dyDescent="0.3">
      <c r="A123" s="57" t="s">
        <v>357</v>
      </c>
      <c r="B123" s="18" t="s">
        <v>38</v>
      </c>
      <c r="C123" s="18" t="s">
        <v>38</v>
      </c>
      <c r="D123" s="18" t="s">
        <v>38</v>
      </c>
      <c r="E123" s="18" t="s">
        <v>38</v>
      </c>
      <c r="F123" s="18" t="s">
        <v>38</v>
      </c>
      <c r="G123" s="18" t="s">
        <v>38</v>
      </c>
      <c r="H123" s="18" t="s">
        <v>38</v>
      </c>
      <c r="I123" s="18" t="s">
        <v>38</v>
      </c>
      <c r="J123" s="18" t="s">
        <v>38</v>
      </c>
      <c r="K123" s="18" t="s">
        <v>38</v>
      </c>
      <c r="L123" s="18" t="s">
        <v>38</v>
      </c>
      <c r="M123" s="18" t="s">
        <v>38</v>
      </c>
    </row>
    <row r="124" spans="1:14" x14ac:dyDescent="0.3">
      <c r="A124" s="59" t="s">
        <v>11</v>
      </c>
      <c r="B124" s="20">
        <v>0</v>
      </c>
      <c r="C124" s="20">
        <v>0</v>
      </c>
      <c r="D124" s="20">
        <v>0.06</v>
      </c>
      <c r="E124" s="20">
        <v>0</v>
      </c>
      <c r="F124" s="20">
        <v>0</v>
      </c>
      <c r="G124" s="20">
        <v>0.8</v>
      </c>
      <c r="H124" s="20">
        <v>0.12</v>
      </c>
      <c r="I124" s="20">
        <v>0</v>
      </c>
      <c r="J124" s="20">
        <v>0</v>
      </c>
      <c r="K124" s="20">
        <v>0</v>
      </c>
      <c r="L124" s="20">
        <v>0</v>
      </c>
      <c r="M124" s="20">
        <v>0.02</v>
      </c>
      <c r="N124">
        <f>SUM(B124:M124)</f>
        <v>1</v>
      </c>
    </row>
    <row r="125" spans="1:14" x14ac:dyDescent="0.3">
      <c r="A125" s="59" t="s">
        <v>12</v>
      </c>
      <c r="B125" s="20">
        <v>0</v>
      </c>
      <c r="C125" s="20">
        <v>0</v>
      </c>
      <c r="D125" s="20">
        <v>0</v>
      </c>
      <c r="E125" s="20">
        <v>0</v>
      </c>
      <c r="F125" s="20">
        <v>0</v>
      </c>
      <c r="G125" s="20">
        <v>0.92</v>
      </c>
      <c r="H125" s="20">
        <v>0.06</v>
      </c>
      <c r="I125" s="20">
        <v>0</v>
      </c>
      <c r="J125" s="20">
        <v>0</v>
      </c>
      <c r="K125" s="20">
        <v>0</v>
      </c>
      <c r="L125" s="20">
        <v>0</v>
      </c>
      <c r="M125" s="20">
        <v>0.02</v>
      </c>
      <c r="N125">
        <f>SUM(B125:M125)</f>
        <v>1</v>
      </c>
    </row>
    <row r="126" spans="1:14" x14ac:dyDescent="0.3">
      <c r="A126" s="59" t="s">
        <v>13</v>
      </c>
      <c r="B126" s="20">
        <v>0</v>
      </c>
      <c r="C126" s="20">
        <v>0</v>
      </c>
      <c r="D126" s="20">
        <v>0.4</v>
      </c>
      <c r="E126" s="20">
        <v>0</v>
      </c>
      <c r="F126" s="20">
        <v>0</v>
      </c>
      <c r="G126" s="20">
        <v>0.6</v>
      </c>
      <c r="H126" s="20">
        <v>0</v>
      </c>
      <c r="I126" s="20">
        <v>0</v>
      </c>
      <c r="J126" s="20">
        <v>0</v>
      </c>
      <c r="K126" s="20">
        <v>0</v>
      </c>
      <c r="L126" s="20">
        <v>0</v>
      </c>
      <c r="M126" s="20">
        <v>0</v>
      </c>
      <c r="N126">
        <f>SUM(B126:M126)</f>
        <v>1</v>
      </c>
    </row>
    <row r="127" spans="1:14" x14ac:dyDescent="0.3">
      <c r="A127" s="59" t="s">
        <v>14</v>
      </c>
      <c r="B127" s="20">
        <v>0</v>
      </c>
      <c r="C127" s="20">
        <v>0</v>
      </c>
      <c r="D127" s="20">
        <v>0.4</v>
      </c>
      <c r="E127" s="20">
        <v>0.14000000000000001</v>
      </c>
      <c r="F127" s="20">
        <v>0</v>
      </c>
      <c r="G127" s="20">
        <v>0.46</v>
      </c>
      <c r="H127" s="20">
        <v>0</v>
      </c>
      <c r="I127" s="20">
        <v>0</v>
      </c>
      <c r="J127" s="20">
        <v>0</v>
      </c>
      <c r="K127" s="20">
        <v>0</v>
      </c>
      <c r="L127" s="20">
        <v>0</v>
      </c>
      <c r="M127" s="20">
        <v>0</v>
      </c>
      <c r="N127">
        <f>SUM(B127:M127)</f>
        <v>1</v>
      </c>
    </row>
    <row r="128" spans="1:14" x14ac:dyDescent="0.3">
      <c r="A128" s="59" t="s">
        <v>15</v>
      </c>
      <c r="B128" s="20">
        <v>0</v>
      </c>
      <c r="C128" s="20">
        <v>0</v>
      </c>
      <c r="D128" s="20">
        <v>0.18</v>
      </c>
      <c r="E128" s="20">
        <v>0.3</v>
      </c>
      <c r="F128" s="20">
        <v>0</v>
      </c>
      <c r="G128" s="20">
        <v>0.24</v>
      </c>
      <c r="H128" s="20">
        <v>0.18</v>
      </c>
      <c r="I128" s="20">
        <v>0</v>
      </c>
      <c r="J128" s="20">
        <v>0</v>
      </c>
      <c r="K128" s="20">
        <v>0</v>
      </c>
      <c r="L128" s="20">
        <v>0</v>
      </c>
      <c r="M128" s="20">
        <v>0.1</v>
      </c>
      <c r="N128">
        <f>SUM(B128:M128)</f>
        <v>0.99999999999999989</v>
      </c>
    </row>
    <row r="129" spans="1:14" x14ac:dyDescent="0.3">
      <c r="A129" s="59" t="s">
        <v>16</v>
      </c>
      <c r="B129" s="20">
        <v>0</v>
      </c>
      <c r="C129" s="20">
        <v>0</v>
      </c>
      <c r="D129" s="20">
        <v>0.18</v>
      </c>
      <c r="E129" s="20">
        <v>0.63</v>
      </c>
      <c r="F129" s="20">
        <v>0</v>
      </c>
      <c r="G129" s="20">
        <v>0.18</v>
      </c>
      <c r="H129" s="20">
        <v>0.01</v>
      </c>
      <c r="I129" s="20">
        <v>0</v>
      </c>
      <c r="J129" s="20">
        <v>0</v>
      </c>
      <c r="K129" s="20">
        <v>0</v>
      </c>
      <c r="L129" s="20">
        <v>0</v>
      </c>
      <c r="M129" s="20">
        <v>0</v>
      </c>
      <c r="N129">
        <v>1</v>
      </c>
    </row>
    <row r="130" spans="1:14" x14ac:dyDescent="0.3">
      <c r="A130" s="59" t="s">
        <v>17</v>
      </c>
      <c r="B130" s="20">
        <v>0</v>
      </c>
      <c r="C130" s="20">
        <v>0</v>
      </c>
      <c r="D130" s="20">
        <v>0</v>
      </c>
      <c r="E130" s="20">
        <v>0</v>
      </c>
      <c r="F130" s="20">
        <v>0</v>
      </c>
      <c r="G130" s="20">
        <v>0.5</v>
      </c>
      <c r="H130" s="20">
        <v>0</v>
      </c>
      <c r="I130" s="20">
        <v>0</v>
      </c>
      <c r="J130" s="20">
        <v>0</v>
      </c>
      <c r="K130" s="20">
        <v>0</v>
      </c>
      <c r="L130" s="20">
        <v>0</v>
      </c>
      <c r="M130" s="20">
        <v>0.5</v>
      </c>
      <c r="N130">
        <f>SUM(B130:M130)</f>
        <v>1</v>
      </c>
    </row>
    <row r="131" spans="1:14" x14ac:dyDescent="0.3">
      <c r="A131" s="59" t="s">
        <v>18</v>
      </c>
      <c r="B131" s="20">
        <v>0</v>
      </c>
      <c r="C131" s="20">
        <v>0</v>
      </c>
      <c r="D131" s="20">
        <v>0</v>
      </c>
      <c r="E131" s="20">
        <v>0</v>
      </c>
      <c r="F131" s="20">
        <v>0</v>
      </c>
      <c r="G131" s="20">
        <v>0.25</v>
      </c>
      <c r="H131" s="20">
        <v>0</v>
      </c>
      <c r="I131" s="20">
        <v>0</v>
      </c>
      <c r="J131" s="20">
        <v>0</v>
      </c>
      <c r="K131" s="20">
        <v>0</v>
      </c>
      <c r="L131" s="20">
        <v>0</v>
      </c>
      <c r="M131" s="20">
        <v>0.75</v>
      </c>
      <c r="N131">
        <f>SUM(B131:M131)</f>
        <v>1</v>
      </c>
    </row>
    <row r="132" spans="1:14" x14ac:dyDescent="0.3">
      <c r="A132" s="59" t="s">
        <v>19</v>
      </c>
      <c r="B132" s="20">
        <v>0</v>
      </c>
      <c r="C132" s="20">
        <v>0</v>
      </c>
      <c r="D132" s="20">
        <v>0.7</v>
      </c>
      <c r="E132" s="20">
        <v>0.3</v>
      </c>
      <c r="F132" s="20">
        <v>0</v>
      </c>
      <c r="G132" s="20">
        <v>0</v>
      </c>
      <c r="H132" s="20">
        <v>0</v>
      </c>
      <c r="I132" s="20">
        <v>0</v>
      </c>
      <c r="J132" s="20">
        <v>0</v>
      </c>
      <c r="K132" s="20">
        <v>0</v>
      </c>
      <c r="L132" s="20">
        <v>0</v>
      </c>
      <c r="M132" s="20">
        <v>0</v>
      </c>
      <c r="N132">
        <f>SUM(B132:M132)</f>
        <v>1</v>
      </c>
    </row>
    <row r="133" spans="1:14" x14ac:dyDescent="0.3">
      <c r="B133" s="61"/>
      <c r="C133" s="61"/>
      <c r="D133" s="61"/>
      <c r="E133" s="61"/>
      <c r="F133" s="61"/>
      <c r="G133" s="61"/>
      <c r="H133" s="17"/>
      <c r="I133" s="17"/>
      <c r="J133" s="17"/>
      <c r="K133" s="17"/>
      <c r="L133" s="17"/>
    </row>
    <row r="134" spans="1:14" x14ac:dyDescent="0.3">
      <c r="A134" s="83" t="s">
        <v>364</v>
      </c>
      <c r="B134" s="58" t="s">
        <v>10</v>
      </c>
      <c r="C134" s="58" t="s">
        <v>20</v>
      </c>
      <c r="D134" s="58" t="s">
        <v>21</v>
      </c>
      <c r="E134" s="58" t="s">
        <v>22</v>
      </c>
      <c r="F134" s="58" t="s">
        <v>23</v>
      </c>
      <c r="G134" s="58" t="s">
        <v>24</v>
      </c>
      <c r="H134" s="58" t="s">
        <v>25</v>
      </c>
      <c r="I134" s="58" t="s">
        <v>26</v>
      </c>
      <c r="J134" s="58" t="s">
        <v>27</v>
      </c>
      <c r="K134" s="58" t="s">
        <v>28</v>
      </c>
      <c r="L134" s="58" t="s">
        <v>37</v>
      </c>
      <c r="M134" s="58" t="s">
        <v>29</v>
      </c>
    </row>
    <row r="135" spans="1:14" x14ac:dyDescent="0.3">
      <c r="A135" s="57" t="s">
        <v>357</v>
      </c>
      <c r="B135" s="18" t="s">
        <v>38</v>
      </c>
      <c r="C135" s="18" t="s">
        <v>38</v>
      </c>
      <c r="D135" s="18" t="s">
        <v>38</v>
      </c>
      <c r="E135" s="18" t="s">
        <v>38</v>
      </c>
      <c r="F135" s="18" t="s">
        <v>38</v>
      </c>
      <c r="G135" s="18" t="s">
        <v>38</v>
      </c>
      <c r="H135" s="18" t="s">
        <v>38</v>
      </c>
      <c r="I135" s="18" t="s">
        <v>38</v>
      </c>
      <c r="J135" s="18" t="s">
        <v>38</v>
      </c>
      <c r="K135" s="18" t="s">
        <v>38</v>
      </c>
      <c r="L135" s="18" t="s">
        <v>38</v>
      </c>
      <c r="M135" s="18" t="s">
        <v>38</v>
      </c>
    </row>
    <row r="136" spans="1:14" x14ac:dyDescent="0.3">
      <c r="A136" s="59" t="s">
        <v>11</v>
      </c>
      <c r="B136" s="20">
        <v>1</v>
      </c>
      <c r="C136" s="20">
        <v>0</v>
      </c>
      <c r="D136" s="20">
        <v>0</v>
      </c>
      <c r="E136" s="20">
        <v>0</v>
      </c>
      <c r="F136" s="20">
        <v>0</v>
      </c>
      <c r="G136" s="20">
        <v>0</v>
      </c>
      <c r="H136" s="20">
        <v>0</v>
      </c>
      <c r="I136" s="20">
        <v>0</v>
      </c>
      <c r="J136" s="20">
        <v>0</v>
      </c>
      <c r="K136" s="20">
        <v>0</v>
      </c>
      <c r="L136" s="20">
        <v>0</v>
      </c>
      <c r="M136" s="20">
        <v>0</v>
      </c>
      <c r="N136">
        <f t="shared" ref="N136:N138" si="2">SUM(B136:M136)</f>
        <v>1</v>
      </c>
    </row>
    <row r="137" spans="1:14" x14ac:dyDescent="0.3">
      <c r="A137" s="59" t="s">
        <v>12</v>
      </c>
      <c r="B137" s="20">
        <v>1</v>
      </c>
      <c r="C137" s="20">
        <v>0</v>
      </c>
      <c r="D137" s="20">
        <v>0</v>
      </c>
      <c r="E137" s="20">
        <v>0</v>
      </c>
      <c r="F137" s="20">
        <v>0</v>
      </c>
      <c r="G137" s="20">
        <v>0</v>
      </c>
      <c r="H137" s="20">
        <v>0</v>
      </c>
      <c r="I137" s="20">
        <v>0</v>
      </c>
      <c r="J137" s="20">
        <v>0</v>
      </c>
      <c r="K137" s="20">
        <v>0</v>
      </c>
      <c r="L137" s="20">
        <v>0</v>
      </c>
      <c r="M137" s="20">
        <v>0</v>
      </c>
      <c r="N137">
        <f t="shared" si="2"/>
        <v>1</v>
      </c>
    </row>
    <row r="138" spans="1:14" x14ac:dyDescent="0.3">
      <c r="A138" s="59" t="s">
        <v>13</v>
      </c>
      <c r="B138" s="20">
        <v>1</v>
      </c>
      <c r="C138" s="20">
        <v>0</v>
      </c>
      <c r="D138" s="20">
        <v>0</v>
      </c>
      <c r="E138" s="20">
        <v>0</v>
      </c>
      <c r="F138" s="20">
        <v>0</v>
      </c>
      <c r="G138" s="20">
        <v>0</v>
      </c>
      <c r="H138" s="20">
        <v>0</v>
      </c>
      <c r="I138" s="20">
        <v>0</v>
      </c>
      <c r="J138" s="20">
        <v>0</v>
      </c>
      <c r="K138" s="20">
        <v>0</v>
      </c>
      <c r="L138" s="20">
        <v>0</v>
      </c>
      <c r="M138" s="20">
        <v>0</v>
      </c>
      <c r="N138">
        <f t="shared" si="2"/>
        <v>1</v>
      </c>
    </row>
    <row r="139" spans="1:14" x14ac:dyDescent="0.3">
      <c r="A139" s="59" t="s">
        <v>14</v>
      </c>
      <c r="B139" s="20">
        <v>1</v>
      </c>
      <c r="C139" s="20">
        <v>0</v>
      </c>
      <c r="D139" s="20">
        <v>0</v>
      </c>
      <c r="E139" s="20">
        <v>0</v>
      </c>
      <c r="F139" s="20">
        <v>0</v>
      </c>
      <c r="G139" s="20">
        <v>0</v>
      </c>
      <c r="H139" s="20">
        <v>0</v>
      </c>
      <c r="I139" s="20">
        <v>0</v>
      </c>
      <c r="J139" s="20">
        <v>0</v>
      </c>
      <c r="K139" s="20">
        <v>0</v>
      </c>
      <c r="L139" s="20">
        <v>0</v>
      </c>
      <c r="M139" s="20">
        <v>0</v>
      </c>
      <c r="N139">
        <f t="shared" ref="N139:N144" si="3">SUM(B139:M139)</f>
        <v>1</v>
      </c>
    </row>
    <row r="140" spans="1:14" x14ac:dyDescent="0.3">
      <c r="A140" s="59" t="s">
        <v>15</v>
      </c>
      <c r="B140" s="20">
        <v>1</v>
      </c>
      <c r="C140" s="20">
        <v>0</v>
      </c>
      <c r="D140" s="20">
        <v>0</v>
      </c>
      <c r="E140" s="20">
        <v>0</v>
      </c>
      <c r="F140" s="20">
        <v>0</v>
      </c>
      <c r="G140" s="20">
        <v>0</v>
      </c>
      <c r="H140" s="20">
        <v>0</v>
      </c>
      <c r="I140" s="20">
        <v>0</v>
      </c>
      <c r="J140" s="20">
        <v>0</v>
      </c>
      <c r="K140" s="20">
        <v>0</v>
      </c>
      <c r="L140" s="20">
        <v>0</v>
      </c>
      <c r="M140" s="20">
        <v>0</v>
      </c>
      <c r="N140">
        <f t="shared" si="3"/>
        <v>1</v>
      </c>
    </row>
    <row r="141" spans="1:14" x14ac:dyDescent="0.3">
      <c r="A141" s="59" t="s">
        <v>16</v>
      </c>
      <c r="B141" s="20">
        <v>1</v>
      </c>
      <c r="C141" s="20">
        <v>0</v>
      </c>
      <c r="D141" s="20">
        <v>0</v>
      </c>
      <c r="E141" s="20">
        <v>0</v>
      </c>
      <c r="F141" s="20">
        <v>0</v>
      </c>
      <c r="G141" s="20">
        <v>0</v>
      </c>
      <c r="H141" s="20">
        <v>0</v>
      </c>
      <c r="I141" s="20">
        <v>0</v>
      </c>
      <c r="J141" s="20">
        <v>0</v>
      </c>
      <c r="K141" s="20">
        <v>0</v>
      </c>
      <c r="L141" s="20">
        <v>0</v>
      </c>
      <c r="M141" s="20">
        <v>0</v>
      </c>
      <c r="N141">
        <f t="shared" si="3"/>
        <v>1</v>
      </c>
    </row>
    <row r="142" spans="1:14" x14ac:dyDescent="0.3">
      <c r="A142" s="59" t="s">
        <v>17</v>
      </c>
      <c r="B142" s="20">
        <v>1</v>
      </c>
      <c r="C142" s="20">
        <v>0</v>
      </c>
      <c r="D142" s="20">
        <v>0</v>
      </c>
      <c r="E142" s="20">
        <v>0</v>
      </c>
      <c r="F142" s="20">
        <v>0</v>
      </c>
      <c r="G142" s="20">
        <v>0</v>
      </c>
      <c r="H142" s="20">
        <v>0</v>
      </c>
      <c r="I142" s="20">
        <v>0</v>
      </c>
      <c r="J142" s="20">
        <v>0</v>
      </c>
      <c r="K142" s="20">
        <v>0</v>
      </c>
      <c r="L142" s="20">
        <v>0</v>
      </c>
      <c r="M142" s="20">
        <v>0</v>
      </c>
      <c r="N142">
        <f t="shared" si="3"/>
        <v>1</v>
      </c>
    </row>
    <row r="143" spans="1:14" x14ac:dyDescent="0.3">
      <c r="A143" s="59" t="s">
        <v>18</v>
      </c>
      <c r="B143" s="20">
        <v>1</v>
      </c>
      <c r="C143" s="20">
        <v>0</v>
      </c>
      <c r="D143" s="20">
        <v>0</v>
      </c>
      <c r="E143" s="20">
        <v>0</v>
      </c>
      <c r="F143" s="20">
        <v>0</v>
      </c>
      <c r="G143" s="20">
        <v>0</v>
      </c>
      <c r="H143" s="20">
        <v>0</v>
      </c>
      <c r="I143" s="20">
        <v>0</v>
      </c>
      <c r="J143" s="20">
        <v>0</v>
      </c>
      <c r="K143" s="20">
        <v>0</v>
      </c>
      <c r="L143" s="20">
        <v>0</v>
      </c>
      <c r="M143" s="20">
        <v>0</v>
      </c>
      <c r="N143">
        <f t="shared" si="3"/>
        <v>1</v>
      </c>
    </row>
    <row r="144" spans="1:14" x14ac:dyDescent="0.3">
      <c r="A144" s="59" t="s">
        <v>19</v>
      </c>
      <c r="B144" s="20">
        <v>1</v>
      </c>
      <c r="C144" s="20">
        <v>0</v>
      </c>
      <c r="D144" s="20">
        <v>0</v>
      </c>
      <c r="E144" s="20">
        <v>0</v>
      </c>
      <c r="F144" s="20">
        <v>0</v>
      </c>
      <c r="G144" s="20">
        <v>0</v>
      </c>
      <c r="H144" s="20">
        <v>0</v>
      </c>
      <c r="I144" s="20">
        <v>0</v>
      </c>
      <c r="J144" s="20">
        <v>0</v>
      </c>
      <c r="K144" s="20">
        <v>0</v>
      </c>
      <c r="L144" s="20">
        <v>0</v>
      </c>
      <c r="M144" s="20">
        <v>0</v>
      </c>
      <c r="N144">
        <f t="shared" si="3"/>
        <v>1</v>
      </c>
    </row>
    <row r="145" spans="1:14" x14ac:dyDescent="0.3">
      <c r="B145" s="61"/>
      <c r="C145" s="61"/>
      <c r="D145" s="61"/>
      <c r="E145" s="61"/>
      <c r="F145" s="61"/>
      <c r="G145" s="61"/>
      <c r="H145" s="23"/>
      <c r="I145" s="17"/>
      <c r="J145" s="17"/>
      <c r="K145" s="17"/>
      <c r="L145" s="17"/>
    </row>
    <row r="146" spans="1:14" x14ac:dyDescent="0.3">
      <c r="A146" s="83" t="s">
        <v>90</v>
      </c>
      <c r="B146" s="58" t="s">
        <v>10</v>
      </c>
      <c r="C146" s="58" t="s">
        <v>20</v>
      </c>
      <c r="D146" s="58" t="s">
        <v>21</v>
      </c>
      <c r="E146" s="58" t="s">
        <v>22</v>
      </c>
      <c r="F146" s="58" t="s">
        <v>23</v>
      </c>
      <c r="G146" s="58" t="s">
        <v>24</v>
      </c>
      <c r="H146" s="58" t="s">
        <v>25</v>
      </c>
      <c r="I146" s="58" t="s">
        <v>26</v>
      </c>
      <c r="J146" s="58" t="s">
        <v>27</v>
      </c>
      <c r="K146" s="58" t="s">
        <v>28</v>
      </c>
      <c r="L146" s="58" t="s">
        <v>37</v>
      </c>
      <c r="M146" s="58" t="s">
        <v>29</v>
      </c>
    </row>
    <row r="147" spans="1:14" x14ac:dyDescent="0.3">
      <c r="A147" s="57" t="s">
        <v>357</v>
      </c>
      <c r="B147" s="18" t="s">
        <v>38</v>
      </c>
      <c r="C147" s="18" t="s">
        <v>38</v>
      </c>
      <c r="D147" s="18" t="s">
        <v>38</v>
      </c>
      <c r="E147" s="18" t="s">
        <v>38</v>
      </c>
      <c r="F147" s="18" t="s">
        <v>38</v>
      </c>
      <c r="G147" s="18" t="s">
        <v>38</v>
      </c>
      <c r="H147" s="18" t="s">
        <v>38</v>
      </c>
      <c r="I147" s="18" t="s">
        <v>38</v>
      </c>
      <c r="J147" s="18" t="s">
        <v>38</v>
      </c>
      <c r="K147" s="18" t="s">
        <v>38</v>
      </c>
      <c r="L147" s="18" t="s">
        <v>38</v>
      </c>
      <c r="M147" s="18" t="s">
        <v>38</v>
      </c>
    </row>
    <row r="148" spans="1:14" x14ac:dyDescent="0.3">
      <c r="A148" s="59" t="s">
        <v>11</v>
      </c>
      <c r="B148" s="24">
        <v>0.3</v>
      </c>
      <c r="C148" s="24">
        <v>0</v>
      </c>
      <c r="D148" s="24">
        <v>0</v>
      </c>
      <c r="E148" s="24">
        <v>0</v>
      </c>
      <c r="F148" s="24">
        <v>0</v>
      </c>
      <c r="G148" s="24">
        <v>0.3</v>
      </c>
      <c r="H148" s="24">
        <v>0.4</v>
      </c>
      <c r="I148" s="24">
        <v>0</v>
      </c>
      <c r="J148" s="24">
        <v>0</v>
      </c>
      <c r="K148" s="24">
        <v>0</v>
      </c>
      <c r="L148" s="24">
        <v>0</v>
      </c>
      <c r="M148" s="24">
        <v>0</v>
      </c>
      <c r="N148">
        <f t="shared" ref="N148:N156" si="4">SUM(B148:M148)</f>
        <v>1</v>
      </c>
    </row>
    <row r="149" spans="1:14" x14ac:dyDescent="0.3">
      <c r="A149" s="59" t="s">
        <v>12</v>
      </c>
      <c r="B149" s="24">
        <v>0.3</v>
      </c>
      <c r="C149" s="24">
        <v>0</v>
      </c>
      <c r="D149" s="24">
        <v>0</v>
      </c>
      <c r="E149" s="24">
        <v>0</v>
      </c>
      <c r="F149" s="24">
        <v>0</v>
      </c>
      <c r="G149" s="24">
        <v>0.3</v>
      </c>
      <c r="H149" s="24">
        <v>0.4</v>
      </c>
      <c r="I149" s="24">
        <v>0</v>
      </c>
      <c r="J149" s="24">
        <v>0</v>
      </c>
      <c r="K149" s="24">
        <v>0</v>
      </c>
      <c r="L149" s="24">
        <v>0</v>
      </c>
      <c r="M149" s="24">
        <v>0</v>
      </c>
      <c r="N149">
        <f t="shared" si="4"/>
        <v>1</v>
      </c>
    </row>
    <row r="150" spans="1:14" x14ac:dyDescent="0.3">
      <c r="A150" s="59" t="s">
        <v>13</v>
      </c>
      <c r="B150" s="24">
        <v>0</v>
      </c>
      <c r="C150" s="24">
        <v>0</v>
      </c>
      <c r="D150" s="24">
        <v>0</v>
      </c>
      <c r="E150" s="24">
        <v>0</v>
      </c>
      <c r="F150" s="24">
        <v>0</v>
      </c>
      <c r="G150" s="24">
        <v>0.5</v>
      </c>
      <c r="H150" s="24">
        <v>0</v>
      </c>
      <c r="I150" s="24">
        <v>0</v>
      </c>
      <c r="J150" s="24">
        <v>0</v>
      </c>
      <c r="K150" s="24">
        <v>0</v>
      </c>
      <c r="L150" s="24">
        <v>0</v>
      </c>
      <c r="M150" s="24">
        <v>0.5</v>
      </c>
      <c r="N150">
        <f t="shared" si="4"/>
        <v>1</v>
      </c>
    </row>
    <row r="151" spans="1:14" x14ac:dyDescent="0.3">
      <c r="A151" s="59" t="s">
        <v>14</v>
      </c>
      <c r="B151" s="20">
        <v>0.3</v>
      </c>
      <c r="C151" s="20">
        <v>0</v>
      </c>
      <c r="D151" s="20">
        <v>0</v>
      </c>
      <c r="E151" s="20">
        <v>0</v>
      </c>
      <c r="F151" s="20">
        <v>0</v>
      </c>
      <c r="G151" s="20">
        <v>0.3</v>
      </c>
      <c r="H151" s="20">
        <v>0.4</v>
      </c>
      <c r="I151" s="20">
        <v>0</v>
      </c>
      <c r="J151" s="20">
        <v>0</v>
      </c>
      <c r="K151" s="20">
        <v>0</v>
      </c>
      <c r="L151" s="20">
        <v>0</v>
      </c>
      <c r="M151" s="20">
        <v>0</v>
      </c>
      <c r="N151">
        <f t="shared" si="4"/>
        <v>1</v>
      </c>
    </row>
    <row r="152" spans="1:14" x14ac:dyDescent="0.3">
      <c r="A152" s="59" t="s">
        <v>15</v>
      </c>
      <c r="B152" s="20">
        <v>0.3</v>
      </c>
      <c r="C152" s="20">
        <v>0</v>
      </c>
      <c r="D152" s="20">
        <v>0</v>
      </c>
      <c r="E152" s="20">
        <v>0</v>
      </c>
      <c r="F152" s="20">
        <v>0</v>
      </c>
      <c r="G152" s="20">
        <v>0.3</v>
      </c>
      <c r="H152" s="20">
        <v>0.4</v>
      </c>
      <c r="I152" s="20">
        <v>0</v>
      </c>
      <c r="J152" s="20">
        <v>0</v>
      </c>
      <c r="K152" s="20">
        <v>0</v>
      </c>
      <c r="L152" s="20">
        <v>0</v>
      </c>
      <c r="M152" s="20">
        <v>0</v>
      </c>
      <c r="N152">
        <f t="shared" si="4"/>
        <v>1</v>
      </c>
    </row>
    <row r="153" spans="1:14" x14ac:dyDescent="0.3">
      <c r="A153" s="59" t="s">
        <v>16</v>
      </c>
      <c r="B153" s="24">
        <v>0</v>
      </c>
      <c r="C153" s="24">
        <v>0</v>
      </c>
      <c r="D153" s="24">
        <v>0</v>
      </c>
      <c r="E153" s="24">
        <v>0</v>
      </c>
      <c r="F153" s="24">
        <v>0</v>
      </c>
      <c r="G153" s="24">
        <v>0.9</v>
      </c>
      <c r="H153" s="24">
        <v>0.1</v>
      </c>
      <c r="I153" s="24">
        <v>0</v>
      </c>
      <c r="J153" s="24">
        <v>0</v>
      </c>
      <c r="K153" s="24">
        <v>0</v>
      </c>
      <c r="L153" s="24">
        <v>0</v>
      </c>
      <c r="M153" s="24">
        <v>0</v>
      </c>
      <c r="N153">
        <f t="shared" si="4"/>
        <v>1</v>
      </c>
    </row>
    <row r="154" spans="1:14" x14ac:dyDescent="0.3">
      <c r="A154" s="59" t="s">
        <v>17</v>
      </c>
      <c r="B154" s="24">
        <v>0</v>
      </c>
      <c r="C154" s="24">
        <v>0</v>
      </c>
      <c r="D154" s="24">
        <v>0</v>
      </c>
      <c r="E154" s="24">
        <v>0</v>
      </c>
      <c r="F154" s="24">
        <v>0</v>
      </c>
      <c r="G154" s="24">
        <v>0.5</v>
      </c>
      <c r="H154" s="24">
        <v>0</v>
      </c>
      <c r="I154" s="24">
        <v>0</v>
      </c>
      <c r="J154" s="24">
        <v>0</v>
      </c>
      <c r="K154" s="24">
        <v>0</v>
      </c>
      <c r="L154" s="24">
        <v>0</v>
      </c>
      <c r="M154" s="24">
        <v>0.5</v>
      </c>
      <c r="N154">
        <f t="shared" si="4"/>
        <v>1</v>
      </c>
    </row>
    <row r="155" spans="1:14" x14ac:dyDescent="0.3">
      <c r="A155" s="59" t="s">
        <v>18</v>
      </c>
      <c r="B155" s="24">
        <v>0.3</v>
      </c>
      <c r="C155" s="24">
        <v>0</v>
      </c>
      <c r="D155" s="24">
        <v>0</v>
      </c>
      <c r="E155" s="24">
        <v>0</v>
      </c>
      <c r="F155" s="24">
        <v>0</v>
      </c>
      <c r="G155" s="24">
        <v>0.3</v>
      </c>
      <c r="H155" s="24">
        <v>0.4</v>
      </c>
      <c r="I155" s="24">
        <v>0</v>
      </c>
      <c r="J155" s="24">
        <v>0</v>
      </c>
      <c r="K155" s="24">
        <v>0</v>
      </c>
      <c r="L155" s="24">
        <v>0</v>
      </c>
      <c r="M155" s="24">
        <v>0</v>
      </c>
      <c r="N155">
        <f t="shared" si="4"/>
        <v>1</v>
      </c>
    </row>
    <row r="156" spans="1:14" x14ac:dyDescent="0.3">
      <c r="A156" s="59" t="s">
        <v>19</v>
      </c>
      <c r="B156" s="24">
        <v>0.3</v>
      </c>
      <c r="C156" s="24">
        <v>0</v>
      </c>
      <c r="D156" s="24">
        <v>0</v>
      </c>
      <c r="E156" s="24">
        <v>0</v>
      </c>
      <c r="F156" s="24">
        <v>0</v>
      </c>
      <c r="G156" s="24">
        <v>0.3</v>
      </c>
      <c r="H156" s="24">
        <v>0.4</v>
      </c>
      <c r="I156" s="24">
        <v>0</v>
      </c>
      <c r="J156" s="24">
        <v>0</v>
      </c>
      <c r="K156" s="24">
        <v>0</v>
      </c>
      <c r="L156" s="24">
        <v>0</v>
      </c>
      <c r="M156" s="24">
        <v>0</v>
      </c>
      <c r="N156">
        <f t="shared" si="4"/>
        <v>1</v>
      </c>
    </row>
    <row r="157" spans="1:14" x14ac:dyDescent="0.3">
      <c r="B157" s="61"/>
      <c r="C157" s="61"/>
      <c r="D157" s="61"/>
      <c r="E157" s="61"/>
      <c r="F157" s="61"/>
      <c r="G157" s="61"/>
    </row>
    <row r="158" spans="1:14" x14ac:dyDescent="0.3">
      <c r="A158" s="83" t="s">
        <v>365</v>
      </c>
      <c r="B158" s="58" t="s">
        <v>10</v>
      </c>
      <c r="C158" s="58" t="s">
        <v>20</v>
      </c>
      <c r="D158" s="58" t="s">
        <v>21</v>
      </c>
      <c r="E158" s="58" t="s">
        <v>22</v>
      </c>
      <c r="F158" s="58" t="s">
        <v>23</v>
      </c>
      <c r="G158" s="58" t="s">
        <v>24</v>
      </c>
      <c r="H158" s="58" t="s">
        <v>25</v>
      </c>
      <c r="I158" s="58" t="s">
        <v>26</v>
      </c>
      <c r="J158" s="58" t="s">
        <v>27</v>
      </c>
      <c r="K158" s="58" t="s">
        <v>28</v>
      </c>
      <c r="L158" s="58" t="s">
        <v>37</v>
      </c>
      <c r="M158" s="58" t="s">
        <v>29</v>
      </c>
    </row>
    <row r="159" spans="1:14" x14ac:dyDescent="0.3">
      <c r="A159" s="57" t="s">
        <v>357</v>
      </c>
      <c r="B159" s="18" t="s">
        <v>38</v>
      </c>
      <c r="C159" s="18" t="s">
        <v>38</v>
      </c>
      <c r="D159" s="18" t="s">
        <v>38</v>
      </c>
      <c r="E159" s="18" t="s">
        <v>38</v>
      </c>
      <c r="F159" s="18" t="s">
        <v>38</v>
      </c>
      <c r="G159" s="18" t="s">
        <v>38</v>
      </c>
      <c r="H159" s="18" t="s">
        <v>38</v>
      </c>
      <c r="I159" s="18" t="s">
        <v>38</v>
      </c>
      <c r="J159" s="18" t="s">
        <v>38</v>
      </c>
      <c r="K159" s="18" t="s">
        <v>38</v>
      </c>
      <c r="L159" s="18" t="s">
        <v>38</v>
      </c>
      <c r="M159" s="18" t="s">
        <v>38</v>
      </c>
    </row>
    <row r="160" spans="1:14" x14ac:dyDescent="0.3">
      <c r="A160" s="59" t="s">
        <v>11</v>
      </c>
      <c r="B160" s="20">
        <v>0.3</v>
      </c>
      <c r="C160" s="20">
        <v>0</v>
      </c>
      <c r="D160" s="20">
        <v>0</v>
      </c>
      <c r="E160" s="20">
        <v>0</v>
      </c>
      <c r="F160" s="20">
        <v>0</v>
      </c>
      <c r="G160" s="20">
        <v>0.3</v>
      </c>
      <c r="H160" s="20">
        <v>0.4</v>
      </c>
      <c r="I160" s="20">
        <v>0</v>
      </c>
      <c r="J160" s="20">
        <v>0</v>
      </c>
      <c r="K160" s="20">
        <v>0</v>
      </c>
      <c r="L160" s="20">
        <v>0</v>
      </c>
      <c r="M160" s="20">
        <v>0</v>
      </c>
      <c r="N160">
        <f t="shared" ref="N160:N165" si="5">SUM(B160:M160)</f>
        <v>1</v>
      </c>
    </row>
    <row r="161" spans="1:14" x14ac:dyDescent="0.3">
      <c r="A161" s="59" t="s">
        <v>12</v>
      </c>
      <c r="B161" s="20">
        <v>0.3</v>
      </c>
      <c r="C161" s="20">
        <v>0</v>
      </c>
      <c r="D161" s="20">
        <v>0</v>
      </c>
      <c r="E161" s="20">
        <v>0</v>
      </c>
      <c r="F161" s="20">
        <v>0</v>
      </c>
      <c r="G161" s="20">
        <v>0.3</v>
      </c>
      <c r="H161" s="20">
        <v>0.4</v>
      </c>
      <c r="I161" s="20">
        <v>0</v>
      </c>
      <c r="J161" s="20">
        <v>0</v>
      </c>
      <c r="K161" s="20">
        <v>0</v>
      </c>
      <c r="L161" s="20">
        <v>0</v>
      </c>
      <c r="M161" s="20">
        <v>0</v>
      </c>
      <c r="N161">
        <f t="shared" si="5"/>
        <v>1</v>
      </c>
    </row>
    <row r="162" spans="1:14" x14ac:dyDescent="0.3">
      <c r="A162" s="59" t="s">
        <v>13</v>
      </c>
      <c r="B162" s="28">
        <v>0</v>
      </c>
      <c r="C162" s="20">
        <v>0</v>
      </c>
      <c r="D162" s="20">
        <v>0</v>
      </c>
      <c r="E162" s="20">
        <v>0</v>
      </c>
      <c r="F162" s="20">
        <v>0</v>
      </c>
      <c r="G162" s="20">
        <v>0.5</v>
      </c>
      <c r="H162" s="20">
        <v>0</v>
      </c>
      <c r="I162" s="20">
        <v>0</v>
      </c>
      <c r="J162" s="20">
        <v>0</v>
      </c>
      <c r="K162" s="20">
        <v>0</v>
      </c>
      <c r="L162" s="20">
        <v>0</v>
      </c>
      <c r="M162" s="20">
        <v>0.5</v>
      </c>
      <c r="N162">
        <f t="shared" si="5"/>
        <v>1</v>
      </c>
    </row>
    <row r="163" spans="1:14" x14ac:dyDescent="0.3">
      <c r="A163" s="59" t="s">
        <v>14</v>
      </c>
      <c r="B163" s="20">
        <v>0.3</v>
      </c>
      <c r="C163" s="20">
        <v>0</v>
      </c>
      <c r="D163" s="20">
        <v>0</v>
      </c>
      <c r="E163" s="20">
        <v>0</v>
      </c>
      <c r="F163" s="20">
        <v>0</v>
      </c>
      <c r="G163" s="20">
        <v>0.3</v>
      </c>
      <c r="H163" s="20">
        <v>0.4</v>
      </c>
      <c r="I163" s="20">
        <v>0</v>
      </c>
      <c r="J163" s="20">
        <v>0</v>
      </c>
      <c r="K163" s="20">
        <v>0</v>
      </c>
      <c r="L163" s="20">
        <v>0</v>
      </c>
      <c r="M163" s="20">
        <v>0</v>
      </c>
      <c r="N163">
        <f t="shared" si="5"/>
        <v>1</v>
      </c>
    </row>
    <row r="164" spans="1:14" x14ac:dyDescent="0.3">
      <c r="A164" s="59" t="s">
        <v>15</v>
      </c>
      <c r="B164" s="20">
        <v>0.3</v>
      </c>
      <c r="C164" s="20">
        <v>0</v>
      </c>
      <c r="D164" s="20">
        <v>0</v>
      </c>
      <c r="E164" s="20">
        <v>0</v>
      </c>
      <c r="F164" s="20">
        <v>0</v>
      </c>
      <c r="G164" s="20">
        <v>0.3</v>
      </c>
      <c r="H164" s="20">
        <v>0.4</v>
      </c>
      <c r="I164" s="20">
        <v>0</v>
      </c>
      <c r="J164" s="20">
        <v>0</v>
      </c>
      <c r="K164" s="20">
        <v>0</v>
      </c>
      <c r="L164" s="20">
        <v>0</v>
      </c>
      <c r="M164" s="20">
        <v>0</v>
      </c>
      <c r="N164">
        <f t="shared" si="5"/>
        <v>1</v>
      </c>
    </row>
    <row r="165" spans="1:14" x14ac:dyDescent="0.3">
      <c r="A165" s="59" t="s">
        <v>16</v>
      </c>
      <c r="B165" s="20">
        <v>0</v>
      </c>
      <c r="C165" s="20">
        <v>0</v>
      </c>
      <c r="D165" s="20">
        <v>0</v>
      </c>
      <c r="E165" s="20">
        <v>0</v>
      </c>
      <c r="F165" s="20">
        <v>0</v>
      </c>
      <c r="G165" s="20">
        <v>0.9</v>
      </c>
      <c r="H165" s="20">
        <v>0.1</v>
      </c>
      <c r="I165" s="20">
        <v>0</v>
      </c>
      <c r="J165" s="20">
        <v>0</v>
      </c>
      <c r="K165" s="20">
        <v>0</v>
      </c>
      <c r="L165" s="20">
        <v>0</v>
      </c>
      <c r="M165" s="20">
        <v>0</v>
      </c>
      <c r="N165">
        <f t="shared" si="5"/>
        <v>1</v>
      </c>
    </row>
    <row r="166" spans="1:14" x14ac:dyDescent="0.3">
      <c r="A166" s="59" t="s">
        <v>17</v>
      </c>
      <c r="B166" s="20">
        <v>0</v>
      </c>
      <c r="C166" s="20">
        <v>0</v>
      </c>
      <c r="D166" s="20">
        <v>0</v>
      </c>
      <c r="E166" s="20">
        <v>0</v>
      </c>
      <c r="F166" s="20">
        <v>0</v>
      </c>
      <c r="G166" s="20">
        <v>0.5</v>
      </c>
      <c r="H166" s="20">
        <v>0</v>
      </c>
      <c r="I166" s="20">
        <v>0</v>
      </c>
      <c r="J166" s="20">
        <v>0</v>
      </c>
      <c r="K166" s="20">
        <v>0</v>
      </c>
      <c r="L166" s="20">
        <v>0</v>
      </c>
      <c r="M166" s="20">
        <v>0.5</v>
      </c>
      <c r="N166">
        <f t="shared" ref="N166:N174" si="6">SUM(B166:M166)</f>
        <v>1</v>
      </c>
    </row>
    <row r="167" spans="1:14" x14ac:dyDescent="0.3">
      <c r="A167" s="59" t="s">
        <v>18</v>
      </c>
      <c r="B167" s="20">
        <v>0.3</v>
      </c>
      <c r="C167" s="20">
        <v>0</v>
      </c>
      <c r="D167" s="20">
        <v>0</v>
      </c>
      <c r="E167" s="20">
        <v>0</v>
      </c>
      <c r="F167" s="20">
        <v>0</v>
      </c>
      <c r="G167" s="20">
        <v>0.3</v>
      </c>
      <c r="H167" s="20">
        <v>0.4</v>
      </c>
      <c r="I167" s="20">
        <v>0</v>
      </c>
      <c r="J167" s="20">
        <v>0</v>
      </c>
      <c r="K167" s="20">
        <v>0</v>
      </c>
      <c r="L167" s="20">
        <v>0</v>
      </c>
      <c r="M167" s="20">
        <v>0</v>
      </c>
      <c r="N167">
        <f t="shared" si="6"/>
        <v>1</v>
      </c>
    </row>
    <row r="168" spans="1:14" x14ac:dyDescent="0.3">
      <c r="A168" s="59" t="s">
        <v>19</v>
      </c>
      <c r="B168" s="20">
        <v>0</v>
      </c>
      <c r="C168" s="20">
        <v>0</v>
      </c>
      <c r="D168" s="20">
        <v>0</v>
      </c>
      <c r="E168" s="20">
        <v>0</v>
      </c>
      <c r="F168" s="20">
        <v>0</v>
      </c>
      <c r="G168" s="20">
        <v>0</v>
      </c>
      <c r="H168" s="20">
        <v>0</v>
      </c>
      <c r="I168" s="20">
        <v>0</v>
      </c>
      <c r="J168" s="20">
        <v>0</v>
      </c>
      <c r="K168" s="20">
        <v>0</v>
      </c>
      <c r="L168" s="20">
        <v>0</v>
      </c>
      <c r="M168" s="20">
        <v>1</v>
      </c>
      <c r="N168">
        <f t="shared" si="6"/>
        <v>1</v>
      </c>
    </row>
    <row r="169" spans="1:14" x14ac:dyDescent="0.3">
      <c r="B169" s="61"/>
      <c r="C169" s="61"/>
      <c r="D169" s="61"/>
      <c r="E169" s="61"/>
      <c r="F169" s="61"/>
      <c r="G169" s="61"/>
    </row>
    <row r="170" spans="1:14" x14ac:dyDescent="0.3">
      <c r="A170" s="83" t="s">
        <v>91</v>
      </c>
      <c r="B170" s="58" t="s">
        <v>10</v>
      </c>
      <c r="C170" s="58" t="s">
        <v>20</v>
      </c>
      <c r="D170" s="58" t="s">
        <v>21</v>
      </c>
      <c r="E170" s="58" t="s">
        <v>22</v>
      </c>
      <c r="F170" s="58" t="s">
        <v>23</v>
      </c>
      <c r="G170" s="58" t="s">
        <v>24</v>
      </c>
      <c r="H170" s="58" t="s">
        <v>25</v>
      </c>
      <c r="I170" s="58" t="s">
        <v>26</v>
      </c>
      <c r="J170" s="58" t="s">
        <v>27</v>
      </c>
      <c r="K170" s="58" t="s">
        <v>28</v>
      </c>
      <c r="L170" s="58" t="s">
        <v>37</v>
      </c>
      <c r="M170" s="58" t="s">
        <v>29</v>
      </c>
    </row>
    <row r="171" spans="1:14" x14ac:dyDescent="0.3">
      <c r="A171" s="57" t="s">
        <v>357</v>
      </c>
      <c r="B171" s="18" t="s">
        <v>38</v>
      </c>
      <c r="C171" s="18" t="s">
        <v>38</v>
      </c>
      <c r="D171" s="18" t="s">
        <v>38</v>
      </c>
      <c r="E171" s="18" t="s">
        <v>38</v>
      </c>
      <c r="F171" s="18" t="s">
        <v>38</v>
      </c>
      <c r="G171" s="18" t="s">
        <v>38</v>
      </c>
      <c r="H171" s="18" t="s">
        <v>38</v>
      </c>
      <c r="I171" s="18" t="s">
        <v>38</v>
      </c>
      <c r="J171" s="18" t="s">
        <v>38</v>
      </c>
      <c r="K171" s="18" t="s">
        <v>38</v>
      </c>
      <c r="L171" s="18" t="s">
        <v>38</v>
      </c>
      <c r="M171" s="18" t="s">
        <v>38</v>
      </c>
    </row>
    <row r="172" spans="1:14" x14ac:dyDescent="0.3">
      <c r="A172" s="59" t="s">
        <v>11</v>
      </c>
      <c r="B172" s="20">
        <v>0</v>
      </c>
      <c r="C172" s="20">
        <v>0</v>
      </c>
      <c r="D172" s="20">
        <v>0</v>
      </c>
      <c r="E172" s="20">
        <v>0</v>
      </c>
      <c r="F172" s="20">
        <v>0</v>
      </c>
      <c r="G172" s="20">
        <v>0</v>
      </c>
      <c r="H172" s="20">
        <v>0</v>
      </c>
      <c r="I172" s="20">
        <v>0</v>
      </c>
      <c r="J172" s="20">
        <v>0</v>
      </c>
      <c r="K172" s="20">
        <v>0</v>
      </c>
      <c r="L172" s="20">
        <v>0</v>
      </c>
      <c r="M172" s="24">
        <v>1</v>
      </c>
      <c r="N172">
        <f t="shared" si="6"/>
        <v>1</v>
      </c>
    </row>
    <row r="173" spans="1:14" x14ac:dyDescent="0.3">
      <c r="A173" s="59" t="s">
        <v>12</v>
      </c>
      <c r="B173" s="20">
        <v>0</v>
      </c>
      <c r="C173" s="20">
        <v>0</v>
      </c>
      <c r="D173" s="20">
        <v>0</v>
      </c>
      <c r="E173" s="20">
        <v>0</v>
      </c>
      <c r="F173" s="20">
        <v>0</v>
      </c>
      <c r="G173" s="20">
        <v>0</v>
      </c>
      <c r="H173" s="20">
        <v>0</v>
      </c>
      <c r="I173" s="20">
        <v>0</v>
      </c>
      <c r="J173" s="20">
        <v>0</v>
      </c>
      <c r="K173" s="20">
        <v>0</v>
      </c>
      <c r="L173" s="20">
        <v>0</v>
      </c>
      <c r="M173" s="20">
        <v>1</v>
      </c>
      <c r="N173">
        <f t="shared" si="6"/>
        <v>1</v>
      </c>
    </row>
    <row r="174" spans="1:14" x14ac:dyDescent="0.3">
      <c r="A174" s="59" t="s">
        <v>13</v>
      </c>
      <c r="B174" s="20">
        <v>0</v>
      </c>
      <c r="C174" s="20">
        <v>0</v>
      </c>
      <c r="D174" s="20">
        <v>0</v>
      </c>
      <c r="E174" s="20">
        <v>0</v>
      </c>
      <c r="F174" s="20">
        <v>0</v>
      </c>
      <c r="G174" s="20">
        <v>0</v>
      </c>
      <c r="H174" s="20">
        <v>0</v>
      </c>
      <c r="I174" s="20">
        <v>0</v>
      </c>
      <c r="J174" s="20">
        <v>0</v>
      </c>
      <c r="K174" s="20">
        <v>0</v>
      </c>
      <c r="L174" s="20">
        <v>0</v>
      </c>
      <c r="M174" s="20">
        <v>1</v>
      </c>
      <c r="N174">
        <f t="shared" si="6"/>
        <v>1</v>
      </c>
    </row>
    <row r="175" spans="1:14" x14ac:dyDescent="0.3">
      <c r="A175" s="59" t="s">
        <v>14</v>
      </c>
      <c r="B175" s="20">
        <v>0</v>
      </c>
      <c r="C175" s="20">
        <v>0</v>
      </c>
      <c r="D175" s="20">
        <v>0</v>
      </c>
      <c r="E175" s="20">
        <v>0</v>
      </c>
      <c r="F175" s="20">
        <v>0</v>
      </c>
      <c r="G175" s="20">
        <v>0</v>
      </c>
      <c r="H175" s="20">
        <v>0</v>
      </c>
      <c r="I175" s="20">
        <v>0</v>
      </c>
      <c r="J175" s="20">
        <v>0</v>
      </c>
      <c r="K175" s="20">
        <v>0</v>
      </c>
      <c r="L175" s="20">
        <v>0</v>
      </c>
      <c r="M175" s="20">
        <v>1</v>
      </c>
      <c r="N175">
        <f t="shared" ref="N175:N180" si="7">SUM(B175:M175)</f>
        <v>1</v>
      </c>
    </row>
    <row r="176" spans="1:14" x14ac:dyDescent="0.3">
      <c r="A176" s="59" t="s">
        <v>15</v>
      </c>
      <c r="B176" s="20">
        <v>0</v>
      </c>
      <c r="C176" s="20">
        <v>0</v>
      </c>
      <c r="D176" s="20">
        <v>0</v>
      </c>
      <c r="E176" s="20">
        <v>0</v>
      </c>
      <c r="F176" s="20">
        <v>0</v>
      </c>
      <c r="G176" s="20">
        <v>0</v>
      </c>
      <c r="H176" s="20">
        <v>0</v>
      </c>
      <c r="I176" s="20">
        <v>0</v>
      </c>
      <c r="J176" s="20">
        <v>0</v>
      </c>
      <c r="K176" s="20">
        <v>0</v>
      </c>
      <c r="L176" s="20">
        <v>0</v>
      </c>
      <c r="M176" s="20">
        <v>1</v>
      </c>
      <c r="N176">
        <f t="shared" si="7"/>
        <v>1</v>
      </c>
    </row>
    <row r="177" spans="1:14" x14ac:dyDescent="0.3">
      <c r="A177" s="59" t="s">
        <v>16</v>
      </c>
      <c r="B177" s="20">
        <v>0.34</v>
      </c>
      <c r="C177" s="20">
        <v>0</v>
      </c>
      <c r="D177" s="20">
        <v>0.13</v>
      </c>
      <c r="E177" s="20">
        <v>0.44</v>
      </c>
      <c r="F177" s="20">
        <v>0</v>
      </c>
      <c r="G177" s="20">
        <v>0.04</v>
      </c>
      <c r="H177" s="20">
        <v>0</v>
      </c>
      <c r="I177" s="20">
        <v>0</v>
      </c>
      <c r="J177" s="20">
        <v>0</v>
      </c>
      <c r="K177" s="20">
        <v>0</v>
      </c>
      <c r="L177" s="20">
        <v>0</v>
      </c>
      <c r="M177" s="20">
        <v>0.05</v>
      </c>
      <c r="N177">
        <f t="shared" si="7"/>
        <v>1</v>
      </c>
    </row>
    <row r="178" spans="1:14" x14ac:dyDescent="0.3">
      <c r="A178" s="59" t="s">
        <v>17</v>
      </c>
      <c r="B178" s="20">
        <v>0</v>
      </c>
      <c r="C178" s="20">
        <v>0</v>
      </c>
      <c r="D178" s="20">
        <v>0</v>
      </c>
      <c r="E178" s="20">
        <v>0</v>
      </c>
      <c r="F178" s="20">
        <v>0</v>
      </c>
      <c r="G178" s="20">
        <v>0</v>
      </c>
      <c r="H178" s="20">
        <v>0</v>
      </c>
      <c r="I178" s="20">
        <v>0</v>
      </c>
      <c r="J178" s="20">
        <v>0</v>
      </c>
      <c r="K178" s="20">
        <v>0</v>
      </c>
      <c r="L178" s="20">
        <v>0</v>
      </c>
      <c r="M178" s="20">
        <v>1</v>
      </c>
      <c r="N178">
        <f t="shared" si="7"/>
        <v>1</v>
      </c>
    </row>
    <row r="179" spans="1:14" x14ac:dyDescent="0.3">
      <c r="A179" s="59" t="s">
        <v>18</v>
      </c>
      <c r="B179" s="20">
        <v>0</v>
      </c>
      <c r="C179" s="20">
        <v>0</v>
      </c>
      <c r="D179" s="20">
        <v>0</v>
      </c>
      <c r="E179" s="20">
        <v>0</v>
      </c>
      <c r="F179" s="20">
        <v>0</v>
      </c>
      <c r="G179" s="20">
        <v>0</v>
      </c>
      <c r="H179" s="20">
        <v>0</v>
      </c>
      <c r="I179" s="20">
        <v>0</v>
      </c>
      <c r="J179" s="20">
        <v>0</v>
      </c>
      <c r="K179" s="20">
        <v>0</v>
      </c>
      <c r="L179" s="20">
        <v>0</v>
      </c>
      <c r="M179" s="20">
        <v>1</v>
      </c>
      <c r="N179">
        <f t="shared" si="7"/>
        <v>1</v>
      </c>
    </row>
    <row r="180" spans="1:14" x14ac:dyDescent="0.3">
      <c r="A180" s="59" t="s">
        <v>19</v>
      </c>
      <c r="B180" s="20">
        <v>0</v>
      </c>
      <c r="C180" s="20">
        <v>0</v>
      </c>
      <c r="D180" s="20">
        <v>0</v>
      </c>
      <c r="E180" s="20">
        <v>0</v>
      </c>
      <c r="F180" s="20">
        <v>0</v>
      </c>
      <c r="G180" s="20">
        <v>0</v>
      </c>
      <c r="H180" s="20">
        <v>0</v>
      </c>
      <c r="I180" s="20">
        <v>0</v>
      </c>
      <c r="J180" s="20">
        <v>0</v>
      </c>
      <c r="K180" s="20">
        <v>0</v>
      </c>
      <c r="L180" s="20">
        <v>0</v>
      </c>
      <c r="M180" s="20">
        <v>1</v>
      </c>
      <c r="N180">
        <f t="shared" si="7"/>
        <v>1</v>
      </c>
    </row>
    <row r="181" spans="1:14" x14ac:dyDescent="0.3">
      <c r="B181" s="61"/>
      <c r="C181" s="61"/>
      <c r="D181" s="61"/>
      <c r="E181" s="61"/>
      <c r="F181" s="61"/>
      <c r="G181" s="61"/>
      <c r="H181" s="23"/>
      <c r="I181" s="17"/>
      <c r="J181" s="17"/>
      <c r="K181" s="17"/>
      <c r="L181" s="17"/>
    </row>
    <row r="182" spans="1:14" x14ac:dyDescent="0.3">
      <c r="A182" s="83" t="s">
        <v>92</v>
      </c>
      <c r="B182" s="58" t="s">
        <v>10</v>
      </c>
      <c r="C182" s="58" t="s">
        <v>20</v>
      </c>
      <c r="D182" s="58" t="s">
        <v>21</v>
      </c>
      <c r="E182" s="58" t="s">
        <v>22</v>
      </c>
      <c r="F182" s="58" t="s">
        <v>23</v>
      </c>
      <c r="G182" s="58" t="s">
        <v>24</v>
      </c>
      <c r="H182" s="58" t="s">
        <v>25</v>
      </c>
      <c r="I182" s="58" t="s">
        <v>26</v>
      </c>
      <c r="J182" s="58" t="s">
        <v>27</v>
      </c>
      <c r="K182" s="58" t="s">
        <v>28</v>
      </c>
      <c r="L182" s="58" t="s">
        <v>37</v>
      </c>
      <c r="M182" s="58" t="s">
        <v>29</v>
      </c>
    </row>
    <row r="183" spans="1:14" x14ac:dyDescent="0.3">
      <c r="A183" s="57" t="s">
        <v>357</v>
      </c>
      <c r="B183" s="18" t="s">
        <v>38</v>
      </c>
      <c r="C183" s="18" t="s">
        <v>38</v>
      </c>
      <c r="D183" s="18" t="s">
        <v>38</v>
      </c>
      <c r="E183" s="18" t="s">
        <v>38</v>
      </c>
      <c r="F183" s="18" t="s">
        <v>38</v>
      </c>
      <c r="G183" s="18" t="s">
        <v>38</v>
      </c>
      <c r="H183" s="18" t="s">
        <v>38</v>
      </c>
      <c r="I183" s="18" t="s">
        <v>38</v>
      </c>
      <c r="J183" s="18" t="s">
        <v>38</v>
      </c>
      <c r="K183" s="18" t="s">
        <v>38</v>
      </c>
      <c r="L183" s="18" t="s">
        <v>38</v>
      </c>
      <c r="M183" s="18" t="s">
        <v>38</v>
      </c>
    </row>
    <row r="184" spans="1:14" x14ac:dyDescent="0.3">
      <c r="A184" s="59" t="s">
        <v>11</v>
      </c>
      <c r="B184" s="20">
        <v>0.75</v>
      </c>
      <c r="C184" s="20">
        <v>0</v>
      </c>
      <c r="D184" s="20">
        <v>0.08</v>
      </c>
      <c r="E184" s="20">
        <v>0</v>
      </c>
      <c r="F184" s="20">
        <v>0</v>
      </c>
      <c r="G184" s="20">
        <v>0.05</v>
      </c>
      <c r="H184" s="20">
        <v>0.06</v>
      </c>
      <c r="I184" s="20">
        <v>0</v>
      </c>
      <c r="J184" s="20">
        <v>0</v>
      </c>
      <c r="K184" s="20">
        <v>0</v>
      </c>
      <c r="L184" s="20">
        <v>0</v>
      </c>
      <c r="M184" s="20">
        <v>0.06</v>
      </c>
      <c r="N184">
        <f t="shared" ref="N184:N191" si="8">SUM(B184:M184)</f>
        <v>1</v>
      </c>
    </row>
    <row r="185" spans="1:14" x14ac:dyDescent="0.3">
      <c r="A185" s="59" t="s">
        <v>12</v>
      </c>
      <c r="B185" s="20">
        <v>0.75</v>
      </c>
      <c r="C185" s="20">
        <v>0</v>
      </c>
      <c r="D185" s="20">
        <v>0</v>
      </c>
      <c r="E185" s="20">
        <v>0</v>
      </c>
      <c r="F185" s="20">
        <v>0</v>
      </c>
      <c r="G185" s="20">
        <v>0.13</v>
      </c>
      <c r="H185" s="20">
        <v>0.06</v>
      </c>
      <c r="I185" s="20">
        <v>0</v>
      </c>
      <c r="J185" s="20">
        <v>0</v>
      </c>
      <c r="K185" s="20">
        <v>0</v>
      </c>
      <c r="L185" s="20">
        <v>0</v>
      </c>
      <c r="M185" s="20">
        <v>0.06</v>
      </c>
      <c r="N185">
        <f t="shared" si="8"/>
        <v>1</v>
      </c>
    </row>
    <row r="186" spans="1:14" x14ac:dyDescent="0.3">
      <c r="A186" s="59" t="s">
        <v>13</v>
      </c>
      <c r="B186" s="20">
        <v>0.76</v>
      </c>
      <c r="C186" s="20">
        <v>0</v>
      </c>
      <c r="D186" s="20">
        <v>0.03</v>
      </c>
      <c r="E186" s="20">
        <v>0</v>
      </c>
      <c r="F186" s="20">
        <v>0</v>
      </c>
      <c r="G186" s="20">
        <v>0.2</v>
      </c>
      <c r="H186" s="20">
        <v>0</v>
      </c>
      <c r="I186" s="20">
        <v>0</v>
      </c>
      <c r="J186" s="20">
        <v>0</v>
      </c>
      <c r="K186" s="20">
        <v>0</v>
      </c>
      <c r="L186" s="20">
        <v>0</v>
      </c>
      <c r="M186" s="20">
        <v>0.01</v>
      </c>
      <c r="N186">
        <f t="shared" si="8"/>
        <v>1</v>
      </c>
    </row>
    <row r="187" spans="1:14" x14ac:dyDescent="0.3">
      <c r="A187" s="59" t="s">
        <v>14</v>
      </c>
      <c r="B187" s="20">
        <v>0.75</v>
      </c>
      <c r="C187" s="20">
        <v>0</v>
      </c>
      <c r="D187" s="20">
        <v>0.08</v>
      </c>
      <c r="E187" s="20">
        <v>0</v>
      </c>
      <c r="F187" s="20">
        <v>0</v>
      </c>
      <c r="G187" s="20">
        <v>0.04</v>
      </c>
      <c r="H187" s="20">
        <v>0.06</v>
      </c>
      <c r="I187" s="20">
        <v>0</v>
      </c>
      <c r="J187" s="20">
        <v>0</v>
      </c>
      <c r="K187" s="20">
        <v>0</v>
      </c>
      <c r="L187" s="20">
        <v>0</v>
      </c>
      <c r="M187" s="20">
        <v>7.0000000000000007E-2</v>
      </c>
      <c r="N187">
        <f t="shared" si="8"/>
        <v>1</v>
      </c>
    </row>
    <row r="188" spans="1:14" x14ac:dyDescent="0.3">
      <c r="A188" s="59" t="s">
        <v>15</v>
      </c>
      <c r="B188" s="20">
        <v>0.84</v>
      </c>
      <c r="C188" s="20">
        <v>0</v>
      </c>
      <c r="D188" s="20">
        <v>0.03</v>
      </c>
      <c r="E188" s="20">
        <v>0</v>
      </c>
      <c r="F188" s="20">
        <v>0</v>
      </c>
      <c r="G188" s="20">
        <v>7.0000000000000007E-2</v>
      </c>
      <c r="H188" s="20">
        <v>0.05</v>
      </c>
      <c r="I188" s="20">
        <v>0</v>
      </c>
      <c r="J188" s="20">
        <v>0</v>
      </c>
      <c r="K188" s="20">
        <v>0</v>
      </c>
      <c r="L188" s="20">
        <v>0</v>
      </c>
      <c r="M188" s="20">
        <v>0.01</v>
      </c>
      <c r="N188">
        <f t="shared" si="8"/>
        <v>1</v>
      </c>
    </row>
    <row r="189" spans="1:14" x14ac:dyDescent="0.3">
      <c r="A189" s="59" t="s">
        <v>16</v>
      </c>
      <c r="B189" s="20">
        <v>0.45</v>
      </c>
      <c r="C189" s="20">
        <v>0</v>
      </c>
      <c r="D189" s="20">
        <v>0.11</v>
      </c>
      <c r="E189" s="20">
        <v>0</v>
      </c>
      <c r="F189" s="20">
        <v>0</v>
      </c>
      <c r="G189" s="20">
        <v>0.35</v>
      </c>
      <c r="H189" s="20">
        <v>0.08</v>
      </c>
      <c r="I189" s="20">
        <v>0</v>
      </c>
      <c r="J189" s="20">
        <v>0</v>
      </c>
      <c r="K189" s="20">
        <v>0</v>
      </c>
      <c r="L189" s="20">
        <v>0</v>
      </c>
      <c r="M189" s="20">
        <v>0.01</v>
      </c>
      <c r="N189">
        <f t="shared" si="8"/>
        <v>1</v>
      </c>
    </row>
    <row r="190" spans="1:14" x14ac:dyDescent="0.3">
      <c r="A190" s="59" t="s">
        <v>17</v>
      </c>
      <c r="B190" s="20">
        <v>0.67</v>
      </c>
      <c r="C190" s="20">
        <v>0</v>
      </c>
      <c r="D190" s="20">
        <v>0.08</v>
      </c>
      <c r="E190" s="20">
        <v>0</v>
      </c>
      <c r="F190" s="20">
        <v>0</v>
      </c>
      <c r="G190" s="20">
        <v>0.12</v>
      </c>
      <c r="H190" s="20">
        <v>0.09</v>
      </c>
      <c r="I190" s="20">
        <v>0</v>
      </c>
      <c r="J190" s="20">
        <v>0</v>
      </c>
      <c r="K190" s="20">
        <v>0</v>
      </c>
      <c r="L190" s="20">
        <v>0</v>
      </c>
      <c r="M190" s="20">
        <v>0.04</v>
      </c>
      <c r="N190">
        <f t="shared" si="8"/>
        <v>1</v>
      </c>
    </row>
    <row r="191" spans="1:14" x14ac:dyDescent="0.3">
      <c r="A191" s="59" t="s">
        <v>18</v>
      </c>
      <c r="B191" s="20">
        <v>0.4</v>
      </c>
      <c r="C191" s="20">
        <v>0</v>
      </c>
      <c r="D191" s="20">
        <v>0.17</v>
      </c>
      <c r="E191" s="20">
        <v>0</v>
      </c>
      <c r="F191" s="20">
        <v>0</v>
      </c>
      <c r="G191" s="20">
        <v>0.24</v>
      </c>
      <c r="H191" s="20">
        <v>0.16</v>
      </c>
      <c r="I191" s="20">
        <v>0</v>
      </c>
      <c r="J191" s="20">
        <v>0</v>
      </c>
      <c r="K191" s="20">
        <v>0</v>
      </c>
      <c r="L191" s="20">
        <v>0</v>
      </c>
      <c r="M191" s="20">
        <v>0.03</v>
      </c>
      <c r="N191">
        <f t="shared" si="8"/>
        <v>1</v>
      </c>
    </row>
    <row r="192" spans="1:14" x14ac:dyDescent="0.3">
      <c r="A192" s="59" t="s">
        <v>19</v>
      </c>
      <c r="B192" s="20">
        <v>0.54</v>
      </c>
      <c r="C192" s="20">
        <v>0</v>
      </c>
      <c r="D192" s="20">
        <v>0.09</v>
      </c>
      <c r="E192" s="20">
        <v>0</v>
      </c>
      <c r="F192" s="20">
        <v>0</v>
      </c>
      <c r="G192" s="106">
        <v>0.2</v>
      </c>
      <c r="H192" s="20">
        <v>7.0000000000000007E-2</v>
      </c>
      <c r="I192" s="20">
        <v>0</v>
      </c>
      <c r="J192" s="20">
        <v>0</v>
      </c>
      <c r="K192" s="20">
        <v>0</v>
      </c>
      <c r="L192" s="20">
        <v>0</v>
      </c>
      <c r="M192" s="20">
        <v>0.1</v>
      </c>
      <c r="N192">
        <v>8</v>
      </c>
    </row>
    <row r="193" spans="1:14" x14ac:dyDescent="0.3">
      <c r="B193" s="61"/>
      <c r="C193" s="61"/>
      <c r="D193" s="61"/>
      <c r="E193" s="61"/>
      <c r="F193" s="61"/>
      <c r="G193" s="61"/>
      <c r="H193" s="15"/>
      <c r="I193" s="15"/>
      <c r="J193" s="15"/>
      <c r="K193" s="15"/>
      <c r="L193" s="15"/>
    </row>
    <row r="194" spans="1:14" x14ac:dyDescent="0.3">
      <c r="A194" s="83" t="s">
        <v>93</v>
      </c>
      <c r="B194" s="58" t="s">
        <v>10</v>
      </c>
      <c r="C194" s="58" t="s">
        <v>20</v>
      </c>
      <c r="D194" s="58" t="s">
        <v>21</v>
      </c>
      <c r="E194" s="58" t="s">
        <v>22</v>
      </c>
      <c r="F194" s="58" t="s">
        <v>23</v>
      </c>
      <c r="G194" s="58" t="s">
        <v>24</v>
      </c>
      <c r="H194" s="58" t="s">
        <v>25</v>
      </c>
      <c r="I194" s="58" t="s">
        <v>26</v>
      </c>
      <c r="J194" s="58" t="s">
        <v>27</v>
      </c>
      <c r="K194" s="58" t="s">
        <v>28</v>
      </c>
      <c r="L194" s="58" t="s">
        <v>37</v>
      </c>
      <c r="M194" s="58" t="s">
        <v>29</v>
      </c>
    </row>
    <row r="195" spans="1:14" x14ac:dyDescent="0.3">
      <c r="A195" s="57" t="s">
        <v>357</v>
      </c>
      <c r="B195" s="6" t="s">
        <v>38</v>
      </c>
      <c r="C195" s="6" t="s">
        <v>38</v>
      </c>
      <c r="D195" s="6" t="s">
        <v>38</v>
      </c>
      <c r="E195" s="6" t="s">
        <v>38</v>
      </c>
      <c r="F195" s="6" t="s">
        <v>38</v>
      </c>
      <c r="G195" s="6" t="s">
        <v>38</v>
      </c>
      <c r="H195" s="6" t="s">
        <v>38</v>
      </c>
      <c r="I195" s="6" t="s">
        <v>38</v>
      </c>
      <c r="J195" s="6" t="s">
        <v>38</v>
      </c>
      <c r="K195" s="6" t="s">
        <v>38</v>
      </c>
      <c r="L195" s="6" t="s">
        <v>38</v>
      </c>
      <c r="M195" s="6" t="s">
        <v>38</v>
      </c>
    </row>
    <row r="196" spans="1:14" x14ac:dyDescent="0.3">
      <c r="A196" s="59" t="s">
        <v>11</v>
      </c>
      <c r="B196" s="20">
        <v>0.52396532587258626</v>
      </c>
      <c r="C196" s="20">
        <v>1.5887721873136727E-2</v>
      </c>
      <c r="D196" s="20">
        <v>0.10523666467917261</v>
      </c>
      <c r="E196" s="20">
        <v>0</v>
      </c>
      <c r="F196" s="20">
        <v>0.10523666467917261</v>
      </c>
      <c r="G196" s="20">
        <v>8.9429482181351216E-2</v>
      </c>
      <c r="H196" s="20">
        <v>0.10311713984314087</v>
      </c>
      <c r="I196" s="20">
        <v>0</v>
      </c>
      <c r="J196" s="20">
        <v>0</v>
      </c>
      <c r="K196" s="20">
        <v>0</v>
      </c>
      <c r="L196" s="20">
        <v>1.8346099160665966E-5</v>
      </c>
      <c r="M196" s="20">
        <v>5.7108654772279048E-2</v>
      </c>
      <c r="N196">
        <f t="shared" ref="N196:N201" si="9">SUM(B196:M196)</f>
        <v>0.99999999999999978</v>
      </c>
    </row>
    <row r="197" spans="1:14" x14ac:dyDescent="0.3">
      <c r="A197" s="59" t="s">
        <v>12</v>
      </c>
      <c r="B197" s="20">
        <v>0.45439639970235335</v>
      </c>
      <c r="C197" s="20">
        <v>0</v>
      </c>
      <c r="D197" s="20">
        <v>1.0188271510555232E-2</v>
      </c>
      <c r="E197" s="20">
        <v>0</v>
      </c>
      <c r="F197" s="20">
        <v>1.0188271510555232E-2</v>
      </c>
      <c r="G197" s="20">
        <v>0.12164574477844714</v>
      </c>
      <c r="H197" s="20">
        <v>0.40211601582010759</v>
      </c>
      <c r="I197" s="20">
        <v>0</v>
      </c>
      <c r="J197" s="20">
        <v>0</v>
      </c>
      <c r="K197" s="20">
        <v>0</v>
      </c>
      <c r="L197" s="20">
        <v>8.2821116581552042E-4</v>
      </c>
      <c r="M197" s="20">
        <v>6.3708551216578495E-4</v>
      </c>
      <c r="N197">
        <f t="shared" si="9"/>
        <v>0.99999999999999989</v>
      </c>
    </row>
    <row r="198" spans="1:14" x14ac:dyDescent="0.3">
      <c r="A198" s="59" t="s">
        <v>13</v>
      </c>
      <c r="B198" s="20">
        <v>0.15447514696952508</v>
      </c>
      <c r="C198" s="20">
        <v>1.0102695164185478E-2</v>
      </c>
      <c r="D198" s="20">
        <v>9.8504614275895658E-3</v>
      </c>
      <c r="E198" s="20">
        <v>0</v>
      </c>
      <c r="F198" s="20">
        <v>9.8504614275895658E-3</v>
      </c>
      <c r="G198" s="20">
        <v>3.5048478256517711E-2</v>
      </c>
      <c r="H198" s="20">
        <v>9.1367333729255776E-2</v>
      </c>
      <c r="I198" s="20">
        <v>0</v>
      </c>
      <c r="J198" s="20">
        <v>0</v>
      </c>
      <c r="K198" s="20">
        <v>0</v>
      </c>
      <c r="L198" s="20">
        <v>3.6700675959722671E-2</v>
      </c>
      <c r="M198" s="20">
        <v>0.65260474706561411</v>
      </c>
      <c r="N198">
        <f t="shared" si="9"/>
        <v>1</v>
      </c>
    </row>
    <row r="199" spans="1:14" x14ac:dyDescent="0.3">
      <c r="A199" s="59" t="s">
        <v>14</v>
      </c>
      <c r="B199" s="20">
        <v>0.62992522670626294</v>
      </c>
      <c r="C199" s="20">
        <v>8.5299888635519946E-2</v>
      </c>
      <c r="D199" s="20">
        <v>6.0193827225963829E-2</v>
      </c>
      <c r="E199" s="20">
        <v>0</v>
      </c>
      <c r="F199" s="20">
        <v>6.0193827225963829E-2</v>
      </c>
      <c r="G199" s="20">
        <v>6.2638542716232676E-2</v>
      </c>
      <c r="H199" s="20">
        <v>7.6638648777642232E-2</v>
      </c>
      <c r="I199" s="20">
        <v>0</v>
      </c>
      <c r="J199" s="20">
        <v>0</v>
      </c>
      <c r="K199" s="20">
        <v>0</v>
      </c>
      <c r="L199" s="20">
        <v>5.197009068250517E-3</v>
      </c>
      <c r="M199" s="20">
        <v>1.9913029644163967E-2</v>
      </c>
      <c r="N199">
        <f t="shared" si="9"/>
        <v>0.99999999999999989</v>
      </c>
    </row>
    <row r="200" spans="1:14" x14ac:dyDescent="0.3">
      <c r="A200" s="59" t="s">
        <v>15</v>
      </c>
      <c r="B200" s="20">
        <v>0.13112449799196788</v>
      </c>
      <c r="C200" s="20">
        <v>0.38891566265060246</v>
      </c>
      <c r="D200" s="20">
        <v>1.1576305220883534E-2</v>
      </c>
      <c r="E200" s="20">
        <v>0</v>
      </c>
      <c r="F200" s="20">
        <v>1.1576305220883534E-2</v>
      </c>
      <c r="G200" s="20">
        <v>7.8945783132530117E-2</v>
      </c>
      <c r="H200" s="20">
        <v>0.22794176706827307</v>
      </c>
      <c r="I200" s="20">
        <v>0</v>
      </c>
      <c r="J200" s="20">
        <v>0</v>
      </c>
      <c r="K200" s="20">
        <v>0</v>
      </c>
      <c r="L200" s="20">
        <v>5.0200803212851405E-3</v>
      </c>
      <c r="M200" s="20">
        <v>0.1448995983935743</v>
      </c>
      <c r="N200">
        <f t="shared" si="9"/>
        <v>0.99999999999999978</v>
      </c>
    </row>
    <row r="201" spans="1:14" x14ac:dyDescent="0.3">
      <c r="A201" s="59" t="s">
        <v>16</v>
      </c>
      <c r="B201" s="20">
        <v>0.11351959680970788</v>
      </c>
      <c r="C201" s="20">
        <v>0</v>
      </c>
      <c r="D201" s="20">
        <v>6.5241147591786142E-4</v>
      </c>
      <c r="E201" s="20">
        <v>0</v>
      </c>
      <c r="F201" s="20">
        <v>6.5241147591786142E-4</v>
      </c>
      <c r="G201" s="20">
        <v>1.1332387336693252E-2</v>
      </c>
      <c r="H201" s="20">
        <v>6.8372722676191874E-3</v>
      </c>
      <c r="I201" s="20">
        <v>0</v>
      </c>
      <c r="J201" s="20">
        <v>0</v>
      </c>
      <c r="K201" s="20">
        <v>0</v>
      </c>
      <c r="L201" s="20">
        <v>0</v>
      </c>
      <c r="M201" s="20">
        <v>0.86700592063414395</v>
      </c>
      <c r="N201">
        <f t="shared" si="9"/>
        <v>1</v>
      </c>
    </row>
    <row r="202" spans="1:14" x14ac:dyDescent="0.3">
      <c r="A202" s="59" t="s">
        <v>17</v>
      </c>
      <c r="B202" s="20">
        <v>0.63531353135313529</v>
      </c>
      <c r="C202" s="20">
        <v>0</v>
      </c>
      <c r="D202" s="20">
        <v>3.094059405940594E-2</v>
      </c>
      <c r="E202" s="20">
        <v>0</v>
      </c>
      <c r="F202" s="20">
        <v>3.094059405940594E-2</v>
      </c>
      <c r="G202" s="20">
        <v>2.268976897689769E-2</v>
      </c>
      <c r="H202" s="20">
        <v>2.268976897689769E-2</v>
      </c>
      <c r="I202" s="20">
        <v>0</v>
      </c>
      <c r="J202" s="20">
        <v>0</v>
      </c>
      <c r="K202" s="20">
        <v>0</v>
      </c>
      <c r="L202" s="20">
        <v>0</v>
      </c>
      <c r="M202" s="20">
        <v>0.25742574257425743</v>
      </c>
      <c r="N202">
        <f t="shared" ref="N202:N209" si="10">SUM(B202:M202)</f>
        <v>1</v>
      </c>
    </row>
    <row r="203" spans="1:14" x14ac:dyDescent="0.3">
      <c r="A203" s="59" t="s">
        <v>18</v>
      </c>
      <c r="B203" s="20">
        <v>0.22078937919801034</v>
      </c>
      <c r="C203" s="20">
        <v>0</v>
      </c>
      <c r="D203" s="20">
        <v>0.13024774281685947</v>
      </c>
      <c r="E203" s="20">
        <v>0</v>
      </c>
      <c r="F203" s="20">
        <v>0.13024774281685947</v>
      </c>
      <c r="G203" s="20">
        <v>0.34331479713812829</v>
      </c>
      <c r="H203" s="20">
        <v>0.17296231752064528</v>
      </c>
      <c r="I203" s="20">
        <v>0</v>
      </c>
      <c r="J203" s="20">
        <v>0</v>
      </c>
      <c r="K203" s="20">
        <v>0</v>
      </c>
      <c r="L203" s="20">
        <v>2.0527011760996922E-3</v>
      </c>
      <c r="M203" s="20">
        <v>3.8531933339755312E-4</v>
      </c>
      <c r="N203">
        <f t="shared" si="10"/>
        <v>1</v>
      </c>
    </row>
    <row r="204" spans="1:14" x14ac:dyDescent="0.3">
      <c r="A204" s="59" t="s">
        <v>19</v>
      </c>
      <c r="B204" s="20">
        <v>8.3077642656688488E-2</v>
      </c>
      <c r="C204" s="20">
        <v>0</v>
      </c>
      <c r="D204" s="20">
        <v>2.0010523854069224E-2</v>
      </c>
      <c r="E204" s="20">
        <v>0</v>
      </c>
      <c r="F204" s="20">
        <v>2.0010523854069224E-2</v>
      </c>
      <c r="G204" s="20">
        <v>7.5356641721234796E-2</v>
      </c>
      <c r="H204" s="20">
        <v>0.46632483629560345</v>
      </c>
      <c r="I204" s="20">
        <v>0</v>
      </c>
      <c r="J204" s="20">
        <v>0</v>
      </c>
      <c r="K204" s="20">
        <v>0</v>
      </c>
      <c r="L204" s="20">
        <v>0</v>
      </c>
      <c r="M204" s="20">
        <v>0.33521983161833491</v>
      </c>
      <c r="N204">
        <f t="shared" si="10"/>
        <v>1</v>
      </c>
    </row>
    <row r="205" spans="1:14" x14ac:dyDescent="0.3">
      <c r="B205" s="61"/>
      <c r="C205" s="61"/>
      <c r="D205" s="61"/>
      <c r="E205" s="61"/>
      <c r="F205" s="61"/>
      <c r="G205" s="61"/>
      <c r="H205" s="17"/>
      <c r="I205" s="17"/>
      <c r="J205" s="17"/>
      <c r="K205" s="17"/>
      <c r="L205" s="17"/>
    </row>
    <row r="206" spans="1:14" x14ac:dyDescent="0.3">
      <c r="A206" s="83" t="s">
        <v>366</v>
      </c>
      <c r="B206" s="58" t="s">
        <v>10</v>
      </c>
      <c r="C206" s="58" t="s">
        <v>20</v>
      </c>
      <c r="D206" s="58" t="s">
        <v>21</v>
      </c>
      <c r="E206" s="58" t="s">
        <v>22</v>
      </c>
      <c r="F206" s="58" t="s">
        <v>23</v>
      </c>
      <c r="G206" s="58" t="s">
        <v>24</v>
      </c>
      <c r="H206" s="58" t="s">
        <v>25</v>
      </c>
      <c r="I206" s="58" t="s">
        <v>26</v>
      </c>
      <c r="J206" s="58" t="s">
        <v>27</v>
      </c>
      <c r="K206" s="58" t="s">
        <v>28</v>
      </c>
      <c r="L206" s="58" t="s">
        <v>37</v>
      </c>
      <c r="M206" s="58" t="s">
        <v>29</v>
      </c>
    </row>
    <row r="207" spans="1:14" x14ac:dyDescent="0.3">
      <c r="A207" s="57" t="s">
        <v>357</v>
      </c>
      <c r="B207" s="18" t="s">
        <v>38</v>
      </c>
      <c r="C207" s="18" t="s">
        <v>38</v>
      </c>
      <c r="D207" s="18" t="s">
        <v>38</v>
      </c>
      <c r="E207" s="18" t="s">
        <v>38</v>
      </c>
      <c r="F207" s="18" t="s">
        <v>38</v>
      </c>
      <c r="G207" s="18" t="s">
        <v>38</v>
      </c>
      <c r="H207" s="18" t="s">
        <v>38</v>
      </c>
      <c r="I207" s="18" t="s">
        <v>38</v>
      </c>
      <c r="J207" s="18" t="s">
        <v>38</v>
      </c>
      <c r="K207" s="18" t="s">
        <v>38</v>
      </c>
      <c r="L207" s="18" t="s">
        <v>38</v>
      </c>
      <c r="M207" s="18" t="s">
        <v>38</v>
      </c>
    </row>
    <row r="208" spans="1:14" x14ac:dyDescent="0.3">
      <c r="A208" s="59" t="s">
        <v>16</v>
      </c>
      <c r="B208" s="20">
        <v>0</v>
      </c>
      <c r="C208" s="20">
        <v>0</v>
      </c>
      <c r="D208" s="20">
        <v>0.75</v>
      </c>
      <c r="E208" s="20">
        <v>0</v>
      </c>
      <c r="F208" s="20">
        <v>0</v>
      </c>
      <c r="G208" s="20">
        <v>0</v>
      </c>
      <c r="H208" s="20">
        <v>0.25</v>
      </c>
      <c r="I208" s="20">
        <v>0</v>
      </c>
      <c r="J208" s="20">
        <v>0</v>
      </c>
      <c r="K208" s="20">
        <v>0</v>
      </c>
      <c r="L208" s="20">
        <v>0</v>
      </c>
      <c r="M208" s="20">
        <v>0</v>
      </c>
      <c r="N208">
        <f t="shared" si="10"/>
        <v>1</v>
      </c>
    </row>
    <row r="209" spans="1:14" x14ac:dyDescent="0.3">
      <c r="A209" s="59" t="s">
        <v>19</v>
      </c>
      <c r="B209" s="20">
        <v>0</v>
      </c>
      <c r="C209" s="20">
        <v>0</v>
      </c>
      <c r="D209" s="93">
        <v>0.84</v>
      </c>
      <c r="E209" s="20">
        <v>0.16</v>
      </c>
      <c r="F209" s="20">
        <v>0</v>
      </c>
      <c r="G209" s="20">
        <v>0</v>
      </c>
      <c r="H209" s="20">
        <v>0</v>
      </c>
      <c r="I209" s="20">
        <v>0</v>
      </c>
      <c r="J209" s="20">
        <v>0</v>
      </c>
      <c r="K209" s="20">
        <v>0</v>
      </c>
      <c r="L209" s="20">
        <v>0</v>
      </c>
      <c r="M209" s="20">
        <v>0</v>
      </c>
      <c r="N209">
        <f t="shared" si="10"/>
        <v>1</v>
      </c>
    </row>
    <row r="210" spans="1:14" x14ac:dyDescent="0.3">
      <c r="A210" s="16"/>
      <c r="B210" s="16"/>
      <c r="C210" s="16"/>
      <c r="D210" s="16"/>
      <c r="E210" s="16"/>
      <c r="F210" s="16"/>
      <c r="G210" s="16"/>
      <c r="H210" s="16"/>
      <c r="I210" s="16"/>
      <c r="J210" s="16"/>
      <c r="K210" s="16"/>
      <c r="L210" s="16"/>
      <c r="M210" s="16"/>
    </row>
    <row r="211" spans="1:14" x14ac:dyDescent="0.3">
      <c r="A211" s="107" t="s">
        <v>363</v>
      </c>
      <c r="B211" s="61"/>
      <c r="C211" s="61"/>
      <c r="D211" s="61"/>
      <c r="E211" s="61"/>
      <c r="F211" s="61"/>
      <c r="G211" s="61"/>
    </row>
    <row r="212" spans="1:14" x14ac:dyDescent="0.3">
      <c r="B212" s="61"/>
      <c r="C212" s="61"/>
      <c r="D212" s="61"/>
      <c r="E212" s="61"/>
      <c r="F212" s="61"/>
      <c r="G212" s="61"/>
      <c r="H212" s="17"/>
      <c r="I212" s="17"/>
      <c r="J212" s="17"/>
      <c r="K212" s="17"/>
      <c r="L212" s="17"/>
    </row>
    <row r="213" spans="1:14" x14ac:dyDescent="0.3">
      <c r="A213" s="83" t="s">
        <v>549</v>
      </c>
      <c r="B213" s="58" t="s">
        <v>10</v>
      </c>
      <c r="C213" s="58" t="s">
        <v>20</v>
      </c>
      <c r="D213" s="58" t="s">
        <v>21</v>
      </c>
      <c r="E213" s="58" t="s">
        <v>22</v>
      </c>
      <c r="F213" s="58" t="s">
        <v>23</v>
      </c>
      <c r="G213" s="58" t="s">
        <v>24</v>
      </c>
      <c r="H213" s="58" t="s">
        <v>25</v>
      </c>
      <c r="I213" s="58" t="s">
        <v>26</v>
      </c>
      <c r="J213" s="58" t="s">
        <v>27</v>
      </c>
      <c r="K213" s="58" t="s">
        <v>28</v>
      </c>
      <c r="L213" s="58" t="s">
        <v>37</v>
      </c>
      <c r="M213" s="58" t="s">
        <v>29</v>
      </c>
      <c r="N213">
        <f t="shared" ref="N213:N223" si="11">SUM(B213:M213)</f>
        <v>0</v>
      </c>
    </row>
    <row r="214" spans="1:14" x14ac:dyDescent="0.3">
      <c r="A214" s="57" t="s">
        <v>357</v>
      </c>
      <c r="B214" s="18" t="s">
        <v>38</v>
      </c>
      <c r="C214" s="18" t="s">
        <v>38</v>
      </c>
      <c r="D214" s="18" t="s">
        <v>38</v>
      </c>
      <c r="E214" s="18" t="s">
        <v>38</v>
      </c>
      <c r="F214" s="18" t="s">
        <v>38</v>
      </c>
      <c r="G214" s="18" t="s">
        <v>38</v>
      </c>
      <c r="H214" s="18" t="s">
        <v>38</v>
      </c>
      <c r="I214" s="18" t="s">
        <v>38</v>
      </c>
      <c r="J214" s="18" t="s">
        <v>38</v>
      </c>
      <c r="K214" s="18" t="s">
        <v>38</v>
      </c>
      <c r="L214" s="18" t="s">
        <v>38</v>
      </c>
      <c r="M214" s="18" t="s">
        <v>38</v>
      </c>
      <c r="N214">
        <f t="shared" si="11"/>
        <v>0</v>
      </c>
    </row>
    <row r="215" spans="1:14" x14ac:dyDescent="0.3">
      <c r="A215" s="59" t="s">
        <v>11</v>
      </c>
      <c r="B215" s="24">
        <v>0</v>
      </c>
      <c r="C215" s="24">
        <v>0</v>
      </c>
      <c r="D215" s="24">
        <v>0</v>
      </c>
      <c r="E215" s="24">
        <v>0</v>
      </c>
      <c r="F215" s="24">
        <v>0</v>
      </c>
      <c r="G215" s="24">
        <v>0.8</v>
      </c>
      <c r="H215" s="24">
        <v>0.12</v>
      </c>
      <c r="I215" s="24">
        <v>0</v>
      </c>
      <c r="J215" s="24">
        <v>0</v>
      </c>
      <c r="K215" s="24">
        <v>0</v>
      </c>
      <c r="L215" s="24">
        <v>0</v>
      </c>
      <c r="M215" s="24">
        <v>0.08</v>
      </c>
      <c r="N215">
        <f t="shared" si="11"/>
        <v>1</v>
      </c>
    </row>
    <row r="216" spans="1:14" x14ac:dyDescent="0.3">
      <c r="A216" s="59" t="s">
        <v>12</v>
      </c>
      <c r="B216" s="24">
        <v>0</v>
      </c>
      <c r="C216" s="24">
        <v>0</v>
      </c>
      <c r="D216" s="24">
        <v>0</v>
      </c>
      <c r="E216" s="24">
        <v>0</v>
      </c>
      <c r="F216" s="24">
        <v>0</v>
      </c>
      <c r="G216" s="24">
        <v>0.92</v>
      </c>
      <c r="H216" s="24">
        <v>0.06</v>
      </c>
      <c r="I216" s="24">
        <v>0</v>
      </c>
      <c r="J216" s="24">
        <v>0</v>
      </c>
      <c r="K216" s="24">
        <v>0</v>
      </c>
      <c r="L216" s="24">
        <v>0</v>
      </c>
      <c r="M216" s="24">
        <v>0.02</v>
      </c>
      <c r="N216">
        <f t="shared" si="11"/>
        <v>1</v>
      </c>
    </row>
    <row r="217" spans="1:14" x14ac:dyDescent="0.3">
      <c r="A217" s="59" t="s">
        <v>13</v>
      </c>
      <c r="B217" s="24">
        <v>0</v>
      </c>
      <c r="C217" s="24">
        <v>0</v>
      </c>
      <c r="D217" s="24">
        <v>0</v>
      </c>
      <c r="E217" s="24">
        <v>0</v>
      </c>
      <c r="F217" s="24">
        <v>0</v>
      </c>
      <c r="G217" s="24">
        <v>0.6</v>
      </c>
      <c r="H217" s="24">
        <v>0</v>
      </c>
      <c r="I217" s="24">
        <v>0</v>
      </c>
      <c r="J217" s="24">
        <v>0</v>
      </c>
      <c r="K217" s="24">
        <v>0</v>
      </c>
      <c r="L217" s="24">
        <v>0</v>
      </c>
      <c r="M217" s="24">
        <v>0.4</v>
      </c>
      <c r="N217">
        <f t="shared" si="11"/>
        <v>1</v>
      </c>
    </row>
    <row r="218" spans="1:14" x14ac:dyDescent="0.3">
      <c r="A218" s="59" t="s">
        <v>14</v>
      </c>
      <c r="B218" s="24">
        <v>0</v>
      </c>
      <c r="C218" s="24">
        <v>0</v>
      </c>
      <c r="D218" s="24">
        <v>0</v>
      </c>
      <c r="E218" s="24">
        <v>0</v>
      </c>
      <c r="F218" s="24">
        <v>0</v>
      </c>
      <c r="G218" s="24">
        <v>0.46</v>
      </c>
      <c r="H218" s="24">
        <v>0</v>
      </c>
      <c r="I218" s="24">
        <v>0</v>
      </c>
      <c r="J218" s="24">
        <v>0</v>
      </c>
      <c r="K218" s="24">
        <v>0</v>
      </c>
      <c r="L218" s="24">
        <v>0</v>
      </c>
      <c r="M218" s="24">
        <v>0.54</v>
      </c>
      <c r="N218">
        <f t="shared" si="11"/>
        <v>1</v>
      </c>
    </row>
    <row r="219" spans="1:14" x14ac:dyDescent="0.3">
      <c r="A219" s="59" t="s">
        <v>15</v>
      </c>
      <c r="B219" s="24">
        <v>0</v>
      </c>
      <c r="C219" s="24">
        <v>0</v>
      </c>
      <c r="D219" s="24">
        <v>0</v>
      </c>
      <c r="E219" s="24">
        <v>0</v>
      </c>
      <c r="F219" s="24">
        <v>0</v>
      </c>
      <c r="G219" s="24">
        <v>0.24</v>
      </c>
      <c r="H219" s="24">
        <v>0.18</v>
      </c>
      <c r="I219" s="24">
        <v>0</v>
      </c>
      <c r="J219" s="24">
        <v>0</v>
      </c>
      <c r="K219" s="24">
        <v>0</v>
      </c>
      <c r="L219" s="24">
        <v>0</v>
      </c>
      <c r="M219" s="24">
        <v>0.57999999999999996</v>
      </c>
      <c r="N219">
        <f t="shared" si="11"/>
        <v>1</v>
      </c>
    </row>
    <row r="220" spans="1:14" x14ac:dyDescent="0.3">
      <c r="A220" s="59" t="s">
        <v>16</v>
      </c>
      <c r="B220" s="24">
        <v>0</v>
      </c>
      <c r="C220" s="24">
        <v>0</v>
      </c>
      <c r="D220" s="24">
        <v>0</v>
      </c>
      <c r="E220" s="24">
        <v>0</v>
      </c>
      <c r="F220" s="24">
        <v>0</v>
      </c>
      <c r="G220" s="24">
        <v>0.18</v>
      </c>
      <c r="H220" s="24">
        <v>0.01</v>
      </c>
      <c r="I220" s="24">
        <v>0</v>
      </c>
      <c r="J220" s="24">
        <v>0</v>
      </c>
      <c r="K220" s="24">
        <v>0</v>
      </c>
      <c r="L220" s="24">
        <v>0</v>
      </c>
      <c r="M220" s="24">
        <v>0.81</v>
      </c>
      <c r="N220">
        <f t="shared" si="11"/>
        <v>1</v>
      </c>
    </row>
    <row r="221" spans="1:14" x14ac:dyDescent="0.3">
      <c r="A221" s="59" t="s">
        <v>17</v>
      </c>
      <c r="B221" s="24">
        <v>0</v>
      </c>
      <c r="C221" s="24">
        <v>0</v>
      </c>
      <c r="D221" s="24">
        <v>0</v>
      </c>
      <c r="E221" s="24">
        <v>0</v>
      </c>
      <c r="F221" s="24">
        <v>0</v>
      </c>
      <c r="G221" s="24">
        <v>0.5</v>
      </c>
      <c r="H221" s="24">
        <v>0</v>
      </c>
      <c r="I221" s="24">
        <v>0</v>
      </c>
      <c r="J221" s="24">
        <v>0</v>
      </c>
      <c r="K221" s="24">
        <v>0</v>
      </c>
      <c r="L221" s="24">
        <v>0</v>
      </c>
      <c r="M221" s="24">
        <v>0.5</v>
      </c>
      <c r="N221">
        <f t="shared" si="11"/>
        <v>1</v>
      </c>
    </row>
    <row r="222" spans="1:14" x14ac:dyDescent="0.3">
      <c r="A222" s="59" t="s">
        <v>18</v>
      </c>
      <c r="B222" s="24">
        <v>0</v>
      </c>
      <c r="C222" s="24">
        <v>0</v>
      </c>
      <c r="D222" s="24">
        <v>0</v>
      </c>
      <c r="E222" s="24">
        <v>0</v>
      </c>
      <c r="F222" s="24">
        <v>0</v>
      </c>
      <c r="G222" s="24">
        <v>0.25</v>
      </c>
      <c r="H222" s="24">
        <v>0</v>
      </c>
      <c r="I222" s="24">
        <v>0</v>
      </c>
      <c r="J222" s="24">
        <v>0</v>
      </c>
      <c r="K222" s="24">
        <v>0</v>
      </c>
      <c r="L222" s="24">
        <v>0</v>
      </c>
      <c r="M222" s="24">
        <v>0.75</v>
      </c>
      <c r="N222">
        <f t="shared" si="11"/>
        <v>1</v>
      </c>
    </row>
    <row r="223" spans="1:14" x14ac:dyDescent="0.3">
      <c r="A223" s="59" t="s">
        <v>19</v>
      </c>
      <c r="B223" s="24">
        <v>0</v>
      </c>
      <c r="C223" s="24">
        <v>0</v>
      </c>
      <c r="D223" s="24">
        <v>0</v>
      </c>
      <c r="E223" s="24">
        <v>0</v>
      </c>
      <c r="F223" s="24">
        <v>0</v>
      </c>
      <c r="G223" s="24">
        <v>0</v>
      </c>
      <c r="H223" s="24">
        <v>0</v>
      </c>
      <c r="I223" s="24">
        <v>0</v>
      </c>
      <c r="J223" s="24">
        <v>0</v>
      </c>
      <c r="K223" s="24">
        <v>0</v>
      </c>
      <c r="L223" s="24">
        <v>0</v>
      </c>
      <c r="M223" s="24">
        <v>1</v>
      </c>
      <c r="N223">
        <f t="shared" si="11"/>
        <v>1</v>
      </c>
    </row>
    <row r="224" spans="1:14" x14ac:dyDescent="0.3">
      <c r="B224" s="61"/>
      <c r="C224" s="61"/>
      <c r="D224" s="61"/>
      <c r="E224" s="61"/>
      <c r="F224" s="61"/>
      <c r="G224" s="61"/>
      <c r="H224" s="23"/>
      <c r="I224" s="17"/>
      <c r="J224" s="17"/>
      <c r="K224" s="17"/>
      <c r="L224" s="17"/>
    </row>
    <row r="225" spans="1:14" x14ac:dyDescent="0.3">
      <c r="A225" s="83" t="s">
        <v>367</v>
      </c>
      <c r="B225" s="58" t="s">
        <v>10</v>
      </c>
      <c r="C225" s="58" t="s">
        <v>20</v>
      </c>
      <c r="D225" s="58" t="s">
        <v>21</v>
      </c>
      <c r="E225" s="58" t="s">
        <v>22</v>
      </c>
      <c r="F225" s="58" t="s">
        <v>23</v>
      </c>
      <c r="G225" s="58" t="s">
        <v>24</v>
      </c>
      <c r="H225" s="58" t="s">
        <v>25</v>
      </c>
      <c r="I225" s="58" t="s">
        <v>26</v>
      </c>
      <c r="J225" s="58" t="s">
        <v>27</v>
      </c>
      <c r="K225" s="58" t="s">
        <v>28</v>
      </c>
      <c r="L225" s="58" t="s">
        <v>37</v>
      </c>
      <c r="M225" s="58" t="s">
        <v>29</v>
      </c>
    </row>
    <row r="226" spans="1:14" x14ac:dyDescent="0.3">
      <c r="A226" s="57" t="s">
        <v>357</v>
      </c>
      <c r="B226" s="18" t="s">
        <v>38</v>
      </c>
      <c r="C226" s="18" t="s">
        <v>38</v>
      </c>
      <c r="D226" s="18" t="s">
        <v>38</v>
      </c>
      <c r="E226" s="18" t="s">
        <v>38</v>
      </c>
      <c r="F226" s="18" t="s">
        <v>38</v>
      </c>
      <c r="G226" s="18" t="s">
        <v>38</v>
      </c>
      <c r="H226" s="18" t="s">
        <v>38</v>
      </c>
      <c r="I226" s="18" t="s">
        <v>38</v>
      </c>
      <c r="J226" s="18" t="s">
        <v>38</v>
      </c>
      <c r="K226" s="18" t="s">
        <v>38</v>
      </c>
      <c r="L226" s="18" t="s">
        <v>38</v>
      </c>
      <c r="M226" s="18" t="s">
        <v>38</v>
      </c>
    </row>
    <row r="227" spans="1:14" x14ac:dyDescent="0.3">
      <c r="A227" s="59" t="s">
        <v>11</v>
      </c>
      <c r="B227" s="24">
        <v>0.3</v>
      </c>
      <c r="C227" s="24">
        <v>0</v>
      </c>
      <c r="D227" s="24">
        <v>0</v>
      </c>
      <c r="E227" s="24">
        <v>0</v>
      </c>
      <c r="F227" s="24">
        <v>0</v>
      </c>
      <c r="G227" s="24">
        <v>0.3</v>
      </c>
      <c r="H227" s="24">
        <v>0.4</v>
      </c>
      <c r="I227" s="24">
        <v>0</v>
      </c>
      <c r="J227" s="24">
        <v>0</v>
      </c>
      <c r="K227" s="24">
        <v>0</v>
      </c>
      <c r="L227" s="24">
        <v>0</v>
      </c>
      <c r="M227" s="24">
        <v>0</v>
      </c>
      <c r="N227">
        <f t="shared" ref="N227:N228" si="12">SUM(B227:M227)</f>
        <v>1</v>
      </c>
    </row>
    <row r="228" spans="1:14" x14ac:dyDescent="0.3">
      <c r="A228" s="59" t="s">
        <v>12</v>
      </c>
      <c r="B228" s="24">
        <v>0.3</v>
      </c>
      <c r="C228" s="24">
        <v>0</v>
      </c>
      <c r="D228" s="24">
        <v>0</v>
      </c>
      <c r="E228" s="24">
        <v>0</v>
      </c>
      <c r="F228" s="24">
        <v>0</v>
      </c>
      <c r="G228" s="24">
        <v>0.3</v>
      </c>
      <c r="H228" s="24">
        <v>0.4</v>
      </c>
      <c r="I228" s="24">
        <v>0</v>
      </c>
      <c r="J228" s="24">
        <v>0</v>
      </c>
      <c r="K228" s="24">
        <v>0</v>
      </c>
      <c r="L228" s="24">
        <v>0</v>
      </c>
      <c r="M228" s="24">
        <v>0</v>
      </c>
      <c r="N228">
        <f t="shared" si="12"/>
        <v>1</v>
      </c>
    </row>
    <row r="229" spans="1:14" x14ac:dyDescent="0.3">
      <c r="A229" s="59" t="s">
        <v>13</v>
      </c>
      <c r="B229" s="24">
        <v>0</v>
      </c>
      <c r="C229" s="24">
        <v>0</v>
      </c>
      <c r="D229" s="24">
        <v>0</v>
      </c>
      <c r="E229" s="24">
        <v>0</v>
      </c>
      <c r="F229" s="24">
        <v>0</v>
      </c>
      <c r="G229" s="24">
        <v>1</v>
      </c>
      <c r="H229" s="24">
        <v>0</v>
      </c>
      <c r="I229" s="24">
        <v>0</v>
      </c>
      <c r="J229" s="24">
        <v>0</v>
      </c>
      <c r="K229" s="24">
        <v>0</v>
      </c>
      <c r="L229" s="24">
        <v>0</v>
      </c>
      <c r="M229" s="24">
        <v>0</v>
      </c>
      <c r="N229">
        <f t="shared" ref="N229:N235" si="13">SUM(B229:M229)</f>
        <v>1</v>
      </c>
    </row>
    <row r="230" spans="1:14" x14ac:dyDescent="0.3">
      <c r="A230" s="59" t="s">
        <v>14</v>
      </c>
      <c r="B230" s="20">
        <v>0.3</v>
      </c>
      <c r="C230" s="20">
        <v>0</v>
      </c>
      <c r="D230" s="20">
        <v>0</v>
      </c>
      <c r="E230" s="20">
        <v>0</v>
      </c>
      <c r="F230" s="20">
        <v>0</v>
      </c>
      <c r="G230" s="20">
        <v>0.3</v>
      </c>
      <c r="H230" s="20">
        <v>0.4</v>
      </c>
      <c r="I230" s="20">
        <v>0</v>
      </c>
      <c r="J230" s="20">
        <v>0</v>
      </c>
      <c r="K230" s="20">
        <v>0</v>
      </c>
      <c r="L230" s="20">
        <v>0</v>
      </c>
      <c r="M230" s="20">
        <v>0</v>
      </c>
      <c r="N230">
        <f t="shared" si="13"/>
        <v>1</v>
      </c>
    </row>
    <row r="231" spans="1:14" x14ac:dyDescent="0.3">
      <c r="A231" s="59" t="s">
        <v>15</v>
      </c>
      <c r="B231" s="20">
        <v>0.3</v>
      </c>
      <c r="C231" s="20">
        <v>0</v>
      </c>
      <c r="D231" s="20">
        <v>0</v>
      </c>
      <c r="E231" s="20">
        <v>0</v>
      </c>
      <c r="F231" s="20">
        <v>0</v>
      </c>
      <c r="G231" s="20">
        <v>0.3</v>
      </c>
      <c r="H231" s="20">
        <v>0.4</v>
      </c>
      <c r="I231" s="20">
        <v>0</v>
      </c>
      <c r="J231" s="20">
        <v>0</v>
      </c>
      <c r="K231" s="20">
        <v>0</v>
      </c>
      <c r="L231" s="20">
        <v>0</v>
      </c>
      <c r="M231" s="20">
        <v>0</v>
      </c>
      <c r="N231">
        <f t="shared" si="13"/>
        <v>1</v>
      </c>
    </row>
    <row r="232" spans="1:14" x14ac:dyDescent="0.3">
      <c r="A232" s="59" t="s">
        <v>16</v>
      </c>
      <c r="B232" s="24">
        <v>0</v>
      </c>
      <c r="C232" s="24">
        <v>0</v>
      </c>
      <c r="D232" s="24">
        <v>0</v>
      </c>
      <c r="E232" s="24">
        <v>0</v>
      </c>
      <c r="F232" s="24">
        <v>0</v>
      </c>
      <c r="G232" s="24">
        <v>0.9</v>
      </c>
      <c r="H232" s="24">
        <v>0.1</v>
      </c>
      <c r="I232" s="24">
        <v>0</v>
      </c>
      <c r="J232" s="24">
        <v>0</v>
      </c>
      <c r="K232" s="24">
        <v>0</v>
      </c>
      <c r="L232" s="24">
        <v>0</v>
      </c>
      <c r="M232" s="24">
        <v>0</v>
      </c>
      <c r="N232">
        <f t="shared" si="13"/>
        <v>1</v>
      </c>
    </row>
    <row r="233" spans="1:14" x14ac:dyDescent="0.3">
      <c r="A233" s="59" t="s">
        <v>17</v>
      </c>
      <c r="B233" s="24">
        <v>0</v>
      </c>
      <c r="C233" s="24">
        <v>0</v>
      </c>
      <c r="D233" s="24">
        <v>0</v>
      </c>
      <c r="E233" s="24">
        <v>0</v>
      </c>
      <c r="F233" s="24">
        <v>0</v>
      </c>
      <c r="G233" s="24">
        <v>0.5</v>
      </c>
      <c r="H233" s="24">
        <v>0</v>
      </c>
      <c r="I233" s="24">
        <v>0</v>
      </c>
      <c r="J233" s="24">
        <v>0</v>
      </c>
      <c r="K233" s="24">
        <v>0</v>
      </c>
      <c r="L233" s="24">
        <v>0</v>
      </c>
      <c r="M233" s="24">
        <v>0.5</v>
      </c>
      <c r="N233">
        <f t="shared" si="13"/>
        <v>1</v>
      </c>
    </row>
    <row r="234" spans="1:14" x14ac:dyDescent="0.3">
      <c r="A234" s="59" t="s">
        <v>18</v>
      </c>
      <c r="B234" s="24">
        <v>0.3</v>
      </c>
      <c r="C234" s="24">
        <v>0</v>
      </c>
      <c r="D234" s="24">
        <v>0</v>
      </c>
      <c r="E234" s="24">
        <v>0</v>
      </c>
      <c r="F234" s="24">
        <v>0</v>
      </c>
      <c r="G234" s="24">
        <v>0.3</v>
      </c>
      <c r="H234" s="24">
        <v>0.4</v>
      </c>
      <c r="I234" s="24">
        <v>0</v>
      </c>
      <c r="J234" s="24">
        <v>0</v>
      </c>
      <c r="K234" s="24">
        <v>0</v>
      </c>
      <c r="L234" s="24">
        <v>0</v>
      </c>
      <c r="M234" s="24">
        <v>0</v>
      </c>
      <c r="N234">
        <f t="shared" si="13"/>
        <v>1</v>
      </c>
    </row>
    <row r="235" spans="1:14" x14ac:dyDescent="0.3">
      <c r="A235" s="59" t="s">
        <v>19</v>
      </c>
      <c r="B235" s="24">
        <v>0</v>
      </c>
      <c r="C235" s="24">
        <v>0</v>
      </c>
      <c r="D235" s="24">
        <v>0</v>
      </c>
      <c r="E235" s="24">
        <v>0</v>
      </c>
      <c r="F235" s="24">
        <v>0</v>
      </c>
      <c r="G235" s="24">
        <v>0</v>
      </c>
      <c r="H235" s="24">
        <v>0</v>
      </c>
      <c r="I235" s="24">
        <v>0</v>
      </c>
      <c r="J235" s="24">
        <v>0</v>
      </c>
      <c r="K235" s="24">
        <v>0</v>
      </c>
      <c r="L235" s="24">
        <v>0</v>
      </c>
      <c r="M235" s="24">
        <v>1</v>
      </c>
      <c r="N235">
        <f t="shared" si="13"/>
        <v>1</v>
      </c>
    </row>
    <row r="236" spans="1:14" x14ac:dyDescent="0.3">
      <c r="A236" s="193"/>
      <c r="B236" s="194"/>
      <c r="C236" s="194"/>
      <c r="D236" s="194"/>
      <c r="E236" s="194"/>
      <c r="F236" s="194"/>
      <c r="G236" s="194"/>
      <c r="H236" s="194"/>
      <c r="I236" s="194"/>
      <c r="J236" s="194"/>
      <c r="K236" s="194"/>
      <c r="L236" s="194"/>
      <c r="M236" s="194"/>
    </row>
    <row r="238" spans="1:14" x14ac:dyDescent="0.3">
      <c r="A238" s="249" t="s">
        <v>550</v>
      </c>
      <c r="B238" s="250"/>
      <c r="C238" s="250"/>
      <c r="D238" s="250"/>
      <c r="E238" s="250"/>
      <c r="F238" s="250"/>
      <c r="G238" s="251"/>
      <c r="H238" s="173" t="s">
        <v>551</v>
      </c>
      <c r="I238" s="17"/>
      <c r="J238" s="17"/>
      <c r="K238" s="17"/>
      <c r="L238" s="17"/>
    </row>
    <row r="239" spans="1:14" x14ac:dyDescent="0.3">
      <c r="A239" s="174" t="s">
        <v>0</v>
      </c>
      <c r="B239" s="171" t="s">
        <v>10</v>
      </c>
      <c r="C239" s="171" t="s">
        <v>20</v>
      </c>
      <c r="D239" s="171" t="s">
        <v>21</v>
      </c>
      <c r="E239" s="171" t="s">
        <v>22</v>
      </c>
      <c r="F239" s="171" t="s">
        <v>23</v>
      </c>
      <c r="G239" s="171" t="s">
        <v>24</v>
      </c>
      <c r="H239" s="171" t="s">
        <v>25</v>
      </c>
      <c r="I239" s="171" t="s">
        <v>26</v>
      </c>
      <c r="J239" s="171" t="s">
        <v>27</v>
      </c>
      <c r="K239" s="171" t="s">
        <v>28</v>
      </c>
      <c r="L239" s="171" t="s">
        <v>37</v>
      </c>
      <c r="M239" s="171" t="s">
        <v>29</v>
      </c>
    </row>
    <row r="240" spans="1:14" x14ac:dyDescent="0.3">
      <c r="A240" s="174" t="s">
        <v>1</v>
      </c>
      <c r="B240" s="18" t="s">
        <v>38</v>
      </c>
      <c r="C240" s="18" t="s">
        <v>38</v>
      </c>
      <c r="D240" s="18" t="s">
        <v>38</v>
      </c>
      <c r="E240" s="18" t="s">
        <v>38</v>
      </c>
      <c r="F240" s="18" t="s">
        <v>38</v>
      </c>
      <c r="G240" s="18" t="s">
        <v>38</v>
      </c>
      <c r="H240" s="18" t="s">
        <v>38</v>
      </c>
      <c r="I240" s="18" t="s">
        <v>38</v>
      </c>
      <c r="J240" s="18" t="s">
        <v>38</v>
      </c>
      <c r="K240" s="18" t="s">
        <v>38</v>
      </c>
      <c r="L240" s="18"/>
      <c r="M240" s="18" t="s">
        <v>38</v>
      </c>
    </row>
    <row r="241" spans="1:14" x14ac:dyDescent="0.3">
      <c r="A241" s="59" t="s">
        <v>11</v>
      </c>
      <c r="B241" s="24">
        <v>0</v>
      </c>
      <c r="C241" s="24">
        <v>0</v>
      </c>
      <c r="D241" s="24">
        <v>0</v>
      </c>
      <c r="E241" s="24">
        <v>0</v>
      </c>
      <c r="F241" s="24">
        <v>0</v>
      </c>
      <c r="G241" s="24">
        <v>0</v>
      </c>
      <c r="H241" s="24">
        <v>0</v>
      </c>
      <c r="I241" s="24">
        <v>0</v>
      </c>
      <c r="J241" s="24">
        <v>0</v>
      </c>
      <c r="K241" s="24">
        <v>0</v>
      </c>
      <c r="L241" s="24">
        <v>0</v>
      </c>
      <c r="M241" s="24">
        <v>1</v>
      </c>
      <c r="N241">
        <f>SUM(B241:M241)</f>
        <v>1</v>
      </c>
    </row>
    <row r="242" spans="1:14" x14ac:dyDescent="0.3">
      <c r="A242" s="59" t="s">
        <v>12</v>
      </c>
      <c r="B242" s="24">
        <v>0</v>
      </c>
      <c r="C242" s="24">
        <v>0</v>
      </c>
      <c r="D242" s="24">
        <v>0</v>
      </c>
      <c r="E242" s="24">
        <v>0</v>
      </c>
      <c r="F242" s="24">
        <v>0</v>
      </c>
      <c r="G242" s="24">
        <v>0</v>
      </c>
      <c r="H242" s="24">
        <v>0</v>
      </c>
      <c r="I242" s="24">
        <v>0</v>
      </c>
      <c r="J242" s="24">
        <v>0</v>
      </c>
      <c r="K242" s="24">
        <v>0</v>
      </c>
      <c r="L242" s="24">
        <v>0</v>
      </c>
      <c r="M242" s="24">
        <v>1</v>
      </c>
      <c r="N242">
        <f>SUM(B242:M242)</f>
        <v>1</v>
      </c>
    </row>
    <row r="243" spans="1:14" x14ac:dyDescent="0.3">
      <c r="A243" s="59" t="s">
        <v>13</v>
      </c>
      <c r="B243" s="24">
        <v>0</v>
      </c>
      <c r="C243" s="24">
        <v>0</v>
      </c>
      <c r="D243" s="24">
        <v>0</v>
      </c>
      <c r="E243" s="24">
        <v>0</v>
      </c>
      <c r="F243" s="24">
        <v>0</v>
      </c>
      <c r="G243" s="24">
        <v>0</v>
      </c>
      <c r="H243" s="24">
        <v>0</v>
      </c>
      <c r="I243" s="24">
        <v>0</v>
      </c>
      <c r="J243" s="24">
        <v>0</v>
      </c>
      <c r="K243" s="24">
        <v>0</v>
      </c>
      <c r="L243" s="24">
        <v>0</v>
      </c>
      <c r="M243" s="24">
        <v>1</v>
      </c>
      <c r="N243">
        <f>SUM(B243:M243)</f>
        <v>1</v>
      </c>
    </row>
    <row r="244" spans="1:14" x14ac:dyDescent="0.3">
      <c r="A244" s="59" t="s">
        <v>14</v>
      </c>
      <c r="B244" s="24">
        <v>0</v>
      </c>
      <c r="C244" s="24">
        <v>0</v>
      </c>
      <c r="D244" s="24">
        <v>0</v>
      </c>
      <c r="E244" s="24">
        <v>0</v>
      </c>
      <c r="F244" s="24">
        <v>0</v>
      </c>
      <c r="G244" s="24">
        <v>0</v>
      </c>
      <c r="H244" s="24">
        <v>0</v>
      </c>
      <c r="I244" s="24">
        <v>0</v>
      </c>
      <c r="J244" s="24">
        <v>0</v>
      </c>
      <c r="K244" s="24">
        <v>0</v>
      </c>
      <c r="L244" s="24">
        <v>0</v>
      </c>
      <c r="M244" s="24">
        <v>1</v>
      </c>
      <c r="N244">
        <f>SUM(B244:M244)</f>
        <v>1</v>
      </c>
    </row>
    <row r="245" spans="1:14" x14ac:dyDescent="0.3">
      <c r="A245" s="59" t="s">
        <v>15</v>
      </c>
      <c r="B245" s="24">
        <v>0</v>
      </c>
      <c r="C245" s="24">
        <v>0</v>
      </c>
      <c r="D245" s="24">
        <v>0</v>
      </c>
      <c r="E245" s="24">
        <v>0</v>
      </c>
      <c r="F245" s="24">
        <v>0</v>
      </c>
      <c r="G245" s="24">
        <v>0</v>
      </c>
      <c r="H245" s="24">
        <v>0</v>
      </c>
      <c r="I245" s="24">
        <v>0</v>
      </c>
      <c r="J245" s="24">
        <v>0</v>
      </c>
      <c r="K245" s="24">
        <v>0</v>
      </c>
      <c r="L245" s="24">
        <v>0</v>
      </c>
      <c r="M245" s="24">
        <v>1</v>
      </c>
      <c r="N245">
        <f>SUM(B245:M245)</f>
        <v>1</v>
      </c>
    </row>
    <row r="246" spans="1:14" x14ac:dyDescent="0.3">
      <c r="A246" s="59" t="s">
        <v>16</v>
      </c>
      <c r="B246" s="24">
        <v>0</v>
      </c>
      <c r="C246" s="24">
        <v>0</v>
      </c>
      <c r="D246" s="24">
        <v>0</v>
      </c>
      <c r="E246" s="24">
        <v>0</v>
      </c>
      <c r="F246" s="24">
        <v>0</v>
      </c>
      <c r="G246" s="24">
        <v>0</v>
      </c>
      <c r="H246" s="24">
        <v>0</v>
      </c>
      <c r="I246" s="24">
        <v>0</v>
      </c>
      <c r="J246" s="24">
        <v>0</v>
      </c>
      <c r="K246" s="24">
        <v>0</v>
      </c>
      <c r="L246" s="24">
        <v>0</v>
      </c>
      <c r="M246" s="24">
        <v>1</v>
      </c>
      <c r="N246">
        <v>1</v>
      </c>
    </row>
    <row r="247" spans="1:14" x14ac:dyDescent="0.3">
      <c r="A247" s="59" t="s">
        <v>17</v>
      </c>
      <c r="B247" s="24">
        <v>0</v>
      </c>
      <c r="C247" s="24">
        <v>0</v>
      </c>
      <c r="D247" s="24">
        <v>0</v>
      </c>
      <c r="E247" s="24">
        <v>0</v>
      </c>
      <c r="F247" s="24">
        <v>0</v>
      </c>
      <c r="G247" s="24">
        <v>0</v>
      </c>
      <c r="H247" s="24">
        <v>0</v>
      </c>
      <c r="I247" s="24">
        <v>0</v>
      </c>
      <c r="J247" s="24">
        <v>0</v>
      </c>
      <c r="K247" s="24">
        <v>0</v>
      </c>
      <c r="L247" s="24">
        <v>0</v>
      </c>
      <c r="M247" s="24">
        <v>1</v>
      </c>
      <c r="N247">
        <f>SUM(B247:M247)</f>
        <v>1</v>
      </c>
    </row>
    <row r="248" spans="1:14" x14ac:dyDescent="0.3">
      <c r="A248" s="59" t="s">
        <v>18</v>
      </c>
      <c r="B248" s="24">
        <v>0</v>
      </c>
      <c r="C248" s="24">
        <v>0</v>
      </c>
      <c r="D248" s="24">
        <v>0</v>
      </c>
      <c r="E248" s="24">
        <v>0</v>
      </c>
      <c r="F248" s="24">
        <v>0</v>
      </c>
      <c r="G248" s="24">
        <v>0</v>
      </c>
      <c r="H248" s="24">
        <v>0</v>
      </c>
      <c r="I248" s="24">
        <v>0</v>
      </c>
      <c r="J248" s="24">
        <v>0</v>
      </c>
      <c r="K248" s="24">
        <v>0</v>
      </c>
      <c r="L248" s="24">
        <v>0</v>
      </c>
      <c r="M248" s="24">
        <v>1</v>
      </c>
      <c r="N248">
        <f>SUM(B248:M248)</f>
        <v>1</v>
      </c>
    </row>
    <row r="249" spans="1:14" x14ac:dyDescent="0.3">
      <c r="A249" s="59" t="s">
        <v>19</v>
      </c>
      <c r="B249" s="24">
        <v>0</v>
      </c>
      <c r="C249" s="24">
        <v>0</v>
      </c>
      <c r="D249" s="24">
        <v>0</v>
      </c>
      <c r="E249" s="24">
        <v>0</v>
      </c>
      <c r="F249" s="24">
        <v>0</v>
      </c>
      <c r="G249" s="24">
        <v>0</v>
      </c>
      <c r="H249" s="24">
        <v>0</v>
      </c>
      <c r="I249" s="24">
        <v>0</v>
      </c>
      <c r="J249" s="24">
        <v>0</v>
      </c>
      <c r="K249" s="24">
        <v>0</v>
      </c>
      <c r="L249" s="24">
        <v>0</v>
      </c>
      <c r="M249" s="24">
        <v>1</v>
      </c>
      <c r="N249">
        <f>SUM(B249:M249)</f>
        <v>1</v>
      </c>
    </row>
    <row r="252" spans="1:14" x14ac:dyDescent="0.3">
      <c r="B252" s="8" t="s">
        <v>313</v>
      </c>
      <c r="C252" s="61"/>
      <c r="D252" s="8" t="s">
        <v>248</v>
      </c>
    </row>
    <row r="253" spans="1:14" x14ac:dyDescent="0.3">
      <c r="A253" s="83" t="s">
        <v>55</v>
      </c>
      <c r="B253" s="58" t="s">
        <v>10</v>
      </c>
      <c r="C253" s="58" t="s">
        <v>20</v>
      </c>
      <c r="D253" s="58" t="s">
        <v>21</v>
      </c>
      <c r="E253" s="58" t="s">
        <v>22</v>
      </c>
      <c r="F253" s="58" t="s">
        <v>23</v>
      </c>
      <c r="G253" s="58" t="s">
        <v>24</v>
      </c>
      <c r="H253" s="58" t="s">
        <v>25</v>
      </c>
      <c r="I253" s="58" t="s">
        <v>26</v>
      </c>
      <c r="J253" s="58" t="s">
        <v>27</v>
      </c>
      <c r="K253" s="58" t="s">
        <v>28</v>
      </c>
      <c r="L253" s="58" t="s">
        <v>37</v>
      </c>
      <c r="M253" s="58" t="s">
        <v>31</v>
      </c>
    </row>
    <row r="254" spans="1:14" x14ac:dyDescent="0.3">
      <c r="A254" s="57" t="s">
        <v>368</v>
      </c>
      <c r="B254" s="11" t="s">
        <v>210</v>
      </c>
      <c r="C254" s="11" t="s">
        <v>210</v>
      </c>
      <c r="D254" s="11" t="s">
        <v>210</v>
      </c>
      <c r="E254" s="11" t="s">
        <v>210</v>
      </c>
      <c r="F254" s="11" t="s">
        <v>210</v>
      </c>
      <c r="G254" s="11" t="s">
        <v>210</v>
      </c>
      <c r="H254" s="11" t="s">
        <v>210</v>
      </c>
      <c r="I254" s="11" t="s">
        <v>210</v>
      </c>
      <c r="J254" s="11" t="s">
        <v>210</v>
      </c>
      <c r="K254" s="11" t="s">
        <v>210</v>
      </c>
      <c r="L254" s="11" t="s">
        <v>210</v>
      </c>
      <c r="M254" s="11" t="s">
        <v>210</v>
      </c>
    </row>
    <row r="255" spans="1:14" x14ac:dyDescent="0.3">
      <c r="A255" s="59" t="s">
        <v>10</v>
      </c>
      <c r="B255" s="12">
        <v>1</v>
      </c>
      <c r="C255" s="12">
        <v>1</v>
      </c>
      <c r="D255" s="12">
        <v>1</v>
      </c>
      <c r="E255" s="12">
        <v>0</v>
      </c>
      <c r="F255" s="12">
        <v>1</v>
      </c>
      <c r="G255" s="12">
        <v>1</v>
      </c>
      <c r="H255" s="12">
        <v>1</v>
      </c>
      <c r="I255" s="12">
        <v>0.1</v>
      </c>
      <c r="J255" s="12">
        <v>1</v>
      </c>
      <c r="K255" s="165">
        <v>0</v>
      </c>
      <c r="L255" s="12">
        <v>0.1</v>
      </c>
      <c r="M255" s="12">
        <v>1</v>
      </c>
    </row>
    <row r="256" spans="1:14" x14ac:dyDescent="0.3">
      <c r="A256" s="59" t="s">
        <v>20</v>
      </c>
      <c r="B256" s="12">
        <v>1</v>
      </c>
      <c r="C256" s="12">
        <v>1</v>
      </c>
      <c r="D256" s="12">
        <v>1</v>
      </c>
      <c r="E256" s="12">
        <v>0</v>
      </c>
      <c r="F256" s="12">
        <v>1</v>
      </c>
      <c r="G256" s="12">
        <v>1</v>
      </c>
      <c r="H256" s="12">
        <v>1</v>
      </c>
      <c r="I256" s="12">
        <v>1</v>
      </c>
      <c r="J256" s="12">
        <v>1</v>
      </c>
      <c r="K256" s="165">
        <v>0</v>
      </c>
      <c r="L256" s="12">
        <v>1</v>
      </c>
      <c r="M256" s="12">
        <v>1</v>
      </c>
    </row>
    <row r="257" spans="1:13" x14ac:dyDescent="0.3">
      <c r="A257" s="59" t="s">
        <v>21</v>
      </c>
      <c r="B257" s="12">
        <v>0.2</v>
      </c>
      <c r="C257" s="12">
        <v>0</v>
      </c>
      <c r="D257" s="12">
        <v>1</v>
      </c>
      <c r="E257" s="12">
        <v>0</v>
      </c>
      <c r="F257" s="12">
        <v>1</v>
      </c>
      <c r="G257" s="12">
        <v>1</v>
      </c>
      <c r="H257" s="12">
        <v>1</v>
      </c>
      <c r="I257" s="12">
        <v>0.1</v>
      </c>
      <c r="J257" s="12">
        <v>1</v>
      </c>
      <c r="K257" s="165">
        <v>0</v>
      </c>
      <c r="L257" s="12">
        <v>1</v>
      </c>
      <c r="M257" s="12">
        <v>1</v>
      </c>
    </row>
    <row r="258" spans="1:13" x14ac:dyDescent="0.3">
      <c r="A258" s="59" t="s">
        <v>22</v>
      </c>
      <c r="B258" s="12">
        <v>0.2</v>
      </c>
      <c r="C258" s="12">
        <v>0</v>
      </c>
      <c r="D258" s="12">
        <v>1</v>
      </c>
      <c r="E258" s="12">
        <v>1</v>
      </c>
      <c r="F258" s="12">
        <v>1</v>
      </c>
      <c r="G258" s="12">
        <v>1</v>
      </c>
      <c r="H258" s="12">
        <v>1</v>
      </c>
      <c r="I258" s="12">
        <v>1</v>
      </c>
      <c r="J258" s="12">
        <v>1</v>
      </c>
      <c r="K258" s="165">
        <v>0</v>
      </c>
      <c r="L258" s="12">
        <v>1</v>
      </c>
      <c r="M258" s="12">
        <v>1</v>
      </c>
    </row>
    <row r="259" spans="1:13" x14ac:dyDescent="0.3">
      <c r="A259" s="59" t="s">
        <v>23</v>
      </c>
      <c r="B259" s="12">
        <v>0.5</v>
      </c>
      <c r="C259" s="12">
        <v>0</v>
      </c>
      <c r="D259" s="12">
        <v>1</v>
      </c>
      <c r="E259" s="12">
        <v>0</v>
      </c>
      <c r="F259" s="12">
        <v>1</v>
      </c>
      <c r="G259" s="12">
        <v>1</v>
      </c>
      <c r="H259" s="12">
        <v>1</v>
      </c>
      <c r="I259" s="12">
        <v>0.1</v>
      </c>
      <c r="J259" s="12">
        <v>1</v>
      </c>
      <c r="K259" s="165">
        <v>0</v>
      </c>
      <c r="L259" s="12">
        <v>1</v>
      </c>
      <c r="M259" s="12">
        <v>1</v>
      </c>
    </row>
    <row r="260" spans="1:13" x14ac:dyDescent="0.3">
      <c r="A260" s="59" t="s">
        <v>24</v>
      </c>
      <c r="B260" s="12">
        <v>0.1</v>
      </c>
      <c r="C260" s="12">
        <v>0</v>
      </c>
      <c r="D260" s="12">
        <v>0.9</v>
      </c>
      <c r="E260" s="12">
        <v>0</v>
      </c>
      <c r="F260" s="12">
        <v>0.9</v>
      </c>
      <c r="G260" s="12">
        <v>1</v>
      </c>
      <c r="H260" s="12">
        <v>1</v>
      </c>
      <c r="I260" s="12">
        <v>0.1</v>
      </c>
      <c r="J260" s="12">
        <v>1</v>
      </c>
      <c r="K260" s="165">
        <v>0</v>
      </c>
      <c r="L260" s="12">
        <v>1</v>
      </c>
      <c r="M260" s="12">
        <v>1</v>
      </c>
    </row>
    <row r="261" spans="1:13" x14ac:dyDescent="0.3">
      <c r="A261" s="59" t="s">
        <v>25</v>
      </c>
      <c r="B261" s="12">
        <v>0.1</v>
      </c>
      <c r="C261" s="12">
        <v>0</v>
      </c>
      <c r="D261" s="12">
        <v>1</v>
      </c>
      <c r="E261" s="12">
        <v>0</v>
      </c>
      <c r="F261" s="12">
        <v>1</v>
      </c>
      <c r="G261" s="12">
        <v>1</v>
      </c>
      <c r="H261" s="12">
        <v>1</v>
      </c>
      <c r="I261" s="12">
        <v>1</v>
      </c>
      <c r="J261" s="12">
        <v>1</v>
      </c>
      <c r="K261" s="165">
        <v>0</v>
      </c>
      <c r="L261" s="12">
        <v>1</v>
      </c>
      <c r="M261" s="12">
        <v>1</v>
      </c>
    </row>
    <row r="262" spans="1:13" x14ac:dyDescent="0.3">
      <c r="A262" s="59" t="s">
        <v>26</v>
      </c>
      <c r="B262" s="12">
        <v>0</v>
      </c>
      <c r="C262" s="12">
        <v>0</v>
      </c>
      <c r="D262" s="12">
        <v>0</v>
      </c>
      <c r="E262" s="12">
        <v>0</v>
      </c>
      <c r="F262" s="12">
        <v>0</v>
      </c>
      <c r="G262" s="12">
        <v>0.2</v>
      </c>
      <c r="H262" s="12">
        <v>0.2</v>
      </c>
      <c r="I262" s="12">
        <v>1</v>
      </c>
      <c r="J262" s="12">
        <v>1</v>
      </c>
      <c r="K262" s="165">
        <v>0</v>
      </c>
      <c r="L262" s="12">
        <v>1</v>
      </c>
      <c r="M262" s="12">
        <v>1</v>
      </c>
    </row>
    <row r="263" spans="1:13" x14ac:dyDescent="0.3">
      <c r="A263" s="59" t="s">
        <v>27</v>
      </c>
      <c r="B263" s="12">
        <v>0</v>
      </c>
      <c r="C263" s="12">
        <v>0</v>
      </c>
      <c r="D263" s="12">
        <v>0</v>
      </c>
      <c r="E263" s="12">
        <v>0</v>
      </c>
      <c r="F263" s="12">
        <v>0</v>
      </c>
      <c r="G263" s="12">
        <v>0</v>
      </c>
      <c r="H263" s="12">
        <v>0</v>
      </c>
      <c r="I263" s="12">
        <v>0</v>
      </c>
      <c r="J263" s="12">
        <v>0</v>
      </c>
      <c r="K263" s="165">
        <v>0</v>
      </c>
      <c r="L263" s="12">
        <v>0</v>
      </c>
      <c r="M263" s="12">
        <v>0</v>
      </c>
    </row>
    <row r="264" spans="1:13" x14ac:dyDescent="0.3">
      <c r="A264" s="59" t="s">
        <v>28</v>
      </c>
      <c r="B264" s="12">
        <v>0</v>
      </c>
      <c r="C264" s="12">
        <v>0</v>
      </c>
      <c r="D264" s="12">
        <v>0</v>
      </c>
      <c r="E264" s="12">
        <v>0</v>
      </c>
      <c r="F264" s="12">
        <v>0</v>
      </c>
      <c r="G264" s="12">
        <v>0</v>
      </c>
      <c r="H264" s="12">
        <v>0</v>
      </c>
      <c r="I264" s="12">
        <v>0</v>
      </c>
      <c r="J264" s="12">
        <v>0</v>
      </c>
      <c r="K264" s="165">
        <v>0</v>
      </c>
      <c r="L264" s="12">
        <v>0</v>
      </c>
      <c r="M264" s="12">
        <v>0</v>
      </c>
    </row>
    <row r="265" spans="1:13" x14ac:dyDescent="0.3">
      <c r="A265" s="59" t="s">
        <v>37</v>
      </c>
      <c r="B265" s="12">
        <v>0</v>
      </c>
      <c r="C265" s="12">
        <v>0</v>
      </c>
      <c r="D265" s="12">
        <v>0</v>
      </c>
      <c r="E265" s="12">
        <v>0</v>
      </c>
      <c r="F265" s="12">
        <v>0</v>
      </c>
      <c r="G265" s="12">
        <v>0</v>
      </c>
      <c r="H265" s="12">
        <v>0</v>
      </c>
      <c r="I265" s="12">
        <v>0</v>
      </c>
      <c r="J265" s="12">
        <v>0</v>
      </c>
      <c r="K265" s="165">
        <v>0</v>
      </c>
      <c r="L265" s="12">
        <v>0</v>
      </c>
      <c r="M265" s="12">
        <v>0</v>
      </c>
    </row>
    <row r="266" spans="1:13" x14ac:dyDescent="0.3">
      <c r="A266" s="59" t="s">
        <v>31</v>
      </c>
      <c r="B266" s="12">
        <v>0</v>
      </c>
      <c r="C266" s="12">
        <v>0</v>
      </c>
      <c r="D266" s="12">
        <v>0.1</v>
      </c>
      <c r="E266" s="12">
        <v>0</v>
      </c>
      <c r="F266" s="12">
        <v>0.1</v>
      </c>
      <c r="G266" s="12">
        <v>0.1</v>
      </c>
      <c r="H266" s="12">
        <v>0.1</v>
      </c>
      <c r="I266" s="12">
        <v>0</v>
      </c>
      <c r="J266" s="12">
        <v>1</v>
      </c>
      <c r="K266" s="165">
        <v>0</v>
      </c>
      <c r="L266" s="12">
        <v>1</v>
      </c>
      <c r="M266" s="12">
        <v>0</v>
      </c>
    </row>
    <row r="267" spans="1:13" x14ac:dyDescent="0.3">
      <c r="B267" s="61"/>
      <c r="C267" s="61"/>
      <c r="D267" s="8" t="s">
        <v>248</v>
      </c>
    </row>
    <row r="268" spans="1:13" x14ac:dyDescent="0.3">
      <c r="A268" s="83" t="s">
        <v>46</v>
      </c>
      <c r="B268" s="58" t="s">
        <v>10</v>
      </c>
      <c r="C268" s="58" t="s">
        <v>20</v>
      </c>
      <c r="D268" s="58" t="s">
        <v>21</v>
      </c>
      <c r="E268" s="58" t="s">
        <v>22</v>
      </c>
      <c r="F268" s="58" t="s">
        <v>23</v>
      </c>
      <c r="G268" s="58" t="s">
        <v>24</v>
      </c>
      <c r="H268" s="58" t="s">
        <v>25</v>
      </c>
      <c r="I268" s="58" t="s">
        <v>26</v>
      </c>
      <c r="J268" s="58" t="s">
        <v>27</v>
      </c>
      <c r="K268" s="58" t="s">
        <v>28</v>
      </c>
      <c r="L268" s="58" t="s">
        <v>37</v>
      </c>
      <c r="M268" s="58" t="s">
        <v>31</v>
      </c>
    </row>
    <row r="269" spans="1:13" x14ac:dyDescent="0.3">
      <c r="A269" s="57" t="s">
        <v>368</v>
      </c>
      <c r="B269" s="11" t="s">
        <v>210</v>
      </c>
      <c r="C269" s="11" t="s">
        <v>210</v>
      </c>
      <c r="D269" s="11" t="s">
        <v>210</v>
      </c>
      <c r="E269" s="11" t="s">
        <v>210</v>
      </c>
      <c r="F269" s="11" t="s">
        <v>210</v>
      </c>
      <c r="G269" s="11" t="s">
        <v>210</v>
      </c>
      <c r="H269" s="11" t="s">
        <v>210</v>
      </c>
      <c r="I269" s="11" t="s">
        <v>210</v>
      </c>
      <c r="J269" s="11" t="s">
        <v>210</v>
      </c>
      <c r="K269" s="11" t="s">
        <v>210</v>
      </c>
      <c r="L269" s="11" t="s">
        <v>210</v>
      </c>
      <c r="M269" s="11" t="s">
        <v>210</v>
      </c>
    </row>
    <row r="270" spans="1:13" x14ac:dyDescent="0.3">
      <c r="A270" s="59" t="s">
        <v>10</v>
      </c>
      <c r="B270" s="12">
        <v>1</v>
      </c>
      <c r="C270" s="12">
        <v>1</v>
      </c>
      <c r="D270" s="12">
        <v>1</v>
      </c>
      <c r="E270" s="12">
        <v>0</v>
      </c>
      <c r="F270" s="12">
        <v>1</v>
      </c>
      <c r="G270" s="12">
        <v>1</v>
      </c>
      <c r="H270" s="12">
        <v>1</v>
      </c>
      <c r="I270" s="12">
        <v>0.1</v>
      </c>
      <c r="J270" s="12">
        <v>1</v>
      </c>
      <c r="K270" s="165">
        <v>0</v>
      </c>
      <c r="L270" s="12">
        <v>0.1</v>
      </c>
      <c r="M270" s="12">
        <v>1</v>
      </c>
    </row>
    <row r="271" spans="1:13" x14ac:dyDescent="0.3">
      <c r="A271" s="59" t="s">
        <v>20</v>
      </c>
      <c r="B271" s="12">
        <v>1</v>
      </c>
      <c r="C271" s="12">
        <v>1</v>
      </c>
      <c r="D271" s="12">
        <v>1</v>
      </c>
      <c r="E271" s="12">
        <v>0</v>
      </c>
      <c r="F271" s="12">
        <v>1</v>
      </c>
      <c r="G271" s="12">
        <v>1</v>
      </c>
      <c r="H271" s="12">
        <v>1</v>
      </c>
      <c r="I271" s="12">
        <v>1</v>
      </c>
      <c r="J271" s="12">
        <v>1</v>
      </c>
      <c r="K271" s="165">
        <v>0</v>
      </c>
      <c r="L271" s="12">
        <v>1</v>
      </c>
      <c r="M271" s="12">
        <v>1</v>
      </c>
    </row>
    <row r="272" spans="1:13" x14ac:dyDescent="0.3">
      <c r="A272" s="59" t="s">
        <v>21</v>
      </c>
      <c r="B272" s="12">
        <v>0.2</v>
      </c>
      <c r="C272" s="12">
        <v>0</v>
      </c>
      <c r="D272" s="12">
        <v>1</v>
      </c>
      <c r="E272" s="12">
        <v>0</v>
      </c>
      <c r="F272" s="12">
        <v>1</v>
      </c>
      <c r="G272" s="12">
        <v>1</v>
      </c>
      <c r="H272" s="12">
        <v>1</v>
      </c>
      <c r="I272" s="12">
        <v>0.1</v>
      </c>
      <c r="J272" s="12">
        <v>1</v>
      </c>
      <c r="K272" s="165">
        <v>0</v>
      </c>
      <c r="L272" s="12">
        <v>1</v>
      </c>
      <c r="M272" s="12">
        <v>1</v>
      </c>
    </row>
    <row r="273" spans="1:26" x14ac:dyDescent="0.3">
      <c r="A273" s="59" t="s">
        <v>22</v>
      </c>
      <c r="B273" s="12">
        <v>0.2</v>
      </c>
      <c r="C273" s="12">
        <v>0</v>
      </c>
      <c r="D273" s="12">
        <v>1</v>
      </c>
      <c r="E273" s="12">
        <v>1</v>
      </c>
      <c r="F273" s="12">
        <v>1</v>
      </c>
      <c r="G273" s="12">
        <v>1</v>
      </c>
      <c r="H273" s="12">
        <v>1</v>
      </c>
      <c r="I273" s="12">
        <v>1</v>
      </c>
      <c r="J273" s="12">
        <v>1</v>
      </c>
      <c r="K273" s="165">
        <v>0</v>
      </c>
      <c r="L273" s="12">
        <v>1</v>
      </c>
      <c r="M273" s="12">
        <v>1</v>
      </c>
    </row>
    <row r="274" spans="1:26" x14ac:dyDescent="0.3">
      <c r="A274" s="59" t="s">
        <v>23</v>
      </c>
      <c r="B274" s="12">
        <v>0.5</v>
      </c>
      <c r="C274" s="12">
        <v>0</v>
      </c>
      <c r="D274" s="12">
        <v>1</v>
      </c>
      <c r="E274" s="12">
        <v>0</v>
      </c>
      <c r="F274" s="12">
        <v>1</v>
      </c>
      <c r="G274" s="12">
        <v>1</v>
      </c>
      <c r="H274" s="12">
        <v>1</v>
      </c>
      <c r="I274" s="12">
        <v>0.1</v>
      </c>
      <c r="J274" s="12">
        <v>1</v>
      </c>
      <c r="K274" s="165">
        <v>0</v>
      </c>
      <c r="L274" s="12">
        <v>1</v>
      </c>
      <c r="M274" s="12">
        <v>1</v>
      </c>
    </row>
    <row r="275" spans="1:26" x14ac:dyDescent="0.3">
      <c r="A275" s="59" t="s">
        <v>24</v>
      </c>
      <c r="B275" s="12">
        <v>0.1</v>
      </c>
      <c r="C275" s="12">
        <v>0</v>
      </c>
      <c r="D275" s="12">
        <v>0.9</v>
      </c>
      <c r="E275" s="12">
        <v>0</v>
      </c>
      <c r="F275" s="12">
        <v>0.9</v>
      </c>
      <c r="G275" s="12">
        <v>1</v>
      </c>
      <c r="H275" s="12">
        <v>1</v>
      </c>
      <c r="I275" s="12">
        <v>0.1</v>
      </c>
      <c r="J275" s="12">
        <v>1</v>
      </c>
      <c r="K275" s="165">
        <v>0</v>
      </c>
      <c r="L275" s="12">
        <v>1</v>
      </c>
      <c r="M275" s="12">
        <v>1</v>
      </c>
    </row>
    <row r="276" spans="1:26" x14ac:dyDescent="0.3">
      <c r="A276" s="59" t="s">
        <v>25</v>
      </c>
      <c r="B276" s="12">
        <v>0.1</v>
      </c>
      <c r="C276" s="12">
        <v>0</v>
      </c>
      <c r="D276" s="12">
        <v>1</v>
      </c>
      <c r="E276" s="12">
        <v>0</v>
      </c>
      <c r="F276" s="12">
        <v>1</v>
      </c>
      <c r="G276" s="12">
        <v>1</v>
      </c>
      <c r="H276" s="12">
        <v>1</v>
      </c>
      <c r="I276" s="12">
        <v>1</v>
      </c>
      <c r="J276" s="12">
        <v>1</v>
      </c>
      <c r="K276" s="165">
        <v>0</v>
      </c>
      <c r="L276" s="12">
        <v>1</v>
      </c>
      <c r="M276" s="12">
        <v>1</v>
      </c>
    </row>
    <row r="277" spans="1:26" x14ac:dyDescent="0.3">
      <c r="A277" s="59" t="s">
        <v>26</v>
      </c>
      <c r="B277" s="12">
        <v>0</v>
      </c>
      <c r="C277" s="12">
        <v>0</v>
      </c>
      <c r="D277" s="12">
        <v>0</v>
      </c>
      <c r="E277" s="12">
        <v>0</v>
      </c>
      <c r="F277" s="12">
        <v>0</v>
      </c>
      <c r="G277" s="12">
        <v>0.2</v>
      </c>
      <c r="H277" s="12">
        <v>0.2</v>
      </c>
      <c r="I277" s="12">
        <v>1</v>
      </c>
      <c r="J277" s="12">
        <v>1</v>
      </c>
      <c r="K277" s="165">
        <v>0</v>
      </c>
      <c r="L277" s="12">
        <v>1</v>
      </c>
      <c r="M277" s="12">
        <v>1</v>
      </c>
    </row>
    <row r="278" spans="1:26" x14ac:dyDescent="0.3">
      <c r="A278" s="59" t="s">
        <v>27</v>
      </c>
      <c r="B278" s="12">
        <v>0</v>
      </c>
      <c r="C278" s="12">
        <v>0</v>
      </c>
      <c r="D278" s="12">
        <v>0</v>
      </c>
      <c r="E278" s="12">
        <v>0</v>
      </c>
      <c r="F278" s="12">
        <v>0</v>
      </c>
      <c r="G278" s="12">
        <v>0</v>
      </c>
      <c r="H278" s="12">
        <v>0</v>
      </c>
      <c r="I278" s="12">
        <v>0</v>
      </c>
      <c r="J278" s="12">
        <v>0</v>
      </c>
      <c r="K278" s="165">
        <v>0</v>
      </c>
      <c r="L278" s="12">
        <v>0</v>
      </c>
      <c r="M278" s="12">
        <v>0</v>
      </c>
    </row>
    <row r="279" spans="1:26" x14ac:dyDescent="0.3">
      <c r="A279" s="59" t="s">
        <v>28</v>
      </c>
      <c r="B279" s="12">
        <v>0</v>
      </c>
      <c r="C279" s="12">
        <v>0</v>
      </c>
      <c r="D279" s="12">
        <v>0</v>
      </c>
      <c r="E279" s="12">
        <v>0</v>
      </c>
      <c r="F279" s="12">
        <v>0</v>
      </c>
      <c r="G279" s="12">
        <v>0</v>
      </c>
      <c r="H279" s="12">
        <v>0</v>
      </c>
      <c r="I279" s="12">
        <v>0</v>
      </c>
      <c r="J279" s="12">
        <v>0</v>
      </c>
      <c r="K279" s="165">
        <v>0</v>
      </c>
      <c r="L279" s="12">
        <v>0</v>
      </c>
      <c r="M279" s="12">
        <v>0</v>
      </c>
    </row>
    <row r="280" spans="1:26" x14ac:dyDescent="0.3">
      <c r="A280" s="59" t="s">
        <v>37</v>
      </c>
      <c r="B280" s="12">
        <v>0</v>
      </c>
      <c r="C280" s="12">
        <v>0</v>
      </c>
      <c r="D280" s="12">
        <v>0</v>
      </c>
      <c r="E280" s="12">
        <v>0</v>
      </c>
      <c r="F280" s="12">
        <v>0</v>
      </c>
      <c r="G280" s="12">
        <v>0</v>
      </c>
      <c r="H280" s="12">
        <v>0</v>
      </c>
      <c r="I280" s="12">
        <v>0</v>
      </c>
      <c r="J280" s="12">
        <v>0</v>
      </c>
      <c r="K280" s="165">
        <v>0</v>
      </c>
      <c r="L280" s="12">
        <v>0</v>
      </c>
      <c r="M280" s="12">
        <v>0</v>
      </c>
    </row>
    <row r="281" spans="1:26" x14ac:dyDescent="0.3">
      <c r="A281" s="59" t="s">
        <v>31</v>
      </c>
      <c r="B281" s="12">
        <v>0</v>
      </c>
      <c r="C281" s="12">
        <v>0</v>
      </c>
      <c r="D281" s="12">
        <v>0.1</v>
      </c>
      <c r="E281" s="12">
        <v>0</v>
      </c>
      <c r="F281" s="12">
        <v>0.1</v>
      </c>
      <c r="G281" s="12">
        <v>0.1</v>
      </c>
      <c r="H281" s="12">
        <v>0.1</v>
      </c>
      <c r="I281" s="12">
        <v>0</v>
      </c>
      <c r="J281" s="12">
        <v>1</v>
      </c>
      <c r="K281" s="165">
        <v>0</v>
      </c>
      <c r="L281" s="12">
        <v>1</v>
      </c>
      <c r="M281" s="12">
        <v>0</v>
      </c>
    </row>
    <row r="282" spans="1:26" x14ac:dyDescent="0.3">
      <c r="B282" s="61"/>
      <c r="C282" s="61"/>
      <c r="D282" s="8" t="s">
        <v>248</v>
      </c>
    </row>
    <row r="283" spans="1:26" x14ac:dyDescent="0.3">
      <c r="A283" s="83" t="s">
        <v>47</v>
      </c>
      <c r="B283" s="58" t="s">
        <v>10</v>
      </c>
      <c r="C283" s="58" t="s">
        <v>20</v>
      </c>
      <c r="D283" s="58" t="s">
        <v>21</v>
      </c>
      <c r="E283" s="58" t="s">
        <v>22</v>
      </c>
      <c r="F283" s="58" t="s">
        <v>23</v>
      </c>
      <c r="G283" s="58" t="s">
        <v>24</v>
      </c>
      <c r="H283" s="58" t="s">
        <v>25</v>
      </c>
      <c r="I283" s="58" t="s">
        <v>26</v>
      </c>
      <c r="J283" s="58" t="s">
        <v>27</v>
      </c>
      <c r="K283" s="58" t="s">
        <v>28</v>
      </c>
      <c r="L283" s="58" t="s">
        <v>37</v>
      </c>
      <c r="M283" s="58" t="s">
        <v>31</v>
      </c>
    </row>
    <row r="284" spans="1:26" x14ac:dyDescent="0.3">
      <c r="A284" s="57" t="s">
        <v>368</v>
      </c>
      <c r="B284" s="11" t="s">
        <v>210</v>
      </c>
      <c r="C284" s="11" t="s">
        <v>210</v>
      </c>
      <c r="D284" s="11" t="s">
        <v>210</v>
      </c>
      <c r="E284" s="11" t="s">
        <v>210</v>
      </c>
      <c r="F284" s="11" t="s">
        <v>210</v>
      </c>
      <c r="G284" s="11" t="s">
        <v>210</v>
      </c>
      <c r="H284" s="11" t="s">
        <v>210</v>
      </c>
      <c r="I284" s="11" t="s">
        <v>210</v>
      </c>
      <c r="J284" s="11" t="s">
        <v>210</v>
      </c>
      <c r="K284" s="11" t="s">
        <v>210</v>
      </c>
      <c r="L284" s="11" t="s">
        <v>210</v>
      </c>
      <c r="M284" s="11" t="s">
        <v>210</v>
      </c>
    </row>
    <row r="285" spans="1:26" x14ac:dyDescent="0.3">
      <c r="A285" s="59" t="s">
        <v>10</v>
      </c>
      <c r="B285" s="12">
        <v>1</v>
      </c>
      <c r="C285" s="12">
        <v>1</v>
      </c>
      <c r="D285" s="12">
        <v>1</v>
      </c>
      <c r="E285" s="12">
        <v>0</v>
      </c>
      <c r="F285" s="12">
        <v>1</v>
      </c>
      <c r="G285" s="12">
        <v>1</v>
      </c>
      <c r="H285" s="12">
        <v>1</v>
      </c>
      <c r="I285" s="12">
        <v>0.1</v>
      </c>
      <c r="J285" s="12">
        <v>1</v>
      </c>
      <c r="K285" s="165">
        <v>0</v>
      </c>
      <c r="L285" s="12">
        <v>0.1</v>
      </c>
      <c r="M285" s="12">
        <v>1</v>
      </c>
      <c r="N285">
        <v>1</v>
      </c>
      <c r="O285">
        <v>1</v>
      </c>
      <c r="P285">
        <v>1</v>
      </c>
      <c r="Q285">
        <v>0</v>
      </c>
      <c r="R285">
        <v>0</v>
      </c>
      <c r="S285">
        <v>1</v>
      </c>
      <c r="T285">
        <v>1</v>
      </c>
      <c r="U285">
        <v>1</v>
      </c>
      <c r="V285">
        <v>1</v>
      </c>
      <c r="W285">
        <v>1</v>
      </c>
      <c r="X285">
        <v>1</v>
      </c>
      <c r="Y285">
        <v>1</v>
      </c>
      <c r="Z285">
        <v>1</v>
      </c>
    </row>
    <row r="286" spans="1:26" x14ac:dyDescent="0.3">
      <c r="A286" s="59" t="s">
        <v>20</v>
      </c>
      <c r="B286" s="12">
        <v>1</v>
      </c>
      <c r="C286" s="12">
        <v>1</v>
      </c>
      <c r="D286" s="12">
        <v>1</v>
      </c>
      <c r="E286" s="12">
        <v>0</v>
      </c>
      <c r="F286" s="12">
        <v>1</v>
      </c>
      <c r="G286" s="12">
        <v>1</v>
      </c>
      <c r="H286" s="12">
        <v>1</v>
      </c>
      <c r="I286" s="12">
        <v>1</v>
      </c>
      <c r="J286" s="12">
        <v>1</v>
      </c>
      <c r="K286" s="165">
        <v>0</v>
      </c>
      <c r="L286" s="12">
        <v>1</v>
      </c>
      <c r="M286" s="12">
        <v>1</v>
      </c>
      <c r="N286">
        <v>1</v>
      </c>
      <c r="O286">
        <v>1</v>
      </c>
      <c r="P286">
        <v>1</v>
      </c>
      <c r="Q286">
        <v>1</v>
      </c>
      <c r="R286">
        <v>0</v>
      </c>
      <c r="S286">
        <v>1</v>
      </c>
      <c r="T286">
        <v>1</v>
      </c>
      <c r="U286">
        <v>1</v>
      </c>
      <c r="V286">
        <v>1</v>
      </c>
      <c r="W286">
        <v>1</v>
      </c>
      <c r="X286">
        <v>1</v>
      </c>
      <c r="Y286">
        <v>1</v>
      </c>
      <c r="Z286">
        <v>1</v>
      </c>
    </row>
    <row r="287" spans="1:26" x14ac:dyDescent="0.3">
      <c r="A287" s="59" t="s">
        <v>21</v>
      </c>
      <c r="B287" s="12">
        <v>0.2</v>
      </c>
      <c r="C287" s="12">
        <v>0</v>
      </c>
      <c r="D287" s="12">
        <v>1</v>
      </c>
      <c r="E287" s="12">
        <v>0</v>
      </c>
      <c r="F287" s="12">
        <v>1</v>
      </c>
      <c r="G287" s="12">
        <v>1</v>
      </c>
      <c r="H287" s="12">
        <v>1</v>
      </c>
      <c r="I287" s="12">
        <v>0.1</v>
      </c>
      <c r="J287" s="12">
        <v>1</v>
      </c>
      <c r="K287" s="165">
        <v>0</v>
      </c>
      <c r="L287" s="12">
        <v>1</v>
      </c>
      <c r="M287" s="12">
        <v>1</v>
      </c>
      <c r="N287">
        <v>1</v>
      </c>
      <c r="O287">
        <v>1</v>
      </c>
      <c r="P287">
        <v>0</v>
      </c>
      <c r="Q287">
        <v>1</v>
      </c>
      <c r="R287">
        <v>0</v>
      </c>
      <c r="S287">
        <v>1</v>
      </c>
      <c r="T287">
        <v>1</v>
      </c>
      <c r="U287">
        <v>1</v>
      </c>
      <c r="V287">
        <v>1</v>
      </c>
      <c r="W287">
        <v>1</v>
      </c>
      <c r="X287">
        <v>1</v>
      </c>
      <c r="Y287">
        <v>1</v>
      </c>
      <c r="Z287">
        <v>1</v>
      </c>
    </row>
    <row r="288" spans="1:26" x14ac:dyDescent="0.3">
      <c r="A288" s="59" t="s">
        <v>22</v>
      </c>
      <c r="B288" s="12">
        <v>0.2</v>
      </c>
      <c r="C288" s="12">
        <v>0</v>
      </c>
      <c r="D288" s="12">
        <v>1</v>
      </c>
      <c r="E288" s="12">
        <v>1</v>
      </c>
      <c r="F288" s="12">
        <v>1</v>
      </c>
      <c r="G288" s="12">
        <v>1</v>
      </c>
      <c r="H288" s="12">
        <v>1</v>
      </c>
      <c r="I288" s="12">
        <v>1</v>
      </c>
      <c r="J288" s="12">
        <v>1</v>
      </c>
      <c r="K288" s="165">
        <v>0</v>
      </c>
      <c r="L288" s="12">
        <v>1</v>
      </c>
      <c r="M288" s="12">
        <v>1</v>
      </c>
      <c r="N288">
        <v>1</v>
      </c>
      <c r="O288">
        <v>1</v>
      </c>
      <c r="P288">
        <v>0</v>
      </c>
      <c r="Q288">
        <v>1</v>
      </c>
      <c r="R288">
        <v>1</v>
      </c>
      <c r="S288">
        <v>1</v>
      </c>
      <c r="T288">
        <v>1</v>
      </c>
      <c r="U288">
        <v>1</v>
      </c>
      <c r="V288">
        <v>1</v>
      </c>
      <c r="W288">
        <v>1</v>
      </c>
      <c r="X288">
        <v>1</v>
      </c>
      <c r="Y288">
        <v>1</v>
      </c>
      <c r="Z288">
        <v>1</v>
      </c>
    </row>
    <row r="289" spans="1:26" x14ac:dyDescent="0.3">
      <c r="A289" s="59" t="s">
        <v>23</v>
      </c>
      <c r="B289" s="12">
        <v>0.5</v>
      </c>
      <c r="C289" s="12">
        <v>0</v>
      </c>
      <c r="D289" s="12">
        <v>1</v>
      </c>
      <c r="E289" s="12">
        <v>0</v>
      </c>
      <c r="F289" s="12">
        <v>1</v>
      </c>
      <c r="G289" s="12">
        <v>1</v>
      </c>
      <c r="H289" s="12">
        <v>1</v>
      </c>
      <c r="I289" s="12">
        <v>0.1</v>
      </c>
      <c r="J289" s="12">
        <v>1</v>
      </c>
      <c r="K289" s="165">
        <v>0</v>
      </c>
      <c r="L289" s="12">
        <v>1</v>
      </c>
      <c r="M289" s="12">
        <v>1</v>
      </c>
      <c r="N289">
        <v>1</v>
      </c>
      <c r="O289">
        <v>1</v>
      </c>
      <c r="P289">
        <v>0</v>
      </c>
      <c r="Q289">
        <v>1</v>
      </c>
      <c r="R289">
        <v>0</v>
      </c>
      <c r="S289">
        <v>1</v>
      </c>
      <c r="T289">
        <v>1</v>
      </c>
      <c r="U289">
        <v>1</v>
      </c>
      <c r="V289">
        <v>1</v>
      </c>
      <c r="W289">
        <v>1</v>
      </c>
      <c r="X289">
        <v>1</v>
      </c>
      <c r="Y289">
        <v>1</v>
      </c>
      <c r="Z289">
        <v>1</v>
      </c>
    </row>
    <row r="290" spans="1:26" x14ac:dyDescent="0.3">
      <c r="A290" s="59" t="s">
        <v>24</v>
      </c>
      <c r="B290" s="12">
        <v>0.1</v>
      </c>
      <c r="C290" s="12">
        <v>0</v>
      </c>
      <c r="D290" s="12">
        <v>0.9</v>
      </c>
      <c r="E290" s="12">
        <v>0</v>
      </c>
      <c r="F290" s="12">
        <v>0.9</v>
      </c>
      <c r="G290" s="12">
        <v>1</v>
      </c>
      <c r="H290" s="12">
        <v>1</v>
      </c>
      <c r="I290" s="12">
        <v>0.1</v>
      </c>
      <c r="J290" s="12">
        <v>1</v>
      </c>
      <c r="K290" s="165">
        <v>0</v>
      </c>
      <c r="L290" s="12">
        <v>1</v>
      </c>
      <c r="M290" s="12">
        <v>1</v>
      </c>
      <c r="N290">
        <v>1</v>
      </c>
      <c r="O290">
        <v>1</v>
      </c>
      <c r="P290">
        <v>0</v>
      </c>
      <c r="Q290">
        <v>0.3</v>
      </c>
      <c r="R290">
        <v>0</v>
      </c>
      <c r="S290">
        <v>0.3</v>
      </c>
      <c r="T290">
        <v>1</v>
      </c>
      <c r="U290">
        <v>1</v>
      </c>
      <c r="V290">
        <v>1</v>
      </c>
      <c r="W290">
        <v>1</v>
      </c>
      <c r="X290">
        <v>1</v>
      </c>
      <c r="Y290">
        <v>1</v>
      </c>
      <c r="Z290">
        <v>1</v>
      </c>
    </row>
    <row r="291" spans="1:26" x14ac:dyDescent="0.3">
      <c r="A291" s="59" t="s">
        <v>25</v>
      </c>
      <c r="B291" s="12">
        <v>0.1</v>
      </c>
      <c r="C291" s="12">
        <v>0</v>
      </c>
      <c r="D291" s="12">
        <v>1</v>
      </c>
      <c r="E291" s="12">
        <v>0</v>
      </c>
      <c r="F291" s="12">
        <v>1</v>
      </c>
      <c r="G291" s="12">
        <v>1</v>
      </c>
      <c r="H291" s="12">
        <v>1</v>
      </c>
      <c r="I291" s="12">
        <v>1</v>
      </c>
      <c r="J291" s="12">
        <v>1</v>
      </c>
      <c r="K291" s="165">
        <v>0</v>
      </c>
      <c r="L291" s="12">
        <v>1</v>
      </c>
      <c r="M291" s="12">
        <v>1</v>
      </c>
      <c r="N291">
        <v>1</v>
      </c>
      <c r="O291">
        <v>1</v>
      </c>
      <c r="P291">
        <v>0</v>
      </c>
      <c r="Q291">
        <v>0.2</v>
      </c>
      <c r="R291">
        <v>0</v>
      </c>
      <c r="S291">
        <v>0.2</v>
      </c>
      <c r="T291">
        <v>1</v>
      </c>
      <c r="U291">
        <v>1</v>
      </c>
      <c r="V291">
        <v>1</v>
      </c>
      <c r="W291">
        <v>1</v>
      </c>
      <c r="X291">
        <v>1</v>
      </c>
      <c r="Y291">
        <v>1</v>
      </c>
      <c r="Z291">
        <v>1</v>
      </c>
    </row>
    <row r="292" spans="1:26" x14ac:dyDescent="0.3">
      <c r="A292" s="59" t="s">
        <v>26</v>
      </c>
      <c r="B292" s="12">
        <v>0</v>
      </c>
      <c r="C292" s="12">
        <v>0</v>
      </c>
      <c r="D292" s="12">
        <v>0</v>
      </c>
      <c r="E292" s="12">
        <v>0</v>
      </c>
      <c r="F292" s="12">
        <v>0</v>
      </c>
      <c r="G292" s="12">
        <v>0.2</v>
      </c>
      <c r="H292" s="12">
        <v>0.2</v>
      </c>
      <c r="I292" s="12">
        <v>1</v>
      </c>
      <c r="J292" s="12">
        <v>1</v>
      </c>
      <c r="K292" s="165">
        <v>0</v>
      </c>
      <c r="L292" s="12">
        <v>1</v>
      </c>
      <c r="M292" s="12">
        <v>1</v>
      </c>
      <c r="N292">
        <v>1</v>
      </c>
      <c r="O292">
        <v>1</v>
      </c>
      <c r="P292">
        <v>0</v>
      </c>
      <c r="Q292">
        <v>1</v>
      </c>
      <c r="R292">
        <v>0</v>
      </c>
      <c r="S292">
        <v>1</v>
      </c>
      <c r="T292">
        <v>1</v>
      </c>
      <c r="U292">
        <v>1</v>
      </c>
      <c r="V292">
        <v>1</v>
      </c>
      <c r="W292">
        <v>1</v>
      </c>
      <c r="X292">
        <v>1</v>
      </c>
      <c r="Y292">
        <v>1</v>
      </c>
      <c r="Z292">
        <v>1</v>
      </c>
    </row>
    <row r="293" spans="1:26" x14ac:dyDescent="0.3">
      <c r="A293" s="59" t="s">
        <v>27</v>
      </c>
      <c r="B293" s="12">
        <v>0</v>
      </c>
      <c r="C293" s="12">
        <v>0</v>
      </c>
      <c r="D293" s="12">
        <v>0</v>
      </c>
      <c r="E293" s="12">
        <v>0</v>
      </c>
      <c r="F293" s="12">
        <v>0</v>
      </c>
      <c r="G293" s="12">
        <v>0</v>
      </c>
      <c r="H293" s="12">
        <v>0</v>
      </c>
      <c r="I293" s="12">
        <v>0</v>
      </c>
      <c r="J293" s="12">
        <v>0</v>
      </c>
      <c r="K293" s="165">
        <v>0</v>
      </c>
      <c r="L293" s="12">
        <v>0</v>
      </c>
      <c r="M293" s="12">
        <v>0</v>
      </c>
      <c r="N293">
        <v>0</v>
      </c>
      <c r="O293">
        <v>0</v>
      </c>
      <c r="P293">
        <v>0</v>
      </c>
      <c r="Q293">
        <v>0</v>
      </c>
      <c r="R293">
        <v>0</v>
      </c>
      <c r="S293">
        <v>0</v>
      </c>
      <c r="T293">
        <v>0</v>
      </c>
      <c r="U293">
        <v>0</v>
      </c>
      <c r="V293">
        <v>0</v>
      </c>
      <c r="W293">
        <v>0</v>
      </c>
      <c r="X293">
        <v>0</v>
      </c>
      <c r="Y293">
        <v>0</v>
      </c>
      <c r="Z293">
        <v>0</v>
      </c>
    </row>
    <row r="294" spans="1:26" x14ac:dyDescent="0.3">
      <c r="A294" s="59" t="s">
        <v>28</v>
      </c>
      <c r="B294" s="12">
        <v>0</v>
      </c>
      <c r="C294" s="12">
        <v>0</v>
      </c>
      <c r="D294" s="12">
        <v>0</v>
      </c>
      <c r="E294" s="12">
        <v>0</v>
      </c>
      <c r="F294" s="12">
        <v>0</v>
      </c>
      <c r="G294" s="12">
        <v>0</v>
      </c>
      <c r="H294" s="12">
        <v>0</v>
      </c>
      <c r="I294" s="12">
        <v>0</v>
      </c>
      <c r="J294" s="12">
        <v>0</v>
      </c>
      <c r="K294" s="165">
        <v>0</v>
      </c>
      <c r="L294" s="12">
        <v>0</v>
      </c>
      <c r="M294" s="12">
        <v>0</v>
      </c>
      <c r="N294">
        <v>0</v>
      </c>
      <c r="O294">
        <v>0</v>
      </c>
      <c r="P294">
        <v>0</v>
      </c>
      <c r="Q294">
        <v>0</v>
      </c>
      <c r="R294">
        <v>0</v>
      </c>
      <c r="S294">
        <v>0</v>
      </c>
      <c r="T294">
        <v>0</v>
      </c>
      <c r="U294">
        <v>0</v>
      </c>
      <c r="V294">
        <v>0</v>
      </c>
      <c r="W294">
        <v>0</v>
      </c>
      <c r="X294">
        <v>0</v>
      </c>
      <c r="Y294">
        <v>0</v>
      </c>
      <c r="Z294">
        <v>0</v>
      </c>
    </row>
    <row r="295" spans="1:26" x14ac:dyDescent="0.3">
      <c r="A295" s="59" t="s">
        <v>37</v>
      </c>
      <c r="B295" s="12">
        <v>0</v>
      </c>
      <c r="C295" s="12">
        <v>0</v>
      </c>
      <c r="D295" s="12">
        <v>0</v>
      </c>
      <c r="E295" s="12">
        <v>0</v>
      </c>
      <c r="F295" s="12">
        <v>0</v>
      </c>
      <c r="G295" s="12">
        <v>0</v>
      </c>
      <c r="H295" s="12">
        <v>0</v>
      </c>
      <c r="I295" s="12">
        <v>0</v>
      </c>
      <c r="J295" s="12">
        <v>0</v>
      </c>
      <c r="K295" s="165">
        <v>0</v>
      </c>
      <c r="L295" s="12">
        <v>0</v>
      </c>
      <c r="M295" s="12">
        <v>0</v>
      </c>
      <c r="N295">
        <v>0</v>
      </c>
      <c r="O295">
        <v>0</v>
      </c>
      <c r="P295">
        <v>0</v>
      </c>
      <c r="Q295">
        <v>0</v>
      </c>
      <c r="R295">
        <v>0</v>
      </c>
      <c r="S295">
        <v>0</v>
      </c>
      <c r="T295">
        <v>0</v>
      </c>
      <c r="U295">
        <v>0</v>
      </c>
      <c r="V295">
        <v>0</v>
      </c>
      <c r="W295">
        <v>0</v>
      </c>
      <c r="X295">
        <v>0</v>
      </c>
      <c r="Y295">
        <v>0</v>
      </c>
      <c r="Z295">
        <v>0</v>
      </c>
    </row>
    <row r="296" spans="1:26" x14ac:dyDescent="0.3">
      <c r="A296" s="59" t="s">
        <v>31</v>
      </c>
      <c r="B296" s="12">
        <v>0</v>
      </c>
      <c r="C296" s="12">
        <v>0</v>
      </c>
      <c r="D296" s="12">
        <v>0.1</v>
      </c>
      <c r="E296" s="12">
        <v>0</v>
      </c>
      <c r="F296" s="12">
        <v>0.1</v>
      </c>
      <c r="G296" s="12">
        <v>0.1</v>
      </c>
      <c r="H296" s="12">
        <v>0.1</v>
      </c>
      <c r="I296" s="12">
        <v>0</v>
      </c>
      <c r="J296" s="12">
        <v>1</v>
      </c>
      <c r="K296" s="165">
        <v>0</v>
      </c>
      <c r="L296" s="12">
        <v>1</v>
      </c>
      <c r="M296" s="12">
        <v>0</v>
      </c>
      <c r="N296">
        <v>1</v>
      </c>
      <c r="O296">
        <v>0</v>
      </c>
      <c r="P296">
        <v>0</v>
      </c>
      <c r="Q296">
        <v>0.1</v>
      </c>
      <c r="R296">
        <v>0</v>
      </c>
      <c r="S296">
        <v>0.1</v>
      </c>
      <c r="T296">
        <v>0.1</v>
      </c>
      <c r="U296">
        <v>0.1</v>
      </c>
      <c r="V296">
        <v>0</v>
      </c>
      <c r="W296">
        <v>1</v>
      </c>
      <c r="X296">
        <v>0.5</v>
      </c>
      <c r="Y296">
        <v>1</v>
      </c>
      <c r="Z296">
        <v>0</v>
      </c>
    </row>
    <row r="297" spans="1:26" x14ac:dyDescent="0.3">
      <c r="B297" s="61"/>
      <c r="D297" s="8" t="s">
        <v>248</v>
      </c>
    </row>
    <row r="298" spans="1:26" x14ac:dyDescent="0.3">
      <c r="A298" s="83" t="s">
        <v>48</v>
      </c>
      <c r="B298" s="58" t="s">
        <v>10</v>
      </c>
      <c r="C298" s="58" t="s">
        <v>20</v>
      </c>
      <c r="D298" s="58" t="s">
        <v>21</v>
      </c>
      <c r="E298" s="58" t="s">
        <v>22</v>
      </c>
      <c r="F298" s="58" t="s">
        <v>23</v>
      </c>
      <c r="G298" s="58" t="s">
        <v>24</v>
      </c>
      <c r="H298" s="58" t="s">
        <v>25</v>
      </c>
      <c r="I298" s="58" t="s">
        <v>26</v>
      </c>
      <c r="J298" s="58" t="s">
        <v>27</v>
      </c>
      <c r="K298" s="58" t="s">
        <v>28</v>
      </c>
      <c r="L298" s="58" t="s">
        <v>37</v>
      </c>
      <c r="M298" s="58" t="s">
        <v>31</v>
      </c>
    </row>
    <row r="299" spans="1:26" x14ac:dyDescent="0.3">
      <c r="B299" s="11" t="s">
        <v>210</v>
      </c>
      <c r="C299" s="11" t="s">
        <v>210</v>
      </c>
      <c r="D299" s="11" t="s">
        <v>210</v>
      </c>
      <c r="E299" s="11" t="s">
        <v>210</v>
      </c>
      <c r="F299" s="11" t="s">
        <v>210</v>
      </c>
      <c r="G299" s="11" t="s">
        <v>210</v>
      </c>
      <c r="H299" s="11" t="s">
        <v>210</v>
      </c>
      <c r="I299" s="11" t="s">
        <v>210</v>
      </c>
      <c r="J299" s="11" t="s">
        <v>210</v>
      </c>
      <c r="K299" s="11" t="s">
        <v>210</v>
      </c>
      <c r="L299" s="11" t="s">
        <v>210</v>
      </c>
      <c r="M299" s="11" t="s">
        <v>210</v>
      </c>
    </row>
    <row r="300" spans="1:26" x14ac:dyDescent="0.3">
      <c r="A300" s="59" t="s">
        <v>10</v>
      </c>
      <c r="B300" s="12">
        <v>1</v>
      </c>
      <c r="C300" s="12">
        <v>1</v>
      </c>
      <c r="D300" s="12">
        <v>1</v>
      </c>
      <c r="E300" s="12">
        <v>0</v>
      </c>
      <c r="F300" s="12">
        <v>1</v>
      </c>
      <c r="G300" s="12">
        <v>1</v>
      </c>
      <c r="H300" s="12">
        <v>1</v>
      </c>
      <c r="I300" s="12">
        <v>0.1</v>
      </c>
      <c r="J300" s="12">
        <v>1</v>
      </c>
      <c r="K300" s="165">
        <v>0</v>
      </c>
      <c r="L300" s="12">
        <v>0.1</v>
      </c>
      <c r="M300" s="12">
        <v>1</v>
      </c>
    </row>
    <row r="301" spans="1:26" x14ac:dyDescent="0.3">
      <c r="A301" s="59" t="s">
        <v>20</v>
      </c>
      <c r="B301" s="12">
        <v>1</v>
      </c>
      <c r="C301" s="12">
        <v>1</v>
      </c>
      <c r="D301" s="12">
        <v>1</v>
      </c>
      <c r="E301" s="12">
        <v>0</v>
      </c>
      <c r="F301" s="12">
        <v>1</v>
      </c>
      <c r="G301" s="12">
        <v>1</v>
      </c>
      <c r="H301" s="12">
        <v>1</v>
      </c>
      <c r="I301" s="12">
        <v>1</v>
      </c>
      <c r="J301" s="12">
        <v>1</v>
      </c>
      <c r="K301" s="165">
        <v>0</v>
      </c>
      <c r="L301" s="12">
        <v>1</v>
      </c>
      <c r="M301" s="12">
        <v>1</v>
      </c>
    </row>
    <row r="302" spans="1:26" x14ac:dyDescent="0.3">
      <c r="A302" s="59" t="s">
        <v>21</v>
      </c>
      <c r="B302" s="12">
        <v>0.2</v>
      </c>
      <c r="C302" s="12">
        <v>0</v>
      </c>
      <c r="D302" s="12">
        <v>1</v>
      </c>
      <c r="E302" s="12">
        <v>0</v>
      </c>
      <c r="F302" s="12">
        <v>1</v>
      </c>
      <c r="G302" s="12">
        <v>1</v>
      </c>
      <c r="H302" s="12">
        <v>1</v>
      </c>
      <c r="I302" s="12">
        <v>0.1</v>
      </c>
      <c r="J302" s="12">
        <v>1</v>
      </c>
      <c r="K302" s="165">
        <v>0</v>
      </c>
      <c r="L302" s="12">
        <v>1</v>
      </c>
      <c r="M302" s="12">
        <v>1</v>
      </c>
    </row>
    <row r="303" spans="1:26" x14ac:dyDescent="0.3">
      <c r="A303" s="59" t="s">
        <v>22</v>
      </c>
      <c r="B303" s="12">
        <v>0.2</v>
      </c>
      <c r="C303" s="12">
        <v>0</v>
      </c>
      <c r="D303" s="12">
        <v>1</v>
      </c>
      <c r="E303" s="12">
        <v>1</v>
      </c>
      <c r="F303" s="12">
        <v>1</v>
      </c>
      <c r="G303" s="12">
        <v>1</v>
      </c>
      <c r="H303" s="12">
        <v>1</v>
      </c>
      <c r="I303" s="12">
        <v>1</v>
      </c>
      <c r="J303" s="12">
        <v>1</v>
      </c>
      <c r="K303" s="165">
        <v>0</v>
      </c>
      <c r="L303" s="12">
        <v>1</v>
      </c>
      <c r="M303" s="12">
        <v>1</v>
      </c>
    </row>
    <row r="304" spans="1:26" x14ac:dyDescent="0.3">
      <c r="A304" s="59" t="s">
        <v>23</v>
      </c>
      <c r="B304" s="12">
        <v>0.5</v>
      </c>
      <c r="C304" s="12">
        <v>0</v>
      </c>
      <c r="D304" s="12">
        <v>1</v>
      </c>
      <c r="E304" s="12">
        <v>0</v>
      </c>
      <c r="F304" s="12">
        <v>1</v>
      </c>
      <c r="G304" s="12">
        <v>1</v>
      </c>
      <c r="H304" s="12">
        <v>1</v>
      </c>
      <c r="I304" s="12">
        <v>0.1</v>
      </c>
      <c r="J304" s="12">
        <v>1</v>
      </c>
      <c r="K304" s="165">
        <v>0</v>
      </c>
      <c r="L304" s="12">
        <v>1</v>
      </c>
      <c r="M304" s="12">
        <v>1</v>
      </c>
    </row>
    <row r="305" spans="1:13" x14ac:dyDescent="0.3">
      <c r="A305" s="59" t="s">
        <v>24</v>
      </c>
      <c r="B305" s="12">
        <v>0.1</v>
      </c>
      <c r="C305" s="12">
        <v>0</v>
      </c>
      <c r="D305" s="12">
        <v>0.9</v>
      </c>
      <c r="E305" s="12">
        <v>0</v>
      </c>
      <c r="F305" s="12">
        <v>0.9</v>
      </c>
      <c r="G305" s="12">
        <v>1</v>
      </c>
      <c r="H305" s="12">
        <v>1</v>
      </c>
      <c r="I305" s="12">
        <v>0.1</v>
      </c>
      <c r="J305" s="12">
        <v>1</v>
      </c>
      <c r="K305" s="165">
        <v>0</v>
      </c>
      <c r="L305" s="12">
        <v>1</v>
      </c>
      <c r="M305" s="12">
        <v>1</v>
      </c>
    </row>
    <row r="306" spans="1:13" x14ac:dyDescent="0.3">
      <c r="A306" s="59" t="s">
        <v>25</v>
      </c>
      <c r="B306" s="12">
        <v>0.1</v>
      </c>
      <c r="C306" s="12">
        <v>0</v>
      </c>
      <c r="D306" s="12">
        <v>1</v>
      </c>
      <c r="E306" s="12">
        <v>0</v>
      </c>
      <c r="F306" s="12">
        <v>1</v>
      </c>
      <c r="G306" s="12">
        <v>1</v>
      </c>
      <c r="H306" s="12">
        <v>1</v>
      </c>
      <c r="I306" s="12">
        <v>1</v>
      </c>
      <c r="J306" s="12">
        <v>1</v>
      </c>
      <c r="K306" s="165">
        <v>0</v>
      </c>
      <c r="L306" s="12">
        <v>1</v>
      </c>
      <c r="M306" s="12">
        <v>1</v>
      </c>
    </row>
    <row r="307" spans="1:13" x14ac:dyDescent="0.3">
      <c r="A307" s="59" t="s">
        <v>26</v>
      </c>
      <c r="B307" s="12">
        <v>0</v>
      </c>
      <c r="C307" s="12">
        <v>0</v>
      </c>
      <c r="D307" s="12">
        <v>0</v>
      </c>
      <c r="E307" s="12">
        <v>0</v>
      </c>
      <c r="F307" s="12">
        <v>0</v>
      </c>
      <c r="G307" s="12">
        <v>0.2</v>
      </c>
      <c r="H307" s="12">
        <v>0.2</v>
      </c>
      <c r="I307" s="12">
        <v>1</v>
      </c>
      <c r="J307" s="12">
        <v>1</v>
      </c>
      <c r="K307" s="165">
        <v>0</v>
      </c>
      <c r="L307" s="12">
        <v>1</v>
      </c>
      <c r="M307" s="12">
        <v>1</v>
      </c>
    </row>
    <row r="308" spans="1:13" x14ac:dyDescent="0.3">
      <c r="A308" s="59" t="s">
        <v>27</v>
      </c>
      <c r="B308" s="12">
        <v>0</v>
      </c>
      <c r="C308" s="12">
        <v>0</v>
      </c>
      <c r="D308" s="12">
        <v>0</v>
      </c>
      <c r="E308" s="12">
        <v>0</v>
      </c>
      <c r="F308" s="12">
        <v>0</v>
      </c>
      <c r="G308" s="12">
        <v>0</v>
      </c>
      <c r="H308" s="12">
        <v>0</v>
      </c>
      <c r="I308" s="12">
        <v>0</v>
      </c>
      <c r="J308" s="12">
        <v>0</v>
      </c>
      <c r="K308" s="165">
        <v>0</v>
      </c>
      <c r="L308" s="12">
        <v>0</v>
      </c>
      <c r="M308" s="12">
        <v>0</v>
      </c>
    </row>
    <row r="309" spans="1:13" x14ac:dyDescent="0.3">
      <c r="A309" s="59" t="s">
        <v>28</v>
      </c>
      <c r="B309" s="12">
        <v>0</v>
      </c>
      <c r="C309" s="12">
        <v>0</v>
      </c>
      <c r="D309" s="12">
        <v>0</v>
      </c>
      <c r="E309" s="12">
        <v>0</v>
      </c>
      <c r="F309" s="12">
        <v>0</v>
      </c>
      <c r="G309" s="12">
        <v>0</v>
      </c>
      <c r="H309" s="12">
        <v>0</v>
      </c>
      <c r="I309" s="12">
        <v>0</v>
      </c>
      <c r="J309" s="12">
        <v>0</v>
      </c>
      <c r="K309" s="165">
        <v>0</v>
      </c>
      <c r="L309" s="12">
        <v>0</v>
      </c>
      <c r="M309" s="12">
        <v>0</v>
      </c>
    </row>
    <row r="310" spans="1:13" x14ac:dyDescent="0.3">
      <c r="A310" s="59" t="s">
        <v>37</v>
      </c>
      <c r="B310" s="12">
        <v>0</v>
      </c>
      <c r="C310" s="12">
        <v>0</v>
      </c>
      <c r="D310" s="12">
        <v>0</v>
      </c>
      <c r="E310" s="12">
        <v>0</v>
      </c>
      <c r="F310" s="12">
        <v>0</v>
      </c>
      <c r="G310" s="12">
        <v>0</v>
      </c>
      <c r="H310" s="12">
        <v>0</v>
      </c>
      <c r="I310" s="12">
        <v>0</v>
      </c>
      <c r="J310" s="12">
        <v>0</v>
      </c>
      <c r="K310" s="165">
        <v>0</v>
      </c>
      <c r="L310" s="12">
        <v>0</v>
      </c>
      <c r="M310" s="12">
        <v>0</v>
      </c>
    </row>
    <row r="311" spans="1:13" x14ac:dyDescent="0.3">
      <c r="A311" s="59" t="s">
        <v>31</v>
      </c>
      <c r="B311" s="12">
        <v>0</v>
      </c>
      <c r="C311" s="12">
        <v>0</v>
      </c>
      <c r="D311" s="12">
        <v>0.1</v>
      </c>
      <c r="E311" s="12">
        <v>0</v>
      </c>
      <c r="F311" s="12">
        <v>0.1</v>
      </c>
      <c r="G311" s="12">
        <v>0.1</v>
      </c>
      <c r="H311" s="12">
        <v>0.1</v>
      </c>
      <c r="I311" s="12">
        <v>0</v>
      </c>
      <c r="J311" s="12">
        <v>1</v>
      </c>
      <c r="K311" s="165">
        <v>0</v>
      </c>
      <c r="L311" s="12">
        <v>1</v>
      </c>
      <c r="M311" s="12">
        <v>0</v>
      </c>
    </row>
    <row r="312" spans="1:13" x14ac:dyDescent="0.3">
      <c r="B312" s="61"/>
      <c r="C312" s="61"/>
      <c r="D312" s="8" t="s">
        <v>248</v>
      </c>
    </row>
    <row r="313" spans="1:13" x14ac:dyDescent="0.3">
      <c r="A313" s="83" t="s">
        <v>49</v>
      </c>
      <c r="B313" s="58" t="s">
        <v>10</v>
      </c>
      <c r="C313" s="58" t="s">
        <v>20</v>
      </c>
      <c r="D313" s="58" t="s">
        <v>21</v>
      </c>
      <c r="E313" s="58" t="s">
        <v>22</v>
      </c>
      <c r="F313" s="58" t="s">
        <v>23</v>
      </c>
      <c r="G313" s="58" t="s">
        <v>24</v>
      </c>
      <c r="H313" s="58" t="s">
        <v>25</v>
      </c>
      <c r="I313" s="58" t="s">
        <v>26</v>
      </c>
      <c r="J313" s="58" t="s">
        <v>27</v>
      </c>
      <c r="K313" s="58" t="s">
        <v>28</v>
      </c>
      <c r="L313" s="58" t="s">
        <v>37</v>
      </c>
      <c r="M313" s="58" t="s">
        <v>31</v>
      </c>
    </row>
    <row r="314" spans="1:13" x14ac:dyDescent="0.3">
      <c r="A314" s="57" t="s">
        <v>368</v>
      </c>
      <c r="B314" s="11" t="s">
        <v>210</v>
      </c>
      <c r="C314" s="11" t="s">
        <v>210</v>
      </c>
      <c r="D314" s="11" t="s">
        <v>210</v>
      </c>
      <c r="E314" s="11" t="s">
        <v>210</v>
      </c>
      <c r="F314" s="11" t="s">
        <v>210</v>
      </c>
      <c r="G314" s="11" t="s">
        <v>210</v>
      </c>
      <c r="H314" s="11" t="s">
        <v>210</v>
      </c>
      <c r="I314" s="11" t="s">
        <v>210</v>
      </c>
      <c r="J314" s="11" t="s">
        <v>210</v>
      </c>
      <c r="K314" s="11" t="s">
        <v>210</v>
      </c>
      <c r="L314" s="11" t="s">
        <v>210</v>
      </c>
      <c r="M314" s="11" t="s">
        <v>210</v>
      </c>
    </row>
    <row r="315" spans="1:13" x14ac:dyDescent="0.3">
      <c r="A315" s="59" t="s">
        <v>10</v>
      </c>
      <c r="B315" s="12">
        <v>1</v>
      </c>
      <c r="C315" s="12">
        <v>1</v>
      </c>
      <c r="D315" s="12">
        <v>1</v>
      </c>
      <c r="E315" s="12">
        <v>0</v>
      </c>
      <c r="F315" s="12">
        <v>1</v>
      </c>
      <c r="G315" s="12">
        <v>1</v>
      </c>
      <c r="H315" s="12">
        <v>1</v>
      </c>
      <c r="I315" s="12">
        <v>0.1</v>
      </c>
      <c r="J315" s="12">
        <v>1</v>
      </c>
      <c r="K315" s="165">
        <v>0</v>
      </c>
      <c r="L315" s="12">
        <v>0.1</v>
      </c>
      <c r="M315" s="12">
        <v>1</v>
      </c>
    </row>
    <row r="316" spans="1:13" x14ac:dyDescent="0.3">
      <c r="A316" s="59" t="s">
        <v>20</v>
      </c>
      <c r="B316" s="12">
        <v>1</v>
      </c>
      <c r="C316" s="12">
        <v>1</v>
      </c>
      <c r="D316" s="12">
        <v>1</v>
      </c>
      <c r="E316" s="12">
        <v>0</v>
      </c>
      <c r="F316" s="12">
        <v>1</v>
      </c>
      <c r="G316" s="12">
        <v>1</v>
      </c>
      <c r="H316" s="12">
        <v>1</v>
      </c>
      <c r="I316" s="12">
        <v>1</v>
      </c>
      <c r="J316" s="12">
        <v>1</v>
      </c>
      <c r="K316" s="165">
        <v>0</v>
      </c>
      <c r="L316" s="12">
        <v>1</v>
      </c>
      <c r="M316" s="12">
        <v>1</v>
      </c>
    </row>
    <row r="317" spans="1:13" x14ac:dyDescent="0.3">
      <c r="A317" s="59" t="s">
        <v>21</v>
      </c>
      <c r="B317" s="12">
        <v>0.2</v>
      </c>
      <c r="C317" s="12">
        <v>0</v>
      </c>
      <c r="D317" s="12">
        <v>1</v>
      </c>
      <c r="E317" s="12">
        <v>0</v>
      </c>
      <c r="F317" s="12">
        <v>1</v>
      </c>
      <c r="G317" s="12">
        <v>1</v>
      </c>
      <c r="H317" s="12">
        <v>1</v>
      </c>
      <c r="I317" s="12">
        <v>0.1</v>
      </c>
      <c r="J317" s="12">
        <v>1</v>
      </c>
      <c r="K317" s="165">
        <v>0</v>
      </c>
      <c r="L317" s="12">
        <v>1</v>
      </c>
      <c r="M317" s="12">
        <v>1</v>
      </c>
    </row>
    <row r="318" spans="1:13" x14ac:dyDescent="0.3">
      <c r="A318" s="59" t="s">
        <v>22</v>
      </c>
      <c r="B318" s="12">
        <v>0.2</v>
      </c>
      <c r="C318" s="12">
        <v>0</v>
      </c>
      <c r="D318" s="12">
        <v>1</v>
      </c>
      <c r="E318" s="12">
        <v>1</v>
      </c>
      <c r="F318" s="12">
        <v>1</v>
      </c>
      <c r="G318" s="12">
        <v>1</v>
      </c>
      <c r="H318" s="12">
        <v>1</v>
      </c>
      <c r="I318" s="12">
        <v>1</v>
      </c>
      <c r="J318" s="12">
        <v>1</v>
      </c>
      <c r="K318" s="165">
        <v>0</v>
      </c>
      <c r="L318" s="12">
        <v>1</v>
      </c>
      <c r="M318" s="12">
        <v>1</v>
      </c>
    </row>
    <row r="319" spans="1:13" x14ac:dyDescent="0.3">
      <c r="A319" s="59" t="s">
        <v>23</v>
      </c>
      <c r="B319" s="12">
        <v>0.5</v>
      </c>
      <c r="C319" s="12">
        <v>0</v>
      </c>
      <c r="D319" s="12">
        <v>1</v>
      </c>
      <c r="E319" s="12">
        <v>0</v>
      </c>
      <c r="F319" s="12">
        <v>1</v>
      </c>
      <c r="G319" s="12">
        <v>1</v>
      </c>
      <c r="H319" s="12">
        <v>1</v>
      </c>
      <c r="I319" s="12">
        <v>0.1</v>
      </c>
      <c r="J319" s="12">
        <v>1</v>
      </c>
      <c r="K319" s="165">
        <v>0</v>
      </c>
      <c r="L319" s="12">
        <v>1</v>
      </c>
      <c r="M319" s="12">
        <v>1</v>
      </c>
    </row>
    <row r="320" spans="1:13" x14ac:dyDescent="0.3">
      <c r="A320" s="59" t="s">
        <v>24</v>
      </c>
      <c r="B320" s="12">
        <v>0.1</v>
      </c>
      <c r="C320" s="12">
        <v>0</v>
      </c>
      <c r="D320" s="12">
        <v>0.9</v>
      </c>
      <c r="E320" s="12">
        <v>0</v>
      </c>
      <c r="F320" s="12">
        <v>0.9</v>
      </c>
      <c r="G320" s="12">
        <v>1</v>
      </c>
      <c r="H320" s="12">
        <v>1</v>
      </c>
      <c r="I320" s="12">
        <v>0.1</v>
      </c>
      <c r="J320" s="12">
        <v>1</v>
      </c>
      <c r="K320" s="165">
        <v>0</v>
      </c>
      <c r="L320" s="12">
        <v>1</v>
      </c>
      <c r="M320" s="12">
        <v>1</v>
      </c>
    </row>
    <row r="321" spans="1:13" x14ac:dyDescent="0.3">
      <c r="A321" s="59" t="s">
        <v>25</v>
      </c>
      <c r="B321" s="12">
        <v>0.1</v>
      </c>
      <c r="C321" s="12">
        <v>0</v>
      </c>
      <c r="D321" s="12">
        <v>1</v>
      </c>
      <c r="E321" s="12">
        <v>0</v>
      </c>
      <c r="F321" s="12">
        <v>1</v>
      </c>
      <c r="G321" s="12">
        <v>1</v>
      </c>
      <c r="H321" s="12">
        <v>1</v>
      </c>
      <c r="I321" s="12">
        <v>1</v>
      </c>
      <c r="J321" s="12">
        <v>1</v>
      </c>
      <c r="K321" s="165">
        <v>0</v>
      </c>
      <c r="L321" s="12">
        <v>1</v>
      </c>
      <c r="M321" s="12">
        <v>1</v>
      </c>
    </row>
    <row r="322" spans="1:13" x14ac:dyDescent="0.3">
      <c r="A322" s="59" t="s">
        <v>26</v>
      </c>
      <c r="B322" s="12">
        <v>0</v>
      </c>
      <c r="C322" s="12">
        <v>0</v>
      </c>
      <c r="D322" s="12">
        <v>0</v>
      </c>
      <c r="E322" s="12">
        <v>0</v>
      </c>
      <c r="F322" s="12">
        <v>0</v>
      </c>
      <c r="G322" s="12">
        <v>0.2</v>
      </c>
      <c r="H322" s="12">
        <v>0.2</v>
      </c>
      <c r="I322" s="12">
        <v>1</v>
      </c>
      <c r="J322" s="12">
        <v>1</v>
      </c>
      <c r="K322" s="165">
        <v>0</v>
      </c>
      <c r="L322" s="12">
        <v>1</v>
      </c>
      <c r="M322" s="12">
        <v>1</v>
      </c>
    </row>
    <row r="323" spans="1:13" x14ac:dyDescent="0.3">
      <c r="A323" s="59" t="s">
        <v>27</v>
      </c>
      <c r="B323" s="12">
        <v>0</v>
      </c>
      <c r="C323" s="12">
        <v>0</v>
      </c>
      <c r="D323" s="12">
        <v>0</v>
      </c>
      <c r="E323" s="12">
        <v>0</v>
      </c>
      <c r="F323" s="12">
        <v>0</v>
      </c>
      <c r="G323" s="12">
        <v>0</v>
      </c>
      <c r="H323" s="12">
        <v>0</v>
      </c>
      <c r="I323" s="12">
        <v>0</v>
      </c>
      <c r="J323" s="12">
        <v>0</v>
      </c>
      <c r="K323" s="165">
        <v>0</v>
      </c>
      <c r="L323" s="12">
        <v>0</v>
      </c>
      <c r="M323" s="12">
        <v>0</v>
      </c>
    </row>
    <row r="324" spans="1:13" x14ac:dyDescent="0.3">
      <c r="A324" s="59" t="s">
        <v>28</v>
      </c>
      <c r="B324" s="12">
        <v>0</v>
      </c>
      <c r="C324" s="12">
        <v>0</v>
      </c>
      <c r="D324" s="12">
        <v>0</v>
      </c>
      <c r="E324" s="12">
        <v>0</v>
      </c>
      <c r="F324" s="12">
        <v>0</v>
      </c>
      <c r="G324" s="12">
        <v>0</v>
      </c>
      <c r="H324" s="12">
        <v>0</v>
      </c>
      <c r="I324" s="12">
        <v>0</v>
      </c>
      <c r="J324" s="12">
        <v>0</v>
      </c>
      <c r="K324" s="165">
        <v>0</v>
      </c>
      <c r="L324" s="12">
        <v>0</v>
      </c>
      <c r="M324" s="12">
        <v>0</v>
      </c>
    </row>
    <row r="325" spans="1:13" x14ac:dyDescent="0.3">
      <c r="A325" s="59" t="s">
        <v>37</v>
      </c>
      <c r="B325" s="12">
        <v>0</v>
      </c>
      <c r="C325" s="12">
        <v>0</v>
      </c>
      <c r="D325" s="12">
        <v>0</v>
      </c>
      <c r="E325" s="12">
        <v>0</v>
      </c>
      <c r="F325" s="12">
        <v>0</v>
      </c>
      <c r="G325" s="12">
        <v>0</v>
      </c>
      <c r="H325" s="12">
        <v>0</v>
      </c>
      <c r="I325" s="12">
        <v>0</v>
      </c>
      <c r="J325" s="12">
        <v>0</v>
      </c>
      <c r="K325" s="165">
        <v>0</v>
      </c>
      <c r="L325" s="12">
        <v>0</v>
      </c>
      <c r="M325" s="12">
        <v>0</v>
      </c>
    </row>
    <row r="326" spans="1:13" x14ac:dyDescent="0.3">
      <c r="A326" s="59" t="s">
        <v>31</v>
      </c>
      <c r="B326" s="12">
        <v>0</v>
      </c>
      <c r="C326" s="12">
        <v>0</v>
      </c>
      <c r="D326" s="12">
        <v>0.1</v>
      </c>
      <c r="E326" s="12">
        <v>0</v>
      </c>
      <c r="F326" s="12">
        <v>0.1</v>
      </c>
      <c r="G326" s="12">
        <v>0.1</v>
      </c>
      <c r="H326" s="12">
        <v>0.1</v>
      </c>
      <c r="I326" s="12">
        <v>0</v>
      </c>
      <c r="J326" s="12">
        <v>1</v>
      </c>
      <c r="K326" s="165">
        <v>0</v>
      </c>
      <c r="L326" s="12">
        <v>1</v>
      </c>
      <c r="M326" s="12">
        <v>0</v>
      </c>
    </row>
    <row r="327" spans="1:13" x14ac:dyDescent="0.3">
      <c r="B327" s="61"/>
      <c r="C327" s="61"/>
      <c r="D327" s="8" t="s">
        <v>248</v>
      </c>
    </row>
    <row r="328" spans="1:13" x14ac:dyDescent="0.3">
      <c r="A328" s="83" t="s">
        <v>50</v>
      </c>
      <c r="B328" s="58" t="s">
        <v>10</v>
      </c>
      <c r="C328" s="58" t="s">
        <v>20</v>
      </c>
      <c r="D328" s="58" t="s">
        <v>21</v>
      </c>
      <c r="E328" s="58" t="s">
        <v>22</v>
      </c>
      <c r="F328" s="58" t="s">
        <v>23</v>
      </c>
      <c r="G328" s="58" t="s">
        <v>24</v>
      </c>
      <c r="H328" s="58" t="s">
        <v>25</v>
      </c>
      <c r="I328" s="58" t="s">
        <v>26</v>
      </c>
      <c r="J328" s="58" t="s">
        <v>27</v>
      </c>
      <c r="K328" s="58" t="s">
        <v>28</v>
      </c>
      <c r="L328" s="58" t="s">
        <v>37</v>
      </c>
      <c r="M328" s="58" t="s">
        <v>31</v>
      </c>
    </row>
    <row r="329" spans="1:13" x14ac:dyDescent="0.3">
      <c r="A329" s="57" t="s">
        <v>368</v>
      </c>
      <c r="B329" s="11" t="s">
        <v>210</v>
      </c>
      <c r="C329" s="11" t="s">
        <v>210</v>
      </c>
      <c r="D329" s="11" t="s">
        <v>210</v>
      </c>
      <c r="E329" s="11" t="s">
        <v>210</v>
      </c>
      <c r="F329" s="11" t="s">
        <v>210</v>
      </c>
      <c r="G329" s="11" t="s">
        <v>210</v>
      </c>
      <c r="H329" s="11" t="s">
        <v>210</v>
      </c>
      <c r="I329" s="11" t="s">
        <v>210</v>
      </c>
      <c r="J329" s="11" t="s">
        <v>210</v>
      </c>
      <c r="K329" s="11" t="s">
        <v>210</v>
      </c>
      <c r="L329" s="11" t="s">
        <v>210</v>
      </c>
      <c r="M329" s="11" t="s">
        <v>210</v>
      </c>
    </row>
    <row r="330" spans="1:13" x14ac:dyDescent="0.3">
      <c r="A330" s="59" t="s">
        <v>10</v>
      </c>
      <c r="B330" s="12">
        <v>1</v>
      </c>
      <c r="C330" s="12">
        <v>1</v>
      </c>
      <c r="D330" s="12">
        <v>1</v>
      </c>
      <c r="E330" s="12">
        <v>0</v>
      </c>
      <c r="F330" s="12">
        <v>1</v>
      </c>
      <c r="G330" s="12">
        <v>1</v>
      </c>
      <c r="H330" s="12">
        <v>1</v>
      </c>
      <c r="I330" s="12">
        <v>0.1</v>
      </c>
      <c r="J330" s="12">
        <v>1</v>
      </c>
      <c r="K330" s="165">
        <v>0</v>
      </c>
      <c r="L330" s="12">
        <v>0.1</v>
      </c>
      <c r="M330" s="12">
        <v>1</v>
      </c>
    </row>
    <row r="331" spans="1:13" x14ac:dyDescent="0.3">
      <c r="A331" s="59" t="s">
        <v>20</v>
      </c>
      <c r="B331" s="12">
        <v>1</v>
      </c>
      <c r="C331" s="12">
        <v>1</v>
      </c>
      <c r="D331" s="12">
        <v>1</v>
      </c>
      <c r="E331" s="12">
        <v>0</v>
      </c>
      <c r="F331" s="12">
        <v>1</v>
      </c>
      <c r="G331" s="12">
        <v>1</v>
      </c>
      <c r="H331" s="12">
        <v>1</v>
      </c>
      <c r="I331" s="12">
        <v>1</v>
      </c>
      <c r="J331" s="12">
        <v>1</v>
      </c>
      <c r="K331" s="165">
        <v>0</v>
      </c>
      <c r="L331" s="12">
        <v>1</v>
      </c>
      <c r="M331" s="12">
        <v>1</v>
      </c>
    </row>
    <row r="332" spans="1:13" x14ac:dyDescent="0.3">
      <c r="A332" s="59" t="s">
        <v>21</v>
      </c>
      <c r="B332" s="12">
        <v>0.2</v>
      </c>
      <c r="C332" s="12">
        <v>0</v>
      </c>
      <c r="D332" s="12">
        <v>1</v>
      </c>
      <c r="E332" s="12">
        <v>0</v>
      </c>
      <c r="F332" s="12">
        <v>1</v>
      </c>
      <c r="G332" s="12">
        <v>1</v>
      </c>
      <c r="H332" s="12">
        <v>1</v>
      </c>
      <c r="I332" s="12">
        <v>0.1</v>
      </c>
      <c r="J332" s="12">
        <v>1</v>
      </c>
      <c r="K332" s="165">
        <v>0</v>
      </c>
      <c r="L332" s="12">
        <v>1</v>
      </c>
      <c r="M332" s="12">
        <v>1</v>
      </c>
    </row>
    <row r="333" spans="1:13" x14ac:dyDescent="0.3">
      <c r="A333" s="59" t="s">
        <v>22</v>
      </c>
      <c r="B333" s="12">
        <v>0.2</v>
      </c>
      <c r="C333" s="12">
        <v>0</v>
      </c>
      <c r="D333" s="12">
        <v>1</v>
      </c>
      <c r="E333" s="12">
        <v>1</v>
      </c>
      <c r="F333" s="12">
        <v>1</v>
      </c>
      <c r="G333" s="12">
        <v>1</v>
      </c>
      <c r="H333" s="12">
        <v>1</v>
      </c>
      <c r="I333" s="12">
        <v>1</v>
      </c>
      <c r="J333" s="12">
        <v>1</v>
      </c>
      <c r="K333" s="165">
        <v>0</v>
      </c>
      <c r="L333" s="12">
        <v>1</v>
      </c>
      <c r="M333" s="12">
        <v>1</v>
      </c>
    </row>
    <row r="334" spans="1:13" x14ac:dyDescent="0.3">
      <c r="A334" s="59" t="s">
        <v>23</v>
      </c>
      <c r="B334" s="12">
        <v>0.5</v>
      </c>
      <c r="C334" s="12">
        <v>0</v>
      </c>
      <c r="D334" s="12">
        <v>1</v>
      </c>
      <c r="E334" s="12">
        <v>0</v>
      </c>
      <c r="F334" s="12">
        <v>1</v>
      </c>
      <c r="G334" s="12">
        <v>1</v>
      </c>
      <c r="H334" s="12">
        <v>1</v>
      </c>
      <c r="I334" s="12">
        <v>0.1</v>
      </c>
      <c r="J334" s="12">
        <v>1</v>
      </c>
      <c r="K334" s="165">
        <v>0</v>
      </c>
      <c r="L334" s="12">
        <v>1</v>
      </c>
      <c r="M334" s="12">
        <v>1</v>
      </c>
    </row>
    <row r="335" spans="1:13" x14ac:dyDescent="0.3">
      <c r="A335" s="59" t="s">
        <v>24</v>
      </c>
      <c r="B335" s="12">
        <v>0.1</v>
      </c>
      <c r="C335" s="12">
        <v>0</v>
      </c>
      <c r="D335" s="12">
        <v>0.9</v>
      </c>
      <c r="E335" s="12">
        <v>0</v>
      </c>
      <c r="F335" s="12">
        <v>0.9</v>
      </c>
      <c r="G335" s="12">
        <v>1</v>
      </c>
      <c r="H335" s="12">
        <v>1</v>
      </c>
      <c r="I335" s="12">
        <v>0.1</v>
      </c>
      <c r="J335" s="12">
        <v>1</v>
      </c>
      <c r="K335" s="165">
        <v>0</v>
      </c>
      <c r="L335" s="12">
        <v>1</v>
      </c>
      <c r="M335" s="12">
        <v>1</v>
      </c>
    </row>
    <row r="336" spans="1:13" x14ac:dyDescent="0.3">
      <c r="A336" s="59" t="s">
        <v>25</v>
      </c>
      <c r="B336" s="12">
        <v>0.1</v>
      </c>
      <c r="C336" s="12">
        <v>0</v>
      </c>
      <c r="D336" s="12">
        <v>1</v>
      </c>
      <c r="E336" s="12">
        <v>0</v>
      </c>
      <c r="F336" s="12">
        <v>1</v>
      </c>
      <c r="G336" s="12">
        <v>1</v>
      </c>
      <c r="H336" s="12">
        <v>1</v>
      </c>
      <c r="I336" s="12">
        <v>1</v>
      </c>
      <c r="J336" s="12">
        <v>1</v>
      </c>
      <c r="K336" s="165">
        <v>0</v>
      </c>
      <c r="L336" s="12">
        <v>1</v>
      </c>
      <c r="M336" s="12">
        <v>1</v>
      </c>
    </row>
    <row r="337" spans="1:13" x14ac:dyDescent="0.3">
      <c r="A337" s="59" t="s">
        <v>26</v>
      </c>
      <c r="B337" s="12">
        <v>0</v>
      </c>
      <c r="C337" s="12">
        <v>0</v>
      </c>
      <c r="D337" s="12">
        <v>0</v>
      </c>
      <c r="E337" s="12">
        <v>0</v>
      </c>
      <c r="F337" s="12">
        <v>0</v>
      </c>
      <c r="G337" s="12">
        <v>0.2</v>
      </c>
      <c r="H337" s="12">
        <v>0.2</v>
      </c>
      <c r="I337" s="12">
        <v>1</v>
      </c>
      <c r="J337" s="12">
        <v>1</v>
      </c>
      <c r="K337" s="165">
        <v>0</v>
      </c>
      <c r="L337" s="12">
        <v>1</v>
      </c>
      <c r="M337" s="12">
        <v>1</v>
      </c>
    </row>
    <row r="338" spans="1:13" x14ac:dyDescent="0.3">
      <c r="A338" s="59" t="s">
        <v>27</v>
      </c>
      <c r="B338" s="12">
        <v>0</v>
      </c>
      <c r="C338" s="12">
        <v>0</v>
      </c>
      <c r="D338" s="12">
        <v>0</v>
      </c>
      <c r="E338" s="12">
        <v>0</v>
      </c>
      <c r="F338" s="12">
        <v>0</v>
      </c>
      <c r="G338" s="12">
        <v>0</v>
      </c>
      <c r="H338" s="12">
        <v>0</v>
      </c>
      <c r="I338" s="12">
        <v>0</v>
      </c>
      <c r="J338" s="12">
        <v>0</v>
      </c>
      <c r="K338" s="165">
        <v>0</v>
      </c>
      <c r="L338" s="12">
        <v>0</v>
      </c>
      <c r="M338" s="12">
        <v>0</v>
      </c>
    </row>
    <row r="339" spans="1:13" x14ac:dyDescent="0.3">
      <c r="A339" s="59" t="s">
        <v>28</v>
      </c>
      <c r="B339" s="12">
        <v>0</v>
      </c>
      <c r="C339" s="12">
        <v>0</v>
      </c>
      <c r="D339" s="12">
        <v>0</v>
      </c>
      <c r="E339" s="12">
        <v>0</v>
      </c>
      <c r="F339" s="12">
        <v>0</v>
      </c>
      <c r="G339" s="12">
        <v>0</v>
      </c>
      <c r="H339" s="12">
        <v>0</v>
      </c>
      <c r="I339" s="12">
        <v>0</v>
      </c>
      <c r="J339" s="12">
        <v>0</v>
      </c>
      <c r="K339" s="165">
        <v>0</v>
      </c>
      <c r="L339" s="12">
        <v>0</v>
      </c>
      <c r="M339" s="12">
        <v>0</v>
      </c>
    </row>
    <row r="340" spans="1:13" x14ac:dyDescent="0.3">
      <c r="A340" s="59" t="s">
        <v>37</v>
      </c>
      <c r="B340" s="12">
        <v>0</v>
      </c>
      <c r="C340" s="12">
        <v>0</v>
      </c>
      <c r="D340" s="12">
        <v>0</v>
      </c>
      <c r="E340" s="12">
        <v>0</v>
      </c>
      <c r="F340" s="12">
        <v>0</v>
      </c>
      <c r="G340" s="12">
        <v>0</v>
      </c>
      <c r="H340" s="12">
        <v>0</v>
      </c>
      <c r="I340" s="12">
        <v>0</v>
      </c>
      <c r="J340" s="12">
        <v>0</v>
      </c>
      <c r="K340" s="165">
        <v>0</v>
      </c>
      <c r="L340" s="12">
        <v>0</v>
      </c>
      <c r="M340" s="12">
        <v>0</v>
      </c>
    </row>
    <row r="341" spans="1:13" x14ac:dyDescent="0.3">
      <c r="A341" s="59" t="s">
        <v>31</v>
      </c>
      <c r="B341" s="12">
        <v>0</v>
      </c>
      <c r="C341" s="12">
        <v>0</v>
      </c>
      <c r="D341" s="12">
        <v>0.1</v>
      </c>
      <c r="E341" s="12">
        <v>0</v>
      </c>
      <c r="F341" s="12">
        <v>0.1</v>
      </c>
      <c r="G341" s="12">
        <v>0.1</v>
      </c>
      <c r="H341" s="12">
        <v>0.1</v>
      </c>
      <c r="I341" s="12">
        <v>0</v>
      </c>
      <c r="J341" s="12">
        <v>1</v>
      </c>
      <c r="K341" s="165">
        <v>0</v>
      </c>
      <c r="L341" s="12">
        <v>1</v>
      </c>
      <c r="M341" s="12">
        <v>0</v>
      </c>
    </row>
    <row r="342" spans="1:13" x14ac:dyDescent="0.3">
      <c r="B342" s="61"/>
      <c r="C342" s="61"/>
      <c r="D342" s="8" t="s">
        <v>248</v>
      </c>
    </row>
    <row r="343" spans="1:13" x14ac:dyDescent="0.3">
      <c r="A343" s="83" t="s">
        <v>51</v>
      </c>
      <c r="B343" s="58" t="s">
        <v>10</v>
      </c>
      <c r="C343" s="58" t="s">
        <v>20</v>
      </c>
      <c r="D343" s="58" t="s">
        <v>21</v>
      </c>
      <c r="E343" s="58" t="s">
        <v>22</v>
      </c>
      <c r="F343" s="58" t="s">
        <v>23</v>
      </c>
      <c r="G343" s="58" t="s">
        <v>24</v>
      </c>
      <c r="H343" s="58" t="s">
        <v>25</v>
      </c>
      <c r="I343" s="58" t="s">
        <v>26</v>
      </c>
      <c r="J343" s="58" t="s">
        <v>27</v>
      </c>
      <c r="K343" s="58" t="s">
        <v>28</v>
      </c>
      <c r="L343" s="58" t="s">
        <v>37</v>
      </c>
      <c r="M343" s="58" t="s">
        <v>31</v>
      </c>
    </row>
    <row r="344" spans="1:13" x14ac:dyDescent="0.3">
      <c r="A344" s="57" t="s">
        <v>368</v>
      </c>
      <c r="B344" s="11" t="s">
        <v>210</v>
      </c>
      <c r="C344" s="11" t="s">
        <v>210</v>
      </c>
      <c r="D344" s="11" t="s">
        <v>210</v>
      </c>
      <c r="E344" s="11" t="s">
        <v>210</v>
      </c>
      <c r="F344" s="11" t="s">
        <v>210</v>
      </c>
      <c r="G344" s="11" t="s">
        <v>210</v>
      </c>
      <c r="H344" s="11" t="s">
        <v>210</v>
      </c>
      <c r="I344" s="11" t="s">
        <v>210</v>
      </c>
      <c r="J344" s="11" t="s">
        <v>210</v>
      </c>
      <c r="K344" s="11" t="s">
        <v>210</v>
      </c>
      <c r="L344" s="11" t="s">
        <v>210</v>
      </c>
      <c r="M344" s="11" t="s">
        <v>210</v>
      </c>
    </row>
    <row r="345" spans="1:13" x14ac:dyDescent="0.3">
      <c r="A345" s="59" t="s">
        <v>10</v>
      </c>
      <c r="B345" s="12">
        <v>1</v>
      </c>
      <c r="C345" s="12">
        <v>1</v>
      </c>
      <c r="D345" s="12">
        <v>1</v>
      </c>
      <c r="E345" s="12">
        <v>0</v>
      </c>
      <c r="F345" s="12">
        <v>1</v>
      </c>
      <c r="G345" s="12">
        <v>1</v>
      </c>
      <c r="H345" s="12">
        <v>1</v>
      </c>
      <c r="I345" s="12">
        <v>0.1</v>
      </c>
      <c r="J345" s="12">
        <v>1</v>
      </c>
      <c r="K345" s="165">
        <v>0</v>
      </c>
      <c r="L345" s="12">
        <v>0.1</v>
      </c>
      <c r="M345" s="12">
        <v>1</v>
      </c>
    </row>
    <row r="346" spans="1:13" x14ac:dyDescent="0.3">
      <c r="A346" s="59" t="s">
        <v>20</v>
      </c>
      <c r="B346" s="12">
        <v>1</v>
      </c>
      <c r="C346" s="12">
        <v>1</v>
      </c>
      <c r="D346" s="12">
        <v>1</v>
      </c>
      <c r="E346" s="12">
        <v>0</v>
      </c>
      <c r="F346" s="12">
        <v>1</v>
      </c>
      <c r="G346" s="12">
        <v>1</v>
      </c>
      <c r="H346" s="12">
        <v>1</v>
      </c>
      <c r="I346" s="12">
        <v>1</v>
      </c>
      <c r="J346" s="12">
        <v>1</v>
      </c>
      <c r="K346" s="165">
        <v>0</v>
      </c>
      <c r="L346" s="12">
        <v>1</v>
      </c>
      <c r="M346" s="12">
        <v>1</v>
      </c>
    </row>
    <row r="347" spans="1:13" x14ac:dyDescent="0.3">
      <c r="A347" s="59" t="s">
        <v>21</v>
      </c>
      <c r="B347" s="12">
        <v>0.2</v>
      </c>
      <c r="C347" s="12">
        <v>0</v>
      </c>
      <c r="D347" s="12">
        <v>1</v>
      </c>
      <c r="E347" s="12">
        <v>0</v>
      </c>
      <c r="F347" s="12">
        <v>1</v>
      </c>
      <c r="G347" s="12">
        <v>1</v>
      </c>
      <c r="H347" s="12">
        <v>1</v>
      </c>
      <c r="I347" s="12">
        <v>0.1</v>
      </c>
      <c r="J347" s="12">
        <v>1</v>
      </c>
      <c r="K347" s="165">
        <v>0</v>
      </c>
      <c r="L347" s="12">
        <v>1</v>
      </c>
      <c r="M347" s="12">
        <v>1</v>
      </c>
    </row>
    <row r="348" spans="1:13" x14ac:dyDescent="0.3">
      <c r="A348" s="59" t="s">
        <v>22</v>
      </c>
      <c r="B348" s="12">
        <v>0.2</v>
      </c>
      <c r="C348" s="12">
        <v>0</v>
      </c>
      <c r="D348" s="12">
        <v>1</v>
      </c>
      <c r="E348" s="12">
        <v>1</v>
      </c>
      <c r="F348" s="12">
        <v>1</v>
      </c>
      <c r="G348" s="12">
        <v>1</v>
      </c>
      <c r="H348" s="12">
        <v>1</v>
      </c>
      <c r="I348" s="12">
        <v>1</v>
      </c>
      <c r="J348" s="12">
        <v>1</v>
      </c>
      <c r="K348" s="165">
        <v>0</v>
      </c>
      <c r="L348" s="12">
        <v>1</v>
      </c>
      <c r="M348" s="12">
        <v>1</v>
      </c>
    </row>
    <row r="349" spans="1:13" x14ac:dyDescent="0.3">
      <c r="A349" s="59" t="s">
        <v>23</v>
      </c>
      <c r="B349" s="12">
        <v>0.5</v>
      </c>
      <c r="C349" s="12">
        <v>0</v>
      </c>
      <c r="D349" s="12">
        <v>1</v>
      </c>
      <c r="E349" s="12">
        <v>0</v>
      </c>
      <c r="F349" s="12">
        <v>1</v>
      </c>
      <c r="G349" s="12">
        <v>1</v>
      </c>
      <c r="H349" s="12">
        <v>1</v>
      </c>
      <c r="I349" s="12">
        <v>0.1</v>
      </c>
      <c r="J349" s="12">
        <v>1</v>
      </c>
      <c r="K349" s="165">
        <v>0</v>
      </c>
      <c r="L349" s="12">
        <v>1</v>
      </c>
      <c r="M349" s="12">
        <v>1</v>
      </c>
    </row>
    <row r="350" spans="1:13" x14ac:dyDescent="0.3">
      <c r="A350" s="59" t="s">
        <v>24</v>
      </c>
      <c r="B350" s="12">
        <v>0.1</v>
      </c>
      <c r="C350" s="12">
        <v>0</v>
      </c>
      <c r="D350" s="12">
        <v>0.9</v>
      </c>
      <c r="E350" s="12">
        <v>0</v>
      </c>
      <c r="F350" s="12">
        <v>0.9</v>
      </c>
      <c r="G350" s="12">
        <v>1</v>
      </c>
      <c r="H350" s="12">
        <v>1</v>
      </c>
      <c r="I350" s="12">
        <v>0.1</v>
      </c>
      <c r="J350" s="12">
        <v>1</v>
      </c>
      <c r="K350" s="165">
        <v>0</v>
      </c>
      <c r="L350" s="12">
        <v>1</v>
      </c>
      <c r="M350" s="12">
        <v>1</v>
      </c>
    </row>
    <row r="351" spans="1:13" x14ac:dyDescent="0.3">
      <c r="A351" s="59" t="s">
        <v>25</v>
      </c>
      <c r="B351" s="12">
        <v>0.1</v>
      </c>
      <c r="C351" s="12">
        <v>0</v>
      </c>
      <c r="D351" s="12">
        <v>1</v>
      </c>
      <c r="E351" s="12">
        <v>0</v>
      </c>
      <c r="F351" s="12">
        <v>1</v>
      </c>
      <c r="G351" s="12">
        <v>1</v>
      </c>
      <c r="H351" s="12">
        <v>1</v>
      </c>
      <c r="I351" s="12">
        <v>1</v>
      </c>
      <c r="J351" s="12">
        <v>1</v>
      </c>
      <c r="K351" s="165">
        <v>0</v>
      </c>
      <c r="L351" s="12">
        <v>1</v>
      </c>
      <c r="M351" s="12">
        <v>1</v>
      </c>
    </row>
    <row r="352" spans="1:13" x14ac:dyDescent="0.3">
      <c r="A352" s="59" t="s">
        <v>26</v>
      </c>
      <c r="B352" s="12">
        <v>0</v>
      </c>
      <c r="C352" s="12">
        <v>0</v>
      </c>
      <c r="D352" s="12">
        <v>0</v>
      </c>
      <c r="E352" s="12">
        <v>0</v>
      </c>
      <c r="F352" s="12">
        <v>0</v>
      </c>
      <c r="G352" s="12">
        <v>0.2</v>
      </c>
      <c r="H352" s="12">
        <v>0.2</v>
      </c>
      <c r="I352" s="12">
        <v>1</v>
      </c>
      <c r="J352" s="12">
        <v>1</v>
      </c>
      <c r="K352" s="165">
        <v>0</v>
      </c>
      <c r="L352" s="12">
        <v>1</v>
      </c>
      <c r="M352" s="12">
        <v>1</v>
      </c>
    </row>
    <row r="353" spans="1:13" x14ac:dyDescent="0.3">
      <c r="A353" s="59" t="s">
        <v>27</v>
      </c>
      <c r="B353" s="12">
        <v>0</v>
      </c>
      <c r="C353" s="12">
        <v>0</v>
      </c>
      <c r="D353" s="12">
        <v>0</v>
      </c>
      <c r="E353" s="12">
        <v>0</v>
      </c>
      <c r="F353" s="12">
        <v>0</v>
      </c>
      <c r="G353" s="12">
        <v>0</v>
      </c>
      <c r="H353" s="12">
        <v>0</v>
      </c>
      <c r="I353" s="12">
        <v>0</v>
      </c>
      <c r="J353" s="12">
        <v>0</v>
      </c>
      <c r="K353" s="165">
        <v>0</v>
      </c>
      <c r="L353" s="12">
        <v>0</v>
      </c>
      <c r="M353" s="12">
        <v>0</v>
      </c>
    </row>
    <row r="354" spans="1:13" x14ac:dyDescent="0.3">
      <c r="A354" s="59" t="s">
        <v>28</v>
      </c>
      <c r="B354" s="12">
        <v>0</v>
      </c>
      <c r="C354" s="12">
        <v>0</v>
      </c>
      <c r="D354" s="12">
        <v>0</v>
      </c>
      <c r="E354" s="12">
        <v>0</v>
      </c>
      <c r="F354" s="12">
        <v>0</v>
      </c>
      <c r="G354" s="12">
        <v>0</v>
      </c>
      <c r="H354" s="12">
        <v>0</v>
      </c>
      <c r="I354" s="12">
        <v>0</v>
      </c>
      <c r="J354" s="12">
        <v>0</v>
      </c>
      <c r="K354" s="165">
        <v>0</v>
      </c>
      <c r="L354" s="12">
        <v>0</v>
      </c>
      <c r="M354" s="12">
        <v>0</v>
      </c>
    </row>
    <row r="355" spans="1:13" x14ac:dyDescent="0.3">
      <c r="A355" s="59" t="s">
        <v>37</v>
      </c>
      <c r="B355" s="12">
        <v>0</v>
      </c>
      <c r="C355" s="12">
        <v>0</v>
      </c>
      <c r="D355" s="12">
        <v>0</v>
      </c>
      <c r="E355" s="12">
        <v>0</v>
      </c>
      <c r="F355" s="12">
        <v>0</v>
      </c>
      <c r="G355" s="12">
        <v>0</v>
      </c>
      <c r="H355" s="12">
        <v>0</v>
      </c>
      <c r="I355" s="12">
        <v>0</v>
      </c>
      <c r="J355" s="12">
        <v>0</v>
      </c>
      <c r="K355" s="165">
        <v>0</v>
      </c>
      <c r="L355" s="12">
        <v>0</v>
      </c>
      <c r="M355" s="12">
        <v>0</v>
      </c>
    </row>
    <row r="356" spans="1:13" x14ac:dyDescent="0.3">
      <c r="A356" s="59" t="s">
        <v>31</v>
      </c>
      <c r="B356" s="12">
        <v>0</v>
      </c>
      <c r="C356" s="12">
        <v>0</v>
      </c>
      <c r="D356" s="12">
        <v>0.1</v>
      </c>
      <c r="E356" s="12">
        <v>0</v>
      </c>
      <c r="F356" s="12">
        <v>0.1</v>
      </c>
      <c r="G356" s="12">
        <v>0.1</v>
      </c>
      <c r="H356" s="12">
        <v>0.1</v>
      </c>
      <c r="I356" s="12">
        <v>0</v>
      </c>
      <c r="J356" s="12">
        <v>1</v>
      </c>
      <c r="K356" s="165">
        <v>0</v>
      </c>
      <c r="L356" s="12">
        <v>1</v>
      </c>
      <c r="M356" s="12">
        <v>0</v>
      </c>
    </row>
    <row r="357" spans="1:13" x14ac:dyDescent="0.3">
      <c r="B357" s="61"/>
      <c r="C357" s="61"/>
      <c r="D357" s="8" t="s">
        <v>248</v>
      </c>
    </row>
    <row r="358" spans="1:13" x14ac:dyDescent="0.3">
      <c r="A358" s="83" t="s">
        <v>54</v>
      </c>
      <c r="B358" s="58" t="s">
        <v>10</v>
      </c>
      <c r="C358" s="58" t="s">
        <v>20</v>
      </c>
      <c r="D358" s="58" t="s">
        <v>21</v>
      </c>
      <c r="E358" s="58" t="s">
        <v>22</v>
      </c>
      <c r="F358" s="58" t="s">
        <v>23</v>
      </c>
      <c r="G358" s="58" t="s">
        <v>24</v>
      </c>
      <c r="H358" s="58" t="s">
        <v>25</v>
      </c>
      <c r="I358" s="58" t="s">
        <v>26</v>
      </c>
      <c r="J358" s="58" t="s">
        <v>27</v>
      </c>
      <c r="K358" s="58" t="s">
        <v>28</v>
      </c>
      <c r="L358" s="58" t="s">
        <v>37</v>
      </c>
      <c r="M358" s="58" t="s">
        <v>31</v>
      </c>
    </row>
    <row r="359" spans="1:13" x14ac:dyDescent="0.3">
      <c r="A359" s="57" t="s">
        <v>368</v>
      </c>
      <c r="B359" s="11" t="s">
        <v>210</v>
      </c>
      <c r="C359" s="11" t="s">
        <v>210</v>
      </c>
      <c r="D359" s="11" t="s">
        <v>210</v>
      </c>
      <c r="E359" s="11" t="s">
        <v>210</v>
      </c>
      <c r="F359" s="11" t="s">
        <v>210</v>
      </c>
      <c r="G359" s="11" t="s">
        <v>210</v>
      </c>
      <c r="H359" s="11" t="s">
        <v>210</v>
      </c>
      <c r="I359" s="11" t="s">
        <v>210</v>
      </c>
      <c r="J359" s="11" t="s">
        <v>210</v>
      </c>
      <c r="K359" s="11" t="s">
        <v>210</v>
      </c>
      <c r="L359" s="11" t="s">
        <v>210</v>
      </c>
      <c r="M359" s="11" t="s">
        <v>210</v>
      </c>
    </row>
    <row r="360" spans="1:13" x14ac:dyDescent="0.3">
      <c r="A360" s="59" t="s">
        <v>10</v>
      </c>
      <c r="B360" s="12">
        <v>1</v>
      </c>
      <c r="C360" s="12">
        <v>1</v>
      </c>
      <c r="D360" s="12">
        <v>1</v>
      </c>
      <c r="E360" s="12">
        <v>0</v>
      </c>
      <c r="F360" s="12">
        <v>1</v>
      </c>
      <c r="G360" s="12">
        <v>1</v>
      </c>
      <c r="H360" s="12">
        <v>1</v>
      </c>
      <c r="I360" s="12">
        <v>0.1</v>
      </c>
      <c r="J360" s="12">
        <v>1</v>
      </c>
      <c r="K360" s="165">
        <v>0</v>
      </c>
      <c r="L360" s="12">
        <v>0.1</v>
      </c>
      <c r="M360" s="12">
        <v>1</v>
      </c>
    </row>
    <row r="361" spans="1:13" x14ac:dyDescent="0.3">
      <c r="A361" s="59" t="s">
        <v>20</v>
      </c>
      <c r="B361" s="12">
        <v>1</v>
      </c>
      <c r="C361" s="12">
        <v>1</v>
      </c>
      <c r="D361" s="12">
        <v>1</v>
      </c>
      <c r="E361" s="12">
        <v>0</v>
      </c>
      <c r="F361" s="12">
        <v>1</v>
      </c>
      <c r="G361" s="12">
        <v>1</v>
      </c>
      <c r="H361" s="12">
        <v>1</v>
      </c>
      <c r="I361" s="12">
        <v>1</v>
      </c>
      <c r="J361" s="12">
        <v>1</v>
      </c>
      <c r="K361" s="165">
        <v>0</v>
      </c>
      <c r="L361" s="12">
        <v>1</v>
      </c>
      <c r="M361" s="12">
        <v>1</v>
      </c>
    </row>
    <row r="362" spans="1:13" x14ac:dyDescent="0.3">
      <c r="A362" s="59" t="s">
        <v>21</v>
      </c>
      <c r="B362" s="12">
        <v>0.2</v>
      </c>
      <c r="C362" s="12">
        <v>0</v>
      </c>
      <c r="D362" s="12">
        <v>1</v>
      </c>
      <c r="E362" s="12">
        <v>0</v>
      </c>
      <c r="F362" s="12">
        <v>1</v>
      </c>
      <c r="G362" s="12">
        <v>1</v>
      </c>
      <c r="H362" s="12">
        <v>1</v>
      </c>
      <c r="I362" s="12">
        <v>0.1</v>
      </c>
      <c r="J362" s="12">
        <v>1</v>
      </c>
      <c r="K362" s="165">
        <v>0</v>
      </c>
      <c r="L362" s="12">
        <v>1</v>
      </c>
      <c r="M362" s="12">
        <v>1</v>
      </c>
    </row>
    <row r="363" spans="1:13" x14ac:dyDescent="0.3">
      <c r="A363" s="59" t="s">
        <v>22</v>
      </c>
      <c r="B363" s="12">
        <v>0.2</v>
      </c>
      <c r="C363" s="12">
        <v>0</v>
      </c>
      <c r="D363" s="12">
        <v>1</v>
      </c>
      <c r="E363" s="12">
        <v>1</v>
      </c>
      <c r="F363" s="12">
        <v>1</v>
      </c>
      <c r="G363" s="12">
        <v>1</v>
      </c>
      <c r="H363" s="12">
        <v>1</v>
      </c>
      <c r="I363" s="12">
        <v>1</v>
      </c>
      <c r="J363" s="12">
        <v>1</v>
      </c>
      <c r="K363" s="165">
        <v>0</v>
      </c>
      <c r="L363" s="12">
        <v>1</v>
      </c>
      <c r="M363" s="12">
        <v>1</v>
      </c>
    </row>
    <row r="364" spans="1:13" x14ac:dyDescent="0.3">
      <c r="A364" s="59" t="s">
        <v>23</v>
      </c>
      <c r="B364" s="12">
        <v>0.5</v>
      </c>
      <c r="C364" s="12">
        <v>0</v>
      </c>
      <c r="D364" s="12">
        <v>1</v>
      </c>
      <c r="E364" s="12">
        <v>0</v>
      </c>
      <c r="F364" s="12">
        <v>1</v>
      </c>
      <c r="G364" s="12">
        <v>1</v>
      </c>
      <c r="H364" s="12">
        <v>1</v>
      </c>
      <c r="I364" s="12">
        <v>0.1</v>
      </c>
      <c r="J364" s="12">
        <v>1</v>
      </c>
      <c r="K364" s="165">
        <v>0</v>
      </c>
      <c r="L364" s="12">
        <v>1</v>
      </c>
      <c r="M364" s="12">
        <v>1</v>
      </c>
    </row>
    <row r="365" spans="1:13" x14ac:dyDescent="0.3">
      <c r="A365" s="59" t="s">
        <v>24</v>
      </c>
      <c r="B365" s="12">
        <v>0.1</v>
      </c>
      <c r="C365" s="12">
        <v>0</v>
      </c>
      <c r="D365" s="12">
        <v>0.9</v>
      </c>
      <c r="E365" s="12">
        <v>0</v>
      </c>
      <c r="F365" s="12">
        <v>0.9</v>
      </c>
      <c r="G365" s="12">
        <v>1</v>
      </c>
      <c r="H365" s="12">
        <v>1</v>
      </c>
      <c r="I365" s="12">
        <v>0.1</v>
      </c>
      <c r="J365" s="12">
        <v>1</v>
      </c>
      <c r="K365" s="165">
        <v>0</v>
      </c>
      <c r="L365" s="12">
        <v>1</v>
      </c>
      <c r="M365" s="12">
        <v>1</v>
      </c>
    </row>
    <row r="366" spans="1:13" x14ac:dyDescent="0.3">
      <c r="A366" s="59" t="s">
        <v>25</v>
      </c>
      <c r="B366" s="12">
        <v>0.1</v>
      </c>
      <c r="C366" s="12">
        <v>0</v>
      </c>
      <c r="D366" s="12">
        <v>1</v>
      </c>
      <c r="E366" s="12">
        <v>0</v>
      </c>
      <c r="F366" s="12">
        <v>1</v>
      </c>
      <c r="G366" s="12">
        <v>1</v>
      </c>
      <c r="H366" s="12">
        <v>1</v>
      </c>
      <c r="I366" s="12">
        <v>1</v>
      </c>
      <c r="J366" s="12">
        <v>1</v>
      </c>
      <c r="K366" s="165">
        <v>0</v>
      </c>
      <c r="L366" s="12">
        <v>1</v>
      </c>
      <c r="M366" s="12">
        <v>1</v>
      </c>
    </row>
    <row r="367" spans="1:13" x14ac:dyDescent="0.3">
      <c r="A367" s="59" t="s">
        <v>26</v>
      </c>
      <c r="B367" s="12">
        <v>0</v>
      </c>
      <c r="C367" s="12">
        <v>0</v>
      </c>
      <c r="D367" s="12">
        <v>0</v>
      </c>
      <c r="E367" s="12">
        <v>0</v>
      </c>
      <c r="F367" s="12">
        <v>0</v>
      </c>
      <c r="G367" s="12">
        <v>0.2</v>
      </c>
      <c r="H367" s="12">
        <v>0.2</v>
      </c>
      <c r="I367" s="12">
        <v>1</v>
      </c>
      <c r="J367" s="12">
        <v>1</v>
      </c>
      <c r="K367" s="165">
        <v>0</v>
      </c>
      <c r="L367" s="12">
        <v>1</v>
      </c>
      <c r="M367" s="12">
        <v>1</v>
      </c>
    </row>
    <row r="368" spans="1:13" x14ac:dyDescent="0.3">
      <c r="A368" s="59" t="s">
        <v>27</v>
      </c>
      <c r="B368" s="12">
        <v>0</v>
      </c>
      <c r="C368" s="12">
        <v>0</v>
      </c>
      <c r="D368" s="12">
        <v>0</v>
      </c>
      <c r="E368" s="12">
        <v>0</v>
      </c>
      <c r="F368" s="12">
        <v>0</v>
      </c>
      <c r="G368" s="12">
        <v>0</v>
      </c>
      <c r="H368" s="12">
        <v>0</v>
      </c>
      <c r="I368" s="12">
        <v>0</v>
      </c>
      <c r="J368" s="12">
        <v>0</v>
      </c>
      <c r="K368" s="165">
        <v>0</v>
      </c>
      <c r="L368" s="12">
        <v>0</v>
      </c>
      <c r="M368" s="12">
        <v>0</v>
      </c>
    </row>
    <row r="369" spans="1:13" x14ac:dyDescent="0.3">
      <c r="A369" s="59" t="s">
        <v>28</v>
      </c>
      <c r="B369" s="12">
        <v>0</v>
      </c>
      <c r="C369" s="12">
        <v>0</v>
      </c>
      <c r="D369" s="12">
        <v>0</v>
      </c>
      <c r="E369" s="12">
        <v>0</v>
      </c>
      <c r="F369" s="12">
        <v>0</v>
      </c>
      <c r="G369" s="12">
        <v>0</v>
      </c>
      <c r="H369" s="12">
        <v>0</v>
      </c>
      <c r="I369" s="12">
        <v>0</v>
      </c>
      <c r="J369" s="12">
        <v>0</v>
      </c>
      <c r="K369" s="165">
        <v>0</v>
      </c>
      <c r="L369" s="12">
        <v>0</v>
      </c>
      <c r="M369" s="12">
        <v>0</v>
      </c>
    </row>
    <row r="370" spans="1:13" x14ac:dyDescent="0.3">
      <c r="A370" s="59" t="s">
        <v>37</v>
      </c>
      <c r="B370" s="12">
        <v>0</v>
      </c>
      <c r="C370" s="12">
        <v>0</v>
      </c>
      <c r="D370" s="12">
        <v>0</v>
      </c>
      <c r="E370" s="12">
        <v>0</v>
      </c>
      <c r="F370" s="12">
        <v>0</v>
      </c>
      <c r="G370" s="12">
        <v>0</v>
      </c>
      <c r="H370" s="12">
        <v>0</v>
      </c>
      <c r="I370" s="12">
        <v>0</v>
      </c>
      <c r="J370" s="12">
        <v>0</v>
      </c>
      <c r="K370" s="165">
        <v>0</v>
      </c>
      <c r="L370" s="12">
        <v>0</v>
      </c>
      <c r="M370" s="12">
        <v>0</v>
      </c>
    </row>
    <row r="371" spans="1:13" x14ac:dyDescent="0.3">
      <c r="A371" s="59" t="s">
        <v>31</v>
      </c>
      <c r="B371" s="12">
        <v>0</v>
      </c>
      <c r="C371" s="12">
        <v>0</v>
      </c>
      <c r="D371" s="12">
        <v>0.1</v>
      </c>
      <c r="E371" s="12">
        <v>0</v>
      </c>
      <c r="F371" s="12">
        <v>0.1</v>
      </c>
      <c r="G371" s="12">
        <v>0.1</v>
      </c>
      <c r="H371" s="12">
        <v>0.1</v>
      </c>
      <c r="I371" s="12">
        <v>0</v>
      </c>
      <c r="J371" s="12">
        <v>1</v>
      </c>
      <c r="K371" s="165">
        <v>0</v>
      </c>
      <c r="L371" s="12">
        <v>1</v>
      </c>
      <c r="M371" s="12">
        <v>0</v>
      </c>
    </row>
    <row r="372" spans="1:13" x14ac:dyDescent="0.3">
      <c r="B372" s="61"/>
      <c r="C372" s="61"/>
      <c r="D372" s="8" t="s">
        <v>248</v>
      </c>
    </row>
    <row r="373" spans="1:13" x14ac:dyDescent="0.3">
      <c r="A373" s="83" t="s">
        <v>52</v>
      </c>
      <c r="B373" s="58" t="s">
        <v>10</v>
      </c>
      <c r="C373" s="58" t="s">
        <v>20</v>
      </c>
      <c r="D373" s="58" t="s">
        <v>21</v>
      </c>
      <c r="E373" s="58" t="s">
        <v>22</v>
      </c>
      <c r="F373" s="58" t="s">
        <v>23</v>
      </c>
      <c r="G373" s="58" t="s">
        <v>24</v>
      </c>
      <c r="H373" s="58" t="s">
        <v>25</v>
      </c>
      <c r="I373" s="58" t="s">
        <v>26</v>
      </c>
      <c r="J373" s="58" t="s">
        <v>27</v>
      </c>
      <c r="K373" s="58" t="s">
        <v>28</v>
      </c>
      <c r="L373" s="58" t="s">
        <v>37</v>
      </c>
      <c r="M373" s="58" t="s">
        <v>31</v>
      </c>
    </row>
    <row r="374" spans="1:13" x14ac:dyDescent="0.3">
      <c r="A374" s="57" t="s">
        <v>368</v>
      </c>
      <c r="B374" s="11" t="s">
        <v>210</v>
      </c>
      <c r="C374" s="11" t="s">
        <v>210</v>
      </c>
      <c r="D374" s="11" t="s">
        <v>210</v>
      </c>
      <c r="E374" s="11" t="s">
        <v>210</v>
      </c>
      <c r="F374" s="11" t="s">
        <v>210</v>
      </c>
      <c r="G374" s="11" t="s">
        <v>210</v>
      </c>
      <c r="H374" s="11" t="s">
        <v>210</v>
      </c>
      <c r="I374" s="11" t="s">
        <v>210</v>
      </c>
      <c r="J374" s="11" t="s">
        <v>210</v>
      </c>
      <c r="K374" s="11" t="s">
        <v>210</v>
      </c>
      <c r="L374" s="11" t="s">
        <v>210</v>
      </c>
      <c r="M374" s="11" t="s">
        <v>210</v>
      </c>
    </row>
    <row r="375" spans="1:13" x14ac:dyDescent="0.3">
      <c r="A375" s="59" t="s">
        <v>10</v>
      </c>
      <c r="B375" s="12">
        <v>1</v>
      </c>
      <c r="C375" s="12">
        <v>1</v>
      </c>
      <c r="D375" s="12">
        <v>1</v>
      </c>
      <c r="E375" s="12">
        <v>0</v>
      </c>
      <c r="F375" s="12">
        <v>1</v>
      </c>
      <c r="G375" s="12">
        <v>1</v>
      </c>
      <c r="H375" s="12">
        <v>1</v>
      </c>
      <c r="I375" s="12">
        <v>0.1</v>
      </c>
      <c r="J375" s="12">
        <v>1</v>
      </c>
      <c r="K375" s="165">
        <v>0</v>
      </c>
      <c r="L375" s="12">
        <v>0.1</v>
      </c>
      <c r="M375" s="12">
        <v>1</v>
      </c>
    </row>
    <row r="376" spans="1:13" x14ac:dyDescent="0.3">
      <c r="A376" s="59" t="s">
        <v>20</v>
      </c>
      <c r="B376" s="12">
        <v>1</v>
      </c>
      <c r="C376" s="12">
        <v>1</v>
      </c>
      <c r="D376" s="12">
        <v>1</v>
      </c>
      <c r="E376" s="12">
        <v>0</v>
      </c>
      <c r="F376" s="12">
        <v>1</v>
      </c>
      <c r="G376" s="12">
        <v>1</v>
      </c>
      <c r="H376" s="12">
        <v>1</v>
      </c>
      <c r="I376" s="12">
        <v>1</v>
      </c>
      <c r="J376" s="12">
        <v>1</v>
      </c>
      <c r="K376" s="165">
        <v>0</v>
      </c>
      <c r="L376" s="12">
        <v>1</v>
      </c>
      <c r="M376" s="12">
        <v>1</v>
      </c>
    </row>
    <row r="377" spans="1:13" x14ac:dyDescent="0.3">
      <c r="A377" s="59" t="s">
        <v>21</v>
      </c>
      <c r="B377" s="12">
        <v>0.2</v>
      </c>
      <c r="C377" s="12">
        <v>0</v>
      </c>
      <c r="D377" s="12">
        <v>1</v>
      </c>
      <c r="E377" s="12">
        <v>0</v>
      </c>
      <c r="F377" s="12">
        <v>1</v>
      </c>
      <c r="G377" s="12">
        <v>1</v>
      </c>
      <c r="H377" s="12">
        <v>1</v>
      </c>
      <c r="I377" s="12">
        <v>0.1</v>
      </c>
      <c r="J377" s="12">
        <v>1</v>
      </c>
      <c r="K377" s="165">
        <v>0</v>
      </c>
      <c r="L377" s="12">
        <v>1</v>
      </c>
      <c r="M377" s="12">
        <v>1</v>
      </c>
    </row>
    <row r="378" spans="1:13" x14ac:dyDescent="0.3">
      <c r="A378" s="59" t="s">
        <v>22</v>
      </c>
      <c r="B378" s="12">
        <v>0.2</v>
      </c>
      <c r="C378" s="12">
        <v>0</v>
      </c>
      <c r="D378" s="12">
        <v>1</v>
      </c>
      <c r="E378" s="12">
        <v>1</v>
      </c>
      <c r="F378" s="12">
        <v>1</v>
      </c>
      <c r="G378" s="12">
        <v>1</v>
      </c>
      <c r="H378" s="12">
        <v>1</v>
      </c>
      <c r="I378" s="12">
        <v>1</v>
      </c>
      <c r="J378" s="12">
        <v>1</v>
      </c>
      <c r="K378" s="165">
        <v>0</v>
      </c>
      <c r="L378" s="12">
        <v>1</v>
      </c>
      <c r="M378" s="12">
        <v>1</v>
      </c>
    </row>
    <row r="379" spans="1:13" x14ac:dyDescent="0.3">
      <c r="A379" s="59" t="s">
        <v>23</v>
      </c>
      <c r="B379" s="12">
        <v>0.5</v>
      </c>
      <c r="C379" s="12">
        <v>0</v>
      </c>
      <c r="D379" s="12">
        <v>1</v>
      </c>
      <c r="E379" s="12">
        <v>0</v>
      </c>
      <c r="F379" s="12">
        <v>1</v>
      </c>
      <c r="G379" s="12">
        <v>1</v>
      </c>
      <c r="H379" s="12">
        <v>1</v>
      </c>
      <c r="I379" s="12">
        <v>0.1</v>
      </c>
      <c r="J379" s="12">
        <v>1</v>
      </c>
      <c r="K379" s="165">
        <v>0</v>
      </c>
      <c r="L379" s="12">
        <v>1</v>
      </c>
      <c r="M379" s="12">
        <v>1</v>
      </c>
    </row>
    <row r="380" spans="1:13" x14ac:dyDescent="0.3">
      <c r="A380" s="59" t="s">
        <v>24</v>
      </c>
      <c r="B380" s="12">
        <v>0.1</v>
      </c>
      <c r="C380" s="12">
        <v>0</v>
      </c>
      <c r="D380" s="12">
        <v>0.9</v>
      </c>
      <c r="E380" s="12">
        <v>0</v>
      </c>
      <c r="F380" s="12">
        <v>0.9</v>
      </c>
      <c r="G380" s="12">
        <v>1</v>
      </c>
      <c r="H380" s="12">
        <v>1</v>
      </c>
      <c r="I380" s="12">
        <v>0.1</v>
      </c>
      <c r="J380" s="12">
        <v>1</v>
      </c>
      <c r="K380" s="165">
        <v>0</v>
      </c>
      <c r="L380" s="12">
        <v>1</v>
      </c>
      <c r="M380" s="12">
        <v>1</v>
      </c>
    </row>
    <row r="381" spans="1:13" x14ac:dyDescent="0.3">
      <c r="A381" s="59" t="s">
        <v>25</v>
      </c>
      <c r="B381" s="12">
        <v>0.1</v>
      </c>
      <c r="C381" s="12">
        <v>0</v>
      </c>
      <c r="D381" s="12">
        <v>1</v>
      </c>
      <c r="E381" s="12">
        <v>0</v>
      </c>
      <c r="F381" s="12">
        <v>1</v>
      </c>
      <c r="G381" s="12">
        <v>1</v>
      </c>
      <c r="H381" s="12">
        <v>1</v>
      </c>
      <c r="I381" s="12">
        <v>1</v>
      </c>
      <c r="J381" s="12">
        <v>1</v>
      </c>
      <c r="K381" s="165">
        <v>0</v>
      </c>
      <c r="L381" s="12">
        <v>1</v>
      </c>
      <c r="M381" s="12">
        <v>1</v>
      </c>
    </row>
    <row r="382" spans="1:13" x14ac:dyDescent="0.3">
      <c r="A382" s="59" t="s">
        <v>26</v>
      </c>
      <c r="B382" s="12">
        <v>0</v>
      </c>
      <c r="C382" s="12">
        <v>0</v>
      </c>
      <c r="D382" s="12">
        <v>0</v>
      </c>
      <c r="E382" s="12">
        <v>0</v>
      </c>
      <c r="F382" s="12">
        <v>0</v>
      </c>
      <c r="G382" s="12">
        <v>0.2</v>
      </c>
      <c r="H382" s="12">
        <v>0.2</v>
      </c>
      <c r="I382" s="12">
        <v>1</v>
      </c>
      <c r="J382" s="12">
        <v>1</v>
      </c>
      <c r="K382" s="165">
        <v>0</v>
      </c>
      <c r="L382" s="12">
        <v>1</v>
      </c>
      <c r="M382" s="12">
        <v>1</v>
      </c>
    </row>
    <row r="383" spans="1:13" x14ac:dyDescent="0.3">
      <c r="A383" s="59" t="s">
        <v>27</v>
      </c>
      <c r="B383" s="12">
        <v>0</v>
      </c>
      <c r="C383" s="12">
        <v>0</v>
      </c>
      <c r="D383" s="12">
        <v>0</v>
      </c>
      <c r="E383" s="12">
        <v>0</v>
      </c>
      <c r="F383" s="12">
        <v>0</v>
      </c>
      <c r="G383" s="12">
        <v>0</v>
      </c>
      <c r="H383" s="12">
        <v>0</v>
      </c>
      <c r="I383" s="12">
        <v>0</v>
      </c>
      <c r="J383" s="12">
        <v>0</v>
      </c>
      <c r="K383" s="165">
        <v>0</v>
      </c>
      <c r="L383" s="12">
        <v>0</v>
      </c>
      <c r="M383" s="12">
        <v>0</v>
      </c>
    </row>
    <row r="384" spans="1:13" x14ac:dyDescent="0.3">
      <c r="A384" s="59" t="s">
        <v>28</v>
      </c>
      <c r="B384" s="12">
        <v>0</v>
      </c>
      <c r="C384" s="12">
        <v>0</v>
      </c>
      <c r="D384" s="12">
        <v>0</v>
      </c>
      <c r="E384" s="12">
        <v>0</v>
      </c>
      <c r="F384" s="12">
        <v>0</v>
      </c>
      <c r="G384" s="12">
        <v>0</v>
      </c>
      <c r="H384" s="12">
        <v>0</v>
      </c>
      <c r="I384" s="12">
        <v>0</v>
      </c>
      <c r="J384" s="12">
        <v>0</v>
      </c>
      <c r="K384" s="165">
        <v>0</v>
      </c>
      <c r="L384" s="12">
        <v>0</v>
      </c>
      <c r="M384" s="12">
        <v>0</v>
      </c>
    </row>
    <row r="385" spans="1:13" x14ac:dyDescent="0.3">
      <c r="A385" s="59" t="s">
        <v>37</v>
      </c>
      <c r="B385" s="12">
        <v>0</v>
      </c>
      <c r="C385" s="12">
        <v>0</v>
      </c>
      <c r="D385" s="12">
        <v>0</v>
      </c>
      <c r="E385" s="12">
        <v>0</v>
      </c>
      <c r="F385" s="12">
        <v>0</v>
      </c>
      <c r="G385" s="12">
        <v>0</v>
      </c>
      <c r="H385" s="12">
        <v>0</v>
      </c>
      <c r="I385" s="12">
        <v>0</v>
      </c>
      <c r="J385" s="12">
        <v>0</v>
      </c>
      <c r="K385" s="165">
        <v>0</v>
      </c>
      <c r="L385" s="12">
        <v>0</v>
      </c>
      <c r="M385" s="12">
        <v>0</v>
      </c>
    </row>
    <row r="386" spans="1:13" x14ac:dyDescent="0.3">
      <c r="A386" s="59" t="s">
        <v>31</v>
      </c>
      <c r="B386" s="12">
        <v>0</v>
      </c>
      <c r="C386" s="12">
        <v>0</v>
      </c>
      <c r="D386" s="12">
        <v>0.1</v>
      </c>
      <c r="E386" s="12">
        <v>0</v>
      </c>
      <c r="F386" s="12">
        <v>0.1</v>
      </c>
      <c r="G386" s="12">
        <v>0.1</v>
      </c>
      <c r="H386" s="12">
        <v>0.1</v>
      </c>
      <c r="I386" s="12">
        <v>0</v>
      </c>
      <c r="J386" s="12">
        <v>1</v>
      </c>
      <c r="K386" s="165">
        <v>0</v>
      </c>
      <c r="L386" s="12">
        <v>1</v>
      </c>
      <c r="M386" s="12">
        <v>0</v>
      </c>
    </row>
    <row r="388" spans="1:13" x14ac:dyDescent="0.3">
      <c r="A388" t="s">
        <v>537</v>
      </c>
    </row>
    <row r="389" spans="1:13" x14ac:dyDescent="0.3">
      <c r="A389" s="83" t="s">
        <v>538</v>
      </c>
      <c r="B389" s="83" t="s">
        <v>10</v>
      </c>
      <c r="C389" s="83" t="s">
        <v>20</v>
      </c>
      <c r="D389" s="83" t="s">
        <v>21</v>
      </c>
      <c r="E389" s="83" t="s">
        <v>22</v>
      </c>
      <c r="F389" s="83" t="s">
        <v>23</v>
      </c>
      <c r="G389" s="83" t="s">
        <v>24</v>
      </c>
      <c r="H389" s="83" t="s">
        <v>25</v>
      </c>
      <c r="I389" s="83" t="s">
        <v>26</v>
      </c>
      <c r="J389" s="83" t="s">
        <v>27</v>
      </c>
      <c r="K389" s="83" t="s">
        <v>28</v>
      </c>
      <c r="L389" s="83" t="s">
        <v>37</v>
      </c>
      <c r="M389" s="58" t="s">
        <v>31</v>
      </c>
    </row>
    <row r="390" spans="1:13" x14ac:dyDescent="0.3">
      <c r="A390" s="43" t="s">
        <v>536</v>
      </c>
      <c r="B390" s="11" t="s">
        <v>210</v>
      </c>
      <c r="C390" s="11" t="s">
        <v>210</v>
      </c>
      <c r="D390" s="11" t="s">
        <v>210</v>
      </c>
      <c r="E390" s="11" t="s">
        <v>210</v>
      </c>
      <c r="F390" s="11" t="s">
        <v>210</v>
      </c>
      <c r="G390" s="11" t="s">
        <v>210</v>
      </c>
      <c r="H390" s="11" t="s">
        <v>210</v>
      </c>
      <c r="I390" s="11" t="s">
        <v>210</v>
      </c>
      <c r="J390" s="11" t="s">
        <v>210</v>
      </c>
      <c r="K390" s="11" t="s">
        <v>210</v>
      </c>
      <c r="L390" s="11" t="s">
        <v>210</v>
      </c>
      <c r="M390" s="11" t="s">
        <v>210</v>
      </c>
    </row>
    <row r="391" spans="1:13" x14ac:dyDescent="0.3">
      <c r="A391" s="59" t="s">
        <v>11</v>
      </c>
      <c r="B391" s="168">
        <v>0.81751938760063436</v>
      </c>
      <c r="C391" s="168">
        <v>0.81751938760063436</v>
      </c>
      <c r="D391" s="168">
        <v>0.48489518287033739</v>
      </c>
      <c r="E391" s="168">
        <v>0.48489518287033739</v>
      </c>
      <c r="F391" s="168">
        <v>0.48489518287033739</v>
      </c>
      <c r="G391" s="168">
        <v>6.4505884134870836E-2</v>
      </c>
      <c r="H391" s="168">
        <v>0.85559866490499092</v>
      </c>
      <c r="I391" s="168">
        <v>0.1177873668216033</v>
      </c>
      <c r="J391" s="165">
        <v>0</v>
      </c>
      <c r="K391" s="165">
        <v>0</v>
      </c>
      <c r="L391" s="168">
        <v>1</v>
      </c>
      <c r="M391" s="168">
        <v>0.29997193584558129</v>
      </c>
    </row>
    <row r="392" spans="1:13" x14ac:dyDescent="0.3">
      <c r="A392" s="59" t="s">
        <v>12</v>
      </c>
      <c r="B392" s="168">
        <v>0.83779494689042877</v>
      </c>
      <c r="C392" s="168">
        <v>0.83779494689042877</v>
      </c>
      <c r="D392" s="168">
        <v>1</v>
      </c>
      <c r="E392" s="168">
        <v>1</v>
      </c>
      <c r="F392" s="168">
        <v>1</v>
      </c>
      <c r="G392" s="168">
        <v>0.3086509410819106</v>
      </c>
      <c r="H392" s="168">
        <v>0.76669226656906153</v>
      </c>
      <c r="I392" s="168">
        <v>0.42444841617290913</v>
      </c>
      <c r="J392" s="165">
        <v>0</v>
      </c>
      <c r="K392" s="165">
        <v>0</v>
      </c>
      <c r="L392" s="168">
        <v>1</v>
      </c>
      <c r="M392" s="168">
        <v>0.34908826144476496</v>
      </c>
    </row>
    <row r="393" spans="1:13" x14ac:dyDescent="0.3">
      <c r="A393" s="59" t="s">
        <v>13</v>
      </c>
      <c r="B393" s="168">
        <v>0.93567877469277028</v>
      </c>
      <c r="C393" s="168">
        <v>0.93567877469277028</v>
      </c>
      <c r="D393" s="168">
        <v>0.55811350541274063</v>
      </c>
      <c r="E393" s="168">
        <v>0.55811350541274063</v>
      </c>
      <c r="F393" s="168">
        <v>0.55811350541274063</v>
      </c>
      <c r="G393" s="168">
        <v>1.3529188620343769E-2</v>
      </c>
      <c r="H393" s="168">
        <v>0.89059310377324896</v>
      </c>
      <c r="I393" s="168">
        <v>8.5478287972088798E-2</v>
      </c>
      <c r="J393" s="165">
        <v>0</v>
      </c>
      <c r="K393" s="165">
        <v>0</v>
      </c>
      <c r="L393" s="168">
        <v>1</v>
      </c>
      <c r="M393" s="168">
        <v>0.42349812494974592</v>
      </c>
    </row>
    <row r="394" spans="1:13" x14ac:dyDescent="0.3">
      <c r="A394" s="59" t="s">
        <v>14</v>
      </c>
      <c r="B394" s="168">
        <v>0.93446403566955971</v>
      </c>
      <c r="C394" s="168">
        <v>0.93446403566955971</v>
      </c>
      <c r="D394" s="168">
        <v>1</v>
      </c>
      <c r="E394" s="168">
        <v>1</v>
      </c>
      <c r="F394" s="168">
        <v>1</v>
      </c>
      <c r="G394" s="168">
        <v>1</v>
      </c>
      <c r="H394" s="168">
        <v>0.58075495833168644</v>
      </c>
      <c r="I394" s="168">
        <v>1</v>
      </c>
      <c r="J394" s="165">
        <v>0</v>
      </c>
      <c r="K394" s="165">
        <v>0</v>
      </c>
      <c r="L394" s="168">
        <v>1</v>
      </c>
      <c r="M394" s="168">
        <v>1</v>
      </c>
    </row>
    <row r="395" spans="1:13" x14ac:dyDescent="0.3">
      <c r="A395" s="59" t="s">
        <v>15</v>
      </c>
      <c r="B395" s="168">
        <v>0.96858660000114571</v>
      </c>
      <c r="C395" s="168">
        <v>0.96858660000114571</v>
      </c>
      <c r="D395" s="168">
        <v>0.98970974270667456</v>
      </c>
      <c r="E395" s="168">
        <v>0.98970974270667456</v>
      </c>
      <c r="F395" s="168">
        <v>0.98970974270667456</v>
      </c>
      <c r="G395" s="168">
        <v>0.18903078462646261</v>
      </c>
      <c r="H395" s="168">
        <v>1</v>
      </c>
      <c r="I395" s="168">
        <v>0.32083757472039653</v>
      </c>
      <c r="J395" s="165">
        <v>0</v>
      </c>
      <c r="K395" s="165">
        <v>0</v>
      </c>
      <c r="L395" s="168">
        <v>1</v>
      </c>
      <c r="M395" s="168">
        <v>0.10911871436122073</v>
      </c>
    </row>
    <row r="396" spans="1:13" x14ac:dyDescent="0.3">
      <c r="A396" s="59" t="s">
        <v>16</v>
      </c>
      <c r="B396" s="168">
        <v>0.95777602822851815</v>
      </c>
      <c r="C396" s="168">
        <v>0.95777602822851815</v>
      </c>
      <c r="D396" s="168">
        <v>0.50588336216126928</v>
      </c>
      <c r="E396" s="168">
        <v>0.50588336216126928</v>
      </c>
      <c r="F396" s="168">
        <v>0.50588336216126928</v>
      </c>
      <c r="G396" s="168">
        <v>0.4624821484524877</v>
      </c>
      <c r="H396" s="168">
        <v>1</v>
      </c>
      <c r="I396" s="168">
        <v>0.61442149919712263</v>
      </c>
      <c r="J396" s="165">
        <v>0</v>
      </c>
      <c r="K396" s="165">
        <v>0</v>
      </c>
      <c r="L396" s="168">
        <v>1</v>
      </c>
      <c r="M396" s="168">
        <v>0.41057756978867149</v>
      </c>
    </row>
    <row r="397" spans="1:13" x14ac:dyDescent="0.3">
      <c r="A397" s="59" t="s">
        <v>17</v>
      </c>
      <c r="B397" s="168">
        <v>0.99918043017488356</v>
      </c>
      <c r="C397" s="168">
        <v>0.99918043017488356</v>
      </c>
      <c r="D397" s="168">
        <v>0.50259123773680159</v>
      </c>
      <c r="E397" s="168">
        <v>0.50259123773680159</v>
      </c>
      <c r="F397" s="168">
        <v>0.50259123773680159</v>
      </c>
      <c r="G397" s="168">
        <v>8.0246896967066897E-2</v>
      </c>
      <c r="H397" s="168">
        <v>0.57295729893615766</v>
      </c>
      <c r="I397" s="168">
        <v>0.25454484499152458</v>
      </c>
      <c r="J397" s="165">
        <v>0</v>
      </c>
      <c r="K397" s="165">
        <v>0</v>
      </c>
      <c r="L397" s="168">
        <v>0.47387110933065202</v>
      </c>
      <c r="M397" s="168">
        <v>5.9025143997813813E-2</v>
      </c>
    </row>
    <row r="398" spans="1:13" x14ac:dyDescent="0.3">
      <c r="A398" s="59" t="s">
        <v>18</v>
      </c>
      <c r="B398" s="168">
        <v>0.96142604293898626</v>
      </c>
      <c r="C398" s="168">
        <v>0.96142604293898626</v>
      </c>
      <c r="D398" s="168">
        <v>0.71551450163898822</v>
      </c>
      <c r="E398" s="168">
        <v>0.71551450163898822</v>
      </c>
      <c r="F398" s="168">
        <v>0.71551450163898822</v>
      </c>
      <c r="G398" s="168">
        <v>0.37728253591543565</v>
      </c>
      <c r="H398" s="168">
        <v>1</v>
      </c>
      <c r="I398" s="168">
        <v>0.70978434768135845</v>
      </c>
      <c r="J398" s="165">
        <v>0</v>
      </c>
      <c r="K398" s="165">
        <v>0</v>
      </c>
      <c r="L398" s="168">
        <v>0.95691338227627953</v>
      </c>
      <c r="M398" s="168">
        <v>0.21842067205081575</v>
      </c>
    </row>
    <row r="399" spans="1:13" x14ac:dyDescent="0.3">
      <c r="A399" s="59" t="s">
        <v>19</v>
      </c>
      <c r="B399" s="168">
        <v>0.91146104019667207</v>
      </c>
      <c r="C399" s="168">
        <v>0.91146104019667207</v>
      </c>
      <c r="D399" s="168">
        <v>0.80081180089673798</v>
      </c>
      <c r="E399" s="168">
        <v>0.80081180089673798</v>
      </c>
      <c r="F399" s="168">
        <v>0.80081180089673798</v>
      </c>
      <c r="G399" s="168">
        <v>0.47818204242697326</v>
      </c>
      <c r="H399" s="168">
        <v>1</v>
      </c>
      <c r="I399" s="168">
        <v>0.64189177285610066</v>
      </c>
      <c r="J399" s="165">
        <v>0</v>
      </c>
      <c r="K399" s="165">
        <v>0</v>
      </c>
      <c r="L399" s="168">
        <v>0.84593428747862309</v>
      </c>
      <c r="M399" s="168">
        <v>0.81596598769787287</v>
      </c>
    </row>
    <row r="401" spans="1:13" x14ac:dyDescent="0.3">
      <c r="A401" t="s">
        <v>537</v>
      </c>
    </row>
    <row r="402" spans="1:13" x14ac:dyDescent="0.3">
      <c r="A402" s="83" t="s">
        <v>543</v>
      </c>
      <c r="B402" s="83" t="s">
        <v>10</v>
      </c>
      <c r="C402" s="83" t="s">
        <v>20</v>
      </c>
      <c r="D402" s="83" t="s">
        <v>21</v>
      </c>
      <c r="E402" s="83" t="s">
        <v>22</v>
      </c>
      <c r="F402" s="83" t="s">
        <v>23</v>
      </c>
      <c r="G402" s="83" t="s">
        <v>24</v>
      </c>
      <c r="H402" s="83" t="s">
        <v>25</v>
      </c>
      <c r="I402" s="83" t="s">
        <v>26</v>
      </c>
      <c r="J402" s="83" t="s">
        <v>27</v>
      </c>
      <c r="K402" s="83" t="s">
        <v>28</v>
      </c>
      <c r="L402" s="83" t="s">
        <v>37</v>
      </c>
      <c r="M402" s="83" t="s">
        <v>31</v>
      </c>
    </row>
    <row r="403" spans="1:13" x14ac:dyDescent="0.3">
      <c r="A403" t="s">
        <v>536</v>
      </c>
      <c r="B403" s="11" t="s">
        <v>210</v>
      </c>
      <c r="C403" s="11" t="s">
        <v>210</v>
      </c>
      <c r="D403" s="11" t="s">
        <v>210</v>
      </c>
      <c r="E403" s="11" t="s">
        <v>210</v>
      </c>
      <c r="F403" s="11" t="s">
        <v>210</v>
      </c>
      <c r="G403" s="11" t="s">
        <v>210</v>
      </c>
      <c r="H403" s="11" t="s">
        <v>210</v>
      </c>
      <c r="I403" s="11" t="s">
        <v>210</v>
      </c>
      <c r="J403" s="11" t="s">
        <v>210</v>
      </c>
      <c r="K403" s="11" t="s">
        <v>210</v>
      </c>
      <c r="L403" s="11" t="s">
        <v>210</v>
      </c>
      <c r="M403" s="11" t="s">
        <v>210</v>
      </c>
    </row>
    <row r="404" spans="1:13" x14ac:dyDescent="0.3">
      <c r="A404" s="59" t="s">
        <v>11</v>
      </c>
      <c r="B404" s="166">
        <v>0.81751938760063436</v>
      </c>
      <c r="C404" s="166">
        <v>0.81751938760063436</v>
      </c>
      <c r="D404" s="166">
        <v>0.48489518287033739</v>
      </c>
      <c r="E404" s="166">
        <v>0.48489518287033739</v>
      </c>
      <c r="F404" s="166">
        <v>0.48489518287033739</v>
      </c>
      <c r="G404" s="166">
        <v>6.4505884134870836E-2</v>
      </c>
      <c r="H404" s="166">
        <v>0.85559866490499092</v>
      </c>
      <c r="I404" s="166">
        <v>0.1177873668216033</v>
      </c>
      <c r="J404" s="167">
        <v>0</v>
      </c>
      <c r="K404" s="167">
        <v>0</v>
      </c>
      <c r="L404" s="166">
        <v>1</v>
      </c>
      <c r="M404" s="166">
        <v>0.29997193584558129</v>
      </c>
    </row>
    <row r="405" spans="1:13" x14ac:dyDescent="0.3">
      <c r="A405" s="59" t="s">
        <v>12</v>
      </c>
      <c r="B405" s="166">
        <v>0.83779494689042877</v>
      </c>
      <c r="C405" s="166">
        <v>0.83779494689042877</v>
      </c>
      <c r="D405" s="166">
        <v>1</v>
      </c>
      <c r="E405" s="166">
        <v>1</v>
      </c>
      <c r="F405" s="166">
        <v>1</v>
      </c>
      <c r="G405" s="166">
        <v>0.3086509410819106</v>
      </c>
      <c r="H405" s="166">
        <v>0.76669226656906153</v>
      </c>
      <c r="I405" s="166">
        <v>0.42444841617290913</v>
      </c>
      <c r="J405" s="167">
        <v>0</v>
      </c>
      <c r="K405" s="167">
        <v>0</v>
      </c>
      <c r="L405" s="166">
        <v>1</v>
      </c>
      <c r="M405" s="166">
        <v>0.34908826144476496</v>
      </c>
    </row>
    <row r="406" spans="1:13" x14ac:dyDescent="0.3">
      <c r="A406" s="59" t="s">
        <v>13</v>
      </c>
      <c r="B406" s="166">
        <v>0.93567877469277028</v>
      </c>
      <c r="C406" s="166">
        <v>0.93567877469277028</v>
      </c>
      <c r="D406" s="166">
        <v>0.55811350541274063</v>
      </c>
      <c r="E406" s="166">
        <v>0.55811350541274063</v>
      </c>
      <c r="F406" s="166">
        <v>0.55811350541274063</v>
      </c>
      <c r="G406" s="166">
        <v>1.3529188620343769E-2</v>
      </c>
      <c r="H406" s="166">
        <v>0.89059310377324896</v>
      </c>
      <c r="I406" s="166">
        <v>8.5478287972088798E-2</v>
      </c>
      <c r="J406" s="167">
        <v>0</v>
      </c>
      <c r="K406" s="167">
        <v>0</v>
      </c>
      <c r="L406" s="166">
        <v>1</v>
      </c>
      <c r="M406" s="166">
        <v>0.42349812494974592</v>
      </c>
    </row>
    <row r="407" spans="1:13" x14ac:dyDescent="0.3">
      <c r="A407" s="59" t="s">
        <v>14</v>
      </c>
      <c r="B407" s="166">
        <v>0.93446403566955971</v>
      </c>
      <c r="C407" s="166">
        <v>0.93446403566955971</v>
      </c>
      <c r="D407" s="166">
        <v>1</v>
      </c>
      <c r="E407" s="166">
        <v>1</v>
      </c>
      <c r="F407" s="166">
        <v>1</v>
      </c>
      <c r="G407" s="166">
        <v>1</v>
      </c>
      <c r="H407" s="166">
        <v>0.58075495833168644</v>
      </c>
      <c r="I407" s="166">
        <v>1</v>
      </c>
      <c r="J407" s="167">
        <v>0</v>
      </c>
      <c r="K407" s="167">
        <v>0</v>
      </c>
      <c r="L407" s="166">
        <v>1</v>
      </c>
      <c r="M407" s="166">
        <v>1</v>
      </c>
    </row>
    <row r="408" spans="1:13" x14ac:dyDescent="0.3">
      <c r="A408" s="59" t="s">
        <v>15</v>
      </c>
      <c r="B408" s="166">
        <v>0.96858660000114571</v>
      </c>
      <c r="C408" s="166">
        <v>0.96858660000114571</v>
      </c>
      <c r="D408" s="166">
        <v>0.98970974270667456</v>
      </c>
      <c r="E408" s="166">
        <v>0.98970974270667456</v>
      </c>
      <c r="F408" s="166">
        <v>0.98970974270667456</v>
      </c>
      <c r="G408" s="166">
        <v>0.18903078462646261</v>
      </c>
      <c r="H408" s="166">
        <v>1</v>
      </c>
      <c r="I408" s="166">
        <v>0.32083757472039653</v>
      </c>
      <c r="J408" s="167">
        <v>0</v>
      </c>
      <c r="K408" s="167">
        <v>0</v>
      </c>
      <c r="L408" s="166">
        <v>1</v>
      </c>
      <c r="M408" s="166">
        <v>0.10911871436122073</v>
      </c>
    </row>
    <row r="409" spans="1:13" x14ac:dyDescent="0.3">
      <c r="A409" s="59" t="s">
        <v>16</v>
      </c>
      <c r="B409" s="166">
        <v>0.95777602822851815</v>
      </c>
      <c r="C409" s="166">
        <v>0.95777602822851815</v>
      </c>
      <c r="D409" s="166">
        <v>0.50588336216126928</v>
      </c>
      <c r="E409" s="166">
        <v>0.50588336216126928</v>
      </c>
      <c r="F409" s="166">
        <v>0.50588336216126928</v>
      </c>
      <c r="G409" s="166">
        <v>0.4624821484524877</v>
      </c>
      <c r="H409" s="166">
        <v>1</v>
      </c>
      <c r="I409" s="166">
        <v>0.61442149919712263</v>
      </c>
      <c r="J409" s="167">
        <v>0</v>
      </c>
      <c r="K409" s="167">
        <v>0</v>
      </c>
      <c r="L409" s="166">
        <v>1</v>
      </c>
      <c r="M409" s="166">
        <v>0.41057756978867149</v>
      </c>
    </row>
    <row r="410" spans="1:13" x14ac:dyDescent="0.3">
      <c r="A410" s="59" t="s">
        <v>17</v>
      </c>
      <c r="B410" s="166">
        <v>0.99918043017488356</v>
      </c>
      <c r="C410" s="166">
        <v>0.99918043017488356</v>
      </c>
      <c r="D410" s="166">
        <v>0.50259123773680159</v>
      </c>
      <c r="E410" s="166">
        <v>0.50259123773680159</v>
      </c>
      <c r="F410" s="166">
        <v>0.50259123773680159</v>
      </c>
      <c r="G410" s="166">
        <v>8.0246896967066897E-2</v>
      </c>
      <c r="H410" s="166">
        <v>0.57295729893615766</v>
      </c>
      <c r="I410" s="166">
        <v>0.25454484499152458</v>
      </c>
      <c r="J410" s="167">
        <v>0</v>
      </c>
      <c r="K410" s="167">
        <v>0</v>
      </c>
      <c r="L410" s="166">
        <v>0.47387110933065202</v>
      </c>
      <c r="M410" s="166">
        <v>5.9025143997813813E-2</v>
      </c>
    </row>
    <row r="411" spans="1:13" x14ac:dyDescent="0.3">
      <c r="A411" s="59" t="s">
        <v>18</v>
      </c>
      <c r="B411" s="166">
        <v>0.96142604293898626</v>
      </c>
      <c r="C411" s="166">
        <v>0.96142604293898626</v>
      </c>
      <c r="D411" s="166">
        <v>0.71551450163898822</v>
      </c>
      <c r="E411" s="166">
        <v>0.71551450163898822</v>
      </c>
      <c r="F411" s="166">
        <v>0.71551450163898822</v>
      </c>
      <c r="G411" s="166">
        <v>0.37728253591543565</v>
      </c>
      <c r="H411" s="166">
        <v>1</v>
      </c>
      <c r="I411" s="166">
        <v>0.70978434768135845</v>
      </c>
      <c r="J411" s="167">
        <v>0</v>
      </c>
      <c r="K411" s="167">
        <v>0</v>
      </c>
      <c r="L411" s="166">
        <v>0.95691338227627953</v>
      </c>
      <c r="M411" s="166">
        <v>0.21842067205081575</v>
      </c>
    </row>
    <row r="412" spans="1:13" x14ac:dyDescent="0.3">
      <c r="A412" s="59" t="s">
        <v>19</v>
      </c>
      <c r="B412" s="166">
        <v>0.91146104019667207</v>
      </c>
      <c r="C412" s="166">
        <v>0.91146104019667207</v>
      </c>
      <c r="D412" s="166">
        <v>0.80081180089673798</v>
      </c>
      <c r="E412" s="166">
        <v>0.80081180089673798</v>
      </c>
      <c r="F412" s="166">
        <v>0.80081180089673798</v>
      </c>
      <c r="G412" s="166">
        <v>0.47818204242697326</v>
      </c>
      <c r="H412" s="166">
        <v>1</v>
      </c>
      <c r="I412" s="166">
        <v>0.64189177285610066</v>
      </c>
      <c r="J412" s="167">
        <v>0</v>
      </c>
      <c r="K412" s="167">
        <v>0</v>
      </c>
      <c r="L412" s="166">
        <v>0.84593428747862309</v>
      </c>
      <c r="M412" s="166">
        <v>0.81596598769787287</v>
      </c>
    </row>
    <row r="414" spans="1:13" x14ac:dyDescent="0.3">
      <c r="A414" t="s">
        <v>537</v>
      </c>
    </row>
    <row r="415" spans="1:13" x14ac:dyDescent="0.3">
      <c r="A415" s="58" t="s">
        <v>539</v>
      </c>
      <c r="B415" s="59" t="s">
        <v>10</v>
      </c>
      <c r="C415" s="59" t="s">
        <v>20</v>
      </c>
      <c r="D415" s="59" t="s">
        <v>21</v>
      </c>
      <c r="E415" s="59" t="s">
        <v>22</v>
      </c>
      <c r="F415" s="59" t="s">
        <v>23</v>
      </c>
      <c r="G415" s="59" t="s">
        <v>24</v>
      </c>
      <c r="H415" s="59" t="s">
        <v>25</v>
      </c>
      <c r="I415" s="59" t="s">
        <v>26</v>
      </c>
      <c r="J415" s="59" t="s">
        <v>27</v>
      </c>
      <c r="K415" s="59" t="s">
        <v>28</v>
      </c>
      <c r="L415" s="59" t="s">
        <v>37</v>
      </c>
      <c r="M415" s="59" t="s">
        <v>31</v>
      </c>
    </row>
    <row r="416" spans="1:13" x14ac:dyDescent="0.3">
      <c r="A416" s="43" t="s">
        <v>536</v>
      </c>
      <c r="B416" s="11" t="s">
        <v>210</v>
      </c>
      <c r="C416" s="11" t="s">
        <v>210</v>
      </c>
      <c r="D416" s="11" t="s">
        <v>210</v>
      </c>
      <c r="E416" s="11" t="s">
        <v>210</v>
      </c>
      <c r="F416" s="11" t="s">
        <v>210</v>
      </c>
      <c r="G416" s="11" t="s">
        <v>210</v>
      </c>
      <c r="H416" s="11" t="s">
        <v>210</v>
      </c>
      <c r="I416" s="11" t="s">
        <v>210</v>
      </c>
      <c r="J416" s="11" t="s">
        <v>210</v>
      </c>
      <c r="K416" s="11" t="s">
        <v>210</v>
      </c>
      <c r="L416" s="11" t="s">
        <v>210</v>
      </c>
      <c r="M416" s="11" t="s">
        <v>210</v>
      </c>
    </row>
    <row r="417" spans="1:13" x14ac:dyDescent="0.3">
      <c r="A417" s="59" t="s">
        <v>11</v>
      </c>
      <c r="B417" s="168">
        <v>0.81751938760063436</v>
      </c>
      <c r="C417" s="168">
        <v>0.81751938760063436</v>
      </c>
      <c r="D417" s="168">
        <v>0.48489518287033739</v>
      </c>
      <c r="E417" s="168">
        <v>0.48489518287033739</v>
      </c>
      <c r="F417" s="168">
        <v>0.48489518287033739</v>
      </c>
      <c r="G417" s="168">
        <v>6.4505884134870836E-2</v>
      </c>
      <c r="H417" s="168">
        <v>0.85559866490499092</v>
      </c>
      <c r="I417" s="168">
        <v>0.1177873668216033</v>
      </c>
      <c r="J417" s="165">
        <v>0</v>
      </c>
      <c r="K417" s="165">
        <v>0</v>
      </c>
      <c r="L417" s="168">
        <v>1</v>
      </c>
      <c r="M417" s="168">
        <v>0.29997193584558129</v>
      </c>
    </row>
    <row r="418" spans="1:13" x14ac:dyDescent="0.3">
      <c r="A418" s="59" t="s">
        <v>12</v>
      </c>
      <c r="B418" s="168">
        <v>0.83779494689042877</v>
      </c>
      <c r="C418" s="168">
        <v>0.83779494689042877</v>
      </c>
      <c r="D418" s="168">
        <v>1</v>
      </c>
      <c r="E418" s="168">
        <v>1</v>
      </c>
      <c r="F418" s="168">
        <v>1</v>
      </c>
      <c r="G418" s="168">
        <v>0.3086509410819106</v>
      </c>
      <c r="H418" s="168">
        <v>0.76669226656906153</v>
      </c>
      <c r="I418" s="168">
        <v>0.42444841617290913</v>
      </c>
      <c r="J418" s="165">
        <v>0</v>
      </c>
      <c r="K418" s="165">
        <v>0</v>
      </c>
      <c r="L418" s="168">
        <v>1</v>
      </c>
      <c r="M418" s="168">
        <v>0.34908826144476496</v>
      </c>
    </row>
    <row r="419" spans="1:13" x14ac:dyDescent="0.3">
      <c r="A419" s="59" t="s">
        <v>13</v>
      </c>
      <c r="B419" s="168">
        <v>0.93567877469277028</v>
      </c>
      <c r="C419" s="168">
        <v>0.93567877469277028</v>
      </c>
      <c r="D419" s="168">
        <v>0.55811350541274063</v>
      </c>
      <c r="E419" s="168">
        <v>0.55811350541274063</v>
      </c>
      <c r="F419" s="168">
        <v>0.55811350541274063</v>
      </c>
      <c r="G419" s="168">
        <v>1.3529188620343769E-2</v>
      </c>
      <c r="H419" s="168">
        <v>0.89059310377324896</v>
      </c>
      <c r="I419" s="168">
        <v>8.5478287972088798E-2</v>
      </c>
      <c r="J419" s="165">
        <v>0</v>
      </c>
      <c r="K419" s="165">
        <v>0</v>
      </c>
      <c r="L419" s="168">
        <v>1</v>
      </c>
      <c r="M419" s="168">
        <v>0.42349812494974592</v>
      </c>
    </row>
    <row r="420" spans="1:13" x14ac:dyDescent="0.3">
      <c r="A420" s="59" t="s">
        <v>14</v>
      </c>
      <c r="B420" s="168">
        <v>0.93446403566955971</v>
      </c>
      <c r="C420" s="168">
        <v>0.93446403566955971</v>
      </c>
      <c r="D420" s="168">
        <v>1</v>
      </c>
      <c r="E420" s="168">
        <v>1</v>
      </c>
      <c r="F420" s="168">
        <v>1</v>
      </c>
      <c r="G420" s="168">
        <v>1</v>
      </c>
      <c r="H420" s="168">
        <v>0.58075495833168644</v>
      </c>
      <c r="I420" s="168">
        <v>1</v>
      </c>
      <c r="J420" s="165">
        <v>0</v>
      </c>
      <c r="K420" s="165">
        <v>0</v>
      </c>
      <c r="L420" s="168">
        <v>1</v>
      </c>
      <c r="M420" s="168">
        <v>1</v>
      </c>
    </row>
    <row r="421" spans="1:13" x14ac:dyDescent="0.3">
      <c r="A421" s="59" t="s">
        <v>15</v>
      </c>
      <c r="B421" s="168">
        <v>0.96858660000114571</v>
      </c>
      <c r="C421" s="168">
        <v>0.96858660000114571</v>
      </c>
      <c r="D421" s="168">
        <v>0.98970974270667456</v>
      </c>
      <c r="E421" s="168">
        <v>0.98970974270667456</v>
      </c>
      <c r="F421" s="168">
        <v>0.98970974270667456</v>
      </c>
      <c r="G421" s="168">
        <v>0.18903078462646261</v>
      </c>
      <c r="H421" s="168">
        <v>1</v>
      </c>
      <c r="I421" s="168">
        <v>0.32083757472039653</v>
      </c>
      <c r="J421" s="165">
        <v>0</v>
      </c>
      <c r="K421" s="165">
        <v>0</v>
      </c>
      <c r="L421" s="168">
        <v>1</v>
      </c>
      <c r="M421" s="168">
        <v>0.10911871436122073</v>
      </c>
    </row>
    <row r="422" spans="1:13" x14ac:dyDescent="0.3">
      <c r="A422" s="59" t="s">
        <v>16</v>
      </c>
      <c r="B422" s="168">
        <v>0.95777602822851815</v>
      </c>
      <c r="C422" s="168">
        <v>0.95777602822851815</v>
      </c>
      <c r="D422" s="168">
        <v>0.50588336216126928</v>
      </c>
      <c r="E422" s="168">
        <v>0.50588336216126928</v>
      </c>
      <c r="F422" s="168">
        <v>0.50588336216126928</v>
      </c>
      <c r="G422" s="168">
        <v>0.4624821484524877</v>
      </c>
      <c r="H422" s="168">
        <v>1</v>
      </c>
      <c r="I422" s="168">
        <v>0.61442149919712263</v>
      </c>
      <c r="J422" s="165">
        <v>0</v>
      </c>
      <c r="K422" s="165">
        <v>0</v>
      </c>
      <c r="L422" s="168">
        <v>1</v>
      </c>
      <c r="M422" s="168">
        <v>0.41057756978867149</v>
      </c>
    </row>
    <row r="423" spans="1:13" x14ac:dyDescent="0.3">
      <c r="A423" s="59" t="s">
        <v>17</v>
      </c>
      <c r="B423" s="168">
        <v>0.99918043017488356</v>
      </c>
      <c r="C423" s="168">
        <v>0.99918043017488356</v>
      </c>
      <c r="D423" s="168">
        <v>0.50259123773680159</v>
      </c>
      <c r="E423" s="168">
        <v>0.50259123773680159</v>
      </c>
      <c r="F423" s="168">
        <v>0.50259123773680159</v>
      </c>
      <c r="G423" s="168">
        <v>8.0246896967066897E-2</v>
      </c>
      <c r="H423" s="168">
        <v>0.57295729893615766</v>
      </c>
      <c r="I423" s="168">
        <v>0.25454484499152458</v>
      </c>
      <c r="J423" s="165">
        <v>0</v>
      </c>
      <c r="K423" s="165">
        <v>0</v>
      </c>
      <c r="L423" s="168">
        <v>0.47387110933065202</v>
      </c>
      <c r="M423" s="168">
        <v>5.9025143997813813E-2</v>
      </c>
    </row>
    <row r="424" spans="1:13" x14ac:dyDescent="0.3">
      <c r="A424" s="59" t="s">
        <v>18</v>
      </c>
      <c r="B424" s="168">
        <v>0.96142604293898626</v>
      </c>
      <c r="C424" s="168">
        <v>0.96142604293898626</v>
      </c>
      <c r="D424" s="168">
        <v>0.71551450163898822</v>
      </c>
      <c r="E424" s="168">
        <v>0.71551450163898822</v>
      </c>
      <c r="F424" s="168">
        <v>0.71551450163898822</v>
      </c>
      <c r="G424" s="168">
        <v>0.37728253591543565</v>
      </c>
      <c r="H424" s="168">
        <v>1</v>
      </c>
      <c r="I424" s="168">
        <v>0.70978434768135845</v>
      </c>
      <c r="J424" s="165">
        <v>0</v>
      </c>
      <c r="K424" s="165">
        <v>0</v>
      </c>
      <c r="L424" s="168">
        <v>0.95691338227627953</v>
      </c>
      <c r="M424" s="168">
        <v>0.21842067205081575</v>
      </c>
    </row>
    <row r="425" spans="1:13" x14ac:dyDescent="0.3">
      <c r="A425" s="59" t="s">
        <v>19</v>
      </c>
      <c r="B425" s="168">
        <v>0.91146104019667207</v>
      </c>
      <c r="C425" s="168">
        <v>0.91146104019667207</v>
      </c>
      <c r="D425" s="168">
        <v>0.80081180089673798</v>
      </c>
      <c r="E425" s="168">
        <v>0.80081180089673798</v>
      </c>
      <c r="F425" s="168">
        <v>0.80081180089673798</v>
      </c>
      <c r="G425" s="168">
        <v>0.47818204242697326</v>
      </c>
      <c r="H425" s="168">
        <v>1</v>
      </c>
      <c r="I425" s="168">
        <v>0.64189177285610066</v>
      </c>
      <c r="J425" s="165">
        <v>0</v>
      </c>
      <c r="K425" s="165">
        <v>0</v>
      </c>
      <c r="L425" s="168">
        <v>0.84593428747862309</v>
      </c>
      <c r="M425" s="168">
        <v>0.81596598769787287</v>
      </c>
    </row>
    <row r="427" spans="1:13" x14ac:dyDescent="0.3">
      <c r="A427" t="s">
        <v>537</v>
      </c>
    </row>
    <row r="428" spans="1:13" x14ac:dyDescent="0.3">
      <c r="A428" s="58" t="s">
        <v>540</v>
      </c>
      <c r="B428" s="59" t="s">
        <v>10</v>
      </c>
      <c r="C428" s="59" t="s">
        <v>20</v>
      </c>
      <c r="D428" s="59" t="s">
        <v>21</v>
      </c>
      <c r="E428" s="59" t="s">
        <v>22</v>
      </c>
      <c r="F428" s="59" t="s">
        <v>23</v>
      </c>
      <c r="G428" s="59" t="s">
        <v>24</v>
      </c>
      <c r="H428" s="59" t="s">
        <v>25</v>
      </c>
      <c r="I428" s="59" t="s">
        <v>26</v>
      </c>
      <c r="J428" s="59" t="s">
        <v>27</v>
      </c>
      <c r="K428" s="59" t="s">
        <v>28</v>
      </c>
      <c r="L428" s="59" t="s">
        <v>37</v>
      </c>
      <c r="M428" s="59" t="s">
        <v>31</v>
      </c>
    </row>
    <row r="429" spans="1:13" x14ac:dyDescent="0.3">
      <c r="A429" s="43" t="s">
        <v>536</v>
      </c>
      <c r="B429" s="11" t="s">
        <v>210</v>
      </c>
      <c r="C429" s="11" t="s">
        <v>210</v>
      </c>
      <c r="D429" s="11" t="s">
        <v>210</v>
      </c>
      <c r="E429" s="11" t="s">
        <v>210</v>
      </c>
      <c r="F429" s="11" t="s">
        <v>210</v>
      </c>
      <c r="G429" s="11" t="s">
        <v>210</v>
      </c>
      <c r="H429" s="11" t="s">
        <v>210</v>
      </c>
      <c r="I429" s="11" t="s">
        <v>210</v>
      </c>
      <c r="J429" s="11" t="s">
        <v>210</v>
      </c>
      <c r="K429" s="11" t="s">
        <v>210</v>
      </c>
      <c r="L429" s="11" t="s">
        <v>210</v>
      </c>
      <c r="M429" s="11" t="s">
        <v>210</v>
      </c>
    </row>
    <row r="430" spans="1:13" x14ac:dyDescent="0.3">
      <c r="A430" s="59" t="s">
        <v>11</v>
      </c>
      <c r="B430" s="168">
        <v>0.56699131404731262</v>
      </c>
      <c r="C430" s="168">
        <v>0.56699131404731262</v>
      </c>
      <c r="D430" s="168">
        <v>0.29975208055220148</v>
      </c>
      <c r="E430" s="168">
        <v>0.29975208055220148</v>
      </c>
      <c r="F430" s="168">
        <v>0.29975208055220148</v>
      </c>
      <c r="G430" s="168">
        <v>6.0367879901842926E-2</v>
      </c>
      <c r="H430" s="168">
        <v>0.51431320719651452</v>
      </c>
      <c r="I430" s="168">
        <v>1.3773487717629183E-2</v>
      </c>
      <c r="J430" s="165">
        <v>0</v>
      </c>
      <c r="K430" s="165">
        <v>0</v>
      </c>
      <c r="L430" s="168">
        <v>1</v>
      </c>
      <c r="M430" s="168">
        <v>0.28431610055022855</v>
      </c>
    </row>
    <row r="431" spans="1:13" x14ac:dyDescent="0.3">
      <c r="A431" s="59" t="s">
        <v>12</v>
      </c>
      <c r="B431" s="168">
        <v>7.4973683496858449E-4</v>
      </c>
      <c r="C431" s="168">
        <v>7.4973683496858449E-4</v>
      </c>
      <c r="D431" s="168">
        <v>8.0906087640855858E-4</v>
      </c>
      <c r="E431" s="168">
        <v>8.0906087640855858E-4</v>
      </c>
      <c r="F431" s="168">
        <v>8.0906087640855858E-4</v>
      </c>
      <c r="G431" s="168">
        <v>2.430136206620773E-4</v>
      </c>
      <c r="H431" s="168">
        <v>6.8516016896528413E-4</v>
      </c>
      <c r="I431" s="168">
        <v>6.6059862468964288E-5</v>
      </c>
      <c r="J431" s="165">
        <v>0</v>
      </c>
      <c r="K431" s="165">
        <v>0</v>
      </c>
      <c r="L431" s="168">
        <v>0.38600188888490905</v>
      </c>
      <c r="M431" s="168">
        <v>5.9324169520987588E-4</v>
      </c>
    </row>
    <row r="432" spans="1:13" x14ac:dyDescent="0.3">
      <c r="A432" s="59" t="s">
        <v>13</v>
      </c>
      <c r="B432" s="168">
        <v>0.82158067018242908</v>
      </c>
      <c r="C432" s="168">
        <v>0.82158067018242908</v>
      </c>
      <c r="D432" s="168">
        <v>0.4896062507135146</v>
      </c>
      <c r="E432" s="168">
        <v>0.4896062507135146</v>
      </c>
      <c r="F432" s="168">
        <v>0.4896062507135146</v>
      </c>
      <c r="G432" s="168">
        <v>1.3407901759336118E-2</v>
      </c>
      <c r="H432" s="168">
        <v>0.86969127526115364</v>
      </c>
      <c r="I432" s="168">
        <v>8.4052724054181335E-2</v>
      </c>
      <c r="J432" s="165">
        <v>0</v>
      </c>
      <c r="K432" s="165">
        <v>0</v>
      </c>
      <c r="L432" s="168">
        <v>1</v>
      </c>
      <c r="M432" s="168">
        <v>0.42349812494974592</v>
      </c>
    </row>
    <row r="433" spans="1:13" x14ac:dyDescent="0.3">
      <c r="A433" s="59" t="s">
        <v>14</v>
      </c>
      <c r="B433" s="168">
        <v>0.93399566574405124</v>
      </c>
      <c r="C433" s="168">
        <v>0.93399566574405124</v>
      </c>
      <c r="D433" s="168">
        <v>1</v>
      </c>
      <c r="E433" s="168">
        <v>1</v>
      </c>
      <c r="F433" s="168">
        <v>1</v>
      </c>
      <c r="G433" s="168">
        <v>1</v>
      </c>
      <c r="H433" s="168">
        <v>0.57976185244209222</v>
      </c>
      <c r="I433" s="168">
        <v>1</v>
      </c>
      <c r="J433" s="165">
        <v>0</v>
      </c>
      <c r="K433" s="165">
        <v>0</v>
      </c>
      <c r="L433" s="168">
        <v>1</v>
      </c>
      <c r="M433" s="168">
        <v>1</v>
      </c>
    </row>
    <row r="434" spans="1:13" x14ac:dyDescent="0.3">
      <c r="A434" s="59" t="s">
        <v>15</v>
      </c>
      <c r="B434" s="168">
        <v>0.96837080392457686</v>
      </c>
      <c r="C434" s="168">
        <v>0.96837080392457686</v>
      </c>
      <c r="D434" s="168">
        <v>0.98392267197415306</v>
      </c>
      <c r="E434" s="168">
        <v>0.98392267197415306</v>
      </c>
      <c r="F434" s="168">
        <v>0.98392267197415306</v>
      </c>
      <c r="G434" s="168">
        <v>0.18896194945123693</v>
      </c>
      <c r="H434" s="168">
        <v>1</v>
      </c>
      <c r="I434" s="168">
        <v>0.32083757472039653</v>
      </c>
      <c r="J434" s="165">
        <v>0</v>
      </c>
      <c r="K434" s="165">
        <v>0</v>
      </c>
      <c r="L434" s="168">
        <v>1</v>
      </c>
      <c r="M434" s="168">
        <v>0.1090412309917686</v>
      </c>
    </row>
    <row r="435" spans="1:13" x14ac:dyDescent="0.3">
      <c r="A435" s="59" t="s">
        <v>16</v>
      </c>
      <c r="B435" s="168">
        <v>0.95777018978179351</v>
      </c>
      <c r="C435" s="168">
        <v>0.95777018978179351</v>
      </c>
      <c r="D435" s="168">
        <v>0.50503630264295185</v>
      </c>
      <c r="E435" s="168">
        <v>0.50503630264295185</v>
      </c>
      <c r="F435" s="168">
        <v>0.50503630264295185</v>
      </c>
      <c r="G435" s="168">
        <v>0.46246458953405395</v>
      </c>
      <c r="H435" s="168">
        <v>1</v>
      </c>
      <c r="I435" s="168">
        <v>0.61442149919712263</v>
      </c>
      <c r="J435" s="165">
        <v>0</v>
      </c>
      <c r="K435" s="165">
        <v>0</v>
      </c>
      <c r="L435" s="168">
        <v>1</v>
      </c>
      <c r="M435" s="168">
        <v>0.41051508039183215</v>
      </c>
    </row>
    <row r="436" spans="1:13" x14ac:dyDescent="0.3">
      <c r="A436" s="59" t="s">
        <v>17</v>
      </c>
      <c r="B436" s="168">
        <v>0.71227090900422685</v>
      </c>
      <c r="C436" s="168">
        <v>0.71227090900422685</v>
      </c>
      <c r="D436" s="168">
        <v>0.19402549878254746</v>
      </c>
      <c r="E436" s="168">
        <v>0.19402549878254746</v>
      </c>
      <c r="F436" s="168">
        <v>0.19402549878254746</v>
      </c>
      <c r="G436" s="168">
        <v>2.0106628832778924E-2</v>
      </c>
      <c r="H436" s="168">
        <v>0.42707196294765731</v>
      </c>
      <c r="I436" s="168">
        <v>6.0397012913855477E-2</v>
      </c>
      <c r="J436" s="165">
        <v>0</v>
      </c>
      <c r="K436" s="165">
        <v>0</v>
      </c>
      <c r="L436" s="168">
        <v>0.20882480573149459</v>
      </c>
      <c r="M436" s="168">
        <v>2.9207613981237154E-2</v>
      </c>
    </row>
    <row r="437" spans="1:13" x14ac:dyDescent="0.3">
      <c r="A437" s="59" t="s">
        <v>18</v>
      </c>
      <c r="B437" s="168">
        <v>0.96039559660057727</v>
      </c>
      <c r="C437" s="168">
        <v>0.96039559660057727</v>
      </c>
      <c r="D437" s="168">
        <v>0.61956386872748448</v>
      </c>
      <c r="E437" s="168">
        <v>0.61956386872748448</v>
      </c>
      <c r="F437" s="168">
        <v>0.61956386872748448</v>
      </c>
      <c r="G437" s="168">
        <v>0.36054812498729322</v>
      </c>
      <c r="H437" s="168">
        <v>0.98847193616177609</v>
      </c>
      <c r="I437" s="168">
        <v>0.68250337744518885</v>
      </c>
      <c r="J437" s="165">
        <v>0</v>
      </c>
      <c r="K437" s="165">
        <v>0</v>
      </c>
      <c r="L437" s="168">
        <v>0.72686079660477632</v>
      </c>
      <c r="M437" s="168">
        <v>0.12088927217646026</v>
      </c>
    </row>
    <row r="438" spans="1:13" x14ac:dyDescent="0.3">
      <c r="A438" s="59" t="s">
        <v>19</v>
      </c>
      <c r="B438" s="168">
        <v>0.89192961569361973</v>
      </c>
      <c r="C438" s="168">
        <v>0.89192961569361973</v>
      </c>
      <c r="D438" s="168">
        <v>0.7880450486297057</v>
      </c>
      <c r="E438" s="168">
        <v>0.7880450486297057</v>
      </c>
      <c r="F438" s="168">
        <v>0.7880450486297057</v>
      </c>
      <c r="G438" s="168">
        <v>0.47777508865586094</v>
      </c>
      <c r="H438" s="168">
        <v>1</v>
      </c>
      <c r="I438" s="168">
        <v>0.63923486367648241</v>
      </c>
      <c r="J438" s="165">
        <v>0</v>
      </c>
      <c r="K438" s="165">
        <v>0</v>
      </c>
      <c r="L438" s="168">
        <v>0.83571677284372781</v>
      </c>
      <c r="M438" s="168">
        <v>0.81586220659927733</v>
      </c>
    </row>
    <row r="440" spans="1:13" x14ac:dyDescent="0.3">
      <c r="A440" t="s">
        <v>537</v>
      </c>
    </row>
    <row r="441" spans="1:13" x14ac:dyDescent="0.3">
      <c r="A441" s="58" t="s">
        <v>541</v>
      </c>
      <c r="B441" s="59" t="s">
        <v>10</v>
      </c>
      <c r="C441" s="59" t="s">
        <v>20</v>
      </c>
      <c r="D441" s="59" t="s">
        <v>21</v>
      </c>
      <c r="E441" s="59" t="s">
        <v>22</v>
      </c>
      <c r="F441" s="59" t="s">
        <v>23</v>
      </c>
      <c r="G441" s="59" t="s">
        <v>24</v>
      </c>
      <c r="H441" s="59" t="s">
        <v>25</v>
      </c>
      <c r="I441" s="59" t="s">
        <v>26</v>
      </c>
      <c r="J441" s="59" t="s">
        <v>27</v>
      </c>
      <c r="K441" s="59" t="s">
        <v>28</v>
      </c>
      <c r="L441" s="59" t="s">
        <v>37</v>
      </c>
      <c r="M441" s="59" t="s">
        <v>31</v>
      </c>
    </row>
    <row r="442" spans="1:13" x14ac:dyDescent="0.3">
      <c r="A442" s="43" t="s">
        <v>536</v>
      </c>
      <c r="B442" s="11" t="s">
        <v>210</v>
      </c>
      <c r="C442" s="11" t="s">
        <v>210</v>
      </c>
      <c r="D442" s="11" t="s">
        <v>210</v>
      </c>
      <c r="E442" s="11" t="s">
        <v>210</v>
      </c>
      <c r="F442" s="11" t="s">
        <v>210</v>
      </c>
      <c r="G442" s="11" t="s">
        <v>210</v>
      </c>
      <c r="H442" s="11" t="s">
        <v>210</v>
      </c>
      <c r="I442" s="11" t="s">
        <v>210</v>
      </c>
      <c r="J442" s="11" t="s">
        <v>210</v>
      </c>
      <c r="K442" s="11" t="s">
        <v>210</v>
      </c>
      <c r="L442" s="11" t="s">
        <v>210</v>
      </c>
      <c r="M442" s="11" t="s">
        <v>210</v>
      </c>
    </row>
    <row r="443" spans="1:13" x14ac:dyDescent="0.3">
      <c r="A443" s="59" t="s">
        <v>11</v>
      </c>
      <c r="B443" s="168">
        <v>2.4769565012038738E-2</v>
      </c>
      <c r="C443" s="168">
        <v>2.4769565012038738E-2</v>
      </c>
      <c r="D443" s="168">
        <v>5.0793055945245651E-3</v>
      </c>
      <c r="E443" s="168">
        <v>5.0793055945245651E-3</v>
      </c>
      <c r="F443" s="168">
        <v>5.0793055945245651E-3</v>
      </c>
      <c r="G443" s="168">
        <v>8.9224334864980472E-3</v>
      </c>
      <c r="H443" s="168">
        <v>2.0348766285009867E-2</v>
      </c>
      <c r="I443" s="168">
        <v>1.0895680483106616E-3</v>
      </c>
      <c r="J443" s="165">
        <v>0</v>
      </c>
      <c r="K443" s="165">
        <v>0</v>
      </c>
      <c r="L443" s="168">
        <v>0.58584607640895325</v>
      </c>
      <c r="M443" s="168">
        <v>0.1035772381559979</v>
      </c>
    </row>
    <row r="444" spans="1:13" x14ac:dyDescent="0.3">
      <c r="A444" s="59" t="s">
        <v>12</v>
      </c>
      <c r="B444" s="168">
        <v>0</v>
      </c>
      <c r="C444" s="168">
        <v>0</v>
      </c>
      <c r="D444" s="168">
        <v>0</v>
      </c>
      <c r="E444" s="168">
        <v>0</v>
      </c>
      <c r="F444" s="168">
        <v>0</v>
      </c>
      <c r="G444" s="168">
        <v>0</v>
      </c>
      <c r="H444" s="168">
        <v>0</v>
      </c>
      <c r="I444" s="168">
        <v>0</v>
      </c>
      <c r="J444" s="165">
        <v>0</v>
      </c>
      <c r="K444" s="165">
        <v>0</v>
      </c>
      <c r="L444" s="168">
        <v>0</v>
      </c>
      <c r="M444" s="168">
        <v>0</v>
      </c>
    </row>
    <row r="445" spans="1:13" x14ac:dyDescent="0.3">
      <c r="A445" s="59" t="s">
        <v>13</v>
      </c>
      <c r="B445" s="168">
        <v>0</v>
      </c>
      <c r="C445" s="168">
        <v>0</v>
      </c>
      <c r="D445" s="168">
        <v>0</v>
      </c>
      <c r="E445" s="168">
        <v>0</v>
      </c>
      <c r="F445" s="168">
        <v>0</v>
      </c>
      <c r="G445" s="168">
        <v>0</v>
      </c>
      <c r="H445" s="168">
        <v>3.1637874840736519E-4</v>
      </c>
      <c r="I445" s="168">
        <v>0</v>
      </c>
      <c r="J445" s="165">
        <v>0</v>
      </c>
      <c r="K445" s="165">
        <v>0</v>
      </c>
      <c r="L445" s="168">
        <v>0</v>
      </c>
      <c r="M445" s="168">
        <v>6.1415850115375018E-4</v>
      </c>
    </row>
    <row r="446" spans="1:13" x14ac:dyDescent="0.3">
      <c r="A446" s="59" t="s">
        <v>14</v>
      </c>
      <c r="B446" s="168">
        <v>0.54227563728159633</v>
      </c>
      <c r="C446" s="168">
        <v>0.54227563728159633</v>
      </c>
      <c r="D446" s="168">
        <v>0.41536937710188804</v>
      </c>
      <c r="E446" s="168">
        <v>0.41536937710188804</v>
      </c>
      <c r="F446" s="168">
        <v>0.41536937710188804</v>
      </c>
      <c r="G446" s="168">
        <v>1</v>
      </c>
      <c r="H446" s="168">
        <v>0.3851520290462459</v>
      </c>
      <c r="I446" s="168">
        <v>1</v>
      </c>
      <c r="J446" s="165">
        <v>0</v>
      </c>
      <c r="K446" s="165">
        <v>0</v>
      </c>
      <c r="L446" s="168">
        <v>1</v>
      </c>
      <c r="M446" s="168">
        <v>1</v>
      </c>
    </row>
    <row r="447" spans="1:13" x14ac:dyDescent="0.3">
      <c r="A447" s="59" t="s">
        <v>15</v>
      </c>
      <c r="B447" s="168">
        <v>0.85144285083903848</v>
      </c>
      <c r="C447" s="168">
        <v>0.85144285083903848</v>
      </c>
      <c r="D447" s="168">
        <v>0.65557231480057432</v>
      </c>
      <c r="E447" s="168">
        <v>0.65557231480057432</v>
      </c>
      <c r="F447" s="168">
        <v>0.65557231480057432</v>
      </c>
      <c r="G447" s="168">
        <v>0.16244355668172059</v>
      </c>
      <c r="H447" s="168">
        <v>0.94140184933505289</v>
      </c>
      <c r="I447" s="168">
        <v>0.26918009323925218</v>
      </c>
      <c r="J447" s="165">
        <v>0</v>
      </c>
      <c r="K447" s="165">
        <v>0</v>
      </c>
      <c r="L447" s="168">
        <v>1</v>
      </c>
      <c r="M447" s="168">
        <v>8.5026357819594778E-2</v>
      </c>
    </row>
    <row r="448" spans="1:13" x14ac:dyDescent="0.3">
      <c r="A448" s="59" t="s">
        <v>16</v>
      </c>
      <c r="B448" s="168">
        <v>0.74974184614312189</v>
      </c>
      <c r="C448" s="168">
        <v>0.74974184614312189</v>
      </c>
      <c r="D448" s="168">
        <v>0.35257124364159426</v>
      </c>
      <c r="E448" s="168">
        <v>0.35257124364159426</v>
      </c>
      <c r="F448" s="168">
        <v>0.35257124364159426</v>
      </c>
      <c r="G448" s="168">
        <v>0.38503943794076678</v>
      </c>
      <c r="H448" s="168">
        <v>0.88688727547530766</v>
      </c>
      <c r="I448" s="168">
        <v>0.49920407973691672</v>
      </c>
      <c r="J448" s="165">
        <v>0</v>
      </c>
      <c r="K448" s="165">
        <v>0</v>
      </c>
      <c r="L448" s="168">
        <v>0.81863565161296192</v>
      </c>
      <c r="M448" s="168">
        <v>0.28633294412846499</v>
      </c>
    </row>
    <row r="449" spans="1:13" x14ac:dyDescent="0.3">
      <c r="A449" s="59" t="s">
        <v>17</v>
      </c>
      <c r="B449" s="168">
        <v>0</v>
      </c>
      <c r="C449" s="168">
        <v>0</v>
      </c>
      <c r="D449" s="168">
        <v>0</v>
      </c>
      <c r="E449" s="168">
        <v>0</v>
      </c>
      <c r="F449" s="168">
        <v>0</v>
      </c>
      <c r="G449" s="168">
        <v>0</v>
      </c>
      <c r="H449" s="168">
        <v>0</v>
      </c>
      <c r="I449" s="168">
        <v>0</v>
      </c>
      <c r="J449" s="165">
        <v>0</v>
      </c>
      <c r="K449" s="165">
        <v>0</v>
      </c>
      <c r="L449" s="168">
        <v>0</v>
      </c>
      <c r="M449" s="168">
        <v>0</v>
      </c>
    </row>
    <row r="450" spans="1:13" x14ac:dyDescent="0.3">
      <c r="A450" s="59" t="s">
        <v>18</v>
      </c>
      <c r="B450" s="168">
        <v>0.15126357710031113</v>
      </c>
      <c r="C450" s="168">
        <v>0.15126357710031113</v>
      </c>
      <c r="D450" s="168">
        <v>7.0823728011590925E-2</v>
      </c>
      <c r="E450" s="168">
        <v>7.0823728011590925E-2</v>
      </c>
      <c r="F450" s="168">
        <v>7.0823728011590925E-2</v>
      </c>
      <c r="G450" s="168">
        <v>0.25455351059476639</v>
      </c>
      <c r="H450" s="168">
        <v>0.20653083960798838</v>
      </c>
      <c r="I450" s="168">
        <v>5.1749573813487375E-2</v>
      </c>
      <c r="J450" s="165">
        <v>0</v>
      </c>
      <c r="K450" s="165">
        <v>0</v>
      </c>
      <c r="L450" s="168">
        <v>0.11541149280091044</v>
      </c>
      <c r="M450" s="168">
        <v>3.0683571814728895E-2</v>
      </c>
    </row>
    <row r="451" spans="1:13" x14ac:dyDescent="0.3">
      <c r="A451" s="59" t="s">
        <v>19</v>
      </c>
      <c r="B451" s="168">
        <v>0.5896098833810054</v>
      </c>
      <c r="C451" s="168">
        <v>0.5896098833810054</v>
      </c>
      <c r="D451" s="168">
        <v>0.5667022093295383</v>
      </c>
      <c r="E451" s="168">
        <v>0.5667022093295383</v>
      </c>
      <c r="F451" s="168">
        <v>0.5667022093295383</v>
      </c>
      <c r="G451" s="168">
        <v>0.41888326917629071</v>
      </c>
      <c r="H451" s="168">
        <v>0.68137782660183532</v>
      </c>
      <c r="I451" s="168">
        <v>0.53990197251836125</v>
      </c>
      <c r="J451" s="165">
        <v>0</v>
      </c>
      <c r="K451" s="165">
        <v>0</v>
      </c>
      <c r="L451" s="168">
        <v>0.57533987196580416</v>
      </c>
      <c r="M451" s="168">
        <v>0.69404185970415389</v>
      </c>
    </row>
    <row r="453" spans="1:13" x14ac:dyDescent="0.3">
      <c r="A453" t="s">
        <v>537</v>
      </c>
    </row>
    <row r="454" spans="1:13" x14ac:dyDescent="0.3">
      <c r="A454" s="58" t="s">
        <v>542</v>
      </c>
      <c r="B454" s="59" t="s">
        <v>10</v>
      </c>
      <c r="C454" s="59" t="s">
        <v>20</v>
      </c>
      <c r="D454" s="59" t="s">
        <v>21</v>
      </c>
      <c r="E454" s="59" t="s">
        <v>22</v>
      </c>
      <c r="F454" s="59" t="s">
        <v>23</v>
      </c>
      <c r="G454" s="59" t="s">
        <v>24</v>
      </c>
      <c r="H454" s="59" t="s">
        <v>25</v>
      </c>
      <c r="I454" s="59" t="s">
        <v>26</v>
      </c>
      <c r="J454" s="59" t="s">
        <v>27</v>
      </c>
      <c r="K454" s="59" t="s">
        <v>28</v>
      </c>
      <c r="L454" s="59" t="s">
        <v>37</v>
      </c>
      <c r="M454" s="59" t="s">
        <v>31</v>
      </c>
    </row>
    <row r="455" spans="1:13" x14ac:dyDescent="0.3">
      <c r="A455" s="43" t="s">
        <v>536</v>
      </c>
      <c r="B455" s="11" t="s">
        <v>210</v>
      </c>
      <c r="C455" s="11" t="s">
        <v>210</v>
      </c>
      <c r="D455" s="11" t="s">
        <v>210</v>
      </c>
      <c r="E455" s="11" t="s">
        <v>210</v>
      </c>
      <c r="F455" s="11" t="s">
        <v>210</v>
      </c>
      <c r="G455" s="11" t="s">
        <v>210</v>
      </c>
      <c r="H455" s="11" t="s">
        <v>210</v>
      </c>
      <c r="I455" s="11" t="s">
        <v>210</v>
      </c>
      <c r="J455" s="11" t="s">
        <v>210</v>
      </c>
      <c r="K455" s="11" t="s">
        <v>210</v>
      </c>
      <c r="L455" s="11" t="s">
        <v>210</v>
      </c>
      <c r="M455" s="11" t="s">
        <v>210</v>
      </c>
    </row>
    <row r="456" spans="1:13" x14ac:dyDescent="0.3">
      <c r="A456" s="59" t="s">
        <v>11</v>
      </c>
      <c r="B456" s="168">
        <v>0</v>
      </c>
      <c r="C456" s="168">
        <v>0</v>
      </c>
      <c r="D456" s="168">
        <v>0</v>
      </c>
      <c r="E456" s="168">
        <v>0</v>
      </c>
      <c r="F456" s="168">
        <v>0</v>
      </c>
      <c r="G456" s="168">
        <v>0</v>
      </c>
      <c r="H456" s="168">
        <v>0</v>
      </c>
      <c r="I456" s="168">
        <v>0</v>
      </c>
      <c r="J456" s="165">
        <v>0</v>
      </c>
      <c r="K456" s="165">
        <v>0</v>
      </c>
      <c r="L456" s="168">
        <v>0</v>
      </c>
      <c r="M456" s="168">
        <v>0</v>
      </c>
    </row>
    <row r="457" spans="1:13" x14ac:dyDescent="0.3">
      <c r="A457" s="59" t="s">
        <v>12</v>
      </c>
      <c r="B457" s="168">
        <v>0</v>
      </c>
      <c r="C457" s="168">
        <v>0</v>
      </c>
      <c r="D457" s="168">
        <v>0</v>
      </c>
      <c r="E457" s="168">
        <v>0</v>
      </c>
      <c r="F457" s="168">
        <v>0</v>
      </c>
      <c r="G457" s="168">
        <v>0</v>
      </c>
      <c r="H457" s="168">
        <v>0</v>
      </c>
      <c r="I457" s="168">
        <v>0</v>
      </c>
      <c r="J457" s="165">
        <v>0</v>
      </c>
      <c r="K457" s="165">
        <v>0</v>
      </c>
      <c r="L457" s="168">
        <v>0</v>
      </c>
      <c r="M457" s="168">
        <v>0</v>
      </c>
    </row>
    <row r="458" spans="1:13" x14ac:dyDescent="0.3">
      <c r="A458" s="59" t="s">
        <v>13</v>
      </c>
      <c r="B458" s="168">
        <v>0</v>
      </c>
      <c r="C458" s="168">
        <v>0</v>
      </c>
      <c r="D458" s="168">
        <v>0</v>
      </c>
      <c r="E458" s="168">
        <v>0</v>
      </c>
      <c r="F458" s="168">
        <v>0</v>
      </c>
      <c r="G458" s="168">
        <v>0</v>
      </c>
      <c r="H458" s="168">
        <v>0</v>
      </c>
      <c r="I458" s="168">
        <v>0</v>
      </c>
      <c r="J458" s="165">
        <v>0</v>
      </c>
      <c r="K458" s="165">
        <v>0</v>
      </c>
      <c r="L458" s="168">
        <v>0</v>
      </c>
      <c r="M458" s="168">
        <v>0</v>
      </c>
    </row>
    <row r="459" spans="1:13" x14ac:dyDescent="0.3">
      <c r="A459" s="59" t="s">
        <v>14</v>
      </c>
      <c r="B459" s="168">
        <v>1.2071142773747308E-4</v>
      </c>
      <c r="C459" s="168">
        <v>1.2071142773747308E-4</v>
      </c>
      <c r="D459" s="168">
        <v>1.277615576699369E-2</v>
      </c>
      <c r="E459" s="168">
        <v>1.277615576699369E-2</v>
      </c>
      <c r="F459" s="168">
        <v>1.277615576699369E-2</v>
      </c>
      <c r="G459" s="168">
        <v>0.14475965840313954</v>
      </c>
      <c r="H459" s="168">
        <v>8.1202892182766245E-2</v>
      </c>
      <c r="I459" s="168">
        <v>0.49387769216191868</v>
      </c>
      <c r="J459" s="165">
        <v>0</v>
      </c>
      <c r="K459" s="165">
        <v>0</v>
      </c>
      <c r="L459" s="168">
        <v>0.1579448151434423</v>
      </c>
      <c r="M459" s="168">
        <v>0.51015451772624254</v>
      </c>
    </row>
    <row r="460" spans="1:13" x14ac:dyDescent="0.3">
      <c r="A460" s="59" t="s">
        <v>15</v>
      </c>
      <c r="B460" s="168">
        <v>0</v>
      </c>
      <c r="C460" s="168">
        <v>0</v>
      </c>
      <c r="D460" s="168">
        <v>0</v>
      </c>
      <c r="E460" s="168">
        <v>0</v>
      </c>
      <c r="F460" s="168">
        <v>0</v>
      </c>
      <c r="G460" s="168">
        <v>0</v>
      </c>
      <c r="H460" s="168">
        <v>0</v>
      </c>
      <c r="I460" s="168">
        <v>0</v>
      </c>
      <c r="J460" s="165">
        <v>0</v>
      </c>
      <c r="K460" s="165">
        <v>0</v>
      </c>
      <c r="L460" s="168">
        <v>0</v>
      </c>
      <c r="M460" s="168">
        <v>0</v>
      </c>
    </row>
    <row r="461" spans="1:13" x14ac:dyDescent="0.3">
      <c r="A461" s="59" t="s">
        <v>16</v>
      </c>
      <c r="B461" s="168">
        <v>1.6425257580909979E-3</v>
      </c>
      <c r="C461" s="168">
        <v>1.6425257580909979E-3</v>
      </c>
      <c r="D461" s="168">
        <v>4.2134625999418369E-4</v>
      </c>
      <c r="E461" s="168">
        <v>4.2134625999418369E-4</v>
      </c>
      <c r="F461" s="168">
        <v>4.2134625999418369E-4</v>
      </c>
      <c r="G461" s="168">
        <v>6.3141761951163809E-3</v>
      </c>
      <c r="H461" s="168">
        <v>3.0701849236695836E-3</v>
      </c>
      <c r="I461" s="168">
        <v>2.590579070271534E-4</v>
      </c>
      <c r="J461" s="165">
        <v>0</v>
      </c>
      <c r="K461" s="165">
        <v>0</v>
      </c>
      <c r="L461" s="168">
        <v>5.3774989575353184E-2</v>
      </c>
      <c r="M461" s="168">
        <v>0.12140151416732606</v>
      </c>
    </row>
    <row r="462" spans="1:13" x14ac:dyDescent="0.3">
      <c r="A462" s="59" t="s">
        <v>17</v>
      </c>
      <c r="B462" s="168">
        <v>0</v>
      </c>
      <c r="C462" s="168">
        <v>0</v>
      </c>
      <c r="D462" s="168">
        <v>0</v>
      </c>
      <c r="E462" s="168">
        <v>0</v>
      </c>
      <c r="F462" s="168">
        <v>0</v>
      </c>
      <c r="G462" s="168">
        <v>0</v>
      </c>
      <c r="H462" s="168">
        <v>0</v>
      </c>
      <c r="I462" s="168">
        <v>0</v>
      </c>
      <c r="J462" s="165">
        <v>0</v>
      </c>
      <c r="K462" s="165">
        <v>0</v>
      </c>
      <c r="L462" s="168">
        <v>0</v>
      </c>
      <c r="M462" s="168">
        <v>0</v>
      </c>
    </row>
    <row r="463" spans="1:13" x14ac:dyDescent="0.3">
      <c r="A463" s="59" t="s">
        <v>18</v>
      </c>
      <c r="B463" s="168">
        <v>5.353866223055663E-3</v>
      </c>
      <c r="C463" s="168">
        <v>5.353866223055663E-3</v>
      </c>
      <c r="D463" s="168">
        <v>1.8331357263337356E-3</v>
      </c>
      <c r="E463" s="168">
        <v>1.8331357263337356E-3</v>
      </c>
      <c r="F463" s="168">
        <v>1.8331357263337356E-3</v>
      </c>
      <c r="G463" s="168">
        <v>6.6042002510567424E-3</v>
      </c>
      <c r="H463" s="168">
        <v>4.122604154186812E-3</v>
      </c>
      <c r="I463" s="168">
        <v>4.6643664156307323E-5</v>
      </c>
      <c r="J463" s="165">
        <v>0</v>
      </c>
      <c r="K463" s="165">
        <v>0</v>
      </c>
      <c r="L463" s="168">
        <v>3.6076496932583783E-3</v>
      </c>
      <c r="M463" s="168">
        <v>2.5665663390825685E-4</v>
      </c>
    </row>
    <row r="464" spans="1:13" x14ac:dyDescent="0.3">
      <c r="A464" s="59" t="s">
        <v>19</v>
      </c>
      <c r="B464" s="168">
        <v>5.2376210634780179E-2</v>
      </c>
      <c r="C464" s="168">
        <v>5.2376210634780179E-2</v>
      </c>
      <c r="D464" s="168">
        <v>1.3225108653279291E-2</v>
      </c>
      <c r="E464" s="168">
        <v>1.3225108653279291E-2</v>
      </c>
      <c r="F464" s="168">
        <v>1.3225108653279291E-2</v>
      </c>
      <c r="G464" s="168">
        <v>6.6023924806693834E-2</v>
      </c>
      <c r="H464" s="168">
        <v>0.18856115002951609</v>
      </c>
      <c r="I464" s="168">
        <v>1.4347001126561586E-2</v>
      </c>
      <c r="J464" s="165">
        <v>0</v>
      </c>
      <c r="K464" s="165">
        <v>0</v>
      </c>
      <c r="L464" s="168">
        <v>5.1980154391649859E-2</v>
      </c>
      <c r="M464" s="168">
        <v>0.30801316549100716</v>
      </c>
    </row>
    <row r="467" spans="1:13" x14ac:dyDescent="0.3">
      <c r="A467" s="83" t="s">
        <v>53</v>
      </c>
      <c r="B467" s="58" t="s">
        <v>10</v>
      </c>
      <c r="C467" s="58" t="s">
        <v>20</v>
      </c>
      <c r="D467" s="58" t="s">
        <v>21</v>
      </c>
      <c r="E467" s="58" t="s">
        <v>22</v>
      </c>
      <c r="F467" s="58" t="s">
        <v>23</v>
      </c>
      <c r="G467" s="58" t="s">
        <v>24</v>
      </c>
      <c r="H467" s="58" t="s">
        <v>25</v>
      </c>
      <c r="I467" s="58" t="s">
        <v>26</v>
      </c>
      <c r="J467" s="58" t="s">
        <v>27</v>
      </c>
      <c r="K467" s="58" t="s">
        <v>28</v>
      </c>
      <c r="L467" s="58" t="s">
        <v>37</v>
      </c>
      <c r="M467" s="58" t="s">
        <v>29</v>
      </c>
    </row>
    <row r="468" spans="1:13" x14ac:dyDescent="0.3">
      <c r="A468" s="57" t="s">
        <v>357</v>
      </c>
      <c r="B468" s="11" t="s">
        <v>35</v>
      </c>
      <c r="C468" s="11" t="s">
        <v>35</v>
      </c>
      <c r="D468" s="11" t="s">
        <v>35</v>
      </c>
      <c r="E468" s="11" t="s">
        <v>35</v>
      </c>
      <c r="F468" s="11" t="s">
        <v>35</v>
      </c>
      <c r="G468" s="11" t="s">
        <v>35</v>
      </c>
      <c r="H468" s="11" t="s">
        <v>35</v>
      </c>
      <c r="I468" s="11" t="s">
        <v>35</v>
      </c>
      <c r="J468" s="11" t="s">
        <v>35</v>
      </c>
      <c r="K468" s="11" t="s">
        <v>35</v>
      </c>
      <c r="L468" s="11" t="s">
        <v>35</v>
      </c>
      <c r="M468" s="11" t="s">
        <v>35</v>
      </c>
    </row>
    <row r="469" spans="1:13" x14ac:dyDescent="0.3">
      <c r="A469" s="59" t="s">
        <v>11</v>
      </c>
      <c r="B469" s="20">
        <v>0</v>
      </c>
      <c r="C469" s="20">
        <v>0</v>
      </c>
      <c r="D469" s="20">
        <v>0</v>
      </c>
      <c r="E469" s="20">
        <v>0</v>
      </c>
      <c r="F469" s="20">
        <v>0</v>
      </c>
      <c r="G469" s="20">
        <v>0</v>
      </c>
      <c r="H469" s="20">
        <v>0</v>
      </c>
      <c r="I469" s="20">
        <v>0</v>
      </c>
      <c r="J469" s="20">
        <v>0</v>
      </c>
      <c r="K469" s="20">
        <v>0</v>
      </c>
      <c r="L469" s="20">
        <v>0</v>
      </c>
      <c r="M469" s="20">
        <v>0</v>
      </c>
    </row>
    <row r="470" spans="1:13" x14ac:dyDescent="0.3">
      <c r="A470" s="59" t="s">
        <v>12</v>
      </c>
      <c r="B470" s="20">
        <v>0</v>
      </c>
      <c r="C470" s="20">
        <v>0</v>
      </c>
      <c r="D470" s="20">
        <v>0</v>
      </c>
      <c r="E470" s="20">
        <v>0</v>
      </c>
      <c r="F470" s="20">
        <v>0</v>
      </c>
      <c r="G470" s="20">
        <v>0</v>
      </c>
      <c r="H470" s="20">
        <v>0</v>
      </c>
      <c r="I470" s="20">
        <v>0</v>
      </c>
      <c r="J470" s="20">
        <v>0</v>
      </c>
      <c r="K470" s="20">
        <v>0</v>
      </c>
      <c r="L470" s="20">
        <v>0</v>
      </c>
      <c r="M470" s="20">
        <v>0</v>
      </c>
    </row>
    <row r="471" spans="1:13" x14ac:dyDescent="0.3">
      <c r="A471" s="59" t="s">
        <v>13</v>
      </c>
      <c r="B471" s="20">
        <v>0</v>
      </c>
      <c r="C471" s="20">
        <v>0</v>
      </c>
      <c r="D471" s="20">
        <v>0</v>
      </c>
      <c r="E471" s="20">
        <v>0</v>
      </c>
      <c r="F471" s="20">
        <v>0</v>
      </c>
      <c r="G471" s="20">
        <v>0</v>
      </c>
      <c r="H471" s="20">
        <v>0</v>
      </c>
      <c r="I471" s="20">
        <v>0</v>
      </c>
      <c r="J471" s="20">
        <v>0</v>
      </c>
      <c r="K471" s="20">
        <v>0</v>
      </c>
      <c r="L471" s="20">
        <v>0</v>
      </c>
      <c r="M471" s="20">
        <v>0</v>
      </c>
    </row>
    <row r="472" spans="1:13" x14ac:dyDescent="0.3">
      <c r="A472" s="59" t="s">
        <v>14</v>
      </c>
      <c r="B472" s="20">
        <v>0</v>
      </c>
      <c r="C472" s="20">
        <v>0</v>
      </c>
      <c r="D472" s="20">
        <v>0</v>
      </c>
      <c r="E472" s="20">
        <v>0</v>
      </c>
      <c r="F472" s="20">
        <v>0</v>
      </c>
      <c r="G472" s="20">
        <v>0</v>
      </c>
      <c r="H472" s="20">
        <v>0</v>
      </c>
      <c r="I472" s="20">
        <v>0</v>
      </c>
      <c r="J472" s="20">
        <v>0</v>
      </c>
      <c r="K472" s="20">
        <v>0</v>
      </c>
      <c r="L472" s="20">
        <v>0</v>
      </c>
      <c r="M472" s="20">
        <v>0</v>
      </c>
    </row>
    <row r="473" spans="1:13" x14ac:dyDescent="0.3">
      <c r="A473" s="59" t="s">
        <v>15</v>
      </c>
      <c r="B473" s="20">
        <v>0</v>
      </c>
      <c r="C473" s="20">
        <v>0</v>
      </c>
      <c r="D473" s="20">
        <v>0</v>
      </c>
      <c r="E473" s="20">
        <v>0</v>
      </c>
      <c r="F473" s="20">
        <v>0</v>
      </c>
      <c r="G473" s="20">
        <v>0</v>
      </c>
      <c r="H473" s="20">
        <v>0</v>
      </c>
      <c r="I473" s="20">
        <v>0</v>
      </c>
      <c r="J473" s="20">
        <v>0</v>
      </c>
      <c r="K473" s="20">
        <v>0</v>
      </c>
      <c r="L473" s="20">
        <v>0</v>
      </c>
      <c r="M473" s="20">
        <v>0</v>
      </c>
    </row>
    <row r="474" spans="1:13" x14ac:dyDescent="0.3">
      <c r="A474" s="59" t="s">
        <v>16</v>
      </c>
      <c r="B474" s="20">
        <v>0</v>
      </c>
      <c r="C474" s="20">
        <v>0</v>
      </c>
      <c r="D474" s="20">
        <v>0</v>
      </c>
      <c r="E474" s="20">
        <v>0</v>
      </c>
      <c r="F474" s="20">
        <v>0</v>
      </c>
      <c r="G474" s="20">
        <v>0</v>
      </c>
      <c r="H474" s="20">
        <v>0</v>
      </c>
      <c r="I474" s="20">
        <v>0</v>
      </c>
      <c r="J474" s="20">
        <v>0</v>
      </c>
      <c r="K474" s="20">
        <v>0</v>
      </c>
      <c r="L474" s="20">
        <v>0</v>
      </c>
      <c r="M474" s="20">
        <v>0</v>
      </c>
    </row>
    <row r="475" spans="1:13" x14ac:dyDescent="0.3">
      <c r="A475" s="59" t="s">
        <v>17</v>
      </c>
      <c r="B475" s="20">
        <v>0</v>
      </c>
      <c r="C475" s="20">
        <v>0</v>
      </c>
      <c r="D475" s="20">
        <v>0</v>
      </c>
      <c r="E475" s="20">
        <v>0</v>
      </c>
      <c r="F475" s="20">
        <v>0</v>
      </c>
      <c r="G475" s="20">
        <v>0</v>
      </c>
      <c r="H475" s="20">
        <v>0</v>
      </c>
      <c r="I475" s="20">
        <v>0</v>
      </c>
      <c r="J475" s="20">
        <v>0</v>
      </c>
      <c r="K475" s="20">
        <v>0</v>
      </c>
      <c r="L475" s="20">
        <v>0</v>
      </c>
      <c r="M475" s="20">
        <v>0</v>
      </c>
    </row>
    <row r="476" spans="1:13" x14ac:dyDescent="0.3">
      <c r="A476" s="59" t="s">
        <v>18</v>
      </c>
      <c r="B476" s="20">
        <v>0</v>
      </c>
      <c r="C476" s="20">
        <v>0</v>
      </c>
      <c r="D476" s="20">
        <v>0</v>
      </c>
      <c r="E476" s="20">
        <v>0</v>
      </c>
      <c r="F476" s="20">
        <v>0</v>
      </c>
      <c r="G476" s="20">
        <v>0</v>
      </c>
      <c r="H476" s="20">
        <v>0</v>
      </c>
      <c r="I476" s="20">
        <v>0</v>
      </c>
      <c r="J476" s="20">
        <v>0</v>
      </c>
      <c r="K476" s="20">
        <v>0</v>
      </c>
      <c r="L476" s="20">
        <v>0</v>
      </c>
      <c r="M476" s="20">
        <v>0</v>
      </c>
    </row>
    <row r="477" spans="1:13" x14ac:dyDescent="0.3">
      <c r="A477" s="59" t="s">
        <v>19</v>
      </c>
      <c r="B477" s="20">
        <v>0</v>
      </c>
      <c r="C477" s="20">
        <v>0</v>
      </c>
      <c r="D477" s="20">
        <v>0</v>
      </c>
      <c r="E477" s="20">
        <v>0</v>
      </c>
      <c r="F477" s="20">
        <v>0</v>
      </c>
      <c r="G477" s="20">
        <v>0</v>
      </c>
      <c r="H477" s="20">
        <v>0</v>
      </c>
      <c r="I477" s="20">
        <v>0</v>
      </c>
      <c r="J477" s="20">
        <v>0</v>
      </c>
      <c r="K477" s="20">
        <v>0</v>
      </c>
      <c r="L477" s="20">
        <v>0</v>
      </c>
      <c r="M477" s="20">
        <v>0</v>
      </c>
    </row>
    <row r="479" spans="1:13" x14ac:dyDescent="0.3">
      <c r="A479" s="83" t="s">
        <v>40</v>
      </c>
      <c r="B479" s="58" t="s">
        <v>10</v>
      </c>
      <c r="C479" s="58" t="s">
        <v>20</v>
      </c>
      <c r="D479" s="58" t="s">
        <v>21</v>
      </c>
      <c r="E479" s="58" t="s">
        <v>22</v>
      </c>
      <c r="F479" s="58" t="s">
        <v>23</v>
      </c>
      <c r="G479" s="58" t="s">
        <v>24</v>
      </c>
      <c r="H479" s="58" t="s">
        <v>25</v>
      </c>
      <c r="I479" s="58" t="s">
        <v>26</v>
      </c>
      <c r="J479" s="58" t="s">
        <v>27</v>
      </c>
      <c r="K479" s="58" t="s">
        <v>28</v>
      </c>
      <c r="L479" s="58" t="s">
        <v>37</v>
      </c>
      <c r="M479" s="58" t="s">
        <v>31</v>
      </c>
    </row>
    <row r="480" spans="1:13" x14ac:dyDescent="0.3">
      <c r="A480" s="57" t="s">
        <v>368</v>
      </c>
      <c r="B480" s="11" t="s">
        <v>39</v>
      </c>
      <c r="C480" s="11" t="s">
        <v>39</v>
      </c>
      <c r="D480" s="11" t="s">
        <v>39</v>
      </c>
      <c r="E480" s="11" t="s">
        <v>39</v>
      </c>
      <c r="F480" s="11" t="s">
        <v>39</v>
      </c>
      <c r="G480" s="11" t="s">
        <v>39</v>
      </c>
      <c r="H480" s="11" t="s">
        <v>39</v>
      </c>
      <c r="I480" s="11" t="s">
        <v>39</v>
      </c>
      <c r="J480" s="11" t="s">
        <v>39</v>
      </c>
      <c r="K480" s="11" t="s">
        <v>39</v>
      </c>
      <c r="L480" s="11" t="s">
        <v>39</v>
      </c>
      <c r="M480" s="11" t="s">
        <v>39</v>
      </c>
    </row>
    <row r="481" spans="1:13" x14ac:dyDescent="0.3">
      <c r="A481" s="59" t="s">
        <v>10</v>
      </c>
      <c r="B481" s="22">
        <v>0</v>
      </c>
      <c r="C481" s="22">
        <v>1</v>
      </c>
      <c r="D481" s="22">
        <v>1</v>
      </c>
      <c r="E481" s="22">
        <v>0</v>
      </c>
      <c r="F481" s="22">
        <v>1</v>
      </c>
      <c r="G481" s="22">
        <v>0</v>
      </c>
      <c r="H481" s="22">
        <v>0</v>
      </c>
      <c r="I481" s="22">
        <v>0</v>
      </c>
      <c r="J481" s="22">
        <v>1</v>
      </c>
      <c r="K481" s="22">
        <v>1</v>
      </c>
      <c r="L481" s="22">
        <v>0</v>
      </c>
      <c r="M481" s="22">
        <v>1</v>
      </c>
    </row>
    <row r="482" spans="1:13" x14ac:dyDescent="0.3">
      <c r="A482" s="59" t="s">
        <v>20</v>
      </c>
      <c r="B482" s="22">
        <v>1</v>
      </c>
      <c r="C482" s="22">
        <v>0</v>
      </c>
      <c r="D482" s="22">
        <v>0</v>
      </c>
      <c r="E482" s="22">
        <v>0</v>
      </c>
      <c r="F482" s="22">
        <v>0</v>
      </c>
      <c r="G482" s="22">
        <v>0</v>
      </c>
      <c r="H482" s="22">
        <v>0</v>
      </c>
      <c r="I482" s="22">
        <v>0</v>
      </c>
      <c r="J482" s="22">
        <v>1</v>
      </c>
      <c r="K482" s="22">
        <v>0</v>
      </c>
      <c r="L482" s="22">
        <v>0</v>
      </c>
      <c r="M482" s="22">
        <v>0</v>
      </c>
    </row>
    <row r="483" spans="1:13" x14ac:dyDescent="0.3">
      <c r="A483" s="59" t="s">
        <v>21</v>
      </c>
      <c r="B483" s="22">
        <v>1</v>
      </c>
      <c r="C483" s="22">
        <v>0</v>
      </c>
      <c r="D483" s="22">
        <v>0</v>
      </c>
      <c r="E483" s="22">
        <v>0</v>
      </c>
      <c r="F483" s="22">
        <v>1</v>
      </c>
      <c r="G483" s="22">
        <v>1</v>
      </c>
      <c r="H483" s="22">
        <v>1</v>
      </c>
      <c r="I483" s="22">
        <v>0</v>
      </c>
      <c r="J483" s="22">
        <v>1</v>
      </c>
      <c r="K483" s="22">
        <v>1</v>
      </c>
      <c r="L483" s="22">
        <v>0</v>
      </c>
      <c r="M483" s="22">
        <v>1</v>
      </c>
    </row>
    <row r="484" spans="1:13" x14ac:dyDescent="0.3">
      <c r="A484" s="59" t="s">
        <v>22</v>
      </c>
      <c r="B484" s="22">
        <v>1</v>
      </c>
      <c r="C484" s="22">
        <v>0</v>
      </c>
      <c r="D484" s="22">
        <v>1</v>
      </c>
      <c r="E484" s="22">
        <v>0</v>
      </c>
      <c r="F484" s="22">
        <v>0</v>
      </c>
      <c r="G484" s="22">
        <v>0</v>
      </c>
      <c r="H484" s="22">
        <v>1</v>
      </c>
      <c r="I484" s="22">
        <v>0</v>
      </c>
      <c r="J484" s="22">
        <v>1</v>
      </c>
      <c r="K484" s="22">
        <v>0</v>
      </c>
      <c r="L484" s="22">
        <v>0</v>
      </c>
      <c r="M484" s="22">
        <v>0</v>
      </c>
    </row>
    <row r="485" spans="1:13" x14ac:dyDescent="0.3">
      <c r="A485" s="59" t="s">
        <v>23</v>
      </c>
      <c r="B485" s="22">
        <v>0</v>
      </c>
      <c r="C485" s="22">
        <v>0</v>
      </c>
      <c r="D485" s="22">
        <v>0</v>
      </c>
      <c r="E485" s="22">
        <v>0</v>
      </c>
      <c r="F485" s="22">
        <v>0</v>
      </c>
      <c r="G485" s="22">
        <v>0</v>
      </c>
      <c r="H485" s="22">
        <v>0</v>
      </c>
      <c r="I485" s="22">
        <v>0</v>
      </c>
      <c r="J485" s="22">
        <v>0</v>
      </c>
      <c r="K485" s="22">
        <v>0</v>
      </c>
      <c r="L485" s="22">
        <v>0</v>
      </c>
      <c r="M485" s="22">
        <v>0</v>
      </c>
    </row>
    <row r="486" spans="1:13" x14ac:dyDescent="0.3">
      <c r="A486" s="59" t="s">
        <v>24</v>
      </c>
      <c r="B486" s="22">
        <v>1</v>
      </c>
      <c r="C486" s="22">
        <v>0</v>
      </c>
      <c r="D486" s="22">
        <v>1</v>
      </c>
      <c r="E486" s="22">
        <v>0</v>
      </c>
      <c r="F486" s="22">
        <v>1</v>
      </c>
      <c r="G486" s="22">
        <v>0</v>
      </c>
      <c r="H486" s="22">
        <v>0</v>
      </c>
      <c r="I486" s="22">
        <v>0</v>
      </c>
      <c r="J486" s="22">
        <v>1</v>
      </c>
      <c r="K486" s="22">
        <v>1</v>
      </c>
      <c r="L486" s="22">
        <v>0</v>
      </c>
      <c r="M486" s="22">
        <v>1</v>
      </c>
    </row>
    <row r="487" spans="1:13" x14ac:dyDescent="0.3">
      <c r="A487" s="59" t="s">
        <v>25</v>
      </c>
      <c r="B487" s="22">
        <v>1</v>
      </c>
      <c r="C487" s="22">
        <v>0</v>
      </c>
      <c r="D487" s="22">
        <v>1</v>
      </c>
      <c r="E487" s="22">
        <v>0</v>
      </c>
      <c r="F487" s="22">
        <v>1</v>
      </c>
      <c r="G487" s="22">
        <v>0</v>
      </c>
      <c r="H487" s="22">
        <v>0</v>
      </c>
      <c r="I487" s="22">
        <v>0</v>
      </c>
      <c r="J487" s="22">
        <v>1</v>
      </c>
      <c r="K487" s="22">
        <v>1</v>
      </c>
      <c r="L487" s="22">
        <v>0</v>
      </c>
      <c r="M487" s="22">
        <v>1</v>
      </c>
    </row>
    <row r="488" spans="1:13" x14ac:dyDescent="0.3">
      <c r="A488" s="59" t="s">
        <v>26</v>
      </c>
      <c r="B488" s="22">
        <v>0</v>
      </c>
      <c r="C488" s="22">
        <v>0</v>
      </c>
      <c r="D488" s="22">
        <v>0</v>
      </c>
      <c r="E488" s="22">
        <v>0</v>
      </c>
      <c r="F488" s="22">
        <v>0</v>
      </c>
      <c r="G488" s="22">
        <v>0</v>
      </c>
      <c r="H488" s="22">
        <v>0</v>
      </c>
      <c r="I488" s="22">
        <v>0</v>
      </c>
      <c r="J488" s="22">
        <v>0</v>
      </c>
      <c r="K488" s="22">
        <v>0</v>
      </c>
      <c r="L488" s="22">
        <v>0</v>
      </c>
      <c r="M488" s="22">
        <v>0</v>
      </c>
    </row>
    <row r="489" spans="1:13" x14ac:dyDescent="0.3">
      <c r="A489" s="59" t="s">
        <v>27</v>
      </c>
      <c r="B489" s="22">
        <v>0</v>
      </c>
      <c r="C489" s="22">
        <v>0</v>
      </c>
      <c r="D489" s="22">
        <v>0</v>
      </c>
      <c r="E489" s="22">
        <v>0</v>
      </c>
      <c r="F489" s="22">
        <v>0</v>
      </c>
      <c r="G489" s="22">
        <v>0</v>
      </c>
      <c r="H489" s="22">
        <v>0</v>
      </c>
      <c r="I489" s="22">
        <v>0</v>
      </c>
      <c r="J489" s="22">
        <v>0</v>
      </c>
      <c r="K489" s="22">
        <v>0</v>
      </c>
      <c r="L489" s="22">
        <v>0</v>
      </c>
      <c r="M489" s="22">
        <v>0</v>
      </c>
    </row>
    <row r="490" spans="1:13" x14ac:dyDescent="0.3">
      <c r="A490" s="59" t="s">
        <v>28</v>
      </c>
      <c r="B490" s="22">
        <v>0</v>
      </c>
      <c r="C490" s="22">
        <v>0</v>
      </c>
      <c r="D490" s="22">
        <v>0</v>
      </c>
      <c r="E490" s="22">
        <v>0</v>
      </c>
      <c r="F490" s="22">
        <v>0</v>
      </c>
      <c r="G490" s="22">
        <v>0</v>
      </c>
      <c r="H490" s="22">
        <v>0</v>
      </c>
      <c r="I490" s="22">
        <v>0</v>
      </c>
      <c r="J490" s="22">
        <v>0</v>
      </c>
      <c r="K490" s="22">
        <v>0</v>
      </c>
      <c r="L490" s="22">
        <v>0</v>
      </c>
      <c r="M490" s="22">
        <v>0</v>
      </c>
    </row>
    <row r="491" spans="1:13" x14ac:dyDescent="0.3">
      <c r="A491" s="59" t="s">
        <v>37</v>
      </c>
      <c r="B491" s="22">
        <v>0</v>
      </c>
      <c r="C491" s="22">
        <v>0</v>
      </c>
      <c r="D491" s="22">
        <v>0</v>
      </c>
      <c r="E491" s="22">
        <v>0</v>
      </c>
      <c r="F491" s="22">
        <v>0</v>
      </c>
      <c r="G491" s="22">
        <v>0</v>
      </c>
      <c r="H491" s="22">
        <v>0</v>
      </c>
      <c r="I491" s="22">
        <v>0</v>
      </c>
      <c r="J491" s="22">
        <v>0</v>
      </c>
      <c r="K491" s="22">
        <v>0</v>
      </c>
      <c r="L491" s="22">
        <v>0</v>
      </c>
      <c r="M491" s="22">
        <v>0</v>
      </c>
    </row>
    <row r="492" spans="1:13" x14ac:dyDescent="0.3">
      <c r="A492" s="59" t="s">
        <v>31</v>
      </c>
      <c r="B492" s="22">
        <v>0</v>
      </c>
      <c r="C492" s="22">
        <v>0</v>
      </c>
      <c r="D492" s="22">
        <v>1</v>
      </c>
      <c r="E492" s="22">
        <v>0</v>
      </c>
      <c r="F492" s="22">
        <v>0</v>
      </c>
      <c r="G492" s="22">
        <v>1</v>
      </c>
      <c r="H492" s="22">
        <v>0</v>
      </c>
      <c r="I492" s="22">
        <v>0</v>
      </c>
      <c r="J492" s="22">
        <v>1</v>
      </c>
      <c r="K492" s="22">
        <v>1</v>
      </c>
      <c r="L492" s="22">
        <v>0</v>
      </c>
      <c r="M492" s="22">
        <v>0</v>
      </c>
    </row>
    <row r="494" spans="1:13" x14ac:dyDescent="0.3">
      <c r="A494" s="58" t="s">
        <v>174</v>
      </c>
      <c r="B494" s="61"/>
    </row>
    <row r="495" spans="1:13" x14ac:dyDescent="0.3">
      <c r="A495" s="43" t="s">
        <v>369</v>
      </c>
      <c r="B495" s="58" t="s">
        <v>345</v>
      </c>
      <c r="C495" s="108"/>
      <c r="D495" s="108"/>
      <c r="E495" s="108"/>
      <c r="F495" s="108"/>
      <c r="G495" s="108"/>
      <c r="H495" s="108"/>
      <c r="I495" s="108"/>
      <c r="J495" s="108"/>
    </row>
    <row r="496" spans="1:13" x14ac:dyDescent="0.3">
      <c r="A496" s="59" t="s">
        <v>11</v>
      </c>
      <c r="B496" s="20">
        <v>0.76168641372800505</v>
      </c>
      <c r="C496" s="103"/>
      <c r="D496" s="103"/>
      <c r="E496" s="103"/>
      <c r="F496" s="103"/>
      <c r="G496" s="103"/>
      <c r="H496" s="103"/>
      <c r="I496" s="103"/>
      <c r="J496" s="103"/>
    </row>
    <row r="497" spans="1:10" x14ac:dyDescent="0.3">
      <c r="A497" s="59" t="s">
        <v>12</v>
      </c>
      <c r="B497" s="20">
        <v>0.57613439483717899</v>
      </c>
      <c r="C497" s="103"/>
      <c r="D497" s="103"/>
      <c r="E497" s="103"/>
      <c r="F497" s="103"/>
      <c r="G497" s="103"/>
      <c r="H497" s="103"/>
      <c r="I497" s="103"/>
      <c r="J497" s="103"/>
    </row>
    <row r="498" spans="1:10" x14ac:dyDescent="0.3">
      <c r="A498" s="59" t="s">
        <v>13</v>
      </c>
      <c r="B498" s="20">
        <v>0.10988301079291382</v>
      </c>
      <c r="C498" s="103"/>
      <c r="D498" s="103"/>
      <c r="E498" s="103"/>
      <c r="F498" s="103"/>
      <c r="G498" s="103"/>
      <c r="H498" s="103"/>
      <c r="I498" s="103"/>
      <c r="J498" s="103"/>
    </row>
    <row r="499" spans="1:10" x14ac:dyDescent="0.3">
      <c r="A499" s="59" t="s">
        <v>14</v>
      </c>
      <c r="B499" s="20">
        <v>0.39233827918299702</v>
      </c>
      <c r="C499" s="103"/>
      <c r="D499" s="103"/>
      <c r="E499" s="103"/>
      <c r="F499" s="103"/>
      <c r="G499" s="103"/>
      <c r="H499" s="103"/>
      <c r="I499" s="103"/>
      <c r="J499" s="103"/>
    </row>
    <row r="500" spans="1:10" x14ac:dyDescent="0.3">
      <c r="A500" s="59" t="s">
        <v>15</v>
      </c>
      <c r="B500" s="20">
        <v>0.92375032072911056</v>
      </c>
      <c r="C500" s="103"/>
      <c r="D500" s="103"/>
      <c r="E500" s="103"/>
      <c r="F500" s="103"/>
      <c r="G500" s="103"/>
      <c r="H500" s="103"/>
      <c r="I500" s="103"/>
      <c r="J500" s="103"/>
    </row>
    <row r="501" spans="1:10" x14ac:dyDescent="0.3">
      <c r="A501" s="59" t="s">
        <v>16</v>
      </c>
      <c r="B501" s="20">
        <v>0.73258997700269335</v>
      </c>
      <c r="C501" s="103"/>
      <c r="D501" s="103"/>
      <c r="E501" s="103"/>
      <c r="F501" s="103"/>
      <c r="G501" s="103"/>
      <c r="H501" s="103"/>
      <c r="I501" s="103"/>
      <c r="J501" s="103"/>
    </row>
    <row r="502" spans="1:10" x14ac:dyDescent="0.3">
      <c r="A502" s="59" t="s">
        <v>17</v>
      </c>
      <c r="B502" s="20">
        <v>0.46040117341751008</v>
      </c>
      <c r="C502" s="103"/>
      <c r="D502" s="103"/>
      <c r="E502" s="103"/>
      <c r="F502" s="103"/>
      <c r="G502" s="103"/>
      <c r="H502" s="103"/>
      <c r="I502" s="103"/>
      <c r="J502" s="103"/>
    </row>
    <row r="503" spans="1:10" x14ac:dyDescent="0.3">
      <c r="A503" s="59" t="s">
        <v>18</v>
      </c>
      <c r="B503" s="20">
        <v>0.63656757462020808</v>
      </c>
      <c r="C503" s="103"/>
      <c r="D503" s="103"/>
      <c r="E503" s="103"/>
      <c r="F503" s="103"/>
      <c r="G503" s="103"/>
      <c r="H503" s="103"/>
      <c r="I503" s="103"/>
      <c r="J503" s="103"/>
    </row>
    <row r="504" spans="1:10" x14ac:dyDescent="0.3">
      <c r="A504" s="59" t="s">
        <v>19</v>
      </c>
      <c r="B504" s="20">
        <v>0.24115430452646544</v>
      </c>
      <c r="C504" s="103"/>
      <c r="D504" s="103"/>
      <c r="E504" s="103"/>
      <c r="F504" s="103"/>
      <c r="G504" s="103"/>
      <c r="H504" s="103"/>
      <c r="I504" s="103"/>
      <c r="J504" s="103"/>
    </row>
    <row r="507" spans="1:10" x14ac:dyDescent="0.3">
      <c r="B507" s="58" t="s">
        <v>345</v>
      </c>
    </row>
    <row r="508" spans="1:10" x14ac:dyDescent="0.3">
      <c r="A508" s="58" t="s">
        <v>370</v>
      </c>
      <c r="B508" s="22">
        <v>2019</v>
      </c>
    </row>
    <row r="510" spans="1:10" x14ac:dyDescent="0.3">
      <c r="A510" s="58" t="s">
        <v>249</v>
      </c>
      <c r="B510" s="58" t="s">
        <v>250</v>
      </c>
      <c r="C510" s="58" t="s">
        <v>251</v>
      </c>
      <c r="D510" s="58" t="s">
        <v>254</v>
      </c>
      <c r="E510" s="58" t="s">
        <v>255</v>
      </c>
      <c r="F510" s="58" t="s">
        <v>256</v>
      </c>
      <c r="G510" s="58" t="s">
        <v>257</v>
      </c>
      <c r="H510" s="58" t="s">
        <v>287</v>
      </c>
      <c r="I510" s="17"/>
    </row>
    <row r="511" spans="1:10" x14ac:dyDescent="0.3">
      <c r="A511" s="110" t="s">
        <v>371</v>
      </c>
      <c r="B511" s="45" t="s">
        <v>281</v>
      </c>
      <c r="C511" s="45" t="s">
        <v>252</v>
      </c>
      <c r="D511" s="45" t="s">
        <v>252</v>
      </c>
      <c r="E511" s="45" t="s">
        <v>253</v>
      </c>
      <c r="F511" s="45" t="s">
        <v>252</v>
      </c>
      <c r="G511" s="45" t="s">
        <v>252</v>
      </c>
      <c r="H511" s="25" t="s">
        <v>288</v>
      </c>
      <c r="I511" s="25"/>
    </row>
    <row r="512" spans="1:10" x14ac:dyDescent="0.3">
      <c r="A512" s="59" t="s">
        <v>11</v>
      </c>
      <c r="B512" s="44">
        <v>-1.4314814814814816E-4</v>
      </c>
      <c r="C512" s="44">
        <v>6.962962962962962E-4</v>
      </c>
      <c r="D512" s="47">
        <v>9.5428099999999997E-4</v>
      </c>
      <c r="E512" s="47">
        <v>3.4212959999999999E-3</v>
      </c>
      <c r="F512" s="49">
        <f t="shared" ref="F512:F520" si="14">B512</f>
        <v>-1.4314814814814816E-4</v>
      </c>
      <c r="G512" s="48">
        <f t="shared" ref="G512:G520" si="15">B512*C512</f>
        <v>-9.9673525377229082E-8</v>
      </c>
      <c r="H512" s="52">
        <v>-5553.352359999998</v>
      </c>
      <c r="I512" s="46"/>
    </row>
    <row r="513" spans="1:15" x14ac:dyDescent="0.3">
      <c r="A513" s="59" t="s">
        <v>12</v>
      </c>
      <c r="B513" s="44">
        <v>-9.3999999999999994E-5</v>
      </c>
      <c r="C513" s="44">
        <v>4.0000000000000002E-4</v>
      </c>
      <c r="D513" s="47">
        <v>9.5428099999999997E-4</v>
      </c>
      <c r="E513" s="47">
        <v>3.4212959999999999E-3</v>
      </c>
      <c r="F513" s="49">
        <f t="shared" si="14"/>
        <v>-9.3999999999999994E-5</v>
      </c>
      <c r="G513" s="48">
        <f t="shared" si="15"/>
        <v>-3.7599999999999999E-8</v>
      </c>
      <c r="H513" s="52">
        <v>-569.64</v>
      </c>
      <c r="I513" s="46"/>
    </row>
    <row r="514" spans="1:15" x14ac:dyDescent="0.3">
      <c r="A514" s="59" t="s">
        <v>13</v>
      </c>
      <c r="B514" s="44">
        <v>-1.5841333333333332E-2</v>
      </c>
      <c r="C514" s="44">
        <v>1.4666666666666667E-3</v>
      </c>
      <c r="D514" s="47">
        <v>9.5428099999999997E-4</v>
      </c>
      <c r="E514" s="47">
        <v>3.4212959999999999E-3</v>
      </c>
      <c r="F514" s="49">
        <f t="shared" si="14"/>
        <v>-1.5841333333333332E-2</v>
      </c>
      <c r="G514" s="48">
        <f t="shared" si="15"/>
        <v>-2.3233955555555556E-5</v>
      </c>
      <c r="H514" s="52">
        <v>-1946.8466999999998</v>
      </c>
      <c r="I514" s="46"/>
    </row>
    <row r="515" spans="1:15" x14ac:dyDescent="0.3">
      <c r="A515" s="59" t="s">
        <v>14</v>
      </c>
      <c r="B515" s="44">
        <v>-5.928153846153846E-3</v>
      </c>
      <c r="C515" s="44">
        <v>3.8461538461538462E-4</v>
      </c>
      <c r="D515" s="47">
        <v>9.5428099999999997E-4</v>
      </c>
      <c r="E515" s="47">
        <v>3.4212959999999999E-3</v>
      </c>
      <c r="F515" s="49">
        <f t="shared" si="14"/>
        <v>-5.928153846153846E-3</v>
      </c>
      <c r="G515" s="48">
        <f t="shared" si="15"/>
        <v>-2.2800591715976332E-6</v>
      </c>
      <c r="H515" s="52">
        <v>-38263.667569999991</v>
      </c>
      <c r="I515" s="46"/>
    </row>
    <row r="516" spans="1:15" x14ac:dyDescent="0.3">
      <c r="A516" s="59" t="s">
        <v>15</v>
      </c>
      <c r="B516" s="44">
        <v>-7.9999999999999996E-6</v>
      </c>
      <c r="C516" s="44">
        <v>2.9999999999999997E-4</v>
      </c>
      <c r="D516" s="47">
        <v>9.5428099999999997E-4</v>
      </c>
      <c r="E516" s="47">
        <v>3.4212959999999999E-3</v>
      </c>
      <c r="F516" s="49">
        <f t="shared" si="14"/>
        <v>-7.9999999999999996E-6</v>
      </c>
      <c r="G516" s="48">
        <f t="shared" si="15"/>
        <v>-2.3999999999999996E-9</v>
      </c>
      <c r="H516" s="52">
        <v>-1355.3039999999999</v>
      </c>
      <c r="I516" s="46"/>
    </row>
    <row r="517" spans="1:15" x14ac:dyDescent="0.3">
      <c r="A517" s="59" t="s">
        <v>16</v>
      </c>
      <c r="B517" s="44">
        <v>-1.3633333333333333E-4</v>
      </c>
      <c r="C517" s="44">
        <v>-1.8333333333333339E-4</v>
      </c>
      <c r="D517" s="47">
        <v>9.5428099999999997E-4</v>
      </c>
      <c r="E517" s="47">
        <v>3.4212959999999999E-3</v>
      </c>
      <c r="F517" s="49">
        <f t="shared" si="14"/>
        <v>-1.3633333333333333E-4</v>
      </c>
      <c r="G517" s="48">
        <f t="shared" si="15"/>
        <v>2.4994444444444452E-8</v>
      </c>
      <c r="H517" s="52">
        <v>-2539.8505999999998</v>
      </c>
      <c r="I517" s="46"/>
    </row>
    <row r="518" spans="1:15" x14ac:dyDescent="0.3">
      <c r="A518" s="59" t="s">
        <v>17</v>
      </c>
      <c r="B518" s="44">
        <v>-6.7000000000000002E-5</v>
      </c>
      <c r="C518" s="44">
        <v>-1E-4</v>
      </c>
      <c r="D518" s="47">
        <v>9.5428099999999997E-4</v>
      </c>
      <c r="E518" s="47">
        <v>3.4212959999999999E-3</v>
      </c>
      <c r="F518" s="49">
        <f t="shared" si="14"/>
        <v>-6.7000000000000002E-5</v>
      </c>
      <c r="G518" s="48">
        <f t="shared" si="15"/>
        <v>6.7000000000000004E-9</v>
      </c>
      <c r="H518" s="52">
        <v>-8270.6139999999996</v>
      </c>
      <c r="I518" s="46"/>
    </row>
    <row r="519" spans="1:15" x14ac:dyDescent="0.3">
      <c r="A519" s="59" t="s">
        <v>18</v>
      </c>
      <c r="B519" s="44">
        <v>-1.4566666666666667E-4</v>
      </c>
      <c r="C519" s="44">
        <v>3.3333333333333332E-4</v>
      </c>
      <c r="D519" s="47">
        <v>9.5428099999999997E-4</v>
      </c>
      <c r="E519" s="47">
        <v>3.4212959999999999E-3</v>
      </c>
      <c r="F519" s="49">
        <f t="shared" si="14"/>
        <v>-1.4566666666666667E-4</v>
      </c>
      <c r="G519" s="48">
        <f t="shared" si="15"/>
        <v>-4.8555555555555551E-8</v>
      </c>
      <c r="H519" s="52">
        <v>-19135.097300000001</v>
      </c>
      <c r="I519" s="46"/>
    </row>
    <row r="520" spans="1:15" x14ac:dyDescent="0.3">
      <c r="A520" s="59" t="s">
        <v>19</v>
      </c>
      <c r="B520" s="44">
        <v>-7.3063513513513495E-4</v>
      </c>
      <c r="C520" s="44">
        <v>1.8108108108108107E-4</v>
      </c>
      <c r="D520" s="47">
        <v>9.5428099999999997E-4</v>
      </c>
      <c r="E520" s="47">
        <v>3.4212959999999999E-3</v>
      </c>
      <c r="F520" s="49">
        <f t="shared" si="14"/>
        <v>-7.3063513513513495E-4</v>
      </c>
      <c r="G520" s="48">
        <f t="shared" si="15"/>
        <v>-1.3230420014609198E-7</v>
      </c>
      <c r="H520" s="52">
        <v>-527214.68822467199</v>
      </c>
      <c r="I520" s="46"/>
    </row>
    <row r="521" spans="1:15" x14ac:dyDescent="0.3">
      <c r="A521" s="3"/>
    </row>
    <row r="522" spans="1:15" x14ac:dyDescent="0.3">
      <c r="B522" s="58" t="s">
        <v>10</v>
      </c>
      <c r="C522" s="58" t="s">
        <v>20</v>
      </c>
      <c r="D522" s="58" t="s">
        <v>21</v>
      </c>
      <c r="E522" s="58" t="s">
        <v>22</v>
      </c>
      <c r="F522" s="58" t="s">
        <v>23</v>
      </c>
      <c r="G522" s="58" t="s">
        <v>24</v>
      </c>
      <c r="H522" s="58" t="s">
        <v>25</v>
      </c>
      <c r="I522" s="58" t="s">
        <v>26</v>
      </c>
      <c r="J522" s="58" t="s">
        <v>27</v>
      </c>
      <c r="K522" s="58" t="s">
        <v>28</v>
      </c>
      <c r="L522" s="58" t="s">
        <v>37</v>
      </c>
      <c r="M522" s="58" t="s">
        <v>31</v>
      </c>
    </row>
    <row r="523" spans="1:15" x14ac:dyDescent="0.3">
      <c r="A523" s="58" t="s">
        <v>373</v>
      </c>
      <c r="B523" s="69">
        <v>0.3</v>
      </c>
      <c r="C523" s="69">
        <v>0.3</v>
      </c>
      <c r="D523">
        <v>1</v>
      </c>
      <c r="E523">
        <v>1</v>
      </c>
      <c r="F523" s="70">
        <v>0.08</v>
      </c>
      <c r="G523">
        <v>1</v>
      </c>
      <c r="H523">
        <v>1</v>
      </c>
      <c r="I523">
        <v>1</v>
      </c>
      <c r="J523">
        <v>1</v>
      </c>
      <c r="K523" s="70">
        <v>0.01</v>
      </c>
      <c r="L523">
        <v>1</v>
      </c>
      <c r="M523">
        <v>1</v>
      </c>
      <c r="N523">
        <v>1</v>
      </c>
      <c r="O523">
        <v>1</v>
      </c>
    </row>
    <row r="525" spans="1:15" x14ac:dyDescent="0.3">
      <c r="B525" s="58" t="s">
        <v>345</v>
      </c>
    </row>
    <row r="526" spans="1:15" x14ac:dyDescent="0.3">
      <c r="A526" s="58" t="s">
        <v>372</v>
      </c>
      <c r="B526" s="14">
        <v>0.06</v>
      </c>
    </row>
    <row r="528" spans="1:15" x14ac:dyDescent="0.3">
      <c r="A528" s="109" t="s">
        <v>175</v>
      </c>
      <c r="B528" s="61"/>
      <c r="C528" s="61"/>
      <c r="D528" s="61"/>
      <c r="E528" s="61"/>
    </row>
    <row r="529" spans="1:20" x14ac:dyDescent="0.3">
      <c r="A529" s="252" t="s">
        <v>0</v>
      </c>
      <c r="B529" s="60" t="s">
        <v>32</v>
      </c>
      <c r="C529" s="58">
        <v>2005</v>
      </c>
      <c r="D529" s="58">
        <v>2006</v>
      </c>
      <c r="E529" s="58">
        <v>2007</v>
      </c>
      <c r="F529" s="58">
        <v>2008</v>
      </c>
      <c r="G529" s="58">
        <v>2009</v>
      </c>
      <c r="H529" s="58">
        <v>2010</v>
      </c>
      <c r="I529" s="58">
        <v>2011</v>
      </c>
      <c r="J529" s="58">
        <v>2012</v>
      </c>
      <c r="K529" s="58">
        <v>2013</v>
      </c>
      <c r="L529" s="58">
        <v>2014</v>
      </c>
      <c r="M529" s="58">
        <v>2015</v>
      </c>
      <c r="N529" s="58">
        <v>2016</v>
      </c>
      <c r="O529" s="58">
        <v>2017</v>
      </c>
      <c r="P529" s="58">
        <v>2018</v>
      </c>
      <c r="Q529" s="58">
        <v>2019</v>
      </c>
    </row>
    <row r="530" spans="1:20" x14ac:dyDescent="0.3">
      <c r="A530" s="252"/>
      <c r="B530" s="60" t="s">
        <v>33</v>
      </c>
      <c r="C530" s="11" t="s">
        <v>35</v>
      </c>
      <c r="D530" s="11" t="s">
        <v>35</v>
      </c>
      <c r="E530" s="11" t="s">
        <v>35</v>
      </c>
      <c r="F530" s="11" t="s">
        <v>35</v>
      </c>
      <c r="G530" s="11" t="s">
        <v>35</v>
      </c>
      <c r="H530" s="11" t="s">
        <v>35</v>
      </c>
      <c r="I530" s="11" t="s">
        <v>35</v>
      </c>
      <c r="J530" s="11" t="s">
        <v>35</v>
      </c>
      <c r="K530" s="11" t="s">
        <v>35</v>
      </c>
      <c r="L530" s="11" t="s">
        <v>35</v>
      </c>
      <c r="M530" s="11" t="s">
        <v>35</v>
      </c>
      <c r="N530" s="11" t="s">
        <v>35</v>
      </c>
      <c r="O530" s="11" t="s">
        <v>35</v>
      </c>
      <c r="P530" s="11" t="s">
        <v>35</v>
      </c>
      <c r="Q530" s="11" t="s">
        <v>35</v>
      </c>
      <c r="R530" s="3"/>
      <c r="S530" s="3"/>
      <c r="T530" s="3"/>
    </row>
    <row r="531" spans="1:20" x14ac:dyDescent="0.3">
      <c r="A531" s="247" t="s">
        <v>10</v>
      </c>
      <c r="B531" s="59" t="s">
        <v>11</v>
      </c>
      <c r="C531" s="12">
        <v>1063614.2000000002</v>
      </c>
      <c r="D531" s="12">
        <v>1052604.2848484849</v>
      </c>
      <c r="E531" s="12">
        <v>1026147.2363636363</v>
      </c>
      <c r="F531" s="12">
        <v>1034392.2878787878</v>
      </c>
      <c r="G531" s="12">
        <v>1033728.3393939392</v>
      </c>
      <c r="H531" s="12">
        <v>1026044.4242424241</v>
      </c>
      <c r="I531" s="12">
        <v>1021231.9757575757</v>
      </c>
      <c r="J531" s="12">
        <v>1023255.1272727274</v>
      </c>
      <c r="K531" s="12">
        <v>1011020.7787878787</v>
      </c>
      <c r="L531" s="12">
        <v>1011427.406969697</v>
      </c>
      <c r="M531" s="12">
        <v>1011236.5051515151</v>
      </c>
      <c r="N531" s="12">
        <v>1004764.7533333332</v>
      </c>
      <c r="O531" s="12">
        <v>1002476.5631818183</v>
      </c>
      <c r="P531" s="12">
        <v>997470.80903030303</v>
      </c>
      <c r="Q531" s="12">
        <v>1001013.7608787881</v>
      </c>
    </row>
    <row r="532" spans="1:20" x14ac:dyDescent="0.3">
      <c r="A532" s="247"/>
      <c r="B532" s="59" t="s">
        <v>12</v>
      </c>
      <c r="C532" s="12">
        <v>55676</v>
      </c>
      <c r="D532" s="12">
        <v>59657</v>
      </c>
      <c r="E532" s="12">
        <v>59928</v>
      </c>
      <c r="F532" s="12">
        <v>59367.333333333336</v>
      </c>
      <c r="G532" s="12">
        <v>60016.666666666672</v>
      </c>
      <c r="H532" s="12">
        <v>59496</v>
      </c>
      <c r="I532" s="12">
        <v>60464.23333333333</v>
      </c>
      <c r="J532" s="12">
        <v>62032.466666666667</v>
      </c>
      <c r="K532" s="12">
        <v>62613.7</v>
      </c>
      <c r="L532" s="12">
        <v>62247.927799999998</v>
      </c>
      <c r="M532" s="12">
        <v>60019.155600000006</v>
      </c>
      <c r="N532" s="12">
        <v>60099.911399999997</v>
      </c>
      <c r="O532" s="12">
        <v>60633.475200000001</v>
      </c>
      <c r="P532" s="12">
        <v>60121.369000000006</v>
      </c>
      <c r="Q532" s="12">
        <v>60597.262000000002</v>
      </c>
    </row>
    <row r="533" spans="1:20" x14ac:dyDescent="0.3">
      <c r="A533" s="247"/>
      <c r="B533" s="59" t="s">
        <v>13</v>
      </c>
      <c r="C533" s="12">
        <v>695419.22199999983</v>
      </c>
      <c r="D533" s="12">
        <v>701347.6669999999</v>
      </c>
      <c r="E533" s="12">
        <v>707286.11100000003</v>
      </c>
      <c r="F533" s="12">
        <v>713224.5560000001</v>
      </c>
      <c r="G533" s="12">
        <v>719163</v>
      </c>
      <c r="H533" s="12">
        <v>717995</v>
      </c>
      <c r="I533" s="12">
        <v>717698</v>
      </c>
      <c r="J533" s="12">
        <v>716892</v>
      </c>
      <c r="K533" s="12">
        <v>716942</v>
      </c>
      <c r="L533" s="12">
        <v>705219</v>
      </c>
      <c r="M533" s="12">
        <v>691302.00000000023</v>
      </c>
      <c r="N533" s="12">
        <v>677843</v>
      </c>
      <c r="O533" s="12">
        <v>670695</v>
      </c>
      <c r="P533" s="12">
        <v>666134</v>
      </c>
      <c r="Q533" s="12">
        <v>662064</v>
      </c>
    </row>
    <row r="534" spans="1:20" x14ac:dyDescent="0.3">
      <c r="A534" s="247"/>
      <c r="B534" s="59" t="s">
        <v>14</v>
      </c>
      <c r="C534" s="12">
        <v>1186342.7</v>
      </c>
      <c r="D534" s="12">
        <v>1161929.5</v>
      </c>
      <c r="E534" s="12">
        <v>1176136</v>
      </c>
      <c r="F534" s="12">
        <v>1200926.1428571427</v>
      </c>
      <c r="G534" s="12">
        <v>1258611.2857142857</v>
      </c>
      <c r="H534" s="12">
        <v>1251482.8285714288</v>
      </c>
      <c r="I534" s="12">
        <v>1322537.8714285712</v>
      </c>
      <c r="J534" s="12">
        <v>1333052.0142857139</v>
      </c>
      <c r="K534" s="12">
        <v>1336950.557142857</v>
      </c>
      <c r="L534" s="12">
        <v>1344536.6000000003</v>
      </c>
      <c r="M534" s="12">
        <v>1357729.2999999998</v>
      </c>
      <c r="N534" s="12">
        <v>1376818.6</v>
      </c>
      <c r="O534" s="12">
        <v>1402761.5999999996</v>
      </c>
      <c r="P534" s="12">
        <v>1404058.5999999999</v>
      </c>
      <c r="Q534" s="12">
        <v>1406028.5999999999</v>
      </c>
    </row>
    <row r="535" spans="1:20" x14ac:dyDescent="0.3">
      <c r="A535" s="247"/>
      <c r="B535" s="59" t="s">
        <v>15</v>
      </c>
      <c r="C535" s="12">
        <v>1104680</v>
      </c>
      <c r="D535" s="12">
        <v>1086240</v>
      </c>
      <c r="E535" s="12">
        <v>1064570</v>
      </c>
      <c r="F535" s="12">
        <v>1071090</v>
      </c>
      <c r="G535" s="12">
        <v>1060850</v>
      </c>
      <c r="H535" s="12">
        <v>1072950</v>
      </c>
      <c r="I535" s="12">
        <v>1057680</v>
      </c>
      <c r="J535" s="12">
        <v>1040830</v>
      </c>
      <c r="K535" s="12">
        <v>1033390</v>
      </c>
      <c r="L535" s="12">
        <v>1013470</v>
      </c>
      <c r="M535" s="12">
        <v>1010300</v>
      </c>
      <c r="N535" s="12">
        <v>1020170</v>
      </c>
      <c r="O535" s="12">
        <v>1020170</v>
      </c>
      <c r="P535" s="12">
        <v>1020170</v>
      </c>
      <c r="Q535" s="12">
        <v>1020170</v>
      </c>
    </row>
    <row r="536" spans="1:20" x14ac:dyDescent="0.3">
      <c r="A536" s="247"/>
      <c r="B536" s="59" t="s">
        <v>16</v>
      </c>
      <c r="C536" s="12">
        <v>982486</v>
      </c>
      <c r="D536" s="12">
        <v>1006938</v>
      </c>
      <c r="E536" s="12">
        <v>1022632.6727272727</v>
      </c>
      <c r="F536" s="12">
        <v>1009630.3454545455</v>
      </c>
      <c r="G536" s="12">
        <v>999298.01818181819</v>
      </c>
      <c r="H536" s="12">
        <v>1034495.6909090909</v>
      </c>
      <c r="I536" s="12">
        <v>1042233.3636363636</v>
      </c>
      <c r="J536" s="12">
        <v>1052898.0363636364</v>
      </c>
      <c r="K536" s="12">
        <v>1050252.7090909092</v>
      </c>
      <c r="L536" s="12">
        <v>1038099.3818181817</v>
      </c>
      <c r="M536" s="12">
        <v>1026598.0545454547</v>
      </c>
      <c r="N536" s="12">
        <v>1014470.7272727273</v>
      </c>
      <c r="O536" s="12">
        <v>1063957.4000000001</v>
      </c>
      <c r="P536" s="12">
        <v>1052332.997</v>
      </c>
      <c r="Q536" s="12">
        <v>1049619.997</v>
      </c>
    </row>
    <row r="537" spans="1:20" x14ac:dyDescent="0.3">
      <c r="A537" s="247"/>
      <c r="B537" s="59" t="s">
        <v>17</v>
      </c>
      <c r="C537" s="12">
        <v>1191070</v>
      </c>
      <c r="D537" s="12">
        <v>1189380</v>
      </c>
      <c r="E537" s="12">
        <v>1190170</v>
      </c>
      <c r="F537" s="12">
        <v>1191950</v>
      </c>
      <c r="G537" s="12">
        <v>1191950</v>
      </c>
      <c r="H537" s="12">
        <v>1191950</v>
      </c>
      <c r="I537" s="12">
        <v>1191950</v>
      </c>
      <c r="J537" s="12">
        <v>1191950</v>
      </c>
      <c r="K537" s="12">
        <v>1191950</v>
      </c>
      <c r="L537" s="12">
        <v>1191950</v>
      </c>
      <c r="M537" s="12">
        <v>1191950</v>
      </c>
      <c r="N537" s="12">
        <v>1191950</v>
      </c>
      <c r="O537" s="12">
        <v>1191950</v>
      </c>
      <c r="P537" s="12">
        <v>1191950</v>
      </c>
      <c r="Q537" s="12">
        <v>1191950</v>
      </c>
    </row>
    <row r="538" spans="1:20" x14ac:dyDescent="0.3">
      <c r="A538" s="247"/>
      <c r="B538" s="59" t="s">
        <v>34</v>
      </c>
      <c r="C538" s="12">
        <v>2055166</v>
      </c>
      <c r="D538" s="12">
        <v>2030053</v>
      </c>
      <c r="E538" s="12">
        <v>2006450</v>
      </c>
      <c r="F538" s="12">
        <v>1990975</v>
      </c>
      <c r="G538" s="12">
        <v>1970717.5</v>
      </c>
      <c r="H538" s="12">
        <v>1947710</v>
      </c>
      <c r="I538" s="12">
        <v>1921570.5000000002</v>
      </c>
      <c r="J538" s="12">
        <v>1914957</v>
      </c>
      <c r="K538" s="12">
        <v>1918260.5436</v>
      </c>
      <c r="L538" s="12">
        <v>1921564.0871999997</v>
      </c>
      <c r="M538" s="12">
        <v>1926670.6307999999</v>
      </c>
      <c r="N538" s="12">
        <v>1929277.1744000001</v>
      </c>
      <c r="O538" s="12">
        <v>1918362.7179999999</v>
      </c>
      <c r="P538" s="12">
        <v>1917096.7179999999</v>
      </c>
      <c r="Q538" s="12">
        <v>1912010.7179999999</v>
      </c>
    </row>
    <row r="539" spans="1:20" x14ac:dyDescent="0.3">
      <c r="A539" s="247"/>
      <c r="B539" s="59" t="s">
        <v>19</v>
      </c>
      <c r="C539" s="12">
        <v>4357667.7699999996</v>
      </c>
      <c r="D539" s="12">
        <v>4487417.5999999996</v>
      </c>
      <c r="E539" s="12">
        <v>4520264.1999999993</v>
      </c>
      <c r="F539" s="12">
        <v>4530063.1849999987</v>
      </c>
      <c r="G539" s="12">
        <v>4528495.6320000011</v>
      </c>
      <c r="H539" s="12">
        <v>4561994.6883333325</v>
      </c>
      <c r="I539" s="12">
        <v>4616822.3826666661</v>
      </c>
      <c r="J539" s="12">
        <v>4729450.1799285701</v>
      </c>
      <c r="K539" s="12">
        <v>4758468.7048571436</v>
      </c>
      <c r="L539" s="12">
        <v>4758887.5177857121</v>
      </c>
      <c r="M539" s="12">
        <v>4763603.0837142821</v>
      </c>
      <c r="N539" s="12">
        <v>4772310.6426428556</v>
      </c>
      <c r="O539" s="12">
        <v>4784059.9745714273</v>
      </c>
      <c r="P539" s="12">
        <v>4773111.227</v>
      </c>
      <c r="Q539" s="12">
        <v>4761434.7860000003</v>
      </c>
    </row>
    <row r="540" spans="1:20" x14ac:dyDescent="0.3">
      <c r="A540" s="247" t="s">
        <v>20</v>
      </c>
      <c r="B540" s="59" t="s">
        <v>11</v>
      </c>
      <c r="C540" s="12">
        <v>105392.2</v>
      </c>
      <c r="D540" s="12">
        <v>107034.21515151516</v>
      </c>
      <c r="E540" s="12">
        <v>110575.36363636363</v>
      </c>
      <c r="F540" s="12">
        <v>108777.71212121211</v>
      </c>
      <c r="G540" s="12">
        <v>106603.16060606063</v>
      </c>
      <c r="H540" s="12">
        <v>104241.77575757576</v>
      </c>
      <c r="I540" s="12">
        <v>104674.72424242424</v>
      </c>
      <c r="J540" s="12">
        <v>107801.67272727273</v>
      </c>
      <c r="K540" s="12">
        <v>110546.62121212122</v>
      </c>
      <c r="L540" s="12">
        <v>109252.60303030301</v>
      </c>
      <c r="M540" s="12">
        <v>107415.38484848484</v>
      </c>
      <c r="N540" s="12">
        <v>108199.90666666666</v>
      </c>
      <c r="O540" s="12">
        <v>110494.92181818181</v>
      </c>
      <c r="P540" s="12">
        <v>111323.83696969697</v>
      </c>
      <c r="Q540" s="12">
        <v>112642.45212121212</v>
      </c>
    </row>
    <row r="541" spans="1:20" x14ac:dyDescent="0.3">
      <c r="A541" s="247"/>
      <c r="B541" s="59" t="s">
        <v>12</v>
      </c>
      <c r="C541" s="12">
        <v>2084</v>
      </c>
      <c r="D541" s="12">
        <v>1733</v>
      </c>
      <c r="E541" s="12">
        <v>1382</v>
      </c>
      <c r="F541" s="12">
        <v>1142.6666666666667</v>
      </c>
      <c r="G541" s="12">
        <v>903.33333333333383</v>
      </c>
      <c r="H541" s="12">
        <v>664.00000000000091</v>
      </c>
      <c r="I541" s="12">
        <v>605.76666666666733</v>
      </c>
      <c r="J541" s="12">
        <v>547.53333333333376</v>
      </c>
      <c r="K541" s="12">
        <v>489.30000000000007</v>
      </c>
      <c r="L541" s="12">
        <v>535.07220000000007</v>
      </c>
      <c r="M541" s="12">
        <v>580.84440000000006</v>
      </c>
      <c r="N541" s="12">
        <v>626.61660000000006</v>
      </c>
      <c r="O541" s="12">
        <v>672.38880000000006</v>
      </c>
      <c r="P541" s="12">
        <v>718.16100000000006</v>
      </c>
      <c r="Q541" s="12">
        <v>718.16100000000006</v>
      </c>
    </row>
    <row r="542" spans="1:20" x14ac:dyDescent="0.3">
      <c r="A542" s="247"/>
      <c r="B542" s="59" t="s">
        <v>13</v>
      </c>
      <c r="C542" s="12">
        <v>634733</v>
      </c>
      <c r="D542" s="12">
        <v>634733</v>
      </c>
      <c r="E542" s="12">
        <v>634733</v>
      </c>
      <c r="F542" s="12">
        <v>634733</v>
      </c>
      <c r="G542" s="12">
        <v>634733</v>
      </c>
      <c r="H542" s="12">
        <v>634733</v>
      </c>
      <c r="I542" s="12">
        <v>634733</v>
      </c>
      <c r="J542" s="12">
        <v>634733</v>
      </c>
      <c r="K542" s="12">
        <v>634733</v>
      </c>
      <c r="L542" s="12">
        <v>645395</v>
      </c>
      <c r="M542" s="12">
        <v>658726</v>
      </c>
      <c r="N542" s="12">
        <v>671406</v>
      </c>
      <c r="O542" s="12">
        <v>678156</v>
      </c>
      <c r="P542" s="12">
        <v>682716</v>
      </c>
      <c r="Q542" s="12">
        <v>686786</v>
      </c>
    </row>
    <row r="543" spans="1:20" x14ac:dyDescent="0.3">
      <c r="A543" s="247"/>
      <c r="B543" s="59" t="s">
        <v>14</v>
      </c>
      <c r="C543" s="12">
        <v>55810</v>
      </c>
      <c r="D543" s="12">
        <v>57040</v>
      </c>
      <c r="E543" s="12">
        <v>50710</v>
      </c>
      <c r="F543" s="12">
        <v>51002.857142857138</v>
      </c>
      <c r="G543" s="12">
        <v>50825.714285714283</v>
      </c>
      <c r="H543" s="12">
        <v>51588.571428571435</v>
      </c>
      <c r="I543" s="12">
        <v>52911.428571428565</v>
      </c>
      <c r="J543" s="12">
        <v>55014.285714285717</v>
      </c>
      <c r="K543" s="12">
        <v>57837.142857142862</v>
      </c>
      <c r="L543" s="12">
        <v>57703</v>
      </c>
      <c r="M543" s="12">
        <v>55581</v>
      </c>
      <c r="N543" s="12">
        <v>55560</v>
      </c>
      <c r="O543" s="12">
        <v>56530</v>
      </c>
      <c r="P543" s="12">
        <v>57070</v>
      </c>
      <c r="Q543" s="12">
        <v>53640</v>
      </c>
    </row>
    <row r="544" spans="1:20" x14ac:dyDescent="0.3">
      <c r="A544" s="247"/>
      <c r="B544" s="59" t="s">
        <v>15</v>
      </c>
      <c r="C544" s="12">
        <v>592060</v>
      </c>
      <c r="D544" s="12">
        <v>608380</v>
      </c>
      <c r="E544" s="12">
        <v>627450</v>
      </c>
      <c r="F544" s="12">
        <v>622860</v>
      </c>
      <c r="G544" s="12">
        <v>636390</v>
      </c>
      <c r="H544" s="12">
        <v>619390</v>
      </c>
      <c r="I544" s="12">
        <v>636010</v>
      </c>
      <c r="J544" s="12">
        <v>652630</v>
      </c>
      <c r="K544" s="12">
        <v>661030</v>
      </c>
      <c r="L544" s="12">
        <v>681160</v>
      </c>
      <c r="M544" s="12">
        <v>683830</v>
      </c>
      <c r="N544" s="12">
        <v>673000</v>
      </c>
      <c r="O544" s="12">
        <v>673000</v>
      </c>
      <c r="P544" s="12">
        <v>673000</v>
      </c>
      <c r="Q544" s="12">
        <v>673000</v>
      </c>
    </row>
    <row r="545" spans="1:17" x14ac:dyDescent="0.3">
      <c r="A545" s="247"/>
      <c r="B545" s="59" t="s">
        <v>16</v>
      </c>
      <c r="C545" s="12">
        <v>73330</v>
      </c>
      <c r="D545" s="12">
        <v>73330</v>
      </c>
      <c r="E545" s="12">
        <v>75556.327272727271</v>
      </c>
      <c r="F545" s="12">
        <v>77782.654545454541</v>
      </c>
      <c r="G545" s="12">
        <v>80008.981818181812</v>
      </c>
      <c r="H545" s="12">
        <v>82235.309090909082</v>
      </c>
      <c r="I545" s="12">
        <v>84461.636363636353</v>
      </c>
      <c r="J545" s="12">
        <v>87970.963636363624</v>
      </c>
      <c r="K545" s="12">
        <v>91480.290909090894</v>
      </c>
      <c r="L545" s="12">
        <v>93706.618181818165</v>
      </c>
      <c r="M545" s="12">
        <v>95932.945454545435</v>
      </c>
      <c r="N545" s="12">
        <v>98159.272727272706</v>
      </c>
      <c r="O545" s="12">
        <v>100385.59999999998</v>
      </c>
      <c r="P545" s="12">
        <v>100385.59999999998</v>
      </c>
      <c r="Q545" s="12">
        <v>100385.59999999998</v>
      </c>
    </row>
    <row r="546" spans="1:17" x14ac:dyDescent="0.3">
      <c r="A546" s="247"/>
      <c r="B546" s="59" t="s">
        <v>17</v>
      </c>
      <c r="C546" s="12">
        <v>44740</v>
      </c>
      <c r="D546" s="12">
        <v>44330</v>
      </c>
      <c r="E546" s="12">
        <v>43510</v>
      </c>
      <c r="F546" s="12">
        <v>42470</v>
      </c>
      <c r="G546" s="12">
        <v>42470</v>
      </c>
      <c r="H546" s="12">
        <v>42470</v>
      </c>
      <c r="I546" s="12">
        <v>42470</v>
      </c>
      <c r="J546" s="12">
        <v>42470</v>
      </c>
      <c r="K546" s="12">
        <v>42470</v>
      </c>
      <c r="L546" s="12">
        <v>42470</v>
      </c>
      <c r="M546" s="12">
        <v>42470</v>
      </c>
      <c r="N546" s="12">
        <v>42470</v>
      </c>
      <c r="O546" s="12">
        <v>42470</v>
      </c>
      <c r="P546" s="12">
        <v>42470</v>
      </c>
      <c r="Q546" s="12">
        <v>42470</v>
      </c>
    </row>
    <row r="547" spans="1:17" x14ac:dyDescent="0.3">
      <c r="A547" s="247"/>
      <c r="B547" s="59" t="s">
        <v>34</v>
      </c>
      <c r="C547" s="12">
        <v>291380</v>
      </c>
      <c r="D547" s="12">
        <v>291360</v>
      </c>
      <c r="E547" s="12">
        <v>290320</v>
      </c>
      <c r="F547" s="12">
        <v>286420</v>
      </c>
      <c r="G547" s="12">
        <v>287302.5</v>
      </c>
      <c r="H547" s="12">
        <v>290935</v>
      </c>
      <c r="I547" s="12">
        <v>297656.5</v>
      </c>
      <c r="J547" s="12">
        <v>291348</v>
      </c>
      <c r="K547" s="12">
        <v>294123.45640000002</v>
      </c>
      <c r="L547" s="12">
        <v>296918.91280000005</v>
      </c>
      <c r="M547" s="12">
        <v>298820.36919999996</v>
      </c>
      <c r="N547" s="12">
        <v>300452.82559999998</v>
      </c>
      <c r="O547" s="12">
        <v>302085.28200000001</v>
      </c>
      <c r="P547" s="12">
        <v>301941.28200000001</v>
      </c>
      <c r="Q547" s="12">
        <v>301797.28200000001</v>
      </c>
    </row>
    <row r="548" spans="1:17" x14ac:dyDescent="0.3">
      <c r="A548" s="247"/>
      <c r="B548" s="59" t="s">
        <v>19</v>
      </c>
      <c r="C548" s="12">
        <v>609291.92999999993</v>
      </c>
      <c r="D548" s="12">
        <v>475952.14999999991</v>
      </c>
      <c r="E548" s="12">
        <v>477425.39999999991</v>
      </c>
      <c r="F548" s="12">
        <v>478515.46499999991</v>
      </c>
      <c r="G548" s="12">
        <v>479338.12999999995</v>
      </c>
      <c r="H548" s="12">
        <v>485466.7616666666</v>
      </c>
      <c r="I548" s="12">
        <v>480186.21733333328</v>
      </c>
      <c r="J548" s="12">
        <v>483688.06807142857</v>
      </c>
      <c r="K548" s="12">
        <v>481423.61214285716</v>
      </c>
      <c r="L548" s="12">
        <v>490932.53821428574</v>
      </c>
      <c r="M548" s="12">
        <v>495708.24428571435</v>
      </c>
      <c r="N548" s="12">
        <v>501218.90035714302</v>
      </c>
      <c r="O548" s="12">
        <v>498331.45042857155</v>
      </c>
      <c r="P548" s="12">
        <v>506769.761</v>
      </c>
      <c r="Q548" s="12">
        <v>510618.18600000005</v>
      </c>
    </row>
    <row r="549" spans="1:17" x14ac:dyDescent="0.3">
      <c r="A549" s="247" t="s">
        <v>42</v>
      </c>
      <c r="B549" s="59" t="s">
        <v>11</v>
      </c>
      <c r="C549" s="14">
        <v>1064563.0979999998</v>
      </c>
      <c r="D549" s="14">
        <v>1064171.4610000001</v>
      </c>
      <c r="E549" s="14">
        <v>1063779.827</v>
      </c>
      <c r="F549" s="14">
        <v>1063388.1900000002</v>
      </c>
      <c r="G549" s="14">
        <v>1062996.5560000001</v>
      </c>
      <c r="H549" s="14">
        <v>1062604.9190000002</v>
      </c>
      <c r="I549" s="14">
        <v>1061739.2230000002</v>
      </c>
      <c r="J549" s="14">
        <v>1060873.527</v>
      </c>
      <c r="K549" s="14">
        <v>1060007.8319999999</v>
      </c>
      <c r="L549" s="14">
        <v>1059142.1360000002</v>
      </c>
      <c r="M549" s="14">
        <v>1058276.439</v>
      </c>
      <c r="N549" s="14">
        <v>1060973.112</v>
      </c>
      <c r="O549" s="14">
        <v>1060884.7450000001</v>
      </c>
      <c r="P549" s="29">
        <v>1060596.8999999999</v>
      </c>
      <c r="Q549" s="12">
        <v>1060319.5</v>
      </c>
    </row>
    <row r="550" spans="1:17" x14ac:dyDescent="0.3">
      <c r="A550" s="247"/>
      <c r="B550" s="59" t="s">
        <v>12</v>
      </c>
      <c r="C550" s="14">
        <v>3440</v>
      </c>
      <c r="D550" s="14">
        <v>3440</v>
      </c>
      <c r="E550" s="14">
        <v>3440</v>
      </c>
      <c r="F550" s="14">
        <v>3440</v>
      </c>
      <c r="G550" s="14">
        <v>3440</v>
      </c>
      <c r="H550" s="14">
        <v>3440</v>
      </c>
      <c r="I550" s="14">
        <v>3440</v>
      </c>
      <c r="J550" s="14">
        <v>3440</v>
      </c>
      <c r="K550" s="14">
        <v>3440</v>
      </c>
      <c r="L550" s="14">
        <v>3440</v>
      </c>
      <c r="M550" s="14">
        <v>3440</v>
      </c>
      <c r="N550" s="14">
        <v>3440</v>
      </c>
      <c r="O550" s="14">
        <v>3440</v>
      </c>
      <c r="P550" s="29">
        <v>3440</v>
      </c>
      <c r="Q550" s="12">
        <v>3440</v>
      </c>
    </row>
    <row r="551" spans="1:17" x14ac:dyDescent="0.3">
      <c r="A551" s="247"/>
      <c r="B551" s="59" t="s">
        <v>13</v>
      </c>
      <c r="C551" s="14">
        <v>1247282.5999999999</v>
      </c>
      <c r="D551" s="14">
        <v>1252398.54</v>
      </c>
      <c r="E551" s="14">
        <v>1257514.48</v>
      </c>
      <c r="F551" s="14">
        <v>1262630.42</v>
      </c>
      <c r="G551" s="14">
        <v>1267746.3599999999</v>
      </c>
      <c r="H551" s="14">
        <v>1272862.3</v>
      </c>
      <c r="I551" s="14">
        <v>1280857.8999999999</v>
      </c>
      <c r="J551" s="14">
        <v>1288853.5</v>
      </c>
      <c r="K551" s="14">
        <v>1296849.1000000001</v>
      </c>
      <c r="L551" s="14">
        <v>1304844.7</v>
      </c>
      <c r="M551" s="14">
        <v>1312840.3</v>
      </c>
      <c r="N551" s="14">
        <v>1322145.27</v>
      </c>
      <c r="O551" s="14">
        <v>1329813.9000000001</v>
      </c>
      <c r="P551" s="29">
        <v>1337482.2</v>
      </c>
      <c r="Q551" s="12">
        <v>1345150.5</v>
      </c>
    </row>
    <row r="552" spans="1:17" x14ac:dyDescent="0.3">
      <c r="A552" s="247"/>
      <c r="B552" s="59" t="s">
        <v>14</v>
      </c>
      <c r="C552" s="14">
        <v>3145749.5689999992</v>
      </c>
      <c r="D552" s="14">
        <v>3139785.0359999994</v>
      </c>
      <c r="E552" s="14">
        <v>3133820.503</v>
      </c>
      <c r="F552" s="14">
        <v>3127855.9699999997</v>
      </c>
      <c r="G552" s="14">
        <v>3121891.4369999995</v>
      </c>
      <c r="H552" s="14">
        <v>3115926.9039999996</v>
      </c>
      <c r="I552" s="14">
        <v>3107286.8859999995</v>
      </c>
      <c r="J552" s="14">
        <v>3098646.8680000002</v>
      </c>
      <c r="K552" s="14">
        <v>3090006.8499999996</v>
      </c>
      <c r="L552" s="14">
        <v>3081366.8320000004</v>
      </c>
      <c r="M552" s="14">
        <v>3072726.8140000002</v>
      </c>
      <c r="N552" s="14">
        <v>3074525.7550000004</v>
      </c>
      <c r="O552" s="14">
        <v>3066969.6999999997</v>
      </c>
      <c r="P552" s="29">
        <v>3059671.6999999993</v>
      </c>
      <c r="Q552" s="12">
        <v>3052390.3999999999</v>
      </c>
    </row>
    <row r="553" spans="1:17" x14ac:dyDescent="0.3">
      <c r="A553" s="247"/>
      <c r="B553" s="59" t="s">
        <v>15</v>
      </c>
      <c r="C553" s="14">
        <v>574701.55000000005</v>
      </c>
      <c r="D553" s="14">
        <v>573195.86</v>
      </c>
      <c r="E553" s="14">
        <v>571690.17000000004</v>
      </c>
      <c r="F553" s="14">
        <v>570184.48</v>
      </c>
      <c r="G553" s="14">
        <v>568678.79</v>
      </c>
      <c r="H553" s="14">
        <v>567173.1</v>
      </c>
      <c r="I553" s="14">
        <v>569346.48</v>
      </c>
      <c r="J553" s="14">
        <v>571519.86</v>
      </c>
      <c r="K553" s="14">
        <v>573693.24</v>
      </c>
      <c r="L553" s="14">
        <v>575866.62</v>
      </c>
      <c r="M553" s="14">
        <v>578040</v>
      </c>
      <c r="N553" s="14">
        <v>580224</v>
      </c>
      <c r="O553" s="14">
        <v>582392.1</v>
      </c>
      <c r="P553" s="29">
        <v>584566.29999999993</v>
      </c>
      <c r="Q553" s="12">
        <v>586740</v>
      </c>
    </row>
    <row r="554" spans="1:17" x14ac:dyDescent="0.3">
      <c r="A554" s="247"/>
      <c r="B554" s="59" t="s">
        <v>16</v>
      </c>
      <c r="C554" s="14">
        <v>7083628.6000000015</v>
      </c>
      <c r="D554" s="14">
        <v>7033873.3600000003</v>
      </c>
      <c r="E554" s="14">
        <v>6984118.1199999992</v>
      </c>
      <c r="F554" s="14">
        <v>6934362.8800000008</v>
      </c>
      <c r="G554" s="14">
        <v>6884607.6400000006</v>
      </c>
      <c r="H554" s="14">
        <v>6834852.4000000004</v>
      </c>
      <c r="I554" s="14">
        <v>6809949.2400000012</v>
      </c>
      <c r="J554" s="14">
        <v>6785046.0800000001</v>
      </c>
      <c r="K554" s="14">
        <v>6760142.919999999</v>
      </c>
      <c r="L554" s="14">
        <v>6735239.7599999998</v>
      </c>
      <c r="M554" s="14">
        <v>6710336.6000000015</v>
      </c>
      <c r="N554" s="14">
        <v>6687857.1000000006</v>
      </c>
      <c r="O554" s="14">
        <v>6665431.5</v>
      </c>
      <c r="P554" s="29">
        <v>6644412.2999999998</v>
      </c>
      <c r="Q554" s="12">
        <v>6624149.2000000002</v>
      </c>
    </row>
    <row r="555" spans="1:17" x14ac:dyDescent="0.3">
      <c r="A555" s="247"/>
      <c r="B555" s="59" t="s">
        <v>17</v>
      </c>
      <c r="C555" s="14">
        <v>7947154</v>
      </c>
      <c r="D555" s="14">
        <v>7948768.5999999996</v>
      </c>
      <c r="E555" s="14">
        <v>7950383.1999999993</v>
      </c>
      <c r="F555" s="14">
        <v>7951997.8000000007</v>
      </c>
      <c r="G555" s="14">
        <v>7953612.4000000004</v>
      </c>
      <c r="H555" s="14">
        <v>7955227</v>
      </c>
      <c r="I555" s="14">
        <v>7954360.6000000006</v>
      </c>
      <c r="J555" s="14">
        <v>7953494.2000000002</v>
      </c>
      <c r="K555" s="14">
        <v>7952627.8000000007</v>
      </c>
      <c r="L555" s="14">
        <v>7951761.4000000004</v>
      </c>
      <c r="M555" s="14">
        <v>7950895</v>
      </c>
      <c r="N555" s="14">
        <v>7957605</v>
      </c>
      <c r="O555" s="14">
        <v>7964315</v>
      </c>
      <c r="P555" s="29">
        <v>7964315</v>
      </c>
      <c r="Q555" s="12">
        <v>7964315</v>
      </c>
    </row>
    <row r="556" spans="1:17" x14ac:dyDescent="0.3">
      <c r="A556" s="247"/>
      <c r="B556" s="59" t="s">
        <v>34</v>
      </c>
      <c r="C556" s="14">
        <v>6855363.5499999998</v>
      </c>
      <c r="D556" s="14">
        <v>6850969.3599999994</v>
      </c>
      <c r="E556" s="14">
        <v>6846575.1699999999</v>
      </c>
      <c r="F556" s="14">
        <v>6842180.9800000004</v>
      </c>
      <c r="G556" s="14">
        <v>6837786.79</v>
      </c>
      <c r="H556" s="14">
        <v>6833392.5999999996</v>
      </c>
      <c r="I556" s="14">
        <v>6828844.1399999997</v>
      </c>
      <c r="J556" s="14">
        <v>6824295.6799999997</v>
      </c>
      <c r="K556" s="14">
        <v>6819747.2200000007</v>
      </c>
      <c r="L556" s="14">
        <v>6815198.7599999998</v>
      </c>
      <c r="M556" s="14">
        <v>6810650.3000000007</v>
      </c>
      <c r="N556" s="14">
        <v>6804682.8000000007</v>
      </c>
      <c r="O556" s="14">
        <v>6784160.6000000006</v>
      </c>
      <c r="P556" s="29">
        <v>6778208.5</v>
      </c>
      <c r="Q556" s="12">
        <v>6772256.2000000002</v>
      </c>
    </row>
    <row r="557" spans="1:17" x14ac:dyDescent="0.3">
      <c r="A557" s="247"/>
      <c r="B557" s="59" t="s">
        <v>19</v>
      </c>
      <c r="C557" s="14">
        <v>10933204.474999994</v>
      </c>
      <c r="D557" s="14">
        <v>10885041.779999997</v>
      </c>
      <c r="E557" s="14">
        <v>10836879.088999992</v>
      </c>
      <c r="F557" s="14">
        <v>10788716.393999999</v>
      </c>
      <c r="G557" s="14">
        <v>10740553.699999996</v>
      </c>
      <c r="H557" s="14">
        <v>10692391.005999995</v>
      </c>
      <c r="I557" s="14">
        <v>10639074.620000001</v>
      </c>
      <c r="J557" s="14">
        <v>10585758.235000003</v>
      </c>
      <c r="K557" s="14">
        <v>10532441.850000001</v>
      </c>
      <c r="L557" s="14">
        <v>10479125.464999996</v>
      </c>
      <c r="M557" s="14">
        <v>10425809.079000002</v>
      </c>
      <c r="N557" s="14">
        <v>10373882.089</v>
      </c>
      <c r="O557" s="14">
        <v>10322408.237</v>
      </c>
      <c r="P557" s="29">
        <v>10272456.353999998</v>
      </c>
      <c r="Q557" s="12">
        <v>10220432.536999997</v>
      </c>
    </row>
    <row r="558" spans="1:17" x14ac:dyDescent="0.3">
      <c r="A558" s="247" t="s">
        <v>43</v>
      </c>
      <c r="B558" s="59" t="s">
        <v>11</v>
      </c>
      <c r="C558" s="14">
        <v>37275.479999999996</v>
      </c>
      <c r="D558" s="14">
        <v>37883.479999999996</v>
      </c>
      <c r="E558" s="14">
        <v>38491.480000000003</v>
      </c>
      <c r="F558" s="14">
        <v>39099.480000000003</v>
      </c>
      <c r="G558" s="14">
        <v>39707.479999999996</v>
      </c>
      <c r="H558" s="14">
        <v>40315.479999999996</v>
      </c>
      <c r="I558" s="14">
        <v>40361.479999999996</v>
      </c>
      <c r="J558" s="14">
        <v>40407.480000000003</v>
      </c>
      <c r="K558" s="14">
        <v>40453.479999999996</v>
      </c>
      <c r="L558" s="14">
        <v>40499.479999999996</v>
      </c>
      <c r="M558" s="14">
        <v>40545.479999999996</v>
      </c>
      <c r="N558" s="14">
        <v>40545.479999999996</v>
      </c>
      <c r="O558" s="14">
        <v>40545.479999999996</v>
      </c>
      <c r="P558" s="29">
        <v>40545.479999999996</v>
      </c>
      <c r="Q558" s="19">
        <v>40545.479999999996</v>
      </c>
    </row>
    <row r="559" spans="1:17" x14ac:dyDescent="0.3">
      <c r="A559" s="247"/>
      <c r="B559" s="59" t="s">
        <v>12</v>
      </c>
      <c r="C559" s="14">
        <v>0</v>
      </c>
      <c r="D559" s="14">
        <v>0</v>
      </c>
      <c r="E559" s="14">
        <v>0</v>
      </c>
      <c r="F559" s="14">
        <v>0</v>
      </c>
      <c r="G559" s="14">
        <v>0</v>
      </c>
      <c r="H559" s="14">
        <v>0</v>
      </c>
      <c r="I559" s="14">
        <v>0</v>
      </c>
      <c r="J559" s="14">
        <v>0</v>
      </c>
      <c r="K559" s="14">
        <v>0</v>
      </c>
      <c r="L559" s="14">
        <v>0</v>
      </c>
      <c r="M559" s="14">
        <v>0</v>
      </c>
      <c r="N559" s="14">
        <v>0</v>
      </c>
      <c r="O559" s="14">
        <v>0</v>
      </c>
      <c r="P559" s="14">
        <v>0</v>
      </c>
      <c r="Q559" s="12">
        <v>0</v>
      </c>
    </row>
    <row r="560" spans="1:17" x14ac:dyDescent="0.3">
      <c r="A560" s="247"/>
      <c r="B560" s="59" t="s">
        <v>13</v>
      </c>
      <c r="C560" s="14">
        <v>116324</v>
      </c>
      <c r="D560" s="14">
        <v>116324</v>
      </c>
      <c r="E560" s="14">
        <v>116324</v>
      </c>
      <c r="F560" s="14">
        <v>116324</v>
      </c>
      <c r="G560" s="14">
        <v>116324</v>
      </c>
      <c r="H560" s="14">
        <v>116324</v>
      </c>
      <c r="I560" s="14">
        <v>116324</v>
      </c>
      <c r="J560" s="14">
        <v>116324</v>
      </c>
      <c r="K560" s="14">
        <v>116324</v>
      </c>
      <c r="L560" s="14">
        <v>116324</v>
      </c>
      <c r="M560" s="14">
        <v>116324</v>
      </c>
      <c r="N560" s="14">
        <v>116324</v>
      </c>
      <c r="O560" s="14">
        <v>116324</v>
      </c>
      <c r="P560" s="29">
        <v>116324</v>
      </c>
      <c r="Q560" s="19">
        <v>116324</v>
      </c>
    </row>
    <row r="561" spans="1:17" x14ac:dyDescent="0.3">
      <c r="A561" s="247"/>
      <c r="B561" s="59" t="s">
        <v>14</v>
      </c>
      <c r="C561" s="14">
        <v>769522.10000000009</v>
      </c>
      <c r="D561" s="14">
        <v>767182.10000000009</v>
      </c>
      <c r="E561" s="14">
        <v>764842.10000000009</v>
      </c>
      <c r="F561" s="14">
        <v>762502.10000000009</v>
      </c>
      <c r="G561" s="14">
        <v>760162.10000000009</v>
      </c>
      <c r="H561" s="14">
        <v>757822.10000000009</v>
      </c>
      <c r="I561" s="14">
        <v>756026.1</v>
      </c>
      <c r="J561" s="14">
        <v>754230.10000000009</v>
      </c>
      <c r="K561" s="14">
        <v>752434.10000000009</v>
      </c>
      <c r="L561" s="14">
        <v>750638.1</v>
      </c>
      <c r="M561" s="14">
        <v>748842.10000000009</v>
      </c>
      <c r="N561" s="14">
        <v>748842.10000000009</v>
      </c>
      <c r="O561" s="14">
        <v>748842.10000000009</v>
      </c>
      <c r="P561" s="29">
        <v>748842.10000000009</v>
      </c>
      <c r="Q561" s="19">
        <v>748842.10000000009</v>
      </c>
    </row>
    <row r="562" spans="1:17" x14ac:dyDescent="0.3">
      <c r="A562" s="247"/>
      <c r="B562" s="59" t="s">
        <v>15</v>
      </c>
      <c r="C562" s="14">
        <v>157010</v>
      </c>
      <c r="D562" s="14">
        <v>157010</v>
      </c>
      <c r="E562" s="14">
        <v>157010</v>
      </c>
      <c r="F562" s="14">
        <v>157010</v>
      </c>
      <c r="G562" s="14">
        <v>157010</v>
      </c>
      <c r="H562" s="14">
        <v>157010</v>
      </c>
      <c r="I562" s="14">
        <v>157010</v>
      </c>
      <c r="J562" s="14">
        <v>157010</v>
      </c>
      <c r="K562" s="14">
        <v>157010</v>
      </c>
      <c r="L562" s="14">
        <v>157010</v>
      </c>
      <c r="M562" s="14">
        <v>157010</v>
      </c>
      <c r="N562" s="14">
        <v>157010</v>
      </c>
      <c r="O562" s="14">
        <v>157010</v>
      </c>
      <c r="P562" s="29">
        <v>157010</v>
      </c>
      <c r="Q562" s="19">
        <v>157010</v>
      </c>
    </row>
    <row r="563" spans="1:17" x14ac:dyDescent="0.3">
      <c r="A563" s="247"/>
      <c r="B563" s="59" t="s">
        <v>16</v>
      </c>
      <c r="C563" s="14">
        <v>2812069.9</v>
      </c>
      <c r="D563" s="14">
        <v>2803072.58</v>
      </c>
      <c r="E563" s="14">
        <v>2794075.2600000002</v>
      </c>
      <c r="F563" s="14">
        <v>2785077.94</v>
      </c>
      <c r="G563" s="14">
        <v>2776080.6199999996</v>
      </c>
      <c r="H563" s="14">
        <v>2767083.3</v>
      </c>
      <c r="I563" s="14">
        <v>2768443.44</v>
      </c>
      <c r="J563" s="14">
        <v>2769803.58</v>
      </c>
      <c r="K563" s="14">
        <v>2771163.7199999997</v>
      </c>
      <c r="L563" s="14">
        <v>2772523.86</v>
      </c>
      <c r="M563" s="14">
        <v>2773884</v>
      </c>
      <c r="N563" s="14">
        <v>2773884</v>
      </c>
      <c r="O563" s="14">
        <v>2773884</v>
      </c>
      <c r="P563" s="29">
        <v>2812069.9</v>
      </c>
      <c r="Q563" s="12">
        <v>2812069.9</v>
      </c>
    </row>
    <row r="564" spans="1:17" x14ac:dyDescent="0.3">
      <c r="A564" s="247"/>
      <c r="B564" s="59" t="s">
        <v>17</v>
      </c>
      <c r="C564" s="14">
        <v>2727176</v>
      </c>
      <c r="D564" s="14">
        <v>2727176</v>
      </c>
      <c r="E564" s="14">
        <v>2727176</v>
      </c>
      <c r="F564" s="14">
        <v>2727176</v>
      </c>
      <c r="G564" s="14">
        <v>2727176</v>
      </c>
      <c r="H564" s="14">
        <v>2727176</v>
      </c>
      <c r="I564" s="14">
        <v>2727176</v>
      </c>
      <c r="J564" s="14">
        <v>2727176</v>
      </c>
      <c r="K564" s="14">
        <v>2727176</v>
      </c>
      <c r="L564" s="14">
        <v>2727176</v>
      </c>
      <c r="M564" s="14">
        <v>2727176</v>
      </c>
      <c r="N564" s="14">
        <v>2727176</v>
      </c>
      <c r="O564" s="14">
        <v>2727176</v>
      </c>
      <c r="P564" s="29">
        <v>2727176</v>
      </c>
      <c r="Q564" s="12">
        <v>2727176</v>
      </c>
    </row>
    <row r="565" spans="1:17" x14ac:dyDescent="0.3">
      <c r="A565" s="247"/>
      <c r="B565" s="59" t="s">
        <v>34</v>
      </c>
      <c r="C565" s="14">
        <v>3157600</v>
      </c>
      <c r="D565" s="14">
        <v>3155128</v>
      </c>
      <c r="E565" s="14">
        <v>3152656</v>
      </c>
      <c r="F565" s="14">
        <v>3150184</v>
      </c>
      <c r="G565" s="14">
        <v>3147712</v>
      </c>
      <c r="H565" s="14">
        <v>3145240</v>
      </c>
      <c r="I565" s="14">
        <v>3144752</v>
      </c>
      <c r="J565" s="14">
        <v>3144264</v>
      </c>
      <c r="K565" s="14">
        <v>3143776</v>
      </c>
      <c r="L565" s="14">
        <v>3143288</v>
      </c>
      <c r="M565" s="14">
        <v>3142800</v>
      </c>
      <c r="N565" s="14">
        <v>3142800</v>
      </c>
      <c r="O565" s="14">
        <v>3142800</v>
      </c>
      <c r="P565" s="29">
        <v>3142800</v>
      </c>
      <c r="Q565" s="12">
        <v>3142800</v>
      </c>
    </row>
    <row r="566" spans="1:17" x14ac:dyDescent="0.3">
      <c r="A566" s="247"/>
      <c r="B566" s="59" t="s">
        <v>19</v>
      </c>
      <c r="C566" s="14">
        <v>3237818.5699999994</v>
      </c>
      <c r="D566" s="14">
        <v>3223067.8960000002</v>
      </c>
      <c r="E566" s="14">
        <v>3208317.2220000001</v>
      </c>
      <c r="F566" s="14">
        <v>3193566.5480000009</v>
      </c>
      <c r="G566" s="14">
        <v>3178815.8740000003</v>
      </c>
      <c r="H566" s="14">
        <v>3164065.2</v>
      </c>
      <c r="I566" s="14">
        <v>3144370.2860000008</v>
      </c>
      <c r="J566" s="14">
        <v>3124675.3719999995</v>
      </c>
      <c r="K566" s="14">
        <v>3104980.4579999996</v>
      </c>
      <c r="L566" s="14">
        <v>3085285.5439999998</v>
      </c>
      <c r="M566" s="14">
        <v>3065590.63</v>
      </c>
      <c r="N566" s="14">
        <v>3065590.63</v>
      </c>
      <c r="O566" s="14">
        <v>3065590.63</v>
      </c>
      <c r="P566" s="29">
        <v>3065590.63</v>
      </c>
      <c r="Q566" s="12">
        <v>3065590.63</v>
      </c>
    </row>
    <row r="567" spans="1:17" x14ac:dyDescent="0.3">
      <c r="A567" s="247" t="s">
        <v>44</v>
      </c>
      <c r="B567" s="59" t="s">
        <v>11</v>
      </c>
      <c r="C567" s="14">
        <v>480455.80000000005</v>
      </c>
      <c r="D567" s="14">
        <v>485252.26000000013</v>
      </c>
      <c r="E567" s="14">
        <v>490048.72000000003</v>
      </c>
      <c r="F567" s="14">
        <v>494845.17999999993</v>
      </c>
      <c r="G567" s="14">
        <v>499641.64</v>
      </c>
      <c r="H567" s="14">
        <v>504438.09999999992</v>
      </c>
      <c r="I567" s="14">
        <v>508408.9</v>
      </c>
      <c r="J567" s="14">
        <v>512379.69999999995</v>
      </c>
      <c r="K567" s="14">
        <v>516350.5</v>
      </c>
      <c r="L567" s="14">
        <v>520321.3</v>
      </c>
      <c r="M567" s="14">
        <v>524292.1</v>
      </c>
      <c r="N567" s="14">
        <v>523572.30000000005</v>
      </c>
      <c r="O567" s="14">
        <v>525688.4</v>
      </c>
      <c r="P567" s="14">
        <v>527684.20000000007</v>
      </c>
      <c r="Q567" s="14">
        <v>529668</v>
      </c>
    </row>
    <row r="568" spans="1:17" x14ac:dyDescent="0.3">
      <c r="A568" s="247"/>
      <c r="B568" s="59" t="s">
        <v>12</v>
      </c>
      <c r="C568" s="14">
        <v>26625</v>
      </c>
      <c r="D568" s="14">
        <v>26730</v>
      </c>
      <c r="E568" s="14">
        <v>26835</v>
      </c>
      <c r="F568" s="14">
        <v>26940</v>
      </c>
      <c r="G568" s="14">
        <v>27045</v>
      </c>
      <c r="H568" s="14">
        <v>27150</v>
      </c>
      <c r="I568" s="14">
        <v>27342</v>
      </c>
      <c r="J568" s="14">
        <v>27534</v>
      </c>
      <c r="K568" s="14">
        <v>27726</v>
      </c>
      <c r="L568" s="14">
        <v>27918</v>
      </c>
      <c r="M568" s="14">
        <v>28110</v>
      </c>
      <c r="N568" s="14">
        <v>28150</v>
      </c>
      <c r="O568" s="14">
        <v>28200</v>
      </c>
      <c r="P568" s="14">
        <v>28290</v>
      </c>
      <c r="Q568" s="14">
        <v>28380</v>
      </c>
    </row>
    <row r="569" spans="1:17" x14ac:dyDescent="0.3">
      <c r="A569" s="247"/>
      <c r="B569" s="59" t="s">
        <v>13</v>
      </c>
      <c r="C569" s="14">
        <v>640772</v>
      </c>
      <c r="D569" s="14">
        <v>659265.89999999991</v>
      </c>
      <c r="E569" s="14">
        <v>677759.79999999993</v>
      </c>
      <c r="F569" s="14">
        <v>696253.7</v>
      </c>
      <c r="G569" s="14">
        <v>714747.6</v>
      </c>
      <c r="H569" s="14">
        <v>733241.5</v>
      </c>
      <c r="I569" s="14">
        <v>744613.64</v>
      </c>
      <c r="J569" s="14">
        <v>755985.77999999991</v>
      </c>
      <c r="K569" s="14">
        <v>767357.92</v>
      </c>
      <c r="L569" s="14">
        <v>778730.05999999994</v>
      </c>
      <c r="M569" s="14">
        <v>790102.2</v>
      </c>
      <c r="N569" s="14">
        <v>802453.39999999991</v>
      </c>
      <c r="O569" s="14">
        <v>813580.80000000005</v>
      </c>
      <c r="P569" s="14">
        <v>824708.20000000007</v>
      </c>
      <c r="Q569" s="14">
        <v>835835.6</v>
      </c>
    </row>
    <row r="570" spans="1:17" x14ac:dyDescent="0.3">
      <c r="A570" s="247"/>
      <c r="B570" s="59" t="s">
        <v>14</v>
      </c>
      <c r="C570" s="14">
        <v>273830.85000000003</v>
      </c>
      <c r="D570" s="14">
        <v>277162.94</v>
      </c>
      <c r="E570" s="14">
        <v>280495.03000000003</v>
      </c>
      <c r="F570" s="14">
        <v>283827.12000000005</v>
      </c>
      <c r="G570" s="14">
        <v>287159.20999999996</v>
      </c>
      <c r="H570" s="14">
        <v>290491.3</v>
      </c>
      <c r="I570" s="14">
        <v>296036.73999999993</v>
      </c>
      <c r="J570" s="14">
        <v>301582.18</v>
      </c>
      <c r="K570" s="14">
        <v>307127.62000000005</v>
      </c>
      <c r="L570" s="14">
        <v>312673.06</v>
      </c>
      <c r="M570" s="14">
        <v>318218.5</v>
      </c>
      <c r="N570" s="14">
        <v>328139.59999999998</v>
      </c>
      <c r="O570" s="14">
        <v>320494.40000000002</v>
      </c>
      <c r="P570" s="14">
        <v>320244.7</v>
      </c>
      <c r="Q570" s="14">
        <v>320162.10000000003</v>
      </c>
    </row>
    <row r="571" spans="1:17" x14ac:dyDescent="0.3">
      <c r="A571" s="247"/>
      <c r="B571" s="59" t="s">
        <v>15</v>
      </c>
      <c r="C571" s="14">
        <v>110733.45</v>
      </c>
      <c r="D571" s="14">
        <v>114144.14000000001</v>
      </c>
      <c r="E571" s="14">
        <v>117554.83</v>
      </c>
      <c r="F571" s="14">
        <v>120965.51999999999</v>
      </c>
      <c r="G571" s="14">
        <v>124376.20999999999</v>
      </c>
      <c r="H571" s="14">
        <v>127786.90000000001</v>
      </c>
      <c r="I571" s="14">
        <v>128277.52</v>
      </c>
      <c r="J571" s="14">
        <v>128768.14</v>
      </c>
      <c r="K571" s="14">
        <v>129258.76000000001</v>
      </c>
      <c r="L571" s="14">
        <v>129749.38</v>
      </c>
      <c r="M571" s="14">
        <v>130240</v>
      </c>
      <c r="N571" s="14">
        <v>130720</v>
      </c>
      <c r="O571" s="14">
        <v>131215.9</v>
      </c>
      <c r="P571" s="14">
        <v>131705.70000000001</v>
      </c>
      <c r="Q571" s="14">
        <v>132196</v>
      </c>
    </row>
    <row r="572" spans="1:17" x14ac:dyDescent="0.3">
      <c r="A572" s="247"/>
      <c r="B572" s="59" t="s">
        <v>16</v>
      </c>
      <c r="C572" s="14">
        <v>103486.19999999998</v>
      </c>
      <c r="D572" s="14">
        <v>108315.97999999998</v>
      </c>
      <c r="E572" s="14">
        <v>113145.76000000001</v>
      </c>
      <c r="F572" s="14">
        <v>117975.54000000001</v>
      </c>
      <c r="G572" s="14">
        <v>122805.32</v>
      </c>
      <c r="H572" s="14">
        <v>127635.09999999998</v>
      </c>
      <c r="I572" s="14">
        <v>133760.96000000002</v>
      </c>
      <c r="J572" s="14">
        <v>139886.81999999998</v>
      </c>
      <c r="K572" s="14">
        <v>146012.68</v>
      </c>
      <c r="L572" s="14">
        <v>152138.53999999998</v>
      </c>
      <c r="M572" s="14">
        <v>158264.4</v>
      </c>
      <c r="N572" s="14">
        <v>159645.70000000001</v>
      </c>
      <c r="O572" s="14">
        <v>158497.1</v>
      </c>
      <c r="P572" s="14">
        <v>165846.9</v>
      </c>
      <c r="Q572" s="14">
        <v>170152.8</v>
      </c>
    </row>
    <row r="573" spans="1:17" x14ac:dyDescent="0.3">
      <c r="A573" s="247"/>
      <c r="B573" s="59" t="s">
        <v>17</v>
      </c>
      <c r="C573" s="14">
        <v>174866.5</v>
      </c>
      <c r="D573" s="14">
        <v>179119</v>
      </c>
      <c r="E573" s="14">
        <v>183371.5</v>
      </c>
      <c r="F573" s="14">
        <v>187624</v>
      </c>
      <c r="G573" s="14">
        <v>191876.5</v>
      </c>
      <c r="H573" s="14">
        <v>196129</v>
      </c>
      <c r="I573" s="14">
        <v>196585.12</v>
      </c>
      <c r="J573" s="14">
        <v>197041.24</v>
      </c>
      <c r="K573" s="14">
        <v>197497.36000000002</v>
      </c>
      <c r="L573" s="14">
        <v>197953.48</v>
      </c>
      <c r="M573" s="14">
        <v>198409.59999999998</v>
      </c>
      <c r="N573" s="14">
        <v>193605.3</v>
      </c>
      <c r="O573" s="14">
        <v>188801</v>
      </c>
      <c r="P573" s="14">
        <v>188801</v>
      </c>
      <c r="Q573" s="14">
        <v>188801</v>
      </c>
    </row>
    <row r="574" spans="1:17" x14ac:dyDescent="0.3">
      <c r="A574" s="247"/>
      <c r="B574" s="59" t="s">
        <v>34</v>
      </c>
      <c r="C574" s="14">
        <v>358160.65</v>
      </c>
      <c r="D574" s="14">
        <v>365821.04</v>
      </c>
      <c r="E574" s="14">
        <v>373481.42999999993</v>
      </c>
      <c r="F574" s="14">
        <v>381141.82</v>
      </c>
      <c r="G574" s="14">
        <v>388802.20999999996</v>
      </c>
      <c r="H574" s="14">
        <v>396462.60000000003</v>
      </c>
      <c r="I574" s="14">
        <v>402123.26</v>
      </c>
      <c r="J574" s="14">
        <v>407783.92</v>
      </c>
      <c r="K574" s="14">
        <v>413444.57999999996</v>
      </c>
      <c r="L574" s="14">
        <v>419105.24</v>
      </c>
      <c r="M574" s="14">
        <v>424765.89999999997</v>
      </c>
      <c r="N574" s="14">
        <v>429059</v>
      </c>
      <c r="O574" s="14">
        <v>444933.7</v>
      </c>
      <c r="P574" s="14">
        <v>449238.30000000005</v>
      </c>
      <c r="Q574" s="14">
        <v>453543</v>
      </c>
    </row>
    <row r="575" spans="1:17" x14ac:dyDescent="0.3">
      <c r="A575" s="247"/>
      <c r="B575" s="59" t="s">
        <v>19</v>
      </c>
      <c r="C575" s="14">
        <v>283284.60000000003</v>
      </c>
      <c r="D575" s="14">
        <v>287699.82000000012</v>
      </c>
      <c r="E575" s="14">
        <v>292115.03999999998</v>
      </c>
      <c r="F575" s="14">
        <v>296530.26000000013</v>
      </c>
      <c r="G575" s="14">
        <v>300945.4800000001</v>
      </c>
      <c r="H575" s="14">
        <v>305360.7</v>
      </c>
      <c r="I575" s="14">
        <v>309239.00000000012</v>
      </c>
      <c r="J575" s="14">
        <v>313117.30000000005</v>
      </c>
      <c r="K575" s="14">
        <v>316995.60000000009</v>
      </c>
      <c r="L575" s="14">
        <v>320873.90000000008</v>
      </c>
      <c r="M575" s="14">
        <v>324752.20000000007</v>
      </c>
      <c r="N575" s="14">
        <v>326626.69999999995</v>
      </c>
      <c r="O575" s="14">
        <v>327386.70000000007</v>
      </c>
      <c r="P575" s="14">
        <v>328486.20000000007</v>
      </c>
      <c r="Q575" s="14">
        <v>331300.79999999993</v>
      </c>
    </row>
    <row r="576" spans="1:17" x14ac:dyDescent="0.3">
      <c r="A576" s="247" t="s">
        <v>41</v>
      </c>
      <c r="B576" s="59" t="s">
        <v>11</v>
      </c>
      <c r="C576" s="14">
        <v>557773.408463703</v>
      </c>
      <c r="D576" s="14">
        <v>566534.14888315415</v>
      </c>
      <c r="E576" s="14">
        <v>578361.87753564958</v>
      </c>
      <c r="F576" s="14">
        <v>567607.95382369542</v>
      </c>
      <c r="G576" s="14">
        <v>571156.09784091776</v>
      </c>
      <c r="H576" s="14">
        <v>578351.66560590093</v>
      </c>
      <c r="I576" s="14">
        <v>582575.53591663006</v>
      </c>
      <c r="J576" s="14">
        <v>586199.87066413078</v>
      </c>
      <c r="K576" s="14">
        <v>585925.15855709673</v>
      </c>
      <c r="L576" s="14">
        <v>594861.34201665386</v>
      </c>
      <c r="M576" s="14">
        <v>593213.75032210222</v>
      </c>
      <c r="N576" s="14">
        <v>598828.12640564935</v>
      </c>
      <c r="O576" s="14">
        <v>597208.37739626376</v>
      </c>
      <c r="P576" s="14">
        <v>599096.2544953234</v>
      </c>
      <c r="Q576" s="14">
        <v>588597.32892264286</v>
      </c>
    </row>
    <row r="577" spans="1:17" x14ac:dyDescent="0.3">
      <c r="A577" s="247"/>
      <c r="B577" s="59" t="s">
        <v>12</v>
      </c>
      <c r="C577" s="14">
        <v>17152.692059999998</v>
      </c>
      <c r="D577" s="14">
        <v>11966.915539999998</v>
      </c>
      <c r="E577" s="14">
        <v>13007.388559999999</v>
      </c>
      <c r="F577" s="14">
        <v>12715.543580000001</v>
      </c>
      <c r="G577" s="14">
        <v>14731.124779999984</v>
      </c>
      <c r="H577" s="14">
        <v>15252.771559999997</v>
      </c>
      <c r="I577" s="14">
        <v>15471.27844</v>
      </c>
      <c r="J577" s="14">
        <v>15235.347199999997</v>
      </c>
      <c r="K577" s="14">
        <v>14702.951859999999</v>
      </c>
      <c r="L577" s="14">
        <v>14648.397060000001</v>
      </c>
      <c r="M577" s="14">
        <v>15011.775179999999</v>
      </c>
      <c r="N577" s="14">
        <v>13716.763940000008</v>
      </c>
      <c r="O577" s="14">
        <v>12993.788140000017</v>
      </c>
      <c r="P577" s="14">
        <v>13598.369699999992</v>
      </c>
      <c r="Q577" s="14">
        <v>12543.78180000001</v>
      </c>
    </row>
    <row r="578" spans="1:17" x14ac:dyDescent="0.3">
      <c r="A578" s="247"/>
      <c r="B578" s="59" t="s">
        <v>13</v>
      </c>
      <c r="C578" s="14">
        <v>226583.49047737726</v>
      </c>
      <c r="D578" s="14">
        <v>222881.65711039628</v>
      </c>
      <c r="E578" s="14">
        <v>219230.53782962041</v>
      </c>
      <c r="F578" s="14">
        <v>215525.23204961544</v>
      </c>
      <c r="G578" s="14">
        <v>211858.88034635159</v>
      </c>
      <c r="H578" s="14">
        <v>208946.30236239673</v>
      </c>
      <c r="I578" s="14">
        <v>206465.17232850948</v>
      </c>
      <c r="J578" s="14">
        <v>203988.11005379877</v>
      </c>
      <c r="K578" s="14">
        <v>201202.60199223805</v>
      </c>
      <c r="L578" s="14">
        <v>198537.67789847625</v>
      </c>
      <c r="M578" s="14">
        <v>196131.48478145944</v>
      </c>
      <c r="N578" s="14">
        <v>193640.01508590567</v>
      </c>
      <c r="O578" s="14">
        <v>190753.46739826055</v>
      </c>
      <c r="P578" s="14">
        <v>188046.41437792673</v>
      </c>
      <c r="Q578" s="14">
        <v>185572.86055786777</v>
      </c>
    </row>
    <row r="579" spans="1:17" x14ac:dyDescent="0.3">
      <c r="A579" s="247"/>
      <c r="B579" s="59" t="s">
        <v>14</v>
      </c>
      <c r="C579" s="14">
        <v>948553.78310320526</v>
      </c>
      <c r="D579" s="14">
        <v>955618.45449905226</v>
      </c>
      <c r="E579" s="14">
        <v>992549.72163940861</v>
      </c>
      <c r="F579" s="14">
        <v>1023748.8723782195</v>
      </c>
      <c r="G579" s="14">
        <v>1034262.3078874801</v>
      </c>
      <c r="H579" s="14">
        <v>1063335.1883843471</v>
      </c>
      <c r="I579" s="14">
        <v>982633.86911799619</v>
      </c>
      <c r="J579" s="14">
        <v>1014868.2695345859</v>
      </c>
      <c r="K579" s="14">
        <v>1072142.123830989</v>
      </c>
      <c r="L579" s="14">
        <v>1062771.5865995348</v>
      </c>
      <c r="M579" s="14">
        <v>1160474.0534371277</v>
      </c>
      <c r="N579" s="14">
        <v>1166324.3507598063</v>
      </c>
      <c r="O579" s="14">
        <v>1049102.2459236661</v>
      </c>
      <c r="P579" s="14">
        <v>1103367.018238327</v>
      </c>
      <c r="Q579" s="14">
        <v>1091745.070939739</v>
      </c>
    </row>
    <row r="580" spans="1:17" x14ac:dyDescent="0.3">
      <c r="A580" s="247"/>
      <c r="B580" s="59" t="s">
        <v>15</v>
      </c>
      <c r="C580" s="14">
        <v>531086.72637253581</v>
      </c>
      <c r="D580" s="14">
        <v>530538.31243462453</v>
      </c>
      <c r="E580" s="14">
        <v>530787.74534372857</v>
      </c>
      <c r="F580" s="14">
        <v>527129.14536595077</v>
      </c>
      <c r="G580" s="14">
        <v>521947.11021548131</v>
      </c>
      <c r="H580" s="14">
        <v>524204.75045684131</v>
      </c>
      <c r="I580" s="14">
        <v>519658.02643695392</v>
      </c>
      <c r="J580" s="14">
        <v>516310.13542205543</v>
      </c>
      <c r="K580" s="14">
        <v>512002.04105127096</v>
      </c>
      <c r="L580" s="14">
        <v>507195.7284112536</v>
      </c>
      <c r="M580" s="14">
        <v>504504.77998819767</v>
      </c>
      <c r="N580" s="14">
        <v>502643.89974709391</v>
      </c>
      <c r="O580" s="14">
        <v>499207.09776382509</v>
      </c>
      <c r="P580" s="14">
        <v>496040.59620940557</v>
      </c>
      <c r="Q580" s="14">
        <v>492813.59178022912</v>
      </c>
    </row>
    <row r="581" spans="1:17" x14ac:dyDescent="0.3">
      <c r="A581" s="247"/>
      <c r="B581" s="59" t="s">
        <v>16</v>
      </c>
      <c r="C581" s="29">
        <v>0</v>
      </c>
      <c r="D581" s="29">
        <v>0</v>
      </c>
      <c r="E581" s="29">
        <v>0</v>
      </c>
      <c r="F581" s="29">
        <v>0</v>
      </c>
      <c r="G581" s="14">
        <v>41493.362971927883</v>
      </c>
      <c r="H581" s="14">
        <v>61270.53048678716</v>
      </c>
      <c r="I581" s="14">
        <v>79951.797607708257</v>
      </c>
      <c r="J581" s="14">
        <v>83279.256447575914</v>
      </c>
      <c r="K581" s="14">
        <v>86698.716134523391</v>
      </c>
      <c r="L581" s="14">
        <v>115190.15131432585</v>
      </c>
      <c r="M581" s="14">
        <v>143661.74722496036</v>
      </c>
      <c r="N581" s="14">
        <v>175416.48614257289</v>
      </c>
      <c r="O581" s="14">
        <v>172214.36538928372</v>
      </c>
      <c r="P581" s="14">
        <v>202103.7800445013</v>
      </c>
      <c r="Q581" s="14">
        <v>213210.76789182294</v>
      </c>
    </row>
    <row r="582" spans="1:17" x14ac:dyDescent="0.3">
      <c r="A582" s="247"/>
      <c r="B582" s="59" t="s">
        <v>17</v>
      </c>
      <c r="C582" s="14">
        <v>1569776.3768605189</v>
      </c>
      <c r="D582" s="14">
        <v>1568100.7090369698</v>
      </c>
      <c r="E582" s="14">
        <v>1565901.9831235104</v>
      </c>
      <c r="F582" s="14">
        <v>1563620.3509291483</v>
      </c>
      <c r="G582" s="14">
        <v>1561714.7840816593</v>
      </c>
      <c r="H582" s="14">
        <v>1560026.401819305</v>
      </c>
      <c r="I582" s="14">
        <v>1560300.7645469687</v>
      </c>
      <c r="J582" s="14">
        <v>1560422.9923108888</v>
      </c>
      <c r="K582" s="14">
        <v>1560465.0177299981</v>
      </c>
      <c r="L582" s="14">
        <v>1560395.3222003663</v>
      </c>
      <c r="M582" s="14">
        <v>1560509.5283946425</v>
      </c>
      <c r="N582" s="14">
        <v>1559215.7458491984</v>
      </c>
      <c r="O582" s="14">
        <v>1558117.6264360379</v>
      </c>
      <c r="P582" s="14">
        <v>1557913.2299538958</v>
      </c>
      <c r="Q582" s="14">
        <v>1557391.9536165267</v>
      </c>
    </row>
    <row r="583" spans="1:17" x14ac:dyDescent="0.3">
      <c r="A583" s="247"/>
      <c r="B583" s="59" t="s">
        <v>34</v>
      </c>
      <c r="C583" s="14">
        <v>2483675.7017596327</v>
      </c>
      <c r="D583" s="14">
        <v>2488202.6908971681</v>
      </c>
      <c r="E583" s="14">
        <v>2489499.1390606929</v>
      </c>
      <c r="F583" s="14">
        <v>2525037.8263787832</v>
      </c>
      <c r="G583" s="14">
        <v>2543348.1356661054</v>
      </c>
      <c r="H583" s="14">
        <v>2562847.994960716</v>
      </c>
      <c r="I583" s="14">
        <v>2579883.903602459</v>
      </c>
      <c r="J583" s="14">
        <v>2594373.3751650178</v>
      </c>
      <c r="K583" s="14">
        <v>2593661.6404180508</v>
      </c>
      <c r="L583" s="14">
        <v>2592281.7325163847</v>
      </c>
      <c r="M583" s="14">
        <v>2587350.3078091261</v>
      </c>
      <c r="N583" s="14">
        <v>2584231.3787742467</v>
      </c>
      <c r="O583" s="14">
        <v>2591029.3329193201</v>
      </c>
      <c r="P583" s="14">
        <v>2592810.5527536217</v>
      </c>
      <c r="Q583" s="14">
        <v>2594183.5729941321</v>
      </c>
    </row>
    <row r="584" spans="1:17" x14ac:dyDescent="0.3">
      <c r="A584" s="247"/>
      <c r="B584" s="59" t="s">
        <v>19</v>
      </c>
      <c r="C584" s="14">
        <v>201836.85180828115</v>
      </c>
      <c r="D584" s="14">
        <v>215391.30545375243</v>
      </c>
      <c r="E584" s="14">
        <v>222830.60610627005</v>
      </c>
      <c r="F584" s="14">
        <v>232219.13939800343</v>
      </c>
      <c r="G584" s="14">
        <v>239504.34437916023</v>
      </c>
      <c r="H584" s="14">
        <v>229674.82523306954</v>
      </c>
      <c r="I584" s="14">
        <v>238710.10484758916</v>
      </c>
      <c r="J584" s="14">
        <v>332367.42974619742</v>
      </c>
      <c r="K584" s="14">
        <v>337305.21967590443</v>
      </c>
      <c r="L584" s="14">
        <v>352536.49854051397</v>
      </c>
      <c r="M584" s="14">
        <v>365403.48734005709</v>
      </c>
      <c r="N584" s="14">
        <v>377635.29619959812</v>
      </c>
      <c r="O584" s="14">
        <v>385514.66776703403</v>
      </c>
      <c r="P584" s="14">
        <v>396790.11219107622</v>
      </c>
      <c r="Q584" s="14">
        <v>413301.14293124451</v>
      </c>
    </row>
    <row r="585" spans="1:17" x14ac:dyDescent="0.3">
      <c r="A585" s="247" t="s">
        <v>25</v>
      </c>
      <c r="B585" s="59" t="s">
        <v>11</v>
      </c>
      <c r="C585" s="12">
        <v>581496.4</v>
      </c>
      <c r="D585" s="12">
        <v>573553.6</v>
      </c>
      <c r="E585" s="12">
        <v>575154.59999999986</v>
      </c>
      <c r="F585" s="12">
        <v>576711.29999999993</v>
      </c>
      <c r="G585" s="12">
        <v>569230.4</v>
      </c>
      <c r="H585" s="12">
        <v>563884</v>
      </c>
      <c r="I585" s="12">
        <v>558421.4</v>
      </c>
      <c r="J585" s="12">
        <v>544205.30000000005</v>
      </c>
      <c r="K585" s="12">
        <v>549735.9</v>
      </c>
      <c r="L585" s="12">
        <v>533890.5</v>
      </c>
      <c r="M585" s="12">
        <v>533998.69999999995</v>
      </c>
      <c r="N585" s="12">
        <v>530035.44999999995</v>
      </c>
      <c r="O585" s="12">
        <v>529185.1</v>
      </c>
      <c r="P585" s="12">
        <v>528622.16999999993</v>
      </c>
      <c r="Q585" s="12">
        <v>535577.31999999995</v>
      </c>
    </row>
    <row r="586" spans="1:17" x14ac:dyDescent="0.3">
      <c r="A586" s="247"/>
      <c r="B586" s="59" t="s">
        <v>12</v>
      </c>
      <c r="C586" s="12">
        <v>111800</v>
      </c>
      <c r="D586" s="12">
        <v>116990</v>
      </c>
      <c r="E586" s="12">
        <v>115160</v>
      </c>
      <c r="F586" s="12">
        <v>116330</v>
      </c>
      <c r="G586" s="12">
        <v>112330</v>
      </c>
      <c r="H586" s="12">
        <v>112080</v>
      </c>
      <c r="I586" s="12">
        <v>110570</v>
      </c>
      <c r="J586" s="12">
        <v>109240</v>
      </c>
      <c r="K586" s="12">
        <v>109399</v>
      </c>
      <c r="L586" s="12">
        <v>109537</v>
      </c>
      <c r="M586" s="12">
        <v>110780</v>
      </c>
      <c r="N586" s="12">
        <v>112773.29</v>
      </c>
      <c r="O586" s="12">
        <v>113355.662</v>
      </c>
      <c r="P586" s="12">
        <v>112669.08600000001</v>
      </c>
      <c r="Q586" s="12">
        <v>113897.538</v>
      </c>
    </row>
    <row r="587" spans="1:17" x14ac:dyDescent="0.3">
      <c r="A587" s="247"/>
      <c r="B587" s="59" t="s">
        <v>13</v>
      </c>
      <c r="C587" s="19">
        <v>3928340</v>
      </c>
      <c r="D587" s="19">
        <v>3928340</v>
      </c>
      <c r="E587" s="19">
        <v>3928340</v>
      </c>
      <c r="F587" s="19">
        <v>3928340</v>
      </c>
      <c r="G587" s="19">
        <v>3928340</v>
      </c>
      <c r="H587" s="12">
        <v>3928310</v>
      </c>
      <c r="I587" s="12">
        <v>3928340</v>
      </c>
      <c r="J587" s="12">
        <v>3928340</v>
      </c>
      <c r="K587" s="12">
        <v>3928340</v>
      </c>
      <c r="L587" s="12">
        <v>3928340</v>
      </c>
      <c r="M587" s="12">
        <v>3928340</v>
      </c>
      <c r="N587" s="12">
        <v>3928340</v>
      </c>
      <c r="O587" s="12">
        <v>3928340</v>
      </c>
      <c r="P587" s="12">
        <v>3928340</v>
      </c>
      <c r="Q587" s="12">
        <v>3928340</v>
      </c>
    </row>
    <row r="588" spans="1:17" x14ac:dyDescent="0.3">
      <c r="A588" s="247"/>
      <c r="B588" s="59" t="s">
        <v>14</v>
      </c>
      <c r="C588" s="12">
        <v>4105000</v>
      </c>
      <c r="D588" s="12">
        <v>4114383</v>
      </c>
      <c r="E588" s="12">
        <v>4016009</v>
      </c>
      <c r="F588" s="12">
        <v>3915544</v>
      </c>
      <c r="G588" s="12">
        <v>3834824</v>
      </c>
      <c r="H588" s="12">
        <v>3770304</v>
      </c>
      <c r="I588" s="12">
        <v>3906605</v>
      </c>
      <c r="J588" s="12">
        <v>3815004</v>
      </c>
      <c r="K588" s="12">
        <v>3664401.0000000005</v>
      </c>
      <c r="L588" s="12">
        <v>3683627</v>
      </c>
      <c r="M588" s="12">
        <v>3426764</v>
      </c>
      <c r="N588" s="12">
        <v>3380172</v>
      </c>
      <c r="O588" s="12">
        <v>3666354</v>
      </c>
      <c r="P588" s="12">
        <v>3532844</v>
      </c>
      <c r="Q588" s="12">
        <v>3570684</v>
      </c>
    </row>
    <row r="589" spans="1:17" x14ac:dyDescent="0.3">
      <c r="A589" s="247"/>
      <c r="B589" s="59" t="s">
        <v>15</v>
      </c>
      <c r="C589" s="12">
        <v>104520</v>
      </c>
      <c r="D589" s="12">
        <v>104440</v>
      </c>
      <c r="E589" s="12">
        <v>104180</v>
      </c>
      <c r="F589" s="12">
        <v>103620</v>
      </c>
      <c r="G589" s="12">
        <v>103440</v>
      </c>
      <c r="H589" s="12">
        <v>103390</v>
      </c>
      <c r="I589" s="12">
        <v>103010</v>
      </c>
      <c r="J589" s="12">
        <v>102960</v>
      </c>
      <c r="K589" s="12">
        <v>102560</v>
      </c>
      <c r="L589" s="12">
        <v>102650</v>
      </c>
      <c r="M589" s="12">
        <v>102620</v>
      </c>
      <c r="N589" s="12">
        <v>102610</v>
      </c>
      <c r="O589" s="12">
        <v>102610</v>
      </c>
      <c r="P589" s="12">
        <v>102610</v>
      </c>
      <c r="Q589" s="12">
        <v>102610</v>
      </c>
    </row>
    <row r="590" spans="1:17" x14ac:dyDescent="0.3">
      <c r="A590" s="247"/>
      <c r="B590" s="59" t="s">
        <v>16</v>
      </c>
      <c r="C590" s="12">
        <v>3368113</v>
      </c>
      <c r="D590" s="12">
        <v>3343281.0000000005</v>
      </c>
      <c r="E590" s="12">
        <v>3333573</v>
      </c>
      <c r="F590" s="12">
        <v>3326042</v>
      </c>
      <c r="G590" s="12">
        <v>3315951</v>
      </c>
      <c r="H590" s="12">
        <v>3305170</v>
      </c>
      <c r="I590" s="12">
        <v>3286369</v>
      </c>
      <c r="J590" s="12">
        <v>3284474.9999999995</v>
      </c>
      <c r="K590" s="12">
        <v>3295203</v>
      </c>
      <c r="L590" s="12">
        <v>3282626</v>
      </c>
      <c r="M590" s="12">
        <v>3270059</v>
      </c>
      <c r="N590" s="12">
        <v>3257452</v>
      </c>
      <c r="O590" s="12">
        <v>3232373</v>
      </c>
      <c r="P590" s="12">
        <v>3216568.01</v>
      </c>
      <c r="Q590" s="12">
        <v>3218808.01</v>
      </c>
    </row>
    <row r="591" spans="1:17" x14ac:dyDescent="0.3">
      <c r="A591" s="247"/>
      <c r="B591" s="59" t="s">
        <v>17</v>
      </c>
      <c r="C591" s="12">
        <v>920990</v>
      </c>
      <c r="D591" s="12">
        <v>921170</v>
      </c>
      <c r="E591" s="12">
        <v>920950</v>
      </c>
      <c r="F591" s="12">
        <v>920520</v>
      </c>
      <c r="G591" s="12">
        <v>920520</v>
      </c>
      <c r="H591" s="12">
        <v>920520</v>
      </c>
      <c r="I591" s="12">
        <v>920520</v>
      </c>
      <c r="J591" s="12">
        <v>920520</v>
      </c>
      <c r="K591" s="12">
        <v>920520</v>
      </c>
      <c r="L591" s="12">
        <v>920520</v>
      </c>
      <c r="M591" s="12">
        <v>920520</v>
      </c>
      <c r="N591" s="12">
        <v>920520</v>
      </c>
      <c r="O591" s="12">
        <v>920520</v>
      </c>
      <c r="P591" s="12">
        <v>920520</v>
      </c>
      <c r="Q591" s="12">
        <v>920520</v>
      </c>
    </row>
    <row r="592" spans="1:17" x14ac:dyDescent="0.3">
      <c r="A592" s="247"/>
      <c r="B592" s="59" t="s">
        <v>34</v>
      </c>
      <c r="C592" s="12">
        <v>3465110</v>
      </c>
      <c r="D592" s="12">
        <v>3479115</v>
      </c>
      <c r="E592" s="12">
        <v>3498886</v>
      </c>
      <c r="F592" s="12">
        <v>3459498</v>
      </c>
      <c r="G592" s="12">
        <v>3446830</v>
      </c>
      <c r="H592" s="12">
        <v>3432142</v>
      </c>
      <c r="I592" s="12">
        <v>3421354</v>
      </c>
      <c r="J592" s="12">
        <v>3407335.5379999997</v>
      </c>
      <c r="K592" s="12">
        <v>3397166</v>
      </c>
      <c r="L592" s="12">
        <v>3389856</v>
      </c>
      <c r="M592" s="12">
        <v>3388346</v>
      </c>
      <c r="N592" s="12">
        <v>3386796</v>
      </c>
      <c r="O592" s="12">
        <v>3387355.5379999997</v>
      </c>
      <c r="P592" s="12">
        <v>3386245.5379999997</v>
      </c>
      <c r="Q592" s="12">
        <v>3386925.5379999997</v>
      </c>
    </row>
    <row r="593" spans="1:17" x14ac:dyDescent="0.3">
      <c r="A593" s="247"/>
      <c r="B593" s="59" t="s">
        <v>19</v>
      </c>
      <c r="C593" s="12">
        <v>16537631.550000001</v>
      </c>
      <c r="D593" s="12">
        <v>16543109.320000002</v>
      </c>
      <c r="E593" s="12">
        <v>16537377.089999998</v>
      </c>
      <c r="F593" s="12">
        <v>16545211.859999999</v>
      </c>
      <c r="G593" s="12">
        <v>16578058.629999999</v>
      </c>
      <c r="H593" s="12">
        <v>16633481.899999999</v>
      </c>
      <c r="I593" s="12">
        <v>16614946.120000001</v>
      </c>
      <c r="J593" s="12">
        <v>16178437.319999998</v>
      </c>
      <c r="K593" s="12">
        <v>16196052.124999996</v>
      </c>
      <c r="L593" s="12">
        <v>16187635.962000001</v>
      </c>
      <c r="M593" s="12">
        <v>16191392.537</v>
      </c>
      <c r="N593" s="12">
        <v>16196487.249</v>
      </c>
      <c r="O593" s="12">
        <v>16201195.012999998</v>
      </c>
      <c r="P593" s="12">
        <v>16203389.463</v>
      </c>
      <c r="Q593" s="12">
        <v>16182934.364999998</v>
      </c>
    </row>
    <row r="594" spans="1:17" x14ac:dyDescent="0.3">
      <c r="A594" s="247" t="s">
        <v>26</v>
      </c>
      <c r="B594" s="59" t="s">
        <v>11</v>
      </c>
      <c r="C594" s="12">
        <v>0</v>
      </c>
      <c r="D594" s="14">
        <v>0</v>
      </c>
      <c r="E594" s="14">
        <v>0</v>
      </c>
      <c r="F594" s="14">
        <v>0</v>
      </c>
      <c r="G594" s="14">
        <v>0</v>
      </c>
      <c r="H594" s="14">
        <v>0</v>
      </c>
      <c r="I594" s="14">
        <v>0</v>
      </c>
      <c r="J594" s="14">
        <v>0</v>
      </c>
      <c r="K594" s="14">
        <v>0</v>
      </c>
      <c r="L594" s="14">
        <v>0</v>
      </c>
      <c r="M594" s="14">
        <v>0</v>
      </c>
      <c r="N594" s="14">
        <v>0</v>
      </c>
      <c r="O594" s="14">
        <v>0</v>
      </c>
      <c r="P594" s="14">
        <v>0</v>
      </c>
      <c r="Q594" s="12">
        <v>0</v>
      </c>
    </row>
    <row r="595" spans="1:17" x14ac:dyDescent="0.3">
      <c r="A595" s="247"/>
      <c r="B595" s="59" t="s">
        <v>12</v>
      </c>
      <c r="C595" s="12">
        <v>0</v>
      </c>
      <c r="D595" s="14">
        <v>0</v>
      </c>
      <c r="E595" s="14">
        <v>0</v>
      </c>
      <c r="F595" s="14">
        <v>0</v>
      </c>
      <c r="G595" s="14">
        <v>0</v>
      </c>
      <c r="H595" s="14">
        <v>0</v>
      </c>
      <c r="I595" s="14">
        <v>0</v>
      </c>
      <c r="J595" s="14">
        <v>0</v>
      </c>
      <c r="K595" s="14">
        <v>0</v>
      </c>
      <c r="L595" s="14">
        <v>0</v>
      </c>
      <c r="M595" s="14">
        <v>0</v>
      </c>
      <c r="N595" s="14">
        <v>0</v>
      </c>
      <c r="O595" s="14">
        <v>0</v>
      </c>
      <c r="P595" s="14">
        <v>0</v>
      </c>
      <c r="Q595" s="12">
        <v>0</v>
      </c>
    </row>
    <row r="596" spans="1:17" x14ac:dyDescent="0.3">
      <c r="A596" s="247"/>
      <c r="B596" s="59" t="s">
        <v>13</v>
      </c>
      <c r="C596" s="12">
        <v>0</v>
      </c>
      <c r="D596" s="14">
        <v>0</v>
      </c>
      <c r="E596" s="14">
        <v>0</v>
      </c>
      <c r="F596" s="14">
        <v>0</v>
      </c>
      <c r="G596" s="14">
        <v>0</v>
      </c>
      <c r="H596" s="14">
        <v>0</v>
      </c>
      <c r="I596" s="14">
        <v>0</v>
      </c>
      <c r="J596" s="14">
        <v>0</v>
      </c>
      <c r="K596" s="14">
        <v>0</v>
      </c>
      <c r="L596" s="14">
        <v>0</v>
      </c>
      <c r="M596" s="14">
        <v>0</v>
      </c>
      <c r="N596" s="14">
        <v>0</v>
      </c>
      <c r="O596" s="14">
        <v>0</v>
      </c>
      <c r="P596" s="14">
        <v>0</v>
      </c>
      <c r="Q596" s="12">
        <v>0</v>
      </c>
    </row>
    <row r="597" spans="1:17" x14ac:dyDescent="0.3">
      <c r="A597" s="247"/>
      <c r="B597" s="59" t="s">
        <v>14</v>
      </c>
      <c r="C597" s="12">
        <v>0</v>
      </c>
      <c r="D597" s="14">
        <v>0</v>
      </c>
      <c r="E597" s="14">
        <v>0</v>
      </c>
      <c r="F597" s="14">
        <v>0</v>
      </c>
      <c r="G597" s="14">
        <v>0</v>
      </c>
      <c r="H597" s="14">
        <v>0</v>
      </c>
      <c r="I597" s="14">
        <v>0</v>
      </c>
      <c r="J597" s="14">
        <v>0</v>
      </c>
      <c r="K597" s="14">
        <v>0</v>
      </c>
      <c r="L597" s="14">
        <v>0</v>
      </c>
      <c r="M597" s="14">
        <v>0</v>
      </c>
      <c r="N597" s="14">
        <v>0</v>
      </c>
      <c r="O597" s="14">
        <v>0</v>
      </c>
      <c r="P597" s="14">
        <v>0</v>
      </c>
      <c r="Q597" s="12">
        <v>0</v>
      </c>
    </row>
    <row r="598" spans="1:17" x14ac:dyDescent="0.3">
      <c r="A598" s="247"/>
      <c r="B598" s="59" t="s">
        <v>15</v>
      </c>
      <c r="C598" s="12">
        <v>0</v>
      </c>
      <c r="D598" s="14">
        <v>0</v>
      </c>
      <c r="E598" s="14">
        <v>0</v>
      </c>
      <c r="F598" s="14">
        <v>0</v>
      </c>
      <c r="G598" s="14">
        <v>0</v>
      </c>
      <c r="H598" s="14">
        <v>0</v>
      </c>
      <c r="I598" s="14">
        <v>0</v>
      </c>
      <c r="J598" s="14">
        <v>0</v>
      </c>
      <c r="K598" s="14">
        <v>0</v>
      </c>
      <c r="L598" s="14">
        <v>0</v>
      </c>
      <c r="M598" s="14">
        <v>0</v>
      </c>
      <c r="N598" s="14">
        <v>0</v>
      </c>
      <c r="O598" s="14">
        <v>0</v>
      </c>
      <c r="P598" s="14">
        <v>0</v>
      </c>
      <c r="Q598" s="12">
        <v>0</v>
      </c>
    </row>
    <row r="599" spans="1:17" x14ac:dyDescent="0.3">
      <c r="A599" s="247"/>
      <c r="B599" s="59" t="s">
        <v>16</v>
      </c>
      <c r="C599" s="12">
        <v>0</v>
      </c>
      <c r="D599" s="14">
        <v>0</v>
      </c>
      <c r="E599" s="14">
        <v>0</v>
      </c>
      <c r="F599" s="14">
        <v>0</v>
      </c>
      <c r="G599" s="14">
        <v>0</v>
      </c>
      <c r="H599" s="14">
        <v>0</v>
      </c>
      <c r="I599" s="14">
        <v>0</v>
      </c>
      <c r="J599" s="14">
        <v>0</v>
      </c>
      <c r="K599" s="14">
        <v>0</v>
      </c>
      <c r="L599" s="14">
        <v>0</v>
      </c>
      <c r="M599" s="14">
        <v>0</v>
      </c>
      <c r="N599" s="14">
        <v>0</v>
      </c>
      <c r="O599" s="14">
        <v>0</v>
      </c>
      <c r="P599" s="14">
        <v>0</v>
      </c>
      <c r="Q599" s="12">
        <v>0</v>
      </c>
    </row>
    <row r="600" spans="1:17" x14ac:dyDescent="0.3">
      <c r="A600" s="247"/>
      <c r="B600" s="59" t="s">
        <v>17</v>
      </c>
      <c r="C600" s="12">
        <v>0</v>
      </c>
      <c r="D600" s="14">
        <v>0</v>
      </c>
      <c r="E600" s="14">
        <v>0</v>
      </c>
      <c r="F600" s="14">
        <v>0</v>
      </c>
      <c r="G600" s="14">
        <v>0</v>
      </c>
      <c r="H600" s="14">
        <v>0</v>
      </c>
      <c r="I600" s="14">
        <v>0</v>
      </c>
      <c r="J600" s="14">
        <v>0</v>
      </c>
      <c r="K600" s="14">
        <v>0</v>
      </c>
      <c r="L600" s="14">
        <v>0</v>
      </c>
      <c r="M600" s="14">
        <v>0</v>
      </c>
      <c r="N600" s="14">
        <v>0</v>
      </c>
      <c r="O600" s="14">
        <v>0</v>
      </c>
      <c r="P600" s="14">
        <v>0</v>
      </c>
      <c r="Q600" s="12">
        <v>0</v>
      </c>
    </row>
    <row r="601" spans="1:17" x14ac:dyDescent="0.3">
      <c r="A601" s="247"/>
      <c r="B601" s="59" t="s">
        <v>34</v>
      </c>
      <c r="C601" s="12">
        <v>0</v>
      </c>
      <c r="D601" s="14">
        <v>0</v>
      </c>
      <c r="E601" s="14">
        <v>0</v>
      </c>
      <c r="F601" s="14">
        <v>0</v>
      </c>
      <c r="G601" s="14">
        <v>0</v>
      </c>
      <c r="H601" s="14">
        <v>0</v>
      </c>
      <c r="I601" s="14">
        <v>0</v>
      </c>
      <c r="J601" s="14">
        <v>0</v>
      </c>
      <c r="K601" s="14">
        <v>0</v>
      </c>
      <c r="L601" s="14">
        <v>0</v>
      </c>
      <c r="M601" s="14">
        <v>0</v>
      </c>
      <c r="N601" s="14">
        <v>0</v>
      </c>
      <c r="O601" s="14">
        <v>0</v>
      </c>
      <c r="P601" s="14">
        <v>0</v>
      </c>
      <c r="Q601" s="12">
        <v>0</v>
      </c>
    </row>
    <row r="602" spans="1:17" x14ac:dyDescent="0.3">
      <c r="A602" s="247"/>
      <c r="B602" s="59" t="s">
        <v>19</v>
      </c>
      <c r="C602" s="12">
        <v>0</v>
      </c>
      <c r="D602" s="14">
        <v>0</v>
      </c>
      <c r="E602" s="14">
        <v>0</v>
      </c>
      <c r="F602" s="14">
        <v>0</v>
      </c>
      <c r="G602" s="14">
        <v>0</v>
      </c>
      <c r="H602" s="14">
        <v>0</v>
      </c>
      <c r="I602" s="14">
        <v>0</v>
      </c>
      <c r="J602" s="14">
        <v>0</v>
      </c>
      <c r="K602" s="14">
        <v>0</v>
      </c>
      <c r="L602" s="14">
        <v>0</v>
      </c>
      <c r="M602" s="14">
        <v>0</v>
      </c>
      <c r="N602" s="14">
        <v>0</v>
      </c>
      <c r="O602" s="14">
        <v>0</v>
      </c>
      <c r="P602" s="14">
        <v>0</v>
      </c>
      <c r="Q602" s="12">
        <v>0</v>
      </c>
    </row>
    <row r="603" spans="1:17" x14ac:dyDescent="0.3">
      <c r="A603" s="247" t="s">
        <v>27</v>
      </c>
      <c r="B603" s="59" t="s">
        <v>11</v>
      </c>
      <c r="C603" s="12">
        <v>76425.972999999998</v>
      </c>
      <c r="D603" s="12">
        <v>77247.153000000006</v>
      </c>
      <c r="E603" s="12">
        <v>78173.425000000017</v>
      </c>
      <c r="F603" s="12">
        <v>79192.52900000001</v>
      </c>
      <c r="G603" s="12">
        <v>79788.347000000009</v>
      </c>
      <c r="H603" s="12">
        <v>80368.058000000005</v>
      </c>
      <c r="I603" s="12">
        <v>80934.866999999984</v>
      </c>
      <c r="J603" s="12">
        <v>81703.032999999996</v>
      </c>
      <c r="K603" s="12">
        <v>82624.366999999998</v>
      </c>
      <c r="L603" s="12">
        <v>83777.570999999996</v>
      </c>
      <c r="M603" s="12">
        <v>84547.422999999995</v>
      </c>
      <c r="N603" s="12">
        <v>84676.004000000015</v>
      </c>
      <c r="O603" s="12">
        <v>85473.929000000004</v>
      </c>
      <c r="P603" s="12">
        <v>85928.315000000017</v>
      </c>
      <c r="Q603" s="12">
        <v>86113.572</v>
      </c>
    </row>
    <row r="604" spans="1:17" x14ac:dyDescent="0.3">
      <c r="A604" s="247"/>
      <c r="B604" s="59" t="s">
        <v>12</v>
      </c>
      <c r="C604" s="12">
        <v>9785.0769999999993</v>
      </c>
      <c r="D604" s="12">
        <v>9805.48</v>
      </c>
      <c r="E604" s="12">
        <v>9823.0349999999999</v>
      </c>
      <c r="F604" s="12">
        <v>9859.1319999999996</v>
      </c>
      <c r="G604" s="12">
        <v>9866.8629999999994</v>
      </c>
      <c r="H604" s="12">
        <v>9874.012999999999</v>
      </c>
      <c r="I604" s="12">
        <v>9880.5240000000013</v>
      </c>
      <c r="J604" s="12">
        <v>9896.6830000000009</v>
      </c>
      <c r="K604" s="12">
        <v>9901.0429999999997</v>
      </c>
      <c r="L604" s="12">
        <v>9906.3329999999987</v>
      </c>
      <c r="M604" s="12">
        <v>9911.3320000000003</v>
      </c>
      <c r="N604" s="12">
        <v>9916.0400000000009</v>
      </c>
      <c r="O604" s="12">
        <v>9925.9220000000005</v>
      </c>
      <c r="P604" s="12">
        <v>9936.7340000000004</v>
      </c>
      <c r="Q604" s="12">
        <v>9958.4740000000002</v>
      </c>
    </row>
    <row r="605" spans="1:17" x14ac:dyDescent="0.3">
      <c r="A605" s="247"/>
      <c r="B605" s="59" t="s">
        <v>13</v>
      </c>
      <c r="C605" s="12">
        <v>52033.038000000008</v>
      </c>
      <c r="D605" s="12">
        <v>55957.508000000009</v>
      </c>
      <c r="E605" s="12">
        <v>59960.22</v>
      </c>
      <c r="F605" s="12">
        <v>64122.260000000009</v>
      </c>
      <c r="G605" s="12">
        <v>67858.452999999994</v>
      </c>
      <c r="H605" s="12">
        <v>71682.944000000003</v>
      </c>
      <c r="I605" s="12">
        <v>75286.663</v>
      </c>
      <c r="J605" s="12">
        <v>79148.181000000011</v>
      </c>
      <c r="K605" s="12">
        <v>84478.30799999999</v>
      </c>
      <c r="L605" s="12">
        <v>89137.054999999993</v>
      </c>
      <c r="M605" s="12">
        <v>91816.127999999997</v>
      </c>
      <c r="N605" s="12">
        <v>92284.234999999986</v>
      </c>
      <c r="O605" s="12">
        <v>98354.392999999996</v>
      </c>
      <c r="P605" s="12">
        <v>102759.352</v>
      </c>
      <c r="Q605" s="12">
        <v>106296.10800000001</v>
      </c>
    </row>
    <row r="606" spans="1:17" x14ac:dyDescent="0.3">
      <c r="A606" s="247"/>
      <c r="B606" s="59" t="s">
        <v>14</v>
      </c>
      <c r="C606" s="12">
        <v>39223.374000000003</v>
      </c>
      <c r="D606" s="12">
        <v>40294.679000000004</v>
      </c>
      <c r="E606" s="12">
        <v>41911.399000000012</v>
      </c>
      <c r="F606" s="12">
        <v>43119.533000000003</v>
      </c>
      <c r="G606" s="12">
        <v>44647.436000000002</v>
      </c>
      <c r="H606" s="12">
        <v>46259.624000000003</v>
      </c>
      <c r="I606" s="12">
        <v>47638.077000000005</v>
      </c>
      <c r="J606" s="12">
        <v>49160.279999999992</v>
      </c>
      <c r="K606" s="12">
        <v>51835.868000000009</v>
      </c>
      <c r="L606" s="12">
        <v>54402.811000000002</v>
      </c>
      <c r="M606" s="12">
        <v>55845.959000000003</v>
      </c>
      <c r="N606" s="12">
        <v>56291.452999999994</v>
      </c>
      <c r="O606" s="12">
        <v>56951.38499999998</v>
      </c>
      <c r="P606" s="12">
        <v>57457.042999999991</v>
      </c>
      <c r="Q606" s="12">
        <v>58001.357000000004</v>
      </c>
    </row>
    <row r="607" spans="1:17" x14ac:dyDescent="0.3">
      <c r="A607" s="247"/>
      <c r="B607" s="59" t="s">
        <v>15</v>
      </c>
      <c r="C607" s="12">
        <v>12105.382</v>
      </c>
      <c r="D607" s="12">
        <v>12831.927</v>
      </c>
      <c r="E607" s="12">
        <v>13593.931</v>
      </c>
      <c r="F607" s="12">
        <v>14223.692000000001</v>
      </c>
      <c r="G607" s="12">
        <v>14830.085999999999</v>
      </c>
      <c r="H607" s="12">
        <v>15425.145</v>
      </c>
      <c r="I607" s="12">
        <v>16063.742</v>
      </c>
      <c r="J607" s="12">
        <v>17026.346000000001</v>
      </c>
      <c r="K607" s="12">
        <v>18320.687000000002</v>
      </c>
      <c r="L607" s="12">
        <v>19491.739000000001</v>
      </c>
      <c r="M607" s="12">
        <v>20201.135999999999</v>
      </c>
      <c r="N607" s="12">
        <v>20298.792000000001</v>
      </c>
      <c r="O607" s="12">
        <v>20953.374</v>
      </c>
      <c r="P607" s="12">
        <v>21318.652000000002</v>
      </c>
      <c r="Q607" s="12">
        <v>22017.818000000003</v>
      </c>
    </row>
    <row r="608" spans="1:17" x14ac:dyDescent="0.3">
      <c r="A608" s="247"/>
      <c r="B608" s="59" t="s">
        <v>16</v>
      </c>
      <c r="C608" s="12">
        <v>23784.509999999995</v>
      </c>
      <c r="D608" s="12">
        <v>24514.310999999998</v>
      </c>
      <c r="E608" s="12">
        <v>25128.901000000002</v>
      </c>
      <c r="F608" s="12">
        <v>25619.502999999997</v>
      </c>
      <c r="G608" s="12">
        <v>26118.185000000005</v>
      </c>
      <c r="H608" s="12">
        <v>26631.806</v>
      </c>
      <c r="I608" s="12">
        <v>27153.913999999997</v>
      </c>
      <c r="J608" s="12">
        <v>27837.618999999999</v>
      </c>
      <c r="K608" s="12">
        <v>29101.152000000002</v>
      </c>
      <c r="L608" s="12">
        <v>29958.543000000005</v>
      </c>
      <c r="M608" s="12">
        <v>30344.516000000003</v>
      </c>
      <c r="N608" s="12">
        <v>30357.42</v>
      </c>
      <c r="O608" s="12">
        <v>31293.110999999997</v>
      </c>
      <c r="P608" s="12">
        <v>31660.423999999992</v>
      </c>
      <c r="Q608" s="12">
        <v>32622.446</v>
      </c>
    </row>
    <row r="609" spans="1:18" x14ac:dyDescent="0.3">
      <c r="A609" s="247"/>
      <c r="B609" s="59" t="s">
        <v>17</v>
      </c>
      <c r="C609" s="12">
        <v>21788.096000000001</v>
      </c>
      <c r="D609" s="12">
        <v>22134.249</v>
      </c>
      <c r="E609" s="12">
        <v>22493.598000000002</v>
      </c>
      <c r="F609" s="12">
        <v>23094.295000000002</v>
      </c>
      <c r="G609" s="12">
        <v>23272.806999999997</v>
      </c>
      <c r="H609" s="12">
        <v>23444.46</v>
      </c>
      <c r="I609" s="12">
        <v>23619.599999999999</v>
      </c>
      <c r="J609" s="12">
        <v>24046.435999999998</v>
      </c>
      <c r="K609" s="12">
        <v>24240.933000000001</v>
      </c>
      <c r="L609" s="12">
        <v>24541.921000000002</v>
      </c>
      <c r="M609" s="12">
        <v>24706.25</v>
      </c>
      <c r="N609" s="12">
        <v>25262.420999999998</v>
      </c>
      <c r="O609" s="12">
        <v>25543.18</v>
      </c>
      <c r="P609" s="12">
        <v>25722.680999999997</v>
      </c>
      <c r="Q609" s="12">
        <v>26564.029000000002</v>
      </c>
    </row>
    <row r="610" spans="1:18" x14ac:dyDescent="0.3">
      <c r="A610" s="247"/>
      <c r="B610" s="59" t="s">
        <v>34</v>
      </c>
      <c r="C610" s="12">
        <v>101323.526</v>
      </c>
      <c r="D610" s="12">
        <v>104145.072</v>
      </c>
      <c r="E610" s="12">
        <v>106681.43900000001</v>
      </c>
      <c r="F610" s="12">
        <v>108679.25000000001</v>
      </c>
      <c r="G610" s="12">
        <v>110600.213</v>
      </c>
      <c r="H610" s="12">
        <v>112475.954</v>
      </c>
      <c r="I610" s="12">
        <v>114195.156</v>
      </c>
      <c r="J610" s="12">
        <v>116370.372</v>
      </c>
      <c r="K610" s="12">
        <v>119342.586</v>
      </c>
      <c r="L610" s="12">
        <v>121961.43799999999</v>
      </c>
      <c r="M610" s="12">
        <v>123414.99299999999</v>
      </c>
      <c r="N610" s="12">
        <v>126276.53</v>
      </c>
      <c r="O610" s="12">
        <v>128334.26999999999</v>
      </c>
      <c r="P610" s="12">
        <v>129501.079</v>
      </c>
      <c r="Q610" s="12">
        <v>131156.571</v>
      </c>
    </row>
    <row r="611" spans="1:18" x14ac:dyDescent="0.3">
      <c r="A611" s="247"/>
      <c r="B611" s="59" t="s">
        <v>19</v>
      </c>
      <c r="C611" s="12">
        <v>83878.65399999998</v>
      </c>
      <c r="D611" s="12">
        <v>86293.13300000006</v>
      </c>
      <c r="E611" s="12">
        <v>88773.170999999944</v>
      </c>
      <c r="F611" s="12">
        <v>91115.388999999966</v>
      </c>
      <c r="G611" s="12">
        <v>93187.083999999973</v>
      </c>
      <c r="H611" s="12">
        <v>95182.452000000019</v>
      </c>
      <c r="I611" s="12">
        <v>97153.404000000039</v>
      </c>
      <c r="J611" s="12">
        <v>99907.060000000027</v>
      </c>
      <c r="K611" s="12">
        <v>104401.649</v>
      </c>
      <c r="L611" s="12">
        <v>108930.13200000001</v>
      </c>
      <c r="M611" s="12">
        <v>111563.171</v>
      </c>
      <c r="N611" s="12">
        <v>113662.06500000003</v>
      </c>
      <c r="O611" s="12">
        <v>117488.75799999996</v>
      </c>
      <c r="P611" s="12">
        <v>119710.253</v>
      </c>
      <c r="Q611" s="12">
        <v>124092.94500000005</v>
      </c>
    </row>
    <row r="612" spans="1:18" x14ac:dyDescent="0.3">
      <c r="A612" s="247" t="s">
        <v>28</v>
      </c>
      <c r="B612" s="59" t="s">
        <v>11</v>
      </c>
      <c r="C612" s="14">
        <v>40.83936889192691</v>
      </c>
      <c r="D612" s="14">
        <v>56.455802680849622</v>
      </c>
      <c r="E612" s="14">
        <v>85.355999427949428</v>
      </c>
      <c r="F612" s="14">
        <v>173.54780316533223</v>
      </c>
      <c r="G612" s="14">
        <v>273.76143676570274</v>
      </c>
      <c r="H612" s="14">
        <v>479.92369572796991</v>
      </c>
      <c r="I612" s="14">
        <v>836.34327372880568</v>
      </c>
      <c r="J612" s="14">
        <v>1098.4347673783864</v>
      </c>
      <c r="K612" s="14">
        <v>1228.5815215082953</v>
      </c>
      <c r="L612" s="14">
        <v>1304.6628244315152</v>
      </c>
      <c r="M612" s="14">
        <v>1400.2853855820465</v>
      </c>
      <c r="N612" s="14">
        <v>1463.8189991407046</v>
      </c>
      <c r="O612" s="14">
        <v>1523.2425234073005</v>
      </c>
      <c r="P612" s="14">
        <v>1614.40607635726</v>
      </c>
      <c r="Q612" s="14">
        <v>1614.40607635726</v>
      </c>
    </row>
    <row r="613" spans="1:18" x14ac:dyDescent="0.3">
      <c r="A613" s="247"/>
      <c r="B613" s="59" t="s">
        <v>12</v>
      </c>
      <c r="C613" s="14">
        <v>0.35738851109393505</v>
      </c>
      <c r="D613" s="14">
        <v>0.49140920275416067</v>
      </c>
      <c r="E613" s="14">
        <v>0.61282769258561864</v>
      </c>
      <c r="F613" s="14">
        <v>0.77204831088901293</v>
      </c>
      <c r="G613" s="14">
        <v>0.96663798106750454</v>
      </c>
      <c r="H613" s="14">
        <v>1.1118882490211333</v>
      </c>
      <c r="I613" s="14">
        <v>3.8334176663869797</v>
      </c>
      <c r="J613" s="14">
        <v>39.539335362600809</v>
      </c>
      <c r="K613" s="14">
        <v>67.916904968359688</v>
      </c>
      <c r="L613" s="14">
        <v>111.49871346015945</v>
      </c>
      <c r="M613" s="14">
        <v>205.63776142845333</v>
      </c>
      <c r="N613" s="14">
        <v>349.97153197250572</v>
      </c>
      <c r="O613" s="14">
        <v>426.12239066592588</v>
      </c>
      <c r="P613" s="14">
        <v>447.34535823606871</v>
      </c>
      <c r="Q613" s="14">
        <v>449.88686738920967</v>
      </c>
      <c r="R613">
        <v>449.88686738920967</v>
      </c>
    </row>
    <row r="614" spans="1:18" x14ac:dyDescent="0.3">
      <c r="A614" s="247"/>
      <c r="B614" s="59" t="s">
        <v>13</v>
      </c>
      <c r="C614" s="14">
        <v>2.0944606558970382</v>
      </c>
      <c r="D614" s="14">
        <v>2.3284110162453073</v>
      </c>
      <c r="E614" s="14">
        <v>2.8340719055379893</v>
      </c>
      <c r="F614" s="14">
        <v>3.5305365830838324</v>
      </c>
      <c r="G614" s="14">
        <v>5.6718263609049506</v>
      </c>
      <c r="H614" s="14">
        <v>13.690353448944673</v>
      </c>
      <c r="I614" s="14">
        <v>40.800727993646312</v>
      </c>
      <c r="J614" s="14">
        <v>86.418895475341969</v>
      </c>
      <c r="K614" s="14">
        <v>223.71477263559845</v>
      </c>
      <c r="L614" s="14">
        <v>350.63190272382326</v>
      </c>
      <c r="M614" s="14">
        <v>526.9350167089616</v>
      </c>
      <c r="N614" s="14">
        <v>922.51583059099062</v>
      </c>
      <c r="O614" s="14">
        <v>1520.0133616865676</v>
      </c>
      <c r="P614" s="14">
        <v>1992.905975898597</v>
      </c>
      <c r="Q614" s="14">
        <v>1992.905975898597</v>
      </c>
    </row>
    <row r="615" spans="1:18" x14ac:dyDescent="0.3">
      <c r="A615" s="247"/>
      <c r="B615" s="59" t="s">
        <v>14</v>
      </c>
      <c r="C615" s="14">
        <v>7.4373399980778609</v>
      </c>
      <c r="D615" s="14">
        <v>8.8143039524014792</v>
      </c>
      <c r="E615" s="14">
        <v>9.9218463047048679</v>
      </c>
      <c r="F615" s="14">
        <v>12.147321145189848</v>
      </c>
      <c r="G615" s="14">
        <v>16.049481918174848</v>
      </c>
      <c r="H615" s="14">
        <v>24.22866724644447</v>
      </c>
      <c r="I615" s="14">
        <v>36.32255078902309</v>
      </c>
      <c r="J615" s="14">
        <v>49.853357603867735</v>
      </c>
      <c r="K615" s="14">
        <v>79.469318234714123</v>
      </c>
      <c r="L615" s="14">
        <v>116.06560558281861</v>
      </c>
      <c r="M615" s="14">
        <v>160.5948299767492</v>
      </c>
      <c r="N615" s="14">
        <v>207.44408414003695</v>
      </c>
      <c r="O615" s="14">
        <v>236.66467316991341</v>
      </c>
      <c r="P615" s="14">
        <v>289.70011229136503</v>
      </c>
      <c r="Q615" s="14">
        <v>289.70011229136503</v>
      </c>
    </row>
    <row r="616" spans="1:18" x14ac:dyDescent="0.3">
      <c r="A616" s="247"/>
      <c r="B616" s="59" t="s">
        <v>15</v>
      </c>
      <c r="C616" s="14">
        <v>0.14149677801684593</v>
      </c>
      <c r="D616" s="14">
        <v>0.11510447395442809</v>
      </c>
      <c r="E616" s="14">
        <v>0.29478334061947425</v>
      </c>
      <c r="F616" s="14">
        <v>0.31904266868188569</v>
      </c>
      <c r="G616" s="14">
        <v>0.44386335957821094</v>
      </c>
      <c r="H616" s="14">
        <v>0.72220810359877574</v>
      </c>
      <c r="I616" s="14">
        <v>6.098939568007796</v>
      </c>
      <c r="J616" s="14">
        <v>10.381682430712068</v>
      </c>
      <c r="K616" s="14">
        <v>15.029872760957851</v>
      </c>
      <c r="L616" s="14">
        <v>35.081049758023262</v>
      </c>
      <c r="M616" s="14">
        <v>53.548514311253264</v>
      </c>
      <c r="N616" s="14">
        <v>94.384700397730995</v>
      </c>
      <c r="O616" s="14">
        <v>171.76735969503198</v>
      </c>
      <c r="P616" s="14">
        <v>254.73986821717563</v>
      </c>
      <c r="Q616" s="14">
        <v>254.73986821717563</v>
      </c>
    </row>
    <row r="617" spans="1:18" x14ac:dyDescent="0.3">
      <c r="A617" s="247"/>
      <c r="B617" s="59" t="s">
        <v>16</v>
      </c>
      <c r="C617" s="14">
        <v>0.10092726552167042</v>
      </c>
      <c r="D617" s="14">
        <v>0.11692932189660903</v>
      </c>
      <c r="E617" s="14">
        <v>0.13181524010432696</v>
      </c>
      <c r="F617" s="14">
        <v>0.15174678000489827</v>
      </c>
      <c r="G617" s="14">
        <v>0.17019044393779684</v>
      </c>
      <c r="H617" s="14">
        <v>0.21317036076452284</v>
      </c>
      <c r="I617" s="14">
        <v>0.26543613867996524</v>
      </c>
      <c r="J617" s="14">
        <v>0.91519643663617345</v>
      </c>
      <c r="K617" s="14">
        <v>1.0902489322494697</v>
      </c>
      <c r="L617" s="14">
        <v>2.8014463693302174</v>
      </c>
      <c r="M617" s="14">
        <v>5.346752315444748</v>
      </c>
      <c r="N617" s="14">
        <v>9.3990493229595469</v>
      </c>
      <c r="O617" s="14">
        <v>20.650246899829209</v>
      </c>
      <c r="P617" s="14">
        <v>31.474306466695175</v>
      </c>
      <c r="Q617" s="14">
        <v>31.474306466695175</v>
      </c>
    </row>
    <row r="618" spans="1:18" x14ac:dyDescent="0.3">
      <c r="A618" s="247"/>
      <c r="B618" s="59" t="s">
        <v>17</v>
      </c>
      <c r="C618" s="14">
        <v>0</v>
      </c>
      <c r="D618" s="14">
        <v>0</v>
      </c>
      <c r="E618" s="14">
        <v>0</v>
      </c>
      <c r="F618" s="14">
        <v>0</v>
      </c>
      <c r="G618" s="14">
        <v>0</v>
      </c>
      <c r="H618" s="14">
        <v>3.8839979285344381E-4</v>
      </c>
      <c r="I618" s="14">
        <v>8.7533459347685443E-4</v>
      </c>
      <c r="J618" s="14">
        <v>3.468143424511942E-3</v>
      </c>
      <c r="K618" s="14">
        <v>4.6005152284727679E-2</v>
      </c>
      <c r="L618" s="14">
        <v>0.17902859086596129</v>
      </c>
      <c r="M618" s="14">
        <v>2.151415389473315</v>
      </c>
      <c r="N618" s="14">
        <v>2.6238074774387625</v>
      </c>
      <c r="O618" s="14">
        <v>7.5904507377546198</v>
      </c>
      <c r="P618" s="14">
        <v>17.670728688141281</v>
      </c>
      <c r="Q618" s="14">
        <v>17.670728688141281</v>
      </c>
    </row>
    <row r="619" spans="1:18" x14ac:dyDescent="0.3">
      <c r="A619" s="247"/>
      <c r="B619" s="59" t="s">
        <v>34</v>
      </c>
      <c r="C619" s="14">
        <v>10.436478879491085</v>
      </c>
      <c r="D619" s="14">
        <v>14.289409938618565</v>
      </c>
      <c r="E619" s="14">
        <v>19.411645672359512</v>
      </c>
      <c r="F619" s="14">
        <v>22.49253405025237</v>
      </c>
      <c r="G619" s="14">
        <v>31.714933990940999</v>
      </c>
      <c r="H619" s="14">
        <v>56.614664047245775</v>
      </c>
      <c r="I619" s="14">
        <v>100.23717590474988</v>
      </c>
      <c r="J619" s="14">
        <v>154.22891992769053</v>
      </c>
      <c r="K619" s="14">
        <v>220.05155409326264</v>
      </c>
      <c r="L619" s="14">
        <v>296.44611929111261</v>
      </c>
      <c r="M619" s="14">
        <v>394.59198924378398</v>
      </c>
      <c r="N619" s="14">
        <v>571.198678128143</v>
      </c>
      <c r="O619" s="14">
        <v>698.6099964208455</v>
      </c>
      <c r="P619" s="14">
        <v>869.20612766050283</v>
      </c>
      <c r="Q619" s="14">
        <v>869.20612766050283</v>
      </c>
    </row>
    <row r="620" spans="1:18" x14ac:dyDescent="0.3">
      <c r="A620" s="247"/>
      <c r="B620" s="59" t="s">
        <v>19</v>
      </c>
      <c r="C620" s="14">
        <v>0.65077969002986435</v>
      </c>
      <c r="D620" s="14">
        <v>0.83018174911879805</v>
      </c>
      <c r="E620" s="14">
        <v>1.0465237745241773</v>
      </c>
      <c r="F620" s="14">
        <v>1.398704771997507</v>
      </c>
      <c r="G620" s="14">
        <v>2.4864859614577548</v>
      </c>
      <c r="H620" s="14">
        <v>4.2396025889641198</v>
      </c>
      <c r="I620" s="14">
        <v>8.606449161114444</v>
      </c>
      <c r="J620" s="14">
        <v>13.204389127826529</v>
      </c>
      <c r="K620" s="14">
        <v>23.332829781520946</v>
      </c>
      <c r="L620" s="14">
        <v>35.48838996377178</v>
      </c>
      <c r="M620" s="14">
        <v>48.41012096573855</v>
      </c>
      <c r="N620" s="14">
        <v>69.334667007373028</v>
      </c>
      <c r="O620" s="14">
        <v>104.56042413573746</v>
      </c>
      <c r="P620" s="14">
        <v>143.85063314496253</v>
      </c>
      <c r="Q620" s="14">
        <v>143.85063314496253</v>
      </c>
    </row>
    <row r="621" spans="1:18" x14ac:dyDescent="0.3">
      <c r="A621" s="247" t="s">
        <v>37</v>
      </c>
      <c r="B621" s="59" t="s">
        <v>11</v>
      </c>
      <c r="C621" s="14">
        <v>118652.467</v>
      </c>
      <c r="D621" s="14">
        <v>118607.28199999999</v>
      </c>
      <c r="E621" s="14">
        <v>118418.787</v>
      </c>
      <c r="F621" s="14">
        <v>118387.71099999998</v>
      </c>
      <c r="G621" s="14">
        <v>118294.01</v>
      </c>
      <c r="H621" s="14">
        <v>118342.52799999999</v>
      </c>
      <c r="I621" s="14">
        <v>118414.37400000001</v>
      </c>
      <c r="J621" s="14">
        <v>118368.723</v>
      </c>
      <c r="K621" s="14">
        <v>118386.78199999998</v>
      </c>
      <c r="L621" s="14">
        <v>118943.95899999997</v>
      </c>
      <c r="M621" s="14">
        <v>118934.348</v>
      </c>
      <c r="N621" s="14">
        <v>118975.88999999998</v>
      </c>
      <c r="O621" s="14">
        <v>118989.533</v>
      </c>
      <c r="P621" s="14">
        <v>118906.06099999999</v>
      </c>
      <c r="Q621" s="14">
        <v>118981.47700000003</v>
      </c>
    </row>
    <row r="622" spans="1:18" x14ac:dyDescent="0.3">
      <c r="A622" s="247"/>
      <c r="B622" s="59" t="s">
        <v>12</v>
      </c>
      <c r="C622" s="14">
        <v>4626.0010000000002</v>
      </c>
      <c r="D622" s="14">
        <v>4621.5060000000003</v>
      </c>
      <c r="E622" s="14">
        <v>4614.9179999999997</v>
      </c>
      <c r="F622" s="14">
        <v>4606.8580000000002</v>
      </c>
      <c r="G622" s="14">
        <v>4608.8729999999996</v>
      </c>
      <c r="H622" s="14">
        <v>4605.3850000000002</v>
      </c>
      <c r="I622" s="14">
        <v>4604.2219999999998</v>
      </c>
      <c r="J622" s="14">
        <v>4601.277</v>
      </c>
      <c r="K622" s="14">
        <v>4606.9349999999995</v>
      </c>
      <c r="L622" s="14">
        <v>4611.5079999999998</v>
      </c>
      <c r="M622" s="14">
        <v>4611.3530000000001</v>
      </c>
      <c r="N622" s="14">
        <v>4612.9030000000002</v>
      </c>
      <c r="O622" s="14">
        <v>4613.4449999999997</v>
      </c>
      <c r="P622" s="14">
        <v>4613.5230000000001</v>
      </c>
      <c r="Q622" s="14">
        <v>4615.6930000000002</v>
      </c>
    </row>
    <row r="623" spans="1:18" x14ac:dyDescent="0.3">
      <c r="A623" s="247"/>
      <c r="B623" s="59" t="s">
        <v>13</v>
      </c>
      <c r="C623" s="14">
        <v>187068.95299999998</v>
      </c>
      <c r="D623" s="14">
        <v>187294.49099999998</v>
      </c>
      <c r="E623" s="14">
        <v>186969.66999999998</v>
      </c>
      <c r="F623" s="14">
        <v>186978.19499999998</v>
      </c>
      <c r="G623" s="14">
        <v>187054.848</v>
      </c>
      <c r="H623" s="14">
        <v>187306.58199999999</v>
      </c>
      <c r="I623" s="14">
        <v>187119.641</v>
      </c>
      <c r="J623" s="14">
        <v>187131.345</v>
      </c>
      <c r="K623" s="14">
        <v>187403.462</v>
      </c>
      <c r="L623" s="14">
        <v>188372.96399999998</v>
      </c>
      <c r="M623" s="14">
        <v>188358.00600000002</v>
      </c>
      <c r="N623" s="14">
        <v>188664.14799999999</v>
      </c>
      <c r="O623" s="14">
        <v>188883.87300000002</v>
      </c>
      <c r="P623" s="14">
        <v>188982.14800000002</v>
      </c>
      <c r="Q623" s="14">
        <v>189160.48600000003</v>
      </c>
    </row>
    <row r="624" spans="1:18" x14ac:dyDescent="0.3">
      <c r="A624" s="247"/>
      <c r="B624" s="59" t="s">
        <v>14</v>
      </c>
      <c r="C624" s="14">
        <v>109535.711</v>
      </c>
      <c r="D624" s="14">
        <v>109224.145</v>
      </c>
      <c r="E624" s="14">
        <v>108940.556</v>
      </c>
      <c r="F624" s="14">
        <v>108555.35900000003</v>
      </c>
      <c r="G624" s="14">
        <v>108396.78500000002</v>
      </c>
      <c r="H624" s="14">
        <v>108502.88699999999</v>
      </c>
      <c r="I624" s="14">
        <v>108971.63399999999</v>
      </c>
      <c r="J624" s="14">
        <v>109097.579</v>
      </c>
      <c r="K624" s="14">
        <v>109067.19600000003</v>
      </c>
      <c r="L624" s="14">
        <v>108410.656</v>
      </c>
      <c r="M624" s="14">
        <v>108391.28100000003</v>
      </c>
      <c r="N624" s="14">
        <v>108583.95800000001</v>
      </c>
      <c r="O624" s="14">
        <v>108635.57600000002</v>
      </c>
      <c r="P624" s="14">
        <v>108734.00600000002</v>
      </c>
      <c r="Q624" s="14">
        <v>108795.85400000002</v>
      </c>
    </row>
    <row r="625" spans="1:17" x14ac:dyDescent="0.3">
      <c r="A625" s="247"/>
      <c r="B625" s="59" t="s">
        <v>15</v>
      </c>
      <c r="C625" s="14">
        <v>56524.607000000004</v>
      </c>
      <c r="D625" s="14">
        <v>56686.824000000008</v>
      </c>
      <c r="E625" s="14">
        <v>56609.164000000004</v>
      </c>
      <c r="F625" s="14">
        <v>56664.890000000007</v>
      </c>
      <c r="G625" s="14">
        <v>56652.799000000006</v>
      </c>
      <c r="H625" s="14">
        <v>56657.682000000001</v>
      </c>
      <c r="I625" s="14">
        <v>57286.552000000003</v>
      </c>
      <c r="J625" s="14">
        <v>57547.122000000003</v>
      </c>
      <c r="K625" s="14">
        <v>57669.579000000005</v>
      </c>
      <c r="L625" s="14">
        <v>58642.567999999999</v>
      </c>
      <c r="M625" s="14">
        <v>58633.655000000006</v>
      </c>
      <c r="N625" s="14">
        <v>58681.165000000001</v>
      </c>
      <c r="O625" s="14">
        <v>58744.641000000003</v>
      </c>
      <c r="P625" s="14">
        <v>58766.73000000001</v>
      </c>
      <c r="Q625" s="14">
        <v>58896.937000000005</v>
      </c>
    </row>
    <row r="626" spans="1:17" x14ac:dyDescent="0.3">
      <c r="A626" s="247"/>
      <c r="B626" s="59" t="s">
        <v>16</v>
      </c>
      <c r="C626" s="14">
        <v>271115.11600000004</v>
      </c>
      <c r="D626" s="14">
        <v>270213.04499999998</v>
      </c>
      <c r="E626" s="14">
        <v>270029.51400000002</v>
      </c>
      <c r="F626" s="14">
        <v>269464.81699999998</v>
      </c>
      <c r="G626" s="14">
        <v>268826.26</v>
      </c>
      <c r="H626" s="14">
        <v>268595.99300000002</v>
      </c>
      <c r="I626" s="14">
        <v>268827.49800000002</v>
      </c>
      <c r="J626" s="14">
        <v>268734.02899999998</v>
      </c>
      <c r="K626" s="14">
        <v>268628.158</v>
      </c>
      <c r="L626" s="14">
        <v>268792.62099999998</v>
      </c>
      <c r="M626" s="14">
        <v>268789.36700000003</v>
      </c>
      <c r="N626" s="14">
        <v>269016.99600000004</v>
      </c>
      <c r="O626" s="14">
        <v>269336.85800000001</v>
      </c>
      <c r="P626" s="14">
        <v>269213.93600000005</v>
      </c>
      <c r="Q626" s="14">
        <v>269520.853</v>
      </c>
    </row>
    <row r="627" spans="1:17" x14ac:dyDescent="0.3">
      <c r="A627" s="247"/>
      <c r="B627" s="59" t="s">
        <v>17</v>
      </c>
      <c r="C627" s="14">
        <v>660881.61600000004</v>
      </c>
      <c r="D627" s="14">
        <v>660227.94500000007</v>
      </c>
      <c r="E627" s="14">
        <v>659027.17000000004</v>
      </c>
      <c r="F627" s="14">
        <v>657205.12100000004</v>
      </c>
      <c r="G627" s="14">
        <v>655298.43599999999</v>
      </c>
      <c r="H627" s="14">
        <v>652926.88100000005</v>
      </c>
      <c r="I627" s="14">
        <v>652566.09899999993</v>
      </c>
      <c r="J627" s="14">
        <v>652284.05999999994</v>
      </c>
      <c r="K627" s="14">
        <v>652408.53200000001</v>
      </c>
      <c r="L627" s="14">
        <v>652669.10199999996</v>
      </c>
      <c r="M627" s="14">
        <v>652665.45900000003</v>
      </c>
      <c r="N627" s="14">
        <v>653013.299</v>
      </c>
      <c r="O627" s="14">
        <v>653207.91200000001</v>
      </c>
      <c r="P627" s="14">
        <v>653463.90899999999</v>
      </c>
      <c r="Q627" s="14">
        <v>653754.78299999994</v>
      </c>
    </row>
    <row r="628" spans="1:17" x14ac:dyDescent="0.3">
      <c r="A628" s="247"/>
      <c r="B628" s="59" t="s">
        <v>34</v>
      </c>
      <c r="C628" s="14">
        <v>1489823.628</v>
      </c>
      <c r="D628" s="14">
        <v>1490217.5049999999</v>
      </c>
      <c r="E628" s="14">
        <v>1489709.5419999999</v>
      </c>
      <c r="F628" s="14">
        <v>1489846.7239999999</v>
      </c>
      <c r="G628" s="14">
        <v>1490395.145</v>
      </c>
      <c r="H628" s="14">
        <v>1491115.548</v>
      </c>
      <c r="I628" s="14">
        <v>1492144.96</v>
      </c>
      <c r="J628" s="14">
        <v>1493433.0050000001</v>
      </c>
      <c r="K628" s="14">
        <v>1494869.78</v>
      </c>
      <c r="L628" s="14">
        <v>1494840.0959999999</v>
      </c>
      <c r="M628" s="14">
        <v>1494824.9040000001</v>
      </c>
      <c r="N628" s="14">
        <v>1495523.7609999999</v>
      </c>
      <c r="O628" s="14">
        <v>1495907.5619999999</v>
      </c>
      <c r="P628" s="14">
        <v>1495770.767</v>
      </c>
      <c r="Q628" s="14">
        <v>1498155.963</v>
      </c>
    </row>
    <row r="629" spans="1:17" x14ac:dyDescent="0.3">
      <c r="A629" s="247"/>
      <c r="B629" s="59" t="s">
        <v>19</v>
      </c>
      <c r="C629" s="14">
        <v>15302147.705000002</v>
      </c>
      <c r="D629" s="14">
        <v>15300136.236000001</v>
      </c>
      <c r="E629" s="14">
        <v>15296717.050000001</v>
      </c>
      <c r="F629" s="14">
        <v>15295216.101000002</v>
      </c>
      <c r="G629" s="14">
        <v>15289326.005000003</v>
      </c>
      <c r="H629" s="14">
        <v>15291529.996000003</v>
      </c>
      <c r="I629" s="14">
        <v>15290194.055000002</v>
      </c>
      <c r="J629" s="14">
        <v>15288559.253</v>
      </c>
      <c r="K629" s="14">
        <v>15288302.947000004</v>
      </c>
      <c r="L629" s="14">
        <v>15288175.301000001</v>
      </c>
      <c r="M629" s="14">
        <v>15288006.729000002</v>
      </c>
      <c r="N629" s="14">
        <v>15265820.652000001</v>
      </c>
      <c r="O629" s="14">
        <v>15266285.521000002</v>
      </c>
      <c r="P629" s="14">
        <v>15266267.770000003</v>
      </c>
      <c r="Q629" s="14">
        <v>15270910.745000001</v>
      </c>
    </row>
    <row r="630" spans="1:17" x14ac:dyDescent="0.3">
      <c r="A630" s="247" t="s">
        <v>29</v>
      </c>
      <c r="B630" s="59" t="s">
        <v>11</v>
      </c>
      <c r="C630" s="14">
        <v>174514.05053629645</v>
      </c>
      <c r="D630" s="14">
        <v>177255.0781168447</v>
      </c>
      <c r="E630" s="14">
        <v>180955.69346435001</v>
      </c>
      <c r="F630" s="14">
        <v>177591.0461763042</v>
      </c>
      <c r="G630" s="14">
        <v>178701.17615908181</v>
      </c>
      <c r="H630" s="14">
        <v>180952.49839409889</v>
      </c>
      <c r="I630" s="14">
        <v>182274.04708336969</v>
      </c>
      <c r="J630" s="14">
        <v>183408.01533586858</v>
      </c>
      <c r="K630" s="14">
        <v>183322.06444290307</v>
      </c>
      <c r="L630" s="14">
        <v>186117.98398334533</v>
      </c>
      <c r="M630" s="14">
        <v>185602.49167789792</v>
      </c>
      <c r="N630" s="14">
        <v>187359.09659435062</v>
      </c>
      <c r="O630" s="14">
        <v>186852.31560373557</v>
      </c>
      <c r="P630" s="14">
        <v>187442.98750467651</v>
      </c>
      <c r="Q630" s="14">
        <v>184158.12307735637</v>
      </c>
    </row>
    <row r="631" spans="1:17" x14ac:dyDescent="0.3">
      <c r="A631" s="247"/>
      <c r="B631" s="59" t="s">
        <v>12</v>
      </c>
      <c r="C631" s="14">
        <v>12420.914940000002</v>
      </c>
      <c r="D631" s="14">
        <v>8665.697460000014</v>
      </c>
      <c r="E631" s="14">
        <v>9419.1434400000089</v>
      </c>
      <c r="F631" s="14">
        <v>9207.8074200000028</v>
      </c>
      <c r="G631" s="14">
        <v>10667.366219999989</v>
      </c>
      <c r="H631" s="14">
        <v>11045.110440000008</v>
      </c>
      <c r="I631" s="14">
        <v>11203.339560000004</v>
      </c>
      <c r="J631" s="14">
        <v>11032.492800000009</v>
      </c>
      <c r="K631" s="14">
        <v>10646.96514</v>
      </c>
      <c r="L631" s="14">
        <v>10607.459940000013</v>
      </c>
      <c r="M631" s="14">
        <v>10870.595820000002</v>
      </c>
      <c r="N631" s="14">
        <v>9932.8290600000091</v>
      </c>
      <c r="O631" s="14">
        <v>9409.2948600000127</v>
      </c>
      <c r="P631" s="14">
        <v>9847.0953000000081</v>
      </c>
      <c r="Q631" s="14">
        <v>9083.4282000000203</v>
      </c>
    </row>
    <row r="632" spans="1:17" x14ac:dyDescent="0.3">
      <c r="A632" s="247"/>
      <c r="B632" s="59" t="s">
        <v>13</v>
      </c>
      <c r="C632" s="14">
        <v>1835459.4845226237</v>
      </c>
      <c r="D632" s="14">
        <v>1805472.4578896053</v>
      </c>
      <c r="E632" s="14">
        <v>1775896.2451703795</v>
      </c>
      <c r="F632" s="14">
        <v>1745881.0899503848</v>
      </c>
      <c r="G632" s="14">
        <v>1716181.4856536498</v>
      </c>
      <c r="H632" s="14">
        <v>1692587.891637604</v>
      </c>
      <c r="I632" s="14">
        <v>1672489.2796714907</v>
      </c>
      <c r="J632" s="14">
        <v>1652423.6189462005</v>
      </c>
      <c r="K632" s="14">
        <v>1629859.366007762</v>
      </c>
      <c r="L632" s="14">
        <v>1608271.9141015245</v>
      </c>
      <c r="M632" s="14">
        <v>1588780.3352185409</v>
      </c>
      <c r="N632" s="14">
        <v>1568597.9659140944</v>
      </c>
      <c r="O632" s="14">
        <v>1545215.232601739</v>
      </c>
      <c r="P632" s="14">
        <v>1523286.5116220727</v>
      </c>
      <c r="Q632" s="14">
        <v>1503249.2714421321</v>
      </c>
    </row>
    <row r="633" spans="1:17" x14ac:dyDescent="0.3">
      <c r="A633" s="247"/>
      <c r="B633" s="59" t="s">
        <v>14</v>
      </c>
      <c r="C633" s="14">
        <v>1469139.9098967954</v>
      </c>
      <c r="D633" s="14">
        <v>1480081.8205009471</v>
      </c>
      <c r="E633" s="14">
        <v>1537281.7383605901</v>
      </c>
      <c r="F633" s="14">
        <v>1585603.6346217808</v>
      </c>
      <c r="G633" s="14">
        <v>1601887.0631125201</v>
      </c>
      <c r="H633" s="14">
        <v>1646915.7476156526</v>
      </c>
      <c r="I633" s="14">
        <v>1521923.8588820028</v>
      </c>
      <c r="J633" s="14">
        <v>1571849.1714654143</v>
      </c>
      <c r="K633" s="14">
        <v>1660556.1131690093</v>
      </c>
      <c r="L633" s="14">
        <v>1646042.8294004647</v>
      </c>
      <c r="M633" s="14">
        <v>1797366.4505628699</v>
      </c>
      <c r="N633" s="14">
        <v>1806427.5132401932</v>
      </c>
      <c r="O633" s="14">
        <v>1624871.469076334</v>
      </c>
      <c r="P633" s="14">
        <v>1708917.8817616729</v>
      </c>
      <c r="Q633" s="14">
        <v>1690917.5670602606</v>
      </c>
    </row>
    <row r="634" spans="1:17" x14ac:dyDescent="0.3">
      <c r="A634" s="247"/>
      <c r="B634" s="59" t="s">
        <v>15</v>
      </c>
      <c r="C634" s="14">
        <v>43837.811627464194</v>
      </c>
      <c r="D634" s="14">
        <v>43792.543565375468</v>
      </c>
      <c r="E634" s="14">
        <v>43813.132656271424</v>
      </c>
      <c r="F634" s="14">
        <v>43511.138634049224</v>
      </c>
      <c r="G634" s="14">
        <v>43083.394784518685</v>
      </c>
      <c r="H634" s="14">
        <v>43269.748543158683</v>
      </c>
      <c r="I634" s="14">
        <v>42894.44556304608</v>
      </c>
      <c r="J634" s="14">
        <v>42618.098577944562</v>
      </c>
      <c r="K634" s="14">
        <v>42262.492948729028</v>
      </c>
      <c r="L634" s="14">
        <v>41865.762588746395</v>
      </c>
      <c r="M634" s="14">
        <v>41643.642011802331</v>
      </c>
      <c r="N634" s="14">
        <v>41490.038252906095</v>
      </c>
      <c r="O634" s="14">
        <v>41206.352236174906</v>
      </c>
      <c r="P634" s="14">
        <v>40944.977790594421</v>
      </c>
      <c r="Q634" s="14">
        <v>40678.609219770879</v>
      </c>
    </row>
    <row r="635" spans="1:17" x14ac:dyDescent="0.3">
      <c r="A635" s="247"/>
      <c r="B635" s="59" t="s">
        <v>16</v>
      </c>
      <c r="C635" s="14">
        <v>-50186.900747182575</v>
      </c>
      <c r="D635" s="14">
        <v>-35619.745092604688</v>
      </c>
      <c r="E635" s="14">
        <v>-23511.779719997605</v>
      </c>
      <c r="F635" s="14">
        <v>-4177.0231777654262</v>
      </c>
      <c r="G635" s="14">
        <v>15145.909028070106</v>
      </c>
      <c r="H635" s="14">
        <v>22364.971513210679</v>
      </c>
      <c r="I635" s="14">
        <v>29184.008392288815</v>
      </c>
      <c r="J635" s="14">
        <v>30400.597552422667</v>
      </c>
      <c r="K635" s="14">
        <v>31647.768865475722</v>
      </c>
      <c r="L635" s="14">
        <v>42047.713685674709</v>
      </c>
      <c r="M635" s="14">
        <v>52440.416775036254</v>
      </c>
      <c r="N635" s="14">
        <v>64031.532857424405</v>
      </c>
      <c r="O635" s="14">
        <v>62862.69461071433</v>
      </c>
      <c r="P635" s="14">
        <v>73771.929955498257</v>
      </c>
      <c r="Q635" s="14">
        <v>77826.203108176356</v>
      </c>
    </row>
    <row r="636" spans="1:17" x14ac:dyDescent="0.3">
      <c r="A636" s="247"/>
      <c r="B636" s="59" t="s">
        <v>17</v>
      </c>
      <c r="C636" s="14">
        <v>1839807.4111394812</v>
      </c>
      <c r="D636" s="14">
        <v>1837843.4969630309</v>
      </c>
      <c r="E636" s="14">
        <v>1835266.5488764904</v>
      </c>
      <c r="F636" s="14">
        <v>1832592.4330708508</v>
      </c>
      <c r="G636" s="14">
        <v>1830359.0729183403</v>
      </c>
      <c r="H636" s="14">
        <v>1828380.257180695</v>
      </c>
      <c r="I636" s="14">
        <v>1828701.8154530302</v>
      </c>
      <c r="J636" s="14">
        <v>1828845.0686891102</v>
      </c>
      <c r="K636" s="14">
        <v>1828894.3232700005</v>
      </c>
      <c r="L636" s="14">
        <v>1828812.6387996329</v>
      </c>
      <c r="M636" s="14">
        <v>1828946.4906053583</v>
      </c>
      <c r="N636" s="14">
        <v>1827430.1531508015</v>
      </c>
      <c r="O636" s="14">
        <v>1826143.1365639619</v>
      </c>
      <c r="P636" s="14">
        <v>1825903.5800461043</v>
      </c>
      <c r="Q636" s="14">
        <v>1825292.6343834731</v>
      </c>
    </row>
    <row r="637" spans="1:17" x14ac:dyDescent="0.3">
      <c r="A637" s="247"/>
      <c r="B637" s="59" t="s">
        <v>34</v>
      </c>
      <c r="C637" s="14">
        <v>1417992.8732403661</v>
      </c>
      <c r="D637" s="14">
        <v>1420577.4451028327</v>
      </c>
      <c r="E637" s="14">
        <v>1421317.6199393072</v>
      </c>
      <c r="F637" s="14">
        <v>1441607.549621216</v>
      </c>
      <c r="G637" s="14">
        <v>1452061.3653338943</v>
      </c>
      <c r="H637" s="14">
        <v>1463194.3250392848</v>
      </c>
      <c r="I637" s="14">
        <v>1472920.5533975414</v>
      </c>
      <c r="J637" s="14">
        <v>1481192.9568349833</v>
      </c>
      <c r="K637" s="14">
        <v>1480786.6095819485</v>
      </c>
      <c r="L637" s="14">
        <v>1479998.7854836155</v>
      </c>
      <c r="M637" s="14">
        <v>1477183.3111908734</v>
      </c>
      <c r="N637" s="14">
        <v>1475402.6362257535</v>
      </c>
      <c r="O637" s="14">
        <v>1479283.7590806796</v>
      </c>
      <c r="P637" s="14">
        <v>1480300.7022463777</v>
      </c>
      <c r="Q637" s="14">
        <v>1481084.5940058692</v>
      </c>
    </row>
    <row r="638" spans="1:17" x14ac:dyDescent="0.3">
      <c r="A638" s="247"/>
      <c r="B638" s="59" t="s">
        <v>19</v>
      </c>
      <c r="C638" s="14">
        <v>635124.57919172384</v>
      </c>
      <c r="D638" s="14">
        <v>677776.68454625458</v>
      </c>
      <c r="E638" s="14">
        <v>701186.09989374876</v>
      </c>
      <c r="F638" s="14">
        <v>730729.20960199647</v>
      </c>
      <c r="G638" s="14">
        <v>753653.7286208421</v>
      </c>
      <c r="H638" s="14">
        <v>722722.95876694284</v>
      </c>
      <c r="I638" s="14">
        <v>751154.47715240717</v>
      </c>
      <c r="J638" s="14">
        <v>1045868.0962538049</v>
      </c>
      <c r="K638" s="14">
        <v>1061405.9513240997</v>
      </c>
      <c r="L638" s="14">
        <v>1109334.5604594927</v>
      </c>
      <c r="M638" s="14">
        <v>1149823.4046599418</v>
      </c>
      <c r="N638" s="14">
        <v>1188313.5138004087</v>
      </c>
      <c r="O638" s="14">
        <v>1213107.7102329656</v>
      </c>
      <c r="P638" s="14">
        <v>1248588.4058089219</v>
      </c>
      <c r="Q638" s="14">
        <v>1300544.0390687604</v>
      </c>
    </row>
    <row r="640" spans="1:17" x14ac:dyDescent="0.3">
      <c r="A640" s="109" t="s">
        <v>376</v>
      </c>
      <c r="B640" s="61"/>
      <c r="C640" s="61"/>
      <c r="D640" s="61"/>
      <c r="E640" s="61"/>
    </row>
    <row r="641" spans="1:19" x14ac:dyDescent="0.3">
      <c r="A641" s="248" t="s">
        <v>0</v>
      </c>
      <c r="B641" s="11" t="s">
        <v>32</v>
      </c>
      <c r="C641" s="58">
        <v>2005</v>
      </c>
      <c r="D641" s="58">
        <v>2006</v>
      </c>
      <c r="E641" s="58">
        <v>2007</v>
      </c>
      <c r="F641" s="58">
        <v>2008</v>
      </c>
      <c r="G641" s="58">
        <v>2009</v>
      </c>
      <c r="H641" s="58">
        <v>2010</v>
      </c>
      <c r="I641" s="58">
        <v>2011</v>
      </c>
      <c r="J641" s="58">
        <v>2012</v>
      </c>
      <c r="K641" s="58">
        <v>2013</v>
      </c>
      <c r="L641" s="58">
        <v>2014</v>
      </c>
      <c r="M641" s="58">
        <v>2015</v>
      </c>
      <c r="N641" s="58">
        <v>2016</v>
      </c>
      <c r="O641" s="58">
        <v>2017</v>
      </c>
      <c r="P641" s="58">
        <v>2018</v>
      </c>
      <c r="Q641" s="58">
        <v>2019</v>
      </c>
      <c r="R641" s="58" t="s">
        <v>375</v>
      </c>
      <c r="S641" s="58" t="s">
        <v>374</v>
      </c>
    </row>
    <row r="642" spans="1:19" x14ac:dyDescent="0.3">
      <c r="A642" s="248"/>
      <c r="B642" s="11" t="s">
        <v>33</v>
      </c>
      <c r="C642" s="11" t="s">
        <v>36</v>
      </c>
      <c r="D642" s="11" t="s">
        <v>36</v>
      </c>
      <c r="E642" s="11" t="s">
        <v>36</v>
      </c>
      <c r="F642" s="11" t="s">
        <v>36</v>
      </c>
      <c r="G642" s="11" t="s">
        <v>36</v>
      </c>
      <c r="H642" s="11" t="s">
        <v>36</v>
      </c>
      <c r="I642" s="11" t="s">
        <v>36</v>
      </c>
      <c r="J642" s="11" t="s">
        <v>36</v>
      </c>
      <c r="K642" s="11" t="s">
        <v>36</v>
      </c>
      <c r="L642" s="11" t="s">
        <v>36</v>
      </c>
      <c r="M642" s="11" t="s">
        <v>36</v>
      </c>
      <c r="N642" s="11" t="s">
        <v>36</v>
      </c>
      <c r="O642" s="11" t="s">
        <v>36</v>
      </c>
      <c r="P642" s="11" t="s">
        <v>36</v>
      </c>
      <c r="Q642" s="11" t="s">
        <v>36</v>
      </c>
      <c r="R642" s="11" t="s">
        <v>36</v>
      </c>
      <c r="S642" s="11" t="s">
        <v>36</v>
      </c>
    </row>
    <row r="643" spans="1:19" x14ac:dyDescent="0.3">
      <c r="A643" s="247" t="s">
        <v>10</v>
      </c>
      <c r="B643" s="58" t="s">
        <v>11</v>
      </c>
      <c r="C643" s="12">
        <v>0</v>
      </c>
      <c r="D643" s="12">
        <v>-11009.915151515277</v>
      </c>
      <c r="E643" s="12">
        <v>-26457.048484848579</v>
      </c>
      <c r="F643" s="12">
        <v>8245.0515151515137</v>
      </c>
      <c r="G643" s="12">
        <v>-663.94848484860267</v>
      </c>
      <c r="H643" s="12">
        <v>-7683.9151515151607</v>
      </c>
      <c r="I643" s="12">
        <v>-4812.4484848483698</v>
      </c>
      <c r="J643" s="12">
        <v>2023.1515151517233</v>
      </c>
      <c r="K643" s="12">
        <v>-12234.348484848742</v>
      </c>
      <c r="L643" s="12">
        <v>406.62818181829061</v>
      </c>
      <c r="M643" s="12">
        <v>-190.90181818185374</v>
      </c>
      <c r="N643" s="12">
        <v>-6471.7518181819469</v>
      </c>
      <c r="O643" s="12">
        <v>-2288.1901515148347</v>
      </c>
      <c r="P643" s="12">
        <v>-5005.7541515153134</v>
      </c>
      <c r="Q643" s="14">
        <v>3542.9518484850414</v>
      </c>
      <c r="R643" s="12">
        <v>0</v>
      </c>
      <c r="S643" s="111">
        <f t="shared" ref="S643:S653" si="16">AVERAGE(C643:P643)</f>
        <v>-4724.5279264069395</v>
      </c>
    </row>
    <row r="644" spans="1:19" x14ac:dyDescent="0.3">
      <c r="A644" s="247"/>
      <c r="B644" s="58" t="s">
        <v>12</v>
      </c>
      <c r="C644" s="12">
        <v>0</v>
      </c>
      <c r="D644" s="12">
        <v>3981</v>
      </c>
      <c r="E644" s="12">
        <v>271</v>
      </c>
      <c r="F644" s="12">
        <v>-560.66666666666424</v>
      </c>
      <c r="G644" s="12">
        <v>649.33333333333576</v>
      </c>
      <c r="H644" s="12">
        <v>-520.66666666667152</v>
      </c>
      <c r="I644" s="12">
        <v>968.23333333332994</v>
      </c>
      <c r="J644" s="12">
        <v>1568.2333333333372</v>
      </c>
      <c r="K644" s="12">
        <v>581.23333333332994</v>
      </c>
      <c r="L644" s="12">
        <v>-365.77219999999943</v>
      </c>
      <c r="M644" s="12">
        <v>-2228.7721999999922</v>
      </c>
      <c r="N644" s="12">
        <v>80.755799999991723</v>
      </c>
      <c r="O644" s="12">
        <v>533.56380000000354</v>
      </c>
      <c r="P644" s="12">
        <v>-512.10619999999471</v>
      </c>
      <c r="Q644" s="14">
        <v>475.89299999999639</v>
      </c>
      <c r="R644" s="12"/>
      <c r="S644" s="111">
        <f t="shared" si="16"/>
        <v>317.52635714285759</v>
      </c>
    </row>
    <row r="645" spans="1:19" x14ac:dyDescent="0.3">
      <c r="A645" s="247"/>
      <c r="B645" s="58" t="s">
        <v>13</v>
      </c>
      <c r="C645" s="12">
        <v>0</v>
      </c>
      <c r="D645" s="12">
        <v>5928.4450000000652</v>
      </c>
      <c r="E645" s="12">
        <v>5938.4440000001341</v>
      </c>
      <c r="F645" s="12">
        <v>5938.4450000000652</v>
      </c>
      <c r="G645" s="12">
        <v>5938.4439999999013</v>
      </c>
      <c r="H645" s="12">
        <v>-1168</v>
      </c>
      <c r="I645" s="12">
        <v>-297</v>
      </c>
      <c r="J645" s="12">
        <v>-806</v>
      </c>
      <c r="K645" s="12">
        <v>50</v>
      </c>
      <c r="L645" s="12">
        <v>-11723</v>
      </c>
      <c r="M645" s="12">
        <v>-13916.999999999767</v>
      </c>
      <c r="N645" s="12">
        <v>-13459.000000000233</v>
      </c>
      <c r="O645" s="12">
        <v>-7148</v>
      </c>
      <c r="P645" s="12">
        <v>-4561</v>
      </c>
      <c r="Q645" s="14">
        <v>-4070</v>
      </c>
      <c r="R645" s="12"/>
      <c r="S645" s="111">
        <f t="shared" si="16"/>
        <v>-2091.8015714285598</v>
      </c>
    </row>
    <row r="646" spans="1:19" x14ac:dyDescent="0.3">
      <c r="A646" s="247"/>
      <c r="B646" s="58" t="s">
        <v>14</v>
      </c>
      <c r="C646" s="12">
        <v>0</v>
      </c>
      <c r="D646" s="12">
        <v>-24413.199999999953</v>
      </c>
      <c r="E646" s="12">
        <v>14206.5</v>
      </c>
      <c r="F646" s="12">
        <v>24790.142857142724</v>
      </c>
      <c r="G646" s="12">
        <v>57685.142857142957</v>
      </c>
      <c r="H646" s="12">
        <v>-7128.4571428569034</v>
      </c>
      <c r="I646" s="12">
        <v>71055.042857142398</v>
      </c>
      <c r="J646" s="12">
        <v>10514.142857142724</v>
      </c>
      <c r="K646" s="12">
        <v>3898.5428571430966</v>
      </c>
      <c r="L646" s="12">
        <v>7586.0428571433295</v>
      </c>
      <c r="M646" s="12">
        <v>13192.699999999488</v>
      </c>
      <c r="N646" s="12">
        <v>19089.300000000279</v>
      </c>
      <c r="O646" s="12">
        <v>25942.999999999534</v>
      </c>
      <c r="P646" s="12">
        <v>1297.0000000002328</v>
      </c>
      <c r="Q646" s="14">
        <v>1970</v>
      </c>
      <c r="R646" s="12"/>
      <c r="S646" s="111">
        <f t="shared" si="16"/>
        <v>15551.135714285707</v>
      </c>
    </row>
    <row r="647" spans="1:19" x14ac:dyDescent="0.3">
      <c r="A647" s="247"/>
      <c r="B647" s="58" t="s">
        <v>15</v>
      </c>
      <c r="C647" s="12">
        <v>0</v>
      </c>
      <c r="D647" s="12">
        <v>-18440</v>
      </c>
      <c r="E647" s="12">
        <v>-21670</v>
      </c>
      <c r="F647" s="12">
        <v>6520</v>
      </c>
      <c r="G647" s="12">
        <v>-10240</v>
      </c>
      <c r="H647" s="12">
        <v>12100</v>
      </c>
      <c r="I647" s="12">
        <v>-15270</v>
      </c>
      <c r="J647" s="12">
        <v>-16850</v>
      </c>
      <c r="K647" s="12">
        <v>-7440</v>
      </c>
      <c r="L647" s="12">
        <v>-19920</v>
      </c>
      <c r="M647" s="12">
        <v>-3170</v>
      </c>
      <c r="N647" s="12">
        <v>9870</v>
      </c>
      <c r="O647" s="12">
        <v>0</v>
      </c>
      <c r="P647" s="12">
        <v>0</v>
      </c>
      <c r="Q647" s="14">
        <v>0</v>
      </c>
      <c r="R647" s="12"/>
      <c r="S647" s="111">
        <f t="shared" si="16"/>
        <v>-6036.4285714285716</v>
      </c>
    </row>
    <row r="648" spans="1:19" x14ac:dyDescent="0.3">
      <c r="A648" s="247"/>
      <c r="B648" s="58" t="s">
        <v>16</v>
      </c>
      <c r="C648" s="12">
        <v>0</v>
      </c>
      <c r="D648" s="12">
        <v>24452</v>
      </c>
      <c r="E648" s="12">
        <v>15694.672727272729</v>
      </c>
      <c r="F648" s="12">
        <v>-13002.327272727271</v>
      </c>
      <c r="G648" s="12">
        <v>-10332.327272727271</v>
      </c>
      <c r="H648" s="12">
        <v>35197.672727272729</v>
      </c>
      <c r="I648" s="12">
        <v>7737.6727272727294</v>
      </c>
      <c r="J648" s="12">
        <v>10664.672727272729</v>
      </c>
      <c r="K648" s="12">
        <v>-2645.3272727271542</v>
      </c>
      <c r="L648" s="12">
        <v>-12153.327272727503</v>
      </c>
      <c r="M648" s="12">
        <v>-11501.327272727038</v>
      </c>
      <c r="N648" s="12">
        <v>-12127.327272727387</v>
      </c>
      <c r="O648" s="12">
        <v>49486.672727272846</v>
      </c>
      <c r="P648" s="12">
        <v>-11624.403000000166</v>
      </c>
      <c r="Q648" s="14">
        <v>-2713</v>
      </c>
      <c r="R648" s="12"/>
      <c r="S648" s="111">
        <f t="shared" si="16"/>
        <v>4989.0712142857128</v>
      </c>
    </row>
    <row r="649" spans="1:19" x14ac:dyDescent="0.3">
      <c r="A649" s="247"/>
      <c r="B649" s="58" t="s">
        <v>17</v>
      </c>
      <c r="C649" s="12">
        <v>0</v>
      </c>
      <c r="D649" s="12">
        <v>-1690</v>
      </c>
      <c r="E649" s="12">
        <v>790</v>
      </c>
      <c r="F649" s="12">
        <v>1780</v>
      </c>
      <c r="G649" s="12">
        <v>0</v>
      </c>
      <c r="H649" s="12">
        <v>0</v>
      </c>
      <c r="I649" s="12">
        <v>0</v>
      </c>
      <c r="J649" s="12">
        <v>0</v>
      </c>
      <c r="K649" s="12">
        <v>0</v>
      </c>
      <c r="L649" s="12">
        <v>0</v>
      </c>
      <c r="M649" s="12">
        <v>0</v>
      </c>
      <c r="N649" s="12">
        <v>0</v>
      </c>
      <c r="O649" s="12">
        <v>0</v>
      </c>
      <c r="P649" s="12">
        <v>0</v>
      </c>
      <c r="Q649" s="14">
        <v>0</v>
      </c>
      <c r="R649" s="12"/>
      <c r="S649" s="111">
        <f t="shared" si="16"/>
        <v>62.857142857142854</v>
      </c>
    </row>
    <row r="650" spans="1:19" x14ac:dyDescent="0.3">
      <c r="A650" s="247"/>
      <c r="B650" s="58" t="s">
        <v>34</v>
      </c>
      <c r="C650" s="12">
        <v>0</v>
      </c>
      <c r="D650" s="12">
        <v>-25113</v>
      </c>
      <c r="E650" s="12">
        <v>-23603</v>
      </c>
      <c r="F650" s="12">
        <v>-15475</v>
      </c>
      <c r="G650" s="12">
        <v>-20257.5</v>
      </c>
      <c r="H650" s="12">
        <v>-23007.5</v>
      </c>
      <c r="I650" s="12">
        <v>-26139.499999999767</v>
      </c>
      <c r="J650" s="12">
        <v>-6613.5000000002328</v>
      </c>
      <c r="K650" s="12">
        <v>3303.5435999999754</v>
      </c>
      <c r="L650" s="12">
        <v>3303.5435999997426</v>
      </c>
      <c r="M650" s="12">
        <v>5106.5436000002082</v>
      </c>
      <c r="N650" s="12">
        <v>2606.5436000002082</v>
      </c>
      <c r="O650" s="12">
        <v>-10914.456400000257</v>
      </c>
      <c r="P650" s="12">
        <v>-1266</v>
      </c>
      <c r="Q650" s="14">
        <v>-5086</v>
      </c>
      <c r="R650" s="12"/>
      <c r="S650" s="111">
        <f t="shared" si="16"/>
        <v>-9862.0915714285802</v>
      </c>
    </row>
    <row r="651" spans="1:19" x14ac:dyDescent="0.3">
      <c r="A651" s="247"/>
      <c r="B651" s="58" t="s">
        <v>19</v>
      </c>
      <c r="C651" s="12">
        <v>0</v>
      </c>
      <c r="D651" s="12">
        <v>129749.83000000007</v>
      </c>
      <c r="E651" s="12">
        <v>32846.599999999627</v>
      </c>
      <c r="F651" s="12">
        <v>9798.984999999404</v>
      </c>
      <c r="G651" s="12">
        <v>-1567.5529999975115</v>
      </c>
      <c r="H651" s="12">
        <v>33499.056333331391</v>
      </c>
      <c r="I651" s="12">
        <v>54827.694333333522</v>
      </c>
      <c r="J651" s="12">
        <v>112627.79726190399</v>
      </c>
      <c r="K651" s="12">
        <v>29018.524928573519</v>
      </c>
      <c r="L651" s="12">
        <v>418.81292856857181</v>
      </c>
      <c r="M651" s="12">
        <v>4715.5659285699949</v>
      </c>
      <c r="N651" s="12">
        <v>8707.5589285735041</v>
      </c>
      <c r="O651" s="12">
        <v>11749.331928571686</v>
      </c>
      <c r="P651" s="12">
        <v>-10948.747571427375</v>
      </c>
      <c r="Q651" s="14">
        <v>-11676.440999999642</v>
      </c>
      <c r="R651" s="12"/>
      <c r="S651" s="111">
        <f t="shared" si="16"/>
        <v>29674.532642857172</v>
      </c>
    </row>
    <row r="652" spans="1:19" x14ac:dyDescent="0.3">
      <c r="A652" s="247" t="s">
        <v>20</v>
      </c>
      <c r="B652" s="58" t="s">
        <v>11</v>
      </c>
      <c r="C652" s="12">
        <v>0</v>
      </c>
      <c r="D652" s="12">
        <v>1642.0151515151665</v>
      </c>
      <c r="E652" s="12">
        <v>3541.1484848484688</v>
      </c>
      <c r="F652" s="12">
        <v>-1797.6515151515196</v>
      </c>
      <c r="G652" s="12">
        <v>-2174.5515151514846</v>
      </c>
      <c r="H652" s="12">
        <v>-2361.3848484848713</v>
      </c>
      <c r="I652" s="12">
        <v>432.94848484848626</v>
      </c>
      <c r="J652" s="12">
        <v>3126.9484848484863</v>
      </c>
      <c r="K652" s="12">
        <v>2744.9484848484863</v>
      </c>
      <c r="L652" s="12">
        <v>-1294.0181818182027</v>
      </c>
      <c r="M652" s="12">
        <v>-1837.2181818181707</v>
      </c>
      <c r="N652" s="12">
        <v>784.52181818181998</v>
      </c>
      <c r="O652" s="12">
        <v>2295.015151515152</v>
      </c>
      <c r="P652" s="12">
        <v>828.91515151516069</v>
      </c>
      <c r="Q652" s="14">
        <v>1318.6151515151432</v>
      </c>
      <c r="R652" s="12"/>
      <c r="S652" s="111">
        <f t="shared" si="16"/>
        <v>423.68835497835556</v>
      </c>
    </row>
    <row r="653" spans="1:19" x14ac:dyDescent="0.3">
      <c r="A653" s="247"/>
      <c r="B653" s="58" t="s">
        <v>12</v>
      </c>
      <c r="C653" s="12">
        <v>0</v>
      </c>
      <c r="D653" s="12">
        <v>-351</v>
      </c>
      <c r="E653" s="12">
        <v>-351</v>
      </c>
      <c r="F653" s="12">
        <v>-239.33333333333326</v>
      </c>
      <c r="G653" s="12">
        <v>-239.33333333333292</v>
      </c>
      <c r="H653" s="12">
        <v>-239.33333333333292</v>
      </c>
      <c r="I653" s="12">
        <v>-58.233333333333576</v>
      </c>
      <c r="J653" s="12">
        <v>-58.233333333333576</v>
      </c>
      <c r="K653" s="12">
        <v>-58.23333333333369</v>
      </c>
      <c r="L653" s="12">
        <v>45.772199999999998</v>
      </c>
      <c r="M653" s="12">
        <v>45.772199999999998</v>
      </c>
      <c r="N653" s="12">
        <v>45.772199999999998</v>
      </c>
      <c r="O653" s="12">
        <v>45.772199999999998</v>
      </c>
      <c r="P653" s="12">
        <v>45.772199999999998</v>
      </c>
      <c r="Q653" s="14">
        <v>0</v>
      </c>
      <c r="R653" s="12"/>
      <c r="S653" s="111">
        <f t="shared" si="16"/>
        <v>-97.5599285714286</v>
      </c>
    </row>
    <row r="654" spans="1:19" x14ac:dyDescent="0.3">
      <c r="A654" s="247"/>
      <c r="B654" s="58" t="s">
        <v>13</v>
      </c>
      <c r="C654" s="12">
        <v>0</v>
      </c>
      <c r="D654" s="12">
        <v>0</v>
      </c>
      <c r="E654" s="12">
        <v>0</v>
      </c>
      <c r="F654" s="12">
        <v>0</v>
      </c>
      <c r="G654" s="12">
        <v>0</v>
      </c>
      <c r="H654" s="12">
        <v>0</v>
      </c>
      <c r="I654" s="12">
        <v>0</v>
      </c>
      <c r="J654" s="12">
        <v>0</v>
      </c>
      <c r="K654" s="12">
        <v>0</v>
      </c>
      <c r="L654" s="12">
        <v>10662</v>
      </c>
      <c r="M654" s="12">
        <v>13331</v>
      </c>
      <c r="N654" s="12">
        <v>12680</v>
      </c>
      <c r="O654" s="12">
        <v>6750</v>
      </c>
      <c r="P654" s="12">
        <v>4560</v>
      </c>
      <c r="Q654" s="14">
        <v>4070</v>
      </c>
      <c r="R654" s="12"/>
      <c r="S654" s="27">
        <f>AVERAGE(C654:P654)</f>
        <v>3427.3571428571427</v>
      </c>
    </row>
    <row r="655" spans="1:19" x14ac:dyDescent="0.3">
      <c r="A655" s="247"/>
      <c r="B655" s="58" t="s">
        <v>14</v>
      </c>
      <c r="C655" s="12">
        <v>0</v>
      </c>
      <c r="D655" s="12">
        <v>1230</v>
      </c>
      <c r="E655" s="12">
        <v>-6330</v>
      </c>
      <c r="F655" s="12">
        <v>292.85714285713766</v>
      </c>
      <c r="G655" s="12">
        <v>-177.14285714285506</v>
      </c>
      <c r="H655" s="12">
        <v>762.85714285715221</v>
      </c>
      <c r="I655" s="12">
        <v>1322.8571428571304</v>
      </c>
      <c r="J655" s="12">
        <v>2102.8571428571522</v>
      </c>
      <c r="K655" s="12">
        <v>2822.8571428571449</v>
      </c>
      <c r="L655" s="12">
        <v>-134.14285714286234</v>
      </c>
      <c r="M655" s="12">
        <v>-2122</v>
      </c>
      <c r="N655" s="12">
        <v>-21</v>
      </c>
      <c r="O655" s="12">
        <v>970</v>
      </c>
      <c r="P655" s="12">
        <v>540</v>
      </c>
      <c r="Q655" s="14">
        <v>-3430</v>
      </c>
      <c r="R655" s="12"/>
      <c r="S655" s="27">
        <f t="shared" ref="S655:S718" si="17">AVERAGE(C655:P655)</f>
        <v>90</v>
      </c>
    </row>
    <row r="656" spans="1:19" x14ac:dyDescent="0.3">
      <c r="A656" s="247"/>
      <c r="B656" s="58" t="s">
        <v>15</v>
      </c>
      <c r="C656" s="12">
        <v>0</v>
      </c>
      <c r="D656" s="12">
        <v>16320</v>
      </c>
      <c r="E656" s="12">
        <v>19070</v>
      </c>
      <c r="F656" s="12">
        <v>-4590</v>
      </c>
      <c r="G656" s="12">
        <v>13530</v>
      </c>
      <c r="H656" s="12">
        <v>-17000</v>
      </c>
      <c r="I656" s="12">
        <v>16620</v>
      </c>
      <c r="J656" s="12">
        <v>16620</v>
      </c>
      <c r="K656" s="12">
        <v>8400</v>
      </c>
      <c r="L656" s="12">
        <v>20130</v>
      </c>
      <c r="M656" s="12">
        <v>2670</v>
      </c>
      <c r="N656" s="12">
        <v>-10830</v>
      </c>
      <c r="O656" s="12">
        <v>0</v>
      </c>
      <c r="P656" s="12">
        <v>0</v>
      </c>
      <c r="Q656" s="14">
        <v>0</v>
      </c>
      <c r="R656" s="12"/>
      <c r="S656" s="27">
        <f t="shared" si="17"/>
        <v>5781.4285714285716</v>
      </c>
    </row>
    <row r="657" spans="1:19" x14ac:dyDescent="0.3">
      <c r="A657" s="247"/>
      <c r="B657" s="58" t="s">
        <v>16</v>
      </c>
      <c r="C657" s="12">
        <v>0</v>
      </c>
      <c r="D657" s="12">
        <v>0</v>
      </c>
      <c r="E657" s="12">
        <v>2226.3272727272706</v>
      </c>
      <c r="F657" s="12">
        <v>2226.3272727272706</v>
      </c>
      <c r="G657" s="12">
        <v>2226.3272727272706</v>
      </c>
      <c r="H657" s="12">
        <v>2226.3272727272706</v>
      </c>
      <c r="I657" s="12">
        <v>2226.3272727272706</v>
      </c>
      <c r="J657" s="12">
        <v>3509.3272727272706</v>
      </c>
      <c r="K657" s="12">
        <v>3509.3272727272706</v>
      </c>
      <c r="L657" s="12">
        <v>2226.3272727272706</v>
      </c>
      <c r="M657" s="12">
        <v>2226.3272727272706</v>
      </c>
      <c r="N657" s="12">
        <v>2226.3272727272706</v>
      </c>
      <c r="O657" s="12">
        <v>2226.3272727272706</v>
      </c>
      <c r="P657" s="12">
        <v>0</v>
      </c>
      <c r="Q657" s="14">
        <v>0</v>
      </c>
      <c r="R657" s="12"/>
      <c r="S657" s="27">
        <f t="shared" si="17"/>
        <v>1932.5428571428554</v>
      </c>
    </row>
    <row r="658" spans="1:19" x14ac:dyDescent="0.3">
      <c r="A658" s="247"/>
      <c r="B658" s="58" t="s">
        <v>17</v>
      </c>
      <c r="C658" s="12">
        <v>0</v>
      </c>
      <c r="D658" s="12">
        <v>-410</v>
      </c>
      <c r="E658" s="12">
        <v>-820</v>
      </c>
      <c r="F658" s="12">
        <v>-1040</v>
      </c>
      <c r="G658" s="12">
        <v>0</v>
      </c>
      <c r="H658" s="12">
        <v>0</v>
      </c>
      <c r="I658" s="12">
        <v>0</v>
      </c>
      <c r="J658" s="12">
        <v>0</v>
      </c>
      <c r="K658" s="12">
        <v>0</v>
      </c>
      <c r="L658" s="12">
        <v>0</v>
      </c>
      <c r="M658" s="12">
        <v>0</v>
      </c>
      <c r="N658" s="12">
        <v>0</v>
      </c>
      <c r="O658" s="12">
        <v>0</v>
      </c>
      <c r="P658" s="12">
        <v>0</v>
      </c>
      <c r="Q658" s="14">
        <v>0</v>
      </c>
      <c r="R658" s="12"/>
      <c r="S658" s="27">
        <f t="shared" si="17"/>
        <v>-162.14285714285714</v>
      </c>
    </row>
    <row r="659" spans="1:19" x14ac:dyDescent="0.3">
      <c r="A659" s="247"/>
      <c r="B659" s="58" t="s">
        <v>34</v>
      </c>
      <c r="C659" s="12">
        <v>0</v>
      </c>
      <c r="D659" s="12">
        <v>-20</v>
      </c>
      <c r="E659" s="12">
        <v>-1040</v>
      </c>
      <c r="F659" s="12">
        <v>-3900</v>
      </c>
      <c r="G659" s="12">
        <v>882.5</v>
      </c>
      <c r="H659" s="12">
        <v>3632.5</v>
      </c>
      <c r="I659" s="12">
        <v>6721.5</v>
      </c>
      <c r="J659" s="12">
        <v>-6308.5</v>
      </c>
      <c r="K659" s="12">
        <v>2775.4564000000246</v>
      </c>
      <c r="L659" s="12">
        <v>2795.4564000000246</v>
      </c>
      <c r="M659" s="12">
        <v>1901.4563999999082</v>
      </c>
      <c r="N659" s="12">
        <v>1632.4564000000246</v>
      </c>
      <c r="O659" s="12">
        <v>1632.4564000000246</v>
      </c>
      <c r="P659" s="12">
        <v>-144</v>
      </c>
      <c r="Q659" s="14">
        <v>-144</v>
      </c>
      <c r="R659" s="12"/>
      <c r="S659" s="27">
        <f t="shared" si="17"/>
        <v>754.37728571428613</v>
      </c>
    </row>
    <row r="660" spans="1:19" x14ac:dyDescent="0.3">
      <c r="A660" s="247"/>
      <c r="B660" s="58" t="s">
        <v>19</v>
      </c>
      <c r="C660" s="12">
        <v>0</v>
      </c>
      <c r="D660" s="12">
        <v>-133339.78000000003</v>
      </c>
      <c r="E660" s="12">
        <v>1473.25</v>
      </c>
      <c r="F660" s="12">
        <v>1090.0650000000023</v>
      </c>
      <c r="G660" s="12">
        <v>822.66500000003725</v>
      </c>
      <c r="H660" s="12">
        <v>6128.6316666666535</v>
      </c>
      <c r="I660" s="12">
        <v>-5280.5443333333242</v>
      </c>
      <c r="J660" s="12">
        <v>3501.8507380952942</v>
      </c>
      <c r="K660" s="12">
        <v>-2264.4559285714058</v>
      </c>
      <c r="L660" s="12">
        <v>9508.9260714285774</v>
      </c>
      <c r="M660" s="12">
        <v>4775.7060714286054</v>
      </c>
      <c r="N660" s="12">
        <v>5510.6560714286752</v>
      </c>
      <c r="O660" s="12">
        <v>-2887.4499285714701</v>
      </c>
      <c r="P660" s="12">
        <v>8438.3105714284466</v>
      </c>
      <c r="Q660" s="14">
        <v>3848.4250000000466</v>
      </c>
      <c r="R660" s="12"/>
      <c r="S660" s="27">
        <f t="shared" si="17"/>
        <v>-7323.0120714285667</v>
      </c>
    </row>
    <row r="661" spans="1:19" x14ac:dyDescent="0.3">
      <c r="A661" s="247" t="s">
        <v>21</v>
      </c>
      <c r="B661" s="58" t="s">
        <v>11</v>
      </c>
      <c r="C661" s="14">
        <v>0</v>
      </c>
      <c r="D661" s="14">
        <v>-391.63699999963865</v>
      </c>
      <c r="E661" s="14">
        <v>-391.63400000007823</v>
      </c>
      <c r="F661" s="14">
        <v>-391.63699999987148</v>
      </c>
      <c r="G661" s="14">
        <v>-391.63400000007823</v>
      </c>
      <c r="H661" s="14">
        <v>-391.63699999987148</v>
      </c>
      <c r="I661" s="14">
        <v>-865.69599999999627</v>
      </c>
      <c r="J661" s="14">
        <v>-865.69600000022911</v>
      </c>
      <c r="K661" s="14">
        <v>-865.69500000006519</v>
      </c>
      <c r="L661" s="14">
        <v>-865.69599999976344</v>
      </c>
      <c r="M661" s="14">
        <v>-865.69700000016019</v>
      </c>
      <c r="N661" s="14">
        <v>2696.6729999999516</v>
      </c>
      <c r="O661" s="14">
        <v>-88.366999999852851</v>
      </c>
      <c r="P661" s="14">
        <v>-287.84500000020489</v>
      </c>
      <c r="Q661" s="14">
        <v>-277.39999999990687</v>
      </c>
      <c r="R661" s="14"/>
      <c r="S661" s="27">
        <f t="shared" si="17"/>
        <v>-283.29985714284703</v>
      </c>
    </row>
    <row r="662" spans="1:19" x14ac:dyDescent="0.3">
      <c r="A662" s="247"/>
      <c r="B662" s="58" t="s">
        <v>12</v>
      </c>
      <c r="C662" s="14">
        <v>0</v>
      </c>
      <c r="D662" s="14">
        <v>0</v>
      </c>
      <c r="E662" s="14">
        <v>0</v>
      </c>
      <c r="F662" s="14">
        <v>0</v>
      </c>
      <c r="G662" s="14">
        <v>0</v>
      </c>
      <c r="H662" s="14">
        <v>0</v>
      </c>
      <c r="I662" s="14">
        <v>0</v>
      </c>
      <c r="J662" s="14">
        <v>0</v>
      </c>
      <c r="K662" s="14">
        <v>0</v>
      </c>
      <c r="L662" s="14">
        <v>0</v>
      </c>
      <c r="M662" s="14">
        <v>0</v>
      </c>
      <c r="N662" s="14">
        <v>0</v>
      </c>
      <c r="O662" s="14">
        <v>0</v>
      </c>
      <c r="P662" s="14">
        <v>0</v>
      </c>
      <c r="Q662" s="14">
        <v>0</v>
      </c>
      <c r="R662" s="14"/>
      <c r="S662" s="27">
        <f t="shared" si="17"/>
        <v>0</v>
      </c>
    </row>
    <row r="663" spans="1:19" x14ac:dyDescent="0.3">
      <c r="A663" s="247"/>
      <c r="B663" s="58" t="s">
        <v>13</v>
      </c>
      <c r="C663" s="14">
        <v>0</v>
      </c>
      <c r="D663" s="14">
        <v>5115.940000000177</v>
      </c>
      <c r="E663" s="14">
        <v>5115.9399999999441</v>
      </c>
      <c r="F663" s="14">
        <v>5115.9399999999441</v>
      </c>
      <c r="G663" s="14">
        <v>5115.9399999999441</v>
      </c>
      <c r="H663" s="14">
        <v>5115.940000000177</v>
      </c>
      <c r="I663" s="14">
        <v>7995.5999999998603</v>
      </c>
      <c r="J663" s="14">
        <v>7995.6000000000931</v>
      </c>
      <c r="K663" s="14">
        <v>7995.6000000000931</v>
      </c>
      <c r="L663" s="14">
        <v>7995.5999999998603</v>
      </c>
      <c r="M663" s="14">
        <v>7995.6000000000931</v>
      </c>
      <c r="N663" s="14">
        <v>9304.9699999999721</v>
      </c>
      <c r="O663" s="14">
        <v>7668.6300000001211</v>
      </c>
      <c r="P663" s="14">
        <v>7668.2999999998137</v>
      </c>
      <c r="Q663" s="14">
        <v>7668.3000000000466</v>
      </c>
      <c r="R663" s="14"/>
      <c r="S663" s="27">
        <f t="shared" si="17"/>
        <v>6442.8285714285785</v>
      </c>
    </row>
    <row r="664" spans="1:19" x14ac:dyDescent="0.3">
      <c r="A664" s="247"/>
      <c r="B664" s="58" t="s">
        <v>14</v>
      </c>
      <c r="C664" s="14">
        <v>0</v>
      </c>
      <c r="D664" s="14">
        <v>-5964.5329999998212</v>
      </c>
      <c r="E664" s="14">
        <v>-5964.5329999993555</v>
      </c>
      <c r="F664" s="14">
        <v>-5964.5330000002868</v>
      </c>
      <c r="G664" s="14">
        <v>-5964.5330000002868</v>
      </c>
      <c r="H664" s="14">
        <v>-5964.5329999998212</v>
      </c>
      <c r="I664" s="14">
        <v>-8640.0180000001565</v>
      </c>
      <c r="J664" s="14">
        <v>-8640.0179999992251</v>
      </c>
      <c r="K664" s="14">
        <v>-8640.0180000006221</v>
      </c>
      <c r="L664" s="14">
        <v>-8640.0179999992251</v>
      </c>
      <c r="M664" s="14">
        <v>-8640.0180000001565</v>
      </c>
      <c r="N664" s="14">
        <v>1798.941000000108</v>
      </c>
      <c r="O664" s="14">
        <v>-7556.0550000006333</v>
      </c>
      <c r="P664" s="14">
        <v>-7298.0000000004657</v>
      </c>
      <c r="Q664" s="14">
        <v>-7281.2999999993481</v>
      </c>
      <c r="R664" s="14"/>
      <c r="S664" s="27">
        <f t="shared" si="17"/>
        <v>-6148.419214285711</v>
      </c>
    </row>
    <row r="665" spans="1:19" x14ac:dyDescent="0.3">
      <c r="A665" s="247"/>
      <c r="B665" s="58" t="s">
        <v>15</v>
      </c>
      <c r="C665" s="14">
        <v>0</v>
      </c>
      <c r="D665" s="14">
        <v>-1505.6900000000605</v>
      </c>
      <c r="E665" s="14">
        <v>-1505.6899999999441</v>
      </c>
      <c r="F665" s="14">
        <v>-1505.6900000000605</v>
      </c>
      <c r="G665" s="14">
        <v>-1505.6899999999441</v>
      </c>
      <c r="H665" s="14">
        <v>-1505.6900000000605</v>
      </c>
      <c r="I665" s="14">
        <v>2173.3800000000047</v>
      </c>
      <c r="J665" s="14">
        <v>2173.3800000000047</v>
      </c>
      <c r="K665" s="14">
        <v>2173.3800000000047</v>
      </c>
      <c r="L665" s="14">
        <v>2173.3800000000047</v>
      </c>
      <c r="M665" s="14">
        <v>2173.3800000000047</v>
      </c>
      <c r="N665" s="14">
        <v>2184</v>
      </c>
      <c r="O665" s="14">
        <v>2168.0999999999767</v>
      </c>
      <c r="P665" s="14">
        <v>2174.1999999999534</v>
      </c>
      <c r="Q665" s="14">
        <v>2173.7000000000698</v>
      </c>
      <c r="R665" s="14"/>
      <c r="S665" s="27">
        <f t="shared" si="17"/>
        <v>704.6249999999917</v>
      </c>
    </row>
    <row r="666" spans="1:19" x14ac:dyDescent="0.3">
      <c r="A666" s="247"/>
      <c r="B666" s="58" t="s">
        <v>16</v>
      </c>
      <c r="C666" s="14">
        <v>0</v>
      </c>
      <c r="D666" s="14">
        <v>-49755.240000001155</v>
      </c>
      <c r="E666" s="14">
        <v>-49755.240000001155</v>
      </c>
      <c r="F666" s="14">
        <v>-49755.239999998361</v>
      </c>
      <c r="G666" s="14">
        <v>-49755.240000000224</v>
      </c>
      <c r="H666" s="14">
        <v>-49755.240000000224</v>
      </c>
      <c r="I666" s="14">
        <v>-24903.159999999218</v>
      </c>
      <c r="J666" s="14">
        <v>-24903.16000000108</v>
      </c>
      <c r="K666" s="14">
        <v>-24903.16000000108</v>
      </c>
      <c r="L666" s="14">
        <v>-24903.159999999218</v>
      </c>
      <c r="M666" s="14">
        <v>-24903.159999998286</v>
      </c>
      <c r="N666" s="14">
        <v>-22479.500000000931</v>
      </c>
      <c r="O666" s="14">
        <v>-22425.600000000559</v>
      </c>
      <c r="P666" s="14">
        <v>-21019.200000000186</v>
      </c>
      <c r="Q666" s="14">
        <v>-20263.099999999627</v>
      </c>
      <c r="R666" s="14"/>
      <c r="S666" s="27">
        <f t="shared" si="17"/>
        <v>-31372.592857142976</v>
      </c>
    </row>
    <row r="667" spans="1:19" x14ac:dyDescent="0.3">
      <c r="A667" s="247"/>
      <c r="B667" s="58" t="s">
        <v>17</v>
      </c>
      <c r="C667" s="14">
        <v>0</v>
      </c>
      <c r="D667" s="14">
        <v>1614.5999999996275</v>
      </c>
      <c r="E667" s="14">
        <v>1614.5999999996275</v>
      </c>
      <c r="F667" s="14">
        <v>1614.6000000014901</v>
      </c>
      <c r="G667" s="14">
        <v>1614.5999999996275</v>
      </c>
      <c r="H667" s="14">
        <v>1614.5999999996275</v>
      </c>
      <c r="I667" s="14">
        <v>-866.39999999944121</v>
      </c>
      <c r="J667" s="14">
        <v>-866.40000000037253</v>
      </c>
      <c r="K667" s="14">
        <v>-866.39999999944121</v>
      </c>
      <c r="L667" s="14">
        <v>-866.40000000037253</v>
      </c>
      <c r="M667" s="14">
        <v>-866.40000000037253</v>
      </c>
      <c r="N667" s="14">
        <v>6710</v>
      </c>
      <c r="O667" s="14">
        <v>6710</v>
      </c>
      <c r="P667" s="14">
        <v>0</v>
      </c>
      <c r="Q667" s="14">
        <v>0</v>
      </c>
      <c r="R667" s="14"/>
      <c r="S667" s="27">
        <f t="shared" si="17"/>
        <v>1225.7857142857142</v>
      </c>
    </row>
    <row r="668" spans="1:19" x14ac:dyDescent="0.3">
      <c r="A668" s="247"/>
      <c r="B668" s="58" t="s">
        <v>34</v>
      </c>
      <c r="C668" s="14">
        <v>0</v>
      </c>
      <c r="D668" s="14">
        <v>-4394.1900000004098</v>
      </c>
      <c r="E668" s="14">
        <v>-4394.1899999994785</v>
      </c>
      <c r="F668" s="14">
        <v>-4394.1899999994785</v>
      </c>
      <c r="G668" s="14">
        <v>-4394.1900000004098</v>
      </c>
      <c r="H668" s="14">
        <v>-4394.1900000004098</v>
      </c>
      <c r="I668" s="14">
        <v>-4548.4599999999627</v>
      </c>
      <c r="J668" s="14">
        <v>-4548.4599999999627</v>
      </c>
      <c r="K668" s="14">
        <v>-4548.4599999990314</v>
      </c>
      <c r="L668" s="14">
        <v>-4548.4600000008941</v>
      </c>
      <c r="M668" s="14">
        <v>-4548.4599999990314</v>
      </c>
      <c r="N668" s="14">
        <v>-5967.5</v>
      </c>
      <c r="O668" s="14">
        <v>-20522.200000000186</v>
      </c>
      <c r="P668" s="14">
        <v>-5952.1000000005588</v>
      </c>
      <c r="Q668" s="14">
        <v>-5952.2999999998137</v>
      </c>
      <c r="R668" s="14"/>
      <c r="S668" s="27">
        <f t="shared" si="17"/>
        <v>-5511.0749999999871</v>
      </c>
    </row>
    <row r="669" spans="1:19" x14ac:dyDescent="0.3">
      <c r="A669" s="247"/>
      <c r="B669" s="58" t="s">
        <v>19</v>
      </c>
      <c r="C669" s="14">
        <v>0</v>
      </c>
      <c r="D669" s="14">
        <v>-48162.694999996573</v>
      </c>
      <c r="E669" s="14">
        <v>-48162.69100000523</v>
      </c>
      <c r="F669" s="14">
        <v>-48162.694999992847</v>
      </c>
      <c r="G669" s="14">
        <v>-48162.694000003859</v>
      </c>
      <c r="H669" s="14">
        <v>-48162.694000000134</v>
      </c>
      <c r="I669" s="14">
        <v>-53316.385999994352</v>
      </c>
      <c r="J669" s="14">
        <v>-53316.384999997914</v>
      </c>
      <c r="K669" s="14">
        <v>-53316.385000001639</v>
      </c>
      <c r="L669" s="14">
        <v>-53316.385000005364</v>
      </c>
      <c r="M669" s="14">
        <v>-53316.385999994352</v>
      </c>
      <c r="N669" s="14">
        <v>-51926.990000002086</v>
      </c>
      <c r="O669" s="14">
        <v>-51473.851999999955</v>
      </c>
      <c r="P669" s="14">
        <v>-49951.883000001311</v>
      </c>
      <c r="Q669" s="14">
        <v>-52023.817000001669</v>
      </c>
      <c r="R669" s="14"/>
      <c r="S669" s="27">
        <f t="shared" si="17"/>
        <v>-47196.294357142542</v>
      </c>
    </row>
    <row r="670" spans="1:19" x14ac:dyDescent="0.3">
      <c r="A670" s="247" t="s">
        <v>22</v>
      </c>
      <c r="B670" s="58" t="s">
        <v>11</v>
      </c>
      <c r="C670" s="14">
        <v>0</v>
      </c>
      <c r="D670" s="14">
        <v>608</v>
      </c>
      <c r="E670" s="14">
        <v>608.00000000000728</v>
      </c>
      <c r="F670" s="14">
        <v>608</v>
      </c>
      <c r="G670" s="14">
        <v>607.99999999999272</v>
      </c>
      <c r="H670" s="14">
        <v>608</v>
      </c>
      <c r="I670" s="14">
        <v>46</v>
      </c>
      <c r="J670" s="14">
        <v>46.000000000007276</v>
      </c>
      <c r="K670" s="14">
        <v>45.999999999992724</v>
      </c>
      <c r="L670" s="14">
        <v>46</v>
      </c>
      <c r="M670" s="14">
        <v>46</v>
      </c>
      <c r="N670" s="14">
        <v>0</v>
      </c>
      <c r="O670" s="14">
        <v>0</v>
      </c>
      <c r="P670" s="14">
        <v>0</v>
      </c>
      <c r="Q670" s="14">
        <v>0</v>
      </c>
      <c r="R670" s="14"/>
      <c r="S670" s="27">
        <f t="shared" si="17"/>
        <v>233.57142857142858</v>
      </c>
    </row>
    <row r="671" spans="1:19" x14ac:dyDescent="0.3">
      <c r="A671" s="247"/>
      <c r="B671" s="58" t="s">
        <v>12</v>
      </c>
      <c r="C671" s="14">
        <v>0</v>
      </c>
      <c r="D671" s="14">
        <v>0</v>
      </c>
      <c r="E671" s="14">
        <v>0</v>
      </c>
      <c r="F671" s="14">
        <v>0</v>
      </c>
      <c r="G671" s="14">
        <v>0</v>
      </c>
      <c r="H671" s="14">
        <v>0</v>
      </c>
      <c r="I671" s="14">
        <v>0</v>
      </c>
      <c r="J671" s="14">
        <v>0</v>
      </c>
      <c r="K671" s="14">
        <v>0</v>
      </c>
      <c r="L671" s="14">
        <v>0</v>
      </c>
      <c r="M671" s="14">
        <v>0</v>
      </c>
      <c r="N671" s="14">
        <v>0</v>
      </c>
      <c r="O671" s="14">
        <v>0</v>
      </c>
      <c r="P671" s="14">
        <v>0</v>
      </c>
      <c r="Q671" s="14">
        <v>0</v>
      </c>
      <c r="R671" s="14"/>
      <c r="S671" s="27">
        <f t="shared" si="17"/>
        <v>0</v>
      </c>
    </row>
    <row r="672" spans="1:19" x14ac:dyDescent="0.3">
      <c r="A672" s="247"/>
      <c r="B672" s="58" t="s">
        <v>13</v>
      </c>
      <c r="C672" s="14">
        <v>0</v>
      </c>
      <c r="D672" s="14">
        <v>0</v>
      </c>
      <c r="E672" s="14">
        <v>0</v>
      </c>
      <c r="F672" s="14">
        <v>0</v>
      </c>
      <c r="G672" s="14">
        <v>0</v>
      </c>
      <c r="H672" s="14">
        <v>0</v>
      </c>
      <c r="I672" s="14">
        <v>0</v>
      </c>
      <c r="J672" s="14">
        <v>0</v>
      </c>
      <c r="K672" s="14">
        <v>0</v>
      </c>
      <c r="L672" s="14">
        <v>0</v>
      </c>
      <c r="M672" s="14">
        <v>0</v>
      </c>
      <c r="N672" s="14">
        <v>0</v>
      </c>
      <c r="O672" s="14">
        <v>0</v>
      </c>
      <c r="P672" s="14">
        <v>0</v>
      </c>
      <c r="Q672" s="14">
        <v>0</v>
      </c>
      <c r="R672" s="14"/>
      <c r="S672" s="27">
        <f t="shared" si="17"/>
        <v>0</v>
      </c>
    </row>
    <row r="673" spans="1:19" x14ac:dyDescent="0.3">
      <c r="A673" s="247"/>
      <c r="B673" s="58" t="s">
        <v>14</v>
      </c>
      <c r="C673" s="14">
        <v>0</v>
      </c>
      <c r="D673" s="14">
        <v>-2340</v>
      </c>
      <c r="E673" s="14">
        <v>-2340</v>
      </c>
      <c r="F673" s="14">
        <v>-2340</v>
      </c>
      <c r="G673" s="14">
        <v>-2340</v>
      </c>
      <c r="H673" s="14">
        <v>-2340</v>
      </c>
      <c r="I673" s="14">
        <v>-1796.0000000001164</v>
      </c>
      <c r="J673" s="14">
        <v>-1795.9999999998836</v>
      </c>
      <c r="K673" s="14">
        <v>-1796</v>
      </c>
      <c r="L673" s="14">
        <v>-1796.0000000001164</v>
      </c>
      <c r="M673" s="14">
        <v>-1795.9999999998836</v>
      </c>
      <c r="N673" s="14">
        <v>0</v>
      </c>
      <c r="O673" s="14">
        <v>0</v>
      </c>
      <c r="P673" s="14">
        <v>0</v>
      </c>
      <c r="Q673" s="14">
        <v>0</v>
      </c>
      <c r="R673" s="14"/>
      <c r="S673" s="27">
        <f t="shared" si="17"/>
        <v>-1477.1428571428571</v>
      </c>
    </row>
    <row r="674" spans="1:19" x14ac:dyDescent="0.3">
      <c r="A674" s="247"/>
      <c r="B674" s="58" t="s">
        <v>15</v>
      </c>
      <c r="C674" s="14">
        <v>0</v>
      </c>
      <c r="D674" s="14">
        <v>0</v>
      </c>
      <c r="E674" s="14">
        <v>0</v>
      </c>
      <c r="F674" s="14">
        <v>0</v>
      </c>
      <c r="G674" s="14">
        <v>0</v>
      </c>
      <c r="H674" s="14">
        <v>0</v>
      </c>
      <c r="I674" s="14">
        <v>0</v>
      </c>
      <c r="J674" s="14">
        <v>0</v>
      </c>
      <c r="K674" s="14">
        <v>0</v>
      </c>
      <c r="L674" s="14">
        <v>0</v>
      </c>
      <c r="M674" s="14">
        <v>0</v>
      </c>
      <c r="N674" s="14">
        <v>0</v>
      </c>
      <c r="O674" s="14">
        <v>0</v>
      </c>
      <c r="P674" s="14">
        <v>0</v>
      </c>
      <c r="Q674" s="14">
        <v>0</v>
      </c>
      <c r="R674" s="14"/>
      <c r="S674" s="27">
        <f t="shared" si="17"/>
        <v>0</v>
      </c>
    </row>
    <row r="675" spans="1:19" x14ac:dyDescent="0.3">
      <c r="A675" s="247"/>
      <c r="B675" s="58" t="s">
        <v>16</v>
      </c>
      <c r="C675" s="14">
        <v>0</v>
      </c>
      <c r="D675" s="14">
        <v>-8997.3199999998324</v>
      </c>
      <c r="E675" s="14">
        <v>-8997.3199999998324</v>
      </c>
      <c r="F675" s="14">
        <v>-8997.320000000298</v>
      </c>
      <c r="G675" s="14">
        <v>-8997.320000000298</v>
      </c>
      <c r="H675" s="14">
        <v>-8997.3199999998324</v>
      </c>
      <c r="I675" s="14">
        <v>1360.1400000001304</v>
      </c>
      <c r="J675" s="14">
        <v>1360.1400000001304</v>
      </c>
      <c r="K675" s="14">
        <v>1360.1399999996647</v>
      </c>
      <c r="L675" s="14">
        <v>1360.1400000001304</v>
      </c>
      <c r="M675" s="14">
        <v>1360.1400000001304</v>
      </c>
      <c r="N675" s="14">
        <v>0</v>
      </c>
      <c r="O675" s="14">
        <v>0</v>
      </c>
      <c r="P675" s="14">
        <v>0</v>
      </c>
      <c r="Q675" s="14">
        <v>0</v>
      </c>
      <c r="R675" s="14"/>
      <c r="S675" s="27">
        <f t="shared" si="17"/>
        <v>-2727.5642857142789</v>
      </c>
    </row>
    <row r="676" spans="1:19" x14ac:dyDescent="0.3">
      <c r="A676" s="247"/>
      <c r="B676" s="58" t="s">
        <v>17</v>
      </c>
      <c r="C676" s="14">
        <v>0</v>
      </c>
      <c r="D676" s="14">
        <v>0</v>
      </c>
      <c r="E676" s="14">
        <v>0</v>
      </c>
      <c r="F676" s="14">
        <v>0</v>
      </c>
      <c r="G676" s="14">
        <v>0</v>
      </c>
      <c r="H676" s="14">
        <v>0</v>
      </c>
      <c r="I676" s="14">
        <v>0</v>
      </c>
      <c r="J676" s="14">
        <v>0</v>
      </c>
      <c r="K676" s="14">
        <v>0</v>
      </c>
      <c r="L676" s="14">
        <v>0</v>
      </c>
      <c r="M676" s="14">
        <v>0</v>
      </c>
      <c r="N676" s="14">
        <v>0</v>
      </c>
      <c r="O676" s="14">
        <v>0</v>
      </c>
      <c r="P676" s="14">
        <v>0</v>
      </c>
      <c r="Q676" s="14">
        <v>0</v>
      </c>
      <c r="R676" s="14"/>
      <c r="S676" s="27">
        <f t="shared" si="17"/>
        <v>0</v>
      </c>
    </row>
    <row r="677" spans="1:19" x14ac:dyDescent="0.3">
      <c r="A677" s="247"/>
      <c r="B677" s="58" t="s">
        <v>34</v>
      </c>
      <c r="C677" s="14">
        <v>0</v>
      </c>
      <c r="D677" s="14">
        <v>-2472</v>
      </c>
      <c r="E677" s="14">
        <v>-2472</v>
      </c>
      <c r="F677" s="14">
        <v>-2472</v>
      </c>
      <c r="G677" s="14">
        <v>-2472</v>
      </c>
      <c r="H677" s="14">
        <v>-2472</v>
      </c>
      <c r="I677" s="14">
        <v>-488</v>
      </c>
      <c r="J677" s="14">
        <v>-488</v>
      </c>
      <c r="K677" s="14">
        <v>-488</v>
      </c>
      <c r="L677" s="14">
        <v>-488</v>
      </c>
      <c r="M677" s="14">
        <v>-488</v>
      </c>
      <c r="N677" s="14">
        <v>0</v>
      </c>
      <c r="O677" s="14">
        <v>0</v>
      </c>
      <c r="P677" s="14">
        <v>0</v>
      </c>
      <c r="Q677" s="14">
        <v>0</v>
      </c>
      <c r="R677" s="14"/>
      <c r="S677" s="27">
        <f t="shared" si="17"/>
        <v>-1057.1428571428571</v>
      </c>
    </row>
    <row r="678" spans="1:19" x14ac:dyDescent="0.3">
      <c r="A678" s="247"/>
      <c r="B678" s="58" t="s">
        <v>19</v>
      </c>
      <c r="C678" s="14">
        <v>0</v>
      </c>
      <c r="D678" s="14">
        <v>-14750.673999999184</v>
      </c>
      <c r="E678" s="14">
        <v>-14750.674000000115</v>
      </c>
      <c r="F678" s="14">
        <v>-14750.673999999184</v>
      </c>
      <c r="G678" s="14">
        <v>-14750.674000000581</v>
      </c>
      <c r="H678" s="14">
        <v>-14750.674000000115</v>
      </c>
      <c r="I678" s="14">
        <v>-19694.913999999408</v>
      </c>
      <c r="J678" s="14">
        <v>-19694.91400000127</v>
      </c>
      <c r="K678" s="14">
        <v>-19694.913999999873</v>
      </c>
      <c r="L678" s="14">
        <v>-19694.913999999873</v>
      </c>
      <c r="M678" s="14">
        <v>-19694.913999999873</v>
      </c>
      <c r="N678" s="14">
        <v>0</v>
      </c>
      <c r="O678" s="14">
        <v>0</v>
      </c>
      <c r="P678" s="14">
        <v>0</v>
      </c>
      <c r="Q678" s="14">
        <v>0</v>
      </c>
      <c r="R678" s="14"/>
      <c r="S678" s="27">
        <f t="shared" si="17"/>
        <v>-12301.995714285677</v>
      </c>
    </row>
    <row r="679" spans="1:19" x14ac:dyDescent="0.3">
      <c r="A679" s="247" t="s">
        <v>23</v>
      </c>
      <c r="B679" s="58" t="s">
        <v>11</v>
      </c>
      <c r="C679" s="14">
        <v>0</v>
      </c>
      <c r="D679" s="14">
        <v>4796.4600000000792</v>
      </c>
      <c r="E679" s="14">
        <v>4796.4599999999045</v>
      </c>
      <c r="F679" s="14">
        <v>4796.4599999999045</v>
      </c>
      <c r="G679" s="14">
        <v>4796.4600000000792</v>
      </c>
      <c r="H679" s="14">
        <v>4796.4599999999045</v>
      </c>
      <c r="I679" s="14">
        <v>3970.8000000001048</v>
      </c>
      <c r="J679" s="14">
        <v>3970.7999999999302</v>
      </c>
      <c r="K679" s="14">
        <v>3970.8000000000466</v>
      </c>
      <c r="L679" s="14">
        <v>3970.7999999999884</v>
      </c>
      <c r="M679" s="14">
        <v>3970.7999999999884</v>
      </c>
      <c r="N679" s="14">
        <v>-719.79999999993015</v>
      </c>
      <c r="O679" s="14">
        <v>2116.0999999999767</v>
      </c>
      <c r="P679" s="14">
        <v>1995.8000000000466</v>
      </c>
      <c r="Q679" s="14">
        <v>1983.7999999999302</v>
      </c>
      <c r="R679" s="14"/>
      <c r="S679" s="27">
        <f t="shared" si="17"/>
        <v>3373.4571428571444</v>
      </c>
    </row>
    <row r="680" spans="1:19" x14ac:dyDescent="0.3">
      <c r="A680" s="247"/>
      <c r="B680" s="58" t="s">
        <v>12</v>
      </c>
      <c r="C680" s="14">
        <v>0</v>
      </c>
      <c r="D680" s="14">
        <v>105</v>
      </c>
      <c r="E680" s="14">
        <v>105</v>
      </c>
      <c r="F680" s="14">
        <v>105</v>
      </c>
      <c r="G680" s="14">
        <v>105</v>
      </c>
      <c r="H680" s="14">
        <v>105</v>
      </c>
      <c r="I680" s="14">
        <v>192</v>
      </c>
      <c r="J680" s="14">
        <v>192</v>
      </c>
      <c r="K680" s="14">
        <v>192</v>
      </c>
      <c r="L680" s="14">
        <v>192</v>
      </c>
      <c r="M680" s="14">
        <v>192</v>
      </c>
      <c r="N680" s="14">
        <v>40</v>
      </c>
      <c r="O680" s="14">
        <v>50</v>
      </c>
      <c r="P680" s="14">
        <v>90</v>
      </c>
      <c r="Q680" s="14">
        <v>90</v>
      </c>
      <c r="R680" s="14"/>
      <c r="S680" s="27">
        <f t="shared" si="17"/>
        <v>118.92857142857143</v>
      </c>
    </row>
    <row r="681" spans="1:19" x14ac:dyDescent="0.3">
      <c r="A681" s="247"/>
      <c r="B681" s="58" t="s">
        <v>13</v>
      </c>
      <c r="C681" s="14">
        <v>0</v>
      </c>
      <c r="D681" s="14">
        <v>18493.899999999907</v>
      </c>
      <c r="E681" s="14">
        <v>18493.900000000023</v>
      </c>
      <c r="F681" s="14">
        <v>18493.900000000023</v>
      </c>
      <c r="G681" s="14">
        <v>18493.900000000023</v>
      </c>
      <c r="H681" s="14">
        <v>18493.900000000023</v>
      </c>
      <c r="I681" s="14">
        <v>11372.140000000014</v>
      </c>
      <c r="J681" s="14">
        <v>11372.139999999898</v>
      </c>
      <c r="K681" s="14">
        <v>11372.14000000013</v>
      </c>
      <c r="L681" s="14">
        <v>11372.139999999898</v>
      </c>
      <c r="M681" s="14">
        <v>11372.140000000014</v>
      </c>
      <c r="N681" s="14">
        <v>12351.199999999953</v>
      </c>
      <c r="O681" s="14">
        <v>11127.40000000014</v>
      </c>
      <c r="P681" s="14">
        <v>11127.400000000023</v>
      </c>
      <c r="Q681" s="14">
        <v>11127.399999999907</v>
      </c>
      <c r="R681" s="14"/>
      <c r="S681" s="27">
        <f t="shared" si="17"/>
        <v>13138.300000000005</v>
      </c>
    </row>
    <row r="682" spans="1:19" x14ac:dyDescent="0.3">
      <c r="A682" s="247"/>
      <c r="B682" s="58" t="s">
        <v>14</v>
      </c>
      <c r="C682" s="14">
        <v>0</v>
      </c>
      <c r="D682" s="14">
        <v>3332.0899999999674</v>
      </c>
      <c r="E682" s="14">
        <v>3332.0900000000256</v>
      </c>
      <c r="F682" s="14">
        <v>3332.0900000000256</v>
      </c>
      <c r="G682" s="14">
        <v>3332.0899999999092</v>
      </c>
      <c r="H682" s="14">
        <v>3332.0900000000256</v>
      </c>
      <c r="I682" s="14">
        <v>5545.4399999999441</v>
      </c>
      <c r="J682" s="14">
        <v>5545.4400000000605</v>
      </c>
      <c r="K682" s="14">
        <v>5545.4400000000605</v>
      </c>
      <c r="L682" s="14">
        <v>5545.4399999999441</v>
      </c>
      <c r="M682" s="14">
        <v>5545.4400000000023</v>
      </c>
      <c r="N682" s="14">
        <v>9921.0999999999767</v>
      </c>
      <c r="O682" s="14">
        <v>-7645.1999999999534</v>
      </c>
      <c r="P682" s="14">
        <v>-249.70000000001164</v>
      </c>
      <c r="Q682" s="14">
        <v>-82.599999999976717</v>
      </c>
      <c r="R682" s="14"/>
      <c r="S682" s="27">
        <f t="shared" si="17"/>
        <v>3315.2749999999983</v>
      </c>
    </row>
    <row r="683" spans="1:19" x14ac:dyDescent="0.3">
      <c r="A683" s="247"/>
      <c r="B683" s="58" t="s">
        <v>15</v>
      </c>
      <c r="C683" s="14">
        <v>0</v>
      </c>
      <c r="D683" s="14">
        <v>3410.6900000000169</v>
      </c>
      <c r="E683" s="14">
        <v>3410.6899999999878</v>
      </c>
      <c r="F683" s="14">
        <v>3410.6899999999878</v>
      </c>
      <c r="G683" s="14">
        <v>3410.6900000000023</v>
      </c>
      <c r="H683" s="14">
        <v>3410.6900000000169</v>
      </c>
      <c r="I683" s="14">
        <v>490.61999999999534</v>
      </c>
      <c r="J683" s="14">
        <v>490.61999999999534</v>
      </c>
      <c r="K683" s="14">
        <v>490.6200000000099</v>
      </c>
      <c r="L683" s="14">
        <v>490.61999999999534</v>
      </c>
      <c r="M683" s="14">
        <v>490.61999999999534</v>
      </c>
      <c r="N683" s="14">
        <v>480</v>
      </c>
      <c r="O683" s="14">
        <v>495.89999999999418</v>
      </c>
      <c r="P683" s="14">
        <v>489.80000000001746</v>
      </c>
      <c r="Q683" s="14">
        <v>490.29999999998836</v>
      </c>
      <c r="R683" s="14"/>
      <c r="S683" s="27">
        <f t="shared" si="17"/>
        <v>1498.0178571428582</v>
      </c>
    </row>
    <row r="684" spans="1:19" x14ac:dyDescent="0.3">
      <c r="A684" s="247"/>
      <c r="B684" s="58" t="s">
        <v>16</v>
      </c>
      <c r="C684" s="14">
        <v>0</v>
      </c>
      <c r="D684" s="14">
        <v>4829.7799999999988</v>
      </c>
      <c r="E684" s="14">
        <v>4829.7800000000279</v>
      </c>
      <c r="F684" s="14">
        <v>4829.7799999999988</v>
      </c>
      <c r="G684" s="14">
        <v>4829.7799999999988</v>
      </c>
      <c r="H684" s="14">
        <v>4829.7799999999697</v>
      </c>
      <c r="I684" s="14">
        <v>6125.8600000000442</v>
      </c>
      <c r="J684" s="14">
        <v>6125.8599999999569</v>
      </c>
      <c r="K684" s="14">
        <v>6125.8600000000151</v>
      </c>
      <c r="L684" s="14">
        <v>6125.859999999986</v>
      </c>
      <c r="M684" s="14">
        <v>6125.8600000000151</v>
      </c>
      <c r="N684" s="14">
        <v>1381.3000000000175</v>
      </c>
      <c r="O684" s="14">
        <v>-1148.6000000000058</v>
      </c>
      <c r="P684" s="14">
        <v>7349.7999999999884</v>
      </c>
      <c r="Q684" s="14">
        <v>4305.8999999999942</v>
      </c>
      <c r="R684" s="14"/>
      <c r="S684" s="27">
        <f t="shared" si="17"/>
        <v>4454.3357142857149</v>
      </c>
    </row>
    <row r="685" spans="1:19" x14ac:dyDescent="0.3">
      <c r="A685" s="247"/>
      <c r="B685" s="58" t="s">
        <v>17</v>
      </c>
      <c r="C685" s="14">
        <v>0</v>
      </c>
      <c r="D685" s="14">
        <v>4252.5</v>
      </c>
      <c r="E685" s="14">
        <v>4252.5</v>
      </c>
      <c r="F685" s="14">
        <v>4252.5</v>
      </c>
      <c r="G685" s="14">
        <v>4252.5</v>
      </c>
      <c r="H685" s="14">
        <v>4252.5</v>
      </c>
      <c r="I685" s="14">
        <v>456.11999999999534</v>
      </c>
      <c r="J685" s="14">
        <v>456.11999999999534</v>
      </c>
      <c r="K685" s="14">
        <v>456.12000000002445</v>
      </c>
      <c r="L685" s="14">
        <v>456.11999999999534</v>
      </c>
      <c r="M685" s="14">
        <v>456.11999999996624</v>
      </c>
      <c r="N685" s="14">
        <v>-4804.2999999999884</v>
      </c>
      <c r="O685" s="14">
        <v>-4804.2999999999884</v>
      </c>
      <c r="P685" s="14">
        <v>0</v>
      </c>
      <c r="Q685" s="14">
        <v>0</v>
      </c>
      <c r="R685" s="14"/>
      <c r="S685" s="27">
        <f t="shared" si="17"/>
        <v>995.32142857142856</v>
      </c>
    </row>
    <row r="686" spans="1:19" x14ac:dyDescent="0.3">
      <c r="A686" s="247"/>
      <c r="B686" s="58" t="s">
        <v>34</v>
      </c>
      <c r="C686" s="14">
        <v>0</v>
      </c>
      <c r="D686" s="14">
        <v>7660.3899999999558</v>
      </c>
      <c r="E686" s="14">
        <v>7660.3899999999558</v>
      </c>
      <c r="F686" s="14">
        <v>7660.3900000000722</v>
      </c>
      <c r="G686" s="14">
        <v>7660.3899999999558</v>
      </c>
      <c r="H686" s="14">
        <v>7660.3900000000722</v>
      </c>
      <c r="I686" s="14">
        <v>5660.6599999999744</v>
      </c>
      <c r="J686" s="14">
        <v>5660.6599999999744</v>
      </c>
      <c r="K686" s="14">
        <v>5660.6599999999744</v>
      </c>
      <c r="L686" s="14">
        <v>5660.6600000000326</v>
      </c>
      <c r="M686" s="14">
        <v>5660.6599999999744</v>
      </c>
      <c r="N686" s="14">
        <v>4293.1000000000349</v>
      </c>
      <c r="O686" s="14">
        <v>15874.700000000012</v>
      </c>
      <c r="P686" s="14">
        <v>4304.6000000000349</v>
      </c>
      <c r="Q686" s="14">
        <v>4304.6999999999534</v>
      </c>
      <c r="R686" s="14"/>
      <c r="S686" s="27">
        <f t="shared" si="17"/>
        <v>6505.5464285714306</v>
      </c>
    </row>
    <row r="687" spans="1:19" x14ac:dyDescent="0.3">
      <c r="A687" s="247"/>
      <c r="B687" s="58" t="s">
        <v>19</v>
      </c>
      <c r="C687" s="14">
        <v>0</v>
      </c>
      <c r="D687" s="14">
        <v>4415.2200000000885</v>
      </c>
      <c r="E687" s="14">
        <v>4415.2199999998556</v>
      </c>
      <c r="F687" s="14">
        <v>4415.2200000001467</v>
      </c>
      <c r="G687" s="14">
        <v>4415.2199999999721</v>
      </c>
      <c r="H687" s="14">
        <v>4415.2199999999139</v>
      </c>
      <c r="I687" s="14">
        <v>3878.3000000001048</v>
      </c>
      <c r="J687" s="14">
        <v>3878.2999999999302</v>
      </c>
      <c r="K687" s="14">
        <v>3878.3000000000466</v>
      </c>
      <c r="L687" s="14">
        <v>3878.2999999999884</v>
      </c>
      <c r="M687" s="14">
        <v>3878.2999999999884</v>
      </c>
      <c r="N687" s="14">
        <v>1874.4999999998836</v>
      </c>
      <c r="O687" s="14">
        <v>760.00000000011642</v>
      </c>
      <c r="P687" s="14">
        <v>1099.5</v>
      </c>
      <c r="Q687" s="14">
        <v>2814.5999999998603</v>
      </c>
      <c r="R687" s="14"/>
      <c r="S687" s="27">
        <f t="shared" si="17"/>
        <v>3228.6857142857166</v>
      </c>
    </row>
    <row r="688" spans="1:19" x14ac:dyDescent="0.3">
      <c r="A688" s="247" t="s">
        <v>24</v>
      </c>
      <c r="B688" s="58" t="s">
        <v>11</v>
      </c>
      <c r="C688" s="14">
        <v>0</v>
      </c>
      <c r="D688" s="14">
        <v>8760.7404194511473</v>
      </c>
      <c r="E688" s="14">
        <v>11827.728652495425</v>
      </c>
      <c r="F688" s="14">
        <v>-10753.92371195415</v>
      </c>
      <c r="G688" s="14">
        <v>3548.1440172223374</v>
      </c>
      <c r="H688" s="14">
        <v>7195.5677649831632</v>
      </c>
      <c r="I688" s="14">
        <v>4223.8703107291367</v>
      </c>
      <c r="J688" s="14">
        <v>3624.3347475007176</v>
      </c>
      <c r="K688" s="14">
        <v>-274.71210703405086</v>
      </c>
      <c r="L688" s="14">
        <v>8936.1834595571272</v>
      </c>
      <c r="M688" s="14">
        <v>-1647.5916945516365</v>
      </c>
      <c r="N688" s="14">
        <v>5614.376083547133</v>
      </c>
      <c r="O688" s="14">
        <v>-1619.7490093855886</v>
      </c>
      <c r="P688" s="14">
        <v>1887.8770990596386</v>
      </c>
      <c r="Q688" s="14">
        <v>-10498.925572680542</v>
      </c>
      <c r="R688" s="14"/>
      <c r="S688" s="27">
        <f t="shared" si="17"/>
        <v>2951.6318594014569</v>
      </c>
    </row>
    <row r="689" spans="1:19" x14ac:dyDescent="0.3">
      <c r="A689" s="247"/>
      <c r="B689" s="58" t="s">
        <v>12</v>
      </c>
      <c r="C689" s="14">
        <v>0</v>
      </c>
      <c r="D689" s="14">
        <v>-5185.7765199999994</v>
      </c>
      <c r="E689" s="14">
        <v>1040.4730200000013</v>
      </c>
      <c r="F689" s="14">
        <v>-291.84497999999803</v>
      </c>
      <c r="G689" s="14">
        <v>2015.5811999999823</v>
      </c>
      <c r="H689" s="14">
        <v>521.64678000001368</v>
      </c>
      <c r="I689" s="14">
        <v>218.50688000000264</v>
      </c>
      <c r="J689" s="14">
        <v>-235.93124000000353</v>
      </c>
      <c r="K689" s="14">
        <v>-532.3953399999973</v>
      </c>
      <c r="L689" s="14">
        <v>-54.554799999998068</v>
      </c>
      <c r="M689" s="14">
        <v>363.37811999999758</v>
      </c>
      <c r="N689" s="14">
        <v>-1295.0112399999907</v>
      </c>
      <c r="O689" s="14">
        <v>-722.97579999999107</v>
      </c>
      <c r="P689" s="14">
        <v>604.58155999997507</v>
      </c>
      <c r="Q689" s="14">
        <v>-1054.5878999999823</v>
      </c>
      <c r="R689" s="14"/>
      <c r="S689" s="27">
        <f t="shared" si="17"/>
        <v>-253.88016857142898</v>
      </c>
    </row>
    <row r="690" spans="1:19" x14ac:dyDescent="0.3">
      <c r="A690" s="247"/>
      <c r="B690" s="58" t="s">
        <v>13</v>
      </c>
      <c r="C690" s="14">
        <v>0</v>
      </c>
      <c r="D690" s="14">
        <v>-3701.8333669809799</v>
      </c>
      <c r="E690" s="14">
        <v>-3651.1192807758634</v>
      </c>
      <c r="F690" s="14">
        <v>-3705.3057800049719</v>
      </c>
      <c r="G690" s="14">
        <v>-3666.3517032638483</v>
      </c>
      <c r="H690" s="14">
        <v>-2912.5779839548632</v>
      </c>
      <c r="I690" s="14">
        <v>-2481.1300338872534</v>
      </c>
      <c r="J690" s="14">
        <v>-2477.0622747107118</v>
      </c>
      <c r="K690" s="14">
        <v>-2785.5080615607149</v>
      </c>
      <c r="L690" s="14">
        <v>-2664.9240937618015</v>
      </c>
      <c r="M690" s="14">
        <v>-2406.19311701681</v>
      </c>
      <c r="N690" s="14">
        <v>-2491.4696955537656</v>
      </c>
      <c r="O690" s="14">
        <v>-2886.5476876451285</v>
      </c>
      <c r="P690" s="14">
        <v>-2707.053020333813</v>
      </c>
      <c r="Q690" s="14">
        <v>-2473.5538200589654</v>
      </c>
      <c r="R690" s="14"/>
      <c r="S690" s="27">
        <f t="shared" si="17"/>
        <v>-2752.6482928178948</v>
      </c>
    </row>
    <row r="691" spans="1:19" x14ac:dyDescent="0.3">
      <c r="A691" s="247"/>
      <c r="B691" s="58" t="s">
        <v>14</v>
      </c>
      <c r="C691" s="14">
        <v>0</v>
      </c>
      <c r="D691" s="14">
        <v>7064.6713958469918</v>
      </c>
      <c r="E691" s="14">
        <v>36931.267140356358</v>
      </c>
      <c r="F691" s="14">
        <v>31199.150738810888</v>
      </c>
      <c r="G691" s="14">
        <v>10513.435509260627</v>
      </c>
      <c r="H691" s="14">
        <v>29072.880496867001</v>
      </c>
      <c r="I691" s="14">
        <v>-80701.31926635094</v>
      </c>
      <c r="J691" s="14">
        <v>32234.400416589691</v>
      </c>
      <c r="K691" s="14">
        <v>57273.854296403122</v>
      </c>
      <c r="L691" s="14">
        <v>-9370.5372314541601</v>
      </c>
      <c r="M691" s="14">
        <v>97702.466837592889</v>
      </c>
      <c r="N691" s="14">
        <v>5850.2973226786125</v>
      </c>
      <c r="O691" s="14">
        <v>-117222.10483614029</v>
      </c>
      <c r="P691" s="14">
        <v>54264.77231466095</v>
      </c>
      <c r="Q691" s="14">
        <v>-11621.947298587998</v>
      </c>
      <c r="R691" s="14"/>
      <c r="S691" s="27">
        <f t="shared" si="17"/>
        <v>11058.088223937268</v>
      </c>
    </row>
    <row r="692" spans="1:19" x14ac:dyDescent="0.3">
      <c r="A692" s="247"/>
      <c r="B692" s="58" t="s">
        <v>15</v>
      </c>
      <c r="C692" s="14">
        <v>0</v>
      </c>
      <c r="D692" s="14">
        <v>-548.41393791127484</v>
      </c>
      <c r="E692" s="14">
        <v>249.43290910404176</v>
      </c>
      <c r="F692" s="14">
        <v>-3658.5999777778052</v>
      </c>
      <c r="G692" s="14">
        <v>-5182.0351504694554</v>
      </c>
      <c r="H692" s="14">
        <v>2257.6402413600008</v>
      </c>
      <c r="I692" s="14">
        <v>-4546.7240198873915</v>
      </c>
      <c r="J692" s="14">
        <v>-3347.8910148984869</v>
      </c>
      <c r="K692" s="14">
        <v>-4308.0943707844708</v>
      </c>
      <c r="L692" s="14">
        <v>-4806.3126400173642</v>
      </c>
      <c r="M692" s="14">
        <v>-2690.9484230559319</v>
      </c>
      <c r="N692" s="14">
        <v>-1860.8802411037614</v>
      </c>
      <c r="O692" s="14">
        <v>-3436.8019832688151</v>
      </c>
      <c r="P692" s="14">
        <v>-3166.5015544195194</v>
      </c>
      <c r="Q692" s="14">
        <v>-3227.0044291764498</v>
      </c>
      <c r="R692" s="14"/>
      <c r="S692" s="27">
        <f t="shared" si="17"/>
        <v>-2503.2950116521597</v>
      </c>
    </row>
    <row r="693" spans="1:19" x14ac:dyDescent="0.3">
      <c r="A693" s="247"/>
      <c r="B693" s="58" t="s">
        <v>16</v>
      </c>
      <c r="C693" s="14">
        <v>0</v>
      </c>
      <c r="D693" s="14">
        <v>39907.824345422763</v>
      </c>
      <c r="E693" s="14">
        <v>33170.686627393792</v>
      </c>
      <c r="F693" s="14">
        <v>52969.027457766904</v>
      </c>
      <c r="G693" s="14">
        <v>52936.633794165129</v>
      </c>
      <c r="H693" s="14">
        <v>19777.167514859277</v>
      </c>
      <c r="I693" s="14">
        <v>18681.267120921097</v>
      </c>
      <c r="J693" s="14">
        <v>3327.4588398676569</v>
      </c>
      <c r="K693" s="14">
        <v>3419.4596869474772</v>
      </c>
      <c r="L693" s="14">
        <v>28491.435179802458</v>
      </c>
      <c r="M693" s="14">
        <v>28471.595910634511</v>
      </c>
      <c r="N693" s="14">
        <v>31754.738917612529</v>
      </c>
      <c r="O693" s="14">
        <v>-3202.1207532891713</v>
      </c>
      <c r="P693" s="14">
        <v>29889.414655217581</v>
      </c>
      <c r="Q693" s="14">
        <v>11106.987847321638</v>
      </c>
      <c r="R693" s="14"/>
      <c r="S693" s="27">
        <f t="shared" si="17"/>
        <v>24256.756378380142</v>
      </c>
    </row>
    <row r="694" spans="1:19" x14ac:dyDescent="0.3">
      <c r="A694" s="247"/>
      <c r="B694" s="58" t="s">
        <v>17</v>
      </c>
      <c r="C694" s="14">
        <v>0</v>
      </c>
      <c r="D694" s="14">
        <v>-1675.6678235491272</v>
      </c>
      <c r="E694" s="14">
        <v>-2198.7259134594351</v>
      </c>
      <c r="F694" s="14">
        <v>-2281.6321943621151</v>
      </c>
      <c r="G694" s="14">
        <v>-1905.5668474889826</v>
      </c>
      <c r="H694" s="14">
        <v>-1688.382262354251</v>
      </c>
      <c r="I694" s="14">
        <v>274.36272766371258</v>
      </c>
      <c r="J694" s="14">
        <v>122.22776392009109</v>
      </c>
      <c r="K694" s="14">
        <v>42.025419109268114</v>
      </c>
      <c r="L694" s="14">
        <v>-69.695529631804675</v>
      </c>
      <c r="M694" s="14">
        <v>114.20619427622296</v>
      </c>
      <c r="N694" s="14">
        <v>-1293.7825454440899</v>
      </c>
      <c r="O694" s="14">
        <v>-1098.1194131604861</v>
      </c>
      <c r="P694" s="14">
        <v>-204.39648214215413</v>
      </c>
      <c r="Q694" s="14">
        <v>-521.2763373691123</v>
      </c>
      <c r="R694" s="14"/>
      <c r="S694" s="27">
        <f t="shared" si="17"/>
        <v>-847.36763618736791</v>
      </c>
    </row>
    <row r="695" spans="1:19" x14ac:dyDescent="0.3">
      <c r="A695" s="247"/>
      <c r="B695" s="58" t="s">
        <v>34</v>
      </c>
      <c r="C695" s="14">
        <v>0</v>
      </c>
      <c r="D695" s="14">
        <v>4526.9891375354491</v>
      </c>
      <c r="E695" s="14">
        <v>1296.4481635247357</v>
      </c>
      <c r="F695" s="14">
        <v>35538.687318090349</v>
      </c>
      <c r="G695" s="14">
        <v>18310.309287322219</v>
      </c>
      <c r="H695" s="14">
        <v>19499.859294610564</v>
      </c>
      <c r="I695" s="14">
        <v>17035.908641743008</v>
      </c>
      <c r="J695" s="14">
        <v>14489.471562558785</v>
      </c>
      <c r="K695" s="14">
        <v>-711.73474696697667</v>
      </c>
      <c r="L695" s="14">
        <v>-1379.9079016661271</v>
      </c>
      <c r="M695" s="14">
        <v>-4931.4247072585858</v>
      </c>
      <c r="N695" s="14">
        <v>-3118.9290348794311</v>
      </c>
      <c r="O695" s="14">
        <v>6797.954145073425</v>
      </c>
      <c r="P695" s="14">
        <v>1781.2198343016207</v>
      </c>
      <c r="Q695" s="14">
        <v>1373.0202405103482</v>
      </c>
      <c r="R695" s="14"/>
      <c r="S695" s="27">
        <f t="shared" si="17"/>
        <v>7795.3464995706454</v>
      </c>
    </row>
    <row r="696" spans="1:19" x14ac:dyDescent="0.3">
      <c r="A696" s="247"/>
      <c r="B696" s="58" t="s">
        <v>19</v>
      </c>
      <c r="C696" s="14">
        <v>0</v>
      </c>
      <c r="D696" s="14">
        <v>13554.45364547128</v>
      </c>
      <c r="E696" s="14">
        <v>7439.300652517617</v>
      </c>
      <c r="F696" s="14">
        <v>9388.5332917333872</v>
      </c>
      <c r="G696" s="14">
        <v>7285.2049811567995</v>
      </c>
      <c r="H696" s="14">
        <v>-9829.5191460906935</v>
      </c>
      <c r="I696" s="14">
        <v>9035.2796145196189</v>
      </c>
      <c r="J696" s="14">
        <v>93657.324898608262</v>
      </c>
      <c r="K696" s="14">
        <v>4937.7899297070107</v>
      </c>
      <c r="L696" s="14">
        <v>15231.278864609543</v>
      </c>
      <c r="M696" s="14">
        <v>12866.98879954312</v>
      </c>
      <c r="N696" s="14">
        <v>12231.808859541023</v>
      </c>
      <c r="O696" s="14">
        <v>7879.3715674359119</v>
      </c>
      <c r="P696" s="14">
        <v>11275.444424042187</v>
      </c>
      <c r="Q696" s="14">
        <v>16511.030740168295</v>
      </c>
      <c r="R696" s="14"/>
      <c r="S696" s="27">
        <f t="shared" si="17"/>
        <v>13925.232884485362</v>
      </c>
    </row>
    <row r="697" spans="1:19" x14ac:dyDescent="0.3">
      <c r="A697" s="247" t="s">
        <v>25</v>
      </c>
      <c r="B697" s="58" t="s">
        <v>11</v>
      </c>
      <c r="C697" s="12">
        <v>0</v>
      </c>
      <c r="D697" s="12">
        <v>-7942.8000000000466</v>
      </c>
      <c r="E697" s="12">
        <v>1600.9999999998836</v>
      </c>
      <c r="F697" s="12">
        <v>1556.7000000000698</v>
      </c>
      <c r="G697" s="12">
        <v>-7480.8999999999069</v>
      </c>
      <c r="H697" s="12">
        <v>-5346.4000000000233</v>
      </c>
      <c r="I697" s="12">
        <v>-5462.5999999999767</v>
      </c>
      <c r="J697" s="12">
        <v>-14216.099999999977</v>
      </c>
      <c r="K697" s="12">
        <v>5530.5999999999767</v>
      </c>
      <c r="L697" s="12">
        <v>-15845.400000000023</v>
      </c>
      <c r="M697" s="12">
        <v>108.19999999995343</v>
      </c>
      <c r="N697" s="12">
        <v>-3963.25</v>
      </c>
      <c r="O697" s="12">
        <v>-850.34999999997672</v>
      </c>
      <c r="P697" s="12">
        <v>-562.93000000005122</v>
      </c>
      <c r="Q697" s="14">
        <v>6955.1500000000233</v>
      </c>
      <c r="R697" s="12"/>
      <c r="S697" s="27">
        <f t="shared" si="17"/>
        <v>-3776.7307142857212</v>
      </c>
    </row>
    <row r="698" spans="1:19" x14ac:dyDescent="0.3">
      <c r="A698" s="247"/>
      <c r="B698" s="58" t="s">
        <v>12</v>
      </c>
      <c r="C698" s="12">
        <v>0</v>
      </c>
      <c r="D698" s="12">
        <v>5190</v>
      </c>
      <c r="E698" s="12">
        <v>-1830</v>
      </c>
      <c r="F698" s="12">
        <v>1170</v>
      </c>
      <c r="G698" s="12">
        <v>-4000</v>
      </c>
      <c r="H698" s="12">
        <v>-250</v>
      </c>
      <c r="I698" s="12">
        <v>-1510</v>
      </c>
      <c r="J698" s="12">
        <v>-1330</v>
      </c>
      <c r="K698" s="12">
        <v>159</v>
      </c>
      <c r="L698" s="12">
        <v>138</v>
      </c>
      <c r="M698" s="12">
        <v>1243</v>
      </c>
      <c r="N698" s="12">
        <v>1993.2899999999936</v>
      </c>
      <c r="O698" s="12">
        <v>582.37200000000303</v>
      </c>
      <c r="P698" s="12">
        <v>-686.57599999998638</v>
      </c>
      <c r="Q698" s="14">
        <v>1228.4519999999902</v>
      </c>
      <c r="R698" s="12"/>
      <c r="S698" s="27">
        <f t="shared" si="17"/>
        <v>62.077571428572163</v>
      </c>
    </row>
    <row r="699" spans="1:19" x14ac:dyDescent="0.3">
      <c r="A699" s="247"/>
      <c r="B699" s="58" t="s">
        <v>13</v>
      </c>
      <c r="C699" s="12">
        <v>0</v>
      </c>
      <c r="D699" s="12">
        <v>0</v>
      </c>
      <c r="E699" s="12">
        <v>0</v>
      </c>
      <c r="F699" s="12">
        <v>0</v>
      </c>
      <c r="G699" s="12">
        <v>0</v>
      </c>
      <c r="H699" s="12">
        <v>-30</v>
      </c>
      <c r="I699" s="12">
        <v>30</v>
      </c>
      <c r="J699" s="12">
        <v>0</v>
      </c>
      <c r="K699" s="12">
        <v>0</v>
      </c>
      <c r="L699" s="12">
        <v>0</v>
      </c>
      <c r="M699" s="12">
        <v>0</v>
      </c>
      <c r="N699" s="12">
        <v>0</v>
      </c>
      <c r="O699" s="12">
        <v>0</v>
      </c>
      <c r="P699" s="12">
        <v>0</v>
      </c>
      <c r="Q699" s="14">
        <v>0</v>
      </c>
      <c r="R699" s="12"/>
      <c r="S699" s="27">
        <f t="shared" si="17"/>
        <v>0</v>
      </c>
    </row>
    <row r="700" spans="1:19" x14ac:dyDescent="0.3">
      <c r="A700" s="247"/>
      <c r="B700" s="58" t="s">
        <v>14</v>
      </c>
      <c r="C700" s="12">
        <v>0</v>
      </c>
      <c r="D700" s="12">
        <v>9383</v>
      </c>
      <c r="E700" s="12">
        <v>-98374</v>
      </c>
      <c r="F700" s="12">
        <v>-100465</v>
      </c>
      <c r="G700" s="12">
        <v>-80720</v>
      </c>
      <c r="H700" s="12">
        <v>-64520</v>
      </c>
      <c r="I700" s="12">
        <v>136301</v>
      </c>
      <c r="J700" s="12">
        <v>-91601</v>
      </c>
      <c r="K700" s="12">
        <v>-150602.99999999953</v>
      </c>
      <c r="L700" s="12">
        <v>19225.999999999534</v>
      </c>
      <c r="M700" s="12">
        <v>-256863</v>
      </c>
      <c r="N700" s="12">
        <v>-46592</v>
      </c>
      <c r="O700" s="12">
        <v>286182</v>
      </c>
      <c r="P700" s="12">
        <v>-133510</v>
      </c>
      <c r="Q700" s="14">
        <v>37840</v>
      </c>
      <c r="R700" s="12"/>
      <c r="S700" s="27">
        <f t="shared" si="17"/>
        <v>-40868.285714285717</v>
      </c>
    </row>
    <row r="701" spans="1:19" x14ac:dyDescent="0.3">
      <c r="A701" s="247"/>
      <c r="B701" s="58" t="s">
        <v>15</v>
      </c>
      <c r="C701" s="12">
        <v>0</v>
      </c>
      <c r="D701" s="12">
        <v>-80</v>
      </c>
      <c r="E701" s="12">
        <v>-260</v>
      </c>
      <c r="F701" s="12">
        <v>-560</v>
      </c>
      <c r="G701" s="12">
        <v>-180</v>
      </c>
      <c r="H701" s="12">
        <v>-50</v>
      </c>
      <c r="I701" s="12">
        <v>-380</v>
      </c>
      <c r="J701" s="12">
        <v>-50</v>
      </c>
      <c r="K701" s="12">
        <v>-400</v>
      </c>
      <c r="L701" s="12">
        <v>90</v>
      </c>
      <c r="M701" s="12">
        <v>-30</v>
      </c>
      <c r="N701" s="12">
        <v>-10</v>
      </c>
      <c r="O701" s="12">
        <v>0</v>
      </c>
      <c r="P701" s="12">
        <v>0</v>
      </c>
      <c r="Q701" s="14">
        <v>0</v>
      </c>
      <c r="R701" s="12"/>
      <c r="S701" s="27">
        <f t="shared" si="17"/>
        <v>-136.42857142857142</v>
      </c>
    </row>
    <row r="702" spans="1:19" x14ac:dyDescent="0.3">
      <c r="A702" s="247"/>
      <c r="B702" s="58" t="s">
        <v>16</v>
      </c>
      <c r="C702" s="12">
        <v>0</v>
      </c>
      <c r="D702" s="12">
        <v>-24831.999999999534</v>
      </c>
      <c r="E702" s="12">
        <v>-9708.0000000004657</v>
      </c>
      <c r="F702" s="12">
        <v>-7531</v>
      </c>
      <c r="G702" s="12">
        <v>-10091</v>
      </c>
      <c r="H702" s="12">
        <v>-10781</v>
      </c>
      <c r="I702" s="12">
        <v>-18801</v>
      </c>
      <c r="J702" s="12">
        <v>-1894.0000000004657</v>
      </c>
      <c r="K702" s="12">
        <v>10728.000000000466</v>
      </c>
      <c r="L702" s="12">
        <v>-12577</v>
      </c>
      <c r="M702" s="12">
        <v>-12567</v>
      </c>
      <c r="N702" s="12">
        <v>-12607</v>
      </c>
      <c r="O702" s="12">
        <v>-25079</v>
      </c>
      <c r="P702" s="12">
        <v>-15804.990000000224</v>
      </c>
      <c r="Q702" s="14">
        <v>2240</v>
      </c>
      <c r="R702" s="14"/>
      <c r="S702" s="27">
        <f t="shared" si="17"/>
        <v>-10824.642142857159</v>
      </c>
    </row>
    <row r="703" spans="1:19" x14ac:dyDescent="0.3">
      <c r="A703" s="247"/>
      <c r="B703" s="58" t="s">
        <v>17</v>
      </c>
      <c r="C703" s="12">
        <v>0</v>
      </c>
      <c r="D703" s="12">
        <v>180</v>
      </c>
      <c r="E703" s="12">
        <v>-220</v>
      </c>
      <c r="F703" s="12">
        <v>-430</v>
      </c>
      <c r="G703" s="12">
        <v>0</v>
      </c>
      <c r="H703" s="12">
        <v>0</v>
      </c>
      <c r="I703" s="12">
        <v>0</v>
      </c>
      <c r="J703" s="12">
        <v>0</v>
      </c>
      <c r="K703" s="12">
        <v>0</v>
      </c>
      <c r="L703" s="12">
        <v>0</v>
      </c>
      <c r="M703" s="12">
        <v>0</v>
      </c>
      <c r="N703" s="12">
        <v>0</v>
      </c>
      <c r="O703" s="12">
        <v>0</v>
      </c>
      <c r="P703" s="12">
        <v>0</v>
      </c>
      <c r="Q703" s="14">
        <v>0</v>
      </c>
      <c r="R703" s="12"/>
      <c r="S703" s="27">
        <f t="shared" si="17"/>
        <v>-33.571428571428569</v>
      </c>
    </row>
    <row r="704" spans="1:19" x14ac:dyDescent="0.3">
      <c r="A704" s="247"/>
      <c r="B704" s="58" t="s">
        <v>34</v>
      </c>
      <c r="C704" s="12">
        <v>0</v>
      </c>
      <c r="D704" s="12">
        <v>14005</v>
      </c>
      <c r="E704" s="12">
        <v>19771</v>
      </c>
      <c r="F704" s="12">
        <v>-39388</v>
      </c>
      <c r="G704" s="12">
        <v>-12668</v>
      </c>
      <c r="H704" s="12">
        <v>-14688</v>
      </c>
      <c r="I704" s="12">
        <v>-10788</v>
      </c>
      <c r="J704" s="12">
        <v>-14018.462000000291</v>
      </c>
      <c r="K704" s="12">
        <v>-10169.537999999709</v>
      </c>
      <c r="L704" s="12">
        <v>-7310</v>
      </c>
      <c r="M704" s="12">
        <v>-1510</v>
      </c>
      <c r="N704" s="12">
        <v>-1550</v>
      </c>
      <c r="O704" s="12">
        <v>559.53799999970943</v>
      </c>
      <c r="P704" s="12">
        <v>-1110</v>
      </c>
      <c r="Q704" s="14">
        <v>680</v>
      </c>
      <c r="R704" s="12"/>
      <c r="S704" s="27">
        <f t="shared" si="17"/>
        <v>-5633.1758571428782</v>
      </c>
    </row>
    <row r="705" spans="1:19" x14ac:dyDescent="0.3">
      <c r="A705" s="247"/>
      <c r="B705" s="58" t="s">
        <v>19</v>
      </c>
      <c r="C705" s="12">
        <v>0</v>
      </c>
      <c r="D705" s="12">
        <v>5477.7700000014156</v>
      </c>
      <c r="E705" s="12">
        <v>-5732.2300000041723</v>
      </c>
      <c r="F705" s="12">
        <v>7834.7700000014156</v>
      </c>
      <c r="G705" s="12">
        <v>32846.769999999553</v>
      </c>
      <c r="H705" s="12">
        <v>55423.269999999553</v>
      </c>
      <c r="I705" s="12">
        <v>-18535.779999997467</v>
      </c>
      <c r="J705" s="12">
        <v>-436508.80000000261</v>
      </c>
      <c r="K705" s="12">
        <v>17614.804999997839</v>
      </c>
      <c r="L705" s="12">
        <v>-8416.1629999950528</v>
      </c>
      <c r="M705" s="12">
        <v>3756.5749999992549</v>
      </c>
      <c r="N705" s="12">
        <v>5094.7119999993593</v>
      </c>
      <c r="O705" s="12">
        <v>4707.7639999985695</v>
      </c>
      <c r="P705" s="12">
        <v>2194.4500000011176</v>
      </c>
      <c r="Q705" s="14">
        <v>-20455.098000001162</v>
      </c>
      <c r="R705" s="12"/>
      <c r="S705" s="27">
        <f t="shared" si="17"/>
        <v>-23874.434785714373</v>
      </c>
    </row>
    <row r="706" spans="1:19" x14ac:dyDescent="0.3">
      <c r="A706" s="247" t="s">
        <v>26</v>
      </c>
      <c r="B706" s="58" t="s">
        <v>11</v>
      </c>
      <c r="C706" s="14">
        <v>0</v>
      </c>
      <c r="D706" s="14">
        <v>0</v>
      </c>
      <c r="E706" s="14">
        <v>0</v>
      </c>
      <c r="F706" s="14">
        <v>0</v>
      </c>
      <c r="G706" s="14">
        <v>0</v>
      </c>
      <c r="H706" s="14">
        <v>0</v>
      </c>
      <c r="I706" s="14">
        <v>0</v>
      </c>
      <c r="J706" s="14">
        <v>0</v>
      </c>
      <c r="K706" s="14">
        <v>0</v>
      </c>
      <c r="L706" s="14">
        <v>0</v>
      </c>
      <c r="M706" s="14">
        <v>0</v>
      </c>
      <c r="N706" s="14">
        <v>0</v>
      </c>
      <c r="O706" s="14">
        <v>0</v>
      </c>
      <c r="P706" s="14">
        <v>0</v>
      </c>
      <c r="Q706" s="14">
        <v>0</v>
      </c>
      <c r="R706" s="14"/>
      <c r="S706" s="27">
        <f t="shared" si="17"/>
        <v>0</v>
      </c>
    </row>
    <row r="707" spans="1:19" x14ac:dyDescent="0.3">
      <c r="A707" s="247"/>
      <c r="B707" s="58" t="s">
        <v>12</v>
      </c>
      <c r="C707" s="14">
        <v>0</v>
      </c>
      <c r="D707" s="14">
        <v>0</v>
      </c>
      <c r="E707" s="14">
        <v>0</v>
      </c>
      <c r="F707" s="14">
        <v>0</v>
      </c>
      <c r="G707" s="14">
        <v>0</v>
      </c>
      <c r="H707" s="14">
        <v>0</v>
      </c>
      <c r="I707" s="14">
        <v>0</v>
      </c>
      <c r="J707" s="14">
        <v>0</v>
      </c>
      <c r="K707" s="14">
        <v>0</v>
      </c>
      <c r="L707" s="14">
        <v>0</v>
      </c>
      <c r="M707" s="14">
        <v>0</v>
      </c>
      <c r="N707" s="14">
        <v>0</v>
      </c>
      <c r="O707" s="14">
        <v>0</v>
      </c>
      <c r="P707" s="14">
        <v>0</v>
      </c>
      <c r="Q707" s="14">
        <v>0</v>
      </c>
      <c r="R707" s="14"/>
      <c r="S707" s="27">
        <f t="shared" si="17"/>
        <v>0</v>
      </c>
    </row>
    <row r="708" spans="1:19" x14ac:dyDescent="0.3">
      <c r="A708" s="247"/>
      <c r="B708" s="58" t="s">
        <v>13</v>
      </c>
      <c r="C708" s="14">
        <v>0</v>
      </c>
      <c r="D708" s="14">
        <v>0</v>
      </c>
      <c r="E708" s="14">
        <v>0</v>
      </c>
      <c r="F708" s="14">
        <v>0</v>
      </c>
      <c r="G708" s="14">
        <v>0</v>
      </c>
      <c r="H708" s="14">
        <v>0</v>
      </c>
      <c r="I708" s="14">
        <v>0</v>
      </c>
      <c r="J708" s="14">
        <v>0</v>
      </c>
      <c r="K708" s="14">
        <v>0</v>
      </c>
      <c r="L708" s="14">
        <v>0</v>
      </c>
      <c r="M708" s="14">
        <v>0</v>
      </c>
      <c r="N708" s="14">
        <v>0</v>
      </c>
      <c r="O708" s="14">
        <v>0</v>
      </c>
      <c r="P708" s="14">
        <v>0</v>
      </c>
      <c r="Q708" s="14">
        <v>0</v>
      </c>
      <c r="R708" s="14"/>
      <c r="S708" s="27">
        <f t="shared" si="17"/>
        <v>0</v>
      </c>
    </row>
    <row r="709" spans="1:19" x14ac:dyDescent="0.3">
      <c r="A709" s="247"/>
      <c r="B709" s="58" t="s">
        <v>14</v>
      </c>
      <c r="C709" s="14">
        <v>0</v>
      </c>
      <c r="D709" s="14">
        <v>0</v>
      </c>
      <c r="E709" s="14">
        <v>0</v>
      </c>
      <c r="F709" s="14">
        <v>0</v>
      </c>
      <c r="G709" s="14">
        <v>0</v>
      </c>
      <c r="H709" s="14">
        <v>0</v>
      </c>
      <c r="I709" s="14">
        <v>0</v>
      </c>
      <c r="J709" s="14">
        <v>0</v>
      </c>
      <c r="K709" s="14">
        <v>0</v>
      </c>
      <c r="L709" s="14">
        <v>0</v>
      </c>
      <c r="M709" s="14">
        <v>0</v>
      </c>
      <c r="N709" s="14">
        <v>0</v>
      </c>
      <c r="O709" s="14">
        <v>0</v>
      </c>
      <c r="P709" s="14">
        <v>0</v>
      </c>
      <c r="Q709" s="14">
        <v>0</v>
      </c>
      <c r="R709" s="14"/>
      <c r="S709" s="27">
        <f t="shared" si="17"/>
        <v>0</v>
      </c>
    </row>
    <row r="710" spans="1:19" x14ac:dyDescent="0.3">
      <c r="A710" s="247"/>
      <c r="B710" s="58" t="s">
        <v>15</v>
      </c>
      <c r="C710" s="14">
        <v>0</v>
      </c>
      <c r="D710" s="14">
        <v>0</v>
      </c>
      <c r="E710" s="14">
        <v>0</v>
      </c>
      <c r="F710" s="14">
        <v>0</v>
      </c>
      <c r="G710" s="14">
        <v>0</v>
      </c>
      <c r="H710" s="14">
        <v>0</v>
      </c>
      <c r="I710" s="14">
        <v>0</v>
      </c>
      <c r="J710" s="14">
        <v>0</v>
      </c>
      <c r="K710" s="14">
        <v>0</v>
      </c>
      <c r="L710" s="14">
        <v>0</v>
      </c>
      <c r="M710" s="14">
        <v>0</v>
      </c>
      <c r="N710" s="14">
        <v>0</v>
      </c>
      <c r="O710" s="14">
        <v>0</v>
      </c>
      <c r="P710" s="14">
        <v>0</v>
      </c>
      <c r="Q710" s="14">
        <v>0</v>
      </c>
      <c r="R710" s="14"/>
      <c r="S710" s="27">
        <f t="shared" si="17"/>
        <v>0</v>
      </c>
    </row>
    <row r="711" spans="1:19" x14ac:dyDescent="0.3">
      <c r="A711" s="247"/>
      <c r="B711" s="58" t="s">
        <v>16</v>
      </c>
      <c r="C711" s="14">
        <v>0</v>
      </c>
      <c r="D711" s="14">
        <v>0</v>
      </c>
      <c r="E711" s="14">
        <v>0</v>
      </c>
      <c r="F711" s="14">
        <v>0</v>
      </c>
      <c r="G711" s="14">
        <v>0</v>
      </c>
      <c r="H711" s="14">
        <v>0</v>
      </c>
      <c r="I711" s="14">
        <v>0</v>
      </c>
      <c r="J711" s="14">
        <v>0</v>
      </c>
      <c r="K711" s="14">
        <v>0</v>
      </c>
      <c r="L711" s="14">
        <v>0</v>
      </c>
      <c r="M711" s="14">
        <v>0</v>
      </c>
      <c r="N711" s="14">
        <v>0</v>
      </c>
      <c r="O711" s="14">
        <v>0</v>
      </c>
      <c r="P711" s="14">
        <v>0</v>
      </c>
      <c r="Q711" s="14">
        <v>0</v>
      </c>
      <c r="R711" s="14"/>
      <c r="S711" s="27">
        <f t="shared" si="17"/>
        <v>0</v>
      </c>
    </row>
    <row r="712" spans="1:19" x14ac:dyDescent="0.3">
      <c r="A712" s="247"/>
      <c r="B712" s="58" t="s">
        <v>17</v>
      </c>
      <c r="C712" s="14">
        <v>0</v>
      </c>
      <c r="D712" s="14">
        <v>0</v>
      </c>
      <c r="E712" s="14">
        <v>0</v>
      </c>
      <c r="F712" s="14">
        <v>0</v>
      </c>
      <c r="G712" s="14">
        <v>0</v>
      </c>
      <c r="H712" s="14">
        <v>0</v>
      </c>
      <c r="I712" s="14">
        <v>0</v>
      </c>
      <c r="J712" s="14">
        <v>0</v>
      </c>
      <c r="K712" s="14">
        <v>0</v>
      </c>
      <c r="L712" s="14">
        <v>0</v>
      </c>
      <c r="M712" s="14">
        <v>0</v>
      </c>
      <c r="N712" s="14">
        <v>0</v>
      </c>
      <c r="O712" s="14">
        <v>0</v>
      </c>
      <c r="P712" s="14">
        <v>0</v>
      </c>
      <c r="Q712" s="14">
        <v>0</v>
      </c>
      <c r="R712" s="14"/>
      <c r="S712" s="27">
        <f t="shared" si="17"/>
        <v>0</v>
      </c>
    </row>
    <row r="713" spans="1:19" x14ac:dyDescent="0.3">
      <c r="A713" s="247"/>
      <c r="B713" s="58" t="s">
        <v>34</v>
      </c>
      <c r="C713" s="14">
        <v>0</v>
      </c>
      <c r="D713" s="14">
        <v>0</v>
      </c>
      <c r="E713" s="14">
        <v>0</v>
      </c>
      <c r="F713" s="14">
        <v>0</v>
      </c>
      <c r="G713" s="14">
        <v>0</v>
      </c>
      <c r="H713" s="14">
        <v>0</v>
      </c>
      <c r="I713" s="14">
        <v>0</v>
      </c>
      <c r="J713" s="14">
        <v>0</v>
      </c>
      <c r="K713" s="14">
        <v>0</v>
      </c>
      <c r="L713" s="14">
        <v>0</v>
      </c>
      <c r="M713" s="14">
        <v>0</v>
      </c>
      <c r="N713" s="14">
        <v>0</v>
      </c>
      <c r="O713" s="14">
        <v>0</v>
      </c>
      <c r="P713" s="14">
        <v>0</v>
      </c>
      <c r="Q713" s="14">
        <v>0</v>
      </c>
      <c r="R713" s="14"/>
      <c r="S713" s="27">
        <f t="shared" si="17"/>
        <v>0</v>
      </c>
    </row>
    <row r="714" spans="1:19" x14ac:dyDescent="0.3">
      <c r="A714" s="247"/>
      <c r="B714" s="58" t="s">
        <v>19</v>
      </c>
      <c r="C714" s="14">
        <v>0</v>
      </c>
      <c r="D714" s="14">
        <v>0</v>
      </c>
      <c r="E714" s="14">
        <v>0</v>
      </c>
      <c r="F714" s="14">
        <v>0</v>
      </c>
      <c r="G714" s="14">
        <v>0</v>
      </c>
      <c r="H714" s="14">
        <v>0</v>
      </c>
      <c r="I714" s="14">
        <v>0</v>
      </c>
      <c r="J714" s="14">
        <v>0</v>
      </c>
      <c r="K714" s="14">
        <v>0</v>
      </c>
      <c r="L714" s="14">
        <v>0</v>
      </c>
      <c r="M714" s="14">
        <v>0</v>
      </c>
      <c r="N714" s="14">
        <v>0</v>
      </c>
      <c r="O714" s="14">
        <v>0</v>
      </c>
      <c r="P714" s="14">
        <v>0</v>
      </c>
      <c r="Q714" s="14">
        <v>0</v>
      </c>
      <c r="R714" s="14"/>
      <c r="S714" s="27">
        <f t="shared" si="17"/>
        <v>0</v>
      </c>
    </row>
    <row r="715" spans="1:19" x14ac:dyDescent="0.3">
      <c r="A715" s="247" t="s">
        <v>27</v>
      </c>
      <c r="B715" s="58" t="s">
        <v>11</v>
      </c>
      <c r="C715" s="12">
        <v>0</v>
      </c>
      <c r="D715" s="12">
        <v>821.18000000000757</v>
      </c>
      <c r="E715" s="12">
        <v>926.27200000001176</v>
      </c>
      <c r="F715" s="12">
        <v>1019.1039999999921</v>
      </c>
      <c r="G715" s="12">
        <v>595.8179999999993</v>
      </c>
      <c r="H715" s="12">
        <v>579.71099999999569</v>
      </c>
      <c r="I715" s="12">
        <v>566.80899999997928</v>
      </c>
      <c r="J715" s="12">
        <v>768.16600000001199</v>
      </c>
      <c r="K715" s="12">
        <v>921.33400000000256</v>
      </c>
      <c r="L715" s="12">
        <v>1153.2039999999979</v>
      </c>
      <c r="M715" s="12">
        <v>769.85199999999895</v>
      </c>
      <c r="N715" s="12">
        <v>128.58100000002014</v>
      </c>
      <c r="O715" s="12">
        <v>797.92499999998836</v>
      </c>
      <c r="P715" s="12">
        <v>454.38600000001315</v>
      </c>
      <c r="Q715" s="14">
        <v>185.25699999998324</v>
      </c>
      <c r="R715" s="14"/>
      <c r="S715" s="27">
        <f t="shared" si="17"/>
        <v>678.73871428571567</v>
      </c>
    </row>
    <row r="716" spans="1:19" x14ac:dyDescent="0.3">
      <c r="A716" s="247"/>
      <c r="B716" s="58" t="s">
        <v>12</v>
      </c>
      <c r="C716" s="12">
        <v>0</v>
      </c>
      <c r="D716" s="12">
        <v>20.403000000000247</v>
      </c>
      <c r="E716" s="12">
        <v>17.555000000000291</v>
      </c>
      <c r="F716" s="12">
        <v>36.096999999999753</v>
      </c>
      <c r="G716" s="12">
        <v>7.7309999999997672</v>
      </c>
      <c r="H716" s="12">
        <v>7.1499999999996362</v>
      </c>
      <c r="I716" s="12">
        <v>6.511000000002241</v>
      </c>
      <c r="J716" s="12">
        <v>16.158999999999651</v>
      </c>
      <c r="K716" s="12">
        <v>4.3599999999987631</v>
      </c>
      <c r="L716" s="12">
        <v>5.2899999999990541</v>
      </c>
      <c r="M716" s="12">
        <v>4.9990000000016153</v>
      </c>
      <c r="N716" s="12">
        <v>4.7080000000005384</v>
      </c>
      <c r="O716" s="12">
        <v>9.8819999999996071</v>
      </c>
      <c r="P716" s="12">
        <v>10.811999999999898</v>
      </c>
      <c r="Q716" s="14">
        <v>21.739999999999782</v>
      </c>
      <c r="R716" s="14"/>
      <c r="S716" s="27">
        <f t="shared" si="17"/>
        <v>10.832642857142933</v>
      </c>
    </row>
    <row r="717" spans="1:19" x14ac:dyDescent="0.3">
      <c r="A717" s="247"/>
      <c r="B717" s="58" t="s">
        <v>13</v>
      </c>
      <c r="C717" s="12">
        <v>0</v>
      </c>
      <c r="D717" s="12">
        <v>3924.4700000000012</v>
      </c>
      <c r="E717" s="12">
        <v>4002.7119999999923</v>
      </c>
      <c r="F717" s="12">
        <v>4162.0400000000081</v>
      </c>
      <c r="G717" s="12">
        <v>3736.1929999999847</v>
      </c>
      <c r="H717" s="12">
        <v>3824.4910000000091</v>
      </c>
      <c r="I717" s="12">
        <v>3603.7189999999973</v>
      </c>
      <c r="J717" s="12">
        <v>3861.5180000000109</v>
      </c>
      <c r="K717" s="12">
        <v>5330.1269999999786</v>
      </c>
      <c r="L717" s="12">
        <v>4658.747000000003</v>
      </c>
      <c r="M717" s="12">
        <v>2679.073000000004</v>
      </c>
      <c r="N717" s="12">
        <v>468.10699999998906</v>
      </c>
      <c r="O717" s="12">
        <v>6070.1580000000104</v>
      </c>
      <c r="P717" s="12">
        <v>4404.9590000000026</v>
      </c>
      <c r="Q717" s="14">
        <v>3536.7560000000085</v>
      </c>
      <c r="R717" s="14"/>
      <c r="S717" s="27">
        <f t="shared" si="17"/>
        <v>3623.3081428571422</v>
      </c>
    </row>
    <row r="718" spans="1:19" x14ac:dyDescent="0.3">
      <c r="A718" s="247"/>
      <c r="B718" s="58" t="s">
        <v>14</v>
      </c>
      <c r="C718" s="12">
        <v>0</v>
      </c>
      <c r="D718" s="12">
        <v>1071.3050000000003</v>
      </c>
      <c r="E718" s="12">
        <v>1616.7200000000084</v>
      </c>
      <c r="F718" s="12">
        <v>1208.1339999999909</v>
      </c>
      <c r="G718" s="12">
        <v>1527.9029999999984</v>
      </c>
      <c r="H718" s="12">
        <v>1612.1880000000019</v>
      </c>
      <c r="I718" s="12">
        <v>1378.4530000000013</v>
      </c>
      <c r="J718" s="12">
        <v>1522.2029999999868</v>
      </c>
      <c r="K718" s="12">
        <v>2675.5880000000179</v>
      </c>
      <c r="L718" s="12">
        <v>2566.942999999992</v>
      </c>
      <c r="M718" s="12">
        <v>1443.148000000001</v>
      </c>
      <c r="N718" s="12">
        <v>445.4939999999915</v>
      </c>
      <c r="O718" s="12">
        <v>659.93199999998615</v>
      </c>
      <c r="P718" s="12">
        <v>505.65800000001036</v>
      </c>
      <c r="Q718" s="14">
        <v>544.31400000001304</v>
      </c>
      <c r="R718" s="14"/>
      <c r="S718" s="27">
        <f t="shared" si="17"/>
        <v>1302.4049285714277</v>
      </c>
    </row>
    <row r="719" spans="1:19" x14ac:dyDescent="0.3">
      <c r="A719" s="247"/>
      <c r="B719" s="58" t="s">
        <v>15</v>
      </c>
      <c r="C719" s="12">
        <v>0</v>
      </c>
      <c r="D719" s="12">
        <v>726.54500000000007</v>
      </c>
      <c r="E719" s="12">
        <v>762.00400000000081</v>
      </c>
      <c r="F719" s="12">
        <v>629.76100000000042</v>
      </c>
      <c r="G719" s="12">
        <v>606.39399999999841</v>
      </c>
      <c r="H719" s="12">
        <v>595.05900000000111</v>
      </c>
      <c r="I719" s="12">
        <v>638.59699999999975</v>
      </c>
      <c r="J719" s="12">
        <v>962.60400000000118</v>
      </c>
      <c r="K719" s="12">
        <v>1294.3410000000003</v>
      </c>
      <c r="L719" s="12">
        <v>1171.0519999999997</v>
      </c>
      <c r="M719" s="12">
        <v>709.39699999999721</v>
      </c>
      <c r="N719" s="12">
        <v>97.656000000002678</v>
      </c>
      <c r="O719" s="12">
        <v>654.58199999999852</v>
      </c>
      <c r="P719" s="12">
        <v>365.27800000000207</v>
      </c>
      <c r="Q719" s="14">
        <v>699.16600000000108</v>
      </c>
      <c r="R719" s="14"/>
      <c r="S719" s="27">
        <f t="shared" ref="S719:S759" si="18">AVERAGE(C719:P719)</f>
        <v>658.0907142857144</v>
      </c>
    </row>
    <row r="720" spans="1:19" x14ac:dyDescent="0.3">
      <c r="A720" s="247"/>
      <c r="B720" s="58" t="s">
        <v>16</v>
      </c>
      <c r="C720" s="12">
        <v>0</v>
      </c>
      <c r="D720" s="12">
        <v>729.80100000000311</v>
      </c>
      <c r="E720" s="12">
        <v>614.59000000000378</v>
      </c>
      <c r="F720" s="12">
        <v>490.60199999999531</v>
      </c>
      <c r="G720" s="12">
        <v>498.68200000000797</v>
      </c>
      <c r="H720" s="12">
        <v>513.62099999999555</v>
      </c>
      <c r="I720" s="12">
        <v>522.10799999999654</v>
      </c>
      <c r="J720" s="12">
        <v>683.70500000000175</v>
      </c>
      <c r="K720" s="12">
        <v>1263.5330000000031</v>
      </c>
      <c r="L720" s="12">
        <v>857.39100000000326</v>
      </c>
      <c r="M720" s="12">
        <v>385.97299999999814</v>
      </c>
      <c r="N720" s="12">
        <v>12.903999999994994</v>
      </c>
      <c r="O720" s="12">
        <v>935.69099999999889</v>
      </c>
      <c r="P720" s="12">
        <v>367.31299999999464</v>
      </c>
      <c r="Q720" s="14">
        <v>962.02200000000812</v>
      </c>
      <c r="R720" s="14"/>
      <c r="S720" s="27">
        <f t="shared" si="18"/>
        <v>562.56528571428555</v>
      </c>
    </row>
    <row r="721" spans="1:19" x14ac:dyDescent="0.3">
      <c r="A721" s="247"/>
      <c r="B721" s="58" t="s">
        <v>17</v>
      </c>
      <c r="C721" s="12">
        <v>0</v>
      </c>
      <c r="D721" s="12">
        <v>346.15299999999843</v>
      </c>
      <c r="E721" s="12">
        <v>359.34900000000198</v>
      </c>
      <c r="F721" s="12">
        <v>600.69700000000012</v>
      </c>
      <c r="G721" s="12">
        <v>178.51199999999517</v>
      </c>
      <c r="H721" s="12">
        <v>171.65300000000207</v>
      </c>
      <c r="I721" s="12">
        <v>175.13999999999942</v>
      </c>
      <c r="J721" s="12">
        <v>426.83599999999933</v>
      </c>
      <c r="K721" s="12">
        <v>194.49700000000303</v>
      </c>
      <c r="L721" s="12">
        <v>300.98800000000119</v>
      </c>
      <c r="M721" s="12">
        <v>164.3289999999979</v>
      </c>
      <c r="N721" s="12">
        <v>556.17099999999846</v>
      </c>
      <c r="O721" s="12">
        <v>280.75900000000183</v>
      </c>
      <c r="P721" s="12">
        <v>179.50099999999657</v>
      </c>
      <c r="Q721" s="14">
        <v>841.34800000000541</v>
      </c>
      <c r="R721" s="14"/>
      <c r="S721" s="27">
        <f t="shared" si="18"/>
        <v>281.04178571428537</v>
      </c>
    </row>
    <row r="722" spans="1:19" x14ac:dyDescent="0.3">
      <c r="A722" s="247"/>
      <c r="B722" s="58" t="s">
        <v>34</v>
      </c>
      <c r="C722" s="12">
        <v>0</v>
      </c>
      <c r="D722" s="12">
        <v>2821.5460000000021</v>
      </c>
      <c r="E722" s="12">
        <v>2536.3670000000129</v>
      </c>
      <c r="F722" s="12">
        <v>1997.8110000000015</v>
      </c>
      <c r="G722" s="12">
        <v>1920.9629999999888</v>
      </c>
      <c r="H722" s="12">
        <v>1875.7409999999945</v>
      </c>
      <c r="I722" s="12">
        <v>1719.2020000000048</v>
      </c>
      <c r="J722" s="12">
        <v>2175.2160000000003</v>
      </c>
      <c r="K722" s="12">
        <v>2972.2139999999927</v>
      </c>
      <c r="L722" s="12">
        <v>2618.851999999999</v>
      </c>
      <c r="M722" s="12">
        <v>1453.554999999993</v>
      </c>
      <c r="N722" s="12">
        <v>2861.5370000000112</v>
      </c>
      <c r="O722" s="12">
        <v>2057.7399999999907</v>
      </c>
      <c r="P722" s="12">
        <v>1166.8090000000084</v>
      </c>
      <c r="Q722" s="14">
        <v>1655.4919999999984</v>
      </c>
      <c r="R722" s="14"/>
      <c r="S722" s="27">
        <f t="shared" si="18"/>
        <v>2012.6823571428572</v>
      </c>
    </row>
    <row r="723" spans="1:19" x14ac:dyDescent="0.3">
      <c r="A723" s="247"/>
      <c r="B723" s="58" t="s">
        <v>19</v>
      </c>
      <c r="C723" s="12">
        <v>0</v>
      </c>
      <c r="D723" s="12">
        <v>2414.4790000000794</v>
      </c>
      <c r="E723" s="12">
        <v>2480.0379999998841</v>
      </c>
      <c r="F723" s="12">
        <v>2342.2180000000226</v>
      </c>
      <c r="G723" s="12">
        <v>2071.695000000007</v>
      </c>
      <c r="H723" s="12">
        <v>1995.3680000000459</v>
      </c>
      <c r="I723" s="12">
        <v>1970.9520000000193</v>
      </c>
      <c r="J723" s="12">
        <v>2753.6559999999881</v>
      </c>
      <c r="K723" s="12">
        <v>4494.5889999999781</v>
      </c>
      <c r="L723" s="12">
        <v>4528.4830000000075</v>
      </c>
      <c r="M723" s="12">
        <v>2633.0389999999898</v>
      </c>
      <c r="N723" s="12">
        <v>2098.8940000000293</v>
      </c>
      <c r="O723" s="12">
        <v>3826.6929999999265</v>
      </c>
      <c r="P723" s="12">
        <v>2221.495000000039</v>
      </c>
      <c r="Q723" s="14">
        <v>4382.6920000000537</v>
      </c>
      <c r="R723" s="14"/>
      <c r="S723" s="27">
        <f t="shared" si="18"/>
        <v>2559.3999285714299</v>
      </c>
    </row>
    <row r="724" spans="1:19" x14ac:dyDescent="0.3">
      <c r="A724" s="247" t="s">
        <v>28</v>
      </c>
      <c r="B724" s="58" t="s">
        <v>11</v>
      </c>
      <c r="C724" s="14">
        <v>17.281279114421771</v>
      </c>
      <c r="D724" s="14">
        <v>15.616433788922713</v>
      </c>
      <c r="E724" s="14">
        <v>28.900196747099805</v>
      </c>
      <c r="F724" s="14">
        <v>88.191803737382799</v>
      </c>
      <c r="G724" s="14">
        <v>100.21363360037051</v>
      </c>
      <c r="H724" s="14">
        <v>206.16225896226717</v>
      </c>
      <c r="I724" s="14">
        <v>356.41957800083577</v>
      </c>
      <c r="J724" s="14">
        <v>262.09149364958068</v>
      </c>
      <c r="K724" s="14">
        <v>130.14675412990891</v>
      </c>
      <c r="L724" s="14">
        <v>76.081302923219937</v>
      </c>
      <c r="M724" s="14">
        <v>95.622561150531283</v>
      </c>
      <c r="N724" s="14">
        <v>63.533613558658089</v>
      </c>
      <c r="O724" s="14">
        <v>59.423524266595905</v>
      </c>
      <c r="P724" s="14">
        <v>91.163552949959467</v>
      </c>
      <c r="Q724" s="14">
        <v>0</v>
      </c>
      <c r="R724" s="12"/>
      <c r="S724" s="27">
        <f t="shared" si="18"/>
        <v>113.63199904141105</v>
      </c>
    </row>
    <row r="725" spans="1:19" x14ac:dyDescent="0.3">
      <c r="A725" s="247"/>
      <c r="B725" s="58" t="s">
        <v>12</v>
      </c>
      <c r="C725" s="14">
        <v>0.13402069166022562</v>
      </c>
      <c r="D725" s="14">
        <v>0.12141848983145798</v>
      </c>
      <c r="E725" s="14">
        <v>0.15922061830339429</v>
      </c>
      <c r="F725" s="14">
        <v>0.1945896701784916</v>
      </c>
      <c r="G725" s="14">
        <v>0.14525026795362872</v>
      </c>
      <c r="H725" s="14">
        <v>2.7215294173658462</v>
      </c>
      <c r="I725" s="14">
        <v>35.705917696213831</v>
      </c>
      <c r="J725" s="14">
        <v>28.377569605758879</v>
      </c>
      <c r="K725" s="14">
        <v>43.581808491799762</v>
      </c>
      <c r="L725" s="14">
        <v>94.13904796829388</v>
      </c>
      <c r="M725" s="14">
        <v>144.33377054405238</v>
      </c>
      <c r="N725" s="14">
        <v>76.150858693420162</v>
      </c>
      <c r="O725" s="14">
        <v>21.222967570142828</v>
      </c>
      <c r="P725" s="14">
        <v>2.5415091531409644</v>
      </c>
      <c r="Q725" s="14">
        <v>0</v>
      </c>
      <c r="R725" s="12"/>
      <c r="S725" s="27">
        <f t="shared" si="18"/>
        <v>32.109248491293982</v>
      </c>
    </row>
    <row r="726" spans="1:19" x14ac:dyDescent="0.3">
      <c r="A726" s="247"/>
      <c r="B726" s="58" t="s">
        <v>13</v>
      </c>
      <c r="C726" s="14">
        <v>0.95823058336365929</v>
      </c>
      <c r="D726" s="14">
        <v>0.2339503603482691</v>
      </c>
      <c r="E726" s="14">
        <v>0.50566088929268194</v>
      </c>
      <c r="F726" s="14">
        <v>0.69646467754584318</v>
      </c>
      <c r="G726" s="14">
        <v>2.1412897778211182</v>
      </c>
      <c r="H726" s="14">
        <v>8.0185270880397219</v>
      </c>
      <c r="I726" s="14">
        <v>27.110374544701639</v>
      </c>
      <c r="J726" s="14">
        <v>45.618167481695657</v>
      </c>
      <c r="K726" s="14">
        <v>137.29587716025648</v>
      </c>
      <c r="L726" s="14">
        <v>126.91713008822481</v>
      </c>
      <c r="M726" s="14">
        <v>176.30311398513834</v>
      </c>
      <c r="N726" s="14">
        <v>395.58081388202902</v>
      </c>
      <c r="O726" s="14">
        <v>597.49753109557696</v>
      </c>
      <c r="P726" s="14">
        <v>472.89261421202946</v>
      </c>
      <c r="Q726" s="14">
        <v>0</v>
      </c>
      <c r="R726" s="12"/>
      <c r="S726" s="27">
        <f t="shared" si="18"/>
        <v>142.26926755900453</v>
      </c>
    </row>
    <row r="727" spans="1:19" x14ac:dyDescent="0.3">
      <c r="A727" s="247"/>
      <c r="B727" s="58" t="s">
        <v>14</v>
      </c>
      <c r="C727" s="14">
        <v>1.5027246077167433</v>
      </c>
      <c r="D727" s="14">
        <v>1.3769639543236183</v>
      </c>
      <c r="E727" s="14">
        <v>1.1075423523033887</v>
      </c>
      <c r="F727" s="14">
        <v>2.2254748404849796</v>
      </c>
      <c r="G727" s="14">
        <v>3.9021607729850007</v>
      </c>
      <c r="H727" s="14">
        <v>8.1791853282696216</v>
      </c>
      <c r="I727" s="14">
        <v>12.09388354257862</v>
      </c>
      <c r="J727" s="14">
        <v>13.530806814844645</v>
      </c>
      <c r="K727" s="14">
        <v>29.615960630846388</v>
      </c>
      <c r="L727" s="14">
        <v>36.596287348104482</v>
      </c>
      <c r="M727" s="14">
        <v>44.529224393930591</v>
      </c>
      <c r="N727" s="14">
        <v>46.849254163287753</v>
      </c>
      <c r="O727" s="14">
        <v>29.220589029876464</v>
      </c>
      <c r="P727" s="14">
        <v>53.035439121451617</v>
      </c>
      <c r="Q727" s="14">
        <v>0</v>
      </c>
      <c r="R727" s="12"/>
      <c r="S727" s="27">
        <f t="shared" si="18"/>
        <v>20.268964064357419</v>
      </c>
    </row>
    <row r="728" spans="1:19" x14ac:dyDescent="0.3">
      <c r="A728" s="247"/>
      <c r="B728" s="58" t="s">
        <v>15</v>
      </c>
      <c r="C728" s="14">
        <v>4.5958623239326549E-2</v>
      </c>
      <c r="D728" s="14">
        <v>-2.639230406241784E-2</v>
      </c>
      <c r="E728" s="14">
        <v>0.17967886666504618</v>
      </c>
      <c r="F728" s="14">
        <v>2.4259328062411434E-2</v>
      </c>
      <c r="G728" s="14">
        <v>0.12482069089632525</v>
      </c>
      <c r="H728" s="14">
        <v>0.2783447440205648</v>
      </c>
      <c r="I728" s="14">
        <v>5.3767314644090201</v>
      </c>
      <c r="J728" s="14">
        <v>4.2827428627042723</v>
      </c>
      <c r="K728" s="14">
        <v>4.6481903302457823</v>
      </c>
      <c r="L728" s="14">
        <v>20.051176997065411</v>
      </c>
      <c r="M728" s="14">
        <v>18.467464553230002</v>
      </c>
      <c r="N728" s="14">
        <v>40.836186086477731</v>
      </c>
      <c r="O728" s="14">
        <v>77.382659297300989</v>
      </c>
      <c r="P728" s="14">
        <v>82.972508522143642</v>
      </c>
      <c r="Q728" s="14">
        <v>0</v>
      </c>
      <c r="R728" s="12"/>
      <c r="S728" s="27">
        <f t="shared" si="18"/>
        <v>18.18888071874272</v>
      </c>
    </row>
    <row r="729" spans="1:19" x14ac:dyDescent="0.3">
      <c r="A729" s="247"/>
      <c r="B729" s="58" t="s">
        <v>16</v>
      </c>
      <c r="C729" s="14">
        <v>1.4293656839351118E-2</v>
      </c>
      <c r="D729" s="14">
        <v>1.6002056374938609E-2</v>
      </c>
      <c r="E729" s="14">
        <v>1.4885918207717938E-2</v>
      </c>
      <c r="F729" s="14">
        <v>1.993153990057131E-2</v>
      </c>
      <c r="G729" s="14">
        <v>1.8443663932898563E-2</v>
      </c>
      <c r="H729" s="14">
        <v>4.2979916826726E-2</v>
      </c>
      <c r="I729" s="14">
        <v>5.2265777915442402E-2</v>
      </c>
      <c r="J729" s="14">
        <v>0.64976029795620827</v>
      </c>
      <c r="K729" s="14">
        <v>0.17505249561329628</v>
      </c>
      <c r="L729" s="14">
        <v>1.7111974370807477</v>
      </c>
      <c r="M729" s="14">
        <v>2.5453059461145306</v>
      </c>
      <c r="N729" s="14">
        <v>4.0522970075147988</v>
      </c>
      <c r="O729" s="14">
        <v>11.251197576869663</v>
      </c>
      <c r="P729" s="14">
        <v>10.824059566865966</v>
      </c>
      <c r="Q729" s="14">
        <v>0</v>
      </c>
      <c r="R729" s="14"/>
      <c r="S729" s="27">
        <f t="shared" si="18"/>
        <v>2.241976632715204</v>
      </c>
    </row>
    <row r="730" spans="1:19" x14ac:dyDescent="0.3">
      <c r="A730" s="247"/>
      <c r="B730" s="58" t="s">
        <v>17</v>
      </c>
      <c r="C730" s="14">
        <v>0</v>
      </c>
      <c r="D730" s="14">
        <v>0</v>
      </c>
      <c r="E730" s="14">
        <v>0</v>
      </c>
      <c r="F730" s="14">
        <v>0</v>
      </c>
      <c r="G730" s="14">
        <v>0</v>
      </c>
      <c r="H730" s="14">
        <v>3.8839979285344381E-4</v>
      </c>
      <c r="I730" s="14">
        <v>4.8693480062341062E-4</v>
      </c>
      <c r="J730" s="14">
        <v>2.5928088310350874E-3</v>
      </c>
      <c r="K730" s="14">
        <v>4.253700886021574E-2</v>
      </c>
      <c r="L730" s="14">
        <v>0.13302343858123361</v>
      </c>
      <c r="M730" s="14">
        <v>1.9723867986073538</v>
      </c>
      <c r="N730" s="14">
        <v>0.47239208796544752</v>
      </c>
      <c r="O730" s="14">
        <v>4.9666432603158572</v>
      </c>
      <c r="P730" s="14">
        <v>10.080277950386662</v>
      </c>
      <c r="Q730" s="14">
        <v>0</v>
      </c>
      <c r="R730" s="12"/>
      <c r="S730" s="27">
        <f t="shared" si="18"/>
        <v>1.2621949062958058</v>
      </c>
    </row>
    <row r="731" spans="1:19" x14ac:dyDescent="0.3">
      <c r="A731" s="247"/>
      <c r="B731" s="58" t="s">
        <v>34</v>
      </c>
      <c r="C731" s="14">
        <v>2.6388815417724603</v>
      </c>
      <c r="D731" s="14">
        <v>3.8529310591274797</v>
      </c>
      <c r="E731" s="14">
        <v>5.122235733740947</v>
      </c>
      <c r="F731" s="14">
        <v>3.0808883778928582</v>
      </c>
      <c r="G731" s="14">
        <v>9.2223999406886286</v>
      </c>
      <c r="H731" s="14">
        <v>24.899730056304776</v>
      </c>
      <c r="I731" s="14">
        <v>43.622511857504101</v>
      </c>
      <c r="J731" s="14">
        <v>53.991744022940651</v>
      </c>
      <c r="K731" s="14">
        <v>65.822634165572111</v>
      </c>
      <c r="L731" s="14">
        <v>76.394565197849971</v>
      </c>
      <c r="M731" s="14">
        <v>98.145869952671376</v>
      </c>
      <c r="N731" s="14">
        <v>176.60668888435902</v>
      </c>
      <c r="O731" s="14">
        <v>127.4113182927025</v>
      </c>
      <c r="P731" s="14">
        <v>170.59613123965732</v>
      </c>
      <c r="Q731" s="14">
        <v>0</v>
      </c>
      <c r="R731" s="12"/>
      <c r="S731" s="27">
        <f t="shared" si="18"/>
        <v>61.529180737341733</v>
      </c>
    </row>
    <row r="732" spans="1:19" x14ac:dyDescent="0.3">
      <c r="A732" s="247"/>
      <c r="B732" s="58" t="s">
        <v>19</v>
      </c>
      <c r="C732" s="14">
        <v>0.14226519843137719</v>
      </c>
      <c r="D732" s="14">
        <v>0.1794020590889337</v>
      </c>
      <c r="E732" s="14">
        <v>0.21634202540537928</v>
      </c>
      <c r="F732" s="14">
        <v>0.35218099747332965</v>
      </c>
      <c r="G732" s="14">
        <v>1.0877811894602478</v>
      </c>
      <c r="H732" s="14">
        <v>1.753116627506365</v>
      </c>
      <c r="I732" s="14">
        <v>4.3668465721503242</v>
      </c>
      <c r="J732" s="14">
        <v>4.5979399667120848</v>
      </c>
      <c r="K732" s="14">
        <v>10.128440653694417</v>
      </c>
      <c r="L732" s="14">
        <v>12.155560182250834</v>
      </c>
      <c r="M732" s="14">
        <v>12.921731001966769</v>
      </c>
      <c r="N732" s="14">
        <v>20.924546041634478</v>
      </c>
      <c r="O732" s="14">
        <v>35.225757128364435</v>
      </c>
      <c r="P732" s="14">
        <v>39.290209009225066</v>
      </c>
      <c r="Q732" s="14">
        <v>0</v>
      </c>
      <c r="R732" s="12"/>
      <c r="S732" s="27">
        <f t="shared" si="18"/>
        <v>10.238722760954573</v>
      </c>
    </row>
    <row r="733" spans="1:19" x14ac:dyDescent="0.3">
      <c r="A733" s="247" t="s">
        <v>37</v>
      </c>
      <c r="B733" s="58" t="s">
        <v>11</v>
      </c>
      <c r="C733" s="14">
        <v>0</v>
      </c>
      <c r="D733" s="14">
        <v>-45.185000000012224</v>
      </c>
      <c r="E733" s="14">
        <v>-188.49499999999534</v>
      </c>
      <c r="F733" s="14">
        <v>-31.076000000015483</v>
      </c>
      <c r="G733" s="14">
        <v>-93.700999999986379</v>
      </c>
      <c r="H733" s="14">
        <v>48.517999999996391</v>
      </c>
      <c r="I733" s="14">
        <v>71.846000000019558</v>
      </c>
      <c r="J733" s="14">
        <v>-45.651000000012573</v>
      </c>
      <c r="K733" s="14">
        <v>18.058999999979278</v>
      </c>
      <c r="L733" s="14">
        <v>557.17699999999604</v>
      </c>
      <c r="M733" s="14">
        <v>-9.61099999997532</v>
      </c>
      <c r="N733" s="14">
        <v>41.541999999986729</v>
      </c>
      <c r="O733" s="14">
        <v>13.643000000010943</v>
      </c>
      <c r="P733" s="14">
        <v>-83.472000000008848</v>
      </c>
      <c r="Q733" s="14">
        <v>75.416000000041095</v>
      </c>
      <c r="R733" s="14"/>
      <c r="S733" s="27">
        <f t="shared" si="18"/>
        <v>18.113857142855913</v>
      </c>
    </row>
    <row r="734" spans="1:19" x14ac:dyDescent="0.3">
      <c r="A734" s="247"/>
      <c r="B734" s="58" t="s">
        <v>12</v>
      </c>
      <c r="C734" s="14">
        <v>0</v>
      </c>
      <c r="D734" s="14">
        <v>-4.4949999999998909</v>
      </c>
      <c r="E734" s="14">
        <v>-6.5880000000006476</v>
      </c>
      <c r="F734" s="14">
        <v>-8.0599999999994907</v>
      </c>
      <c r="G734" s="14">
        <v>2.0149999999994179</v>
      </c>
      <c r="H734" s="14">
        <v>-3.4879999999993743</v>
      </c>
      <c r="I734" s="14">
        <v>-1.1630000000004657</v>
      </c>
      <c r="J734" s="14">
        <v>-2.944999999999709</v>
      </c>
      <c r="K734" s="14">
        <v>5.657999999999447</v>
      </c>
      <c r="L734" s="14">
        <v>4.5730000000003201</v>
      </c>
      <c r="M734" s="14">
        <v>-0.15499999999974534</v>
      </c>
      <c r="N734" s="14">
        <v>1.5500000000001819</v>
      </c>
      <c r="O734" s="14">
        <v>0.54199999999946158</v>
      </c>
      <c r="P734" s="14">
        <v>7.8000000000429281E-2</v>
      </c>
      <c r="Q734" s="14">
        <v>2.1700000000000728</v>
      </c>
      <c r="R734" s="14"/>
      <c r="S734" s="27">
        <f t="shared" si="18"/>
        <v>-0.89128571428571901</v>
      </c>
    </row>
    <row r="735" spans="1:19" x14ac:dyDescent="0.3">
      <c r="A735" s="247"/>
      <c r="B735" s="58" t="s">
        <v>13</v>
      </c>
      <c r="C735" s="14">
        <v>0</v>
      </c>
      <c r="D735" s="14">
        <v>225.53800000000047</v>
      </c>
      <c r="E735" s="14">
        <v>-324.82099999999627</v>
      </c>
      <c r="F735" s="14">
        <v>8.5249999999941792</v>
      </c>
      <c r="G735" s="14">
        <v>76.653000000020256</v>
      </c>
      <c r="H735" s="14">
        <v>251.73399999999674</v>
      </c>
      <c r="I735" s="14">
        <v>-186.94099999999162</v>
      </c>
      <c r="J735" s="14">
        <v>11.703999999997905</v>
      </c>
      <c r="K735" s="14">
        <v>272.11699999999837</v>
      </c>
      <c r="L735" s="14">
        <v>969.50199999997858</v>
      </c>
      <c r="M735" s="14">
        <v>-14.957999999955064</v>
      </c>
      <c r="N735" s="14">
        <v>306.14199999996345</v>
      </c>
      <c r="O735" s="14">
        <v>219.72500000003492</v>
      </c>
      <c r="P735" s="14">
        <v>98.274999999994179</v>
      </c>
      <c r="Q735" s="14">
        <v>178.33800000001793</v>
      </c>
      <c r="R735" s="14"/>
      <c r="S735" s="27">
        <f t="shared" si="18"/>
        <v>136.6567857142883</v>
      </c>
    </row>
    <row r="736" spans="1:19" x14ac:dyDescent="0.3">
      <c r="A736" s="247"/>
      <c r="B736" s="58" t="s">
        <v>14</v>
      </c>
      <c r="C736" s="14">
        <v>0</v>
      </c>
      <c r="D736" s="14">
        <v>-311.56599999999162</v>
      </c>
      <c r="E736" s="14">
        <v>-283.58900000000722</v>
      </c>
      <c r="F736" s="14">
        <v>-385.19699999997101</v>
      </c>
      <c r="G736" s="14">
        <v>-158.5740000000078</v>
      </c>
      <c r="H736" s="14">
        <v>106.10199999996985</v>
      </c>
      <c r="I736" s="14">
        <v>468.74700000000303</v>
      </c>
      <c r="J736" s="14">
        <v>125.94500000000698</v>
      </c>
      <c r="K736" s="14">
        <v>-30.382999999972526</v>
      </c>
      <c r="L736" s="14">
        <v>-656.5400000000227</v>
      </c>
      <c r="M736" s="14">
        <v>-19.374999999970896</v>
      </c>
      <c r="N736" s="14">
        <v>192.67699999998149</v>
      </c>
      <c r="O736" s="14">
        <v>51.618000000002212</v>
      </c>
      <c r="P736" s="14">
        <v>98.430000000007567</v>
      </c>
      <c r="Q736" s="14">
        <v>61.847999999998137</v>
      </c>
      <c r="R736" s="14"/>
      <c r="S736" s="27">
        <f t="shared" si="18"/>
        <v>-57.264642857140906</v>
      </c>
    </row>
    <row r="737" spans="1:19" x14ac:dyDescent="0.3">
      <c r="A737" s="247"/>
      <c r="B737" s="58" t="s">
        <v>15</v>
      </c>
      <c r="C737" s="14">
        <v>0</v>
      </c>
      <c r="D737" s="14">
        <v>162.21700000000419</v>
      </c>
      <c r="E737" s="14">
        <v>-77.660000000003492</v>
      </c>
      <c r="F737" s="14">
        <v>55.726000000002387</v>
      </c>
      <c r="G737" s="14">
        <v>-12.091000000000349</v>
      </c>
      <c r="H737" s="14">
        <v>4.8829999999943539</v>
      </c>
      <c r="I737" s="14">
        <v>628.87000000000262</v>
      </c>
      <c r="J737" s="14">
        <v>260.56999999999971</v>
      </c>
      <c r="K737" s="14">
        <v>122.45700000000215</v>
      </c>
      <c r="L737" s="14">
        <v>972.98899999999412</v>
      </c>
      <c r="M737" s="14">
        <v>-8.9129999999931897</v>
      </c>
      <c r="N737" s="14">
        <v>47.509999999994761</v>
      </c>
      <c r="O737" s="14">
        <v>63.476000000002387</v>
      </c>
      <c r="P737" s="14">
        <v>22.089000000007218</v>
      </c>
      <c r="Q737" s="14">
        <v>130.20699999999488</v>
      </c>
      <c r="R737" s="14"/>
      <c r="S737" s="27">
        <f t="shared" si="18"/>
        <v>160.15164285714334</v>
      </c>
    </row>
    <row r="738" spans="1:19" x14ac:dyDescent="0.3">
      <c r="A738" s="247"/>
      <c r="B738" s="58" t="s">
        <v>16</v>
      </c>
      <c r="C738" s="14">
        <v>0</v>
      </c>
      <c r="D738" s="14">
        <v>-902.07100000005448</v>
      </c>
      <c r="E738" s="14">
        <v>-183.53099999995902</v>
      </c>
      <c r="F738" s="14">
        <v>-564.69700000004377</v>
      </c>
      <c r="G738" s="14">
        <v>-638.55699999997159</v>
      </c>
      <c r="H738" s="14">
        <v>-230.26699999999255</v>
      </c>
      <c r="I738" s="14">
        <v>231.50500000000466</v>
      </c>
      <c r="J738" s="14">
        <v>-93.469000000040978</v>
      </c>
      <c r="K738" s="14">
        <v>-105.87099999998463</v>
      </c>
      <c r="L738" s="14">
        <v>164.46299999998882</v>
      </c>
      <c r="M738" s="14">
        <v>-3.2539999999571592</v>
      </c>
      <c r="N738" s="14">
        <v>227.62900000001537</v>
      </c>
      <c r="O738" s="14">
        <v>319.86199999996461</v>
      </c>
      <c r="P738" s="14">
        <v>-122.92199999996228</v>
      </c>
      <c r="Q738" s="14">
        <v>306.91699999995762</v>
      </c>
      <c r="R738" s="14"/>
      <c r="S738" s="27">
        <f t="shared" si="18"/>
        <v>-135.79857142857094</v>
      </c>
    </row>
    <row r="739" spans="1:19" x14ac:dyDescent="0.3">
      <c r="A739" s="247"/>
      <c r="B739" s="58" t="s">
        <v>17</v>
      </c>
      <c r="C739" s="14">
        <v>0</v>
      </c>
      <c r="D739" s="14">
        <v>-653.67099999997299</v>
      </c>
      <c r="E739" s="14">
        <v>-1200.7750000000233</v>
      </c>
      <c r="F739" s="14">
        <v>-1822.0489999999991</v>
      </c>
      <c r="G739" s="14">
        <v>-1906.6850000000559</v>
      </c>
      <c r="H739" s="14">
        <v>-2371.5549999999348</v>
      </c>
      <c r="I739" s="14">
        <v>-360.78200000012293</v>
      </c>
      <c r="J739" s="14">
        <v>-282.03899999998976</v>
      </c>
      <c r="K739" s="14">
        <v>124.47200000006706</v>
      </c>
      <c r="L739" s="14">
        <v>260.56999999994878</v>
      </c>
      <c r="M739" s="14">
        <v>-3.6429999999236315</v>
      </c>
      <c r="N739" s="14">
        <v>347.8399999999674</v>
      </c>
      <c r="O739" s="14">
        <v>194.61300000001211</v>
      </c>
      <c r="P739" s="14">
        <v>255.99699999997392</v>
      </c>
      <c r="Q739" s="14">
        <v>290.8739999999525</v>
      </c>
      <c r="R739" s="14"/>
      <c r="S739" s="27">
        <f t="shared" si="18"/>
        <v>-529.83621428571803</v>
      </c>
    </row>
    <row r="740" spans="1:19" x14ac:dyDescent="0.3">
      <c r="A740" s="247"/>
      <c r="B740" s="58" t="s">
        <v>34</v>
      </c>
      <c r="C740" s="14">
        <v>0</v>
      </c>
      <c r="D740" s="14">
        <v>393.87699999986216</v>
      </c>
      <c r="E740" s="14">
        <v>-507.96299999998882</v>
      </c>
      <c r="F740" s="14">
        <v>137.1820000000298</v>
      </c>
      <c r="G740" s="14">
        <v>548.42100000008941</v>
      </c>
      <c r="H740" s="14">
        <v>720.40299999993294</v>
      </c>
      <c r="I740" s="14">
        <v>1029.4120000000112</v>
      </c>
      <c r="J740" s="14">
        <v>1288.0450000001583</v>
      </c>
      <c r="K740" s="14">
        <v>1436.7749999999069</v>
      </c>
      <c r="L740" s="14">
        <v>-29.684000000124797</v>
      </c>
      <c r="M740" s="14">
        <v>-15.191999999806285</v>
      </c>
      <c r="N740" s="14">
        <v>698.85699999984354</v>
      </c>
      <c r="O740" s="14">
        <v>383.80099999997765</v>
      </c>
      <c r="P740" s="14">
        <v>-136.79499999992549</v>
      </c>
      <c r="Q740" s="14">
        <v>2385.1959999999963</v>
      </c>
      <c r="R740" s="14"/>
      <c r="S740" s="27">
        <f t="shared" si="18"/>
        <v>424.79564285714048</v>
      </c>
    </row>
    <row r="741" spans="1:19" x14ac:dyDescent="0.3">
      <c r="A741" s="247"/>
      <c r="B741" s="58" t="s">
        <v>19</v>
      </c>
      <c r="C741" s="14">
        <v>0</v>
      </c>
      <c r="D741" s="14">
        <v>-2011.4690000005066</v>
      </c>
      <c r="E741" s="14">
        <v>-3419.1860000006855</v>
      </c>
      <c r="F741" s="14">
        <v>-1500.948999999091</v>
      </c>
      <c r="G741" s="14">
        <v>-5890.0959999989718</v>
      </c>
      <c r="H741" s="14">
        <v>2203.9910000003874</v>
      </c>
      <c r="I741" s="14">
        <v>-1335.941000001505</v>
      </c>
      <c r="J741" s="14">
        <v>-1634.8020000010729</v>
      </c>
      <c r="K741" s="14">
        <v>-256.3059999961406</v>
      </c>
      <c r="L741" s="14">
        <v>-127.64600000344217</v>
      </c>
      <c r="M741" s="14">
        <v>-168.5719999987632</v>
      </c>
      <c r="N741" s="14">
        <v>-22186.077000001445</v>
      </c>
      <c r="O741" s="14">
        <v>464.86900000087917</v>
      </c>
      <c r="P741" s="14">
        <v>-17.750999998301268</v>
      </c>
      <c r="Q741" s="14">
        <v>4642.9749999977648</v>
      </c>
      <c r="R741" s="14"/>
      <c r="S741" s="27">
        <f t="shared" si="18"/>
        <v>-2562.852499999904</v>
      </c>
    </row>
    <row r="742" spans="1:19" x14ac:dyDescent="0.3">
      <c r="A742" s="247" t="s">
        <v>29</v>
      </c>
      <c r="B742" s="58" t="s">
        <v>11</v>
      </c>
      <c r="C742" s="14">
        <v>0</v>
      </c>
      <c r="D742" s="14">
        <v>2741.0275805482524</v>
      </c>
      <c r="E742" s="14">
        <v>3700.6153475053143</v>
      </c>
      <c r="F742" s="14">
        <v>-3364.6472880458168</v>
      </c>
      <c r="G742" s="14">
        <v>1110.1299827776093</v>
      </c>
      <c r="H742" s="14">
        <v>2251.3222350170836</v>
      </c>
      <c r="I742" s="14">
        <v>1321.5486892707995</v>
      </c>
      <c r="J742" s="14">
        <v>1133.9682524988893</v>
      </c>
      <c r="K742" s="14">
        <v>-85.950892965513049</v>
      </c>
      <c r="L742" s="14">
        <v>2795.9195404422644</v>
      </c>
      <c r="M742" s="14">
        <v>-515.49230544740567</v>
      </c>
      <c r="N742" s="14">
        <v>1756.6049164526921</v>
      </c>
      <c r="O742" s="14">
        <v>-506.78099061505054</v>
      </c>
      <c r="P742" s="14">
        <v>590.67190094094258</v>
      </c>
      <c r="Q742" s="14">
        <v>-3284.8644273201353</v>
      </c>
      <c r="R742" s="14"/>
      <c r="S742" s="27">
        <f t="shared" si="18"/>
        <v>923.49549774143293</v>
      </c>
    </row>
    <row r="743" spans="1:19" x14ac:dyDescent="0.3">
      <c r="A743" s="247"/>
      <c r="B743" s="58" t="s">
        <v>12</v>
      </c>
      <c r="C743" s="14">
        <v>0</v>
      </c>
      <c r="D743" s="14">
        <v>-3755.2174799999884</v>
      </c>
      <c r="E743" s="14">
        <v>753.44597999999496</v>
      </c>
      <c r="F743" s="14">
        <v>-211.3360200000061</v>
      </c>
      <c r="G743" s="14">
        <v>1459.5587999999861</v>
      </c>
      <c r="H743" s="14">
        <v>377.74422000001869</v>
      </c>
      <c r="I743" s="14">
        <v>158.22911999999633</v>
      </c>
      <c r="J743" s="14">
        <v>-170.8467599999949</v>
      </c>
      <c r="K743" s="14">
        <v>-385.52766000000884</v>
      </c>
      <c r="L743" s="14">
        <v>-39.505199999986871</v>
      </c>
      <c r="M743" s="14">
        <v>263.1358799999889</v>
      </c>
      <c r="N743" s="14">
        <v>-937.76675999999316</v>
      </c>
      <c r="O743" s="14">
        <v>-523.53419999999642</v>
      </c>
      <c r="P743" s="14">
        <v>437.80043999999543</v>
      </c>
      <c r="Q743" s="14">
        <v>-763.66709999998784</v>
      </c>
      <c r="R743" s="14"/>
      <c r="S743" s="27">
        <f t="shared" si="18"/>
        <v>-183.84425999999959</v>
      </c>
    </row>
    <row r="744" spans="1:19" x14ac:dyDescent="0.3">
      <c r="A744" s="247"/>
      <c r="B744" s="58" t="s">
        <v>13</v>
      </c>
      <c r="C744" s="14">
        <v>0</v>
      </c>
      <c r="D744" s="14">
        <v>-29987.026633018395</v>
      </c>
      <c r="E744" s="14">
        <v>-29576.21271922579</v>
      </c>
      <c r="F744" s="14">
        <v>-30015.155219994718</v>
      </c>
      <c r="G744" s="14">
        <v>-29699.604296735022</v>
      </c>
      <c r="H744" s="14">
        <v>-23593.594016045798</v>
      </c>
      <c r="I744" s="14">
        <v>-20098.611966113327</v>
      </c>
      <c r="J744" s="14">
        <v>-20065.660725290189</v>
      </c>
      <c r="K744" s="14">
        <v>-22564.25293843844</v>
      </c>
      <c r="L744" s="14">
        <v>-21587.451906237518</v>
      </c>
      <c r="M744" s="14">
        <v>-19491.578882983653</v>
      </c>
      <c r="N744" s="14">
        <v>-20182.369304446504</v>
      </c>
      <c r="O744" s="14">
        <v>-23382.733312355354</v>
      </c>
      <c r="P744" s="14">
        <v>-21928.720979666337</v>
      </c>
      <c r="Q744" s="14">
        <v>-20037.240179940592</v>
      </c>
      <c r="R744" s="14"/>
      <c r="S744" s="27">
        <f t="shared" si="18"/>
        <v>-22298.069492896502</v>
      </c>
    </row>
    <row r="745" spans="1:19" x14ac:dyDescent="0.3">
      <c r="A745" s="247"/>
      <c r="B745" s="58" t="s">
        <v>14</v>
      </c>
      <c r="C745" s="14">
        <v>0</v>
      </c>
      <c r="D745" s="14">
        <v>10941.910604151664</v>
      </c>
      <c r="E745" s="14">
        <v>57199.917859642999</v>
      </c>
      <c r="F745" s="14">
        <v>48321.896261190763</v>
      </c>
      <c r="G745" s="14">
        <v>16283.428490739316</v>
      </c>
      <c r="H745" s="14">
        <v>45028.684503132477</v>
      </c>
      <c r="I745" s="14">
        <v>-124991.88873364986</v>
      </c>
      <c r="J745" s="14">
        <v>49925.312583411578</v>
      </c>
      <c r="K745" s="14">
        <v>88706.941703594988</v>
      </c>
      <c r="L745" s="14">
        <v>-14513.283768544672</v>
      </c>
      <c r="M745" s="14">
        <v>151323.62116240524</v>
      </c>
      <c r="N745" s="14">
        <v>9061.0626773233525</v>
      </c>
      <c r="O745" s="14">
        <v>-181556.04416385922</v>
      </c>
      <c r="P745" s="14">
        <v>84046.412685338873</v>
      </c>
      <c r="Q745" s="14">
        <v>-18000.314701412339</v>
      </c>
      <c r="R745" s="14"/>
      <c r="S745" s="27">
        <f t="shared" si="18"/>
        <v>17126.997990348395</v>
      </c>
    </row>
    <row r="746" spans="1:19" x14ac:dyDescent="0.3">
      <c r="A746" s="247"/>
      <c r="B746" s="58" t="s">
        <v>15</v>
      </c>
      <c r="C746" s="14">
        <v>0</v>
      </c>
      <c r="D746" s="14">
        <v>-45.268062088725856</v>
      </c>
      <c r="E746" s="14">
        <v>20.589090895955451</v>
      </c>
      <c r="F746" s="14">
        <v>-301.99402222219942</v>
      </c>
      <c r="G746" s="14">
        <v>-427.74384953053959</v>
      </c>
      <c r="H746" s="14">
        <v>186.35375863999798</v>
      </c>
      <c r="I746" s="14">
        <v>-375.30298011260311</v>
      </c>
      <c r="J746" s="14">
        <v>-276.34698510151793</v>
      </c>
      <c r="K746" s="14">
        <v>-355.60562921553355</v>
      </c>
      <c r="L746" s="14">
        <v>-396.73035998263367</v>
      </c>
      <c r="M746" s="14">
        <v>-222.12057694406394</v>
      </c>
      <c r="N746" s="14">
        <v>-153.60375889623538</v>
      </c>
      <c r="O746" s="14">
        <v>-283.68601673118974</v>
      </c>
      <c r="P746" s="14">
        <v>-261.37444558048446</v>
      </c>
      <c r="Q746" s="14">
        <v>-266.36857082354254</v>
      </c>
      <c r="R746" s="14"/>
      <c r="S746" s="27">
        <f t="shared" si="18"/>
        <v>-206.63098834784094</v>
      </c>
    </row>
    <row r="747" spans="1:19" x14ac:dyDescent="0.3">
      <c r="A747" s="247"/>
      <c r="B747" s="58" t="s">
        <v>16</v>
      </c>
      <c r="C747" s="14">
        <v>0</v>
      </c>
      <c r="D747" s="14">
        <v>14567.155654577888</v>
      </c>
      <c r="E747" s="14">
        <v>12107.965372607083</v>
      </c>
      <c r="F747" s="14">
        <v>19334.756542232179</v>
      </c>
      <c r="G747" s="14">
        <v>19322.932205835532</v>
      </c>
      <c r="H747" s="14">
        <v>7219.0624851405737</v>
      </c>
      <c r="I747" s="14">
        <v>6819.0368790781358</v>
      </c>
      <c r="J747" s="14">
        <v>1216.5891601338517</v>
      </c>
      <c r="K747" s="14">
        <v>1247.1713130530552</v>
      </c>
      <c r="L747" s="14">
        <v>10399.944820198987</v>
      </c>
      <c r="M747" s="14">
        <v>10392.703089361545</v>
      </c>
      <c r="N747" s="14">
        <v>11591.116082388151</v>
      </c>
      <c r="O747" s="14">
        <v>-1168.8382467100746</v>
      </c>
      <c r="P747" s="14">
        <v>10909.235344783927</v>
      </c>
      <c r="Q747" s="14">
        <v>4054.273152678099</v>
      </c>
      <c r="R747" s="14"/>
      <c r="S747" s="27">
        <f t="shared" si="18"/>
        <v>8854.2021930486317</v>
      </c>
    </row>
    <row r="748" spans="1:19" x14ac:dyDescent="0.3">
      <c r="A748" s="247"/>
      <c r="B748" s="58" t="s">
        <v>17</v>
      </c>
      <c r="C748" s="14">
        <v>0</v>
      </c>
      <c r="D748" s="14">
        <v>-1963.9141764503438</v>
      </c>
      <c r="E748" s="14">
        <v>-2576.9480865404475</v>
      </c>
      <c r="F748" s="14">
        <v>-2674.1158056396525</v>
      </c>
      <c r="G748" s="14">
        <v>-2233.3601525104605</v>
      </c>
      <c r="H748" s="14">
        <v>-1978.8157376453746</v>
      </c>
      <c r="I748" s="14">
        <v>321.55827233521268</v>
      </c>
      <c r="J748" s="14">
        <v>143.25323608005419</v>
      </c>
      <c r="K748" s="14">
        <v>49.254580890294164</v>
      </c>
      <c r="L748" s="14">
        <v>-81.684470367617905</v>
      </c>
      <c r="M748" s="14">
        <v>133.85180572536774</v>
      </c>
      <c r="N748" s="14">
        <v>-1516.3374545567203</v>
      </c>
      <c r="O748" s="14">
        <v>-1287.0165868396871</v>
      </c>
      <c r="P748" s="14">
        <v>-239.55651785759255</v>
      </c>
      <c r="Q748" s="14">
        <v>-610.94566263118759</v>
      </c>
      <c r="R748" s="14"/>
      <c r="S748" s="27">
        <f t="shared" si="18"/>
        <v>-993.1307923840692</v>
      </c>
    </row>
    <row r="749" spans="1:19" x14ac:dyDescent="0.3">
      <c r="A749" s="247"/>
      <c r="B749" s="58" t="s">
        <v>34</v>
      </c>
      <c r="C749" s="14">
        <v>0</v>
      </c>
      <c r="D749" s="14">
        <v>2584.5718624666333</v>
      </c>
      <c r="E749" s="14">
        <v>740.17483647447079</v>
      </c>
      <c r="F749" s="14">
        <v>20289.929681908805</v>
      </c>
      <c r="G749" s="14">
        <v>10453.815712678246</v>
      </c>
      <c r="H749" s="14">
        <v>11132.959705390502</v>
      </c>
      <c r="I749" s="14">
        <v>9726.2283582566306</v>
      </c>
      <c r="J749" s="14">
        <v>8272.4034374419134</v>
      </c>
      <c r="K749" s="14">
        <v>-406.34725303482264</v>
      </c>
      <c r="L749" s="14">
        <v>-787.8240983330179</v>
      </c>
      <c r="M749" s="14">
        <v>-2815.4742927420884</v>
      </c>
      <c r="N749" s="14">
        <v>-1780.6749651199207</v>
      </c>
      <c r="O749" s="14">
        <v>3881.1228549261577</v>
      </c>
      <c r="P749" s="14">
        <v>1016.9431656980887</v>
      </c>
      <c r="Q749" s="14">
        <v>783.89175949152559</v>
      </c>
      <c r="R749" s="14"/>
      <c r="S749" s="27">
        <f t="shared" si="18"/>
        <v>4450.5592147151137</v>
      </c>
    </row>
    <row r="750" spans="1:19" x14ac:dyDescent="0.3">
      <c r="A750" s="247"/>
      <c r="B750" s="58" t="s">
        <v>19</v>
      </c>
      <c r="C750" s="14">
        <v>0</v>
      </c>
      <c r="D750" s="14">
        <v>42652.105354530737</v>
      </c>
      <c r="E750" s="14">
        <v>23409.415347494185</v>
      </c>
      <c r="F750" s="14">
        <v>29543.109708247706</v>
      </c>
      <c r="G750" s="14">
        <v>22924.519018845633</v>
      </c>
      <c r="H750" s="14">
        <v>-30930.769853899255</v>
      </c>
      <c r="I750" s="14">
        <v>28431.518385464326</v>
      </c>
      <c r="J750" s="14">
        <v>294713.61910139769</v>
      </c>
      <c r="K750" s="14">
        <v>15537.855070294812</v>
      </c>
      <c r="L750" s="14">
        <v>47928.609135393053</v>
      </c>
      <c r="M750" s="14">
        <v>40488.844200449064</v>
      </c>
      <c r="N750" s="14">
        <v>38490.109140466899</v>
      </c>
      <c r="O750" s="14">
        <v>24794.196432556957</v>
      </c>
      <c r="P750" s="14">
        <v>35480.695575956255</v>
      </c>
      <c r="Q750" s="14">
        <v>51955.633259838447</v>
      </c>
      <c r="R750" s="14"/>
      <c r="S750" s="27">
        <f t="shared" si="18"/>
        <v>43818.844758371291</v>
      </c>
    </row>
    <row r="751" spans="1:19" x14ac:dyDescent="0.3">
      <c r="A751" s="247" t="s">
        <v>45</v>
      </c>
      <c r="B751" s="58" t="s">
        <v>11</v>
      </c>
      <c r="C751" s="28">
        <v>1602.8999999999999</v>
      </c>
      <c r="D751" s="28">
        <v>1498.6799999999996</v>
      </c>
      <c r="E751" s="28">
        <v>1394.4599999999996</v>
      </c>
      <c r="F751" s="28">
        <v>1290.24</v>
      </c>
      <c r="G751" s="28">
        <v>1186.02</v>
      </c>
      <c r="H751" s="28">
        <v>1081.8000000000002</v>
      </c>
      <c r="I751" s="28">
        <v>1078.1199999999999</v>
      </c>
      <c r="J751" s="28">
        <v>1074.4399999999998</v>
      </c>
      <c r="K751" s="28">
        <v>1070.76</v>
      </c>
      <c r="L751" s="28">
        <v>1067.08</v>
      </c>
      <c r="M751" s="28">
        <v>1063.3999999999999</v>
      </c>
      <c r="N751" s="28">
        <v>926.76</v>
      </c>
      <c r="O751" s="28">
        <v>790.11999999999989</v>
      </c>
      <c r="P751" s="28">
        <v>653.48</v>
      </c>
      <c r="Q751" s="14"/>
      <c r="R751" s="14">
        <f t="shared" ref="R751:R759" si="19">AVERAGE(C751:P751)</f>
        <v>1127.0185714285712</v>
      </c>
      <c r="S751" s="27">
        <f t="shared" si="18"/>
        <v>1127.0185714285712</v>
      </c>
    </row>
    <row r="752" spans="1:19" x14ac:dyDescent="0.3">
      <c r="A752" s="247"/>
      <c r="B752" s="58" t="s">
        <v>12</v>
      </c>
      <c r="C752" s="28">
        <v>0</v>
      </c>
      <c r="D752" s="28">
        <v>0</v>
      </c>
      <c r="E752" s="28">
        <v>0</v>
      </c>
      <c r="F752" s="28">
        <v>0</v>
      </c>
      <c r="G752" s="28">
        <v>0</v>
      </c>
      <c r="H752" s="28">
        <v>0</v>
      </c>
      <c r="I752" s="28">
        <v>0</v>
      </c>
      <c r="J752" s="28">
        <v>0</v>
      </c>
      <c r="K752" s="28">
        <v>0</v>
      </c>
      <c r="L752" s="28">
        <v>0</v>
      </c>
      <c r="M752" s="28">
        <v>0</v>
      </c>
      <c r="N752" s="28">
        <v>0</v>
      </c>
      <c r="O752" s="28">
        <v>0</v>
      </c>
      <c r="P752" s="28">
        <v>0</v>
      </c>
      <c r="Q752" s="14"/>
      <c r="R752" s="14">
        <f t="shared" si="19"/>
        <v>0</v>
      </c>
      <c r="S752" s="27">
        <f t="shared" si="18"/>
        <v>0</v>
      </c>
    </row>
    <row r="753" spans="1:19" x14ac:dyDescent="0.3">
      <c r="A753" s="247"/>
      <c r="B753" s="58" t="s">
        <v>13</v>
      </c>
      <c r="C753" s="28">
        <v>13788.999999999998</v>
      </c>
      <c r="D753" s="28">
        <v>14176.8</v>
      </c>
      <c r="E753" s="28">
        <v>14564.599999999999</v>
      </c>
      <c r="F753" s="28">
        <v>14952.399999999998</v>
      </c>
      <c r="G753" s="28">
        <v>15340.199999999997</v>
      </c>
      <c r="H753" s="28">
        <v>15728</v>
      </c>
      <c r="I753" s="28">
        <v>15024.2</v>
      </c>
      <c r="J753" s="28">
        <v>14320.400000000001</v>
      </c>
      <c r="K753" s="28">
        <v>13616.600000000002</v>
      </c>
      <c r="L753" s="28">
        <v>12912.800000000005</v>
      </c>
      <c r="M753" s="28">
        <v>12209</v>
      </c>
      <c r="N753" s="28">
        <v>11902.8</v>
      </c>
      <c r="O753" s="28">
        <v>11596.599999999999</v>
      </c>
      <c r="P753" s="28">
        <v>11290.399999999998</v>
      </c>
      <c r="Q753" s="14"/>
      <c r="R753" s="14">
        <f t="shared" si="19"/>
        <v>13673.128571428571</v>
      </c>
      <c r="S753" s="27">
        <f t="shared" si="18"/>
        <v>13673.128571428571</v>
      </c>
    </row>
    <row r="754" spans="1:19" x14ac:dyDescent="0.3">
      <c r="A754" s="247"/>
      <c r="B754" s="58" t="s">
        <v>14</v>
      </c>
      <c r="C754" s="28">
        <v>2907.45</v>
      </c>
      <c r="D754" s="28">
        <v>2985.94</v>
      </c>
      <c r="E754" s="28">
        <v>3064.43</v>
      </c>
      <c r="F754" s="28">
        <v>3142.9199999999996</v>
      </c>
      <c r="G754" s="28">
        <v>3221.4100000000003</v>
      </c>
      <c r="H754" s="28">
        <v>3299.9</v>
      </c>
      <c r="I754" s="28">
        <v>3177.66</v>
      </c>
      <c r="J754" s="28">
        <v>3055.4199999999996</v>
      </c>
      <c r="K754" s="28">
        <v>2933.18</v>
      </c>
      <c r="L754" s="28">
        <v>2810.9399999999996</v>
      </c>
      <c r="M754" s="28">
        <v>2688.7</v>
      </c>
      <c r="N754" s="28">
        <v>2370.04</v>
      </c>
      <c r="O754" s="28">
        <v>2051.38</v>
      </c>
      <c r="P754" s="28">
        <v>1732.7200000000005</v>
      </c>
      <c r="Q754" s="14"/>
      <c r="R754" s="14">
        <f t="shared" si="19"/>
        <v>2817.2921428571426</v>
      </c>
      <c r="S754" s="27">
        <f t="shared" si="18"/>
        <v>2817.2921428571426</v>
      </c>
    </row>
    <row r="755" spans="1:19" x14ac:dyDescent="0.3">
      <c r="A755" s="247"/>
      <c r="B755" s="58" t="s">
        <v>15</v>
      </c>
      <c r="C755" s="28">
        <v>0</v>
      </c>
      <c r="D755" s="28">
        <v>0</v>
      </c>
      <c r="E755" s="28">
        <v>0</v>
      </c>
      <c r="F755" s="28">
        <v>0</v>
      </c>
      <c r="G755" s="28">
        <v>0</v>
      </c>
      <c r="H755" s="28">
        <v>0</v>
      </c>
      <c r="I755" s="28">
        <v>0</v>
      </c>
      <c r="J755" s="28">
        <v>0</v>
      </c>
      <c r="K755" s="28">
        <v>0</v>
      </c>
      <c r="L755" s="28">
        <v>0</v>
      </c>
      <c r="M755" s="28">
        <v>0</v>
      </c>
      <c r="N755" s="28">
        <v>0</v>
      </c>
      <c r="O755" s="28">
        <v>0</v>
      </c>
      <c r="P755" s="28">
        <v>0</v>
      </c>
      <c r="Q755" s="14"/>
      <c r="R755" s="14">
        <f t="shared" si="19"/>
        <v>0</v>
      </c>
      <c r="S755" s="27">
        <f t="shared" si="18"/>
        <v>0</v>
      </c>
    </row>
    <row r="756" spans="1:19" x14ac:dyDescent="0.3">
      <c r="A756" s="247"/>
      <c r="B756" s="58" t="s">
        <v>16</v>
      </c>
      <c r="C756" s="28">
        <v>1271.2</v>
      </c>
      <c r="D756" s="28">
        <v>1238.52</v>
      </c>
      <c r="E756" s="28">
        <v>1205.8400000000001</v>
      </c>
      <c r="F756" s="28">
        <v>1173.1600000000003</v>
      </c>
      <c r="G756" s="28">
        <v>1140.48</v>
      </c>
      <c r="H756" s="28">
        <v>1107.8</v>
      </c>
      <c r="I756" s="28">
        <v>994.38</v>
      </c>
      <c r="J756" s="28">
        <v>880.96</v>
      </c>
      <c r="K756" s="28">
        <v>767.54000000000008</v>
      </c>
      <c r="L756" s="28">
        <v>654.11999999999989</v>
      </c>
      <c r="M756" s="28">
        <v>540.70000000000005</v>
      </c>
      <c r="N756" s="28">
        <v>497.54000000000008</v>
      </c>
      <c r="O756" s="28">
        <v>454.38</v>
      </c>
      <c r="P756" s="28">
        <v>411.22</v>
      </c>
      <c r="Q756" s="14"/>
      <c r="R756" s="14">
        <f t="shared" si="19"/>
        <v>881.27428571428572</v>
      </c>
      <c r="S756" s="27">
        <f t="shared" si="18"/>
        <v>881.27428571428572</v>
      </c>
    </row>
    <row r="757" spans="1:19" x14ac:dyDescent="0.3">
      <c r="A757" s="247"/>
      <c r="B757" s="58" t="s">
        <v>17</v>
      </c>
      <c r="C757" s="28">
        <v>0</v>
      </c>
      <c r="D757" s="28">
        <v>0</v>
      </c>
      <c r="E757" s="28">
        <v>0</v>
      </c>
      <c r="F757" s="28">
        <v>0</v>
      </c>
      <c r="G757" s="28">
        <v>0</v>
      </c>
      <c r="H757" s="28">
        <v>0</v>
      </c>
      <c r="I757" s="28">
        <v>0</v>
      </c>
      <c r="J757" s="28">
        <v>0</v>
      </c>
      <c r="K757" s="28">
        <v>0</v>
      </c>
      <c r="L757" s="28">
        <v>0</v>
      </c>
      <c r="M757" s="28">
        <v>0</v>
      </c>
      <c r="N757" s="28">
        <v>0</v>
      </c>
      <c r="O757" s="28">
        <v>0</v>
      </c>
      <c r="P757" s="28">
        <v>0</v>
      </c>
      <c r="Q757" s="14"/>
      <c r="R757" s="14">
        <f t="shared" si="19"/>
        <v>0</v>
      </c>
      <c r="S757" s="27">
        <f t="shared" si="18"/>
        <v>0</v>
      </c>
    </row>
    <row r="758" spans="1:19" x14ac:dyDescent="0.3">
      <c r="A758" s="247"/>
      <c r="B758" s="58" t="s">
        <v>34</v>
      </c>
      <c r="C758" s="28">
        <v>1660.1</v>
      </c>
      <c r="D758" s="28">
        <v>1856.4399999999998</v>
      </c>
      <c r="E758" s="28">
        <v>2052.7799999999997</v>
      </c>
      <c r="F758" s="28">
        <v>2249.1199999999994</v>
      </c>
      <c r="G758" s="28">
        <v>2445.4599999999996</v>
      </c>
      <c r="H758" s="28">
        <v>2641.8</v>
      </c>
      <c r="I758" s="28">
        <v>2614.46</v>
      </c>
      <c r="J758" s="28">
        <v>2587.12</v>
      </c>
      <c r="K758" s="28">
        <v>2559.7800000000002</v>
      </c>
      <c r="L758" s="28">
        <v>2532.44</v>
      </c>
      <c r="M758" s="28">
        <v>2505.1</v>
      </c>
      <c r="N758" s="28">
        <v>2010.6799999999998</v>
      </c>
      <c r="O758" s="28">
        <v>1516.2599999999998</v>
      </c>
      <c r="P758" s="28">
        <v>1021.8399999999998</v>
      </c>
      <c r="Q758" s="14"/>
      <c r="R758" s="14">
        <f t="shared" si="19"/>
        <v>2160.9557142857134</v>
      </c>
      <c r="S758" s="27">
        <f t="shared" si="18"/>
        <v>2160.9557142857134</v>
      </c>
    </row>
    <row r="759" spans="1:19" x14ac:dyDescent="0.3">
      <c r="A759" s="247"/>
      <c r="B759" s="58" t="s">
        <v>19</v>
      </c>
      <c r="C759" s="28">
        <v>3991.1500000000005</v>
      </c>
      <c r="D759" s="28">
        <v>3961.7399999999993</v>
      </c>
      <c r="E759" s="28">
        <v>3932.3299999999995</v>
      </c>
      <c r="F759" s="28">
        <v>3902.9199999999996</v>
      </c>
      <c r="G759" s="28">
        <v>3873.51</v>
      </c>
      <c r="H759" s="28">
        <v>3844.0999999999995</v>
      </c>
      <c r="I759" s="28">
        <v>3747.3799999999992</v>
      </c>
      <c r="J759" s="28">
        <v>3650.6599999999989</v>
      </c>
      <c r="K759" s="28">
        <v>3553.9400000000005</v>
      </c>
      <c r="L759" s="28">
        <v>3457.22</v>
      </c>
      <c r="M759" s="28">
        <v>3360.4999999999995</v>
      </c>
      <c r="N759" s="28">
        <v>3253.9800000000005</v>
      </c>
      <c r="O759" s="28">
        <v>3147.4600000000009</v>
      </c>
      <c r="P759" s="28">
        <v>3040.94</v>
      </c>
      <c r="Q759" s="14"/>
      <c r="R759" s="14">
        <f t="shared" si="19"/>
        <v>3622.7021428571429</v>
      </c>
      <c r="S759" s="27">
        <f t="shared" si="18"/>
        <v>3622.7021428571429</v>
      </c>
    </row>
    <row r="761" spans="1:19" x14ac:dyDescent="0.3">
      <c r="A761" s="58" t="s">
        <v>318</v>
      </c>
      <c r="B761" s="58" t="s">
        <v>345</v>
      </c>
    </row>
    <row r="762" spans="1:19" x14ac:dyDescent="0.3">
      <c r="A762" s="80" t="s">
        <v>319</v>
      </c>
      <c r="B762" s="45" t="s">
        <v>377</v>
      </c>
    </row>
    <row r="763" spans="1:19" x14ac:dyDescent="0.3">
      <c r="A763" s="58" t="s">
        <v>142</v>
      </c>
      <c r="B763" s="14">
        <v>520</v>
      </c>
    </row>
    <row r="764" spans="1:19" x14ac:dyDescent="0.3">
      <c r="A764" s="58" t="s">
        <v>143</v>
      </c>
      <c r="B764" s="14">
        <v>60</v>
      </c>
    </row>
    <row r="765" spans="1:19" x14ac:dyDescent="0.3">
      <c r="A765" s="58" t="s">
        <v>144</v>
      </c>
      <c r="B765" s="14">
        <v>990</v>
      </c>
    </row>
    <row r="766" spans="1:19" x14ac:dyDescent="0.3">
      <c r="A766" s="58" t="s">
        <v>145</v>
      </c>
      <c r="B766" s="14">
        <v>145</v>
      </c>
    </row>
    <row r="767" spans="1:19" x14ac:dyDescent="0.3">
      <c r="A767" s="58" t="s">
        <v>146</v>
      </c>
      <c r="B767" s="14">
        <v>250</v>
      </c>
    </row>
    <row r="768" spans="1:19" x14ac:dyDescent="0.3">
      <c r="A768" s="58" t="s">
        <v>147</v>
      </c>
      <c r="B768" s="14">
        <v>250</v>
      </c>
    </row>
    <row r="769" spans="1:2" x14ac:dyDescent="0.3">
      <c r="A769" s="58" t="s">
        <v>148</v>
      </c>
      <c r="B769" s="14">
        <v>3190</v>
      </c>
    </row>
    <row r="770" spans="1:2" x14ac:dyDescent="0.3">
      <c r="A770" s="58" t="s">
        <v>149</v>
      </c>
      <c r="B770" s="14">
        <v>20</v>
      </c>
    </row>
    <row r="771" spans="1:2" x14ac:dyDescent="0.3">
      <c r="A771" s="58" t="s">
        <v>150</v>
      </c>
      <c r="B771" s="14">
        <v>150.19999999999999</v>
      </c>
    </row>
    <row r="772" spans="1:2" x14ac:dyDescent="0.3">
      <c r="A772" s="58" t="s">
        <v>151</v>
      </c>
      <c r="B772" s="14">
        <v>15836</v>
      </c>
    </row>
    <row r="773" spans="1:2" x14ac:dyDescent="0.3">
      <c r="A773" s="58" t="s">
        <v>152</v>
      </c>
      <c r="B773" s="14">
        <v>4520</v>
      </c>
    </row>
    <row r="774" spans="1:2" x14ac:dyDescent="0.3">
      <c r="A774" s="58" t="s">
        <v>153</v>
      </c>
      <c r="B774" s="14">
        <v>13720</v>
      </c>
    </row>
    <row r="775" spans="1:2" x14ac:dyDescent="0.3">
      <c r="A775" s="58" t="s">
        <v>154</v>
      </c>
      <c r="B775" s="14">
        <v>1240</v>
      </c>
    </row>
    <row r="776" spans="1:2" x14ac:dyDescent="0.3">
      <c r="A776" s="58" t="s">
        <v>155</v>
      </c>
      <c r="B776" s="14">
        <v>1E-3</v>
      </c>
    </row>
    <row r="777" spans="1:2" x14ac:dyDescent="0.3">
      <c r="A777" s="58" t="s">
        <v>156</v>
      </c>
      <c r="B777" s="14">
        <v>26010</v>
      </c>
    </row>
    <row r="778" spans="1:2" x14ac:dyDescent="0.3">
      <c r="A778" s="58" t="s">
        <v>157</v>
      </c>
      <c r="B778" s="14">
        <v>7.1</v>
      </c>
    </row>
    <row r="779" spans="1:2" x14ac:dyDescent="0.3">
      <c r="A779" s="58" t="s">
        <v>158</v>
      </c>
      <c r="B779" s="14">
        <v>15</v>
      </c>
    </row>
    <row r="780" spans="1:2" x14ac:dyDescent="0.3">
      <c r="A780" s="58" t="s">
        <v>159</v>
      </c>
      <c r="B780" s="14">
        <v>1E-3</v>
      </c>
    </row>
    <row r="781" spans="1:2" x14ac:dyDescent="0.3">
      <c r="A781" s="58" t="s">
        <v>160</v>
      </c>
      <c r="B781" s="14">
        <v>35</v>
      </c>
    </row>
    <row r="782" spans="1:2" x14ac:dyDescent="0.3">
      <c r="A782" s="58" t="s">
        <v>161</v>
      </c>
      <c r="B782" s="14">
        <v>2010</v>
      </c>
    </row>
    <row r="783" spans="1:2" x14ac:dyDescent="0.3">
      <c r="A783" s="58" t="s">
        <v>162</v>
      </c>
      <c r="B783" s="14">
        <v>1327</v>
      </c>
    </row>
    <row r="784" spans="1:2" x14ac:dyDescent="0.3">
      <c r="A784" s="58" t="s">
        <v>163</v>
      </c>
      <c r="B784" s="14">
        <v>4740.6000000000004</v>
      </c>
    </row>
    <row r="785" spans="1:2" x14ac:dyDescent="0.3">
      <c r="A785" s="58" t="s">
        <v>164</v>
      </c>
      <c r="B785" s="14">
        <v>1530</v>
      </c>
    </row>
    <row r="786" spans="1:2" x14ac:dyDescent="0.3">
      <c r="A786" s="58" t="s">
        <v>165</v>
      </c>
      <c r="B786" s="14">
        <v>226</v>
      </c>
    </row>
    <row r="787" spans="1:2" x14ac:dyDescent="0.3">
      <c r="A787" s="58" t="s">
        <v>166</v>
      </c>
      <c r="B787" s="14">
        <v>40</v>
      </c>
    </row>
    <row r="788" spans="1:2" x14ac:dyDescent="0.3">
      <c r="A788" s="58" t="s">
        <v>167</v>
      </c>
      <c r="B788" s="14">
        <v>36141</v>
      </c>
    </row>
    <row r="789" spans="1:2" x14ac:dyDescent="0.3">
      <c r="A789" s="58" t="s">
        <v>168</v>
      </c>
      <c r="B789" s="14">
        <v>630</v>
      </c>
    </row>
    <row r="790" spans="1:2" x14ac:dyDescent="0.3">
      <c r="A790" s="58" t="s">
        <v>12</v>
      </c>
      <c r="B790" s="14">
        <v>2080</v>
      </c>
    </row>
    <row r="791" spans="1:2" x14ac:dyDescent="0.3">
      <c r="A791" s="58" t="s">
        <v>169</v>
      </c>
      <c r="B791" s="14">
        <v>686786</v>
      </c>
    </row>
    <row r="792" spans="1:2" x14ac:dyDescent="0.3">
      <c r="A792" s="58" t="s">
        <v>173</v>
      </c>
      <c r="B792" s="14">
        <v>52440</v>
      </c>
    </row>
    <row r="793" spans="1:2" x14ac:dyDescent="0.3">
      <c r="A793" s="58" t="s">
        <v>170</v>
      </c>
      <c r="B793" s="14">
        <v>683830</v>
      </c>
    </row>
    <row r="794" spans="1:2" x14ac:dyDescent="0.3">
      <c r="A794" s="58" t="s">
        <v>16</v>
      </c>
      <c r="B794" s="14">
        <v>101300</v>
      </c>
    </row>
    <row r="795" spans="1:2" x14ac:dyDescent="0.3">
      <c r="A795" s="58" t="s">
        <v>171</v>
      </c>
      <c r="B795" s="14">
        <v>44740</v>
      </c>
    </row>
    <row r="796" spans="1:2" x14ac:dyDescent="0.3">
      <c r="A796" s="58" t="s">
        <v>172</v>
      </c>
      <c r="B796" s="14">
        <v>312800</v>
      </c>
    </row>
    <row r="797" spans="1:2" x14ac:dyDescent="0.3">
      <c r="A797" s="58" t="s">
        <v>19</v>
      </c>
      <c r="B797" s="14">
        <v>550818.49</v>
      </c>
    </row>
    <row r="799" spans="1:2" x14ac:dyDescent="0.3">
      <c r="B799" s="58" t="s">
        <v>345</v>
      </c>
    </row>
    <row r="800" spans="1:2" x14ac:dyDescent="0.3">
      <c r="A800" s="58" t="s">
        <v>348</v>
      </c>
      <c r="B800" s="14">
        <v>0</v>
      </c>
    </row>
  </sheetData>
  <mergeCells count="28">
    <mergeCell ref="A751:A759"/>
    <mergeCell ref="A742:A750"/>
    <mergeCell ref="A567:A575"/>
    <mergeCell ref="A724:A732"/>
    <mergeCell ref="A706:A714"/>
    <mergeCell ref="A661:A669"/>
    <mergeCell ref="A670:A678"/>
    <mergeCell ref="A679:A687"/>
    <mergeCell ref="A688:A696"/>
    <mergeCell ref="A643:A651"/>
    <mergeCell ref="A733:A741"/>
    <mergeCell ref="A576:A584"/>
    <mergeCell ref="A594:A602"/>
    <mergeCell ref="A652:A660"/>
    <mergeCell ref="A603:A611"/>
    <mergeCell ref="A697:A705"/>
    <mergeCell ref="A540:A548"/>
    <mergeCell ref="A585:A593"/>
    <mergeCell ref="A549:A557"/>
    <mergeCell ref="A558:A566"/>
    <mergeCell ref="A238:G238"/>
    <mergeCell ref="A529:A530"/>
    <mergeCell ref="A531:A539"/>
    <mergeCell ref="A715:A723"/>
    <mergeCell ref="A612:A620"/>
    <mergeCell ref="A621:A629"/>
    <mergeCell ref="A630:A638"/>
    <mergeCell ref="A641:A642"/>
  </mergeCells>
  <pageMargins left="0.7" right="0.7" top="0.75" bottom="0.75" header="0.3" footer="0.3"/>
  <pageSetup paperSize="9" orientation="portrait" horizontalDpi="1200" verticalDpi="1200"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2:AD1233"/>
  <sheetViews>
    <sheetView topLeftCell="A240" zoomScale="80" zoomScaleNormal="80" workbookViewId="0">
      <selection activeCell="A256" sqref="A256:XFD257"/>
    </sheetView>
  </sheetViews>
  <sheetFormatPr baseColWidth="10" defaultColWidth="11.44140625" defaultRowHeight="14.4" x14ac:dyDescent="0.3"/>
  <cols>
    <col min="1" max="1" width="66.77734375" customWidth="1"/>
    <col min="2" max="2" width="24.5546875" customWidth="1"/>
    <col min="3" max="3" width="20.77734375" customWidth="1"/>
    <col min="4" max="4" width="21.77734375" customWidth="1"/>
    <col min="5" max="5" width="20.21875" customWidth="1"/>
    <col min="6" max="6" width="20" customWidth="1"/>
    <col min="7" max="7" width="20.44140625" customWidth="1"/>
    <col min="8" max="8" width="21.5546875" customWidth="1"/>
    <col min="9" max="9" width="22.5546875" customWidth="1"/>
    <col min="10" max="10" width="24" customWidth="1"/>
    <col min="11" max="11" width="23" customWidth="1"/>
    <col min="12" max="12" width="22.44140625" customWidth="1"/>
    <col min="13" max="13" width="21.5546875" customWidth="1"/>
    <col min="14" max="14" width="21.44140625" customWidth="1"/>
    <col min="15" max="15" width="17.77734375" customWidth="1"/>
    <col min="16" max="16" width="16.21875" customWidth="1"/>
    <col min="17" max="17" width="16.5546875" customWidth="1"/>
  </cols>
  <sheetData>
    <row r="2" spans="1:15" x14ac:dyDescent="0.3">
      <c r="A2" s="58" t="s">
        <v>290</v>
      </c>
      <c r="B2" s="58" t="s">
        <v>72</v>
      </c>
      <c r="C2" s="58" t="s">
        <v>73</v>
      </c>
      <c r="D2" s="58" t="s">
        <v>74</v>
      </c>
      <c r="E2" s="58" t="s">
        <v>75</v>
      </c>
      <c r="F2" s="58" t="s">
        <v>76</v>
      </c>
      <c r="G2" s="58" t="s">
        <v>77</v>
      </c>
      <c r="H2" s="58" t="s">
        <v>78</v>
      </c>
      <c r="I2" s="58" t="s">
        <v>96</v>
      </c>
      <c r="J2" s="58" t="s">
        <v>80</v>
      </c>
      <c r="K2" s="58" t="s">
        <v>81</v>
      </c>
      <c r="L2" s="58" t="s">
        <v>82</v>
      </c>
      <c r="M2" s="58" t="s">
        <v>83</v>
      </c>
      <c r="N2" s="58" t="s">
        <v>84</v>
      </c>
      <c r="O2" s="58" t="s">
        <v>378</v>
      </c>
    </row>
    <row r="3" spans="1:15" x14ac:dyDescent="0.3">
      <c r="A3" s="57" t="s">
        <v>349</v>
      </c>
      <c r="B3" s="45" t="s">
        <v>39</v>
      </c>
      <c r="C3" s="45" t="s">
        <v>39</v>
      </c>
      <c r="D3" s="45" t="s">
        <v>39</v>
      </c>
      <c r="E3" s="45" t="s">
        <v>39</v>
      </c>
      <c r="F3" s="45" t="s">
        <v>39</v>
      </c>
      <c r="G3" s="45" t="s">
        <v>39</v>
      </c>
      <c r="H3" s="45" t="s">
        <v>39</v>
      </c>
      <c r="I3" s="45" t="s">
        <v>39</v>
      </c>
      <c r="J3" s="45" t="s">
        <v>39</v>
      </c>
      <c r="K3" s="45" t="s">
        <v>39</v>
      </c>
      <c r="L3" s="45" t="s">
        <v>39</v>
      </c>
      <c r="M3" s="45" t="s">
        <v>39</v>
      </c>
      <c r="N3" s="45" t="s">
        <v>39</v>
      </c>
      <c r="O3" s="45" t="s">
        <v>39</v>
      </c>
    </row>
    <row r="4" spans="1:15" x14ac:dyDescent="0.3">
      <c r="A4" s="59" t="s">
        <v>11</v>
      </c>
      <c r="B4" s="70">
        <v>8.9002861369622377E-2</v>
      </c>
      <c r="C4" s="70">
        <v>1.0187978288656251E-3</v>
      </c>
      <c r="D4" s="70">
        <v>0.59026601618012009</v>
      </c>
      <c r="E4" s="70">
        <v>2.2614507498788496E-2</v>
      </c>
      <c r="F4" s="70">
        <v>5.1819143204947958E-3</v>
      </c>
      <c r="G4" s="70">
        <v>2.9509926343721432E-2</v>
      </c>
      <c r="H4" s="70">
        <v>0.15915644984878058</v>
      </c>
      <c r="I4" s="70">
        <v>2.155183774747044E-2</v>
      </c>
      <c r="J4" s="70">
        <v>7.9197234869551422E-2</v>
      </c>
      <c r="K4" s="70">
        <v>0</v>
      </c>
      <c r="L4" s="70">
        <v>2.5004539925848053E-3</v>
      </c>
      <c r="M4" s="70">
        <v>0</v>
      </c>
      <c r="N4" s="70">
        <v>0</v>
      </c>
      <c r="O4" s="70">
        <f t="shared" ref="O4:O12" si="0">SUM(B4:N4)</f>
        <v>1</v>
      </c>
    </row>
    <row r="5" spans="1:15" x14ac:dyDescent="0.3">
      <c r="A5" s="59" t="s">
        <v>12</v>
      </c>
      <c r="B5" s="70">
        <v>0</v>
      </c>
      <c r="C5" s="70">
        <v>0</v>
      </c>
      <c r="D5" s="70">
        <v>0.70862912084400365</v>
      </c>
      <c r="E5" s="70">
        <v>1.9073589013975108E-2</v>
      </c>
      <c r="F5" s="70">
        <v>0</v>
      </c>
      <c r="G5" s="70">
        <v>5.5164552476076309E-2</v>
      </c>
      <c r="H5" s="70">
        <v>0.15532380133612902</v>
      </c>
      <c r="I5" s="70">
        <v>3.4035119262778864E-2</v>
      </c>
      <c r="J5" s="70">
        <v>2.4151806314193437E-2</v>
      </c>
      <c r="K5" s="70">
        <v>0</v>
      </c>
      <c r="L5" s="70">
        <v>3.6220107528435663E-3</v>
      </c>
      <c r="M5" s="70">
        <v>0</v>
      </c>
      <c r="N5" s="70">
        <v>0</v>
      </c>
      <c r="O5" s="70">
        <f t="shared" si="0"/>
        <v>1</v>
      </c>
    </row>
    <row r="6" spans="1:15" x14ac:dyDescent="0.3">
      <c r="A6" s="59" t="s">
        <v>13</v>
      </c>
      <c r="B6" s="70">
        <v>0.15983753069685164</v>
      </c>
      <c r="C6" s="70">
        <v>2.4019129666056614E-3</v>
      </c>
      <c r="D6" s="70">
        <v>0.12099900353382965</v>
      </c>
      <c r="E6" s="70">
        <v>9.8272269128396095E-2</v>
      </c>
      <c r="F6" s="70">
        <v>8.4912603003004877E-2</v>
      </c>
      <c r="G6" s="70">
        <v>3.046576884625073E-2</v>
      </c>
      <c r="H6" s="70">
        <v>0.17357744289152277</v>
      </c>
      <c r="I6" s="70">
        <v>1.3477408789092449E-2</v>
      </c>
      <c r="J6" s="70">
        <v>0.29695395423704068</v>
      </c>
      <c r="K6" s="70">
        <v>0</v>
      </c>
      <c r="L6" s="70">
        <v>1.9102105907405405E-2</v>
      </c>
      <c r="M6" s="70">
        <v>0</v>
      </c>
      <c r="N6" s="70">
        <v>0</v>
      </c>
      <c r="O6" s="70">
        <f t="shared" si="0"/>
        <v>0.99999999999999989</v>
      </c>
    </row>
    <row r="7" spans="1:15" x14ac:dyDescent="0.3">
      <c r="A7" s="59" t="s">
        <v>14</v>
      </c>
      <c r="B7" s="70">
        <v>8.7260078177079439E-2</v>
      </c>
      <c r="C7" s="70">
        <v>0.16819123292148794</v>
      </c>
      <c r="D7" s="70">
        <v>0.23031598528953329</v>
      </c>
      <c r="E7" s="70">
        <v>3.8922052562639947E-2</v>
      </c>
      <c r="F7" s="70">
        <v>1.2068228893097631E-2</v>
      </c>
      <c r="G7" s="70">
        <v>4.1301015966251881E-2</v>
      </c>
      <c r="H7" s="70">
        <v>0.20693656723500026</v>
      </c>
      <c r="I7" s="70">
        <v>1.8648833876133225E-2</v>
      </c>
      <c r="J7" s="70">
        <v>8.4512032599199927E-2</v>
      </c>
      <c r="K7" s="70">
        <v>0</v>
      </c>
      <c r="L7" s="70">
        <v>0.11184397247957663</v>
      </c>
      <c r="M7" s="70">
        <v>0</v>
      </c>
      <c r="N7" s="70">
        <v>0</v>
      </c>
      <c r="O7" s="70">
        <f t="shared" si="0"/>
        <v>1.0000000000000002</v>
      </c>
    </row>
    <row r="8" spans="1:15" x14ac:dyDescent="0.3">
      <c r="A8" s="59" t="s">
        <v>15</v>
      </c>
      <c r="B8" s="70">
        <v>5.5043052674698376E-2</v>
      </c>
      <c r="C8" s="70">
        <v>0.17437845611149244</v>
      </c>
      <c r="D8" s="70">
        <v>0.20662712601802957</v>
      </c>
      <c r="E8" s="70">
        <v>1.4684793129349295E-2</v>
      </c>
      <c r="F8" s="70">
        <v>6.5506433325161956E-2</v>
      </c>
      <c r="G8" s="70">
        <v>0.16993662225125242</v>
      </c>
      <c r="H8" s="70">
        <v>0.19422864734839618</v>
      </c>
      <c r="I8" s="70">
        <v>4.4776162093331101E-3</v>
      </c>
      <c r="J8" s="70">
        <v>8.1797575784627721E-2</v>
      </c>
      <c r="K8" s="70">
        <v>0</v>
      </c>
      <c r="L8" s="70">
        <v>3.3319677147658815E-2</v>
      </c>
      <c r="M8" s="70">
        <v>0</v>
      </c>
      <c r="N8" s="70">
        <v>0</v>
      </c>
      <c r="O8" s="70">
        <f t="shared" si="0"/>
        <v>0.99999999999999989</v>
      </c>
    </row>
    <row r="9" spans="1:15" x14ac:dyDescent="0.3">
      <c r="A9" s="59" t="s">
        <v>16</v>
      </c>
      <c r="B9" s="70">
        <v>0.15701088751035597</v>
      </c>
      <c r="C9" s="70">
        <v>3.1279443345910062E-2</v>
      </c>
      <c r="D9" s="70">
        <v>0.12469513084450659</v>
      </c>
      <c r="E9" s="70">
        <v>2.8166545584993097E-2</v>
      </c>
      <c r="F9" s="70">
        <v>0.38927049557103699</v>
      </c>
      <c r="G9" s="70">
        <v>5.1301710084362878E-2</v>
      </c>
      <c r="H9" s="70">
        <v>5.5259077695206757E-2</v>
      </c>
      <c r="I9" s="70">
        <v>6.2246460443773181E-2</v>
      </c>
      <c r="J9" s="70">
        <v>4.5873341449572981E-2</v>
      </c>
      <c r="K9" s="70">
        <v>0</v>
      </c>
      <c r="L9" s="70">
        <v>5.4896907470281371E-2</v>
      </c>
      <c r="M9" s="70">
        <v>0</v>
      </c>
      <c r="N9" s="70">
        <v>0</v>
      </c>
      <c r="O9" s="70">
        <f t="shared" si="0"/>
        <v>1</v>
      </c>
    </row>
    <row r="10" spans="1:15" x14ac:dyDescent="0.3">
      <c r="A10" s="59" t="s">
        <v>17</v>
      </c>
      <c r="B10" s="70">
        <v>1.5366433772226162E-2</v>
      </c>
      <c r="C10" s="70">
        <v>1.1149758653168896E-7</v>
      </c>
      <c r="D10" s="70">
        <v>0.75802875779455003</v>
      </c>
      <c r="E10" s="70">
        <v>4.3936145495569248E-2</v>
      </c>
      <c r="F10" s="70">
        <v>1.2679247304991476E-2</v>
      </c>
      <c r="G10" s="70">
        <v>1.7963916883637895E-2</v>
      </c>
      <c r="H10" s="70">
        <v>0.11225282071488672</v>
      </c>
      <c r="I10" s="70">
        <v>1.1983412326505136E-2</v>
      </c>
      <c r="J10" s="70">
        <v>2.5397503219680696E-2</v>
      </c>
      <c r="K10" s="70">
        <v>0</v>
      </c>
      <c r="L10" s="70">
        <v>2.3916509903658448E-3</v>
      </c>
      <c r="M10" s="70">
        <v>0</v>
      </c>
      <c r="N10" s="70">
        <v>0</v>
      </c>
      <c r="O10" s="70">
        <f t="shared" si="0"/>
        <v>0.99999999999999978</v>
      </c>
    </row>
    <row r="11" spans="1:15" x14ac:dyDescent="0.3">
      <c r="A11" s="59" t="s">
        <v>18</v>
      </c>
      <c r="B11" s="70">
        <v>0.26451156424621941</v>
      </c>
      <c r="C11" s="70">
        <v>8.7665605665768849E-5</v>
      </c>
      <c r="D11" s="70">
        <v>0.31634696862411404</v>
      </c>
      <c r="E11" s="70">
        <v>5.4876233621607463E-3</v>
      </c>
      <c r="F11" s="70">
        <v>0.22594554746660267</v>
      </c>
      <c r="G11" s="70">
        <v>3.8831979493326826E-2</v>
      </c>
      <c r="H11" s="70">
        <v>0.11908797167441595</v>
      </c>
      <c r="I11" s="70">
        <v>7.7052191597836951E-3</v>
      </c>
      <c r="J11" s="70">
        <v>1.6377217911123707E-2</v>
      </c>
      <c r="K11" s="70">
        <v>0</v>
      </c>
      <c r="L11" s="70">
        <v>5.6182424565873693E-3</v>
      </c>
      <c r="M11" s="70">
        <v>0</v>
      </c>
      <c r="N11" s="70">
        <v>0</v>
      </c>
      <c r="O11" s="70">
        <f t="shared" si="0"/>
        <v>1.0000000000000002</v>
      </c>
    </row>
    <row r="12" spans="1:15" x14ac:dyDescent="0.3">
      <c r="A12" s="59" t="s">
        <v>19</v>
      </c>
      <c r="B12" s="70">
        <v>0.11143653300296034</v>
      </c>
      <c r="C12" s="70">
        <v>6.1106689876056518E-2</v>
      </c>
      <c r="D12" s="70">
        <v>0.36835390950529051</v>
      </c>
      <c r="E12" s="70">
        <v>8.0895003983718766E-2</v>
      </c>
      <c r="F12" s="70">
        <v>1.6494178615549155E-2</v>
      </c>
      <c r="G12" s="70">
        <v>9.8451558832789443E-2</v>
      </c>
      <c r="H12" s="70">
        <v>0.14424342902205495</v>
      </c>
      <c r="I12" s="70">
        <v>8.7859902392724547E-3</v>
      </c>
      <c r="J12" s="70">
        <v>7.4518494498781909E-2</v>
      </c>
      <c r="K12" s="70">
        <v>0</v>
      </c>
      <c r="L12" s="70">
        <v>3.5714212423526036E-2</v>
      </c>
      <c r="M12" s="70">
        <v>0</v>
      </c>
      <c r="N12" s="70">
        <v>0</v>
      </c>
      <c r="O12" s="70">
        <f t="shared" si="0"/>
        <v>1</v>
      </c>
    </row>
    <row r="14" spans="1:15" x14ac:dyDescent="0.3">
      <c r="A14" s="58" t="s">
        <v>291</v>
      </c>
      <c r="B14" s="58" t="s">
        <v>72</v>
      </c>
      <c r="C14" s="58" t="s">
        <v>73</v>
      </c>
      <c r="D14" s="58" t="s">
        <v>74</v>
      </c>
      <c r="E14" s="58" t="s">
        <v>75</v>
      </c>
      <c r="F14" s="58" t="s">
        <v>76</v>
      </c>
      <c r="G14" s="58" t="s">
        <v>77</v>
      </c>
      <c r="H14" s="58" t="s">
        <v>78</v>
      </c>
      <c r="I14" s="58" t="s">
        <v>96</v>
      </c>
      <c r="J14" s="58" t="s">
        <v>80</v>
      </c>
      <c r="K14" s="58" t="s">
        <v>81</v>
      </c>
      <c r="L14" s="58" t="s">
        <v>82</v>
      </c>
      <c r="M14" s="58" t="s">
        <v>83</v>
      </c>
      <c r="N14" s="58" t="s">
        <v>84</v>
      </c>
      <c r="O14" s="58" t="s">
        <v>378</v>
      </c>
    </row>
    <row r="15" spans="1:15" x14ac:dyDescent="0.3">
      <c r="A15" s="57" t="s">
        <v>349</v>
      </c>
      <c r="B15" s="45" t="s">
        <v>39</v>
      </c>
      <c r="C15" s="45" t="s">
        <v>39</v>
      </c>
      <c r="D15" s="45" t="s">
        <v>39</v>
      </c>
      <c r="E15" s="45" t="s">
        <v>39</v>
      </c>
      <c r="F15" s="45" t="s">
        <v>39</v>
      </c>
      <c r="G15" s="45" t="s">
        <v>39</v>
      </c>
      <c r="H15" s="45" t="s">
        <v>39</v>
      </c>
      <c r="I15" s="45" t="s">
        <v>39</v>
      </c>
      <c r="J15" s="45" t="s">
        <v>39</v>
      </c>
      <c r="K15" s="45" t="s">
        <v>39</v>
      </c>
      <c r="L15" s="45" t="s">
        <v>39</v>
      </c>
      <c r="M15" s="45" t="s">
        <v>39</v>
      </c>
      <c r="N15" s="45" t="s">
        <v>39</v>
      </c>
      <c r="O15" s="45" t="s">
        <v>39</v>
      </c>
    </row>
    <row r="16" spans="1:15" x14ac:dyDescent="0.3">
      <c r="A16" s="59" t="s">
        <v>11</v>
      </c>
      <c r="B16" s="70">
        <v>0.26272232654851452</v>
      </c>
      <c r="C16" s="70">
        <v>3.8179935586495302E-2</v>
      </c>
      <c r="D16" s="70">
        <v>0.13114407913333326</v>
      </c>
      <c r="E16" s="70">
        <v>4.7124318439848475E-2</v>
      </c>
      <c r="F16" s="70">
        <v>6.6432217404831075E-3</v>
      </c>
      <c r="G16" s="70">
        <v>4.07566036200534E-2</v>
      </c>
      <c r="H16" s="70">
        <v>0.1142609354870678</v>
      </c>
      <c r="I16" s="70">
        <v>4.8986019039183662E-2</v>
      </c>
      <c r="J16" s="70">
        <v>0.27955337779324374</v>
      </c>
      <c r="K16" s="70">
        <v>0</v>
      </c>
      <c r="L16" s="70">
        <v>3.0629182611776769E-2</v>
      </c>
      <c r="M16" s="70">
        <v>0</v>
      </c>
      <c r="N16" s="70">
        <v>0</v>
      </c>
      <c r="O16" s="70">
        <f t="shared" ref="O16:O21" si="1">SUM(B16:N16)</f>
        <v>1</v>
      </c>
    </row>
    <row r="17" spans="1:15" x14ac:dyDescent="0.3">
      <c r="A17" s="59" t="s">
        <v>12</v>
      </c>
      <c r="B17" s="70">
        <v>0</v>
      </c>
      <c r="C17" s="70">
        <v>0</v>
      </c>
      <c r="D17" s="70">
        <v>0</v>
      </c>
      <c r="E17" s="70">
        <v>0.57198472090385299</v>
      </c>
      <c r="F17" s="70">
        <v>0</v>
      </c>
      <c r="G17" s="70">
        <v>0</v>
      </c>
      <c r="H17" s="70">
        <v>0</v>
      </c>
      <c r="I17" s="70">
        <v>7.6601314553221736E-2</v>
      </c>
      <c r="J17" s="70">
        <v>0.35141396454292523</v>
      </c>
      <c r="K17" s="70">
        <v>0</v>
      </c>
      <c r="L17" s="70">
        <v>0</v>
      </c>
      <c r="M17" s="70">
        <v>0</v>
      </c>
      <c r="N17" s="70">
        <v>0</v>
      </c>
      <c r="O17" s="70">
        <f t="shared" si="1"/>
        <v>1</v>
      </c>
    </row>
    <row r="18" spans="1:15" x14ac:dyDescent="0.3">
      <c r="A18" s="59" t="s">
        <v>13</v>
      </c>
      <c r="B18" s="70">
        <v>0.1662690975452201</v>
      </c>
      <c r="C18" s="70">
        <v>0.43011441206110207</v>
      </c>
      <c r="D18" s="70">
        <v>0.22678811973888741</v>
      </c>
      <c r="E18" s="70">
        <v>6.6662539802848668E-3</v>
      </c>
      <c r="F18" s="70">
        <v>2.2019336576542401E-2</v>
      </c>
      <c r="G18" s="70">
        <v>1.3755080565145003E-2</v>
      </c>
      <c r="H18" s="70">
        <v>6.1400840456728077E-2</v>
      </c>
      <c r="I18" s="70">
        <v>4.1280890636712329E-3</v>
      </c>
      <c r="J18" s="70">
        <v>4.5292722926510549E-2</v>
      </c>
      <c r="K18" s="70">
        <v>0</v>
      </c>
      <c r="L18" s="70">
        <v>2.3566047085908353E-2</v>
      </c>
      <c r="M18" s="70">
        <v>0</v>
      </c>
      <c r="N18" s="70">
        <v>0</v>
      </c>
      <c r="O18" s="70">
        <f t="shared" si="1"/>
        <v>1</v>
      </c>
    </row>
    <row r="19" spans="1:15" x14ac:dyDescent="0.3">
      <c r="A19" s="59" t="s">
        <v>14</v>
      </c>
      <c r="B19" s="70">
        <v>2.3377023821598838E-2</v>
      </c>
      <c r="C19" s="70">
        <v>0.80185304568410598</v>
      </c>
      <c r="D19" s="70">
        <v>1.6319036699865851E-2</v>
      </c>
      <c r="E19" s="70">
        <v>1.3547908700817931E-2</v>
      </c>
      <c r="F19" s="70">
        <v>9.348222477208715E-3</v>
      </c>
      <c r="G19" s="70">
        <v>9.4670675594136604E-3</v>
      </c>
      <c r="H19" s="70">
        <v>5.0224212209280454E-5</v>
      </c>
      <c r="I19" s="70">
        <v>3.4599779365208617E-2</v>
      </c>
      <c r="J19" s="70">
        <v>2.9354868766129499E-2</v>
      </c>
      <c r="K19" s="70">
        <v>0</v>
      </c>
      <c r="L19" s="70">
        <v>6.2082822713441697E-2</v>
      </c>
      <c r="M19" s="70">
        <v>0</v>
      </c>
      <c r="N19" s="70">
        <v>0</v>
      </c>
      <c r="O19" s="70">
        <f t="shared" si="1"/>
        <v>0.99999999999999989</v>
      </c>
    </row>
    <row r="20" spans="1:15" x14ac:dyDescent="0.3">
      <c r="A20" s="59" t="s">
        <v>15</v>
      </c>
      <c r="B20" s="70">
        <v>1.7691575188767957E-2</v>
      </c>
      <c r="C20" s="70">
        <v>0.35667146593357629</v>
      </c>
      <c r="D20" s="70">
        <v>0.36957188654232803</v>
      </c>
      <c r="E20" s="70">
        <v>2.8419212860347626E-3</v>
      </c>
      <c r="F20" s="70">
        <v>7.7848776000835423E-4</v>
      </c>
      <c r="G20" s="70">
        <v>4.6144079610581042E-2</v>
      </c>
      <c r="H20" s="70">
        <v>0.12360595231028808</v>
      </c>
      <c r="I20" s="70">
        <v>4.808405108358834E-2</v>
      </c>
      <c r="J20" s="70">
        <v>1.774583703134068E-2</v>
      </c>
      <c r="K20" s="70">
        <v>0</v>
      </c>
      <c r="L20" s="70">
        <v>1.68647432534864E-2</v>
      </c>
      <c r="M20" s="70">
        <v>0</v>
      </c>
      <c r="N20" s="70">
        <v>0</v>
      </c>
      <c r="O20" s="70">
        <f t="shared" si="1"/>
        <v>1</v>
      </c>
    </row>
    <row r="21" spans="1:15" x14ac:dyDescent="0.3">
      <c r="A21" s="59" t="s">
        <v>16</v>
      </c>
      <c r="B21" s="70">
        <v>0.10668245768970501</v>
      </c>
      <c r="C21" s="70">
        <v>0.33462832930515263</v>
      </c>
      <c r="D21" s="70">
        <v>5.4759564642764248E-2</v>
      </c>
      <c r="E21" s="70">
        <v>5.9440903234172747E-2</v>
      </c>
      <c r="F21" s="70">
        <v>1.8943368669363501E-2</v>
      </c>
      <c r="G21" s="70">
        <v>4.2344913817605717E-2</v>
      </c>
      <c r="H21" s="70">
        <v>6.4050494370164537E-3</v>
      </c>
      <c r="I21" s="70">
        <v>0.12313718548035786</v>
      </c>
      <c r="J21" s="70">
        <v>0.18014637208846751</v>
      </c>
      <c r="K21" s="70">
        <v>0</v>
      </c>
      <c r="L21" s="70">
        <v>7.351185563539446E-2</v>
      </c>
      <c r="M21" s="70">
        <v>0</v>
      </c>
      <c r="N21" s="70">
        <v>0</v>
      </c>
      <c r="O21" s="70">
        <f t="shared" si="1"/>
        <v>1.0000000000000002</v>
      </c>
    </row>
    <row r="22" spans="1:15" x14ac:dyDescent="0.3">
      <c r="A22" s="59" t="s">
        <v>17</v>
      </c>
      <c r="B22" s="70">
        <v>1.621368515892298E-5</v>
      </c>
      <c r="C22" s="70">
        <v>8.3364995974876802E-2</v>
      </c>
      <c r="D22" s="70">
        <v>0.59987895574871708</v>
      </c>
      <c r="E22" s="70">
        <v>2.2537013156484109E-5</v>
      </c>
      <c r="F22" s="70">
        <v>7.3284115816387014E-6</v>
      </c>
      <c r="G22" s="70">
        <v>8.5759194012098097E-2</v>
      </c>
      <c r="H22" s="70">
        <v>9.5783329575667864E-6</v>
      </c>
      <c r="I22" s="70">
        <v>8.1577185973704794E-2</v>
      </c>
      <c r="J22" s="70">
        <v>0.14936401084774856</v>
      </c>
      <c r="K22" s="70">
        <v>0</v>
      </c>
      <c r="L22" s="70">
        <v>0</v>
      </c>
      <c r="M22" s="70">
        <v>0</v>
      </c>
      <c r="N22" s="70">
        <v>0</v>
      </c>
      <c r="O22" s="70">
        <v>0</v>
      </c>
    </row>
    <row r="23" spans="1:15" x14ac:dyDescent="0.3">
      <c r="A23" s="59" t="s">
        <v>18</v>
      </c>
      <c r="B23" s="70">
        <v>0.31617005943444443</v>
      </c>
      <c r="C23" s="70">
        <v>7.6999994881232686E-2</v>
      </c>
      <c r="D23" s="70">
        <v>0.20717624228145762</v>
      </c>
      <c r="E23" s="70">
        <v>1.4509707346956316E-2</v>
      </c>
      <c r="F23" s="70">
        <v>0.13665473099367331</v>
      </c>
      <c r="G23" s="70">
        <v>3.475491568775995E-2</v>
      </c>
      <c r="H23" s="70">
        <v>1.9668065691431924E-2</v>
      </c>
      <c r="I23" s="70">
        <v>3.3801891314943447E-2</v>
      </c>
      <c r="J23" s="70">
        <v>0.13690647781915988</v>
      </c>
      <c r="K23" s="70">
        <v>0</v>
      </c>
      <c r="L23" s="70">
        <v>2.335791454894046E-2</v>
      </c>
      <c r="M23" s="70">
        <v>0</v>
      </c>
      <c r="N23" s="70">
        <v>0</v>
      </c>
      <c r="O23" s="70">
        <f>SUM(B23:N23)</f>
        <v>1</v>
      </c>
    </row>
    <row r="24" spans="1:15" x14ac:dyDescent="0.3">
      <c r="A24" s="59" t="s">
        <v>19</v>
      </c>
      <c r="B24" s="70">
        <v>6.5667013432254881E-2</v>
      </c>
      <c r="C24" s="70">
        <v>0.24301657582186667</v>
      </c>
      <c r="D24" s="70">
        <v>0.37666704519550059</v>
      </c>
      <c r="E24" s="70">
        <v>2.1222460074904456E-2</v>
      </c>
      <c r="F24" s="70">
        <v>1.1706401813184311E-3</v>
      </c>
      <c r="G24" s="70">
        <v>2.1087954405005473E-2</v>
      </c>
      <c r="H24" s="70">
        <v>4.0090720122014575E-2</v>
      </c>
      <c r="I24" s="70">
        <v>4.7750109192562153E-2</v>
      </c>
      <c r="J24" s="70">
        <v>0.11194317465210005</v>
      </c>
      <c r="K24" s="70">
        <v>0</v>
      </c>
      <c r="L24" s="70">
        <v>7.1384306922472773E-2</v>
      </c>
      <c r="M24" s="70">
        <v>0</v>
      </c>
      <c r="N24" s="70">
        <v>0</v>
      </c>
      <c r="O24" s="70">
        <f>SUM(B24:N24)</f>
        <v>0.99999999999999989</v>
      </c>
    </row>
    <row r="25" spans="1:15" s="45" customFormat="1" x14ac:dyDescent="0.3"/>
    <row r="26" spans="1:15" x14ac:dyDescent="0.3">
      <c r="A26" s="59" t="s">
        <v>558</v>
      </c>
      <c r="B26" s="58" t="s">
        <v>72</v>
      </c>
      <c r="C26" s="58" t="s">
        <v>73</v>
      </c>
      <c r="D26" s="58" t="s">
        <v>74</v>
      </c>
      <c r="E26" s="58" t="s">
        <v>75</v>
      </c>
      <c r="F26" s="58" t="s">
        <v>76</v>
      </c>
      <c r="G26" s="58" t="s">
        <v>77</v>
      </c>
      <c r="H26" s="58" t="s">
        <v>78</v>
      </c>
      <c r="I26" s="58" t="s">
        <v>96</v>
      </c>
      <c r="J26" s="58" t="s">
        <v>80</v>
      </c>
      <c r="K26" s="58" t="s">
        <v>81</v>
      </c>
      <c r="L26" s="58" t="s">
        <v>82</v>
      </c>
      <c r="M26" s="58" t="s">
        <v>83</v>
      </c>
      <c r="N26" s="58" t="s">
        <v>84</v>
      </c>
      <c r="O26" s="58" t="s">
        <v>378</v>
      </c>
    </row>
    <row r="27" spans="1:15" x14ac:dyDescent="0.3">
      <c r="A27" s="59" t="s">
        <v>349</v>
      </c>
      <c r="B27" s="45" t="s">
        <v>39</v>
      </c>
      <c r="C27" s="45" t="s">
        <v>39</v>
      </c>
      <c r="D27" s="45" t="s">
        <v>39</v>
      </c>
      <c r="E27" s="45" t="s">
        <v>39</v>
      </c>
      <c r="F27" s="45" t="s">
        <v>39</v>
      </c>
      <c r="G27" s="45" t="s">
        <v>39</v>
      </c>
      <c r="H27" s="45" t="s">
        <v>39</v>
      </c>
      <c r="I27" s="45" t="s">
        <v>39</v>
      </c>
      <c r="J27" s="45" t="s">
        <v>39</v>
      </c>
      <c r="K27" s="45" t="s">
        <v>39</v>
      </c>
      <c r="L27" s="45" t="s">
        <v>39</v>
      </c>
      <c r="M27" s="45" t="s">
        <v>39</v>
      </c>
      <c r="N27" s="45" t="s">
        <v>39</v>
      </c>
      <c r="O27" s="45" t="s">
        <v>39</v>
      </c>
    </row>
    <row r="28" spans="1:15" x14ac:dyDescent="0.3">
      <c r="A28" s="59" t="s">
        <v>11</v>
      </c>
      <c r="B28" s="70">
        <v>0.10652926891241184</v>
      </c>
      <c r="C28" s="70">
        <v>4.7679530799669611E-3</v>
      </c>
      <c r="D28" s="70">
        <v>0.54394559853302127</v>
      </c>
      <c r="E28" s="70">
        <v>2.5087281260251421E-2</v>
      </c>
      <c r="F28" s="70">
        <v>5.3293443702111202E-3</v>
      </c>
      <c r="G28" s="70">
        <v>3.0644593948438267E-2</v>
      </c>
      <c r="H28" s="70">
        <v>0.15462697998922134</v>
      </c>
      <c r="I28" s="70">
        <v>2.4319648720329448E-2</v>
      </c>
      <c r="J28" s="70">
        <v>9.9410993937747494E-2</v>
      </c>
      <c r="K28" s="70">
        <v>0</v>
      </c>
      <c r="L28" s="70">
        <v>5.3383372484007777E-3</v>
      </c>
      <c r="M28" s="70">
        <v>0</v>
      </c>
      <c r="N28" s="70">
        <v>0</v>
      </c>
      <c r="O28" s="70">
        <f t="shared" ref="O28:O33" si="2">SUM(B28:N28)</f>
        <v>1</v>
      </c>
    </row>
    <row r="29" spans="1:15" x14ac:dyDescent="0.3">
      <c r="A29" s="59" t="s">
        <v>12</v>
      </c>
      <c r="B29" s="70">
        <v>0</v>
      </c>
      <c r="C29" s="70">
        <v>0</v>
      </c>
      <c r="D29" s="70">
        <v>0.69134260616426091</v>
      </c>
      <c r="E29" s="70">
        <v>3.2561471626848373E-2</v>
      </c>
      <c r="F29" s="70">
        <v>0</v>
      </c>
      <c r="G29" s="70">
        <v>5.381885157538039E-2</v>
      </c>
      <c r="H29" s="70">
        <v>0.15153478520211452</v>
      </c>
      <c r="I29" s="70">
        <v>3.5073491999807561E-2</v>
      </c>
      <c r="J29" s="70">
        <v>3.2135139112607472E-2</v>
      </c>
      <c r="K29" s="70">
        <v>0</v>
      </c>
      <c r="L29" s="70">
        <v>3.5336543189806121E-3</v>
      </c>
      <c r="M29" s="70">
        <v>0</v>
      </c>
      <c r="N29" s="70">
        <v>0</v>
      </c>
      <c r="O29" s="70">
        <f t="shared" si="2"/>
        <v>0.99999999999999978</v>
      </c>
    </row>
    <row r="30" spans="1:15" x14ac:dyDescent="0.3">
      <c r="A30" s="59" t="s">
        <v>13</v>
      </c>
      <c r="B30" s="70">
        <v>0.16247528995819702</v>
      </c>
      <c r="C30" s="70">
        <v>0.17781836004370891</v>
      </c>
      <c r="D30" s="70">
        <v>0.16438597712801989</v>
      </c>
      <c r="E30" s="70">
        <v>6.0702168319575131E-2</v>
      </c>
      <c r="F30" s="70">
        <v>5.9118375887920613E-2</v>
      </c>
      <c r="G30" s="70">
        <v>2.3612264277900665E-2</v>
      </c>
      <c r="H30" s="70">
        <v>0.12757078868816979</v>
      </c>
      <c r="I30" s="70">
        <v>9.6430002733410049E-3</v>
      </c>
      <c r="J30" s="70">
        <v>0.19374088668114259</v>
      </c>
      <c r="K30" s="70">
        <v>0</v>
      </c>
      <c r="L30" s="70">
        <v>2.0932888742024324E-2</v>
      </c>
      <c r="M30" s="70">
        <v>0</v>
      </c>
      <c r="N30" s="70">
        <v>0</v>
      </c>
      <c r="O30" s="70">
        <f t="shared" si="2"/>
        <v>0.99999999999999978</v>
      </c>
    </row>
    <row r="31" spans="1:15" x14ac:dyDescent="0.3">
      <c r="A31" s="59" t="s">
        <v>14</v>
      </c>
      <c r="B31" s="70">
        <v>7.070915106080275E-2</v>
      </c>
      <c r="C31" s="70">
        <v>0.3323613807832751</v>
      </c>
      <c r="D31" s="70">
        <v>0.17487330279811084</v>
      </c>
      <c r="E31" s="70">
        <v>3.2348077508817144E-2</v>
      </c>
      <c r="F31" s="70">
        <v>1.1363525143419756E-2</v>
      </c>
      <c r="G31" s="70">
        <v>3.3053424093561622E-2</v>
      </c>
      <c r="H31" s="70">
        <v>0.15333611216487622</v>
      </c>
      <c r="I31" s="70">
        <v>2.2781431149211783E-2</v>
      </c>
      <c r="J31" s="70">
        <v>7.0221823595388227E-2</v>
      </c>
      <c r="K31" s="70">
        <v>0</v>
      </c>
      <c r="L31" s="70">
        <v>9.8951771702536426E-2</v>
      </c>
      <c r="M31" s="70">
        <v>0</v>
      </c>
      <c r="N31" s="70">
        <v>0</v>
      </c>
      <c r="O31" s="70">
        <f t="shared" si="2"/>
        <v>0.99999999999999989</v>
      </c>
    </row>
    <row r="32" spans="1:15" x14ac:dyDescent="0.3">
      <c r="A32" s="59" t="s">
        <v>15</v>
      </c>
      <c r="B32" s="70">
        <v>4.1660045911091168E-2</v>
      </c>
      <c r="C32" s="70">
        <v>0.23969390673392699</v>
      </c>
      <c r="D32" s="70">
        <v>0.2650101132241573</v>
      </c>
      <c r="E32" s="70">
        <v>1.0441500905117654E-2</v>
      </c>
      <c r="F32" s="70">
        <v>4.2314458292336252E-2</v>
      </c>
      <c r="G32" s="70">
        <v>0.12558184576166664</v>
      </c>
      <c r="H32" s="70">
        <v>0.16892458793829151</v>
      </c>
      <c r="I32" s="70">
        <v>2.0101769579940212E-2</v>
      </c>
      <c r="J32" s="70">
        <v>5.8847885152471739E-2</v>
      </c>
      <c r="K32" s="70">
        <v>0</v>
      </c>
      <c r="L32" s="70">
        <v>2.7423886501000447E-2</v>
      </c>
      <c r="M32" s="70">
        <v>0</v>
      </c>
      <c r="N32" s="70">
        <v>0</v>
      </c>
      <c r="O32" s="70">
        <f t="shared" si="2"/>
        <v>1</v>
      </c>
    </row>
    <row r="33" spans="1:15" x14ac:dyDescent="0.3">
      <c r="A33" s="59" t="s">
        <v>16</v>
      </c>
      <c r="B33" s="70">
        <v>0.15402032276254779</v>
      </c>
      <c r="C33" s="70">
        <v>4.9304732190990339E-2</v>
      </c>
      <c r="D33" s="70">
        <v>0.12053949078885129</v>
      </c>
      <c r="E33" s="70">
        <v>3.0024898643677314E-2</v>
      </c>
      <c r="F33" s="70">
        <v>0.3672652938427925</v>
      </c>
      <c r="G33" s="70">
        <v>5.07694884501073E-2</v>
      </c>
      <c r="H33" s="70">
        <v>5.2356123336844911E-2</v>
      </c>
      <c r="I33" s="70">
        <v>6.5864647150805519E-2</v>
      </c>
      <c r="J33" s="70">
        <v>5.3851976853876313E-2</v>
      </c>
      <c r="K33" s="70">
        <v>0</v>
      </c>
      <c r="L33" s="70">
        <v>5.6003025979506564E-2</v>
      </c>
      <c r="M33" s="70">
        <v>0</v>
      </c>
      <c r="N33" s="70">
        <v>0</v>
      </c>
      <c r="O33" s="70">
        <f t="shared" si="2"/>
        <v>0.99999999999999989</v>
      </c>
    </row>
    <row r="34" spans="1:15" x14ac:dyDescent="0.3">
      <c r="A34" s="59" t="s">
        <v>17</v>
      </c>
      <c r="B34" s="70">
        <v>1.4894771831047569E-2</v>
      </c>
      <c r="C34" s="70">
        <v>2.5616411053486989E-3</v>
      </c>
      <c r="D34" s="70">
        <v>0.75316933283472209</v>
      </c>
      <c r="E34" s="70">
        <v>4.2586824267372515E-2</v>
      </c>
      <c r="F34" s="70">
        <v>1.2289880779311563E-2</v>
      </c>
      <c r="G34" s="70">
        <v>2.0047043498877187E-2</v>
      </c>
      <c r="H34" s="70">
        <v>0.10880395383963953</v>
      </c>
      <c r="I34" s="70">
        <v>1.4121800843816198E-2</v>
      </c>
      <c r="J34" s="70">
        <v>2.9206587603965713E-2</v>
      </c>
      <c r="K34" s="70">
        <v>0</v>
      </c>
      <c r="L34" s="70">
        <v>2.3181633958988404E-3</v>
      </c>
      <c r="M34" s="70">
        <v>0</v>
      </c>
      <c r="N34" s="70">
        <v>0</v>
      </c>
      <c r="O34" s="70">
        <v>0</v>
      </c>
    </row>
    <row r="35" spans="1:15" x14ac:dyDescent="0.3">
      <c r="A35" s="59" t="s">
        <v>18</v>
      </c>
      <c r="B35" s="70">
        <v>0.27123898243402617</v>
      </c>
      <c r="C35" s="70">
        <v>1.0103857539823676E-2</v>
      </c>
      <c r="D35" s="70">
        <v>0.30212980787838106</v>
      </c>
      <c r="E35" s="70">
        <v>6.6625575461721495E-3</v>
      </c>
      <c r="F35" s="70">
        <v>0.21431732135286508</v>
      </c>
      <c r="G35" s="70">
        <v>3.8301028812350119E-2</v>
      </c>
      <c r="H35" s="70">
        <v>0.10614064749660242</v>
      </c>
      <c r="I35" s="70">
        <v>1.1103754604112137E-2</v>
      </c>
      <c r="J35" s="70">
        <v>3.2073585610449186E-2</v>
      </c>
      <c r="K35" s="70">
        <v>0</v>
      </c>
      <c r="L35" s="70">
        <v>7.9284567252180128E-3</v>
      </c>
      <c r="M35" s="70">
        <v>0</v>
      </c>
      <c r="N35" s="70">
        <v>0</v>
      </c>
      <c r="O35" s="70">
        <f>SUM(B35:N35)</f>
        <v>1</v>
      </c>
    </row>
    <row r="36" spans="1:15" x14ac:dyDescent="0.3">
      <c r="A36" s="59" t="s">
        <v>19</v>
      </c>
      <c r="B36" s="70">
        <v>0.10423746266374417</v>
      </c>
      <c r="C36" s="70">
        <v>8.9719226704187527E-2</v>
      </c>
      <c r="D36" s="70">
        <v>0.36966147945871364</v>
      </c>
      <c r="E36" s="70">
        <v>7.1509132230009709E-2</v>
      </c>
      <c r="F36" s="70">
        <v>1.4083945078723572E-2</v>
      </c>
      <c r="G36" s="70">
        <v>8.6283066893289573E-2</v>
      </c>
      <c r="H36" s="70">
        <v>0.12786128902093502</v>
      </c>
      <c r="I36" s="70">
        <v>1.4914641701671753E-2</v>
      </c>
      <c r="J36" s="70">
        <v>8.0405008217375659E-2</v>
      </c>
      <c r="K36" s="70">
        <v>0</v>
      </c>
      <c r="L36" s="70">
        <v>4.1324748031349237E-2</v>
      </c>
      <c r="M36" s="70">
        <v>0</v>
      </c>
      <c r="N36" s="70">
        <v>0</v>
      </c>
      <c r="O36" s="70">
        <f>SUM(B36:N36)</f>
        <v>0.99999999999999978</v>
      </c>
    </row>
    <row r="38" spans="1:15" x14ac:dyDescent="0.3">
      <c r="A38" s="59" t="s">
        <v>559</v>
      </c>
      <c r="B38" s="58" t="s">
        <v>72</v>
      </c>
      <c r="C38" s="58" t="s">
        <v>73</v>
      </c>
      <c r="D38" s="58" t="s">
        <v>74</v>
      </c>
      <c r="E38" s="58" t="s">
        <v>75</v>
      </c>
      <c r="F38" s="58" t="s">
        <v>76</v>
      </c>
      <c r="G38" s="58" t="s">
        <v>77</v>
      </c>
      <c r="H38" s="58" t="s">
        <v>78</v>
      </c>
      <c r="I38" s="58" t="s">
        <v>96</v>
      </c>
      <c r="J38" s="58" t="s">
        <v>80</v>
      </c>
      <c r="K38" s="58" t="s">
        <v>81</v>
      </c>
      <c r="L38" s="58" t="s">
        <v>82</v>
      </c>
      <c r="M38" s="58" t="s">
        <v>83</v>
      </c>
      <c r="N38" s="58" t="s">
        <v>84</v>
      </c>
      <c r="O38" s="58"/>
    </row>
    <row r="39" spans="1:15" x14ac:dyDescent="0.3">
      <c r="A39" s="59" t="s">
        <v>349</v>
      </c>
      <c r="B39" s="45" t="s">
        <v>39</v>
      </c>
      <c r="C39" s="45" t="s">
        <v>39</v>
      </c>
      <c r="D39" s="45" t="s">
        <v>39</v>
      </c>
      <c r="E39" s="45" t="s">
        <v>39</v>
      </c>
      <c r="F39" s="45" t="s">
        <v>39</v>
      </c>
      <c r="G39" s="45" t="s">
        <v>39</v>
      </c>
      <c r="H39" s="45" t="s">
        <v>39</v>
      </c>
      <c r="I39" s="45" t="s">
        <v>39</v>
      </c>
      <c r="J39" s="45" t="s">
        <v>39</v>
      </c>
      <c r="K39" s="45" t="s">
        <v>39</v>
      </c>
      <c r="L39" s="45" t="s">
        <v>39</v>
      </c>
      <c r="M39" s="45" t="s">
        <v>39</v>
      </c>
      <c r="N39" s="45" t="s">
        <v>39</v>
      </c>
      <c r="O39" s="45"/>
    </row>
    <row r="40" spans="1:15" x14ac:dyDescent="0.3">
      <c r="A40" s="59" t="s">
        <v>11</v>
      </c>
      <c r="B40" s="70">
        <v>0</v>
      </c>
      <c r="C40" s="70">
        <v>0</v>
      </c>
      <c r="D40" s="70">
        <v>0</v>
      </c>
      <c r="E40" s="70">
        <v>0</v>
      </c>
      <c r="F40" s="70">
        <v>0</v>
      </c>
      <c r="G40" s="70">
        <v>0</v>
      </c>
      <c r="H40" s="70">
        <v>0</v>
      </c>
      <c r="I40" s="70">
        <v>0</v>
      </c>
      <c r="J40" s="70">
        <v>0</v>
      </c>
      <c r="K40" s="70">
        <v>0</v>
      </c>
      <c r="L40" s="70">
        <v>0</v>
      </c>
      <c r="M40" s="70">
        <v>0</v>
      </c>
      <c r="N40" s="70">
        <v>0</v>
      </c>
      <c r="O40" s="70"/>
    </row>
    <row r="41" spans="1:15" x14ac:dyDescent="0.3">
      <c r="A41" s="59" t="s">
        <v>12</v>
      </c>
      <c r="B41" s="70">
        <v>0</v>
      </c>
      <c r="C41" s="70">
        <v>0</v>
      </c>
      <c r="D41" s="70">
        <v>0</v>
      </c>
      <c r="E41" s="70">
        <v>0</v>
      </c>
      <c r="F41" s="70">
        <v>0</v>
      </c>
      <c r="G41" s="70">
        <v>0</v>
      </c>
      <c r="H41" s="70">
        <v>0</v>
      </c>
      <c r="I41" s="70">
        <v>0</v>
      </c>
      <c r="J41" s="70">
        <v>0</v>
      </c>
      <c r="K41" s="70">
        <v>0</v>
      </c>
      <c r="L41" s="70">
        <v>0</v>
      </c>
      <c r="M41" s="70">
        <v>0</v>
      </c>
      <c r="N41" s="70">
        <v>0</v>
      </c>
      <c r="O41" s="70"/>
    </row>
    <row r="42" spans="1:15" x14ac:dyDescent="0.3">
      <c r="A42" s="59" t="s">
        <v>13</v>
      </c>
      <c r="B42" s="70">
        <v>4.1834594961099869E-2</v>
      </c>
      <c r="C42" s="70">
        <v>1.1575252962394179E-4</v>
      </c>
      <c r="D42" s="70">
        <v>2.4894162558896031E-2</v>
      </c>
      <c r="E42" s="70">
        <v>0.30056766357932241</v>
      </c>
      <c r="F42" s="70">
        <v>2.1182926803593887E-2</v>
      </c>
      <c r="G42" s="70">
        <v>0.17594644977386059</v>
      </c>
      <c r="H42" s="70">
        <v>0.2299015453719912</v>
      </c>
      <c r="I42" s="70">
        <v>8.922262141624426E-3</v>
      </c>
      <c r="J42" s="70">
        <v>0.52830190134130395</v>
      </c>
      <c r="K42" s="70">
        <v>0</v>
      </c>
      <c r="L42" s="70">
        <v>0.12783007967704874</v>
      </c>
      <c r="M42" s="70">
        <v>0</v>
      </c>
      <c r="N42" s="70">
        <v>0</v>
      </c>
      <c r="O42" s="70"/>
    </row>
    <row r="43" spans="1:15" x14ac:dyDescent="0.3">
      <c r="A43" s="59" t="s">
        <v>14</v>
      </c>
      <c r="B43" s="70">
        <v>8.1968084750312031E-2</v>
      </c>
      <c r="C43" s="70">
        <v>6.60745271684961E-2</v>
      </c>
      <c r="D43" s="70">
        <v>0.24049896429933221</v>
      </c>
      <c r="E43" s="70">
        <v>0.51480584857361344</v>
      </c>
      <c r="F43" s="70">
        <v>0.18613247297230226</v>
      </c>
      <c r="G43" s="70">
        <v>0.3029095965093157</v>
      </c>
      <c r="H43" s="70">
        <v>0.14638884613680597</v>
      </c>
      <c r="I43" s="70">
        <v>0.20248987030957888</v>
      </c>
      <c r="J43" s="70">
        <v>0.33533087208940682</v>
      </c>
      <c r="K43" s="70">
        <v>0</v>
      </c>
      <c r="L43" s="70">
        <v>0.31750522214940202</v>
      </c>
      <c r="M43" s="70">
        <v>0</v>
      </c>
      <c r="N43" s="70">
        <v>0</v>
      </c>
      <c r="O43" s="70"/>
    </row>
    <row r="44" spans="1:15" x14ac:dyDescent="0.3">
      <c r="A44" s="59" t="s">
        <v>15</v>
      </c>
      <c r="B44" s="70">
        <v>0.63480941678712066</v>
      </c>
      <c r="C44" s="70">
        <v>0.27525511955238358</v>
      </c>
      <c r="D44" s="70">
        <v>0.69880048171868547</v>
      </c>
      <c r="E44" s="70">
        <v>0.72540975784835338</v>
      </c>
      <c r="F44" s="70">
        <v>0.41987539992370271</v>
      </c>
      <c r="G44" s="70">
        <v>0.98161779980919028</v>
      </c>
      <c r="H44" s="70">
        <v>0.99718955554968336</v>
      </c>
      <c r="I44" s="70">
        <v>0.33340479783697585</v>
      </c>
      <c r="J44" s="70">
        <v>0.66097839506452272</v>
      </c>
      <c r="K44" s="70">
        <v>0</v>
      </c>
      <c r="L44" s="70">
        <v>0.73636574463376647</v>
      </c>
      <c r="M44" s="70">
        <v>0</v>
      </c>
      <c r="N44" s="70">
        <v>0</v>
      </c>
      <c r="O44" s="70"/>
    </row>
    <row r="45" spans="1:15" x14ac:dyDescent="0.3">
      <c r="A45" s="59" t="s">
        <v>16</v>
      </c>
      <c r="B45" s="70">
        <v>0.76381356270750234</v>
      </c>
      <c r="C45" s="70">
        <v>8.445229731694362E-2</v>
      </c>
      <c r="D45" s="70">
        <v>0.14293322994688795</v>
      </c>
      <c r="E45" s="70">
        <v>0.83207819180058262</v>
      </c>
      <c r="F45" s="70">
        <v>0.54618120399014192</v>
      </c>
      <c r="G45" s="70">
        <v>0.49639273326725847</v>
      </c>
      <c r="H45" s="70">
        <v>0.4522897734015795</v>
      </c>
      <c r="I45" s="70">
        <v>0.65812263041774266</v>
      </c>
      <c r="J45" s="70">
        <v>0.65565400886244296</v>
      </c>
      <c r="K45" s="70">
        <v>0</v>
      </c>
      <c r="L45" s="70">
        <v>0.48264167895022603</v>
      </c>
      <c r="M45" s="70">
        <v>0</v>
      </c>
      <c r="N45" s="70">
        <v>0</v>
      </c>
      <c r="O45" s="70"/>
    </row>
    <row r="46" spans="1:15" x14ac:dyDescent="0.3">
      <c r="A46" s="59" t="s">
        <v>17</v>
      </c>
      <c r="B46" s="70">
        <v>4.5132338568852912E-3</v>
      </c>
      <c r="C46" s="70">
        <v>2.6437131942365422E-7</v>
      </c>
      <c r="D46" s="70">
        <v>7.2766499000579105E-2</v>
      </c>
      <c r="E46" s="70">
        <v>7.0904814911376349E-3</v>
      </c>
      <c r="F46" s="70">
        <v>0.81892246886658027</v>
      </c>
      <c r="G46" s="70">
        <v>0.15925569078415575</v>
      </c>
      <c r="H46" s="70">
        <v>2.4713124783998609E-2</v>
      </c>
      <c r="I46" s="70">
        <v>4.5220041950084283E-3</v>
      </c>
      <c r="J46" s="70">
        <v>0.20183742395008553</v>
      </c>
      <c r="K46" s="70">
        <v>0</v>
      </c>
      <c r="L46" s="70">
        <v>4.2293511867445809E-3</v>
      </c>
      <c r="M46" s="70">
        <v>0</v>
      </c>
      <c r="N46" s="70">
        <v>0</v>
      </c>
      <c r="O46" s="70"/>
    </row>
    <row r="47" spans="1:15" x14ac:dyDescent="0.3">
      <c r="A47" s="59" t="s">
        <v>18</v>
      </c>
      <c r="B47" s="70">
        <v>4.38792423577525E-2</v>
      </c>
      <c r="C47" s="70">
        <v>2.9678889988608401E-6</v>
      </c>
      <c r="D47" s="70">
        <v>1.9615802640524843E-2</v>
      </c>
      <c r="E47" s="70">
        <v>3.3574978615923803E-2</v>
      </c>
      <c r="F47" s="70">
        <v>1.6886022170048939E-3</v>
      </c>
      <c r="G47" s="70">
        <v>0.14178570397300252</v>
      </c>
      <c r="H47" s="70">
        <v>3.3567908717654915E-3</v>
      </c>
      <c r="I47" s="70">
        <v>2.9751432346627263E-2</v>
      </c>
      <c r="J47" s="70">
        <v>0.208956288197653</v>
      </c>
      <c r="K47" s="70">
        <v>0</v>
      </c>
      <c r="L47" s="70">
        <v>0.10749654259118574</v>
      </c>
      <c r="M47" s="70">
        <v>0</v>
      </c>
      <c r="N47" s="70">
        <v>0</v>
      </c>
      <c r="O47" s="70"/>
    </row>
    <row r="48" spans="1:15" x14ac:dyDescent="0.3">
      <c r="A48" s="59" t="s">
        <v>19</v>
      </c>
      <c r="B48" s="70">
        <v>0.6937185558444614</v>
      </c>
      <c r="C48" s="70">
        <v>0.60181550414740781</v>
      </c>
      <c r="D48" s="70">
        <v>0.71429559575755386</v>
      </c>
      <c r="E48" s="70">
        <v>0.85216198197008852</v>
      </c>
      <c r="F48" s="70">
        <v>0.64554648347070909</v>
      </c>
      <c r="G48" s="70">
        <v>0.81376629008301504</v>
      </c>
      <c r="H48" s="70">
        <v>0.54525906494581022</v>
      </c>
      <c r="I48" s="70">
        <v>0.52361157127562696</v>
      </c>
      <c r="J48" s="70">
        <v>0.70224718697581778</v>
      </c>
      <c r="K48" s="70">
        <v>0</v>
      </c>
      <c r="L48" s="70">
        <v>0.71595739716463935</v>
      </c>
      <c r="M48" s="70">
        <v>0</v>
      </c>
      <c r="N48" s="70">
        <v>0</v>
      </c>
      <c r="O48" s="70"/>
    </row>
    <row r="49" spans="1:15" x14ac:dyDescent="0.3">
      <c r="B49" t="s">
        <v>560</v>
      </c>
    </row>
    <row r="50" spans="1:15" x14ac:dyDescent="0.3">
      <c r="A50" s="59" t="s">
        <v>561</v>
      </c>
      <c r="B50" s="58" t="s">
        <v>72</v>
      </c>
      <c r="C50" s="58" t="s">
        <v>73</v>
      </c>
      <c r="D50" s="58" t="s">
        <v>74</v>
      </c>
      <c r="E50" s="58" t="s">
        <v>75</v>
      </c>
      <c r="F50" s="58" t="s">
        <v>76</v>
      </c>
      <c r="G50" s="58" t="s">
        <v>77</v>
      </c>
      <c r="H50" s="58" t="s">
        <v>78</v>
      </c>
      <c r="I50" s="58" t="s">
        <v>96</v>
      </c>
      <c r="J50" s="58" t="s">
        <v>80</v>
      </c>
      <c r="K50" s="58" t="s">
        <v>81</v>
      </c>
      <c r="L50" s="58" t="s">
        <v>82</v>
      </c>
      <c r="M50" s="58" t="s">
        <v>83</v>
      </c>
      <c r="N50" s="58" t="s">
        <v>84</v>
      </c>
      <c r="O50" s="58"/>
    </row>
    <row r="51" spans="1:15" x14ac:dyDescent="0.3">
      <c r="A51" s="59" t="s">
        <v>349</v>
      </c>
      <c r="B51" s="45" t="s">
        <v>39</v>
      </c>
      <c r="C51" s="45" t="s">
        <v>39</v>
      </c>
      <c r="D51" s="45" t="s">
        <v>39</v>
      </c>
      <c r="E51" s="45" t="s">
        <v>39</v>
      </c>
      <c r="F51" s="45" t="s">
        <v>39</v>
      </c>
      <c r="G51" s="45" t="s">
        <v>39</v>
      </c>
      <c r="H51" s="45" t="s">
        <v>39</v>
      </c>
      <c r="I51" s="45" t="s">
        <v>39</v>
      </c>
      <c r="J51" s="45" t="s">
        <v>39</v>
      </c>
      <c r="K51" s="45" t="s">
        <v>39</v>
      </c>
      <c r="L51" s="45" t="s">
        <v>39</v>
      </c>
      <c r="M51" s="45" t="s">
        <v>39</v>
      </c>
      <c r="N51" s="45" t="s">
        <v>39</v>
      </c>
      <c r="O51" s="45"/>
    </row>
    <row r="52" spans="1:15" x14ac:dyDescent="0.3">
      <c r="A52" s="59" t="s">
        <v>11</v>
      </c>
      <c r="B52" s="70">
        <v>0.10652926891241184</v>
      </c>
      <c r="C52" s="70">
        <v>4.7679530799669611E-3</v>
      </c>
      <c r="D52" s="70">
        <v>0.54394559853302127</v>
      </c>
      <c r="E52" s="70">
        <v>2.5087281260251421E-2</v>
      </c>
      <c r="F52" s="70">
        <v>5.3293443702111202E-3</v>
      </c>
      <c r="G52" s="70">
        <v>3.0644593948438267E-2</v>
      </c>
      <c r="H52" s="70">
        <v>0.15462697998922134</v>
      </c>
      <c r="I52" s="70">
        <v>2.4319648720329448E-2</v>
      </c>
      <c r="J52" s="70">
        <v>9.9410993937747494E-2</v>
      </c>
      <c r="K52" s="70">
        <v>0</v>
      </c>
      <c r="L52" s="70">
        <v>5.3383372484007777E-3</v>
      </c>
      <c r="M52" s="70">
        <v>0</v>
      </c>
      <c r="N52" s="70">
        <v>0</v>
      </c>
      <c r="O52" s="70"/>
    </row>
    <row r="53" spans="1:15" x14ac:dyDescent="0.3">
      <c r="A53" s="59" t="s">
        <v>12</v>
      </c>
      <c r="B53" s="70">
        <v>0</v>
      </c>
      <c r="C53" s="70">
        <v>0</v>
      </c>
      <c r="D53" s="70">
        <v>0.69134260616426091</v>
      </c>
      <c r="E53" s="70">
        <v>3.2561471626848373E-2</v>
      </c>
      <c r="F53" s="70">
        <v>0</v>
      </c>
      <c r="G53" s="70">
        <v>5.381885157538039E-2</v>
      </c>
      <c r="H53" s="70">
        <v>0.15153478520211452</v>
      </c>
      <c r="I53" s="70">
        <v>3.5073491999807561E-2</v>
      </c>
      <c r="J53" s="70">
        <v>3.2135139112607472E-2</v>
      </c>
      <c r="K53" s="70">
        <v>0</v>
      </c>
      <c r="L53" s="70">
        <v>3.5336543189806121E-3</v>
      </c>
      <c r="M53" s="70">
        <v>0</v>
      </c>
      <c r="N53" s="70">
        <v>0</v>
      </c>
      <c r="O53" s="70"/>
    </row>
    <row r="54" spans="1:15" x14ac:dyDescent="0.3">
      <c r="A54" s="59" t="s">
        <v>13</v>
      </c>
      <c r="B54" s="70">
        <v>0</v>
      </c>
      <c r="C54" s="70">
        <v>0</v>
      </c>
      <c r="D54" s="70">
        <v>0</v>
      </c>
      <c r="E54" s="70">
        <v>0</v>
      </c>
      <c r="F54" s="70">
        <v>0</v>
      </c>
      <c r="G54" s="70">
        <v>0</v>
      </c>
      <c r="H54" s="70">
        <v>0</v>
      </c>
      <c r="I54" s="70">
        <v>0</v>
      </c>
      <c r="J54" s="70">
        <v>0</v>
      </c>
      <c r="K54" s="70">
        <v>0</v>
      </c>
      <c r="L54" s="70">
        <v>0</v>
      </c>
      <c r="M54" s="70">
        <v>0</v>
      </c>
      <c r="N54" s="70">
        <v>0</v>
      </c>
      <c r="O54" s="70"/>
    </row>
    <row r="55" spans="1:15" x14ac:dyDescent="0.3">
      <c r="A55" s="59" t="s">
        <v>14</v>
      </c>
      <c r="B55" s="70">
        <v>0</v>
      </c>
      <c r="C55" s="70">
        <v>0</v>
      </c>
      <c r="D55" s="70">
        <v>0</v>
      </c>
      <c r="E55" s="70">
        <v>0</v>
      </c>
      <c r="F55" s="70">
        <v>0</v>
      </c>
      <c r="G55" s="70">
        <v>0</v>
      </c>
      <c r="H55" s="70">
        <v>0</v>
      </c>
      <c r="I55" s="70">
        <v>0</v>
      </c>
      <c r="J55" s="70">
        <v>0</v>
      </c>
      <c r="K55" s="70">
        <v>0</v>
      </c>
      <c r="L55" s="70">
        <v>0</v>
      </c>
      <c r="M55" s="70">
        <v>0</v>
      </c>
      <c r="N55" s="70">
        <v>0</v>
      </c>
      <c r="O55" s="70"/>
    </row>
    <row r="56" spans="1:15" x14ac:dyDescent="0.3">
      <c r="A56" s="59" t="s">
        <v>15</v>
      </c>
      <c r="B56" s="70">
        <v>0</v>
      </c>
      <c r="C56" s="70">
        <v>0</v>
      </c>
      <c r="D56" s="70">
        <v>0</v>
      </c>
      <c r="E56" s="70">
        <v>0</v>
      </c>
      <c r="F56" s="70">
        <v>0</v>
      </c>
      <c r="G56" s="70">
        <v>0</v>
      </c>
      <c r="H56" s="70">
        <v>0</v>
      </c>
      <c r="I56" s="70">
        <v>0</v>
      </c>
      <c r="J56" s="70">
        <v>0</v>
      </c>
      <c r="K56" s="70">
        <v>0</v>
      </c>
      <c r="L56" s="70">
        <v>0</v>
      </c>
      <c r="M56" s="70">
        <v>0</v>
      </c>
      <c r="N56" s="70">
        <v>0</v>
      </c>
      <c r="O56" s="70"/>
    </row>
    <row r="57" spans="1:15" x14ac:dyDescent="0.3">
      <c r="A57" s="59" t="s">
        <v>16</v>
      </c>
      <c r="B57" s="70">
        <v>0</v>
      </c>
      <c r="C57" s="70">
        <v>0</v>
      </c>
      <c r="D57" s="70">
        <v>0</v>
      </c>
      <c r="E57" s="70">
        <v>0</v>
      </c>
      <c r="F57" s="70">
        <v>0</v>
      </c>
      <c r="G57" s="70">
        <v>0</v>
      </c>
      <c r="H57" s="70">
        <v>0</v>
      </c>
      <c r="I57" s="70">
        <v>0</v>
      </c>
      <c r="J57" s="70">
        <v>0</v>
      </c>
      <c r="K57" s="70">
        <v>0</v>
      </c>
      <c r="L57" s="70">
        <v>0</v>
      </c>
      <c r="M57" s="70">
        <v>0</v>
      </c>
      <c r="N57" s="70">
        <v>0</v>
      </c>
      <c r="O57" s="70"/>
    </row>
    <row r="58" spans="1:15" x14ac:dyDescent="0.3">
      <c r="A58" s="59" t="s">
        <v>17</v>
      </c>
      <c r="B58" s="70">
        <v>0</v>
      </c>
      <c r="C58" s="70">
        <v>0</v>
      </c>
      <c r="D58" s="70">
        <v>0</v>
      </c>
      <c r="E58" s="70">
        <v>0</v>
      </c>
      <c r="F58" s="70">
        <v>0</v>
      </c>
      <c r="G58" s="70">
        <v>0</v>
      </c>
      <c r="H58" s="70">
        <v>0</v>
      </c>
      <c r="I58" s="70">
        <v>0</v>
      </c>
      <c r="J58" s="70">
        <v>0</v>
      </c>
      <c r="K58" s="70">
        <v>0</v>
      </c>
      <c r="L58" s="70">
        <v>0</v>
      </c>
      <c r="M58" s="70">
        <v>0</v>
      </c>
      <c r="N58" s="70">
        <v>0</v>
      </c>
      <c r="O58" s="70"/>
    </row>
    <row r="59" spans="1:15" x14ac:dyDescent="0.3">
      <c r="A59" s="59" t="s">
        <v>18</v>
      </c>
      <c r="B59" s="70">
        <v>0</v>
      </c>
      <c r="C59" s="70">
        <v>0</v>
      </c>
      <c r="D59" s="70">
        <v>0</v>
      </c>
      <c r="E59" s="70">
        <v>0</v>
      </c>
      <c r="F59" s="70">
        <v>0</v>
      </c>
      <c r="G59" s="70">
        <v>0</v>
      </c>
      <c r="H59" s="70">
        <v>0</v>
      </c>
      <c r="I59" s="70">
        <v>0</v>
      </c>
      <c r="J59" s="70">
        <v>0</v>
      </c>
      <c r="K59" s="70">
        <v>0</v>
      </c>
      <c r="L59" s="70">
        <v>0</v>
      </c>
      <c r="M59" s="70">
        <v>0</v>
      </c>
      <c r="N59" s="70">
        <v>0</v>
      </c>
      <c r="O59" s="70"/>
    </row>
    <row r="60" spans="1:15" x14ac:dyDescent="0.3">
      <c r="A60" s="59" t="s">
        <v>19</v>
      </c>
      <c r="B60" s="70">
        <v>0</v>
      </c>
      <c r="C60" s="70">
        <v>0</v>
      </c>
      <c r="D60" s="70">
        <v>0</v>
      </c>
      <c r="E60" s="70">
        <v>0</v>
      </c>
      <c r="F60" s="70">
        <v>0</v>
      </c>
      <c r="G60" s="70">
        <v>0</v>
      </c>
      <c r="H60" s="70">
        <v>0</v>
      </c>
      <c r="I60" s="70">
        <v>0</v>
      </c>
      <c r="J60" s="70">
        <v>0</v>
      </c>
      <c r="K60" s="70">
        <v>0</v>
      </c>
      <c r="L60" s="70">
        <v>0</v>
      </c>
      <c r="M60" s="70">
        <v>0</v>
      </c>
      <c r="N60" s="70">
        <v>0</v>
      </c>
      <c r="O60" s="70"/>
    </row>
    <row r="62" spans="1:15" x14ac:dyDescent="0.3">
      <c r="E62" s="8" t="s">
        <v>343</v>
      </c>
    </row>
    <row r="63" spans="1:15" x14ac:dyDescent="0.3">
      <c r="A63" s="58" t="s">
        <v>341</v>
      </c>
      <c r="B63" s="58" t="s">
        <v>72</v>
      </c>
      <c r="C63" s="58" t="s">
        <v>73</v>
      </c>
      <c r="D63" s="58" t="s">
        <v>74</v>
      </c>
      <c r="E63" s="58" t="s">
        <v>75</v>
      </c>
      <c r="F63" s="58" t="s">
        <v>76</v>
      </c>
      <c r="G63" s="58" t="s">
        <v>77</v>
      </c>
      <c r="H63" s="58" t="s">
        <v>78</v>
      </c>
      <c r="I63" s="58" t="s">
        <v>96</v>
      </c>
      <c r="J63" s="58" t="s">
        <v>80</v>
      </c>
      <c r="K63" s="58" t="s">
        <v>81</v>
      </c>
      <c r="L63" s="58" t="s">
        <v>82</v>
      </c>
      <c r="M63" s="58" t="s">
        <v>83</v>
      </c>
      <c r="N63" s="58" t="s">
        <v>84</v>
      </c>
      <c r="O63" s="58" t="s">
        <v>378</v>
      </c>
    </row>
    <row r="64" spans="1:15" x14ac:dyDescent="0.3">
      <c r="A64" s="57" t="s">
        <v>349</v>
      </c>
      <c r="B64" s="45" t="s">
        <v>39</v>
      </c>
      <c r="C64" s="45" t="s">
        <v>39</v>
      </c>
      <c r="D64" s="45" t="s">
        <v>39</v>
      </c>
      <c r="E64" s="45" t="s">
        <v>39</v>
      </c>
      <c r="F64" s="45" t="s">
        <v>39</v>
      </c>
      <c r="G64" s="45" t="s">
        <v>39</v>
      </c>
      <c r="H64" s="45" t="s">
        <v>39</v>
      </c>
      <c r="I64" s="45" t="s">
        <v>39</v>
      </c>
      <c r="J64" s="45" t="s">
        <v>39</v>
      </c>
      <c r="K64" s="45" t="s">
        <v>39</v>
      </c>
      <c r="L64" s="45" t="s">
        <v>39</v>
      </c>
      <c r="M64" s="45" t="s">
        <v>39</v>
      </c>
      <c r="N64" s="45" t="s">
        <v>39</v>
      </c>
      <c r="O64" s="45" t="s">
        <v>39</v>
      </c>
    </row>
    <row r="65" spans="1:15" x14ac:dyDescent="0.3">
      <c r="A65" s="59" t="s">
        <v>11</v>
      </c>
      <c r="B65" s="70">
        <f t="shared" ref="B65:O65" si="3">B4*4</f>
        <v>0.35601144547848951</v>
      </c>
      <c r="C65" s="70">
        <f t="shared" si="3"/>
        <v>4.0751913154625004E-3</v>
      </c>
      <c r="D65" s="70">
        <f t="shared" si="3"/>
        <v>2.3610640647204804</v>
      </c>
      <c r="E65" s="70">
        <f t="shared" si="3"/>
        <v>9.0458029995153982E-2</v>
      </c>
      <c r="F65" s="70">
        <f t="shared" si="3"/>
        <v>2.0727657281979183E-2</v>
      </c>
      <c r="G65" s="70">
        <f t="shared" si="3"/>
        <v>0.11803970537488573</v>
      </c>
      <c r="H65" s="70">
        <f t="shared" si="3"/>
        <v>0.63662579939512232</v>
      </c>
      <c r="I65" s="70">
        <f t="shared" si="3"/>
        <v>8.6207350989881762E-2</v>
      </c>
      <c r="J65" s="70">
        <f t="shared" si="3"/>
        <v>0.31678893947820569</v>
      </c>
      <c r="K65" s="70">
        <f t="shared" si="3"/>
        <v>0</v>
      </c>
      <c r="L65" s="70">
        <f t="shared" si="3"/>
        <v>1.0001815970339221E-2</v>
      </c>
      <c r="M65" s="70">
        <f t="shared" si="3"/>
        <v>0</v>
      </c>
      <c r="N65" s="70">
        <f t="shared" si="3"/>
        <v>0</v>
      </c>
      <c r="O65" s="70">
        <f t="shared" si="3"/>
        <v>4</v>
      </c>
    </row>
    <row r="66" spans="1:15" x14ac:dyDescent="0.3">
      <c r="A66" s="59" t="s">
        <v>12</v>
      </c>
      <c r="B66" s="70">
        <f t="shared" ref="B66:O66" si="4">B5*4</f>
        <v>0</v>
      </c>
      <c r="C66" s="70">
        <f t="shared" si="4"/>
        <v>0</v>
      </c>
      <c r="D66" s="70">
        <f t="shared" si="4"/>
        <v>2.8345164833760146</v>
      </c>
      <c r="E66" s="70">
        <f t="shared" si="4"/>
        <v>7.6294356055900431E-2</v>
      </c>
      <c r="F66" s="70">
        <f t="shared" si="4"/>
        <v>0</v>
      </c>
      <c r="G66" s="70">
        <f t="shared" si="4"/>
        <v>0.22065820990430524</v>
      </c>
      <c r="H66" s="70">
        <f t="shared" si="4"/>
        <v>0.6212952053445161</v>
      </c>
      <c r="I66" s="70">
        <f t="shared" si="4"/>
        <v>0.13614047705111545</v>
      </c>
      <c r="J66" s="70">
        <f t="shared" si="4"/>
        <v>9.6607225256773746E-2</v>
      </c>
      <c r="K66" s="70">
        <f t="shared" si="4"/>
        <v>0</v>
      </c>
      <c r="L66" s="70">
        <f t="shared" si="4"/>
        <v>1.4488043011374265E-2</v>
      </c>
      <c r="M66" s="70">
        <f t="shared" si="4"/>
        <v>0</v>
      </c>
      <c r="N66" s="70">
        <f t="shared" si="4"/>
        <v>0</v>
      </c>
      <c r="O66" s="70">
        <f t="shared" si="4"/>
        <v>4</v>
      </c>
    </row>
    <row r="67" spans="1:15" x14ac:dyDescent="0.3">
      <c r="A67" s="59" t="s">
        <v>13</v>
      </c>
      <c r="B67" s="70">
        <f t="shared" ref="B67:O67" si="5">B6*4</f>
        <v>0.63935012278740655</v>
      </c>
      <c r="C67" s="70">
        <f t="shared" si="5"/>
        <v>9.6076518664226455E-3</v>
      </c>
      <c r="D67" s="70">
        <f t="shared" si="5"/>
        <v>0.48399601413531862</v>
      </c>
      <c r="E67" s="70">
        <f t="shared" si="5"/>
        <v>0.39308907651358438</v>
      </c>
      <c r="F67" s="70">
        <f t="shared" si="5"/>
        <v>0.33965041201201951</v>
      </c>
      <c r="G67" s="70">
        <f t="shared" si="5"/>
        <v>0.12186307538500292</v>
      </c>
      <c r="H67" s="70">
        <f t="shared" si="5"/>
        <v>0.69430977156609108</v>
      </c>
      <c r="I67" s="70">
        <f t="shared" si="5"/>
        <v>5.3909635156369796E-2</v>
      </c>
      <c r="J67" s="70">
        <f t="shared" si="5"/>
        <v>1.1878158169481627</v>
      </c>
      <c r="K67" s="70">
        <f t="shared" si="5"/>
        <v>0</v>
      </c>
      <c r="L67" s="70">
        <f t="shared" si="5"/>
        <v>7.6408423629621622E-2</v>
      </c>
      <c r="M67" s="70">
        <f t="shared" si="5"/>
        <v>0</v>
      </c>
      <c r="N67" s="70">
        <f t="shared" si="5"/>
        <v>0</v>
      </c>
      <c r="O67" s="70">
        <f t="shared" si="5"/>
        <v>3.9999999999999996</v>
      </c>
    </row>
    <row r="68" spans="1:15" x14ac:dyDescent="0.3">
      <c r="A68" s="59" t="s">
        <v>14</v>
      </c>
      <c r="B68" s="70">
        <f t="shared" ref="B68:O68" si="6">B7*4</f>
        <v>0.34904031270831776</v>
      </c>
      <c r="C68" s="70">
        <f t="shared" si="6"/>
        <v>0.67276493168595175</v>
      </c>
      <c r="D68" s="70">
        <f t="shared" si="6"/>
        <v>0.92126394115813315</v>
      </c>
      <c r="E68" s="70">
        <f t="shared" si="6"/>
        <v>0.15568821025055979</v>
      </c>
      <c r="F68" s="70">
        <f t="shared" si="6"/>
        <v>4.8272915572390523E-2</v>
      </c>
      <c r="G68" s="70">
        <f t="shared" si="6"/>
        <v>0.16520406386500752</v>
      </c>
      <c r="H68" s="70">
        <f t="shared" si="6"/>
        <v>0.82774626894000103</v>
      </c>
      <c r="I68" s="70">
        <f t="shared" si="6"/>
        <v>7.45953355045329E-2</v>
      </c>
      <c r="J68" s="70">
        <f t="shared" si="6"/>
        <v>0.33804813039679971</v>
      </c>
      <c r="K68" s="70">
        <f t="shared" si="6"/>
        <v>0</v>
      </c>
      <c r="L68" s="70">
        <f t="shared" si="6"/>
        <v>0.44737588991830651</v>
      </c>
      <c r="M68" s="70">
        <f t="shared" si="6"/>
        <v>0</v>
      </c>
      <c r="N68" s="70">
        <f t="shared" si="6"/>
        <v>0</v>
      </c>
      <c r="O68" s="70">
        <f t="shared" si="6"/>
        <v>4.0000000000000009</v>
      </c>
    </row>
    <row r="69" spans="1:15" x14ac:dyDescent="0.3">
      <c r="A69" s="59" t="s">
        <v>15</v>
      </c>
      <c r="B69" s="70">
        <f t="shared" ref="B69:O69" si="7">B8*4</f>
        <v>0.2201722106987935</v>
      </c>
      <c r="C69" s="70">
        <f t="shared" si="7"/>
        <v>0.69751382444596977</v>
      </c>
      <c r="D69" s="70">
        <f t="shared" si="7"/>
        <v>0.82650850407211829</v>
      </c>
      <c r="E69" s="70">
        <f t="shared" si="7"/>
        <v>5.873917251739718E-2</v>
      </c>
      <c r="F69" s="70">
        <f t="shared" si="7"/>
        <v>0.26202573330064782</v>
      </c>
      <c r="G69" s="70">
        <f t="shared" si="7"/>
        <v>0.67974648900500967</v>
      </c>
      <c r="H69" s="70">
        <f t="shared" si="7"/>
        <v>0.77691458939358471</v>
      </c>
      <c r="I69" s="70">
        <f t="shared" si="7"/>
        <v>1.791046483733244E-2</v>
      </c>
      <c r="J69" s="70">
        <f t="shared" si="7"/>
        <v>0.32719030313851089</v>
      </c>
      <c r="K69" s="70">
        <f t="shared" si="7"/>
        <v>0</v>
      </c>
      <c r="L69" s="70">
        <f t="shared" si="7"/>
        <v>0.13327870859063526</v>
      </c>
      <c r="M69" s="70">
        <f t="shared" si="7"/>
        <v>0</v>
      </c>
      <c r="N69" s="70">
        <f t="shared" si="7"/>
        <v>0</v>
      </c>
      <c r="O69" s="70">
        <f t="shared" si="7"/>
        <v>3.9999999999999996</v>
      </c>
    </row>
    <row r="70" spans="1:15" x14ac:dyDescent="0.3">
      <c r="A70" s="59" t="s">
        <v>16</v>
      </c>
      <c r="B70" s="70">
        <f t="shared" ref="B70:O70" si="8">B9*4</f>
        <v>0.62804355004142387</v>
      </c>
      <c r="C70" s="70">
        <f t="shared" si="8"/>
        <v>0.12511777338364025</v>
      </c>
      <c r="D70" s="70">
        <f t="shared" si="8"/>
        <v>0.49878052337802636</v>
      </c>
      <c r="E70" s="70">
        <f t="shared" si="8"/>
        <v>0.11266618233997239</v>
      </c>
      <c r="F70" s="70">
        <f t="shared" si="8"/>
        <v>1.557081982284148</v>
      </c>
      <c r="G70" s="70">
        <f t="shared" si="8"/>
        <v>0.20520684033745151</v>
      </c>
      <c r="H70" s="70">
        <f t="shared" si="8"/>
        <v>0.22103631078082703</v>
      </c>
      <c r="I70" s="70">
        <f t="shared" si="8"/>
        <v>0.24898584177509273</v>
      </c>
      <c r="J70" s="70">
        <f t="shared" si="8"/>
        <v>0.18349336579829192</v>
      </c>
      <c r="K70" s="70">
        <f t="shared" si="8"/>
        <v>0</v>
      </c>
      <c r="L70" s="70">
        <f t="shared" si="8"/>
        <v>0.21958762988112548</v>
      </c>
      <c r="M70" s="70">
        <f t="shared" si="8"/>
        <v>0</v>
      </c>
      <c r="N70" s="70">
        <f t="shared" si="8"/>
        <v>0</v>
      </c>
      <c r="O70" s="70">
        <f t="shared" si="8"/>
        <v>4</v>
      </c>
    </row>
    <row r="71" spans="1:15" x14ac:dyDescent="0.3">
      <c r="A71" s="59" t="s">
        <v>17</v>
      </c>
      <c r="B71" s="70">
        <f t="shared" ref="B71:O71" si="9">B10*4</f>
        <v>6.1465735088904648E-2</v>
      </c>
      <c r="C71" s="70">
        <f t="shared" si="9"/>
        <v>4.4599034612675586E-7</v>
      </c>
      <c r="D71" s="70">
        <f t="shared" si="9"/>
        <v>3.0321150311782001</v>
      </c>
      <c r="E71" s="70">
        <f t="shared" si="9"/>
        <v>0.17574458198227699</v>
      </c>
      <c r="F71" s="70">
        <f t="shared" si="9"/>
        <v>5.0716989219965904E-2</v>
      </c>
      <c r="G71" s="70">
        <f t="shared" si="9"/>
        <v>7.1855667534551582E-2</v>
      </c>
      <c r="H71" s="70">
        <f t="shared" si="9"/>
        <v>0.44901128285954689</v>
      </c>
      <c r="I71" s="70">
        <f t="shared" si="9"/>
        <v>4.7933649306020544E-2</v>
      </c>
      <c r="J71" s="70">
        <f t="shared" si="9"/>
        <v>0.10159001287872278</v>
      </c>
      <c r="K71" s="70">
        <f t="shared" si="9"/>
        <v>0</v>
      </c>
      <c r="L71" s="70">
        <f t="shared" si="9"/>
        <v>9.5666039614633793E-3</v>
      </c>
      <c r="M71" s="70">
        <f t="shared" si="9"/>
        <v>0</v>
      </c>
      <c r="N71" s="70">
        <f t="shared" si="9"/>
        <v>0</v>
      </c>
      <c r="O71" s="70">
        <f t="shared" si="9"/>
        <v>3.9999999999999991</v>
      </c>
    </row>
    <row r="72" spans="1:15" x14ac:dyDescent="0.3">
      <c r="A72" s="59" t="s">
        <v>18</v>
      </c>
      <c r="B72" s="70">
        <f t="shared" ref="B72:O72" si="10">B11*4</f>
        <v>1.0580462569848776</v>
      </c>
      <c r="C72" s="70">
        <f t="shared" si="10"/>
        <v>3.5066242266307539E-4</v>
      </c>
      <c r="D72" s="70">
        <f t="shared" si="10"/>
        <v>1.2653878744964562</v>
      </c>
      <c r="E72" s="70">
        <f t="shared" si="10"/>
        <v>2.1950493448642985E-2</v>
      </c>
      <c r="F72" s="70">
        <f t="shared" si="10"/>
        <v>0.90378218986641068</v>
      </c>
      <c r="G72" s="70">
        <f t="shared" si="10"/>
        <v>0.15532791797330731</v>
      </c>
      <c r="H72" s="70">
        <f t="shared" si="10"/>
        <v>0.47635188669766382</v>
      </c>
      <c r="I72" s="70">
        <f t="shared" si="10"/>
        <v>3.082087663913478E-2</v>
      </c>
      <c r="J72" s="70">
        <f t="shared" si="10"/>
        <v>6.5508871644494829E-2</v>
      </c>
      <c r="K72" s="70">
        <f t="shared" si="10"/>
        <v>0</v>
      </c>
      <c r="L72" s="70">
        <f t="shared" si="10"/>
        <v>2.2472969826349477E-2</v>
      </c>
      <c r="M72" s="70">
        <f t="shared" si="10"/>
        <v>0</v>
      </c>
      <c r="N72" s="70">
        <f t="shared" si="10"/>
        <v>0</v>
      </c>
      <c r="O72" s="70">
        <f t="shared" si="10"/>
        <v>4.0000000000000009</v>
      </c>
    </row>
    <row r="73" spans="1:15" x14ac:dyDescent="0.3">
      <c r="A73" s="59" t="s">
        <v>19</v>
      </c>
      <c r="B73" s="70">
        <f t="shared" ref="B73:O73" si="11">B12*4</f>
        <v>0.44574613201184138</v>
      </c>
      <c r="C73" s="70">
        <f t="shared" si="11"/>
        <v>0.24442675950422607</v>
      </c>
      <c r="D73" s="70">
        <f t="shared" si="11"/>
        <v>1.473415638021162</v>
      </c>
      <c r="E73" s="70">
        <f t="shared" si="11"/>
        <v>0.32358001593487506</v>
      </c>
      <c r="F73" s="70">
        <f t="shared" si="11"/>
        <v>6.597671446219662E-2</v>
      </c>
      <c r="G73" s="70">
        <f t="shared" si="11"/>
        <v>0.39380623533115777</v>
      </c>
      <c r="H73" s="70">
        <f t="shared" si="11"/>
        <v>0.57697371608821979</v>
      </c>
      <c r="I73" s="70">
        <f t="shared" si="11"/>
        <v>3.5143960957089819E-2</v>
      </c>
      <c r="J73" s="70">
        <f t="shared" si="11"/>
        <v>0.29807397799512764</v>
      </c>
      <c r="K73" s="70">
        <f t="shared" si="11"/>
        <v>0</v>
      </c>
      <c r="L73" s="70">
        <f t="shared" si="11"/>
        <v>0.14285684969410414</v>
      </c>
      <c r="M73" s="70">
        <f t="shared" si="11"/>
        <v>0</v>
      </c>
      <c r="N73" s="70">
        <f t="shared" si="11"/>
        <v>0</v>
      </c>
      <c r="O73" s="70">
        <f t="shared" si="11"/>
        <v>4</v>
      </c>
    </row>
    <row r="75" spans="1:15" x14ac:dyDescent="0.3">
      <c r="A75" s="58" t="s">
        <v>342</v>
      </c>
      <c r="B75" s="58" t="s">
        <v>72</v>
      </c>
      <c r="C75" s="58" t="s">
        <v>73</v>
      </c>
      <c r="D75" s="58" t="s">
        <v>74</v>
      </c>
      <c r="E75" s="58" t="s">
        <v>75</v>
      </c>
      <c r="F75" s="58" t="s">
        <v>76</v>
      </c>
      <c r="G75" s="58" t="s">
        <v>77</v>
      </c>
      <c r="H75" s="58" t="s">
        <v>78</v>
      </c>
      <c r="I75" s="58" t="s">
        <v>96</v>
      </c>
      <c r="J75" s="58" t="s">
        <v>80</v>
      </c>
      <c r="K75" s="58" t="s">
        <v>81</v>
      </c>
      <c r="L75" s="58" t="s">
        <v>82</v>
      </c>
      <c r="M75" s="58" t="s">
        <v>83</v>
      </c>
      <c r="N75" s="58" t="s">
        <v>84</v>
      </c>
      <c r="O75" s="58" t="s">
        <v>378</v>
      </c>
    </row>
    <row r="76" spans="1:15" x14ac:dyDescent="0.3">
      <c r="A76" s="57" t="s">
        <v>349</v>
      </c>
      <c r="B76" s="45" t="s">
        <v>39</v>
      </c>
      <c r="C76" s="45" t="s">
        <v>39</v>
      </c>
      <c r="D76" s="45" t="s">
        <v>39</v>
      </c>
      <c r="E76" s="45" t="s">
        <v>39</v>
      </c>
      <c r="F76" s="45" t="s">
        <v>39</v>
      </c>
      <c r="G76" s="45" t="s">
        <v>39</v>
      </c>
      <c r="H76" s="45" t="s">
        <v>39</v>
      </c>
      <c r="I76" s="45" t="s">
        <v>39</v>
      </c>
      <c r="J76" s="45" t="s">
        <v>39</v>
      </c>
      <c r="K76" s="45" t="s">
        <v>39</v>
      </c>
      <c r="L76" s="45" t="s">
        <v>39</v>
      </c>
      <c r="M76" s="45" t="s">
        <v>39</v>
      </c>
      <c r="N76" s="45" t="s">
        <v>39</v>
      </c>
      <c r="O76" s="45" t="s">
        <v>39</v>
      </c>
    </row>
    <row r="77" spans="1:15" x14ac:dyDescent="0.3">
      <c r="A77" s="59" t="s">
        <v>11</v>
      </c>
      <c r="B77" s="70">
        <f t="shared" ref="B77:O77" si="12">4*B16</f>
        <v>1.0508893061940581</v>
      </c>
      <c r="C77" s="70">
        <f t="shared" si="12"/>
        <v>0.15271974234598121</v>
      </c>
      <c r="D77" s="70">
        <f t="shared" si="12"/>
        <v>0.52457631653333303</v>
      </c>
      <c r="E77" s="70">
        <f t="shared" si="12"/>
        <v>0.1884972737593939</v>
      </c>
      <c r="F77" s="70">
        <f t="shared" si="12"/>
        <v>2.657288696193243E-2</v>
      </c>
      <c r="G77" s="70">
        <f t="shared" si="12"/>
        <v>0.1630264144802136</v>
      </c>
      <c r="H77" s="70">
        <f t="shared" si="12"/>
        <v>0.45704374194827119</v>
      </c>
      <c r="I77" s="70">
        <f t="shared" si="12"/>
        <v>0.19594407615673465</v>
      </c>
      <c r="J77" s="70">
        <f t="shared" si="12"/>
        <v>1.118213511172975</v>
      </c>
      <c r="K77" s="70">
        <f t="shared" si="12"/>
        <v>0</v>
      </c>
      <c r="L77" s="70">
        <f t="shared" si="12"/>
        <v>0.12251673044710708</v>
      </c>
      <c r="M77" s="70">
        <f t="shared" si="12"/>
        <v>0</v>
      </c>
      <c r="N77" s="70">
        <f t="shared" si="12"/>
        <v>0</v>
      </c>
      <c r="O77" s="70">
        <f t="shared" si="12"/>
        <v>4</v>
      </c>
    </row>
    <row r="78" spans="1:15" x14ac:dyDescent="0.3">
      <c r="A78" s="59" t="s">
        <v>12</v>
      </c>
      <c r="B78" s="70">
        <f t="shared" ref="B78:O78" si="13">4*B17</f>
        <v>0</v>
      </c>
      <c r="C78" s="70">
        <f t="shared" si="13"/>
        <v>0</v>
      </c>
      <c r="D78" s="70">
        <f t="shared" si="13"/>
        <v>0</v>
      </c>
      <c r="E78" s="70">
        <f t="shared" si="13"/>
        <v>2.287938883615412</v>
      </c>
      <c r="F78" s="70">
        <f t="shared" si="13"/>
        <v>0</v>
      </c>
      <c r="G78" s="70">
        <f t="shared" si="13"/>
        <v>0</v>
      </c>
      <c r="H78" s="70">
        <f t="shared" si="13"/>
        <v>0</v>
      </c>
      <c r="I78" s="70">
        <f t="shared" si="13"/>
        <v>0.30640525821288694</v>
      </c>
      <c r="J78" s="70">
        <f t="shared" si="13"/>
        <v>1.4056558581717009</v>
      </c>
      <c r="K78" s="70">
        <f t="shared" si="13"/>
        <v>0</v>
      </c>
      <c r="L78" s="70">
        <f t="shared" si="13"/>
        <v>0</v>
      </c>
      <c r="M78" s="70">
        <f t="shared" si="13"/>
        <v>0</v>
      </c>
      <c r="N78" s="70">
        <f t="shared" si="13"/>
        <v>0</v>
      </c>
      <c r="O78" s="70">
        <f t="shared" si="13"/>
        <v>4</v>
      </c>
    </row>
    <row r="79" spans="1:15" x14ac:dyDescent="0.3">
      <c r="A79" s="59" t="s">
        <v>13</v>
      </c>
      <c r="B79" s="70">
        <f t="shared" ref="B79:O79" si="14">4*B18</f>
        <v>0.66507639018088038</v>
      </c>
      <c r="C79" s="70">
        <f t="shared" si="14"/>
        <v>1.7204576482444083</v>
      </c>
      <c r="D79" s="70">
        <f t="shared" si="14"/>
        <v>0.90715247895554962</v>
      </c>
      <c r="E79" s="70">
        <f t="shared" si="14"/>
        <v>2.6665015921139467E-2</v>
      </c>
      <c r="F79" s="70">
        <f t="shared" si="14"/>
        <v>8.8077346306169604E-2</v>
      </c>
      <c r="G79" s="70">
        <f t="shared" si="14"/>
        <v>5.5020322260580012E-2</v>
      </c>
      <c r="H79" s="70">
        <f t="shared" si="14"/>
        <v>0.24560336182691231</v>
      </c>
      <c r="I79" s="70">
        <f t="shared" si="14"/>
        <v>1.6512356254684932E-2</v>
      </c>
      <c r="J79" s="70">
        <f t="shared" si="14"/>
        <v>0.1811708917060422</v>
      </c>
      <c r="K79" s="70">
        <f t="shared" si="14"/>
        <v>0</v>
      </c>
      <c r="L79" s="70">
        <f t="shared" si="14"/>
        <v>9.4264188343633412E-2</v>
      </c>
      <c r="M79" s="70">
        <f t="shared" si="14"/>
        <v>0</v>
      </c>
      <c r="N79" s="70">
        <f t="shared" si="14"/>
        <v>0</v>
      </c>
      <c r="O79" s="70">
        <f t="shared" si="14"/>
        <v>4</v>
      </c>
    </row>
    <row r="80" spans="1:15" x14ac:dyDescent="0.3">
      <c r="A80" s="59" t="s">
        <v>14</v>
      </c>
      <c r="B80" s="70">
        <f t="shared" ref="B80:O80" si="15">4*B19</f>
        <v>9.3508095286395351E-2</v>
      </c>
      <c r="C80" s="70">
        <f t="shared" si="15"/>
        <v>3.2074121827364239</v>
      </c>
      <c r="D80" s="70">
        <f t="shared" si="15"/>
        <v>6.5276146799463405E-2</v>
      </c>
      <c r="E80" s="70">
        <f t="shared" si="15"/>
        <v>5.4191634803271722E-2</v>
      </c>
      <c r="F80" s="70">
        <f t="shared" si="15"/>
        <v>3.739288990883486E-2</v>
      </c>
      <c r="G80" s="70">
        <f t="shared" si="15"/>
        <v>3.7868270237654642E-2</v>
      </c>
      <c r="H80" s="70">
        <f t="shared" si="15"/>
        <v>2.0089684883712182E-4</v>
      </c>
      <c r="I80" s="70">
        <f t="shared" si="15"/>
        <v>0.13839911746083447</v>
      </c>
      <c r="J80" s="70">
        <f t="shared" si="15"/>
        <v>0.117419475064518</v>
      </c>
      <c r="K80" s="70">
        <f t="shared" si="15"/>
        <v>0</v>
      </c>
      <c r="L80" s="70">
        <f t="shared" si="15"/>
        <v>0.24833129085376679</v>
      </c>
      <c r="M80" s="70">
        <f t="shared" si="15"/>
        <v>0</v>
      </c>
      <c r="N80" s="70">
        <f t="shared" si="15"/>
        <v>0</v>
      </c>
      <c r="O80" s="70">
        <f t="shared" si="15"/>
        <v>3.9999999999999996</v>
      </c>
    </row>
    <row r="81" spans="1:15" x14ac:dyDescent="0.3">
      <c r="A81" s="59" t="s">
        <v>15</v>
      </c>
      <c r="B81" s="70">
        <f t="shared" ref="B81:O81" si="16">4*B20</f>
        <v>7.0766300755071829E-2</v>
      </c>
      <c r="C81" s="70">
        <f t="shared" si="16"/>
        <v>1.4266858637343052</v>
      </c>
      <c r="D81" s="70">
        <f t="shared" si="16"/>
        <v>1.4782875461693121</v>
      </c>
      <c r="E81" s="70">
        <f t="shared" si="16"/>
        <v>1.136768514413905E-2</v>
      </c>
      <c r="F81" s="70">
        <f t="shared" si="16"/>
        <v>3.1139510400334169E-3</v>
      </c>
      <c r="G81" s="70">
        <f t="shared" si="16"/>
        <v>0.18457631844232417</v>
      </c>
      <c r="H81" s="70">
        <f t="shared" si="16"/>
        <v>0.49442380924115231</v>
      </c>
      <c r="I81" s="70">
        <f t="shared" si="16"/>
        <v>0.19233620433435336</v>
      </c>
      <c r="J81" s="70">
        <f t="shared" si="16"/>
        <v>7.0983348125362722E-2</v>
      </c>
      <c r="K81" s="70">
        <f t="shared" si="16"/>
        <v>0</v>
      </c>
      <c r="L81" s="70">
        <f t="shared" si="16"/>
        <v>6.74589730139456E-2</v>
      </c>
      <c r="M81" s="70">
        <f t="shared" si="16"/>
        <v>0</v>
      </c>
      <c r="N81" s="70">
        <f t="shared" si="16"/>
        <v>0</v>
      </c>
      <c r="O81" s="70">
        <f t="shared" si="16"/>
        <v>4</v>
      </c>
    </row>
    <row r="82" spans="1:15" x14ac:dyDescent="0.3">
      <c r="A82" s="59" t="s">
        <v>16</v>
      </c>
      <c r="B82" s="70">
        <f t="shared" ref="B82:O82" si="17">4*B21</f>
        <v>0.42672983075882004</v>
      </c>
      <c r="C82" s="70">
        <f t="shared" si="17"/>
        <v>1.3385133172206105</v>
      </c>
      <c r="D82" s="70">
        <f t="shared" si="17"/>
        <v>0.21903825857105699</v>
      </c>
      <c r="E82" s="70">
        <f t="shared" si="17"/>
        <v>0.23776361293669099</v>
      </c>
      <c r="F82" s="70">
        <f t="shared" si="17"/>
        <v>7.5773474677454003E-2</v>
      </c>
      <c r="G82" s="70">
        <f t="shared" si="17"/>
        <v>0.16937965527042287</v>
      </c>
      <c r="H82" s="70">
        <f t="shared" si="17"/>
        <v>2.5620197748065815E-2</v>
      </c>
      <c r="I82" s="70">
        <f t="shared" si="17"/>
        <v>0.49254874192143144</v>
      </c>
      <c r="J82" s="70">
        <f t="shared" si="17"/>
        <v>0.72058548835387004</v>
      </c>
      <c r="K82" s="70">
        <f t="shared" si="17"/>
        <v>0</v>
      </c>
      <c r="L82" s="70">
        <f t="shared" si="17"/>
        <v>0.29404742254157784</v>
      </c>
      <c r="M82" s="70">
        <f t="shared" si="17"/>
        <v>0</v>
      </c>
      <c r="N82" s="70">
        <f t="shared" si="17"/>
        <v>0</v>
      </c>
      <c r="O82" s="70">
        <f t="shared" si="17"/>
        <v>4.0000000000000009</v>
      </c>
    </row>
    <row r="83" spans="1:15" x14ac:dyDescent="0.3">
      <c r="A83" s="59" t="s">
        <v>17</v>
      </c>
      <c r="B83" s="70">
        <f t="shared" ref="B83:O83" si="18">4*B22</f>
        <v>6.4854740635691922E-5</v>
      </c>
      <c r="C83" s="70">
        <f t="shared" si="18"/>
        <v>0.33345998389950721</v>
      </c>
      <c r="D83" s="70">
        <f t="shared" si="18"/>
        <v>2.3995158229948683</v>
      </c>
      <c r="E83" s="70">
        <f t="shared" si="18"/>
        <v>9.0148052625936437E-5</v>
      </c>
      <c r="F83" s="70">
        <f t="shared" si="18"/>
        <v>2.9313646326554805E-5</v>
      </c>
      <c r="G83" s="70">
        <f t="shared" si="18"/>
        <v>0.34303677604839239</v>
      </c>
      <c r="H83" s="70">
        <f t="shared" si="18"/>
        <v>3.8313331830267146E-5</v>
      </c>
      <c r="I83" s="70">
        <f t="shared" si="18"/>
        <v>0.32630874389481918</v>
      </c>
      <c r="J83" s="70">
        <f t="shared" si="18"/>
        <v>0.59745604339099423</v>
      </c>
      <c r="K83" s="70">
        <f t="shared" si="18"/>
        <v>0</v>
      </c>
      <c r="L83" s="70">
        <f t="shared" si="18"/>
        <v>0</v>
      </c>
      <c r="M83" s="70">
        <f t="shared" si="18"/>
        <v>0</v>
      </c>
      <c r="N83" s="70">
        <f t="shared" si="18"/>
        <v>0</v>
      </c>
      <c r="O83" s="70">
        <f t="shared" si="18"/>
        <v>0</v>
      </c>
    </row>
    <row r="84" spans="1:15" x14ac:dyDescent="0.3">
      <c r="A84" s="59" t="s">
        <v>18</v>
      </c>
      <c r="B84" s="70">
        <f t="shared" ref="B84:O84" si="19">4*B23</f>
        <v>1.2646802377377777</v>
      </c>
      <c r="C84" s="70">
        <f t="shared" si="19"/>
        <v>0.30799997952493074</v>
      </c>
      <c r="D84" s="70">
        <f t="shared" si="19"/>
        <v>0.82870496912583047</v>
      </c>
      <c r="E84" s="70">
        <f t="shared" si="19"/>
        <v>5.8038829387825265E-2</v>
      </c>
      <c r="F84" s="70">
        <f t="shared" si="19"/>
        <v>0.54661892397469325</v>
      </c>
      <c r="G84" s="70">
        <f t="shared" si="19"/>
        <v>0.1390196627510398</v>
      </c>
      <c r="H84" s="70">
        <f t="shared" si="19"/>
        <v>7.8672262765727696E-2</v>
      </c>
      <c r="I84" s="70">
        <f t="shared" si="19"/>
        <v>0.13520756525977379</v>
      </c>
      <c r="J84" s="70">
        <f t="shared" si="19"/>
        <v>0.54762591127663951</v>
      </c>
      <c r="K84" s="70">
        <f t="shared" si="19"/>
        <v>0</v>
      </c>
      <c r="L84" s="70">
        <f t="shared" si="19"/>
        <v>9.3431658195761838E-2</v>
      </c>
      <c r="M84" s="70">
        <f t="shared" si="19"/>
        <v>0</v>
      </c>
      <c r="N84" s="70">
        <f t="shared" si="19"/>
        <v>0</v>
      </c>
      <c r="O84" s="70">
        <f t="shared" si="19"/>
        <v>4</v>
      </c>
    </row>
    <row r="85" spans="1:15" x14ac:dyDescent="0.3">
      <c r="A85" s="59" t="s">
        <v>19</v>
      </c>
      <c r="B85" s="70">
        <f t="shared" ref="B85:O85" si="20">4*B24</f>
        <v>0.26266805372901952</v>
      </c>
      <c r="C85" s="70">
        <f t="shared" si="20"/>
        <v>0.97206630328746668</v>
      </c>
      <c r="D85" s="70">
        <f t="shared" si="20"/>
        <v>1.5066681807820024</v>
      </c>
      <c r="E85" s="70">
        <f t="shared" si="20"/>
        <v>8.4889840299617825E-2</v>
      </c>
      <c r="F85" s="70">
        <f t="shared" si="20"/>
        <v>4.6825607252737244E-3</v>
      </c>
      <c r="G85" s="70">
        <f t="shared" si="20"/>
        <v>8.4351817620021891E-2</v>
      </c>
      <c r="H85" s="70">
        <f t="shared" si="20"/>
        <v>0.1603628804880583</v>
      </c>
      <c r="I85" s="70">
        <f t="shared" si="20"/>
        <v>0.19100043677024861</v>
      </c>
      <c r="J85" s="70">
        <f t="shared" si="20"/>
        <v>0.44777269860840019</v>
      </c>
      <c r="K85" s="70">
        <f t="shared" si="20"/>
        <v>0</v>
      </c>
      <c r="L85" s="70">
        <f t="shared" si="20"/>
        <v>0.28553722768989109</v>
      </c>
      <c r="M85" s="70">
        <f t="shared" si="20"/>
        <v>0</v>
      </c>
      <c r="N85" s="70">
        <f t="shared" si="20"/>
        <v>0</v>
      </c>
      <c r="O85" s="70">
        <f t="shared" si="20"/>
        <v>3.9999999999999996</v>
      </c>
    </row>
    <row r="87" spans="1:15" x14ac:dyDescent="0.3">
      <c r="A87" s="58" t="s">
        <v>562</v>
      </c>
      <c r="B87" s="58" t="s">
        <v>72</v>
      </c>
      <c r="C87" s="58" t="s">
        <v>73</v>
      </c>
      <c r="D87" s="58" t="s">
        <v>74</v>
      </c>
      <c r="E87" s="58" t="s">
        <v>75</v>
      </c>
      <c r="F87" s="58" t="s">
        <v>76</v>
      </c>
      <c r="G87" s="58" t="s">
        <v>77</v>
      </c>
      <c r="H87" s="58" t="s">
        <v>78</v>
      </c>
      <c r="I87" s="58" t="s">
        <v>96</v>
      </c>
      <c r="J87" s="58" t="s">
        <v>80</v>
      </c>
      <c r="K87" s="58" t="s">
        <v>81</v>
      </c>
      <c r="L87" s="58" t="s">
        <v>82</v>
      </c>
      <c r="M87" s="58" t="s">
        <v>83</v>
      </c>
      <c r="N87" s="58" t="s">
        <v>84</v>
      </c>
      <c r="O87" s="58"/>
    </row>
    <row r="88" spans="1:15" x14ac:dyDescent="0.3">
      <c r="A88" s="57" t="s">
        <v>349</v>
      </c>
      <c r="B88" s="45" t="s">
        <v>39</v>
      </c>
      <c r="C88" s="45" t="s">
        <v>39</v>
      </c>
      <c r="D88" s="45" t="s">
        <v>39</v>
      </c>
      <c r="E88" s="45" t="s">
        <v>39</v>
      </c>
      <c r="F88" s="45" t="s">
        <v>39</v>
      </c>
      <c r="G88" s="45" t="s">
        <v>39</v>
      </c>
      <c r="H88" s="45" t="s">
        <v>39</v>
      </c>
      <c r="I88" s="45" t="s">
        <v>39</v>
      </c>
      <c r="J88" s="45" t="s">
        <v>39</v>
      </c>
      <c r="K88" s="45" t="s">
        <v>39</v>
      </c>
      <c r="L88" s="45" t="s">
        <v>39</v>
      </c>
      <c r="M88" s="45" t="s">
        <v>39</v>
      </c>
      <c r="N88" s="45" t="s">
        <v>39</v>
      </c>
      <c r="O88" s="45"/>
    </row>
    <row r="89" spans="1:15" x14ac:dyDescent="0.3">
      <c r="A89" s="59" t="s">
        <v>11</v>
      </c>
      <c r="B89" s="70">
        <f t="shared" ref="B89:N89" si="21">B28*4</f>
        <v>0.42611707564964735</v>
      </c>
      <c r="C89" s="70">
        <f t="shared" si="21"/>
        <v>1.9071812319867845E-2</v>
      </c>
      <c r="D89" s="70">
        <f t="shared" si="21"/>
        <v>2.1757823941320851</v>
      </c>
      <c r="E89" s="70">
        <f t="shared" si="21"/>
        <v>0.10034912504100568</v>
      </c>
      <c r="F89" s="70">
        <f t="shared" si="21"/>
        <v>2.1317377480844481E-2</v>
      </c>
      <c r="G89" s="70">
        <f t="shared" si="21"/>
        <v>0.12257837579375307</v>
      </c>
      <c r="H89" s="70">
        <f t="shared" si="21"/>
        <v>0.61850791995688537</v>
      </c>
      <c r="I89" s="70">
        <f>I28*2</f>
        <v>4.8639297440658896E-2</v>
      </c>
      <c r="J89" s="70">
        <f t="shared" si="21"/>
        <v>0.39764397575098998</v>
      </c>
      <c r="K89" s="70">
        <f t="shared" si="21"/>
        <v>0</v>
      </c>
      <c r="L89" s="70">
        <f t="shared" si="21"/>
        <v>2.1353348993603111E-2</v>
      </c>
      <c r="M89" s="70">
        <f t="shared" si="21"/>
        <v>0</v>
      </c>
      <c r="N89" s="70">
        <f t="shared" si="21"/>
        <v>0</v>
      </c>
      <c r="O89" s="70"/>
    </row>
    <row r="90" spans="1:15" x14ac:dyDescent="0.3">
      <c r="A90" s="59" t="s">
        <v>12</v>
      </c>
      <c r="B90" s="70">
        <f t="shared" ref="B90:N90" si="22">B29*4</f>
        <v>0</v>
      </c>
      <c r="C90" s="70">
        <f t="shared" si="22"/>
        <v>0</v>
      </c>
      <c r="D90" s="70">
        <f t="shared" si="22"/>
        <v>2.7653704246570436</v>
      </c>
      <c r="E90" s="70">
        <f t="shared" si="22"/>
        <v>0.13024588650739349</v>
      </c>
      <c r="F90" s="70">
        <f t="shared" si="22"/>
        <v>0</v>
      </c>
      <c r="G90" s="70">
        <f t="shared" si="22"/>
        <v>0.21527540630152156</v>
      </c>
      <c r="H90" s="70">
        <f t="shared" si="22"/>
        <v>0.6061391408084581</v>
      </c>
      <c r="I90" s="70">
        <f t="shared" ref="I90:I97" si="23">I29*2</f>
        <v>7.0146983999615123E-2</v>
      </c>
      <c r="J90" s="70">
        <f t="shared" si="22"/>
        <v>0.12854055645042989</v>
      </c>
      <c r="K90" s="70">
        <f t="shared" si="22"/>
        <v>0</v>
      </c>
      <c r="L90" s="70">
        <f t="shared" si="22"/>
        <v>1.4134617275922448E-2</v>
      </c>
      <c r="M90" s="70">
        <f t="shared" si="22"/>
        <v>0</v>
      </c>
      <c r="N90" s="70">
        <f t="shared" si="22"/>
        <v>0</v>
      </c>
      <c r="O90" s="70"/>
    </row>
    <row r="91" spans="1:15" x14ac:dyDescent="0.3">
      <c r="A91" s="59" t="s">
        <v>13</v>
      </c>
      <c r="B91" s="70">
        <f t="shared" ref="B91:N91" si="24">B30*4</f>
        <v>0.64990115983278807</v>
      </c>
      <c r="C91" s="70">
        <f t="shared" si="24"/>
        <v>0.71127344017483562</v>
      </c>
      <c r="D91" s="70">
        <f t="shared" si="24"/>
        <v>0.65754390851207956</v>
      </c>
      <c r="E91" s="70">
        <f t="shared" si="24"/>
        <v>0.24280867327830052</v>
      </c>
      <c r="F91" s="70">
        <f t="shared" si="24"/>
        <v>0.23647350355168245</v>
      </c>
      <c r="G91" s="70">
        <f t="shared" si="24"/>
        <v>9.4449057111602661E-2</v>
      </c>
      <c r="H91" s="70">
        <f t="shared" si="24"/>
        <v>0.51028315475267916</v>
      </c>
      <c r="I91" s="70">
        <f t="shared" si="23"/>
        <v>1.928600054668201E-2</v>
      </c>
      <c r="J91" s="70">
        <f t="shared" si="24"/>
        <v>0.77496354672457035</v>
      </c>
      <c r="K91" s="70">
        <f t="shared" si="24"/>
        <v>0</v>
      </c>
      <c r="L91" s="70">
        <f t="shared" si="24"/>
        <v>8.3731554968097296E-2</v>
      </c>
      <c r="M91" s="70">
        <f t="shared" si="24"/>
        <v>0</v>
      </c>
      <c r="N91" s="70">
        <f t="shared" si="24"/>
        <v>0</v>
      </c>
      <c r="O91" s="70"/>
    </row>
    <row r="92" spans="1:15" x14ac:dyDescent="0.3">
      <c r="A92" s="59" t="s">
        <v>14</v>
      </c>
      <c r="B92" s="70">
        <f t="shared" ref="B92:N92" si="25">B31*4</f>
        <v>0.282836604243211</v>
      </c>
      <c r="C92" s="70">
        <f t="shared" si="25"/>
        <v>1.3294455231331004</v>
      </c>
      <c r="D92" s="70">
        <f t="shared" si="25"/>
        <v>0.69949321119244334</v>
      </c>
      <c r="E92" s="70">
        <f t="shared" si="25"/>
        <v>0.12939231003526858</v>
      </c>
      <c r="F92" s="70">
        <f t="shared" si="25"/>
        <v>4.5454100573679025E-2</v>
      </c>
      <c r="G92" s="70">
        <f t="shared" si="25"/>
        <v>0.13221369637424649</v>
      </c>
      <c r="H92" s="70">
        <f t="shared" si="25"/>
        <v>0.61334444865950488</v>
      </c>
      <c r="I92" s="70">
        <f t="shared" si="23"/>
        <v>4.5562862298423566E-2</v>
      </c>
      <c r="J92" s="70">
        <f t="shared" si="25"/>
        <v>0.28088729438155291</v>
      </c>
      <c r="K92" s="70">
        <f t="shared" si="25"/>
        <v>0</v>
      </c>
      <c r="L92" s="70">
        <f t="shared" si="25"/>
        <v>0.3958070868101457</v>
      </c>
      <c r="M92" s="70">
        <f t="shared" si="25"/>
        <v>0</v>
      </c>
      <c r="N92" s="70">
        <f t="shared" si="25"/>
        <v>0</v>
      </c>
      <c r="O92" s="70"/>
    </row>
    <row r="93" spans="1:15" x14ac:dyDescent="0.3">
      <c r="A93" s="59" t="s">
        <v>15</v>
      </c>
      <c r="B93" s="70">
        <f t="shared" ref="B93:N93" si="26">B32*4</f>
        <v>0.16664018364436467</v>
      </c>
      <c r="C93" s="70">
        <f t="shared" si="26"/>
        <v>0.95877562693570795</v>
      </c>
      <c r="D93" s="70">
        <f t="shared" si="26"/>
        <v>1.0600404528966292</v>
      </c>
      <c r="E93" s="70">
        <f t="shared" si="26"/>
        <v>4.1766003620470615E-2</v>
      </c>
      <c r="F93" s="70">
        <f t="shared" si="26"/>
        <v>0.16925783316934501</v>
      </c>
      <c r="G93" s="70">
        <f t="shared" si="26"/>
        <v>0.50232738304666658</v>
      </c>
      <c r="H93" s="70">
        <f t="shared" si="26"/>
        <v>0.67569835175316606</v>
      </c>
      <c r="I93" s="70">
        <f t="shared" si="23"/>
        <v>4.0203539159880425E-2</v>
      </c>
      <c r="J93" s="70">
        <f t="shared" si="26"/>
        <v>0.23539154060988696</v>
      </c>
      <c r="K93" s="70">
        <f t="shared" si="26"/>
        <v>0</v>
      </c>
      <c r="L93" s="70">
        <f t="shared" si="26"/>
        <v>0.10969554600400179</v>
      </c>
      <c r="M93" s="70">
        <f t="shared" si="26"/>
        <v>0</v>
      </c>
      <c r="N93" s="70">
        <f t="shared" si="26"/>
        <v>0</v>
      </c>
      <c r="O93" s="70"/>
    </row>
    <row r="94" spans="1:15" x14ac:dyDescent="0.3">
      <c r="A94" s="59" t="s">
        <v>16</v>
      </c>
      <c r="B94" s="70">
        <f t="shared" ref="B94:N94" si="27">B33*4</f>
        <v>0.61608129105019116</v>
      </c>
      <c r="C94" s="70">
        <f t="shared" si="27"/>
        <v>0.19721892876396135</v>
      </c>
      <c r="D94" s="70">
        <f t="shared" si="27"/>
        <v>0.48215796315540516</v>
      </c>
      <c r="E94" s="70">
        <f t="shared" si="27"/>
        <v>0.12009959457470926</v>
      </c>
      <c r="F94" s="70">
        <f t="shared" si="27"/>
        <v>1.46906117537117</v>
      </c>
      <c r="G94" s="70">
        <f t="shared" si="27"/>
        <v>0.2030779538004292</v>
      </c>
      <c r="H94" s="70">
        <f t="shared" si="27"/>
        <v>0.20942449334737964</v>
      </c>
      <c r="I94" s="70">
        <f t="shared" si="23"/>
        <v>0.13172929430161104</v>
      </c>
      <c r="J94" s="70">
        <f t="shared" si="27"/>
        <v>0.21540790741550525</v>
      </c>
      <c r="K94" s="70">
        <f t="shared" si="27"/>
        <v>0</v>
      </c>
      <c r="L94" s="70">
        <f t="shared" si="27"/>
        <v>0.22401210391802626</v>
      </c>
      <c r="M94" s="70">
        <f t="shared" si="27"/>
        <v>0</v>
      </c>
      <c r="N94" s="70">
        <f t="shared" si="27"/>
        <v>0</v>
      </c>
      <c r="O94" s="70"/>
    </row>
    <row r="95" spans="1:15" x14ac:dyDescent="0.3">
      <c r="A95" s="59" t="s">
        <v>17</v>
      </c>
      <c r="B95" s="70">
        <f t="shared" ref="B95:N95" si="28">B34*4</f>
        <v>5.9579087324190275E-2</v>
      </c>
      <c r="C95" s="70">
        <f t="shared" si="28"/>
        <v>1.0246564421394795E-2</v>
      </c>
      <c r="D95" s="70">
        <f t="shared" si="28"/>
        <v>3.0126773313388884</v>
      </c>
      <c r="E95" s="70">
        <f t="shared" si="28"/>
        <v>0.17034729706949006</v>
      </c>
      <c r="F95" s="70">
        <f t="shared" si="28"/>
        <v>4.9159523117246251E-2</v>
      </c>
      <c r="G95" s="70">
        <f t="shared" si="28"/>
        <v>8.0188173995508746E-2</v>
      </c>
      <c r="H95" s="70">
        <f t="shared" si="28"/>
        <v>0.43521581535855813</v>
      </c>
      <c r="I95" s="70">
        <f t="shared" si="23"/>
        <v>2.8243601687632396E-2</v>
      </c>
      <c r="J95" s="70">
        <f t="shared" si="28"/>
        <v>0.11682635041586285</v>
      </c>
      <c r="K95" s="70">
        <f t="shared" si="28"/>
        <v>0</v>
      </c>
      <c r="L95" s="70">
        <f t="shared" si="28"/>
        <v>9.2726535835953618E-3</v>
      </c>
      <c r="M95" s="70">
        <f t="shared" si="28"/>
        <v>0</v>
      </c>
      <c r="N95" s="70">
        <f t="shared" si="28"/>
        <v>0</v>
      </c>
      <c r="O95" s="70"/>
    </row>
    <row r="96" spans="1:15" x14ac:dyDescent="0.3">
      <c r="A96" s="59" t="s">
        <v>18</v>
      </c>
      <c r="B96" s="70">
        <f t="shared" ref="B96:N96" si="29">B35*4</f>
        <v>1.0849559297361047</v>
      </c>
      <c r="C96" s="70">
        <f t="shared" si="29"/>
        <v>4.0415430159294705E-2</v>
      </c>
      <c r="D96" s="70">
        <f t="shared" si="29"/>
        <v>1.2085192315135243</v>
      </c>
      <c r="E96" s="70">
        <f t="shared" si="29"/>
        <v>2.6650230184688598E-2</v>
      </c>
      <c r="F96" s="70">
        <f t="shared" si="29"/>
        <v>0.8572692854114603</v>
      </c>
      <c r="G96" s="70">
        <f t="shared" si="29"/>
        <v>0.15320411524940047</v>
      </c>
      <c r="H96" s="70">
        <f t="shared" si="29"/>
        <v>0.42456258998640967</v>
      </c>
      <c r="I96" s="70">
        <f t="shared" si="23"/>
        <v>2.2207509208224275E-2</v>
      </c>
      <c r="J96" s="70">
        <f t="shared" si="29"/>
        <v>0.12829434244179674</v>
      </c>
      <c r="K96" s="70">
        <f t="shared" si="29"/>
        <v>0</v>
      </c>
      <c r="L96" s="70">
        <f t="shared" si="29"/>
        <v>3.1713826900872051E-2</v>
      </c>
      <c r="M96" s="70">
        <f t="shared" si="29"/>
        <v>0</v>
      </c>
      <c r="N96" s="70">
        <f t="shared" si="29"/>
        <v>0</v>
      </c>
      <c r="O96" s="70"/>
    </row>
    <row r="97" spans="1:17" x14ac:dyDescent="0.3">
      <c r="A97" s="59" t="s">
        <v>19</v>
      </c>
      <c r="B97" s="70">
        <f t="shared" ref="B97:N97" si="30">B36*4</f>
        <v>0.41694985065497669</v>
      </c>
      <c r="C97" s="70">
        <f t="shared" si="30"/>
        <v>0.35887690681675011</v>
      </c>
      <c r="D97" s="70">
        <f t="shared" si="30"/>
        <v>1.4786459178348546</v>
      </c>
      <c r="E97" s="70">
        <f t="shared" si="30"/>
        <v>0.28603652892003884</v>
      </c>
      <c r="F97" s="70">
        <f t="shared" si="30"/>
        <v>5.6335780314894286E-2</v>
      </c>
      <c r="G97" s="70">
        <f t="shared" si="30"/>
        <v>0.34513226757315829</v>
      </c>
      <c r="H97" s="70">
        <f t="shared" si="30"/>
        <v>0.51144515608374008</v>
      </c>
      <c r="I97" s="70">
        <f t="shared" si="23"/>
        <v>2.9829283403343506E-2</v>
      </c>
      <c r="J97" s="70">
        <f t="shared" si="30"/>
        <v>0.32162003286950264</v>
      </c>
      <c r="K97" s="70">
        <f t="shared" si="30"/>
        <v>0</v>
      </c>
      <c r="L97" s="70">
        <f t="shared" si="30"/>
        <v>0.16529899212539695</v>
      </c>
      <c r="M97" s="70">
        <f t="shared" si="30"/>
        <v>0</v>
      </c>
      <c r="N97" s="70">
        <f t="shared" si="30"/>
        <v>0</v>
      </c>
      <c r="O97" s="70"/>
    </row>
    <row r="99" spans="1:17" x14ac:dyDescent="0.3">
      <c r="B99" s="58" t="s">
        <v>345</v>
      </c>
    </row>
    <row r="100" spans="1:17" x14ac:dyDescent="0.3">
      <c r="A100" s="58" t="s">
        <v>379</v>
      </c>
      <c r="B100" s="70">
        <v>5.8000000000000003E-2</v>
      </c>
      <c r="C100" s="61"/>
      <c r="D100" s="61"/>
      <c r="E100" s="92"/>
    </row>
    <row r="101" spans="1:17" x14ac:dyDescent="0.3">
      <c r="A101" s="61"/>
      <c r="B101" s="26"/>
      <c r="C101" s="61"/>
      <c r="D101" s="61"/>
      <c r="E101" s="92"/>
    </row>
    <row r="102" spans="1:17" x14ac:dyDescent="0.3">
      <c r="B102" s="35" t="s">
        <v>296</v>
      </c>
    </row>
    <row r="103" spans="1:17" x14ac:dyDescent="0.3">
      <c r="A103" s="58" t="s">
        <v>380</v>
      </c>
      <c r="B103" s="58" t="s">
        <v>345</v>
      </c>
    </row>
    <row r="104" spans="1:17" x14ac:dyDescent="0.3">
      <c r="A104" s="43" t="s">
        <v>1</v>
      </c>
      <c r="B104" s="45" t="s">
        <v>210</v>
      </c>
      <c r="C104" s="112"/>
      <c r="D104" s="112"/>
      <c r="E104" s="112"/>
      <c r="F104" s="112"/>
      <c r="G104" s="112"/>
      <c r="H104" s="112"/>
      <c r="I104" s="112"/>
      <c r="J104" s="112"/>
      <c r="K104" s="54"/>
      <c r="L104" s="54"/>
      <c r="M104" s="54"/>
      <c r="N104" s="54"/>
      <c r="O104" s="54"/>
      <c r="P104" s="54"/>
      <c r="Q104" s="54"/>
    </row>
    <row r="105" spans="1:17" x14ac:dyDescent="0.3">
      <c r="A105" s="59" t="s">
        <v>11</v>
      </c>
      <c r="B105" s="70">
        <v>0.74917559999999983</v>
      </c>
    </row>
    <row r="106" spans="1:17" x14ac:dyDescent="0.3">
      <c r="A106" s="59" t="s">
        <v>12</v>
      </c>
      <c r="B106" s="70">
        <v>0.71978673333333321</v>
      </c>
    </row>
    <row r="107" spans="1:17" x14ac:dyDescent="0.3">
      <c r="A107" s="59" t="s">
        <v>13</v>
      </c>
      <c r="B107" s="70">
        <v>1.2830260000000002</v>
      </c>
    </row>
    <row r="108" spans="1:17" x14ac:dyDescent="0.3">
      <c r="A108" s="59" t="s">
        <v>14</v>
      </c>
      <c r="B108" s="70">
        <v>0.96598953333333337</v>
      </c>
    </row>
    <row r="109" spans="1:17" x14ac:dyDescent="0.3">
      <c r="A109" s="59" t="s">
        <v>15</v>
      </c>
      <c r="B109" s="70">
        <v>1.1458246666666665</v>
      </c>
    </row>
    <row r="110" spans="1:17" x14ac:dyDescent="0.3">
      <c r="A110" s="59" t="s">
        <v>16</v>
      </c>
      <c r="B110" s="70">
        <v>1.0152403999999999</v>
      </c>
    </row>
    <row r="111" spans="1:17" x14ac:dyDescent="0.3">
      <c r="A111" s="59" t="s">
        <v>17</v>
      </c>
      <c r="B111" s="70">
        <v>0.45794026666666665</v>
      </c>
    </row>
    <row r="112" spans="1:17" x14ac:dyDescent="0.3">
      <c r="A112" s="59" t="s">
        <v>18</v>
      </c>
      <c r="B112" s="70">
        <v>0.64136686666666676</v>
      </c>
    </row>
    <row r="113" spans="1:29" x14ac:dyDescent="0.3">
      <c r="A113" s="59" t="s">
        <v>19</v>
      </c>
      <c r="B113" s="70">
        <v>0.86230746666666669</v>
      </c>
    </row>
    <row r="115" spans="1:29" x14ac:dyDescent="0.3">
      <c r="A115" s="58" t="s">
        <v>297</v>
      </c>
      <c r="B115" s="58" t="s">
        <v>72</v>
      </c>
      <c r="C115" s="58" t="s">
        <v>73</v>
      </c>
      <c r="D115" s="58" t="s">
        <v>74</v>
      </c>
      <c r="E115" s="58" t="s">
        <v>75</v>
      </c>
      <c r="F115" s="58" t="s">
        <v>76</v>
      </c>
      <c r="G115" s="58" t="s">
        <v>77</v>
      </c>
      <c r="H115" s="58" t="s">
        <v>78</v>
      </c>
      <c r="I115" s="58" t="s">
        <v>96</v>
      </c>
      <c r="J115" s="58" t="s">
        <v>80</v>
      </c>
      <c r="K115" s="58" t="s">
        <v>81</v>
      </c>
      <c r="L115" s="58" t="s">
        <v>82</v>
      </c>
      <c r="M115" s="58" t="s">
        <v>83</v>
      </c>
      <c r="N115" s="58" t="s">
        <v>84</v>
      </c>
      <c r="O115" s="17"/>
    </row>
    <row r="116" spans="1:29" x14ac:dyDescent="0.3">
      <c r="A116" s="43" t="s">
        <v>349</v>
      </c>
      <c r="B116" s="45" t="s">
        <v>316</v>
      </c>
      <c r="C116" s="45" t="s">
        <v>316</v>
      </c>
      <c r="D116" s="45" t="s">
        <v>316</v>
      </c>
      <c r="E116" s="45" t="s">
        <v>316</v>
      </c>
      <c r="F116" s="45" t="s">
        <v>316</v>
      </c>
      <c r="G116" s="45" t="s">
        <v>316</v>
      </c>
      <c r="H116" s="45" t="s">
        <v>316</v>
      </c>
      <c r="I116" s="45" t="s">
        <v>316</v>
      </c>
      <c r="J116" s="45" t="s">
        <v>316</v>
      </c>
      <c r="K116" s="45" t="s">
        <v>316</v>
      </c>
      <c r="L116" s="45" t="s">
        <v>316</v>
      </c>
      <c r="M116" s="45" t="s">
        <v>316</v>
      </c>
      <c r="N116" s="45" t="s">
        <v>316</v>
      </c>
    </row>
    <row r="117" spans="1:29" x14ac:dyDescent="0.3">
      <c r="A117" s="59" t="s">
        <v>11</v>
      </c>
      <c r="B117" s="91">
        <v>702.31540929772382</v>
      </c>
      <c r="C117" s="91">
        <v>641.6957221804953</v>
      </c>
      <c r="D117" s="91">
        <v>424.38556328574003</v>
      </c>
      <c r="E117" s="91">
        <v>2598.2015705815365</v>
      </c>
      <c r="F117" s="91">
        <v>280.890214213028</v>
      </c>
      <c r="G117" s="91">
        <v>167.40485227451768</v>
      </c>
      <c r="H117" s="91">
        <v>241.30274668096803</v>
      </c>
      <c r="I117" s="91">
        <v>6018.8390749332666</v>
      </c>
      <c r="J117" s="91">
        <v>1470.8534546148021</v>
      </c>
      <c r="K117" s="91">
        <v>1</v>
      </c>
      <c r="L117" s="91">
        <v>476.421608970732</v>
      </c>
      <c r="M117" s="91">
        <v>0</v>
      </c>
      <c r="N117" s="91">
        <v>0</v>
      </c>
    </row>
    <row r="118" spans="1:29" x14ac:dyDescent="0.3">
      <c r="A118" s="59" t="s">
        <v>12</v>
      </c>
      <c r="B118" s="113">
        <v>702.31540929772382</v>
      </c>
      <c r="C118" s="113">
        <v>641.6957221804953</v>
      </c>
      <c r="D118" s="91">
        <v>719.64640865796946</v>
      </c>
      <c r="E118" s="91">
        <v>4351.5283842794761</v>
      </c>
      <c r="F118" s="113">
        <v>280.890214213028</v>
      </c>
      <c r="G118" s="91">
        <v>386.26155878467637</v>
      </c>
      <c r="H118" s="91">
        <v>310.00495751705029</v>
      </c>
      <c r="I118" s="91">
        <v>5869.5945945945941</v>
      </c>
      <c r="J118" s="91">
        <v>2270.0393064947898</v>
      </c>
      <c r="K118" s="91">
        <v>1</v>
      </c>
      <c r="L118" s="91">
        <v>148.17919656629334</v>
      </c>
      <c r="M118" s="91">
        <v>0</v>
      </c>
      <c r="N118" s="91">
        <v>0</v>
      </c>
    </row>
    <row r="119" spans="1:29" x14ac:dyDescent="0.3">
      <c r="A119" s="59" t="s">
        <v>13</v>
      </c>
      <c r="B119" s="91">
        <v>528.7328848977362</v>
      </c>
      <c r="C119" s="91">
        <v>626.01135630940746</v>
      </c>
      <c r="D119" s="91">
        <v>404.25231932930029</v>
      </c>
      <c r="E119" s="91">
        <v>1816.818150615657</v>
      </c>
      <c r="F119" s="91">
        <v>170.45382269374136</v>
      </c>
      <c r="G119" s="91">
        <v>180.01896826822269</v>
      </c>
      <c r="H119" s="91">
        <v>245.97420137857245</v>
      </c>
      <c r="I119" s="91">
        <v>6041.9527224843068</v>
      </c>
      <c r="J119" s="91">
        <v>1712.9029743556457</v>
      </c>
      <c r="K119" s="91">
        <v>1</v>
      </c>
      <c r="L119" s="91">
        <v>174.89088421624211</v>
      </c>
      <c r="M119" s="91">
        <v>0</v>
      </c>
      <c r="N119" s="91">
        <v>0</v>
      </c>
    </row>
    <row r="120" spans="1:29" x14ac:dyDescent="0.3">
      <c r="A120" s="59" t="s">
        <v>14</v>
      </c>
      <c r="B120" s="91">
        <v>318.62821790824529</v>
      </c>
      <c r="C120" s="91">
        <v>412.32081964232884</v>
      </c>
      <c r="D120" s="91">
        <v>171.98092154926107</v>
      </c>
      <c r="E120" s="113">
        <f>1536.47184890787*1.1</f>
        <v>1690.1190337986573</v>
      </c>
      <c r="F120" s="91">
        <v>145.10849394873614</v>
      </c>
      <c r="G120" s="176">
        <f>115.733723534882*0.8</f>
        <v>92.586978827905611</v>
      </c>
      <c r="H120" s="91">
        <v>1080.5175641735163</v>
      </c>
      <c r="I120" s="91">
        <v>5965.0300384298671</v>
      </c>
      <c r="J120" s="91">
        <v>1369.5587507087043</v>
      </c>
      <c r="K120" s="91">
        <v>1</v>
      </c>
      <c r="L120" s="91">
        <v>106.18193793966928</v>
      </c>
      <c r="M120" s="91">
        <v>0</v>
      </c>
      <c r="N120" s="91">
        <v>0</v>
      </c>
    </row>
    <row r="121" spans="1:29" x14ac:dyDescent="0.3">
      <c r="A121" s="59" t="s">
        <v>15</v>
      </c>
      <c r="B121" s="91">
        <v>193.84974236653795</v>
      </c>
      <c r="C121" s="91">
        <v>315.37042313524114</v>
      </c>
      <c r="D121" s="91">
        <v>181.4698567051507</v>
      </c>
      <c r="E121" s="91">
        <v>1968.0267101319732</v>
      </c>
      <c r="F121" s="91">
        <v>107.34349659422639</v>
      </c>
      <c r="G121" s="91">
        <v>58.808279962403553</v>
      </c>
      <c r="H121" s="91">
        <v>122.73759884040261</v>
      </c>
      <c r="I121" s="91">
        <v>6475.1713778506073</v>
      </c>
      <c r="J121" s="91">
        <v>1159.3796473991636</v>
      </c>
      <c r="K121" s="91">
        <v>1</v>
      </c>
      <c r="L121" s="91">
        <v>163.96718055897551</v>
      </c>
      <c r="M121" s="91">
        <v>0</v>
      </c>
      <c r="N121" s="91">
        <v>0</v>
      </c>
    </row>
    <row r="122" spans="1:29" x14ac:dyDescent="0.3">
      <c r="A122" s="59" t="s">
        <v>16</v>
      </c>
      <c r="B122" s="91">
        <v>386.19358818842022</v>
      </c>
      <c r="C122" s="91">
        <v>384.87069728876867</v>
      </c>
      <c r="D122" s="91">
        <v>254.89138536822523</v>
      </c>
      <c r="E122" s="91">
        <v>1389.2865888701215</v>
      </c>
      <c r="F122" s="91">
        <v>241.90138532420841</v>
      </c>
      <c r="G122" s="91">
        <v>78.714078293328413</v>
      </c>
      <c r="H122" s="91">
        <v>342.9192107391271</v>
      </c>
      <c r="I122" s="91">
        <v>7541.8689978936045</v>
      </c>
      <c r="J122" s="91">
        <v>1575.5472308730377</v>
      </c>
      <c r="K122" s="91">
        <v>1</v>
      </c>
      <c r="L122" s="91">
        <v>105.16662065925375</v>
      </c>
      <c r="M122" s="91">
        <v>0</v>
      </c>
      <c r="N122" s="91">
        <v>0</v>
      </c>
    </row>
    <row r="123" spans="1:29" x14ac:dyDescent="0.3">
      <c r="A123" s="59" t="s">
        <v>17</v>
      </c>
      <c r="B123" s="91">
        <v>384.99989935182577</v>
      </c>
      <c r="C123" s="91">
        <v>417.56839795171913</v>
      </c>
      <c r="D123" s="91">
        <v>180.53487857126862</v>
      </c>
      <c r="E123" s="91">
        <v>1238.0898551579173</v>
      </c>
      <c r="F123" s="91">
        <v>104.61377775067089</v>
      </c>
      <c r="G123" s="91">
        <v>152.45434873036425</v>
      </c>
      <c r="H123" s="91">
        <v>118.52116318325857</v>
      </c>
      <c r="I123" s="91">
        <v>2823.1903173969181</v>
      </c>
      <c r="J123" s="91">
        <v>1057.6787179669791</v>
      </c>
      <c r="K123" s="91">
        <v>1</v>
      </c>
      <c r="L123" s="91">
        <v>92.274487296595993</v>
      </c>
      <c r="M123" s="91">
        <v>0</v>
      </c>
      <c r="N123" s="91">
        <v>0</v>
      </c>
    </row>
    <row r="124" spans="1:29" x14ac:dyDescent="0.3">
      <c r="A124" s="59" t="s">
        <v>18</v>
      </c>
      <c r="B124" s="91">
        <v>816.32540811879414</v>
      </c>
      <c r="C124" s="91">
        <v>732.89093560389017</v>
      </c>
      <c r="D124" s="91">
        <v>294.92657796910106</v>
      </c>
      <c r="E124" s="91">
        <v>2809.2420313679049</v>
      </c>
      <c r="F124" s="91">
        <v>288.57426605949036</v>
      </c>
      <c r="G124" s="91">
        <v>172.74333663783838</v>
      </c>
      <c r="H124" s="91">
        <v>208.70087683639804</v>
      </c>
      <c r="I124" s="91">
        <v>6816.8336249223994</v>
      </c>
      <c r="J124" s="91">
        <v>2087.3303845549253</v>
      </c>
      <c r="K124" s="91">
        <v>1</v>
      </c>
      <c r="L124" s="91">
        <v>84.5643822869784</v>
      </c>
      <c r="M124" s="91">
        <v>0</v>
      </c>
      <c r="N124" s="91">
        <v>0</v>
      </c>
    </row>
    <row r="125" spans="1:29" x14ac:dyDescent="0.3">
      <c r="A125" s="59" t="s">
        <v>19</v>
      </c>
      <c r="B125" s="91">
        <v>223.07199221955193</v>
      </c>
      <c r="C125" s="113">
        <f>331.137258830344*1.05</f>
        <v>347.69412177186126</v>
      </c>
      <c r="D125" s="91">
        <v>157.71458127035007</v>
      </c>
      <c r="E125" s="91">
        <v>979.18668564006612</v>
      </c>
      <c r="F125" s="91">
        <v>168.30809387458709</v>
      </c>
      <c r="G125" s="91">
        <v>74.189535971965896</v>
      </c>
      <c r="H125" s="113">
        <f>160.249979756468*1.05</f>
        <v>168.26247874429143</v>
      </c>
      <c r="I125" s="91">
        <f>5022.35641832617*1.1</f>
        <v>5524.5920601587868</v>
      </c>
      <c r="J125" s="91">
        <v>1040.1070877792949</v>
      </c>
      <c r="K125" s="91">
        <v>1</v>
      </c>
      <c r="L125" s="91">
        <v>75.349817323375163</v>
      </c>
      <c r="M125" s="91">
        <v>0</v>
      </c>
      <c r="N125" s="91">
        <v>0</v>
      </c>
    </row>
    <row r="127" spans="1:29" ht="14.55" customHeight="1" x14ac:dyDescent="0.3">
      <c r="B127" t="s">
        <v>556</v>
      </c>
      <c r="C127" s="77"/>
      <c r="D127" s="256"/>
      <c r="E127" s="256"/>
      <c r="F127" s="8"/>
      <c r="G127" s="8"/>
      <c r="H127" s="8"/>
      <c r="I127" s="8"/>
      <c r="J127" s="8"/>
      <c r="K127" s="8"/>
    </row>
    <row r="128" spans="1:29" x14ac:dyDescent="0.3">
      <c r="A128" s="58" t="s">
        <v>300</v>
      </c>
      <c r="B128" s="58" t="s">
        <v>72</v>
      </c>
      <c r="C128" s="58" t="s">
        <v>73</v>
      </c>
      <c r="D128" s="58" t="s">
        <v>74</v>
      </c>
      <c r="E128" s="58" t="s">
        <v>75</v>
      </c>
      <c r="F128" s="58" t="s">
        <v>76</v>
      </c>
      <c r="G128" s="58" t="s">
        <v>77</v>
      </c>
      <c r="H128" s="58" t="s">
        <v>78</v>
      </c>
      <c r="I128" s="58" t="s">
        <v>96</v>
      </c>
      <c r="J128" s="58" t="s">
        <v>80</v>
      </c>
      <c r="K128" s="58" t="s">
        <v>81</v>
      </c>
      <c r="L128" s="58" t="s">
        <v>82</v>
      </c>
      <c r="M128" s="58" t="s">
        <v>83</v>
      </c>
      <c r="N128" s="58" t="s">
        <v>84</v>
      </c>
      <c r="P128" t="s">
        <v>554</v>
      </c>
      <c r="AC128" s="175"/>
    </row>
    <row r="129" spans="1:29" x14ac:dyDescent="0.3">
      <c r="A129" s="57" t="s">
        <v>349</v>
      </c>
      <c r="B129" s="45" t="s">
        <v>381</v>
      </c>
      <c r="C129" s="45" t="s">
        <v>381</v>
      </c>
      <c r="D129" s="45" t="s">
        <v>381</v>
      </c>
      <c r="E129" s="45" t="s">
        <v>381</v>
      </c>
      <c r="F129" s="45" t="s">
        <v>381</v>
      </c>
      <c r="G129" s="45" t="s">
        <v>381</v>
      </c>
      <c r="H129" s="45" t="s">
        <v>381</v>
      </c>
      <c r="I129" s="45" t="s">
        <v>381</v>
      </c>
      <c r="J129" s="45" t="s">
        <v>381</v>
      </c>
      <c r="K129" s="45" t="s">
        <v>381</v>
      </c>
      <c r="L129" s="45" t="s">
        <v>381</v>
      </c>
      <c r="M129" s="45" t="s">
        <v>381</v>
      </c>
      <c r="N129" s="45" t="s">
        <v>381</v>
      </c>
      <c r="P129" t="s">
        <v>95</v>
      </c>
      <c r="Q129" t="s">
        <v>72</v>
      </c>
      <c r="R129" t="s">
        <v>73</v>
      </c>
      <c r="S129" t="s">
        <v>74</v>
      </c>
      <c r="T129" t="s">
        <v>75</v>
      </c>
      <c r="U129" t="s">
        <v>76</v>
      </c>
      <c r="V129" t="s">
        <v>77</v>
      </c>
      <c r="W129" t="s">
        <v>78</v>
      </c>
      <c r="X129" t="s">
        <v>96</v>
      </c>
      <c r="Y129" t="s">
        <v>80</v>
      </c>
      <c r="Z129" t="s">
        <v>81</v>
      </c>
      <c r="AA129" t="s">
        <v>82</v>
      </c>
      <c r="AB129" t="s">
        <v>83</v>
      </c>
      <c r="AC129" s="175" t="s">
        <v>84</v>
      </c>
    </row>
    <row r="130" spans="1:29" x14ac:dyDescent="0.3">
      <c r="A130" s="59" t="s">
        <v>11</v>
      </c>
      <c r="B130" s="91">
        <v>501.37219999999996</v>
      </c>
      <c r="C130" s="91">
        <v>262.40339999999998</v>
      </c>
      <c r="D130" s="91">
        <v>563.81359999999995</v>
      </c>
      <c r="E130" s="91">
        <v>2576.6439999999998</v>
      </c>
      <c r="F130" s="91">
        <v>234.36699999999999</v>
      </c>
      <c r="G130" s="91">
        <v>170.93567305087336</v>
      </c>
      <c r="H130" s="91">
        <v>337.82419999999996</v>
      </c>
      <c r="I130" s="91">
        <v>4599.7280000000001</v>
      </c>
      <c r="J130" s="91">
        <v>1347.9367999999999</v>
      </c>
      <c r="K130" s="91">
        <v>0</v>
      </c>
      <c r="L130" s="91">
        <v>306.24019999999996</v>
      </c>
      <c r="M130" s="91">
        <v>0</v>
      </c>
      <c r="N130" s="91">
        <v>0</v>
      </c>
      <c r="P130" t="s">
        <v>1</v>
      </c>
      <c r="Q130" t="s">
        <v>555</v>
      </c>
      <c r="R130" t="s">
        <v>555</v>
      </c>
      <c r="S130" t="s">
        <v>555</v>
      </c>
      <c r="T130" t="s">
        <v>555</v>
      </c>
      <c r="U130" t="s">
        <v>555</v>
      </c>
      <c r="V130" t="s">
        <v>555</v>
      </c>
      <c r="W130" t="s">
        <v>555</v>
      </c>
      <c r="X130" t="s">
        <v>555</v>
      </c>
      <c r="Y130" t="s">
        <v>555</v>
      </c>
      <c r="Z130" t="s">
        <v>555</v>
      </c>
      <c r="AA130" t="s">
        <v>555</v>
      </c>
      <c r="AB130" t="s">
        <v>555</v>
      </c>
      <c r="AC130" s="175" t="s">
        <v>555</v>
      </c>
    </row>
    <row r="131" spans="1:29" x14ac:dyDescent="0.3">
      <c r="A131" s="59" t="s">
        <v>12</v>
      </c>
      <c r="B131" s="91">
        <v>983.24099999999999</v>
      </c>
      <c r="C131" s="91">
        <v>898.37439999999992</v>
      </c>
      <c r="D131" s="91">
        <v>1007.5043999999999</v>
      </c>
      <c r="E131" s="91">
        <v>3154.998</v>
      </c>
      <c r="F131" s="91">
        <v>540.76679999999999</v>
      </c>
      <c r="G131" s="91">
        <v>378.53136925160339</v>
      </c>
      <c r="H131" s="91">
        <v>434.00699999999995</v>
      </c>
      <c r="I131" s="91">
        <v>6746.0539999999992</v>
      </c>
      <c r="J131" s="91">
        <v>2124.1639999999998</v>
      </c>
      <c r="K131" s="91">
        <v>0</v>
      </c>
      <c r="L131" s="91">
        <v>207.45059999999998</v>
      </c>
      <c r="M131" s="91">
        <v>0</v>
      </c>
      <c r="N131" s="91">
        <v>0</v>
      </c>
      <c r="P131" t="s">
        <v>11</v>
      </c>
      <c r="Q131">
        <v>358.12299999999999</v>
      </c>
      <c r="R131">
        <v>187.43100000000001</v>
      </c>
      <c r="S131">
        <v>402.72399999999999</v>
      </c>
      <c r="T131">
        <v>1840.46</v>
      </c>
      <c r="U131">
        <v>167.405</v>
      </c>
      <c r="V131">
        <v>122.09690932205241</v>
      </c>
      <c r="W131">
        <v>241.303</v>
      </c>
      <c r="X131">
        <v>3285.52</v>
      </c>
      <c r="Y131">
        <v>962.81200000000001</v>
      </c>
      <c r="Z131">
        <v>0</v>
      </c>
      <c r="AA131">
        <v>218.74299999999999</v>
      </c>
      <c r="AB131">
        <v>0</v>
      </c>
      <c r="AC131" s="175">
        <v>0</v>
      </c>
    </row>
    <row r="132" spans="1:29" x14ac:dyDescent="0.3">
      <c r="A132" s="59" t="s">
        <v>13</v>
      </c>
      <c r="B132" s="91">
        <v>296.93720000000002</v>
      </c>
      <c r="C132" s="91">
        <v>206.77299999999997</v>
      </c>
      <c r="D132" s="91">
        <v>275.26659999999998</v>
      </c>
      <c r="E132" s="91">
        <v>2585.0160000000001</v>
      </c>
      <c r="F132" s="91">
        <v>252.0266</v>
      </c>
      <c r="G132" s="91">
        <v>598.99359149477414</v>
      </c>
      <c r="H132" s="91">
        <v>344.36359999999996</v>
      </c>
      <c r="I132" s="91">
        <v>5178.7820000000002</v>
      </c>
      <c r="J132" s="91">
        <v>2130.5759999999996</v>
      </c>
      <c r="K132" s="91">
        <v>0</v>
      </c>
      <c r="L132" s="91">
        <v>124.74055999999999</v>
      </c>
      <c r="M132" s="91">
        <v>0</v>
      </c>
      <c r="N132" s="91">
        <v>0</v>
      </c>
      <c r="P132" t="s">
        <v>12</v>
      </c>
      <c r="Q132">
        <v>702.31500000000005</v>
      </c>
      <c r="R132">
        <v>641.69600000000003</v>
      </c>
      <c r="S132">
        <v>719.64599999999996</v>
      </c>
      <c r="T132">
        <v>2253.5700000000002</v>
      </c>
      <c r="U132">
        <v>386.262</v>
      </c>
      <c r="V132">
        <v>270.37954946543101</v>
      </c>
      <c r="W132">
        <v>310.005</v>
      </c>
      <c r="X132">
        <v>4818.6099999999997</v>
      </c>
      <c r="Y132">
        <v>1517.26</v>
      </c>
      <c r="Z132">
        <v>0</v>
      </c>
      <c r="AA132">
        <v>148.179</v>
      </c>
      <c r="AB132">
        <v>0</v>
      </c>
      <c r="AC132" s="175">
        <v>0</v>
      </c>
    </row>
    <row r="133" spans="1:29" x14ac:dyDescent="0.3">
      <c r="A133" s="59" t="s">
        <v>14</v>
      </c>
      <c r="B133" s="91">
        <v>336.2072</v>
      </c>
      <c r="C133" s="91">
        <v>161.8554</v>
      </c>
      <c r="D133" s="91">
        <v>254.1112</v>
      </c>
      <c r="E133" s="91">
        <v>2075.5419999999999</v>
      </c>
      <c r="F133" s="91">
        <v>162.02759999999998</v>
      </c>
      <c r="G133" s="91">
        <v>162.02721294883534</v>
      </c>
      <c r="H133" s="91">
        <v>1512.7279999999998</v>
      </c>
      <c r="I133" s="91">
        <v>3144.232</v>
      </c>
      <c r="J133" s="91">
        <v>1741.796</v>
      </c>
      <c r="K133" s="91">
        <v>0</v>
      </c>
      <c r="L133" s="91">
        <v>113.92471999999998</v>
      </c>
      <c r="M133" s="91">
        <v>0</v>
      </c>
      <c r="N133" s="91">
        <v>0</v>
      </c>
      <c r="P133" t="s">
        <v>13</v>
      </c>
      <c r="Q133">
        <v>212.09800000000001</v>
      </c>
      <c r="R133">
        <v>147.69499999999999</v>
      </c>
      <c r="S133">
        <v>196.619</v>
      </c>
      <c r="T133">
        <v>1846.44</v>
      </c>
      <c r="U133">
        <v>180.01900000000001</v>
      </c>
      <c r="V133">
        <v>427.85256535341011</v>
      </c>
      <c r="W133">
        <v>245.97399999999999</v>
      </c>
      <c r="X133">
        <v>3699.13</v>
      </c>
      <c r="Y133">
        <v>1521.84</v>
      </c>
      <c r="Z133">
        <v>0</v>
      </c>
      <c r="AA133">
        <v>89.100399999999993</v>
      </c>
      <c r="AB133">
        <v>0</v>
      </c>
      <c r="AC133" s="175">
        <v>0</v>
      </c>
    </row>
    <row r="134" spans="1:29" x14ac:dyDescent="0.3">
      <c r="A134" s="59" t="s">
        <v>15</v>
      </c>
      <c r="B134" s="91">
        <v>209.39939999999999</v>
      </c>
      <c r="C134" s="91">
        <v>183.58759999999998</v>
      </c>
      <c r="D134" s="91">
        <v>91.51827999999999</v>
      </c>
      <c r="E134" s="91">
        <v>3124.114</v>
      </c>
      <c r="F134" s="91">
        <v>82.331620000000001</v>
      </c>
      <c r="G134" s="91">
        <v>82.33159194736497</v>
      </c>
      <c r="H134" s="91">
        <v>171.83319999999998</v>
      </c>
      <c r="I134" s="91">
        <v>2660.2660000000001</v>
      </c>
      <c r="J134" s="91">
        <v>1694.308</v>
      </c>
      <c r="K134" s="91">
        <v>0</v>
      </c>
      <c r="L134" s="91">
        <v>195.21319999999997</v>
      </c>
      <c r="M134" s="91">
        <v>0</v>
      </c>
      <c r="N134" s="91">
        <v>0</v>
      </c>
      <c r="P134" t="s">
        <v>14</v>
      </c>
      <c r="Q134">
        <v>240.148</v>
      </c>
      <c r="R134">
        <v>115.611</v>
      </c>
      <c r="S134">
        <v>181.50800000000001</v>
      </c>
      <c r="T134">
        <v>1482.53</v>
      </c>
      <c r="U134">
        <v>115.73399999999999</v>
      </c>
      <c r="V134">
        <v>115.7337235348824</v>
      </c>
      <c r="W134">
        <v>1080.52</v>
      </c>
      <c r="X134">
        <v>2245.88</v>
      </c>
      <c r="Y134">
        <v>1244.1400000000001</v>
      </c>
      <c r="Z134">
        <v>0</v>
      </c>
      <c r="AA134">
        <v>81.374799999999993</v>
      </c>
      <c r="AB134">
        <v>0</v>
      </c>
      <c r="AC134" s="175">
        <v>0</v>
      </c>
    </row>
    <row r="135" spans="1:29" x14ac:dyDescent="0.3">
      <c r="A135" s="59" t="s">
        <v>16</v>
      </c>
      <c r="B135" s="91">
        <v>638.72199999999998</v>
      </c>
      <c r="C135" s="91">
        <v>180.6448</v>
      </c>
      <c r="D135" s="91">
        <v>462.93519999999995</v>
      </c>
      <c r="E135" s="91">
        <v>2223.3539999999998</v>
      </c>
      <c r="F135" s="91">
        <v>110.19973999999999</v>
      </c>
      <c r="G135" s="91">
        <v>100.40649202828308</v>
      </c>
      <c r="H135" s="91">
        <v>480.08659999999992</v>
      </c>
      <c r="I135" s="91">
        <v>6900.8379999999997</v>
      </c>
      <c r="J135" s="91">
        <v>2104.41</v>
      </c>
      <c r="K135" s="91">
        <v>0</v>
      </c>
      <c r="L135" s="91">
        <v>167.2972</v>
      </c>
      <c r="M135" s="91">
        <v>0</v>
      </c>
      <c r="N135" s="91">
        <v>0</v>
      </c>
      <c r="P135" t="s">
        <v>15</v>
      </c>
      <c r="Q135">
        <v>149.571</v>
      </c>
      <c r="R135">
        <v>131.13399999999999</v>
      </c>
      <c r="S135">
        <v>65.370199999999997</v>
      </c>
      <c r="T135">
        <v>2231.5100000000002</v>
      </c>
      <c r="U135">
        <v>58.808300000000003</v>
      </c>
      <c r="V135">
        <v>58.808279962403553</v>
      </c>
      <c r="W135">
        <v>122.738</v>
      </c>
      <c r="X135">
        <v>1900.19</v>
      </c>
      <c r="Y135">
        <v>1210.22</v>
      </c>
      <c r="Z135">
        <v>0</v>
      </c>
      <c r="AA135">
        <v>139.43799999999999</v>
      </c>
      <c r="AB135">
        <v>0</v>
      </c>
      <c r="AC135" s="175">
        <v>0</v>
      </c>
    </row>
    <row r="136" spans="1:29" x14ac:dyDescent="0.3">
      <c r="A136" s="59" t="s">
        <v>17</v>
      </c>
      <c r="B136" s="91">
        <v>578.11739999999998</v>
      </c>
      <c r="C136" s="91">
        <v>148.67299999999997</v>
      </c>
      <c r="D136" s="91">
        <v>258.30699999999996</v>
      </c>
      <c r="E136" s="91">
        <v>1859.2699999999998</v>
      </c>
      <c r="F136" s="91">
        <v>213.43559999999999</v>
      </c>
      <c r="G136" s="91">
        <v>181.84724851639336</v>
      </c>
      <c r="H136" s="91">
        <v>165.92939999999999</v>
      </c>
      <c r="I136" s="91">
        <v>2698.43</v>
      </c>
      <c r="J136" s="91">
        <v>1257.6759999999999</v>
      </c>
      <c r="K136" s="91">
        <v>0</v>
      </c>
      <c r="L136" s="91">
        <v>138.57479999999998</v>
      </c>
      <c r="M136" s="91">
        <v>0</v>
      </c>
      <c r="N136" s="91">
        <v>0</v>
      </c>
      <c r="P136" t="s">
        <v>16</v>
      </c>
      <c r="Q136">
        <v>456.23</v>
      </c>
      <c r="R136">
        <v>129.03200000000001</v>
      </c>
      <c r="S136">
        <v>330.66800000000001</v>
      </c>
      <c r="T136">
        <v>1588.11</v>
      </c>
      <c r="U136">
        <v>78.714100000000002</v>
      </c>
      <c r="V136">
        <v>71.718922877345065</v>
      </c>
      <c r="W136">
        <v>342.91899999999998</v>
      </c>
      <c r="X136">
        <v>4929.17</v>
      </c>
      <c r="Y136">
        <v>1503.15</v>
      </c>
      <c r="Z136">
        <v>0</v>
      </c>
      <c r="AA136">
        <v>119.498</v>
      </c>
      <c r="AB136">
        <v>0</v>
      </c>
      <c r="AC136" s="175">
        <v>0</v>
      </c>
    </row>
    <row r="137" spans="1:29" x14ac:dyDescent="0.3">
      <c r="A137" s="59" t="s">
        <v>18</v>
      </c>
      <c r="B137" s="91">
        <v>706.32240000000002</v>
      </c>
      <c r="C137" s="91">
        <v>243.60979999999998</v>
      </c>
      <c r="D137" s="91">
        <v>341.7022</v>
      </c>
      <c r="E137" s="91">
        <v>2541.5320000000002</v>
      </c>
      <c r="F137" s="91">
        <v>241.84019999999998</v>
      </c>
      <c r="G137" s="91">
        <v>142.86198754844332</v>
      </c>
      <c r="H137" s="91">
        <v>292.1814</v>
      </c>
      <c r="I137" s="91">
        <v>4211.732</v>
      </c>
      <c r="J137" s="91">
        <v>1180.6648</v>
      </c>
      <c r="K137" s="91">
        <v>0</v>
      </c>
      <c r="L137" s="91">
        <v>60.327259999999995</v>
      </c>
      <c r="M137" s="91">
        <v>0</v>
      </c>
      <c r="N137" s="91">
        <v>0</v>
      </c>
      <c r="P137" t="s">
        <v>17</v>
      </c>
      <c r="Q137">
        <v>412.94099999999997</v>
      </c>
      <c r="R137">
        <v>106.19499999999999</v>
      </c>
      <c r="S137">
        <v>184.505</v>
      </c>
      <c r="T137">
        <v>1328.05</v>
      </c>
      <c r="U137">
        <v>152.45400000000001</v>
      </c>
      <c r="V137">
        <v>129.89089179742385</v>
      </c>
      <c r="W137">
        <v>118.521</v>
      </c>
      <c r="X137">
        <v>1927.45</v>
      </c>
      <c r="Y137">
        <v>898.34</v>
      </c>
      <c r="Z137">
        <v>0</v>
      </c>
      <c r="AA137">
        <v>98.981999999999999</v>
      </c>
      <c r="AB137">
        <v>0</v>
      </c>
      <c r="AC137" s="175">
        <v>0</v>
      </c>
    </row>
    <row r="138" spans="1:29" x14ac:dyDescent="0.3">
      <c r="A138" s="59" t="s">
        <v>19</v>
      </c>
      <c r="B138" s="91">
        <v>295.62399999999997</v>
      </c>
      <c r="C138" s="91">
        <v>221.77539999999999</v>
      </c>
      <c r="D138" s="91">
        <v>196.66639999999998</v>
      </c>
      <c r="E138" s="91">
        <v>1744.3719999999998</v>
      </c>
      <c r="F138" s="91">
        <v>103.86529999999999</v>
      </c>
      <c r="G138" s="91">
        <v>78.86303326145773</v>
      </c>
      <c r="H138" s="91">
        <v>224.35</v>
      </c>
      <c r="I138" s="91">
        <v>2996.3079999999995</v>
      </c>
      <c r="J138" s="91">
        <v>1347.0169999999998</v>
      </c>
      <c r="K138" s="91">
        <v>0</v>
      </c>
      <c r="L138" s="91">
        <v>93.405619999999999</v>
      </c>
      <c r="M138" s="91">
        <v>0</v>
      </c>
      <c r="N138" s="91">
        <v>0</v>
      </c>
      <c r="P138" t="s">
        <v>18</v>
      </c>
      <c r="Q138">
        <v>504.51600000000002</v>
      </c>
      <c r="R138">
        <v>174.00700000000001</v>
      </c>
      <c r="S138">
        <v>244.07300000000001</v>
      </c>
      <c r="T138">
        <v>1815.38</v>
      </c>
      <c r="U138">
        <v>172.74299999999999</v>
      </c>
      <c r="V138">
        <v>102.04427682031667</v>
      </c>
      <c r="W138">
        <v>208.70099999999999</v>
      </c>
      <c r="X138">
        <v>3008.38</v>
      </c>
      <c r="Y138">
        <v>843.33199999999999</v>
      </c>
      <c r="Z138">
        <v>0</v>
      </c>
      <c r="AA138">
        <v>43.090899999999998</v>
      </c>
      <c r="AB138">
        <v>0</v>
      </c>
      <c r="AC138">
        <v>0</v>
      </c>
    </row>
    <row r="139" spans="1:29" x14ac:dyDescent="0.3">
      <c r="P139" t="s">
        <v>19</v>
      </c>
      <c r="Q139">
        <v>211.16</v>
      </c>
      <c r="R139">
        <v>158.411</v>
      </c>
      <c r="S139">
        <v>140.476</v>
      </c>
      <c r="T139">
        <v>1245.98</v>
      </c>
      <c r="U139">
        <v>74.189499999999995</v>
      </c>
      <c r="V139">
        <v>56.330738043898378</v>
      </c>
      <c r="W139">
        <v>160.25</v>
      </c>
      <c r="X139">
        <v>2140.2199999999998</v>
      </c>
      <c r="Y139">
        <v>962.15499999999997</v>
      </c>
      <c r="Z139">
        <v>0</v>
      </c>
      <c r="AA139">
        <v>66.718299999999999</v>
      </c>
      <c r="AB139">
        <v>0</v>
      </c>
      <c r="AC139">
        <v>0</v>
      </c>
    </row>
    <row r="140" spans="1:29" x14ac:dyDescent="0.3">
      <c r="A140" s="233" t="s">
        <v>563</v>
      </c>
      <c r="B140" s="58" t="s">
        <v>72</v>
      </c>
      <c r="C140" s="58" t="s">
        <v>73</v>
      </c>
      <c r="D140" s="58" t="s">
        <v>74</v>
      </c>
      <c r="E140" s="58" t="s">
        <v>75</v>
      </c>
      <c r="F140" s="58" t="s">
        <v>76</v>
      </c>
      <c r="G140" s="58" t="s">
        <v>77</v>
      </c>
      <c r="H140" s="58" t="s">
        <v>78</v>
      </c>
      <c r="I140" s="58" t="s">
        <v>96</v>
      </c>
      <c r="J140" s="58" t="s">
        <v>80</v>
      </c>
      <c r="K140" s="58" t="s">
        <v>81</v>
      </c>
      <c r="L140" s="58" t="s">
        <v>82</v>
      </c>
      <c r="M140" s="58" t="s">
        <v>83</v>
      </c>
      <c r="N140" s="58" t="s">
        <v>84</v>
      </c>
      <c r="Q140" s="55"/>
    </row>
    <row r="141" spans="1:29" s="25" customFormat="1" x14ac:dyDescent="0.3">
      <c r="A141" s="57" t="s">
        <v>349</v>
      </c>
      <c r="B141" s="45" t="s">
        <v>301</v>
      </c>
      <c r="C141" s="45" t="s">
        <v>301</v>
      </c>
      <c r="D141" s="45" t="s">
        <v>301</v>
      </c>
      <c r="E141" s="45" t="s">
        <v>301</v>
      </c>
      <c r="F141" s="45" t="s">
        <v>301</v>
      </c>
      <c r="G141" s="45" t="s">
        <v>301</v>
      </c>
      <c r="H141" s="45" t="s">
        <v>301</v>
      </c>
      <c r="I141" s="45" t="s">
        <v>301</v>
      </c>
      <c r="J141" s="45" t="s">
        <v>301</v>
      </c>
      <c r="K141" s="45" t="s">
        <v>301</v>
      </c>
      <c r="L141" s="45" t="s">
        <v>301</v>
      </c>
      <c r="M141" s="45" t="s">
        <v>301</v>
      </c>
      <c r="N141" s="45" t="s">
        <v>301</v>
      </c>
      <c r="Q141" s="114"/>
    </row>
    <row r="142" spans="1:29" x14ac:dyDescent="0.3">
      <c r="A142" s="59" t="s">
        <v>11</v>
      </c>
      <c r="B142" s="91">
        <v>9.26</v>
      </c>
      <c r="C142" s="91">
        <v>3.85</v>
      </c>
      <c r="D142" s="91">
        <v>5.92</v>
      </c>
      <c r="E142" s="91">
        <v>53.02</v>
      </c>
      <c r="F142" s="91">
        <v>3.25</v>
      </c>
      <c r="G142" s="91">
        <v>0.04</v>
      </c>
      <c r="H142" s="91">
        <v>2.1800000000000002</v>
      </c>
      <c r="I142" s="91">
        <v>107.5</v>
      </c>
      <c r="J142" s="91">
        <v>18.98</v>
      </c>
      <c r="K142" s="91">
        <v>0</v>
      </c>
      <c r="L142" s="91">
        <v>0.61</v>
      </c>
      <c r="M142" s="91">
        <v>0</v>
      </c>
      <c r="N142" s="91">
        <v>0</v>
      </c>
      <c r="Q142" s="55"/>
    </row>
    <row r="143" spans="1:29" x14ac:dyDescent="0.3">
      <c r="A143" s="59" t="s">
        <v>12</v>
      </c>
      <c r="B143" s="115">
        <v>9.26</v>
      </c>
      <c r="C143" s="115">
        <v>3.85</v>
      </c>
      <c r="D143" s="115">
        <v>2.74</v>
      </c>
      <c r="E143" s="115">
        <v>-31.05</v>
      </c>
      <c r="F143" s="115">
        <v>3.25</v>
      </c>
      <c r="G143" s="115">
        <v>-4.1900000000000004</v>
      </c>
      <c r="H143" s="115">
        <v>2.19</v>
      </c>
      <c r="I143" s="115">
        <v>116.2</v>
      </c>
      <c r="J143" s="115">
        <v>8.5299999999999994</v>
      </c>
      <c r="K143" s="91">
        <v>0</v>
      </c>
      <c r="L143" s="115">
        <v>0.03</v>
      </c>
      <c r="M143" s="91">
        <v>0</v>
      </c>
      <c r="N143" s="91">
        <v>0</v>
      </c>
      <c r="Q143" s="55"/>
    </row>
    <row r="144" spans="1:29" x14ac:dyDescent="0.3">
      <c r="A144" s="59" t="s">
        <v>13</v>
      </c>
      <c r="B144" s="115">
        <v>7.54</v>
      </c>
      <c r="C144" s="115">
        <v>5.42</v>
      </c>
      <c r="D144" s="115">
        <v>8.8000000000000007</v>
      </c>
      <c r="E144" s="115">
        <v>14.57</v>
      </c>
      <c r="F144" s="115">
        <v>2.23</v>
      </c>
      <c r="G144" s="115">
        <v>4.5999999999999996</v>
      </c>
      <c r="H144" s="115">
        <v>5.36</v>
      </c>
      <c r="I144" s="115">
        <v>81.91</v>
      </c>
      <c r="J144" s="115">
        <v>30.75</v>
      </c>
      <c r="K144" s="91">
        <v>0</v>
      </c>
      <c r="L144" s="115">
        <v>-2.2999999999999998</v>
      </c>
      <c r="M144" s="91">
        <v>0</v>
      </c>
      <c r="N144" s="91">
        <v>0</v>
      </c>
      <c r="Q144" s="55"/>
    </row>
    <row r="145" spans="1:17" x14ac:dyDescent="0.3">
      <c r="A145" s="59" t="s">
        <v>14</v>
      </c>
      <c r="B145" s="115">
        <v>11.09</v>
      </c>
      <c r="C145" s="115">
        <v>3.43</v>
      </c>
      <c r="D145" s="115">
        <v>4.66</v>
      </c>
      <c r="E145" s="115">
        <v>37.590000000000003</v>
      </c>
      <c r="F145" s="115">
        <v>0.65</v>
      </c>
      <c r="G145" s="115">
        <v>1.61</v>
      </c>
      <c r="H145" s="115">
        <v>14.45</v>
      </c>
      <c r="I145" s="115">
        <v>34.909999999999997</v>
      </c>
      <c r="J145" s="115">
        <v>9.27</v>
      </c>
      <c r="K145" s="91">
        <v>0</v>
      </c>
      <c r="L145" s="115">
        <v>4.8000000000000001E-2</v>
      </c>
      <c r="M145" s="91">
        <v>0</v>
      </c>
      <c r="N145" s="91">
        <v>0</v>
      </c>
      <c r="Q145" s="55"/>
    </row>
    <row r="146" spans="1:17" x14ac:dyDescent="0.3">
      <c r="A146" s="59" t="s">
        <v>15</v>
      </c>
      <c r="B146" s="198">
        <v>8.2919999999999998</v>
      </c>
      <c r="C146" s="198">
        <v>7.4879999999999995</v>
      </c>
      <c r="D146" s="198">
        <v>7.14</v>
      </c>
      <c r="E146" s="198">
        <v>32.699999999999996</v>
      </c>
      <c r="F146" s="198">
        <v>-0.33600000000000002</v>
      </c>
      <c r="G146" s="198">
        <v>0.84359999999999991</v>
      </c>
      <c r="H146" s="198">
        <v>3.6119999999999997</v>
      </c>
      <c r="I146" s="198">
        <v>91.644000000000005</v>
      </c>
      <c r="J146" s="198">
        <v>28.776</v>
      </c>
      <c r="K146" s="113">
        <v>0</v>
      </c>
      <c r="L146" s="113">
        <v>3.0140000000000007</v>
      </c>
      <c r="M146" s="91">
        <v>0</v>
      </c>
      <c r="N146" s="91">
        <v>0</v>
      </c>
      <c r="Q146" s="55"/>
    </row>
    <row r="147" spans="1:17" x14ac:dyDescent="0.3">
      <c r="A147" s="59" t="s">
        <v>16</v>
      </c>
      <c r="B147" s="198">
        <v>25.904000000000003</v>
      </c>
      <c r="C147" s="198">
        <v>15.552000000000001</v>
      </c>
      <c r="D147" s="198">
        <v>5.7960000000000003</v>
      </c>
      <c r="E147" s="198">
        <v>25.494</v>
      </c>
      <c r="F147" s="198">
        <v>6.3310000000000004</v>
      </c>
      <c r="G147" s="198">
        <v>3.052</v>
      </c>
      <c r="H147" s="198">
        <v>15.972</v>
      </c>
      <c r="I147" s="198">
        <v>-38.115000000000002</v>
      </c>
      <c r="J147" s="198">
        <v>25.428000000000001</v>
      </c>
      <c r="K147" s="198">
        <v>0</v>
      </c>
      <c r="L147" s="198">
        <v>4.4880000000000004</v>
      </c>
      <c r="M147" s="91">
        <v>0</v>
      </c>
      <c r="N147" s="91">
        <v>0</v>
      </c>
      <c r="Q147" s="55"/>
    </row>
    <row r="148" spans="1:17" x14ac:dyDescent="0.3">
      <c r="A148" s="59" t="s">
        <v>17</v>
      </c>
      <c r="B148" s="198">
        <v>12.576000000000001</v>
      </c>
      <c r="C148" s="198">
        <v>12.909000000000001</v>
      </c>
      <c r="D148" s="198">
        <v>5.2</v>
      </c>
      <c r="E148" s="198">
        <v>35.090000000000003</v>
      </c>
      <c r="F148" s="198">
        <v>5.1350000000000007</v>
      </c>
      <c r="G148" s="198">
        <v>-0.45</v>
      </c>
      <c r="H148" s="198">
        <v>2.3920000000000003</v>
      </c>
      <c r="I148" s="198">
        <v>121.25</v>
      </c>
      <c r="J148" s="198">
        <v>54.938000000000002</v>
      </c>
      <c r="K148" s="198">
        <v>0</v>
      </c>
      <c r="L148" s="198">
        <v>1.508</v>
      </c>
      <c r="M148" s="91">
        <v>0</v>
      </c>
      <c r="N148" s="91">
        <v>0</v>
      </c>
      <c r="Q148" s="55"/>
    </row>
    <row r="149" spans="1:17" x14ac:dyDescent="0.3">
      <c r="A149" s="59" t="s">
        <v>18</v>
      </c>
      <c r="B149" s="198">
        <v>15.587999999999999</v>
      </c>
      <c r="C149" s="198">
        <v>7.49</v>
      </c>
      <c r="D149" s="198">
        <v>3.7920000000000003</v>
      </c>
      <c r="E149" s="198">
        <v>125.1</v>
      </c>
      <c r="F149" s="198">
        <v>3.2880000000000003</v>
      </c>
      <c r="G149" s="198">
        <v>1.43</v>
      </c>
      <c r="H149" s="198">
        <v>3.4159999999999999</v>
      </c>
      <c r="I149" s="198">
        <v>39.909999999999997</v>
      </c>
      <c r="J149" s="198">
        <v>11.36</v>
      </c>
      <c r="K149" s="198">
        <v>0</v>
      </c>
      <c r="L149" s="198">
        <v>0.24</v>
      </c>
      <c r="M149" s="91">
        <v>0</v>
      </c>
      <c r="N149" s="91">
        <v>0</v>
      </c>
      <c r="Q149" s="55"/>
    </row>
    <row r="150" spans="1:17" x14ac:dyDescent="0.3">
      <c r="A150" s="59" t="s">
        <v>19</v>
      </c>
      <c r="B150" s="198">
        <v>4.4640000000000004</v>
      </c>
      <c r="C150" s="198">
        <v>-0.23</v>
      </c>
      <c r="D150" s="198">
        <v>2.7300000000000004</v>
      </c>
      <c r="E150" s="198">
        <v>-4</v>
      </c>
      <c r="F150" s="198">
        <v>4.3899999999999997</v>
      </c>
      <c r="G150" s="198">
        <v>0.78</v>
      </c>
      <c r="H150" s="198">
        <v>0.45</v>
      </c>
      <c r="I150" s="198">
        <v>94.548000000000002</v>
      </c>
      <c r="J150" s="198">
        <v>8.6839999999999993</v>
      </c>
      <c r="K150" s="198">
        <v>0</v>
      </c>
      <c r="L150" s="198">
        <v>1.508</v>
      </c>
      <c r="M150" s="198">
        <v>0</v>
      </c>
      <c r="N150" s="91">
        <v>0</v>
      </c>
      <c r="Q150" s="55"/>
    </row>
    <row r="151" spans="1:17" s="57" customFormat="1" x14ac:dyDescent="0.3"/>
    <row r="152" spans="1:17" x14ac:dyDescent="0.3">
      <c r="A152" s="233" t="s">
        <v>576</v>
      </c>
      <c r="B152" s="58" t="s">
        <v>72</v>
      </c>
      <c r="C152" s="58" t="s">
        <v>73</v>
      </c>
      <c r="D152" s="58" t="s">
        <v>74</v>
      </c>
      <c r="E152" s="58" t="s">
        <v>75</v>
      </c>
      <c r="F152" s="58" t="s">
        <v>76</v>
      </c>
      <c r="G152" s="58" t="s">
        <v>77</v>
      </c>
      <c r="H152" s="58" t="s">
        <v>78</v>
      </c>
      <c r="I152" s="58" t="s">
        <v>96</v>
      </c>
      <c r="J152" s="58" t="s">
        <v>80</v>
      </c>
      <c r="K152" s="58" t="s">
        <v>81</v>
      </c>
      <c r="L152" s="58" t="s">
        <v>82</v>
      </c>
      <c r="M152" s="58" t="s">
        <v>83</v>
      </c>
      <c r="N152" s="58" t="s">
        <v>84</v>
      </c>
      <c r="O152" s="17"/>
    </row>
    <row r="153" spans="1:17" x14ac:dyDescent="0.3">
      <c r="A153" s="57" t="s">
        <v>349</v>
      </c>
      <c r="B153" s="45" t="s">
        <v>316</v>
      </c>
      <c r="C153" s="45" t="s">
        <v>316</v>
      </c>
      <c r="D153" s="45" t="s">
        <v>316</v>
      </c>
      <c r="E153" s="45" t="s">
        <v>316</v>
      </c>
      <c r="F153" s="45" t="s">
        <v>316</v>
      </c>
      <c r="G153" s="45" t="s">
        <v>316</v>
      </c>
      <c r="H153" s="45" t="s">
        <v>316</v>
      </c>
      <c r="I153" s="45" t="s">
        <v>316</v>
      </c>
      <c r="J153" s="45" t="s">
        <v>316</v>
      </c>
      <c r="K153" s="45" t="s">
        <v>316</v>
      </c>
      <c r="L153" s="45" t="s">
        <v>316</v>
      </c>
      <c r="M153" s="45" t="s">
        <v>316</v>
      </c>
      <c r="N153" s="45" t="s">
        <v>316</v>
      </c>
    </row>
    <row r="154" spans="1:17" x14ac:dyDescent="0.3">
      <c r="A154" s="59" t="s">
        <v>11</v>
      </c>
      <c r="B154" s="91">
        <v>839.51800000000003</v>
      </c>
      <c r="C154" s="91">
        <v>695.90200000000004</v>
      </c>
      <c r="D154" s="91">
        <v>531.678</v>
      </c>
      <c r="E154" s="91">
        <v>3347.02</v>
      </c>
      <c r="F154" s="91">
        <v>326.54000000000002</v>
      </c>
      <c r="G154" s="91">
        <v>168.47900000000001</v>
      </c>
      <c r="H154" s="91">
        <v>275.613</v>
      </c>
      <c r="I154" s="91">
        <v>7538.51</v>
      </c>
      <c r="J154" s="91">
        <v>1751.34</v>
      </c>
      <c r="K154" s="91">
        <v>1</v>
      </c>
      <c r="L154" s="91">
        <v>485.21600000000001</v>
      </c>
      <c r="M154" s="91">
        <v>0</v>
      </c>
      <c r="N154" s="91">
        <v>0</v>
      </c>
    </row>
    <row r="155" spans="1:17" x14ac:dyDescent="0.3">
      <c r="A155" s="59" t="s">
        <v>12</v>
      </c>
      <c r="B155" s="113">
        <v>831.95500000000004</v>
      </c>
      <c r="C155" s="113">
        <v>695.596</v>
      </c>
      <c r="D155" s="91">
        <v>811.45399999999995</v>
      </c>
      <c r="E155" s="91">
        <v>3931.04</v>
      </c>
      <c r="F155" s="113">
        <v>326.39</v>
      </c>
      <c r="G155" s="91">
        <v>329.69200000000001</v>
      </c>
      <c r="H155" s="91">
        <v>345.435</v>
      </c>
      <c r="I155" s="91">
        <v>7517.05</v>
      </c>
      <c r="J155" s="91">
        <v>2396.7800000000002</v>
      </c>
      <c r="K155" s="91">
        <v>1</v>
      </c>
      <c r="L155" s="91">
        <v>148.65199999999999</v>
      </c>
      <c r="M155" s="91">
        <v>0</v>
      </c>
      <c r="N155" s="91">
        <v>0</v>
      </c>
    </row>
    <row r="156" spans="1:17" x14ac:dyDescent="0.3">
      <c r="A156" s="59" t="s">
        <v>13</v>
      </c>
      <c r="B156" s="91">
        <v>648.84699999999998</v>
      </c>
      <c r="C156" s="91">
        <v>701.94500000000005</v>
      </c>
      <c r="D156" s="91">
        <v>533.93100000000004</v>
      </c>
      <c r="E156" s="91">
        <v>2247.39</v>
      </c>
      <c r="F156" s="91">
        <v>203.197</v>
      </c>
      <c r="G156" s="91">
        <v>255.47300000000001</v>
      </c>
      <c r="H156" s="91">
        <v>352.75200000000001</v>
      </c>
      <c r="I156" s="91">
        <v>7224.75</v>
      </c>
      <c r="J156" s="91">
        <v>2723.2</v>
      </c>
      <c r="K156" s="91">
        <v>0</v>
      </c>
      <c r="L156" s="91">
        <v>155.87299999999999</v>
      </c>
      <c r="M156" s="91">
        <v>0</v>
      </c>
      <c r="N156" s="91">
        <v>0</v>
      </c>
    </row>
    <row r="157" spans="1:17" x14ac:dyDescent="0.3">
      <c r="A157" s="59" t="s">
        <v>14</v>
      </c>
      <c r="B157" s="91">
        <v>488.52100000000002</v>
      </c>
      <c r="C157" s="91">
        <v>469.36599999999999</v>
      </c>
      <c r="D157" s="91">
        <v>260.57299999999998</v>
      </c>
      <c r="E157" s="113">
        <v>2750.81</v>
      </c>
      <c r="F157" s="91">
        <v>166.55799999999999</v>
      </c>
      <c r="G157" s="176">
        <v>134.88</v>
      </c>
      <c r="H157" s="91">
        <v>1372.73</v>
      </c>
      <c r="I157" s="91">
        <v>6984.79</v>
      </c>
      <c r="J157" s="91">
        <v>1833.71</v>
      </c>
      <c r="K157" s="91">
        <v>1</v>
      </c>
      <c r="L157" s="91">
        <v>121.506</v>
      </c>
      <c r="M157" s="91">
        <v>0</v>
      </c>
      <c r="N157" s="91">
        <v>0</v>
      </c>
    </row>
    <row r="158" spans="1:17" x14ac:dyDescent="0.3">
      <c r="A158" s="59" t="s">
        <v>15</v>
      </c>
      <c r="B158" s="91">
        <v>386.41</v>
      </c>
      <c r="C158" s="91">
        <v>483.39499999999998</v>
      </c>
      <c r="D158" s="91">
        <v>342.03500000000003</v>
      </c>
      <c r="E158" s="91">
        <v>2346.87</v>
      </c>
      <c r="F158" s="91">
        <v>118.66800000000001</v>
      </c>
      <c r="G158" s="91">
        <v>88.424599999999998</v>
      </c>
      <c r="H158" s="91">
        <v>195.91399999999999</v>
      </c>
      <c r="I158" s="91">
        <v>7677.42</v>
      </c>
      <c r="J158" s="91">
        <v>1669.31</v>
      </c>
      <c r="K158" s="91">
        <v>1</v>
      </c>
      <c r="L158" s="91">
        <v>285.161</v>
      </c>
      <c r="M158" s="91">
        <v>0</v>
      </c>
      <c r="N158" s="91">
        <v>0</v>
      </c>
    </row>
    <row r="159" spans="1:17" x14ac:dyDescent="0.3">
      <c r="A159" s="59" t="s">
        <v>16</v>
      </c>
      <c r="B159" s="91">
        <v>897.56100000000004</v>
      </c>
      <c r="C159" s="91">
        <v>579.29200000000003</v>
      </c>
      <c r="D159" s="91">
        <v>355.31900000000002</v>
      </c>
      <c r="E159" s="91">
        <v>2721.13</v>
      </c>
      <c r="F159" s="91">
        <v>490.78</v>
      </c>
      <c r="G159" s="91">
        <v>163.672</v>
      </c>
      <c r="H159" s="91">
        <v>733.47799999999995</v>
      </c>
      <c r="I159" s="91">
        <v>6833.83</v>
      </c>
      <c r="J159" s="91">
        <v>2581.4</v>
      </c>
      <c r="K159" s="91">
        <v>1</v>
      </c>
      <c r="L159" s="91">
        <v>190.649</v>
      </c>
      <c r="M159" s="91">
        <v>0</v>
      </c>
      <c r="N159" s="91">
        <v>0</v>
      </c>
    </row>
    <row r="160" spans="1:17" x14ac:dyDescent="0.3">
      <c r="A160" s="59" t="s">
        <v>17</v>
      </c>
      <c r="B160" s="91">
        <v>562.01900000000001</v>
      </c>
      <c r="C160" s="91">
        <v>598.29399999999998</v>
      </c>
      <c r="D160" s="91">
        <v>255.727</v>
      </c>
      <c r="E160" s="91">
        <v>1733.65</v>
      </c>
      <c r="F160" s="91">
        <v>231.06700000000001</v>
      </c>
      <c r="G160" s="91">
        <v>151.64500000000001</v>
      </c>
      <c r="H160" s="91">
        <v>154.03800000000001</v>
      </c>
      <c r="I160" s="91">
        <v>4527.13</v>
      </c>
      <c r="J160" s="91">
        <v>1941.97</v>
      </c>
      <c r="K160" s="91">
        <v>1</v>
      </c>
      <c r="L160" s="91">
        <v>113.52500000000001</v>
      </c>
      <c r="M160" s="91">
        <v>0</v>
      </c>
      <c r="N160" s="91">
        <v>0</v>
      </c>
    </row>
    <row r="161" spans="1:30" x14ac:dyDescent="0.3">
      <c r="A161" s="59" t="s">
        <v>18</v>
      </c>
      <c r="B161" s="91">
        <v>1054.94</v>
      </c>
      <c r="C161" s="91">
        <v>837.75199999999995</v>
      </c>
      <c r="D161" s="91">
        <v>350.76600000000002</v>
      </c>
      <c r="E161" s="91">
        <v>4599.25</v>
      </c>
      <c r="F161" s="91">
        <v>334.92399999999998</v>
      </c>
      <c r="G161" s="91">
        <v>205.48400000000001</v>
      </c>
      <c r="H161" s="91">
        <v>256.99900000000002</v>
      </c>
      <c r="I161" s="91">
        <v>7467.84</v>
      </c>
      <c r="J161" s="91">
        <v>2463.1</v>
      </c>
      <c r="K161" s="91">
        <v>1</v>
      </c>
      <c r="L161" s="91">
        <v>92.144400000000005</v>
      </c>
      <c r="M161" s="91">
        <v>0</v>
      </c>
      <c r="N161" s="91">
        <v>0</v>
      </c>
    </row>
    <row r="162" spans="1:30" x14ac:dyDescent="0.3">
      <c r="A162" s="59" t="s">
        <v>19</v>
      </c>
      <c r="B162" s="91">
        <v>419.18799999999999</v>
      </c>
      <c r="C162" s="113">
        <v>488.976</v>
      </c>
      <c r="D162" s="91">
        <v>275.38600000000002</v>
      </c>
      <c r="E162" s="91">
        <v>1467.67</v>
      </c>
      <c r="F162" s="91">
        <v>331.21699999999998</v>
      </c>
      <c r="G162" s="91">
        <v>126.56100000000001</v>
      </c>
      <c r="H162" s="113">
        <v>266.54300000000001</v>
      </c>
      <c r="I162" s="91">
        <v>9154.26</v>
      </c>
      <c r="J162" s="91">
        <v>1577.92</v>
      </c>
      <c r="K162" s="91">
        <v>1</v>
      </c>
      <c r="L162" s="91">
        <v>138.64599999999999</v>
      </c>
      <c r="M162" s="91">
        <v>0</v>
      </c>
      <c r="N162" s="91">
        <v>0</v>
      </c>
    </row>
    <row r="163" spans="1:30" s="57" customFormat="1" x14ac:dyDescent="0.3">
      <c r="B163" s="229" t="s">
        <v>777</v>
      </c>
      <c r="AC163"/>
      <c r="AD163"/>
    </row>
    <row r="164" spans="1:30" x14ac:dyDescent="0.3">
      <c r="A164" s="58" t="s">
        <v>570</v>
      </c>
      <c r="B164" s="58" t="s">
        <v>72</v>
      </c>
      <c r="C164" s="58" t="s">
        <v>73</v>
      </c>
      <c r="D164" s="58" t="s">
        <v>74</v>
      </c>
      <c r="E164" s="58" t="s">
        <v>75</v>
      </c>
      <c r="F164" s="58" t="s">
        <v>76</v>
      </c>
      <c r="G164" s="58" t="s">
        <v>77</v>
      </c>
      <c r="H164" s="58" t="s">
        <v>78</v>
      </c>
      <c r="I164" s="58" t="s">
        <v>96</v>
      </c>
      <c r="J164" s="58" t="s">
        <v>80</v>
      </c>
      <c r="K164" s="58" t="s">
        <v>81</v>
      </c>
      <c r="L164" s="58" t="s">
        <v>82</v>
      </c>
      <c r="M164" s="58" t="s">
        <v>83</v>
      </c>
      <c r="N164" s="58" t="s">
        <v>84</v>
      </c>
    </row>
    <row r="165" spans="1:30" x14ac:dyDescent="0.3">
      <c r="A165" s="57" t="s">
        <v>349</v>
      </c>
      <c r="B165" s="45" t="s">
        <v>381</v>
      </c>
      <c r="C165" s="45" t="s">
        <v>381</v>
      </c>
      <c r="D165" s="45" t="s">
        <v>381</v>
      </c>
      <c r="E165" s="45" t="s">
        <v>381</v>
      </c>
      <c r="F165" s="45" t="s">
        <v>381</v>
      </c>
      <c r="G165" s="45" t="s">
        <v>381</v>
      </c>
      <c r="H165" s="45" t="s">
        <v>381</v>
      </c>
      <c r="I165" s="45" t="s">
        <v>381</v>
      </c>
      <c r="J165" s="45" t="s">
        <v>381</v>
      </c>
      <c r="K165" s="45" t="s">
        <v>381</v>
      </c>
      <c r="L165" s="45" t="s">
        <v>381</v>
      </c>
      <c r="M165" s="45" t="s">
        <v>381</v>
      </c>
      <c r="N165" s="45" t="s">
        <v>381</v>
      </c>
    </row>
    <row r="166" spans="1:30" x14ac:dyDescent="0.3">
      <c r="A166" s="195" t="s">
        <v>11</v>
      </c>
      <c r="B166" s="91">
        <f>B154*1.3</f>
        <v>1091.3734000000002</v>
      </c>
      <c r="C166" s="91">
        <f t="shared" ref="C166:N166" si="31">C154*1.3</f>
        <v>904.6726000000001</v>
      </c>
      <c r="D166" s="91">
        <f t="shared" si="31"/>
        <v>691.18140000000005</v>
      </c>
      <c r="E166" s="91">
        <f t="shared" si="31"/>
        <v>4351.1260000000002</v>
      </c>
      <c r="F166" s="91">
        <f t="shared" si="31"/>
        <v>424.50200000000007</v>
      </c>
      <c r="G166" s="91">
        <f t="shared" si="31"/>
        <v>219.02270000000001</v>
      </c>
      <c r="H166" s="91">
        <f t="shared" si="31"/>
        <v>358.29689999999999</v>
      </c>
      <c r="I166" s="91">
        <f t="shared" si="31"/>
        <v>9800.0630000000001</v>
      </c>
      <c r="J166" s="91">
        <f t="shared" si="31"/>
        <v>2276.7420000000002</v>
      </c>
      <c r="K166" s="91">
        <f t="shared" si="31"/>
        <v>1.3</v>
      </c>
      <c r="L166" s="91">
        <f t="shared" si="31"/>
        <v>630.7808</v>
      </c>
      <c r="M166" s="91">
        <f t="shared" si="31"/>
        <v>0</v>
      </c>
      <c r="N166" s="91">
        <f t="shared" si="31"/>
        <v>0</v>
      </c>
    </row>
    <row r="167" spans="1:30" x14ac:dyDescent="0.3">
      <c r="A167" s="195" t="s">
        <v>12</v>
      </c>
      <c r="B167" s="91">
        <f t="shared" ref="B167:N174" si="32">B155*1.3</f>
        <v>1081.5415</v>
      </c>
      <c r="C167" s="91">
        <f t="shared" si="32"/>
        <v>904.27480000000003</v>
      </c>
      <c r="D167" s="91">
        <f t="shared" si="32"/>
        <v>1054.8902</v>
      </c>
      <c r="E167" s="91">
        <f t="shared" si="32"/>
        <v>5110.3519999999999</v>
      </c>
      <c r="F167" s="91">
        <f t="shared" si="32"/>
        <v>424.30700000000002</v>
      </c>
      <c r="G167" s="91">
        <f t="shared" si="32"/>
        <v>428.59960000000001</v>
      </c>
      <c r="H167" s="91">
        <f t="shared" si="32"/>
        <v>449.06550000000004</v>
      </c>
      <c r="I167" s="91">
        <f t="shared" si="32"/>
        <v>9772.1650000000009</v>
      </c>
      <c r="J167" s="91">
        <f t="shared" si="32"/>
        <v>3115.8140000000003</v>
      </c>
      <c r="K167" s="91">
        <f t="shared" si="32"/>
        <v>1.3</v>
      </c>
      <c r="L167" s="91">
        <f t="shared" si="32"/>
        <v>193.24759999999998</v>
      </c>
      <c r="M167" s="91">
        <f t="shared" si="32"/>
        <v>0</v>
      </c>
      <c r="N167" s="91">
        <f t="shared" si="32"/>
        <v>0</v>
      </c>
    </row>
    <row r="168" spans="1:30" x14ac:dyDescent="0.3">
      <c r="A168" s="195" t="s">
        <v>13</v>
      </c>
      <c r="B168" s="91">
        <f t="shared" si="32"/>
        <v>843.50109999999995</v>
      </c>
      <c r="C168" s="91">
        <f t="shared" si="32"/>
        <v>912.52850000000012</v>
      </c>
      <c r="D168" s="91">
        <f t="shared" si="32"/>
        <v>694.11030000000005</v>
      </c>
      <c r="E168" s="91">
        <f t="shared" si="32"/>
        <v>2921.607</v>
      </c>
      <c r="F168" s="91">
        <f t="shared" si="32"/>
        <v>264.15610000000004</v>
      </c>
      <c r="G168" s="91">
        <f t="shared" si="32"/>
        <v>332.11490000000003</v>
      </c>
      <c r="H168" s="91">
        <f t="shared" si="32"/>
        <v>458.57760000000002</v>
      </c>
      <c r="I168" s="91">
        <f t="shared" si="32"/>
        <v>9392.1750000000011</v>
      </c>
      <c r="J168" s="91">
        <f t="shared" si="32"/>
        <v>3540.16</v>
      </c>
      <c r="K168" s="91">
        <f t="shared" si="32"/>
        <v>0</v>
      </c>
      <c r="L168" s="91">
        <f t="shared" si="32"/>
        <v>202.63489999999999</v>
      </c>
      <c r="M168" s="91">
        <f t="shared" si="32"/>
        <v>0</v>
      </c>
      <c r="N168" s="91">
        <f t="shared" si="32"/>
        <v>0</v>
      </c>
    </row>
    <row r="169" spans="1:30" x14ac:dyDescent="0.3">
      <c r="A169" s="195" t="s">
        <v>14</v>
      </c>
      <c r="B169" s="91">
        <f t="shared" si="32"/>
        <v>635.07730000000004</v>
      </c>
      <c r="C169" s="91">
        <f t="shared" si="32"/>
        <v>610.17579999999998</v>
      </c>
      <c r="D169" s="91">
        <f t="shared" si="32"/>
        <v>338.74489999999997</v>
      </c>
      <c r="E169" s="91">
        <f t="shared" si="32"/>
        <v>3576.0529999999999</v>
      </c>
      <c r="F169" s="91">
        <f t="shared" si="32"/>
        <v>216.52539999999999</v>
      </c>
      <c r="G169" s="91">
        <f t="shared" si="32"/>
        <v>175.34399999999999</v>
      </c>
      <c r="H169" s="91">
        <f t="shared" si="32"/>
        <v>1784.549</v>
      </c>
      <c r="I169" s="91">
        <f t="shared" si="32"/>
        <v>9080.2270000000008</v>
      </c>
      <c r="J169" s="91">
        <f t="shared" si="32"/>
        <v>2383.8230000000003</v>
      </c>
      <c r="K169" s="91">
        <f t="shared" si="32"/>
        <v>1.3</v>
      </c>
      <c r="L169" s="91">
        <f t="shared" si="32"/>
        <v>157.95779999999999</v>
      </c>
      <c r="M169" s="91">
        <f t="shared" si="32"/>
        <v>0</v>
      </c>
      <c r="N169" s="91">
        <f t="shared" si="32"/>
        <v>0</v>
      </c>
    </row>
    <row r="170" spans="1:30" x14ac:dyDescent="0.3">
      <c r="A170" s="195" t="s">
        <v>15</v>
      </c>
      <c r="B170" s="91">
        <f t="shared" si="32"/>
        <v>502.33300000000003</v>
      </c>
      <c r="C170" s="91">
        <f t="shared" si="32"/>
        <v>628.4135</v>
      </c>
      <c r="D170" s="91">
        <f t="shared" si="32"/>
        <v>444.64550000000003</v>
      </c>
      <c r="E170" s="91">
        <f t="shared" si="32"/>
        <v>3050.931</v>
      </c>
      <c r="F170" s="91">
        <f t="shared" si="32"/>
        <v>154.26840000000001</v>
      </c>
      <c r="G170" s="91">
        <f t="shared" si="32"/>
        <v>114.95198000000001</v>
      </c>
      <c r="H170" s="91">
        <f t="shared" si="32"/>
        <v>254.68819999999999</v>
      </c>
      <c r="I170" s="91">
        <f t="shared" si="32"/>
        <v>9980.6460000000006</v>
      </c>
      <c r="J170" s="91">
        <f t="shared" si="32"/>
        <v>2170.1030000000001</v>
      </c>
      <c r="K170" s="91">
        <f t="shared" si="32"/>
        <v>1.3</v>
      </c>
      <c r="L170" s="91">
        <f t="shared" si="32"/>
        <v>370.70930000000004</v>
      </c>
      <c r="M170" s="91">
        <f t="shared" si="32"/>
        <v>0</v>
      </c>
      <c r="N170" s="91">
        <f t="shared" si="32"/>
        <v>0</v>
      </c>
    </row>
    <row r="171" spans="1:30" x14ac:dyDescent="0.3">
      <c r="A171" s="195" t="s">
        <v>16</v>
      </c>
      <c r="B171" s="91">
        <f t="shared" si="32"/>
        <v>1166.8293000000001</v>
      </c>
      <c r="C171" s="91">
        <f t="shared" si="32"/>
        <v>753.07960000000003</v>
      </c>
      <c r="D171" s="91">
        <f t="shared" si="32"/>
        <v>461.91470000000004</v>
      </c>
      <c r="E171" s="91">
        <f t="shared" si="32"/>
        <v>3537.4690000000001</v>
      </c>
      <c r="F171" s="91">
        <f t="shared" si="32"/>
        <v>638.01400000000001</v>
      </c>
      <c r="G171" s="91">
        <f t="shared" si="32"/>
        <v>212.77360000000002</v>
      </c>
      <c r="H171" s="91">
        <f t="shared" si="32"/>
        <v>953.52139999999997</v>
      </c>
      <c r="I171" s="91">
        <f t="shared" si="32"/>
        <v>8883.9789999999994</v>
      </c>
      <c r="J171" s="91">
        <f t="shared" si="32"/>
        <v>3355.82</v>
      </c>
      <c r="K171" s="91">
        <f t="shared" si="32"/>
        <v>1.3</v>
      </c>
      <c r="L171" s="91">
        <f t="shared" si="32"/>
        <v>247.84370000000001</v>
      </c>
      <c r="M171" s="91">
        <f t="shared" si="32"/>
        <v>0</v>
      </c>
      <c r="N171" s="91">
        <f t="shared" si="32"/>
        <v>0</v>
      </c>
    </row>
    <row r="172" spans="1:30" x14ac:dyDescent="0.3">
      <c r="A172" s="195" t="s">
        <v>17</v>
      </c>
      <c r="B172" s="91">
        <f t="shared" si="32"/>
        <v>730.62470000000008</v>
      </c>
      <c r="C172" s="91">
        <f t="shared" si="32"/>
        <v>777.78219999999999</v>
      </c>
      <c r="D172" s="91">
        <f t="shared" si="32"/>
        <v>332.44510000000002</v>
      </c>
      <c r="E172" s="91">
        <f t="shared" si="32"/>
        <v>2253.7450000000003</v>
      </c>
      <c r="F172" s="91">
        <f t="shared" si="32"/>
        <v>300.38710000000003</v>
      </c>
      <c r="G172" s="91">
        <f t="shared" si="32"/>
        <v>197.13850000000002</v>
      </c>
      <c r="H172" s="91">
        <f t="shared" si="32"/>
        <v>200.24940000000001</v>
      </c>
      <c r="I172" s="91">
        <f t="shared" si="32"/>
        <v>5885.2690000000002</v>
      </c>
      <c r="J172" s="91">
        <f t="shared" si="32"/>
        <v>2524.5610000000001</v>
      </c>
      <c r="K172" s="91">
        <f t="shared" si="32"/>
        <v>1.3</v>
      </c>
      <c r="L172" s="91">
        <f t="shared" si="32"/>
        <v>147.58250000000001</v>
      </c>
      <c r="M172" s="91">
        <f t="shared" si="32"/>
        <v>0</v>
      </c>
      <c r="N172" s="91">
        <f t="shared" si="32"/>
        <v>0</v>
      </c>
    </row>
    <row r="173" spans="1:30" x14ac:dyDescent="0.3">
      <c r="A173" s="195" t="s">
        <v>18</v>
      </c>
      <c r="B173" s="91">
        <f t="shared" si="32"/>
        <v>1371.422</v>
      </c>
      <c r="C173" s="91">
        <f t="shared" si="32"/>
        <v>1089.0776000000001</v>
      </c>
      <c r="D173" s="91">
        <f t="shared" si="32"/>
        <v>455.99580000000003</v>
      </c>
      <c r="E173" s="91">
        <f t="shared" si="32"/>
        <v>5979.0250000000005</v>
      </c>
      <c r="F173" s="91">
        <f t="shared" si="32"/>
        <v>435.40119999999996</v>
      </c>
      <c r="G173" s="91">
        <f t="shared" si="32"/>
        <v>267.12920000000003</v>
      </c>
      <c r="H173" s="91">
        <f t="shared" si="32"/>
        <v>334.09870000000006</v>
      </c>
      <c r="I173" s="91">
        <f t="shared" si="32"/>
        <v>9708.1920000000009</v>
      </c>
      <c r="J173" s="91">
        <f t="shared" si="32"/>
        <v>3202.03</v>
      </c>
      <c r="K173" s="91">
        <f t="shared" si="32"/>
        <v>1.3</v>
      </c>
      <c r="L173" s="91">
        <f t="shared" si="32"/>
        <v>119.78772000000001</v>
      </c>
      <c r="M173" s="91">
        <f t="shared" si="32"/>
        <v>0</v>
      </c>
      <c r="N173" s="91">
        <f t="shared" si="32"/>
        <v>0</v>
      </c>
    </row>
    <row r="174" spans="1:30" x14ac:dyDescent="0.3">
      <c r="A174" s="195" t="s">
        <v>19</v>
      </c>
      <c r="B174" s="91">
        <f t="shared" si="32"/>
        <v>544.94439999999997</v>
      </c>
      <c r="C174" s="91">
        <f t="shared" si="32"/>
        <v>635.66880000000003</v>
      </c>
      <c r="D174" s="91">
        <f t="shared" si="32"/>
        <v>358.00180000000006</v>
      </c>
      <c r="E174" s="91">
        <f t="shared" si="32"/>
        <v>1907.9710000000002</v>
      </c>
      <c r="F174" s="91">
        <f t="shared" si="32"/>
        <v>430.58209999999997</v>
      </c>
      <c r="G174" s="91">
        <f t="shared" si="32"/>
        <v>164.52930000000001</v>
      </c>
      <c r="H174" s="91">
        <f t="shared" si="32"/>
        <v>346.5059</v>
      </c>
      <c r="I174" s="91">
        <f t="shared" si="32"/>
        <v>11900.538</v>
      </c>
      <c r="J174" s="91">
        <f t="shared" si="32"/>
        <v>2051.2960000000003</v>
      </c>
      <c r="K174" s="91">
        <f t="shared" si="32"/>
        <v>1.3</v>
      </c>
      <c r="L174" s="91">
        <f t="shared" si="32"/>
        <v>180.2398</v>
      </c>
      <c r="M174" s="91">
        <f t="shared" si="32"/>
        <v>0</v>
      </c>
      <c r="N174" s="91">
        <f t="shared" si="32"/>
        <v>0</v>
      </c>
    </row>
    <row r="176" spans="1:30" x14ac:dyDescent="0.3">
      <c r="A176" s="58" t="s">
        <v>302</v>
      </c>
      <c r="B176" s="58" t="s">
        <v>72</v>
      </c>
      <c r="C176" s="58" t="s">
        <v>73</v>
      </c>
      <c r="D176" s="58" t="s">
        <v>74</v>
      </c>
      <c r="E176" s="58" t="s">
        <v>75</v>
      </c>
      <c r="F176" s="58" t="s">
        <v>76</v>
      </c>
      <c r="G176" s="58" t="s">
        <v>77</v>
      </c>
      <c r="H176" s="58" t="s">
        <v>78</v>
      </c>
      <c r="I176" s="58" t="s">
        <v>96</v>
      </c>
      <c r="J176" s="58" t="s">
        <v>80</v>
      </c>
      <c r="K176" s="58" t="s">
        <v>81</v>
      </c>
      <c r="L176" s="58" t="s">
        <v>82</v>
      </c>
      <c r="M176" s="58" t="s">
        <v>83</v>
      </c>
      <c r="N176" s="58" t="s">
        <v>84</v>
      </c>
    </row>
    <row r="177" spans="1:14" x14ac:dyDescent="0.3">
      <c r="A177" s="57" t="s">
        <v>349</v>
      </c>
      <c r="B177" s="45" t="s">
        <v>39</v>
      </c>
      <c r="C177" s="45" t="s">
        <v>39</v>
      </c>
      <c r="D177" s="45" t="s">
        <v>39</v>
      </c>
      <c r="E177" s="45" t="s">
        <v>39</v>
      </c>
      <c r="F177" s="45" t="s">
        <v>39</v>
      </c>
      <c r="G177" s="45" t="s">
        <v>39</v>
      </c>
      <c r="H177" s="45" t="s">
        <v>39</v>
      </c>
      <c r="I177" s="45" t="s">
        <v>39</v>
      </c>
      <c r="J177" s="45" t="s">
        <v>39</v>
      </c>
      <c r="K177" s="45" t="s">
        <v>39</v>
      </c>
      <c r="L177" s="45" t="s">
        <v>39</v>
      </c>
      <c r="M177" s="45" t="s">
        <v>39</v>
      </c>
      <c r="N177" s="45" t="s">
        <v>39</v>
      </c>
    </row>
    <row r="178" spans="1:14" x14ac:dyDescent="0.3">
      <c r="A178" s="59" t="s">
        <v>11</v>
      </c>
      <c r="B178" s="70">
        <v>3.8627600000000002</v>
      </c>
      <c r="C178" s="70">
        <v>3</v>
      </c>
      <c r="D178" s="70">
        <v>2.21129</v>
      </c>
      <c r="E178" s="70">
        <v>2.1724800000000002</v>
      </c>
      <c r="F178" s="70">
        <v>3.6786500000000002</v>
      </c>
      <c r="G178" s="70">
        <v>1.85717</v>
      </c>
      <c r="H178" s="70">
        <v>4.6755000000000004</v>
      </c>
      <c r="I178" s="70">
        <v>4.0938100000000004</v>
      </c>
      <c r="J178" s="70">
        <v>1.8598699999999999</v>
      </c>
      <c r="K178" s="70">
        <v>1.5</v>
      </c>
      <c r="L178" s="70">
        <v>2.0350199999999998</v>
      </c>
      <c r="M178" s="70">
        <v>1</v>
      </c>
      <c r="N178" s="70">
        <v>1</v>
      </c>
    </row>
    <row r="179" spans="1:14" x14ac:dyDescent="0.3">
      <c r="A179" s="59" t="s">
        <v>12</v>
      </c>
      <c r="B179" s="70">
        <v>3.8627600000000002</v>
      </c>
      <c r="C179" s="70">
        <v>3</v>
      </c>
      <c r="D179" s="70">
        <v>2.21129</v>
      </c>
      <c r="E179" s="70">
        <v>2.1724800000000002</v>
      </c>
      <c r="F179" s="70">
        <v>3.6786500000000002</v>
      </c>
      <c r="G179" s="70">
        <v>1.85717</v>
      </c>
      <c r="H179" s="70">
        <v>4.6755000000000004</v>
      </c>
      <c r="I179" s="70">
        <v>4.0938100000000004</v>
      </c>
      <c r="J179" s="70">
        <v>1.8598699999999999</v>
      </c>
      <c r="K179" s="70">
        <v>1.5</v>
      </c>
      <c r="L179" s="70">
        <v>2.0350199999999998</v>
      </c>
      <c r="M179" s="70">
        <v>1</v>
      </c>
      <c r="N179" s="70">
        <v>1</v>
      </c>
    </row>
    <row r="180" spans="1:14" x14ac:dyDescent="0.3">
      <c r="A180" s="59" t="s">
        <v>13</v>
      </c>
      <c r="B180" s="70">
        <v>3.7505500000000001</v>
      </c>
      <c r="C180" s="70">
        <v>3.3464499999999999</v>
      </c>
      <c r="D180" s="70">
        <v>2.0099800000000001</v>
      </c>
      <c r="E180" s="70">
        <v>1.4478599999999999</v>
      </c>
      <c r="F180" s="70">
        <v>3.1924000000000001</v>
      </c>
      <c r="G180" s="70">
        <v>1.6714500000000001</v>
      </c>
      <c r="H180" s="70">
        <v>2.7513299999999998</v>
      </c>
      <c r="I180" s="70">
        <v>4.0701000000000001</v>
      </c>
      <c r="J180" s="70">
        <v>2.1568800000000001</v>
      </c>
      <c r="K180" s="70">
        <v>1.5</v>
      </c>
      <c r="L180" s="70">
        <v>2.2613500000000002</v>
      </c>
      <c r="M180" s="70">
        <v>1</v>
      </c>
      <c r="N180" s="70">
        <v>1</v>
      </c>
    </row>
    <row r="181" spans="1:14" x14ac:dyDescent="0.3">
      <c r="A181" s="59" t="s">
        <v>14</v>
      </c>
      <c r="B181" s="70">
        <v>5.2678500000000001</v>
      </c>
      <c r="C181" s="70">
        <v>4.30497</v>
      </c>
      <c r="D181" s="70">
        <v>2.9748399999999999</v>
      </c>
      <c r="E181" s="70">
        <v>1.4818899999999999</v>
      </c>
      <c r="F181" s="70">
        <v>2.7945799999999998</v>
      </c>
      <c r="G181" s="70">
        <v>1.3</v>
      </c>
      <c r="H181" s="70">
        <v>2.5</v>
      </c>
      <c r="I181" s="70">
        <v>4.52468</v>
      </c>
      <c r="J181" s="70">
        <v>2.0794999999999999</v>
      </c>
      <c r="K181" s="70">
        <v>1.5</v>
      </c>
      <c r="L181" s="70">
        <v>2.6408299999999998</v>
      </c>
      <c r="M181" s="70">
        <v>1</v>
      </c>
      <c r="N181" s="70">
        <v>1</v>
      </c>
    </row>
    <row r="182" spans="1:14" x14ac:dyDescent="0.3">
      <c r="A182" s="59" t="s">
        <v>15</v>
      </c>
      <c r="B182" s="70">
        <v>3.67509</v>
      </c>
      <c r="C182" s="70">
        <v>3.1287199999999999</v>
      </c>
      <c r="D182" s="70">
        <v>4.08108</v>
      </c>
      <c r="E182" s="70">
        <v>1.48769</v>
      </c>
      <c r="F182" s="70">
        <v>3.10778</v>
      </c>
      <c r="G182" s="70">
        <v>1.3</v>
      </c>
      <c r="H182" s="70">
        <v>2.5</v>
      </c>
      <c r="I182" s="70">
        <v>3.1162200000000002</v>
      </c>
      <c r="J182" s="70">
        <v>2.0467499999999998</v>
      </c>
      <c r="K182" s="70">
        <v>1.5</v>
      </c>
      <c r="L182" s="70">
        <v>1.9926600000000001</v>
      </c>
      <c r="M182" s="116">
        <v>1</v>
      </c>
      <c r="N182" s="70">
        <v>1</v>
      </c>
    </row>
    <row r="183" spans="1:14" x14ac:dyDescent="0.3">
      <c r="A183" s="59" t="s">
        <v>16</v>
      </c>
      <c r="B183" s="70">
        <v>4.1318099999999998</v>
      </c>
      <c r="C183" s="70">
        <v>5.7188299999999996</v>
      </c>
      <c r="D183" s="70">
        <v>3.49729</v>
      </c>
      <c r="E183" s="70">
        <v>1.6863300000000001</v>
      </c>
      <c r="F183" s="70">
        <v>4.0132099999999999</v>
      </c>
      <c r="G183" s="70">
        <v>1.4334100000000001</v>
      </c>
      <c r="H183" s="70">
        <v>2.6724700000000001</v>
      </c>
      <c r="I183" s="70">
        <v>7.6839899999999997</v>
      </c>
      <c r="J183" s="70">
        <v>1.8701099999999999</v>
      </c>
      <c r="K183" s="70">
        <v>1.5</v>
      </c>
      <c r="L183" s="70">
        <v>2.6108099999999999</v>
      </c>
      <c r="M183" s="116">
        <v>1</v>
      </c>
      <c r="N183" s="70">
        <v>1</v>
      </c>
    </row>
    <row r="184" spans="1:14" x14ac:dyDescent="0.3">
      <c r="A184" s="59" t="s">
        <v>17</v>
      </c>
      <c r="B184" s="70">
        <v>3</v>
      </c>
      <c r="C184" s="70">
        <v>3</v>
      </c>
      <c r="D184" s="70">
        <v>1.8897900000000001</v>
      </c>
      <c r="E184" s="70">
        <v>1.56</v>
      </c>
      <c r="F184" s="70">
        <v>3</v>
      </c>
      <c r="G184" s="70">
        <v>1.56</v>
      </c>
      <c r="H184" s="70">
        <v>3</v>
      </c>
      <c r="I184" s="117">
        <v>3</v>
      </c>
      <c r="J184" s="70">
        <v>1.56</v>
      </c>
      <c r="K184" s="117">
        <v>1.5</v>
      </c>
      <c r="L184" s="70">
        <v>1.56</v>
      </c>
      <c r="M184" s="118">
        <v>1</v>
      </c>
      <c r="N184" s="117">
        <v>1</v>
      </c>
    </row>
    <row r="185" spans="1:14" x14ac:dyDescent="0.3">
      <c r="A185" s="59" t="s">
        <v>18</v>
      </c>
      <c r="B185" s="70">
        <v>4.16113</v>
      </c>
      <c r="C185" s="70">
        <v>3.25</v>
      </c>
      <c r="D185" s="70">
        <v>2.4857800000000001</v>
      </c>
      <c r="E185" s="70">
        <v>1.9783900000000001</v>
      </c>
      <c r="F185" s="70">
        <v>2.7911000000000001</v>
      </c>
      <c r="G185" s="70">
        <v>2.3213699999999999</v>
      </c>
      <c r="H185" s="70">
        <v>4.06379</v>
      </c>
      <c r="I185" s="70">
        <v>3.2276600000000002</v>
      </c>
      <c r="J185" s="70">
        <v>2.6781299999999999</v>
      </c>
      <c r="K185" s="70">
        <v>1.5</v>
      </c>
      <c r="L185" s="70">
        <v>2.54413</v>
      </c>
      <c r="M185" s="116">
        <v>1</v>
      </c>
      <c r="N185" s="70">
        <v>1</v>
      </c>
    </row>
    <row r="186" spans="1:14" x14ac:dyDescent="0.3">
      <c r="A186" s="59" t="s">
        <v>19</v>
      </c>
      <c r="B186" s="70">
        <v>3.6245599999999998</v>
      </c>
      <c r="C186" s="70">
        <v>3.2698900000000002</v>
      </c>
      <c r="D186" s="70">
        <v>2.65462</v>
      </c>
      <c r="E186" s="70">
        <v>1.89836</v>
      </c>
      <c r="F186" s="70">
        <v>3.2760699999999998</v>
      </c>
      <c r="G186" s="70">
        <v>1.72862</v>
      </c>
      <c r="H186" s="70">
        <v>2.38063</v>
      </c>
      <c r="I186" s="70">
        <v>3.2753999999999999</v>
      </c>
      <c r="J186" s="70">
        <v>1.7524500000000001</v>
      </c>
      <c r="K186" s="70">
        <v>1.5</v>
      </c>
      <c r="L186" s="70">
        <v>1.5904</v>
      </c>
      <c r="M186" s="116">
        <v>1</v>
      </c>
      <c r="N186" s="70">
        <v>1</v>
      </c>
    </row>
    <row r="187" spans="1:14" s="45" customFormat="1" x14ac:dyDescent="0.3"/>
    <row r="188" spans="1:14" x14ac:dyDescent="0.3">
      <c r="A188" s="59" t="s">
        <v>564</v>
      </c>
      <c r="B188" s="58" t="s">
        <v>72</v>
      </c>
      <c r="C188" s="58" t="s">
        <v>73</v>
      </c>
      <c r="D188" s="58" t="s">
        <v>74</v>
      </c>
      <c r="E188" s="58" t="s">
        <v>75</v>
      </c>
      <c r="F188" s="58" t="s">
        <v>76</v>
      </c>
      <c r="G188" s="58" t="s">
        <v>77</v>
      </c>
      <c r="H188" s="58" t="s">
        <v>78</v>
      </c>
      <c r="I188" s="58" t="s">
        <v>96</v>
      </c>
      <c r="J188" s="58" t="s">
        <v>80</v>
      </c>
      <c r="K188" s="58" t="s">
        <v>81</v>
      </c>
      <c r="L188" s="58" t="s">
        <v>82</v>
      </c>
      <c r="M188" s="58" t="s">
        <v>83</v>
      </c>
      <c r="N188" s="58" t="s">
        <v>84</v>
      </c>
    </row>
    <row r="189" spans="1:14" x14ac:dyDescent="0.3">
      <c r="A189" s="59" t="s">
        <v>349</v>
      </c>
      <c r="B189" s="45" t="s">
        <v>39</v>
      </c>
      <c r="C189" s="45" t="s">
        <v>39</v>
      </c>
      <c r="D189" s="45" t="s">
        <v>39</v>
      </c>
      <c r="E189" s="45" t="s">
        <v>39</v>
      </c>
      <c r="F189" s="45" t="s">
        <v>39</v>
      </c>
      <c r="G189" s="45" t="s">
        <v>39</v>
      </c>
      <c r="H189" s="45" t="s">
        <v>39</v>
      </c>
      <c r="I189" s="45" t="s">
        <v>39</v>
      </c>
      <c r="J189" s="45" t="s">
        <v>39</v>
      </c>
      <c r="K189" s="45" t="s">
        <v>39</v>
      </c>
      <c r="L189" s="45" t="s">
        <v>39</v>
      </c>
      <c r="M189" s="45" t="s">
        <v>39</v>
      </c>
      <c r="N189" s="45" t="s">
        <v>39</v>
      </c>
    </row>
    <row r="190" spans="1:14" x14ac:dyDescent="0.3">
      <c r="A190" s="59" t="s">
        <v>11</v>
      </c>
      <c r="B190" s="70">
        <v>0.44478425962811141</v>
      </c>
      <c r="C190" s="70">
        <v>0.36737588487324924</v>
      </c>
      <c r="D190" s="70">
        <v>0.52876042584432148</v>
      </c>
      <c r="E190" s="70">
        <v>0.59619947771183401</v>
      </c>
      <c r="F190" s="70">
        <v>0.34950754592304806</v>
      </c>
      <c r="G190" s="70">
        <v>0.51626006736071606</v>
      </c>
      <c r="H190" s="70">
        <v>0.32490066500573367</v>
      </c>
      <c r="I190" s="70">
        <v>0.55111849787623657</v>
      </c>
      <c r="J190" s="70">
        <v>0.54983659678830421</v>
      </c>
      <c r="K190" s="70">
        <v>1</v>
      </c>
      <c r="L190" s="70">
        <v>0.55783468731895636</v>
      </c>
      <c r="M190" s="117">
        <v>1</v>
      </c>
      <c r="N190" s="117">
        <v>1</v>
      </c>
    </row>
    <row r="191" spans="1:14" x14ac:dyDescent="0.3">
      <c r="A191" s="59" t="s">
        <v>12</v>
      </c>
      <c r="B191" s="70">
        <v>0.44478425962811141</v>
      </c>
      <c r="C191" s="70">
        <v>0.36737588487324924</v>
      </c>
      <c r="D191" s="70">
        <v>0.52876042584432148</v>
      </c>
      <c r="E191" s="70">
        <v>0.59619947771183401</v>
      </c>
      <c r="F191" s="70">
        <v>0.34950754592304806</v>
      </c>
      <c r="G191" s="70">
        <v>0.51626006736071606</v>
      </c>
      <c r="H191" s="70">
        <v>0.32490066500573367</v>
      </c>
      <c r="I191" s="70">
        <v>0.55111849787623657</v>
      </c>
      <c r="J191" s="70">
        <v>0.54983659678830421</v>
      </c>
      <c r="K191" s="70">
        <v>1</v>
      </c>
      <c r="L191" s="70">
        <v>0.55783468731895636</v>
      </c>
      <c r="M191" s="117">
        <v>1</v>
      </c>
      <c r="N191" s="117">
        <v>1</v>
      </c>
    </row>
    <row r="192" spans="1:14" x14ac:dyDescent="0.3">
      <c r="A192" s="59" t="s">
        <v>13</v>
      </c>
      <c r="B192" s="70">
        <v>0.35963324783735534</v>
      </c>
      <c r="C192" s="70">
        <v>0.25398680253150657</v>
      </c>
      <c r="D192" s="70">
        <v>0.36637505466317155</v>
      </c>
      <c r="E192" s="70">
        <v>0.63106208287964993</v>
      </c>
      <c r="F192" s="70">
        <v>0.58184203022447512</v>
      </c>
      <c r="G192" s="70">
        <v>0.67119090627684308</v>
      </c>
      <c r="H192" s="70">
        <v>0.50290095670440194</v>
      </c>
      <c r="I192" s="70">
        <v>0.33517712493539087</v>
      </c>
      <c r="J192" s="70">
        <v>0.52131665505540059</v>
      </c>
      <c r="K192" s="70">
        <v>1</v>
      </c>
      <c r="L192" s="70">
        <v>0.4516834176246059</v>
      </c>
      <c r="M192" s="117">
        <v>1</v>
      </c>
      <c r="N192" s="117">
        <v>1</v>
      </c>
    </row>
    <row r="193" spans="1:14" x14ac:dyDescent="0.3">
      <c r="A193" s="59" t="s">
        <v>14</v>
      </c>
      <c r="B193" s="70">
        <v>0.464340876314627</v>
      </c>
      <c r="C193" s="70">
        <v>0.67583202676287579</v>
      </c>
      <c r="D193" s="70">
        <v>0.50290563140163946</v>
      </c>
      <c r="E193" s="70">
        <v>0.53333561291677567</v>
      </c>
      <c r="F193" s="70">
        <v>0.57861805810357891</v>
      </c>
      <c r="G193" s="70">
        <v>0.41951011891171619</v>
      </c>
      <c r="H193" s="70">
        <v>0.47523767302374387</v>
      </c>
      <c r="I193" s="70">
        <v>0.59630326238333764</v>
      </c>
      <c r="J193" s="70">
        <v>0.41480003814516203</v>
      </c>
      <c r="K193" s="70">
        <v>1</v>
      </c>
      <c r="L193" s="70">
        <v>0.61808448845530239</v>
      </c>
      <c r="M193" s="117">
        <v>1</v>
      </c>
      <c r="N193" s="117">
        <v>1</v>
      </c>
    </row>
    <row r="194" spans="1:14" x14ac:dyDescent="0.3">
      <c r="A194" s="59" t="s">
        <v>15</v>
      </c>
      <c r="B194" s="70">
        <v>0.55436380893799087</v>
      </c>
      <c r="C194" s="70">
        <v>0.39355408421407334</v>
      </c>
      <c r="D194" s="70">
        <v>0.6417316025269354</v>
      </c>
      <c r="E194" s="70">
        <v>1.0576169897777967</v>
      </c>
      <c r="F194" s="70">
        <v>0.69057042643183086</v>
      </c>
      <c r="G194" s="70">
        <v>0.76323753887784751</v>
      </c>
      <c r="H194" s="70">
        <v>0.8440105174448177</v>
      </c>
      <c r="I194" s="70">
        <v>1.0378843806337545</v>
      </c>
      <c r="J194" s="70">
        <v>0.87210108567661504</v>
      </c>
      <c r="K194" s="70">
        <v>1</v>
      </c>
      <c r="L194" s="70">
        <v>0.55845221114760124</v>
      </c>
      <c r="M194" s="117">
        <v>1</v>
      </c>
      <c r="N194" s="117">
        <v>1</v>
      </c>
    </row>
    <row r="195" spans="1:14" x14ac:dyDescent="0.3">
      <c r="A195" s="59" t="s">
        <v>16</v>
      </c>
      <c r="B195" s="70">
        <v>0.42320261084204669</v>
      </c>
      <c r="C195" s="70">
        <v>1.7632891978107494</v>
      </c>
      <c r="D195" s="70">
        <v>0.50792630117326432</v>
      </c>
      <c r="E195" s="70">
        <v>0.50441042831351657</v>
      </c>
      <c r="F195" s="70">
        <v>0.27043679734414644</v>
      </c>
      <c r="G195" s="70">
        <v>0.29658169806756485</v>
      </c>
      <c r="H195" s="70">
        <v>0.13864186007907989</v>
      </c>
      <c r="I195" s="70">
        <v>1.0359749390663475</v>
      </c>
      <c r="J195" s="70">
        <v>0.55461294403052264</v>
      </c>
      <c r="K195" s="70">
        <v>1</v>
      </c>
      <c r="L195" s="70">
        <v>0.63283358341673945</v>
      </c>
      <c r="M195" s="117">
        <v>1</v>
      </c>
      <c r="N195" s="117">
        <v>1</v>
      </c>
    </row>
    <row r="196" spans="1:14" x14ac:dyDescent="0.3">
      <c r="A196" s="59" t="s">
        <v>17</v>
      </c>
      <c r="B196" s="70">
        <v>0.45151653860090712</v>
      </c>
      <c r="C196" s="117">
        <v>0.5</v>
      </c>
      <c r="D196" s="70">
        <v>0.82027419892200093</v>
      </c>
      <c r="E196" s="70">
        <v>0.51179940309320016</v>
      </c>
      <c r="F196" s="117">
        <v>0.5</v>
      </c>
      <c r="G196" s="70">
        <v>0.78172756775479257</v>
      </c>
      <c r="H196" s="70">
        <v>0.31905337508790876</v>
      </c>
      <c r="I196" s="177">
        <v>0.49691377510535695</v>
      </c>
      <c r="J196" s="70">
        <v>0.51353649604559837</v>
      </c>
      <c r="K196" s="70">
        <v>1</v>
      </c>
      <c r="L196" s="70">
        <v>0.64601023845798256</v>
      </c>
      <c r="M196" s="117">
        <v>1</v>
      </c>
      <c r="N196" s="117">
        <v>1</v>
      </c>
    </row>
    <row r="197" spans="1:14" x14ac:dyDescent="0.3">
      <c r="A197" s="59" t="s">
        <v>18</v>
      </c>
      <c r="B197" s="70">
        <v>0.44478425962811141</v>
      </c>
      <c r="C197" s="70">
        <v>0.36737588487324924</v>
      </c>
      <c r="D197" s="70">
        <v>0.52876042584432148</v>
      </c>
      <c r="E197" s="70">
        <v>0.59619947771183401</v>
      </c>
      <c r="F197" s="70">
        <v>0.34950754592304806</v>
      </c>
      <c r="G197" s="70">
        <v>0.51626006736071606</v>
      </c>
      <c r="H197" s="70">
        <v>0.32490066500573367</v>
      </c>
      <c r="I197" s="70">
        <v>0.55111849787623657</v>
      </c>
      <c r="J197" s="70">
        <v>0.54983659678830421</v>
      </c>
      <c r="K197" s="70">
        <v>1</v>
      </c>
      <c r="L197" s="70">
        <v>0.55783468731895636</v>
      </c>
      <c r="M197" s="117">
        <v>1</v>
      </c>
      <c r="N197" s="117">
        <v>1</v>
      </c>
    </row>
    <row r="198" spans="1:14" x14ac:dyDescent="0.3">
      <c r="A198" s="59" t="s">
        <v>19</v>
      </c>
      <c r="B198" s="70">
        <v>0.45999790710685023</v>
      </c>
      <c r="C198" s="70">
        <v>0.51216492954982806</v>
      </c>
      <c r="D198" s="70">
        <v>0.53100317043856293</v>
      </c>
      <c r="E198" s="70">
        <v>0.58065307407223155</v>
      </c>
      <c r="F198" s="70">
        <v>0.41743010815922527</v>
      </c>
      <c r="G198" s="70">
        <v>0.55951905301173188</v>
      </c>
      <c r="H198" s="70">
        <v>0.35179191023958956</v>
      </c>
      <c r="I198" s="70">
        <v>0.43758691172355757</v>
      </c>
      <c r="J198" s="70">
        <v>0.59300858010733393</v>
      </c>
      <c r="K198" s="70">
        <v>1</v>
      </c>
      <c r="L198" s="70">
        <v>0.49870038342148265</v>
      </c>
      <c r="M198" s="117">
        <v>1</v>
      </c>
      <c r="N198" s="117">
        <v>1</v>
      </c>
    </row>
    <row r="199" spans="1:14" x14ac:dyDescent="0.3">
      <c r="B199" t="s">
        <v>565</v>
      </c>
    </row>
    <row r="200" spans="1:14" x14ac:dyDescent="0.3">
      <c r="A200" s="59" t="s">
        <v>566</v>
      </c>
      <c r="B200" s="58" t="s">
        <v>72</v>
      </c>
      <c r="C200" s="58" t="s">
        <v>73</v>
      </c>
      <c r="D200" s="58" t="s">
        <v>74</v>
      </c>
      <c r="E200" s="58" t="s">
        <v>75</v>
      </c>
      <c r="F200" s="58" t="s">
        <v>76</v>
      </c>
      <c r="G200" s="58" t="s">
        <v>77</v>
      </c>
      <c r="H200" s="58" t="s">
        <v>78</v>
      </c>
      <c r="I200" s="58" t="s">
        <v>96</v>
      </c>
      <c r="J200" s="58" t="s">
        <v>80</v>
      </c>
      <c r="K200" s="58" t="s">
        <v>81</v>
      </c>
      <c r="L200" s="58" t="s">
        <v>82</v>
      </c>
      <c r="M200" s="58" t="s">
        <v>83</v>
      </c>
      <c r="N200" s="58" t="s">
        <v>84</v>
      </c>
    </row>
    <row r="201" spans="1:14" x14ac:dyDescent="0.3">
      <c r="A201" s="59" t="s">
        <v>349</v>
      </c>
      <c r="B201" s="45" t="s">
        <v>39</v>
      </c>
      <c r="C201" s="45" t="s">
        <v>39</v>
      </c>
      <c r="D201" s="45" t="s">
        <v>39</v>
      </c>
      <c r="E201" s="45" t="s">
        <v>39</v>
      </c>
      <c r="F201" s="45" t="s">
        <v>39</v>
      </c>
      <c r="G201" s="45" t="s">
        <v>39</v>
      </c>
      <c r="H201" s="45" t="s">
        <v>39</v>
      </c>
      <c r="I201" s="45" t="s">
        <v>39</v>
      </c>
      <c r="J201" s="45" t="s">
        <v>39</v>
      </c>
      <c r="K201" s="45" t="s">
        <v>39</v>
      </c>
      <c r="L201" s="45" t="s">
        <v>39</v>
      </c>
      <c r="M201" s="45" t="s">
        <v>39</v>
      </c>
      <c r="N201" s="45" t="s">
        <v>39</v>
      </c>
    </row>
    <row r="202" spans="1:14" x14ac:dyDescent="0.3">
      <c r="A202" s="59" t="s">
        <v>11</v>
      </c>
      <c r="B202" s="70">
        <v>0.9</v>
      </c>
      <c r="C202" s="70">
        <v>0.9</v>
      </c>
      <c r="D202" s="70">
        <v>0.9</v>
      </c>
      <c r="E202" s="70">
        <v>0.9</v>
      </c>
      <c r="F202" s="70">
        <v>0.9</v>
      </c>
      <c r="G202" s="70">
        <v>0.9</v>
      </c>
      <c r="H202" s="70">
        <v>0.9</v>
      </c>
      <c r="I202" s="70">
        <v>0.9</v>
      </c>
      <c r="J202" s="70">
        <v>0.9</v>
      </c>
      <c r="K202" s="70">
        <v>0.9</v>
      </c>
      <c r="L202" s="70">
        <v>0.9</v>
      </c>
      <c r="M202" s="70">
        <v>1</v>
      </c>
      <c r="N202" s="70">
        <v>1</v>
      </c>
    </row>
    <row r="203" spans="1:14" x14ac:dyDescent="0.3">
      <c r="A203" s="59" t="s">
        <v>12</v>
      </c>
      <c r="B203" s="70">
        <v>0.9</v>
      </c>
      <c r="C203" s="70">
        <v>0.9</v>
      </c>
      <c r="D203" s="70">
        <v>0.9</v>
      </c>
      <c r="E203" s="70">
        <v>0.9</v>
      </c>
      <c r="F203" s="70">
        <v>0.9</v>
      </c>
      <c r="G203" s="70">
        <v>0.9</v>
      </c>
      <c r="H203" s="70">
        <v>0.9</v>
      </c>
      <c r="I203" s="70">
        <v>0.9</v>
      </c>
      <c r="J203" s="70">
        <v>0.9</v>
      </c>
      <c r="K203" s="70">
        <v>0.9</v>
      </c>
      <c r="L203" s="70">
        <v>0.9</v>
      </c>
      <c r="M203" s="70">
        <v>1</v>
      </c>
      <c r="N203" s="70">
        <v>1</v>
      </c>
    </row>
    <row r="204" spans="1:14" x14ac:dyDescent="0.3">
      <c r="A204" s="59" t="s">
        <v>13</v>
      </c>
      <c r="B204" s="70">
        <v>0.9</v>
      </c>
      <c r="C204" s="70">
        <v>0.9</v>
      </c>
      <c r="D204" s="70">
        <v>0.9</v>
      </c>
      <c r="E204" s="70">
        <v>0.9</v>
      </c>
      <c r="F204" s="70">
        <v>0.9</v>
      </c>
      <c r="G204" s="70">
        <v>0.9</v>
      </c>
      <c r="H204" s="70">
        <v>0.9</v>
      </c>
      <c r="I204" s="70">
        <v>0.9</v>
      </c>
      <c r="J204" s="70">
        <v>0.9</v>
      </c>
      <c r="K204" s="70">
        <v>0.9</v>
      </c>
      <c r="L204" s="70">
        <v>0.9</v>
      </c>
      <c r="M204" s="70">
        <v>1</v>
      </c>
      <c r="N204" s="70">
        <v>1</v>
      </c>
    </row>
    <row r="205" spans="1:14" x14ac:dyDescent="0.3">
      <c r="A205" s="59" t="s">
        <v>14</v>
      </c>
      <c r="B205" s="70">
        <v>0.9</v>
      </c>
      <c r="C205" s="70">
        <v>0.9</v>
      </c>
      <c r="D205" s="70">
        <v>0.9</v>
      </c>
      <c r="E205" s="70">
        <v>0.9</v>
      </c>
      <c r="F205" s="70">
        <v>0.9</v>
      </c>
      <c r="G205" s="70">
        <v>0.9</v>
      </c>
      <c r="H205" s="70">
        <v>0.9</v>
      </c>
      <c r="I205" s="70">
        <v>0.9</v>
      </c>
      <c r="J205" s="70">
        <v>0.9</v>
      </c>
      <c r="K205" s="70">
        <v>0.9</v>
      </c>
      <c r="L205" s="70">
        <v>0.9</v>
      </c>
      <c r="M205" s="70">
        <v>1</v>
      </c>
      <c r="N205" s="70">
        <v>1</v>
      </c>
    </row>
    <row r="206" spans="1:14" x14ac:dyDescent="0.3">
      <c r="A206" s="59" t="s">
        <v>15</v>
      </c>
      <c r="B206" s="70">
        <v>0.9</v>
      </c>
      <c r="C206" s="70">
        <v>0.9</v>
      </c>
      <c r="D206" s="70">
        <v>0.9</v>
      </c>
      <c r="E206" s="70">
        <v>0.9</v>
      </c>
      <c r="F206" s="70">
        <v>0.9</v>
      </c>
      <c r="G206" s="70">
        <v>0.9</v>
      </c>
      <c r="H206" s="70">
        <v>0.9</v>
      </c>
      <c r="I206" s="70">
        <v>0.9</v>
      </c>
      <c r="J206" s="70">
        <v>0.9</v>
      </c>
      <c r="K206" s="70">
        <v>0.9</v>
      </c>
      <c r="L206" s="70">
        <v>0.9</v>
      </c>
      <c r="M206" s="70">
        <v>1</v>
      </c>
      <c r="N206" s="70">
        <v>1</v>
      </c>
    </row>
    <row r="207" spans="1:14" x14ac:dyDescent="0.3">
      <c r="A207" s="59" t="s">
        <v>16</v>
      </c>
      <c r="B207" s="70">
        <v>0.9</v>
      </c>
      <c r="C207" s="70">
        <v>0.9</v>
      </c>
      <c r="D207" s="70">
        <v>0.9</v>
      </c>
      <c r="E207" s="70">
        <v>0.9</v>
      </c>
      <c r="F207" s="70">
        <v>0.9</v>
      </c>
      <c r="G207" s="70">
        <v>0.9</v>
      </c>
      <c r="H207" s="70">
        <v>0.9</v>
      </c>
      <c r="I207" s="70">
        <v>0.9</v>
      </c>
      <c r="J207" s="70">
        <v>0.9</v>
      </c>
      <c r="K207" s="70">
        <v>0.9</v>
      </c>
      <c r="L207" s="70">
        <v>0.9</v>
      </c>
      <c r="M207" s="70">
        <v>1</v>
      </c>
      <c r="N207" s="70">
        <v>1</v>
      </c>
    </row>
    <row r="208" spans="1:14" x14ac:dyDescent="0.3">
      <c r="A208" s="59" t="s">
        <v>17</v>
      </c>
      <c r="B208" s="70">
        <v>0.9</v>
      </c>
      <c r="C208" s="70">
        <v>0.9</v>
      </c>
      <c r="D208" s="70">
        <v>0.9</v>
      </c>
      <c r="E208" s="70">
        <v>0.9</v>
      </c>
      <c r="F208" s="70">
        <v>0.9</v>
      </c>
      <c r="G208" s="70">
        <v>0.9</v>
      </c>
      <c r="H208" s="70">
        <v>0.9</v>
      </c>
      <c r="I208" s="70">
        <v>0.9</v>
      </c>
      <c r="J208" s="70">
        <v>0.9</v>
      </c>
      <c r="K208" s="70">
        <v>0.9</v>
      </c>
      <c r="L208" s="70">
        <v>0.9</v>
      </c>
      <c r="M208" s="70">
        <v>1</v>
      </c>
      <c r="N208" s="70">
        <v>1</v>
      </c>
    </row>
    <row r="209" spans="1:14" x14ac:dyDescent="0.3">
      <c r="A209" s="59" t="s">
        <v>18</v>
      </c>
      <c r="B209" s="70">
        <v>0.9</v>
      </c>
      <c r="C209" s="70">
        <v>0.9</v>
      </c>
      <c r="D209" s="70">
        <v>0.9</v>
      </c>
      <c r="E209" s="70">
        <v>0.9</v>
      </c>
      <c r="F209" s="70">
        <v>0.9</v>
      </c>
      <c r="G209" s="70">
        <v>0.9</v>
      </c>
      <c r="H209" s="70">
        <v>0.9</v>
      </c>
      <c r="I209" s="70">
        <v>0.9</v>
      </c>
      <c r="J209" s="70">
        <v>0.9</v>
      </c>
      <c r="K209" s="70">
        <v>0.9</v>
      </c>
      <c r="L209" s="70">
        <v>0.9</v>
      </c>
      <c r="M209" s="70">
        <v>1</v>
      </c>
      <c r="N209" s="70">
        <v>1</v>
      </c>
    </row>
    <row r="210" spans="1:14" x14ac:dyDescent="0.3">
      <c r="A210" s="59" t="s">
        <v>19</v>
      </c>
      <c r="B210" s="70">
        <v>0.9</v>
      </c>
      <c r="C210" s="70">
        <v>0.9</v>
      </c>
      <c r="D210" s="70">
        <v>0.9</v>
      </c>
      <c r="E210" s="70">
        <v>0.9</v>
      </c>
      <c r="F210" s="70">
        <v>0.9</v>
      </c>
      <c r="G210" s="70">
        <v>0.9</v>
      </c>
      <c r="H210" s="70">
        <v>0.9</v>
      </c>
      <c r="I210" s="70">
        <v>0.9</v>
      </c>
      <c r="J210" s="70">
        <v>0.9</v>
      </c>
      <c r="K210" s="70">
        <v>0.9</v>
      </c>
      <c r="L210" s="70">
        <v>0.9</v>
      </c>
      <c r="M210" s="70">
        <v>1</v>
      </c>
      <c r="N210" s="70">
        <v>1</v>
      </c>
    </row>
    <row r="212" spans="1:14" x14ac:dyDescent="0.3">
      <c r="A212" s="58" t="s">
        <v>101</v>
      </c>
      <c r="B212" s="58" t="s">
        <v>345</v>
      </c>
    </row>
    <row r="213" spans="1:14" x14ac:dyDescent="0.3">
      <c r="A213" s="57" t="s">
        <v>1</v>
      </c>
      <c r="B213" s="45" t="s">
        <v>39</v>
      </c>
    </row>
    <row r="214" spans="1:14" x14ac:dyDescent="0.3">
      <c r="A214" s="59" t="s">
        <v>11</v>
      </c>
      <c r="B214" s="52">
        <v>0.1</v>
      </c>
    </row>
    <row r="215" spans="1:14" x14ac:dyDescent="0.3">
      <c r="A215" s="59" t="s">
        <v>12</v>
      </c>
      <c r="B215" s="52">
        <v>0.1</v>
      </c>
    </row>
    <row r="216" spans="1:14" x14ac:dyDescent="0.3">
      <c r="A216" s="59" t="s">
        <v>13</v>
      </c>
      <c r="B216" s="52">
        <v>0.1</v>
      </c>
    </row>
    <row r="217" spans="1:14" x14ac:dyDescent="0.3">
      <c r="A217" s="59" t="s">
        <v>14</v>
      </c>
      <c r="B217" s="52">
        <v>0.1</v>
      </c>
    </row>
    <row r="218" spans="1:14" x14ac:dyDescent="0.3">
      <c r="A218" s="59" t="s">
        <v>15</v>
      </c>
      <c r="B218" s="52">
        <v>0.1</v>
      </c>
    </row>
    <row r="219" spans="1:14" x14ac:dyDescent="0.3">
      <c r="A219" s="59" t="s">
        <v>16</v>
      </c>
      <c r="B219" s="52">
        <v>0.1</v>
      </c>
    </row>
    <row r="220" spans="1:14" x14ac:dyDescent="0.3">
      <c r="A220" s="59" t="s">
        <v>17</v>
      </c>
      <c r="B220" s="52">
        <v>0.1</v>
      </c>
    </row>
    <row r="221" spans="1:14" x14ac:dyDescent="0.3">
      <c r="A221" s="59" t="s">
        <v>18</v>
      </c>
      <c r="B221" s="52">
        <v>0.1</v>
      </c>
    </row>
    <row r="222" spans="1:14" x14ac:dyDescent="0.3">
      <c r="A222" s="59" t="s">
        <v>19</v>
      </c>
      <c r="B222" s="52">
        <v>0.1</v>
      </c>
    </row>
    <row r="224" spans="1:14" x14ac:dyDescent="0.3">
      <c r="A224" s="257" t="s">
        <v>545</v>
      </c>
      <c r="B224" s="258"/>
      <c r="C224" s="258"/>
      <c r="D224" s="169"/>
    </row>
    <row r="225" spans="1:10" x14ac:dyDescent="0.3">
      <c r="A225" s="170" t="s">
        <v>1</v>
      </c>
      <c r="B225" s="171" t="s">
        <v>11</v>
      </c>
      <c r="C225" s="171" t="s">
        <v>12</v>
      </c>
      <c r="D225" s="171" t="s">
        <v>13</v>
      </c>
      <c r="E225" s="171" t="s">
        <v>14</v>
      </c>
      <c r="F225" s="171" t="s">
        <v>15</v>
      </c>
      <c r="G225" s="171" t="s">
        <v>16</v>
      </c>
      <c r="H225" s="171" t="s">
        <v>17</v>
      </c>
      <c r="I225" s="171" t="s">
        <v>18</v>
      </c>
      <c r="J225" s="171" t="s">
        <v>19</v>
      </c>
    </row>
    <row r="226" spans="1:10" x14ac:dyDescent="0.3">
      <c r="B226" t="s">
        <v>107</v>
      </c>
      <c r="C226" t="s">
        <v>107</v>
      </c>
      <c r="D226" t="s">
        <v>107</v>
      </c>
      <c r="E226" t="s">
        <v>107</v>
      </c>
      <c r="F226" t="s">
        <v>107</v>
      </c>
      <c r="G226" t="s">
        <v>107</v>
      </c>
      <c r="H226" t="s">
        <v>107</v>
      </c>
      <c r="I226" t="s">
        <v>107</v>
      </c>
      <c r="J226" t="s">
        <v>107</v>
      </c>
    </row>
    <row r="227" spans="1:10" x14ac:dyDescent="0.3">
      <c r="B227">
        <v>9.7531076610161644</v>
      </c>
      <c r="C227">
        <v>21.635051081658606</v>
      </c>
      <c r="D227">
        <v>21.597563672088089</v>
      </c>
      <c r="E227">
        <v>8.3306216414383893</v>
      </c>
      <c r="F227">
        <v>13.783589562369976</v>
      </c>
      <c r="G227">
        <v>8.9445060933590312</v>
      </c>
      <c r="H227">
        <v>1.0041774246969646</v>
      </c>
      <c r="I227">
        <v>5.9240866718932974</v>
      </c>
      <c r="J227">
        <v>6.2463296288706944</v>
      </c>
    </row>
    <row r="229" spans="1:10" x14ac:dyDescent="0.3">
      <c r="A229" s="58" t="s">
        <v>102</v>
      </c>
      <c r="B229" s="58" t="s">
        <v>345</v>
      </c>
    </row>
    <row r="230" spans="1:10" x14ac:dyDescent="0.3">
      <c r="A230" s="57" t="s">
        <v>1</v>
      </c>
      <c r="B230" s="45" t="s">
        <v>107</v>
      </c>
    </row>
    <row r="231" spans="1:10" x14ac:dyDescent="0.3">
      <c r="A231" s="59" t="s">
        <v>11</v>
      </c>
      <c r="B231" s="91">
        <v>9.7531076609999996</v>
      </c>
    </row>
    <row r="232" spans="1:10" x14ac:dyDescent="0.3">
      <c r="A232" s="59" t="s">
        <v>12</v>
      </c>
      <c r="B232" s="91">
        <v>21.63505108</v>
      </c>
    </row>
    <row r="233" spans="1:10" x14ac:dyDescent="0.3">
      <c r="A233" s="59" t="s">
        <v>13</v>
      </c>
      <c r="B233" s="91">
        <v>21.59756367</v>
      </c>
    </row>
    <row r="234" spans="1:10" x14ac:dyDescent="0.3">
      <c r="A234" s="59" t="s">
        <v>14</v>
      </c>
      <c r="B234" s="91">
        <v>8.3306216410000005</v>
      </c>
    </row>
    <row r="235" spans="1:10" x14ac:dyDescent="0.3">
      <c r="A235" s="59" t="s">
        <v>15</v>
      </c>
      <c r="B235" s="91">
        <v>13.783589559999999</v>
      </c>
    </row>
    <row r="236" spans="1:10" x14ac:dyDescent="0.3">
      <c r="A236" s="59" t="s">
        <v>16</v>
      </c>
      <c r="B236" s="91">
        <v>8.9445060929999993</v>
      </c>
    </row>
    <row r="237" spans="1:10" x14ac:dyDescent="0.3">
      <c r="A237" s="59" t="s">
        <v>17</v>
      </c>
      <c r="B237" s="91">
        <v>1.004177425</v>
      </c>
    </row>
    <row r="238" spans="1:10" x14ac:dyDescent="0.3">
      <c r="A238" s="59" t="s">
        <v>18</v>
      </c>
      <c r="B238" s="91">
        <v>5.9240866719999996</v>
      </c>
    </row>
    <row r="239" spans="1:10" x14ac:dyDescent="0.3">
      <c r="A239" s="59" t="s">
        <v>19</v>
      </c>
      <c r="B239" s="91">
        <v>6.2463296289999999</v>
      </c>
    </row>
    <row r="242" spans="1:10" x14ac:dyDescent="0.3">
      <c r="A242" s="21"/>
      <c r="B242" s="90"/>
      <c r="C242" s="90"/>
      <c r="D242" s="90"/>
      <c r="E242" s="90"/>
      <c r="F242" s="90"/>
      <c r="G242" s="90"/>
      <c r="H242" s="90"/>
      <c r="I242" s="90"/>
      <c r="J242" s="90"/>
    </row>
    <row r="244" spans="1:10" x14ac:dyDescent="0.3">
      <c r="A244" s="58" t="s">
        <v>103</v>
      </c>
      <c r="B244" s="58" t="s">
        <v>345</v>
      </c>
    </row>
    <row r="245" spans="1:10" x14ac:dyDescent="0.3">
      <c r="A245" s="57" t="s">
        <v>1</v>
      </c>
      <c r="B245" s="45" t="s">
        <v>108</v>
      </c>
    </row>
    <row r="246" spans="1:10" x14ac:dyDescent="0.3">
      <c r="A246" s="59" t="s">
        <v>11</v>
      </c>
      <c r="B246" s="76">
        <v>6</v>
      </c>
    </row>
    <row r="247" spans="1:10" x14ac:dyDescent="0.3">
      <c r="A247" s="59" t="s">
        <v>12</v>
      </c>
      <c r="B247" s="76">
        <v>6</v>
      </c>
    </row>
    <row r="248" spans="1:10" x14ac:dyDescent="0.3">
      <c r="A248" s="59" t="s">
        <v>13</v>
      </c>
      <c r="B248" s="76">
        <v>6</v>
      </c>
    </row>
    <row r="249" spans="1:10" x14ac:dyDescent="0.3">
      <c r="A249" s="59" t="s">
        <v>14</v>
      </c>
      <c r="B249" s="76">
        <v>6</v>
      </c>
    </row>
    <row r="250" spans="1:10" x14ac:dyDescent="0.3">
      <c r="A250" s="59" t="s">
        <v>15</v>
      </c>
      <c r="B250" s="76">
        <v>6</v>
      </c>
    </row>
    <row r="251" spans="1:10" x14ac:dyDescent="0.3">
      <c r="A251" s="59" t="s">
        <v>16</v>
      </c>
      <c r="B251" s="76">
        <v>6</v>
      </c>
    </row>
    <row r="252" spans="1:10" x14ac:dyDescent="0.3">
      <c r="A252" s="59" t="s">
        <v>17</v>
      </c>
      <c r="B252" s="76">
        <v>6</v>
      </c>
    </row>
    <row r="253" spans="1:10" x14ac:dyDescent="0.3">
      <c r="A253" s="59" t="s">
        <v>18</v>
      </c>
      <c r="B253" s="76">
        <v>6</v>
      </c>
    </row>
    <row r="254" spans="1:10" x14ac:dyDescent="0.3">
      <c r="A254" s="59" t="s">
        <v>19</v>
      </c>
      <c r="B254" s="76">
        <v>6</v>
      </c>
    </row>
    <row r="258" spans="1:17" x14ac:dyDescent="0.3">
      <c r="A258" s="58" t="s">
        <v>292</v>
      </c>
      <c r="B258" s="89" t="s">
        <v>382</v>
      </c>
      <c r="C258" s="83">
        <v>2005</v>
      </c>
      <c r="D258" s="83">
        <v>2006</v>
      </c>
      <c r="E258" s="83">
        <v>2007</v>
      </c>
      <c r="F258" s="83">
        <v>2008</v>
      </c>
      <c r="G258" s="83">
        <v>2009</v>
      </c>
      <c r="H258" s="83">
        <v>2010</v>
      </c>
      <c r="I258" s="83">
        <v>2011</v>
      </c>
      <c r="J258" s="83">
        <v>2012</v>
      </c>
      <c r="K258" s="83">
        <v>2013</v>
      </c>
      <c r="L258" s="83">
        <v>2014</v>
      </c>
      <c r="M258" s="83">
        <v>2015</v>
      </c>
      <c r="N258" s="83">
        <v>2016</v>
      </c>
      <c r="O258" s="83">
        <v>2017</v>
      </c>
      <c r="P258" s="83">
        <v>2018</v>
      </c>
      <c r="Q258" s="58">
        <v>2019</v>
      </c>
    </row>
    <row r="259" spans="1:17" x14ac:dyDescent="0.3">
      <c r="A259" s="57" t="s">
        <v>1</v>
      </c>
      <c r="B259" s="57" t="s">
        <v>95</v>
      </c>
      <c r="C259" s="45" t="s">
        <v>210</v>
      </c>
      <c r="D259" s="45" t="s">
        <v>210</v>
      </c>
      <c r="E259" s="45" t="s">
        <v>210</v>
      </c>
      <c r="F259" s="45" t="s">
        <v>210</v>
      </c>
      <c r="G259" s="45" t="s">
        <v>210</v>
      </c>
      <c r="H259" s="45" t="s">
        <v>210</v>
      </c>
      <c r="I259" s="45" t="s">
        <v>210</v>
      </c>
      <c r="J259" s="45" t="s">
        <v>210</v>
      </c>
      <c r="K259" s="45" t="s">
        <v>210</v>
      </c>
      <c r="L259" s="45" t="s">
        <v>210</v>
      </c>
      <c r="M259" s="45" t="s">
        <v>210</v>
      </c>
      <c r="N259" s="45" t="s">
        <v>210</v>
      </c>
      <c r="O259" s="45" t="s">
        <v>210</v>
      </c>
      <c r="P259" s="45" t="s">
        <v>210</v>
      </c>
      <c r="Q259" s="45" t="s">
        <v>210</v>
      </c>
    </row>
    <row r="260" spans="1:17" x14ac:dyDescent="0.3">
      <c r="A260" s="253" t="s">
        <v>11</v>
      </c>
      <c r="B260" s="59" t="s">
        <v>72</v>
      </c>
      <c r="C260" s="119">
        <v>-2.0001053410229896E-3</v>
      </c>
      <c r="D260" s="119">
        <v>-4.6133515262111319E-3</v>
      </c>
      <c r="E260" s="119">
        <v>5.7479662502377404E-3</v>
      </c>
      <c r="F260" s="119">
        <v>-3.92950893380134E-3</v>
      </c>
      <c r="G260" s="119">
        <v>-1.6210037514648307E-3</v>
      </c>
      <c r="H260" s="119">
        <v>9.5172369389194683E-3</v>
      </c>
      <c r="I260" s="119">
        <v>5.5320152231664171E-3</v>
      </c>
      <c r="J260" s="119">
        <v>-1.3742224226447053E-3</v>
      </c>
      <c r="K260" s="119">
        <v>-2.2131685935817685E-3</v>
      </c>
      <c r="L260" s="119">
        <v>-3.3947068171923667E-3</v>
      </c>
      <c r="M260" s="119">
        <v>-6.7693097492196319E-3</v>
      </c>
      <c r="N260" s="119">
        <v>-2.2341960142077677E-3</v>
      </c>
      <c r="O260" s="119">
        <v>7.9357656121054054E-4</v>
      </c>
      <c r="P260" s="119">
        <v>6.3369487519556178E-3</v>
      </c>
      <c r="Q260" s="119">
        <v>5.9362200456812286E-3</v>
      </c>
    </row>
    <row r="261" spans="1:17" x14ac:dyDescent="0.3">
      <c r="A261" s="254"/>
      <c r="B261" s="59" t="s">
        <v>73</v>
      </c>
      <c r="C261" s="119">
        <v>7.7832225401580982E-6</v>
      </c>
      <c r="D261" s="119">
        <v>4.1775765602224384E-5</v>
      </c>
      <c r="E261" s="119">
        <v>-6.3771854959403414E-5</v>
      </c>
      <c r="F261" s="119">
        <v>1.3584305078185449E-4</v>
      </c>
      <c r="G261" s="119">
        <v>7.6001173694600823E-5</v>
      </c>
      <c r="H261" s="119">
        <v>2.629334377284194E-6</v>
      </c>
      <c r="I261" s="119">
        <v>-6.1973018418309302E-5</v>
      </c>
      <c r="J261" s="119">
        <v>-7.2321536835519588E-5</v>
      </c>
      <c r="K261" s="119">
        <v>-8.4008470556209448E-6</v>
      </c>
      <c r="L261" s="119">
        <v>2.2141809913899229E-5</v>
      </c>
      <c r="M261" s="119">
        <v>2.3281841174859798E-5</v>
      </c>
      <c r="N261" s="119">
        <v>-5.8643645950322894E-6</v>
      </c>
      <c r="O261" s="119">
        <v>-4.955244133470686E-5</v>
      </c>
      <c r="P261" s="119">
        <v>1.5402255258915431E-6</v>
      </c>
      <c r="Q261" s="119">
        <v>3.9260355217667726E-5</v>
      </c>
    </row>
    <row r="262" spans="1:17" x14ac:dyDescent="0.3">
      <c r="A262" s="254"/>
      <c r="B262" s="59" t="s">
        <v>74</v>
      </c>
      <c r="C262" s="119">
        <v>-7.3116419775702823E-3</v>
      </c>
      <c r="D262" s="119">
        <v>5.2657646926690393E-3</v>
      </c>
      <c r="E262" s="119">
        <v>1.1635430059385388E-2</v>
      </c>
      <c r="F262" s="119">
        <v>-8.1739591154950109E-3</v>
      </c>
      <c r="G262" s="119">
        <v>-1.4438745272304709E-2</v>
      </c>
      <c r="H262" s="119">
        <v>-8.8754087699346451E-3</v>
      </c>
      <c r="I262" s="119">
        <v>8.0991628532730564E-3</v>
      </c>
      <c r="J262" s="119">
        <v>-3.065356039251399E-3</v>
      </c>
      <c r="K262" s="119">
        <v>1.7992542163230985E-3</v>
      </c>
      <c r="L262" s="119">
        <v>-1.2073397118702589E-3</v>
      </c>
      <c r="M262" s="119">
        <v>2.282147150348246E-3</v>
      </c>
      <c r="N262" s="119">
        <v>-1.3190147266013641E-2</v>
      </c>
      <c r="O262" s="119">
        <v>3.3617046530028949E-3</v>
      </c>
      <c r="P262" s="119">
        <v>7.1712061194640908E-3</v>
      </c>
      <c r="Q262" s="119">
        <v>-1.2601370271025147E-2</v>
      </c>
    </row>
    <row r="263" spans="1:17" x14ac:dyDescent="0.3">
      <c r="A263" s="254"/>
      <c r="B263" s="59" t="s">
        <v>75</v>
      </c>
      <c r="C263" s="119">
        <v>1.243758033568805E-4</v>
      </c>
      <c r="D263" s="119">
        <v>-2.823079217871248E-4</v>
      </c>
      <c r="E263" s="119">
        <v>-1.5941151287335517E-3</v>
      </c>
      <c r="F263" s="119">
        <v>-2.830961488281894E-4</v>
      </c>
      <c r="G263" s="119">
        <v>-1.1506587976085718E-3</v>
      </c>
      <c r="H263" s="119">
        <v>1.755960709695116E-4</v>
      </c>
      <c r="I263" s="119">
        <v>-1.465221234418574E-3</v>
      </c>
      <c r="J263" s="119">
        <v>-5.4822511362620854E-4</v>
      </c>
      <c r="K263" s="119">
        <v>-7.9694236196971302E-4</v>
      </c>
      <c r="L263" s="119">
        <v>-1.6809524897168013E-4</v>
      </c>
      <c r="M263" s="119">
        <v>2.6317014643671352E-4</v>
      </c>
      <c r="N263" s="119">
        <v>5.0326723292426837E-4</v>
      </c>
      <c r="O263" s="119">
        <v>-5.4623012501180818E-4</v>
      </c>
      <c r="P263" s="119">
        <v>3.9371751504398145E-4</v>
      </c>
      <c r="Q263" s="119">
        <v>-4.5548686405063807E-4</v>
      </c>
    </row>
    <row r="264" spans="1:17" x14ac:dyDescent="0.3">
      <c r="A264" s="254"/>
      <c r="B264" s="59" t="s">
        <v>76</v>
      </c>
      <c r="C264" s="119">
        <v>1.0490659278916438E-3</v>
      </c>
      <c r="D264" s="119">
        <v>-1.7792051696044354E-3</v>
      </c>
      <c r="E264" s="119">
        <v>-1.4576976720772805E-3</v>
      </c>
      <c r="F264" s="119">
        <v>8.8804528368363394E-4</v>
      </c>
      <c r="G264" s="119">
        <v>1.074092720531686E-3</v>
      </c>
      <c r="H264" s="119">
        <v>2.1068058820754125E-4</v>
      </c>
      <c r="I264" s="119">
        <v>-1.7945049356918492E-4</v>
      </c>
      <c r="J264" s="119">
        <v>3.7491320258007093E-4</v>
      </c>
      <c r="K264" s="119">
        <v>1.2144457212184268E-3</v>
      </c>
      <c r="L264" s="119">
        <v>3.5371211636409158E-3</v>
      </c>
      <c r="M264" s="119">
        <v>-6.1831706546010452E-4</v>
      </c>
      <c r="N264" s="119">
        <v>1.5646247986442693E-3</v>
      </c>
      <c r="O264" s="119">
        <v>4.7941927307205978E-5</v>
      </c>
      <c r="P264" s="119">
        <v>-5.8066061240962669E-4</v>
      </c>
      <c r="Q264" s="119">
        <v>6.3956403558492782E-4</v>
      </c>
    </row>
    <row r="265" spans="1:17" x14ac:dyDescent="0.3">
      <c r="A265" s="254"/>
      <c r="B265" s="59" t="s">
        <v>77</v>
      </c>
      <c r="C265" s="119">
        <v>-3.1990825116636548E-3</v>
      </c>
      <c r="D265" s="119">
        <v>-2.3050482999251512E-3</v>
      </c>
      <c r="E265" s="119">
        <v>-2.9855597022824601E-3</v>
      </c>
      <c r="F265" s="119">
        <v>2.1364978270242869E-3</v>
      </c>
      <c r="G265" s="119">
        <v>4.77365315844442E-3</v>
      </c>
      <c r="H265" s="119">
        <v>-1.2274874820225774E-3</v>
      </c>
      <c r="I265" s="119">
        <v>-1.4090525252015984E-3</v>
      </c>
      <c r="J265" s="119">
        <v>-1.8713492455771259E-3</v>
      </c>
      <c r="K265" s="119">
        <v>2.9384511795142315E-3</v>
      </c>
      <c r="L265" s="119">
        <v>6.5529615986931085E-3</v>
      </c>
      <c r="M265" s="119">
        <v>1.4860871043761506E-3</v>
      </c>
      <c r="N265" s="119">
        <v>4.6515543995106629E-3</v>
      </c>
      <c r="O265" s="119">
        <v>-2.68422115497359E-4</v>
      </c>
      <c r="P265" s="119">
        <v>-9.510113753962296E-4</v>
      </c>
      <c r="Q265" s="119">
        <v>2.3832642341908641E-3</v>
      </c>
    </row>
    <row r="266" spans="1:17" x14ac:dyDescent="0.3">
      <c r="A266" s="254"/>
      <c r="B266" s="59" t="s">
        <v>78</v>
      </c>
      <c r="C266" s="119">
        <v>1.3961355356523736E-2</v>
      </c>
      <c r="D266" s="119">
        <v>4.8512791315378223E-3</v>
      </c>
      <c r="E266" s="119">
        <v>-4.6982483299162214E-3</v>
      </c>
      <c r="F266" s="119">
        <v>8.3575216772525662E-3</v>
      </c>
      <c r="G266" s="119">
        <v>1.0924785913131896E-2</v>
      </c>
      <c r="H266" s="119">
        <v>1.1823751354513579E-3</v>
      </c>
      <c r="I266" s="119">
        <v>-8.3365600843124943E-3</v>
      </c>
      <c r="J266" s="119">
        <v>8.3930559017171003E-3</v>
      </c>
      <c r="K266" s="119">
        <v>-2.501515379817465E-3</v>
      </c>
      <c r="L266" s="119">
        <v>-5.0309331900834364E-3</v>
      </c>
      <c r="M266" s="119">
        <v>2.8344310123876171E-3</v>
      </c>
      <c r="N266" s="119">
        <v>6.1336154438795254E-3</v>
      </c>
      <c r="O266" s="119">
        <v>2.1663921666735531E-3</v>
      </c>
      <c r="P266" s="119">
        <v>-1.1520925752206035E-2</v>
      </c>
      <c r="Q266" s="119">
        <v>3.5168296561303158E-3</v>
      </c>
    </row>
    <row r="267" spans="1:17" x14ac:dyDescent="0.3">
      <c r="A267" s="254"/>
      <c r="B267" s="59" t="s">
        <v>96</v>
      </c>
      <c r="C267" s="119">
        <v>-3.1678882722179225E-3</v>
      </c>
      <c r="D267" s="119">
        <v>-4.1618679194934879E-4</v>
      </c>
      <c r="E267" s="119">
        <v>-3.5342562605197268E-3</v>
      </c>
      <c r="F267" s="119">
        <v>9.4093214259647305E-4</v>
      </c>
      <c r="G267" s="119">
        <v>3.3454762260094924E-4</v>
      </c>
      <c r="H267" s="119">
        <v>4.3020276797639881E-4</v>
      </c>
      <c r="I267" s="119">
        <v>1.3000667646496239E-4</v>
      </c>
      <c r="J267" s="119">
        <v>-9.9716201090865181E-4</v>
      </c>
      <c r="K267" s="119">
        <v>5.3459800174927852E-4</v>
      </c>
      <c r="L267" s="119">
        <v>-2.0410484286262007E-3</v>
      </c>
      <c r="M267" s="119">
        <v>1.2970830390145842E-3</v>
      </c>
      <c r="N267" s="119">
        <v>2.1876573900741353E-3</v>
      </c>
      <c r="O267" s="119">
        <v>-6.8194774330350427E-5</v>
      </c>
      <c r="P267" s="119">
        <v>-9.833952208822723E-4</v>
      </c>
      <c r="Q267" s="119">
        <v>-2.0842393715449908E-4</v>
      </c>
    </row>
    <row r="268" spans="1:17" x14ac:dyDescent="0.3">
      <c r="A268" s="254"/>
      <c r="B268" s="59" t="s">
        <v>80</v>
      </c>
      <c r="C268" s="119">
        <v>9.3911724288195386E-4</v>
      </c>
      <c r="D268" s="119">
        <v>-7.0451833040112433E-4</v>
      </c>
      <c r="E268" s="119">
        <v>-2.9488753789092687E-3</v>
      </c>
      <c r="F268" s="119">
        <v>-1.474625335853158E-4</v>
      </c>
      <c r="G268" s="119">
        <v>-8.0654650766828762E-5</v>
      </c>
      <c r="H268" s="119">
        <v>-1.4399643101540016E-3</v>
      </c>
      <c r="I268" s="119">
        <v>-2.078331301335376E-3</v>
      </c>
      <c r="J268" s="119">
        <v>-6.9179205024309798E-4</v>
      </c>
      <c r="K268" s="119">
        <v>-1.0968970253914384E-3</v>
      </c>
      <c r="L268" s="119">
        <v>1.6611407997589311E-3</v>
      </c>
      <c r="M268" s="119">
        <v>-8.6615568214874761E-4</v>
      </c>
      <c r="N268" s="119">
        <v>3.5468907407656958E-4</v>
      </c>
      <c r="O268" s="119">
        <v>-4.786407727701586E-3</v>
      </c>
      <c r="P268" s="119">
        <v>2.9482466473593205E-5</v>
      </c>
      <c r="Q268" s="119">
        <v>6.5592501649126833E-4</v>
      </c>
    </row>
    <row r="269" spans="1:17" x14ac:dyDescent="0.3">
      <c r="A269" s="254"/>
      <c r="B269" s="59" t="s">
        <v>81</v>
      </c>
      <c r="C269" s="119">
        <v>0</v>
      </c>
      <c r="D269" s="119">
        <v>0</v>
      </c>
      <c r="E269" s="119">
        <v>0</v>
      </c>
      <c r="F269" s="119">
        <v>0</v>
      </c>
      <c r="G269" s="119">
        <v>0</v>
      </c>
      <c r="H269" s="119">
        <v>0</v>
      </c>
      <c r="I269" s="119">
        <v>0</v>
      </c>
      <c r="J269" s="119">
        <v>0</v>
      </c>
      <c r="K269" s="119">
        <v>0</v>
      </c>
      <c r="L269" s="119">
        <v>0</v>
      </c>
      <c r="M269" s="119">
        <v>0</v>
      </c>
      <c r="N269" s="119">
        <v>0</v>
      </c>
      <c r="O269" s="119">
        <v>0</v>
      </c>
      <c r="P269" s="119">
        <v>0</v>
      </c>
      <c r="Q269" s="119">
        <v>0</v>
      </c>
    </row>
    <row r="270" spans="1:17" x14ac:dyDescent="0.3">
      <c r="A270" s="254"/>
      <c r="B270" s="59" t="s">
        <v>82</v>
      </c>
      <c r="C270" s="120">
        <v>0</v>
      </c>
      <c r="D270" s="120">
        <v>0</v>
      </c>
      <c r="E270" s="120">
        <v>0</v>
      </c>
      <c r="F270" s="120">
        <v>0</v>
      </c>
      <c r="G270" s="120">
        <v>0</v>
      </c>
      <c r="H270" s="120">
        <v>0</v>
      </c>
      <c r="I270" s="120">
        <v>0</v>
      </c>
      <c r="J270" s="120">
        <v>0</v>
      </c>
      <c r="K270" s="120">
        <v>0</v>
      </c>
      <c r="L270" s="120">
        <v>0</v>
      </c>
      <c r="M270" s="120">
        <v>0</v>
      </c>
      <c r="N270" s="120">
        <v>0</v>
      </c>
      <c r="O270" s="120">
        <v>0</v>
      </c>
      <c r="P270" s="120">
        <v>0</v>
      </c>
      <c r="Q270" s="120">
        <v>0</v>
      </c>
    </row>
    <row r="271" spans="1:17" x14ac:dyDescent="0.3">
      <c r="A271" s="254"/>
      <c r="B271" s="59" t="s">
        <v>83</v>
      </c>
      <c r="C271" s="119">
        <v>0</v>
      </c>
      <c r="D271" s="119">
        <v>0</v>
      </c>
      <c r="E271" s="119">
        <v>0</v>
      </c>
      <c r="F271" s="119">
        <v>0</v>
      </c>
      <c r="G271" s="119">
        <v>0</v>
      </c>
      <c r="H271" s="119">
        <v>0</v>
      </c>
      <c r="I271" s="119">
        <v>0</v>
      </c>
      <c r="J271" s="119">
        <v>0</v>
      </c>
      <c r="K271" s="119">
        <v>0</v>
      </c>
      <c r="L271" s="119">
        <v>0</v>
      </c>
      <c r="M271" s="119">
        <v>0</v>
      </c>
      <c r="N271" s="119">
        <v>0</v>
      </c>
      <c r="O271" s="119">
        <v>0</v>
      </c>
      <c r="P271" s="119">
        <v>0</v>
      </c>
      <c r="Q271" s="119">
        <v>0</v>
      </c>
    </row>
    <row r="272" spans="1:17" x14ac:dyDescent="0.3">
      <c r="A272" s="255"/>
      <c r="B272" s="59" t="s">
        <v>84</v>
      </c>
      <c r="C272" s="119">
        <v>0</v>
      </c>
      <c r="D272" s="119">
        <v>0</v>
      </c>
      <c r="E272" s="119">
        <v>0</v>
      </c>
      <c r="F272" s="119">
        <v>0</v>
      </c>
      <c r="G272" s="119">
        <v>0</v>
      </c>
      <c r="H272" s="119">
        <v>0</v>
      </c>
      <c r="I272" s="119">
        <v>0</v>
      </c>
      <c r="J272" s="119">
        <v>0</v>
      </c>
      <c r="K272" s="119">
        <v>0</v>
      </c>
      <c r="L272" s="119">
        <v>0</v>
      </c>
      <c r="M272" s="119">
        <v>0</v>
      </c>
      <c r="N272" s="119">
        <v>0</v>
      </c>
      <c r="O272" s="119">
        <v>0</v>
      </c>
      <c r="P272" s="119">
        <v>0</v>
      </c>
      <c r="Q272" s="119">
        <v>0</v>
      </c>
    </row>
    <row r="273" spans="1:17" x14ac:dyDescent="0.3">
      <c r="A273" s="253" t="s">
        <v>12</v>
      </c>
      <c r="B273" s="59" t="s">
        <v>72</v>
      </c>
      <c r="C273" s="119">
        <v>0</v>
      </c>
      <c r="D273" s="119">
        <v>0</v>
      </c>
      <c r="E273" s="119">
        <v>0</v>
      </c>
      <c r="F273" s="119">
        <v>0</v>
      </c>
      <c r="G273" s="119">
        <v>0</v>
      </c>
      <c r="H273" s="119">
        <v>0</v>
      </c>
      <c r="I273" s="119">
        <v>0</v>
      </c>
      <c r="J273" s="119">
        <v>0</v>
      </c>
      <c r="K273" s="119">
        <v>0</v>
      </c>
      <c r="L273" s="119">
        <v>0</v>
      </c>
      <c r="M273" s="119">
        <v>0</v>
      </c>
      <c r="N273" s="119">
        <v>0</v>
      </c>
      <c r="O273" s="119">
        <v>0</v>
      </c>
      <c r="P273" s="119">
        <v>0</v>
      </c>
      <c r="Q273" s="119">
        <v>0</v>
      </c>
    </row>
    <row r="274" spans="1:17" x14ac:dyDescent="0.3">
      <c r="A274" s="254"/>
      <c r="B274" s="59" t="s">
        <v>73</v>
      </c>
      <c r="C274" s="119">
        <v>0</v>
      </c>
      <c r="D274" s="119">
        <v>0</v>
      </c>
      <c r="E274" s="119">
        <v>0</v>
      </c>
      <c r="F274" s="119">
        <v>0</v>
      </c>
      <c r="G274" s="119">
        <v>0</v>
      </c>
      <c r="H274" s="119">
        <v>0</v>
      </c>
      <c r="I274" s="119">
        <v>0</v>
      </c>
      <c r="J274" s="119">
        <v>0</v>
      </c>
      <c r="K274" s="119">
        <v>0</v>
      </c>
      <c r="L274" s="119">
        <v>0</v>
      </c>
      <c r="M274" s="119">
        <v>0</v>
      </c>
      <c r="N274" s="119">
        <v>0</v>
      </c>
      <c r="O274" s="119">
        <v>0</v>
      </c>
      <c r="P274" s="119">
        <v>0</v>
      </c>
      <c r="Q274" s="119">
        <v>0</v>
      </c>
    </row>
    <row r="275" spans="1:17" x14ac:dyDescent="0.3">
      <c r="A275" s="254"/>
      <c r="B275" s="59" t="s">
        <v>74</v>
      </c>
      <c r="C275" s="119">
        <v>3.773649219351527E-3</v>
      </c>
      <c r="D275" s="119">
        <v>-5.0828554809512205E-4</v>
      </c>
      <c r="E275" s="119">
        <v>4.1106898653707646E-2</v>
      </c>
      <c r="F275" s="119">
        <v>-2.2814545023774446E-2</v>
      </c>
      <c r="G275" s="119">
        <v>-2.6512399835215805E-2</v>
      </c>
      <c r="H275" s="119">
        <v>5.6818262003767162E-3</v>
      </c>
      <c r="I275" s="119">
        <v>3.461074645058182E-3</v>
      </c>
      <c r="J275" s="119">
        <v>-5.7028491255197711E-3</v>
      </c>
      <c r="K275" s="119">
        <v>1.434515210851528E-2</v>
      </c>
      <c r="L275" s="119">
        <v>-2.2814236264206977E-3</v>
      </c>
      <c r="M275" s="119">
        <v>2.3205872930207594E-3</v>
      </c>
      <c r="N275" s="119">
        <v>6.0705971344399146E-4</v>
      </c>
      <c r="O275" s="119">
        <v>-5.6085212581646893E-4</v>
      </c>
      <c r="P275" s="119">
        <v>2.516835674325224E-2</v>
      </c>
      <c r="Q275" s="119">
        <v>4.5695391242595029E-3</v>
      </c>
    </row>
    <row r="276" spans="1:17" x14ac:dyDescent="0.3">
      <c r="A276" s="254"/>
      <c r="B276" s="59" t="s">
        <v>75</v>
      </c>
      <c r="C276" s="119">
        <v>9.7539698012094264E-4</v>
      </c>
      <c r="D276" s="119">
        <v>-2.6726001869364913E-4</v>
      </c>
      <c r="E276" s="119">
        <v>-8.459115962167682E-4</v>
      </c>
      <c r="F276" s="119">
        <v>6.026997330354153E-4</v>
      </c>
      <c r="G276" s="119">
        <v>-1.1171690049504024E-3</v>
      </c>
      <c r="H276" s="119">
        <v>8.2000275554210134E-4</v>
      </c>
      <c r="I276" s="119">
        <v>8.9375688451669849E-5</v>
      </c>
      <c r="J276" s="119">
        <v>-7.8317292795296312E-4</v>
      </c>
      <c r="K276" s="119">
        <v>-2.6164653906036311E-4</v>
      </c>
      <c r="L276" s="119">
        <v>-1.1787812802783772E-3</v>
      </c>
      <c r="M276" s="119">
        <v>1.2176150000779082E-3</v>
      </c>
      <c r="N276" s="119">
        <v>6.1206434222320708E-4</v>
      </c>
      <c r="O276" s="119">
        <v>-3.4940386563566198E-4</v>
      </c>
      <c r="P276" s="119">
        <v>5.4772946431927427E-4</v>
      </c>
      <c r="Q276" s="119">
        <v>9.3114826055489333E-4</v>
      </c>
    </row>
    <row r="277" spans="1:17" x14ac:dyDescent="0.3">
      <c r="A277" s="254"/>
      <c r="B277" s="59" t="s">
        <v>76</v>
      </c>
      <c r="C277" s="119">
        <v>0</v>
      </c>
      <c r="D277" s="119">
        <v>0</v>
      </c>
      <c r="E277" s="119">
        <v>0</v>
      </c>
      <c r="F277" s="119">
        <v>0</v>
      </c>
      <c r="G277" s="119">
        <v>0</v>
      </c>
      <c r="H277" s="119">
        <v>0</v>
      </c>
      <c r="I277" s="119">
        <v>0</v>
      </c>
      <c r="J277" s="119">
        <v>0</v>
      </c>
      <c r="K277" s="119">
        <v>0</v>
      </c>
      <c r="L277" s="119">
        <v>0</v>
      </c>
      <c r="M277" s="119">
        <v>0</v>
      </c>
      <c r="N277" s="119">
        <v>0</v>
      </c>
      <c r="O277" s="119">
        <v>0</v>
      </c>
      <c r="P277" s="119">
        <v>0</v>
      </c>
      <c r="Q277" s="119">
        <v>0</v>
      </c>
    </row>
    <row r="278" spans="1:17" x14ac:dyDescent="0.3">
      <c r="A278" s="254"/>
      <c r="B278" s="59" t="s">
        <v>77</v>
      </c>
      <c r="C278" s="119">
        <v>1.6142485140172511E-3</v>
      </c>
      <c r="D278" s="119">
        <v>-1.7077979832836619E-2</v>
      </c>
      <c r="E278" s="119">
        <v>-5.6053544309683304E-3</v>
      </c>
      <c r="F278" s="119">
        <v>2.0037417250785283E-2</v>
      </c>
      <c r="G278" s="119">
        <v>1.0102189242049052E-2</v>
      </c>
      <c r="H278" s="119">
        <v>-1.5576164123705855E-2</v>
      </c>
      <c r="I278" s="119">
        <v>-1.0747005610188196E-2</v>
      </c>
      <c r="J278" s="119">
        <v>7.9689614883199367E-3</v>
      </c>
      <c r="K278" s="119">
        <v>6.1858227381444142E-3</v>
      </c>
      <c r="L278" s="119">
        <v>9.0443293688630202E-3</v>
      </c>
      <c r="M278" s="119">
        <v>1.3077431024523474E-2</v>
      </c>
      <c r="N278" s="119">
        <v>2.0933803572305287E-4</v>
      </c>
      <c r="O278" s="119">
        <v>-8.6902994801831279E-3</v>
      </c>
      <c r="P278" s="119">
        <v>-1.0039357816758389E-2</v>
      </c>
      <c r="Q278" s="119">
        <v>1.4265462660856799E-2</v>
      </c>
    </row>
    <row r="279" spans="1:17" x14ac:dyDescent="0.3">
      <c r="A279" s="254"/>
      <c r="B279" s="59" t="s">
        <v>78</v>
      </c>
      <c r="C279" s="119">
        <v>-4.0958783712742586E-3</v>
      </c>
      <c r="D279" s="119">
        <v>1.9714727178227781E-2</v>
      </c>
      <c r="E279" s="119">
        <v>-2.9607165866130103E-2</v>
      </c>
      <c r="F279" s="119">
        <v>8.1153342360049119E-4</v>
      </c>
      <c r="G279" s="119">
        <v>1.7950142969944766E-2</v>
      </c>
      <c r="H279" s="119">
        <v>1.0788315853735519E-2</v>
      </c>
      <c r="I279" s="119">
        <v>6.9837806026785687E-3</v>
      </c>
      <c r="J279" s="119">
        <v>-2.8177631599441977E-3</v>
      </c>
      <c r="K279" s="119">
        <v>-1.8668977982228246E-2</v>
      </c>
      <c r="L279" s="119">
        <v>-1.6041084877827239E-3</v>
      </c>
      <c r="M279" s="119">
        <v>-1.4983010881041425E-2</v>
      </c>
      <c r="N279" s="119">
        <v>-6.3423818178919011E-3</v>
      </c>
      <c r="O279" s="119">
        <v>7.7979509364851374E-3</v>
      </c>
      <c r="P279" s="119">
        <v>-1.4525862585067967E-2</v>
      </c>
      <c r="Q279" s="119">
        <v>-2.460158539451307E-2</v>
      </c>
    </row>
    <row r="280" spans="1:17" x14ac:dyDescent="0.3">
      <c r="A280" s="254"/>
      <c r="B280" s="59" t="s">
        <v>96</v>
      </c>
      <c r="C280" s="119">
        <v>-3.1773541389704986E-3</v>
      </c>
      <c r="D280" s="119">
        <v>-1.6400631741455424E-3</v>
      </c>
      <c r="E280" s="119">
        <v>-3.1520500687311215E-3</v>
      </c>
      <c r="F280" s="119">
        <v>-4.4124830265586043E-4</v>
      </c>
      <c r="G280" s="119">
        <v>5.7882594518275307E-4</v>
      </c>
      <c r="H280" s="119">
        <v>-1.5947815322952426E-3</v>
      </c>
      <c r="I280" s="119">
        <v>1.1996507200124108E-3</v>
      </c>
      <c r="J280" s="119">
        <v>5.4817939623506146E-5</v>
      </c>
      <c r="K280" s="119">
        <v>-8.7690644168047019E-4</v>
      </c>
      <c r="L280" s="119">
        <v>-5.214053735402964E-3</v>
      </c>
      <c r="M280" s="119">
        <v>-9.8997992587222458E-4</v>
      </c>
      <c r="N280" s="119">
        <v>5.0684767862273668E-3</v>
      </c>
      <c r="O280" s="119">
        <v>1.267054517854152E-3</v>
      </c>
      <c r="P280" s="119">
        <v>-1.3429470435603816E-3</v>
      </c>
      <c r="Q280" s="119">
        <v>2.2337633671151297E-3</v>
      </c>
    </row>
    <row r="281" spans="1:17" x14ac:dyDescent="0.3">
      <c r="A281" s="254"/>
      <c r="B281" s="59" t="s">
        <v>80</v>
      </c>
      <c r="C281" s="119">
        <v>1.2533584503590552E-3</v>
      </c>
      <c r="D281" s="119">
        <v>-1.7860984171084657E-4</v>
      </c>
      <c r="E281" s="119">
        <v>-1.6226774493949443E-3</v>
      </c>
      <c r="F281" s="119">
        <v>1.827144383253123E-3</v>
      </c>
      <c r="G281" s="119">
        <v>-8.2437683544932597E-4</v>
      </c>
      <c r="H281" s="119">
        <v>8.3358131972494087E-5</v>
      </c>
      <c r="I281" s="119">
        <v>-6.8069975803311533E-4</v>
      </c>
      <c r="J281" s="119">
        <v>1.0786957116038498E-3</v>
      </c>
      <c r="K281" s="119">
        <v>-7.2438396904210209E-4</v>
      </c>
      <c r="L281" s="119">
        <v>1.3487261010129599E-3</v>
      </c>
      <c r="M281" s="119">
        <v>-7.1767507500905547E-4</v>
      </c>
      <c r="N281" s="119">
        <v>-1.1282617587177191E-4</v>
      </c>
      <c r="O281" s="119">
        <v>5.0736007096612371E-4</v>
      </c>
      <c r="P281" s="119">
        <v>1.7045568004606798E-4</v>
      </c>
      <c r="Q281" s="119">
        <v>2.4518667314788849E-3</v>
      </c>
    </row>
    <row r="282" spans="1:17" x14ac:dyDescent="0.3">
      <c r="A282" s="254"/>
      <c r="B282" s="59" t="s">
        <v>81</v>
      </c>
      <c r="C282" s="119">
        <v>0</v>
      </c>
      <c r="D282" s="119">
        <v>0</v>
      </c>
      <c r="E282" s="119">
        <v>0</v>
      </c>
      <c r="F282" s="119">
        <v>0</v>
      </c>
      <c r="G282" s="119">
        <v>0</v>
      </c>
      <c r="H282" s="119">
        <v>0</v>
      </c>
      <c r="I282" s="119">
        <v>0</v>
      </c>
      <c r="J282" s="119">
        <v>0</v>
      </c>
      <c r="K282" s="119">
        <v>0</v>
      </c>
      <c r="L282" s="119">
        <v>0</v>
      </c>
      <c r="M282" s="119">
        <v>0</v>
      </c>
      <c r="N282" s="119">
        <v>0</v>
      </c>
      <c r="O282" s="119">
        <v>0</v>
      </c>
      <c r="P282" s="119">
        <v>0</v>
      </c>
      <c r="Q282" s="119">
        <v>0</v>
      </c>
    </row>
    <row r="283" spans="1:17" x14ac:dyDescent="0.3">
      <c r="A283" s="254"/>
      <c r="B283" s="59" t="s">
        <v>82</v>
      </c>
      <c r="C283" s="120">
        <v>0</v>
      </c>
      <c r="D283" s="120">
        <v>0</v>
      </c>
      <c r="E283" s="120">
        <v>0</v>
      </c>
      <c r="F283" s="120">
        <v>0</v>
      </c>
      <c r="G283" s="120">
        <v>0</v>
      </c>
      <c r="H283" s="120">
        <v>0</v>
      </c>
      <c r="I283" s="120">
        <v>0</v>
      </c>
      <c r="J283" s="120">
        <v>0</v>
      </c>
      <c r="K283" s="120">
        <v>0</v>
      </c>
      <c r="L283" s="120">
        <v>0</v>
      </c>
      <c r="M283" s="120">
        <v>0</v>
      </c>
      <c r="N283" s="120">
        <v>0</v>
      </c>
      <c r="O283" s="120">
        <v>0</v>
      </c>
      <c r="P283" s="120">
        <v>0</v>
      </c>
      <c r="Q283" s="120">
        <v>0</v>
      </c>
    </row>
    <row r="284" spans="1:17" x14ac:dyDescent="0.3">
      <c r="A284" s="254"/>
      <c r="B284" s="59" t="s">
        <v>83</v>
      </c>
      <c r="C284" s="119">
        <v>0</v>
      </c>
      <c r="D284" s="119">
        <v>0</v>
      </c>
      <c r="E284" s="119">
        <v>0</v>
      </c>
      <c r="F284" s="119">
        <v>0</v>
      </c>
      <c r="G284" s="119">
        <v>0</v>
      </c>
      <c r="H284" s="119">
        <v>0</v>
      </c>
      <c r="I284" s="119">
        <v>0</v>
      </c>
      <c r="J284" s="119">
        <v>0</v>
      </c>
      <c r="K284" s="119">
        <v>0</v>
      </c>
      <c r="L284" s="119">
        <v>0</v>
      </c>
      <c r="M284" s="119">
        <v>0</v>
      </c>
      <c r="N284" s="119">
        <v>0</v>
      </c>
      <c r="O284" s="119">
        <v>0</v>
      </c>
      <c r="P284" s="119">
        <v>0</v>
      </c>
      <c r="Q284" s="119">
        <v>0</v>
      </c>
    </row>
    <row r="285" spans="1:17" x14ac:dyDescent="0.3">
      <c r="A285" s="255"/>
      <c r="B285" s="59" t="s">
        <v>84</v>
      </c>
      <c r="C285" s="119">
        <v>0</v>
      </c>
      <c r="D285" s="119">
        <v>0</v>
      </c>
      <c r="E285" s="119">
        <v>0</v>
      </c>
      <c r="F285" s="119">
        <v>0</v>
      </c>
      <c r="G285" s="119">
        <v>0</v>
      </c>
      <c r="H285" s="119">
        <v>0</v>
      </c>
      <c r="I285" s="119">
        <v>0</v>
      </c>
      <c r="J285" s="119">
        <v>0</v>
      </c>
      <c r="K285" s="119">
        <v>0</v>
      </c>
      <c r="L285" s="119">
        <v>0</v>
      </c>
      <c r="M285" s="119">
        <v>0</v>
      </c>
      <c r="N285" s="119">
        <v>0</v>
      </c>
      <c r="O285" s="119">
        <v>0</v>
      </c>
      <c r="P285" s="119">
        <v>0</v>
      </c>
      <c r="Q285" s="119">
        <v>0</v>
      </c>
    </row>
    <row r="286" spans="1:17" x14ac:dyDescent="0.3">
      <c r="A286" s="253" t="s">
        <v>13</v>
      </c>
      <c r="B286" s="59" t="s">
        <v>72</v>
      </c>
      <c r="C286" s="119">
        <v>1.5095542664323169E-2</v>
      </c>
      <c r="D286" s="119">
        <v>5.0118676514407656E-3</v>
      </c>
      <c r="E286" s="119">
        <v>-1.6970803365910503E-3</v>
      </c>
      <c r="F286" s="119">
        <v>4.8943974977478655E-3</v>
      </c>
      <c r="G286" s="119">
        <v>6.2884129898585772E-3</v>
      </c>
      <c r="H286" s="119">
        <v>3.1611774843491591E-3</v>
      </c>
      <c r="I286" s="119">
        <v>8.5781849268493915E-3</v>
      </c>
      <c r="J286" s="119">
        <v>6.7299266044009709E-3</v>
      </c>
      <c r="K286" s="119">
        <v>3.0960334761882535E-3</v>
      </c>
      <c r="L286" s="119">
        <v>3.451446553914661E-2</v>
      </c>
      <c r="M286" s="119">
        <v>-7.3686456013302704E-4</v>
      </c>
      <c r="N286" s="119">
        <v>-1.3444698616990269E-2</v>
      </c>
      <c r="O286" s="119">
        <v>1.0991016363046668E-3</v>
      </c>
      <c r="P286" s="119">
        <v>-4.8724035547765554E-3</v>
      </c>
      <c r="Q286" s="119">
        <v>-3.0242085875639702E-4</v>
      </c>
    </row>
    <row r="287" spans="1:17" x14ac:dyDescent="0.3">
      <c r="A287" s="254"/>
      <c r="B287" s="59" t="s">
        <v>73</v>
      </c>
      <c r="C287" s="119">
        <v>4.0098198498965659E-5</v>
      </c>
      <c r="D287" s="119">
        <v>-1.8074084340276384E-5</v>
      </c>
      <c r="E287" s="119">
        <v>-2.751397793704282E-5</v>
      </c>
      <c r="F287" s="119">
        <v>-7.2226596770541725E-6</v>
      </c>
      <c r="G287" s="119">
        <v>1.5773472573287969E-6</v>
      </c>
      <c r="H287" s="119">
        <v>-2.1103511866946145E-5</v>
      </c>
      <c r="I287" s="119">
        <v>6.7074863413208417E-6</v>
      </c>
      <c r="J287" s="119">
        <v>6.0909423618823663E-6</v>
      </c>
      <c r="K287" s="119">
        <v>-1.709837327304323E-5</v>
      </c>
      <c r="L287" s="119">
        <v>-5.7667150908701295E-5</v>
      </c>
      <c r="M287" s="119">
        <v>3.1325891702086318E-5</v>
      </c>
      <c r="N287" s="119">
        <v>-3.5635377588973116E-5</v>
      </c>
      <c r="O287" s="119">
        <v>-1.6530776717595466E-5</v>
      </c>
      <c r="P287" s="119">
        <v>-3.9638334955062644E-5</v>
      </c>
      <c r="Q287" s="119">
        <v>2.7595352390223388E-5</v>
      </c>
    </row>
    <row r="288" spans="1:17" x14ac:dyDescent="0.3">
      <c r="A288" s="254"/>
      <c r="B288" s="59" t="s">
        <v>74</v>
      </c>
      <c r="C288" s="119">
        <v>5.4551495918505194E-3</v>
      </c>
      <c r="D288" s="119">
        <v>-1.3981956784489824E-3</v>
      </c>
      <c r="E288" s="119">
        <v>-3.8333786829988781E-3</v>
      </c>
      <c r="F288" s="119">
        <v>2.4177081599338623E-5</v>
      </c>
      <c r="G288" s="119">
        <v>-1.478102774220072E-3</v>
      </c>
      <c r="H288" s="119">
        <v>-2.0194293832487969E-3</v>
      </c>
      <c r="I288" s="119">
        <v>7.6070582738299586E-5</v>
      </c>
      <c r="J288" s="119">
        <v>-1.5895759707498652E-3</v>
      </c>
      <c r="K288" s="119">
        <v>-6.7440997385785628E-4</v>
      </c>
      <c r="L288" s="119">
        <v>-3.1017980242687287E-3</v>
      </c>
      <c r="M288" s="119">
        <v>3.3883952493840575E-4</v>
      </c>
      <c r="N288" s="119">
        <v>-1.1671974601521057E-3</v>
      </c>
      <c r="O288" s="119">
        <v>1.0827075996176772E-4</v>
      </c>
      <c r="P288" s="119">
        <v>-1.1710481816131213E-3</v>
      </c>
      <c r="Q288" s="119">
        <v>-1.6472196384141741E-3</v>
      </c>
    </row>
    <row r="289" spans="1:17" x14ac:dyDescent="0.3">
      <c r="A289" s="254"/>
      <c r="B289" s="59" t="s">
        <v>75</v>
      </c>
      <c r="C289" s="119">
        <v>-1.5068307443130896E-2</v>
      </c>
      <c r="D289" s="119">
        <v>8.680364787591599E-4</v>
      </c>
      <c r="E289" s="119">
        <v>8.0114980689285908E-4</v>
      </c>
      <c r="F289" s="119">
        <v>-3.1640453953000747E-3</v>
      </c>
      <c r="G289" s="119">
        <v>-1.2320611658342556E-3</v>
      </c>
      <c r="H289" s="119">
        <v>-1.4436477054367014E-3</v>
      </c>
      <c r="I289" s="119">
        <v>-1.5740998398656031E-3</v>
      </c>
      <c r="J289" s="119">
        <v>-1.0741005467421738E-3</v>
      </c>
      <c r="K289" s="119">
        <v>-2.1963963306051715E-3</v>
      </c>
      <c r="L289" s="119">
        <v>-5.0766890723344393E-3</v>
      </c>
      <c r="M289" s="119">
        <v>4.8425682660958869E-4</v>
      </c>
      <c r="N289" s="119">
        <v>-1.6515887325386502E-3</v>
      </c>
      <c r="O289" s="119">
        <v>3.5905952623478676E-4</v>
      </c>
      <c r="P289" s="119">
        <v>-6.7071031968574946E-3</v>
      </c>
      <c r="Q289" s="119">
        <v>5.5612716272374074E-4</v>
      </c>
    </row>
    <row r="290" spans="1:17" x14ac:dyDescent="0.3">
      <c r="A290" s="254"/>
      <c r="B290" s="59" t="s">
        <v>76</v>
      </c>
      <c r="C290" s="119">
        <v>-1.4217143191443821E-3</v>
      </c>
      <c r="D290" s="119">
        <v>-5.4709383619145902E-3</v>
      </c>
      <c r="E290" s="119">
        <v>1.5175742201737341E-3</v>
      </c>
      <c r="F290" s="119">
        <v>-7.3511625862458796E-4</v>
      </c>
      <c r="G290" s="119">
        <v>-6.3343782437739193E-3</v>
      </c>
      <c r="H290" s="119">
        <v>-6.3365760906603369E-3</v>
      </c>
      <c r="I290" s="119">
        <v>-6.0048108099133787E-3</v>
      </c>
      <c r="J290" s="119">
        <v>-3.373793729394392E-3</v>
      </c>
      <c r="K290" s="119">
        <v>-3.2580198214043898E-4</v>
      </c>
      <c r="L290" s="119">
        <v>-4.5655109228597279E-3</v>
      </c>
      <c r="M290" s="119">
        <v>5.5144980032859822E-3</v>
      </c>
      <c r="N290" s="119">
        <v>8.3009406316752049E-3</v>
      </c>
      <c r="O290" s="119">
        <v>2.086192778381693E-3</v>
      </c>
      <c r="P290" s="119">
        <v>7.0863479012496094E-3</v>
      </c>
      <c r="Q290" s="119">
        <v>4.4882675846472514E-3</v>
      </c>
    </row>
    <row r="291" spans="1:17" x14ac:dyDescent="0.3">
      <c r="A291" s="254"/>
      <c r="B291" s="59" t="s">
        <v>77</v>
      </c>
      <c r="C291" s="119">
        <v>-3.8003185524716557E-3</v>
      </c>
      <c r="D291" s="119">
        <v>1.7996638192101198E-3</v>
      </c>
      <c r="E291" s="119">
        <v>-3.6892763255508276E-4</v>
      </c>
      <c r="F291" s="119">
        <v>-1.8257906363403284E-3</v>
      </c>
      <c r="G291" s="119">
        <v>7.0351620841467566E-4</v>
      </c>
      <c r="H291" s="119">
        <v>4.8158092819552967E-4</v>
      </c>
      <c r="I291" s="119">
        <v>-5.4693327877750088E-3</v>
      </c>
      <c r="J291" s="119">
        <v>-8.6073135424039743E-4</v>
      </c>
      <c r="K291" s="119">
        <v>-6.0269266531024282E-4</v>
      </c>
      <c r="L291" s="119">
        <v>-7.5754323929002818E-4</v>
      </c>
      <c r="M291" s="119">
        <v>3.9008984121236406E-3</v>
      </c>
      <c r="N291" s="119">
        <v>2.9209523665564216E-4</v>
      </c>
      <c r="O291" s="119">
        <v>3.7992321851910635E-4</v>
      </c>
      <c r="P291" s="119">
        <v>-1.191360697950089E-4</v>
      </c>
      <c r="Q291" s="119">
        <v>-3.5522673921124098E-4</v>
      </c>
    </row>
    <row r="292" spans="1:17" x14ac:dyDescent="0.3">
      <c r="A292" s="254"/>
      <c r="B292" s="59" t="s">
        <v>78</v>
      </c>
      <c r="C292" s="119">
        <v>-8.7364105409058479E-3</v>
      </c>
      <c r="D292" s="119">
        <v>-7.0336324261700001E-3</v>
      </c>
      <c r="E292" s="119">
        <v>7.867084407773034E-3</v>
      </c>
      <c r="F292" s="119">
        <v>-1.2750746958585246E-3</v>
      </c>
      <c r="G292" s="119">
        <v>-5.719958429837052E-3</v>
      </c>
      <c r="H292" s="119">
        <v>-1.3980549830384659E-3</v>
      </c>
      <c r="I292" s="119">
        <v>-2.3471377426806106E-3</v>
      </c>
      <c r="J292" s="119">
        <v>-3.0450375588880751E-3</v>
      </c>
      <c r="K292" s="119">
        <v>-1.5881340686321188E-3</v>
      </c>
      <c r="L292" s="119">
        <v>-1.5067109491214287E-2</v>
      </c>
      <c r="M292" s="119">
        <v>-5.4875991914098421E-3</v>
      </c>
      <c r="N292" s="119">
        <v>1.177086601083932E-2</v>
      </c>
      <c r="O292" s="119">
        <v>-1.2219354157012224E-2</v>
      </c>
      <c r="P292" s="119">
        <v>7.8076761442708031E-4</v>
      </c>
      <c r="Q292" s="119">
        <v>-2.8401703934533007E-5</v>
      </c>
    </row>
    <row r="293" spans="1:17" x14ac:dyDescent="0.3">
      <c r="A293" s="254"/>
      <c r="B293" s="59" t="s">
        <v>96</v>
      </c>
      <c r="C293" s="119">
        <v>2.046751440715807E-4</v>
      </c>
      <c r="D293" s="119">
        <v>1.9434226401911087E-3</v>
      </c>
      <c r="E293" s="119">
        <v>1.248613975783304E-3</v>
      </c>
      <c r="F293" s="119">
        <v>-1.1558761904875564E-3</v>
      </c>
      <c r="G293" s="119">
        <v>5.6693399286187468E-5</v>
      </c>
      <c r="H293" s="119">
        <v>1.1403804214422941E-4</v>
      </c>
      <c r="I293" s="119">
        <v>6.7704966323418533E-4</v>
      </c>
      <c r="J293" s="119">
        <v>-3.1436694542299679E-4</v>
      </c>
      <c r="K293" s="119">
        <v>-9.1584127807965016E-4</v>
      </c>
      <c r="L293" s="119">
        <v>-3.1425034766299573E-3</v>
      </c>
      <c r="M293" s="119">
        <v>5.4847306161733347E-5</v>
      </c>
      <c r="N293" s="119">
        <v>-2.6729506003991127E-4</v>
      </c>
      <c r="O293" s="119">
        <v>7.3195887868979757E-4</v>
      </c>
      <c r="P293" s="119">
        <v>-3.6351094894943037E-5</v>
      </c>
      <c r="Q293" s="119">
        <v>-5.0684584034363031E-4</v>
      </c>
    </row>
    <row r="294" spans="1:17" x14ac:dyDescent="0.3">
      <c r="A294" s="254"/>
      <c r="B294" s="59" t="s">
        <v>80</v>
      </c>
      <c r="C294" s="119">
        <v>7.960651594228485E-3</v>
      </c>
      <c r="D294" s="119">
        <v>4.9070083734107373E-3</v>
      </c>
      <c r="E294" s="119">
        <v>-6.4589100626087359E-3</v>
      </c>
      <c r="F294" s="119">
        <v>3.1193564656169515E-3</v>
      </c>
      <c r="G294" s="119">
        <v>7.4755482011437668E-3</v>
      </c>
      <c r="H294" s="119">
        <v>5.8509668543686444E-3</v>
      </c>
      <c r="I294" s="119">
        <v>4.6254513830710775E-3</v>
      </c>
      <c r="J294" s="119">
        <v>2.6114802046938723E-3</v>
      </c>
      <c r="K294" s="119">
        <v>3.5795728200441745E-3</v>
      </c>
      <c r="L294" s="119">
        <v>-1.2581669321162225E-3</v>
      </c>
      <c r="M294" s="119">
        <v>-5.4132422202769481E-3</v>
      </c>
      <c r="N294" s="119">
        <v>-5.4367741822078375E-3</v>
      </c>
      <c r="O294" s="119">
        <v>6.9094562083843458E-3</v>
      </c>
      <c r="P294" s="119">
        <v>3.1983307871851774E-3</v>
      </c>
      <c r="Q294" s="119">
        <v>-2.1281988028182819E-3</v>
      </c>
    </row>
    <row r="295" spans="1:17" x14ac:dyDescent="0.3">
      <c r="A295" s="254"/>
      <c r="B295" s="59" t="s">
        <v>81</v>
      </c>
      <c r="C295" s="119">
        <v>0</v>
      </c>
      <c r="D295" s="119">
        <v>0</v>
      </c>
      <c r="E295" s="119">
        <v>0</v>
      </c>
      <c r="F295" s="119">
        <v>0</v>
      </c>
      <c r="G295" s="119">
        <v>0</v>
      </c>
      <c r="H295" s="119">
        <v>0</v>
      </c>
      <c r="I295" s="119">
        <v>0</v>
      </c>
      <c r="J295" s="119">
        <v>0</v>
      </c>
      <c r="K295" s="119">
        <v>0</v>
      </c>
      <c r="L295" s="119">
        <v>0</v>
      </c>
      <c r="M295" s="119">
        <v>0</v>
      </c>
      <c r="N295" s="119">
        <v>0</v>
      </c>
      <c r="O295" s="119">
        <v>0</v>
      </c>
      <c r="P295" s="119">
        <v>0</v>
      </c>
      <c r="Q295" s="119">
        <v>0</v>
      </c>
    </row>
    <row r="296" spans="1:17" x14ac:dyDescent="0.3">
      <c r="A296" s="254"/>
      <c r="B296" s="59" t="s">
        <v>82</v>
      </c>
      <c r="C296" s="120">
        <v>0</v>
      </c>
      <c r="D296" s="120">
        <v>0</v>
      </c>
      <c r="E296" s="120">
        <v>0</v>
      </c>
      <c r="F296" s="120">
        <v>0</v>
      </c>
      <c r="G296" s="120">
        <v>0</v>
      </c>
      <c r="H296" s="120">
        <v>0</v>
      </c>
      <c r="I296" s="120">
        <v>0</v>
      </c>
      <c r="J296" s="120">
        <v>0</v>
      </c>
      <c r="K296" s="120">
        <v>0</v>
      </c>
      <c r="L296" s="120">
        <v>0</v>
      </c>
      <c r="M296" s="120">
        <v>0</v>
      </c>
      <c r="N296" s="120">
        <v>0</v>
      </c>
      <c r="O296" s="120">
        <v>0</v>
      </c>
      <c r="P296" s="120">
        <v>0</v>
      </c>
      <c r="Q296" s="120">
        <v>0</v>
      </c>
    </row>
    <row r="297" spans="1:17" x14ac:dyDescent="0.3">
      <c r="A297" s="254"/>
      <c r="B297" s="59" t="s">
        <v>83</v>
      </c>
      <c r="C297" s="119">
        <v>0</v>
      </c>
      <c r="D297" s="119">
        <v>0</v>
      </c>
      <c r="E297" s="119">
        <v>0</v>
      </c>
      <c r="F297" s="119">
        <v>0</v>
      </c>
      <c r="G297" s="119">
        <v>0</v>
      </c>
      <c r="H297" s="119">
        <v>0</v>
      </c>
      <c r="I297" s="119">
        <v>0</v>
      </c>
      <c r="J297" s="119">
        <v>0</v>
      </c>
      <c r="K297" s="119">
        <v>0</v>
      </c>
      <c r="L297" s="119">
        <v>0</v>
      </c>
      <c r="M297" s="119">
        <v>0</v>
      </c>
      <c r="N297" s="119">
        <v>0</v>
      </c>
      <c r="O297" s="119">
        <v>0</v>
      </c>
      <c r="P297" s="119">
        <v>0</v>
      </c>
      <c r="Q297" s="119">
        <v>0</v>
      </c>
    </row>
    <row r="298" spans="1:17" x14ac:dyDescent="0.3">
      <c r="A298" s="255"/>
      <c r="B298" s="59" t="s">
        <v>84</v>
      </c>
      <c r="C298" s="119">
        <v>0</v>
      </c>
      <c r="D298" s="119">
        <v>0</v>
      </c>
      <c r="E298" s="119">
        <v>0</v>
      </c>
      <c r="F298" s="119">
        <v>0</v>
      </c>
      <c r="G298" s="119">
        <v>0</v>
      </c>
      <c r="H298" s="119">
        <v>0</v>
      </c>
      <c r="I298" s="119">
        <v>0</v>
      </c>
      <c r="J298" s="119">
        <v>0</v>
      </c>
      <c r="K298" s="119">
        <v>0</v>
      </c>
      <c r="L298" s="119">
        <v>0</v>
      </c>
      <c r="M298" s="119">
        <v>0</v>
      </c>
      <c r="N298" s="119">
        <v>0</v>
      </c>
      <c r="O298" s="119">
        <v>0</v>
      </c>
      <c r="P298" s="119">
        <v>0</v>
      </c>
      <c r="Q298" s="119">
        <v>0</v>
      </c>
    </row>
    <row r="299" spans="1:17" x14ac:dyDescent="0.3">
      <c r="A299" s="253" t="s">
        <v>14</v>
      </c>
      <c r="B299" s="59" t="s">
        <v>72</v>
      </c>
      <c r="C299" s="119">
        <v>-8.1518128011115465E-4</v>
      </c>
      <c r="D299" s="119">
        <v>3.8480615579663952E-3</v>
      </c>
      <c r="E299" s="119">
        <v>3.5590072696617542E-3</v>
      </c>
      <c r="F299" s="119">
        <v>-2.8707150642245938E-3</v>
      </c>
      <c r="G299" s="119">
        <v>-4.5640742944311058E-3</v>
      </c>
      <c r="H299" s="119">
        <v>-2.9195617688771436E-3</v>
      </c>
      <c r="I299" s="119">
        <v>-2.3019921974282154E-4</v>
      </c>
      <c r="J299" s="119">
        <v>-1.4047225026415783E-3</v>
      </c>
      <c r="K299" s="119">
        <v>8.9790571488843063E-4</v>
      </c>
      <c r="L299" s="119">
        <v>-1.7321710020000297E-3</v>
      </c>
      <c r="M299" s="119">
        <v>4.6783793537224921E-3</v>
      </c>
      <c r="N299" s="119">
        <v>4.4704770191855009E-3</v>
      </c>
      <c r="O299" s="119">
        <v>1.8381497041489309E-3</v>
      </c>
      <c r="P299" s="119">
        <v>-1.1590303886989561E-2</v>
      </c>
      <c r="Q299" s="119">
        <v>-1.0844091034179631E-3</v>
      </c>
    </row>
    <row r="300" spans="1:17" x14ac:dyDescent="0.3">
      <c r="A300" s="254"/>
      <c r="B300" s="59" t="s">
        <v>73</v>
      </c>
      <c r="C300" s="119">
        <v>3.1168759963839665E-3</v>
      </c>
      <c r="D300" s="119">
        <v>7.6852787256292965E-4</v>
      </c>
      <c r="E300" s="119">
        <v>-7.5425290632848974E-3</v>
      </c>
      <c r="F300" s="119">
        <v>-1.4213499592133361E-3</v>
      </c>
      <c r="G300" s="119">
        <v>-2.9192048950592853E-3</v>
      </c>
      <c r="H300" s="119">
        <v>9.5364460910549176E-4</v>
      </c>
      <c r="I300" s="119">
        <v>-3.3269084308537311E-3</v>
      </c>
      <c r="J300" s="119">
        <v>-6.0961921330865421E-4</v>
      </c>
      <c r="K300" s="119">
        <v>-2.9293323999810272E-3</v>
      </c>
      <c r="L300" s="119">
        <v>-5.1027312709470418E-3</v>
      </c>
      <c r="M300" s="119">
        <v>7.1951000493861161E-4</v>
      </c>
      <c r="N300" s="119">
        <v>-7.6611183256595494E-3</v>
      </c>
      <c r="O300" s="119">
        <v>1.3267806627118572E-3</v>
      </c>
      <c r="P300" s="119">
        <v>-1.6114270770468397E-3</v>
      </c>
      <c r="Q300" s="119">
        <v>1.7371996453892091E-3</v>
      </c>
    </row>
    <row r="301" spans="1:17" x14ac:dyDescent="0.3">
      <c r="A301" s="254"/>
      <c r="B301" s="59" t="s">
        <v>74</v>
      </c>
      <c r="C301" s="119">
        <v>-8.8149359958605567E-3</v>
      </c>
      <c r="D301" s="119">
        <v>-1.1918075507315828E-2</v>
      </c>
      <c r="E301" s="119">
        <v>1.1173992702555369E-2</v>
      </c>
      <c r="F301" s="119">
        <v>-1.8140320930837284E-5</v>
      </c>
      <c r="G301" s="119">
        <v>-1.3445937000450991E-2</v>
      </c>
      <c r="H301" s="119">
        <v>-1.2072233333745797E-2</v>
      </c>
      <c r="I301" s="119">
        <v>-1.9668838399848898E-3</v>
      </c>
      <c r="J301" s="119">
        <v>-1.0701943687332682E-2</v>
      </c>
      <c r="K301" s="119">
        <v>-8.809199131709633E-5</v>
      </c>
      <c r="L301" s="119">
        <v>3.0200795499222832E-3</v>
      </c>
      <c r="M301" s="119">
        <v>-1.2500686250587895E-2</v>
      </c>
      <c r="N301" s="119">
        <v>3.7653806502176146E-3</v>
      </c>
      <c r="O301" s="119">
        <v>-1.7863075351616964E-2</v>
      </c>
      <c r="P301" s="119">
        <v>5.6877766047047362E-3</v>
      </c>
      <c r="Q301" s="119">
        <v>-3.0406673698908926E-3</v>
      </c>
    </row>
    <row r="302" spans="1:17" x14ac:dyDescent="0.3">
      <c r="A302" s="254"/>
      <c r="B302" s="59" t="s">
        <v>75</v>
      </c>
      <c r="C302" s="119">
        <v>2.6945676510558916E-3</v>
      </c>
      <c r="D302" s="119">
        <v>8.6143682990939136E-4</v>
      </c>
      <c r="E302" s="119">
        <v>-1.0277720107746136E-3</v>
      </c>
      <c r="F302" s="119">
        <v>-4.4007534589889791E-4</v>
      </c>
      <c r="G302" s="119">
        <v>-2.4630929573962596E-3</v>
      </c>
      <c r="H302" s="119">
        <v>1.1521137077265126E-3</v>
      </c>
      <c r="I302" s="119">
        <v>1.8081738177955914E-4</v>
      </c>
      <c r="J302" s="119">
        <v>-9.7990627680751702E-4</v>
      </c>
      <c r="K302" s="119">
        <v>-1.5829194692031784E-4</v>
      </c>
      <c r="L302" s="119">
        <v>4.5400656422538849E-4</v>
      </c>
      <c r="M302" s="119">
        <v>-2.3910580137932319E-3</v>
      </c>
      <c r="N302" s="119">
        <v>-3.4467082521143846E-3</v>
      </c>
      <c r="O302" s="119">
        <v>-1.325553393534469E-3</v>
      </c>
      <c r="P302" s="119">
        <v>1.3662324062994474E-3</v>
      </c>
      <c r="Q302" s="119">
        <v>4.427373721215197E-4</v>
      </c>
    </row>
    <row r="303" spans="1:17" x14ac:dyDescent="0.3">
      <c r="A303" s="254"/>
      <c r="B303" s="59" t="s">
        <v>76</v>
      </c>
      <c r="C303" s="119">
        <v>-9.4656060498688258E-4</v>
      </c>
      <c r="D303" s="119">
        <v>-1.4068129545885665E-3</v>
      </c>
      <c r="E303" s="119">
        <v>6.6408458892756698E-4</v>
      </c>
      <c r="F303" s="119">
        <v>7.2576357935126568E-4</v>
      </c>
      <c r="G303" s="119">
        <v>-7.1449652933650541E-4</v>
      </c>
      <c r="H303" s="119">
        <v>-8.1424880726721667E-4</v>
      </c>
      <c r="I303" s="119">
        <v>-1.3305917862933107E-3</v>
      </c>
      <c r="J303" s="119">
        <v>-8.3879724902031008E-5</v>
      </c>
      <c r="K303" s="119">
        <v>4.945742101842409E-4</v>
      </c>
      <c r="L303" s="119">
        <v>-2.2230097546602559E-4</v>
      </c>
      <c r="M303" s="119">
        <v>-2.9585031937271085E-4</v>
      </c>
      <c r="N303" s="119">
        <v>-2.4722039960118269E-3</v>
      </c>
      <c r="O303" s="119">
        <v>2.7714277475190145E-3</v>
      </c>
      <c r="P303" s="119">
        <v>-2.9283583809436818E-4</v>
      </c>
      <c r="Q303" s="119">
        <v>1.1935919174910214E-4</v>
      </c>
    </row>
    <row r="304" spans="1:17" x14ac:dyDescent="0.3">
      <c r="A304" s="254"/>
      <c r="B304" s="59" t="s">
        <v>77</v>
      </c>
      <c r="C304" s="119">
        <v>2.855473742080776E-3</v>
      </c>
      <c r="D304" s="119">
        <v>-1.0586568009707462E-3</v>
      </c>
      <c r="E304" s="119">
        <v>-4.2111539503696324E-3</v>
      </c>
      <c r="F304" s="119">
        <v>1.2150467175417942E-3</v>
      </c>
      <c r="G304" s="119">
        <v>3.3840145402517438E-3</v>
      </c>
      <c r="H304" s="119">
        <v>-3.8019534698065238E-3</v>
      </c>
      <c r="I304" s="119">
        <v>-2.3292421888833001E-3</v>
      </c>
      <c r="J304" s="119">
        <v>-3.0794868401236297E-3</v>
      </c>
      <c r="K304" s="119">
        <v>1.0203266732898911E-3</v>
      </c>
      <c r="L304" s="119">
        <v>3.5445444112287144E-4</v>
      </c>
      <c r="M304" s="119">
        <v>8.7496881209741112E-3</v>
      </c>
      <c r="N304" s="119">
        <v>-7.7455940949203161E-4</v>
      </c>
      <c r="O304" s="119">
        <v>-1.3661746470439856E-4</v>
      </c>
      <c r="P304" s="119">
        <v>-6.6003691611859205E-3</v>
      </c>
      <c r="Q304" s="119">
        <v>-1.1589336596387612E-3</v>
      </c>
    </row>
    <row r="305" spans="1:17" x14ac:dyDescent="0.3">
      <c r="A305" s="254"/>
      <c r="B305" s="59" t="s">
        <v>78</v>
      </c>
      <c r="C305" s="119">
        <v>4.9792544142897577E-3</v>
      </c>
      <c r="D305" s="119">
        <v>6.6577766799491567E-3</v>
      </c>
      <c r="E305" s="119">
        <v>-3.1451264622075203E-3</v>
      </c>
      <c r="F305" s="119">
        <v>7.313005431922287E-3</v>
      </c>
      <c r="G305" s="119">
        <v>2.7595286525394336E-2</v>
      </c>
      <c r="H305" s="119">
        <v>1.3497931131365992E-2</v>
      </c>
      <c r="I305" s="119">
        <v>3.3916509531099481E-3</v>
      </c>
      <c r="J305" s="119">
        <v>1.5318740414457077E-2</v>
      </c>
      <c r="K305" s="119">
        <v>-7.0458789420603796E-3</v>
      </c>
      <c r="L305" s="119">
        <v>2.8678086502747502E-3</v>
      </c>
      <c r="M305" s="119">
        <v>-1.4303383342576526E-3</v>
      </c>
      <c r="N305" s="119">
        <v>1.7902933881945304E-2</v>
      </c>
      <c r="O305" s="119">
        <v>8.5025595452358771E-3</v>
      </c>
      <c r="P305" s="119">
        <v>4.6927685192235113E-3</v>
      </c>
      <c r="Q305" s="119">
        <v>5.0585587509727192E-4</v>
      </c>
    </row>
    <row r="306" spans="1:17" x14ac:dyDescent="0.3">
      <c r="A306" s="254"/>
      <c r="B306" s="59" t="s">
        <v>96</v>
      </c>
      <c r="C306" s="119">
        <v>-2.1117766348519029E-4</v>
      </c>
      <c r="D306" s="119">
        <v>4.9254112119083426E-4</v>
      </c>
      <c r="E306" s="119">
        <v>-8.5345915158425642E-4</v>
      </c>
      <c r="F306" s="119">
        <v>-1.0105050447348912E-3</v>
      </c>
      <c r="G306" s="119">
        <v>-6.8652730513713359E-4</v>
      </c>
      <c r="H306" s="119">
        <v>1.6144297734192355E-3</v>
      </c>
      <c r="I306" s="119">
        <v>-2.1636036031218164E-6</v>
      </c>
      <c r="J306" s="119">
        <v>4.4984857202797976E-4</v>
      </c>
      <c r="K306" s="119">
        <v>7.9309553199393909E-4</v>
      </c>
      <c r="L306" s="119">
        <v>-8.0320641573719542E-6</v>
      </c>
      <c r="M306" s="119">
        <v>5.7170525438818287E-4</v>
      </c>
      <c r="N306" s="119">
        <v>-1.2504431722459783E-3</v>
      </c>
      <c r="O306" s="119">
        <v>2.1360784163013055E-3</v>
      </c>
      <c r="P306" s="119">
        <v>2.1552715321790025E-4</v>
      </c>
      <c r="Q306" s="119">
        <v>-2.720046715541935E-4</v>
      </c>
    </row>
    <row r="307" spans="1:17" x14ac:dyDescent="0.3">
      <c r="A307" s="254"/>
      <c r="B307" s="59" t="s">
        <v>80</v>
      </c>
      <c r="C307" s="119">
        <v>2.0307373102859405E-3</v>
      </c>
      <c r="D307" s="119">
        <v>5.8093396752591231E-4</v>
      </c>
      <c r="E307" s="119">
        <v>-4.3858568935806752E-3</v>
      </c>
      <c r="F307" s="119">
        <v>-8.8751996353808593E-4</v>
      </c>
      <c r="G307" s="119">
        <v>-4.1146140862053926E-3</v>
      </c>
      <c r="H307" s="119">
        <v>-1.279698589185807E-4</v>
      </c>
      <c r="I307" s="119">
        <v>1.2530626742893874E-3</v>
      </c>
      <c r="J307" s="119">
        <v>-2.400209634463718E-4</v>
      </c>
      <c r="K307" s="119">
        <v>2.0915266857027548E-3</v>
      </c>
      <c r="L307" s="119">
        <v>-8.2487473323393512E-4</v>
      </c>
      <c r="M307" s="119">
        <v>7.8047638413086817E-4</v>
      </c>
      <c r="N307" s="119">
        <v>-3.7364913886633322E-3</v>
      </c>
      <c r="O307" s="119">
        <v>2.067755460497811E-4</v>
      </c>
      <c r="P307" s="119">
        <v>2.2542709371648345E-3</v>
      </c>
      <c r="Q307" s="119">
        <v>1.2857570169665378E-3</v>
      </c>
    </row>
    <row r="308" spans="1:17" x14ac:dyDescent="0.3">
      <c r="A308" s="254"/>
      <c r="B308" s="59" t="s">
        <v>81</v>
      </c>
      <c r="C308" s="119">
        <v>0</v>
      </c>
      <c r="D308" s="119">
        <v>0</v>
      </c>
      <c r="E308" s="119">
        <v>0</v>
      </c>
      <c r="F308" s="119">
        <v>0</v>
      </c>
      <c r="G308" s="119">
        <v>0</v>
      </c>
      <c r="H308" s="119">
        <v>0</v>
      </c>
      <c r="I308" s="119">
        <v>0</v>
      </c>
      <c r="J308" s="119">
        <v>0</v>
      </c>
      <c r="K308" s="119">
        <v>0</v>
      </c>
      <c r="L308" s="119">
        <v>0</v>
      </c>
      <c r="M308" s="119">
        <v>0</v>
      </c>
      <c r="N308" s="119">
        <v>0</v>
      </c>
      <c r="O308" s="119">
        <v>0</v>
      </c>
      <c r="P308" s="119">
        <v>0</v>
      </c>
      <c r="Q308" s="119">
        <v>0</v>
      </c>
    </row>
    <row r="309" spans="1:17" x14ac:dyDescent="0.3">
      <c r="A309" s="254"/>
      <c r="B309" s="59" t="s">
        <v>82</v>
      </c>
      <c r="C309" s="120">
        <v>0</v>
      </c>
      <c r="D309" s="120">
        <v>0</v>
      </c>
      <c r="E309" s="120">
        <v>0</v>
      </c>
      <c r="F309" s="120">
        <v>0</v>
      </c>
      <c r="G309" s="120">
        <v>0</v>
      </c>
      <c r="H309" s="120">
        <v>0</v>
      </c>
      <c r="I309" s="120">
        <v>0</v>
      </c>
      <c r="J309" s="120">
        <v>0</v>
      </c>
      <c r="K309" s="120">
        <v>0</v>
      </c>
      <c r="L309" s="120">
        <v>0</v>
      </c>
      <c r="M309" s="120">
        <v>0</v>
      </c>
      <c r="N309" s="120">
        <v>0</v>
      </c>
      <c r="O309" s="120">
        <v>0</v>
      </c>
      <c r="P309" s="120">
        <v>0</v>
      </c>
      <c r="Q309" s="120">
        <v>0</v>
      </c>
    </row>
    <row r="310" spans="1:17" x14ac:dyDescent="0.3">
      <c r="A310" s="254"/>
      <c r="B310" s="59" t="s">
        <v>83</v>
      </c>
      <c r="C310" s="119">
        <v>0</v>
      </c>
      <c r="D310" s="119">
        <v>0</v>
      </c>
      <c r="E310" s="119">
        <v>0</v>
      </c>
      <c r="F310" s="119">
        <v>0</v>
      </c>
      <c r="G310" s="119">
        <v>0</v>
      </c>
      <c r="H310" s="119">
        <v>0</v>
      </c>
      <c r="I310" s="119">
        <v>0</v>
      </c>
      <c r="J310" s="119">
        <v>0</v>
      </c>
      <c r="K310" s="119">
        <v>0</v>
      </c>
      <c r="L310" s="119">
        <v>0</v>
      </c>
      <c r="M310" s="119">
        <v>0</v>
      </c>
      <c r="N310" s="119">
        <v>0</v>
      </c>
      <c r="O310" s="119">
        <v>0</v>
      </c>
      <c r="P310" s="119">
        <v>0</v>
      </c>
      <c r="Q310" s="119">
        <v>0</v>
      </c>
    </row>
    <row r="311" spans="1:17" x14ac:dyDescent="0.3">
      <c r="A311" s="255"/>
      <c r="B311" s="59" t="s">
        <v>84</v>
      </c>
      <c r="C311" s="119">
        <v>0</v>
      </c>
      <c r="D311" s="119">
        <v>0</v>
      </c>
      <c r="E311" s="119">
        <v>0</v>
      </c>
      <c r="F311" s="119">
        <v>0</v>
      </c>
      <c r="G311" s="119">
        <v>0</v>
      </c>
      <c r="H311" s="119">
        <v>0</v>
      </c>
      <c r="I311" s="119">
        <v>0</v>
      </c>
      <c r="J311" s="119">
        <v>0</v>
      </c>
      <c r="K311" s="119">
        <v>0</v>
      </c>
      <c r="L311" s="119">
        <v>0</v>
      </c>
      <c r="M311" s="119">
        <v>0</v>
      </c>
      <c r="N311" s="119">
        <v>0</v>
      </c>
      <c r="O311" s="119">
        <v>0</v>
      </c>
      <c r="P311" s="119">
        <v>0</v>
      </c>
      <c r="Q311" s="119">
        <v>0</v>
      </c>
    </row>
    <row r="312" spans="1:17" x14ac:dyDescent="0.3">
      <c r="A312" s="253" t="s">
        <v>15</v>
      </c>
      <c r="B312" s="59" t="s">
        <v>72</v>
      </c>
      <c r="C312" s="119">
        <v>1.3980374403619322E-3</v>
      </c>
      <c r="D312" s="119">
        <v>-4.332557179811819E-4</v>
      </c>
      <c r="E312" s="119">
        <v>9.9353503139257282E-4</v>
      </c>
      <c r="F312" s="119">
        <v>1.9521671204353816E-3</v>
      </c>
      <c r="G312" s="119">
        <v>-1.3098398199138939E-3</v>
      </c>
      <c r="H312" s="119">
        <v>-5.1584045142574059E-4</v>
      </c>
      <c r="I312" s="119">
        <v>8.11691379653319E-4</v>
      </c>
      <c r="J312" s="119">
        <v>3.6547115828865634E-3</v>
      </c>
      <c r="K312" s="119">
        <v>-2.2171087198273737E-3</v>
      </c>
      <c r="L312" s="119">
        <v>-2.3089481362453743E-3</v>
      </c>
      <c r="M312" s="119">
        <v>6.3435371156553705E-3</v>
      </c>
      <c r="N312" s="119">
        <v>-4.0512867937412128E-3</v>
      </c>
      <c r="O312" s="119">
        <v>-7.1265432347226987E-4</v>
      </c>
      <c r="P312" s="119">
        <v>-1.3648519914441076E-3</v>
      </c>
      <c r="Q312" s="119">
        <v>2.0527139927759494E-3</v>
      </c>
    </row>
    <row r="313" spans="1:17" x14ac:dyDescent="0.3">
      <c r="A313" s="254"/>
      <c r="B313" s="59" t="s">
        <v>73</v>
      </c>
      <c r="C313" s="119">
        <v>-1.9040766543422516E-3</v>
      </c>
      <c r="D313" s="119">
        <v>-5.6522396962563615E-3</v>
      </c>
      <c r="E313" s="119">
        <v>8.0346817965748218E-3</v>
      </c>
      <c r="F313" s="119">
        <v>-1.015347361437427E-2</v>
      </c>
      <c r="G313" s="119">
        <v>-5.6463618263573045E-3</v>
      </c>
      <c r="H313" s="119">
        <v>-1.3837987914941952E-3</v>
      </c>
      <c r="I313" s="119">
        <v>-1.0749876440531714E-3</v>
      </c>
      <c r="J313" s="119">
        <v>2.137309537269011E-3</v>
      </c>
      <c r="K313" s="119">
        <v>-2.9624675076410367E-3</v>
      </c>
      <c r="L313" s="119">
        <v>1.1248591373159145E-3</v>
      </c>
      <c r="M313" s="119">
        <v>-4.5730564940204832E-3</v>
      </c>
      <c r="N313" s="119">
        <v>-3.8008494128893566E-3</v>
      </c>
      <c r="O313" s="119">
        <v>3.4932479240059322E-3</v>
      </c>
      <c r="P313" s="119">
        <v>9.5212616773437952E-4</v>
      </c>
      <c r="Q313" s="119">
        <v>-3.9357419369235869E-3</v>
      </c>
    </row>
    <row r="314" spans="1:17" x14ac:dyDescent="0.3">
      <c r="A314" s="254"/>
      <c r="B314" s="59" t="s">
        <v>74</v>
      </c>
      <c r="C314" s="119">
        <v>-6.0719896855258026E-3</v>
      </c>
      <c r="D314" s="119">
        <v>-1.8293158408239363E-3</v>
      </c>
      <c r="E314" s="119">
        <v>-3.4774375089717258E-3</v>
      </c>
      <c r="F314" s="119">
        <v>2.6348401316448056E-3</v>
      </c>
      <c r="G314" s="119">
        <v>-4.3572736278637558E-3</v>
      </c>
      <c r="H314" s="119">
        <v>-9.8519575142179128E-3</v>
      </c>
      <c r="I314" s="119">
        <v>2.8086389461052241E-3</v>
      </c>
      <c r="J314" s="119">
        <v>-1.0199866980224653E-2</v>
      </c>
      <c r="K314" s="119">
        <v>1.6607322198999852E-4</v>
      </c>
      <c r="L314" s="119">
        <v>7.4505195874306762E-3</v>
      </c>
      <c r="M314" s="119">
        <v>-1.0290036119970952E-2</v>
      </c>
      <c r="N314" s="119">
        <v>-5.7555999922593304E-3</v>
      </c>
      <c r="O314" s="119">
        <v>-3.4530077650894997E-3</v>
      </c>
      <c r="P314" s="119">
        <v>-5.4851101008326908E-3</v>
      </c>
      <c r="Q314" s="119">
        <v>8.5905335770974367E-3</v>
      </c>
    </row>
    <row r="315" spans="1:17" x14ac:dyDescent="0.3">
      <c r="A315" s="254"/>
      <c r="B315" s="59" t="s">
        <v>75</v>
      </c>
      <c r="C315" s="119">
        <v>5.3946048562136112E-5</v>
      </c>
      <c r="D315" s="119">
        <v>8.3884070047709862E-4</v>
      </c>
      <c r="E315" s="119">
        <v>6.7151516262982033E-4</v>
      </c>
      <c r="F315" s="119">
        <v>7.1058510224597873E-4</v>
      </c>
      <c r="G315" s="119">
        <v>-1.2771779694892328E-3</v>
      </c>
      <c r="H315" s="119">
        <v>-4.6078264723758283E-4</v>
      </c>
      <c r="I315" s="119">
        <v>6.6818492824795989E-4</v>
      </c>
      <c r="J315" s="119">
        <v>1.7768121314281488E-4</v>
      </c>
      <c r="K315" s="119">
        <v>3.1297079520729854E-5</v>
      </c>
      <c r="L315" s="119">
        <v>6.1495289697785158E-4</v>
      </c>
      <c r="M315" s="119">
        <v>-3.0204620194432957E-5</v>
      </c>
      <c r="N315" s="119">
        <v>-2.4635572986870038E-4</v>
      </c>
      <c r="O315" s="119">
        <v>-1.5840654436544144E-4</v>
      </c>
      <c r="P315" s="119">
        <v>2.4281248923864809E-4</v>
      </c>
      <c r="Q315" s="119">
        <v>-9.1270114496335396E-4</v>
      </c>
    </row>
    <row r="316" spans="1:17" x14ac:dyDescent="0.3">
      <c r="A316" s="254"/>
      <c r="B316" s="59" t="s">
        <v>76</v>
      </c>
      <c r="C316" s="119">
        <v>4.3110464754332195E-3</v>
      </c>
      <c r="D316" s="119">
        <v>1.9722882440276063E-3</v>
      </c>
      <c r="E316" s="119">
        <v>5.9227054716081973E-3</v>
      </c>
      <c r="F316" s="119">
        <v>3.6793300039940219E-3</v>
      </c>
      <c r="G316" s="119">
        <v>-5.9469756924839107E-3</v>
      </c>
      <c r="H316" s="119">
        <v>2.164440722799213E-3</v>
      </c>
      <c r="I316" s="119">
        <v>6.8794315319801319E-3</v>
      </c>
      <c r="J316" s="119">
        <v>5.1790446458060413E-3</v>
      </c>
      <c r="K316" s="119">
        <v>-6.3592186684417046E-3</v>
      </c>
      <c r="L316" s="119">
        <v>6.4876149169201536E-3</v>
      </c>
      <c r="M316" s="119">
        <v>-5.8909796890539712E-3</v>
      </c>
      <c r="N316" s="119">
        <v>-3.1606729449650539E-3</v>
      </c>
      <c r="O316" s="119">
        <v>-5.0770268494538112E-3</v>
      </c>
      <c r="P316" s="119">
        <v>7.0948056681317123E-3</v>
      </c>
      <c r="Q316" s="119">
        <v>2.5116987872675772E-3</v>
      </c>
    </row>
    <row r="317" spans="1:17" x14ac:dyDescent="0.3">
      <c r="A317" s="254"/>
      <c r="B317" s="59" t="s">
        <v>77</v>
      </c>
      <c r="C317" s="119">
        <v>3.833534080539186E-3</v>
      </c>
      <c r="D317" s="119">
        <v>7.5180809755269473E-3</v>
      </c>
      <c r="E317" s="119">
        <v>-1.2067653051172161E-2</v>
      </c>
      <c r="F317" s="119">
        <v>-9.1078833711437379E-3</v>
      </c>
      <c r="G317" s="119">
        <v>2.9590285937165006E-2</v>
      </c>
      <c r="H317" s="119">
        <v>7.3202550569928249E-3</v>
      </c>
      <c r="I317" s="119">
        <v>-1.2947935506964853E-2</v>
      </c>
      <c r="J317" s="119">
        <v>-3.9353742458053953E-3</v>
      </c>
      <c r="K317" s="119">
        <v>1.3157247481355661E-2</v>
      </c>
      <c r="L317" s="119">
        <v>-4.6356912821672591E-3</v>
      </c>
      <c r="M317" s="119">
        <v>2.0925253374677488E-2</v>
      </c>
      <c r="N317" s="119">
        <v>1.6267116209737142E-2</v>
      </c>
      <c r="O317" s="119">
        <v>1.9893736669691353E-3</v>
      </c>
      <c r="P317" s="119">
        <v>-1.9822891236990964E-2</v>
      </c>
      <c r="Q317" s="119">
        <v>3.2632106663520177E-3</v>
      </c>
    </row>
    <row r="318" spans="1:17" x14ac:dyDescent="0.3">
      <c r="A318" s="254"/>
      <c r="B318" s="59" t="s">
        <v>78</v>
      </c>
      <c r="C318" s="119">
        <v>-9.8632990522905528E-3</v>
      </c>
      <c r="D318" s="119">
        <v>-3.8468981399627233E-3</v>
      </c>
      <c r="E318" s="119">
        <v>-4.8033831733945431E-3</v>
      </c>
      <c r="F318" s="119">
        <v>5.690490403516768E-3</v>
      </c>
      <c r="G318" s="119">
        <v>-9.0337655222264279E-3</v>
      </c>
      <c r="H318" s="119">
        <v>3.5340706510141318E-3</v>
      </c>
      <c r="I318" s="119">
        <v>-5.9848490276189215E-3</v>
      </c>
      <c r="J318" s="119">
        <v>-3.4647371293272666E-4</v>
      </c>
      <c r="K318" s="119">
        <v>8.2061495191118605E-4</v>
      </c>
      <c r="L318" s="119">
        <v>-7.3620570966672905E-3</v>
      </c>
      <c r="M318" s="119">
        <v>-6.3007629161882517E-3</v>
      </c>
      <c r="N318" s="119">
        <v>1.3134291461315561E-3</v>
      </c>
      <c r="O318" s="119">
        <v>-2.3829637504925172E-3</v>
      </c>
      <c r="P318" s="119">
        <v>1.4533513388694852E-2</v>
      </c>
      <c r="Q318" s="119">
        <v>-4.1469594741760374E-3</v>
      </c>
    </row>
    <row r="319" spans="1:17" x14ac:dyDescent="0.3">
      <c r="A319" s="254"/>
      <c r="B319" s="59" t="s">
        <v>96</v>
      </c>
      <c r="C319" s="119">
        <v>5.8635349130732248E-4</v>
      </c>
      <c r="D319" s="119">
        <v>9.2668407476948107E-4</v>
      </c>
      <c r="E319" s="119">
        <v>-4.7329413551118298E-5</v>
      </c>
      <c r="F319" s="119">
        <v>-6.3147732507790218E-4</v>
      </c>
      <c r="G319" s="119">
        <v>-5.6868595228898311E-4</v>
      </c>
      <c r="H319" s="119">
        <v>6.8054240621878183E-4</v>
      </c>
      <c r="I319" s="119">
        <v>2.2849350332049528E-4</v>
      </c>
      <c r="J319" s="119">
        <v>-1.4629652647860873E-4</v>
      </c>
      <c r="K319" s="119">
        <v>-1.1039012459510434E-4</v>
      </c>
      <c r="L319" s="119">
        <v>2.1771120436903275E-4</v>
      </c>
      <c r="M319" s="119">
        <v>-2.6795361439908589E-4</v>
      </c>
      <c r="N319" s="119">
        <v>-7.3721327127751046E-4</v>
      </c>
      <c r="O319" s="119">
        <v>3.85207031869555E-4</v>
      </c>
      <c r="P319" s="119">
        <v>4.2112811678373351E-4</v>
      </c>
      <c r="Q319" s="119">
        <v>-5.5711657182279297E-4</v>
      </c>
    </row>
    <row r="320" spans="1:17" x14ac:dyDescent="0.3">
      <c r="A320" s="254"/>
      <c r="B320" s="59" t="s">
        <v>80</v>
      </c>
      <c r="C320" s="119">
        <v>6.3369260636814279E-3</v>
      </c>
      <c r="D320" s="119">
        <v>3.7982338119950387E-4</v>
      </c>
      <c r="E320" s="119">
        <v>4.7164464809953677E-3</v>
      </c>
      <c r="F320" s="119">
        <v>4.2214988268351877E-3</v>
      </c>
      <c r="G320" s="119">
        <v>-5.422257166019101E-4</v>
      </c>
      <c r="H320" s="119">
        <v>-2.0800939863399731E-3</v>
      </c>
      <c r="I320" s="119">
        <v>7.6342180144299276E-3</v>
      </c>
      <c r="J320" s="119">
        <v>5.0273983720830751E-3</v>
      </c>
      <c r="K320" s="119">
        <v>-1.5601755869324718E-3</v>
      </c>
      <c r="L320" s="119">
        <v>-2.6586364974212351E-3</v>
      </c>
      <c r="M320" s="119">
        <v>-1.0937412932518625E-3</v>
      </c>
      <c r="N320" s="119">
        <v>-1.079987927738682E-3</v>
      </c>
      <c r="O320" s="119">
        <v>3.7552310033648201E-3</v>
      </c>
      <c r="P320" s="119">
        <v>2.4668394492662199E-3</v>
      </c>
      <c r="Q320" s="119">
        <v>-3.7439843806463813E-3</v>
      </c>
    </row>
    <row r="321" spans="1:17" x14ac:dyDescent="0.3">
      <c r="A321" s="254"/>
      <c r="B321" s="59" t="s">
        <v>81</v>
      </c>
      <c r="C321" s="119">
        <v>0</v>
      </c>
      <c r="D321" s="119">
        <v>0</v>
      </c>
      <c r="E321" s="119">
        <v>0</v>
      </c>
      <c r="F321" s="119">
        <v>0</v>
      </c>
      <c r="G321" s="119">
        <v>0</v>
      </c>
      <c r="H321" s="119">
        <v>0</v>
      </c>
      <c r="I321" s="119">
        <v>0</v>
      </c>
      <c r="J321" s="119">
        <v>0</v>
      </c>
      <c r="K321" s="119">
        <v>0</v>
      </c>
      <c r="L321" s="119">
        <v>0</v>
      </c>
      <c r="M321" s="119">
        <v>0</v>
      </c>
      <c r="N321" s="119">
        <v>0</v>
      </c>
      <c r="O321" s="119">
        <v>0</v>
      </c>
      <c r="P321" s="119">
        <v>0</v>
      </c>
      <c r="Q321" s="119">
        <v>0</v>
      </c>
    </row>
    <row r="322" spans="1:17" x14ac:dyDescent="0.3">
      <c r="A322" s="254"/>
      <c r="B322" s="59" t="s">
        <v>82</v>
      </c>
      <c r="C322" s="120">
        <v>0</v>
      </c>
      <c r="D322" s="120">
        <v>0</v>
      </c>
      <c r="E322" s="120">
        <v>0</v>
      </c>
      <c r="F322" s="120">
        <v>0</v>
      </c>
      <c r="G322" s="120">
        <v>0</v>
      </c>
      <c r="H322" s="120">
        <v>0</v>
      </c>
      <c r="I322" s="120">
        <v>0</v>
      </c>
      <c r="J322" s="120">
        <v>0</v>
      </c>
      <c r="K322" s="120">
        <v>0</v>
      </c>
      <c r="L322" s="120">
        <v>0</v>
      </c>
      <c r="M322" s="120">
        <v>0</v>
      </c>
      <c r="N322" s="120">
        <v>0</v>
      </c>
      <c r="O322" s="120">
        <v>0</v>
      </c>
      <c r="P322" s="120">
        <v>0</v>
      </c>
      <c r="Q322" s="120">
        <v>0</v>
      </c>
    </row>
    <row r="323" spans="1:17" x14ac:dyDescent="0.3">
      <c r="A323" s="254"/>
      <c r="B323" s="59" t="s">
        <v>83</v>
      </c>
      <c r="C323" s="119">
        <v>0</v>
      </c>
      <c r="D323" s="119">
        <v>0</v>
      </c>
      <c r="E323" s="119">
        <v>0</v>
      </c>
      <c r="F323" s="119">
        <v>0</v>
      </c>
      <c r="G323" s="119">
        <v>0</v>
      </c>
      <c r="H323" s="119">
        <v>0</v>
      </c>
      <c r="I323" s="119">
        <v>0</v>
      </c>
      <c r="J323" s="119">
        <v>0</v>
      </c>
      <c r="K323" s="119">
        <v>0</v>
      </c>
      <c r="L323" s="119">
        <v>0</v>
      </c>
      <c r="M323" s="119">
        <v>0</v>
      </c>
      <c r="N323" s="119">
        <v>0</v>
      </c>
      <c r="O323" s="119">
        <v>0</v>
      </c>
      <c r="P323" s="119">
        <v>0</v>
      </c>
      <c r="Q323" s="119">
        <v>0</v>
      </c>
    </row>
    <row r="324" spans="1:17" x14ac:dyDescent="0.3">
      <c r="A324" s="255"/>
      <c r="B324" s="59" t="s">
        <v>84</v>
      </c>
      <c r="C324" s="119">
        <v>0</v>
      </c>
      <c r="D324" s="119">
        <v>0</v>
      </c>
      <c r="E324" s="119">
        <v>0</v>
      </c>
      <c r="F324" s="119">
        <v>0</v>
      </c>
      <c r="G324" s="119">
        <v>0</v>
      </c>
      <c r="H324" s="119">
        <v>0</v>
      </c>
      <c r="I324" s="119">
        <v>0</v>
      </c>
      <c r="J324" s="119">
        <v>0</v>
      </c>
      <c r="K324" s="119">
        <v>0</v>
      </c>
      <c r="L324" s="119">
        <v>0</v>
      </c>
      <c r="M324" s="119">
        <v>0</v>
      </c>
      <c r="N324" s="119">
        <v>0</v>
      </c>
      <c r="O324" s="119">
        <v>0</v>
      </c>
      <c r="P324" s="119">
        <v>0</v>
      </c>
      <c r="Q324" s="119">
        <v>0</v>
      </c>
    </row>
    <row r="325" spans="1:17" x14ac:dyDescent="0.3">
      <c r="A325" s="253" t="s">
        <v>16</v>
      </c>
      <c r="B325" s="59" t="s">
        <v>72</v>
      </c>
      <c r="C325" s="119">
        <v>9.6507284179893349E-3</v>
      </c>
      <c r="D325" s="119">
        <v>1.1495098874219373E-2</v>
      </c>
      <c r="E325" s="119">
        <v>4.0719618887802567E-3</v>
      </c>
      <c r="F325" s="119">
        <v>-1.2867426993784514E-2</v>
      </c>
      <c r="G325" s="119">
        <v>-6.9610221215284096E-3</v>
      </c>
      <c r="H325" s="119">
        <v>2.8330871532523116E-3</v>
      </c>
      <c r="I325" s="119">
        <v>9.3918185147726096E-3</v>
      </c>
      <c r="J325" s="119">
        <v>1.2212349511028897E-2</v>
      </c>
      <c r="K325" s="119">
        <v>-6.1975861541431476E-3</v>
      </c>
      <c r="L325" s="119">
        <v>-6.0960522870660838E-3</v>
      </c>
      <c r="M325" s="119">
        <v>2.8123808159825348E-3</v>
      </c>
      <c r="N325" s="119">
        <v>2.4564131294753294E-2</v>
      </c>
      <c r="O325" s="119">
        <v>-5.2321071664686025E-3</v>
      </c>
      <c r="P325" s="119">
        <v>5.7559375055045436E-3</v>
      </c>
      <c r="Q325" s="119">
        <v>3.2036229990206611E-3</v>
      </c>
    </row>
    <row r="326" spans="1:17" x14ac:dyDescent="0.3">
      <c r="A326" s="254"/>
      <c r="B326" s="59" t="s">
        <v>73</v>
      </c>
      <c r="C326" s="119">
        <v>-5.8279669980309846E-3</v>
      </c>
      <c r="D326" s="119">
        <v>-1.2627526834199897E-3</v>
      </c>
      <c r="E326" s="119">
        <v>-5.7448362158741065E-4</v>
      </c>
      <c r="F326" s="119">
        <v>1.3579412738734531E-3</v>
      </c>
      <c r="G326" s="119">
        <v>-1.3365279993001467E-3</v>
      </c>
      <c r="H326" s="119">
        <v>-1.1051854211063701E-3</v>
      </c>
      <c r="I326" s="119">
        <v>-2.1327577597221627E-3</v>
      </c>
      <c r="J326" s="119">
        <v>-9.2650672677167464E-4</v>
      </c>
      <c r="K326" s="119">
        <v>-1.0966296840286549E-3</v>
      </c>
      <c r="L326" s="119">
        <v>-1.0901078409445569E-3</v>
      </c>
      <c r="M326" s="119">
        <v>-6.2520203697931723E-4</v>
      </c>
      <c r="N326" s="119">
        <v>-2.9259803152954095E-5</v>
      </c>
      <c r="O326" s="119">
        <v>-9.4405574246786764E-4</v>
      </c>
      <c r="P326" s="119">
        <v>-1.4485316669299534E-3</v>
      </c>
      <c r="Q326" s="119">
        <v>-2.2229594449601695E-4</v>
      </c>
    </row>
    <row r="327" spans="1:17" x14ac:dyDescent="0.3">
      <c r="A327" s="254"/>
      <c r="B327" s="59" t="s">
        <v>74</v>
      </c>
      <c r="C327" s="119">
        <v>-2.3036380078012758E-2</v>
      </c>
      <c r="D327" s="119">
        <v>3.9093558145814056E-3</v>
      </c>
      <c r="E327" s="119">
        <v>7.2496075485321831E-3</v>
      </c>
      <c r="F327" s="119">
        <v>-1.4269515714322417E-2</v>
      </c>
      <c r="G327" s="119">
        <v>-9.810765161676463E-3</v>
      </c>
      <c r="H327" s="119">
        <v>1.3827716939828968E-2</v>
      </c>
      <c r="I327" s="119">
        <v>1.1244765548489577E-3</v>
      </c>
      <c r="J327" s="119">
        <v>-1.9089479929882747E-2</v>
      </c>
      <c r="K327" s="119">
        <v>4.1096333512289362E-3</v>
      </c>
      <c r="L327" s="119">
        <v>6.1733514442606496E-3</v>
      </c>
      <c r="M327" s="119">
        <v>-8.5895101354477033E-3</v>
      </c>
      <c r="N327" s="119">
        <v>7.3022717264728809E-3</v>
      </c>
      <c r="O327" s="119">
        <v>5.4504726459573827E-3</v>
      </c>
      <c r="P327" s="119">
        <v>-1.8268708239050635E-3</v>
      </c>
      <c r="Q327" s="119">
        <v>6.4848874629134801E-3</v>
      </c>
    </row>
    <row r="328" spans="1:17" x14ac:dyDescent="0.3">
      <c r="A328" s="254"/>
      <c r="B328" s="59" t="s">
        <v>75</v>
      </c>
      <c r="C328" s="119">
        <v>7.6384839792227946E-4</v>
      </c>
      <c r="D328" s="119">
        <v>-4.6928074540479592E-4</v>
      </c>
      <c r="E328" s="119">
        <v>-1.5963955726765768E-3</v>
      </c>
      <c r="F328" s="119">
        <v>-1.9272340322368242E-5</v>
      </c>
      <c r="G328" s="119">
        <v>-2.3191386512797646E-4</v>
      </c>
      <c r="H328" s="119">
        <v>-2.2910731476004226E-3</v>
      </c>
      <c r="I328" s="119">
        <v>-6.7950032006037359E-5</v>
      </c>
      <c r="J328" s="119">
        <v>-1.8788111204364466E-3</v>
      </c>
      <c r="K328" s="119">
        <v>-7.8677358247334142E-4</v>
      </c>
      <c r="L328" s="119">
        <v>-2.8605221736071815E-4</v>
      </c>
      <c r="M328" s="119">
        <v>-5.6931471964071986E-4</v>
      </c>
      <c r="N328" s="119">
        <v>-2.7081723278545404E-3</v>
      </c>
      <c r="O328" s="119">
        <v>-4.0988218614597741E-4</v>
      </c>
      <c r="P328" s="119">
        <v>-6.6688142224730421E-4</v>
      </c>
      <c r="Q328" s="119">
        <v>-2.5975695593875164E-4</v>
      </c>
    </row>
    <row r="329" spans="1:17" x14ac:dyDescent="0.3">
      <c r="A329" s="254"/>
      <c r="B329" s="59" t="s">
        <v>76</v>
      </c>
      <c r="C329" s="119">
        <v>7.2108851680913744E-3</v>
      </c>
      <c r="D329" s="119">
        <v>-1.6916231821555439E-2</v>
      </c>
      <c r="E329" s="119">
        <v>-6.3745598459634123E-3</v>
      </c>
      <c r="F329" s="119">
        <v>2.047895515477488E-2</v>
      </c>
      <c r="G329" s="119">
        <v>2.4979219723528956E-2</v>
      </c>
      <c r="H329" s="119">
        <v>-1.4302407930081751E-2</v>
      </c>
      <c r="I329" s="119">
        <v>-1.4680945047250149E-3</v>
      </c>
      <c r="J329" s="119">
        <v>2.6351798744916E-2</v>
      </c>
      <c r="K329" s="119">
        <v>6.1072512527034495E-3</v>
      </c>
      <c r="L329" s="119">
        <v>8.657687477816034E-3</v>
      </c>
      <c r="M329" s="119">
        <v>1.2188451597776262E-2</v>
      </c>
      <c r="N329" s="119">
        <v>-2.3167391443582042E-2</v>
      </c>
      <c r="O329" s="119">
        <v>-1.1993210456755499E-3</v>
      </c>
      <c r="P329" s="119">
        <v>-1.0853057082219064E-3</v>
      </c>
      <c r="Q329" s="119">
        <v>-1.1297071427707195E-3</v>
      </c>
    </row>
    <row r="330" spans="1:17" x14ac:dyDescent="0.3">
      <c r="A330" s="254"/>
      <c r="B330" s="59" t="s">
        <v>77</v>
      </c>
      <c r="C330" s="119">
        <v>5.0543657601423361E-3</v>
      </c>
      <c r="D330" s="119">
        <v>-3.698251880330336E-3</v>
      </c>
      <c r="E330" s="119">
        <v>-2.0432709734861179E-3</v>
      </c>
      <c r="F330" s="119">
        <v>5.2231895554234326E-3</v>
      </c>
      <c r="G330" s="119">
        <v>-6.942895572937445E-3</v>
      </c>
      <c r="H330" s="119">
        <v>-6.0731963926826532E-4</v>
      </c>
      <c r="I330" s="119">
        <v>-8.0732756850808995E-3</v>
      </c>
      <c r="J330" s="119">
        <v>-3.1698988126890593E-3</v>
      </c>
      <c r="K330" s="119">
        <v>3.3865605143891878E-3</v>
      </c>
      <c r="L330" s="119">
        <v>-2.3915801901953221E-3</v>
      </c>
      <c r="M330" s="119">
        <v>-3.5503982805945786E-3</v>
      </c>
      <c r="N330" s="119">
        <v>8.432884769501367E-4</v>
      </c>
      <c r="O330" s="119">
        <v>-3.2956483305640605E-4</v>
      </c>
      <c r="P330" s="119">
        <v>-2.4605399228707844E-3</v>
      </c>
      <c r="Q330" s="119">
        <v>3.7165012785746188E-4</v>
      </c>
    </row>
    <row r="331" spans="1:17" x14ac:dyDescent="0.3">
      <c r="A331" s="254"/>
      <c r="B331" s="59" t="s">
        <v>78</v>
      </c>
      <c r="C331" s="119">
        <v>-3.1850775230016712E-3</v>
      </c>
      <c r="D331" s="119">
        <v>4.6977456497182477E-3</v>
      </c>
      <c r="E331" s="119">
        <v>-1.9258546396894796E-3</v>
      </c>
      <c r="F331" s="119">
        <v>-8.343396621616532E-3</v>
      </c>
      <c r="G331" s="119">
        <v>-2.1115104036596166E-3</v>
      </c>
      <c r="H331" s="119">
        <v>7.9125324627755816E-3</v>
      </c>
      <c r="I331" s="119">
        <v>6.4892070870627844E-4</v>
      </c>
      <c r="J331" s="119">
        <v>-9.5987987943988093E-3</v>
      </c>
      <c r="K331" s="119">
        <v>-6.530106505288763E-4</v>
      </c>
      <c r="L331" s="119">
        <v>4.1996349162130159E-4</v>
      </c>
      <c r="M331" s="119">
        <v>-2.8907710485091415E-3</v>
      </c>
      <c r="N331" s="119">
        <v>1.4039631275563347E-3</v>
      </c>
      <c r="O331" s="119">
        <v>3.0600167417078605E-3</v>
      </c>
      <c r="P331" s="119">
        <v>5.3090107643942383E-3</v>
      </c>
      <c r="Q331" s="119">
        <v>-3.6815839517215024E-3</v>
      </c>
    </row>
    <row r="332" spans="1:17" x14ac:dyDescent="0.3">
      <c r="A332" s="254"/>
      <c r="B332" s="59" t="s">
        <v>96</v>
      </c>
      <c r="C332" s="119">
        <v>6.4302507324608196E-3</v>
      </c>
      <c r="D332" s="119">
        <v>4.9495329037504421E-3</v>
      </c>
      <c r="E332" s="119">
        <v>6.0972669142973779E-3</v>
      </c>
      <c r="F332" s="119">
        <v>6.6333017797583493E-3</v>
      </c>
      <c r="G332" s="119">
        <v>2.2637967381803487E-3</v>
      </c>
      <c r="H332" s="119">
        <v>-5.5565218019924811E-4</v>
      </c>
      <c r="I332" s="119">
        <v>1.5293300469229609E-3</v>
      </c>
      <c r="J332" s="119">
        <v>4.0099636023820107E-4</v>
      </c>
      <c r="K332" s="119">
        <v>-9.468258181104805E-4</v>
      </c>
      <c r="L332" s="119">
        <v>-4.003791215565114E-3</v>
      </c>
      <c r="M332" s="119">
        <v>1.230379890695521E-3</v>
      </c>
      <c r="N332" s="119">
        <v>-1.9948155768743508E-3</v>
      </c>
      <c r="O332" s="119">
        <v>-6.6652013055484849E-4</v>
      </c>
      <c r="P332" s="119">
        <v>-1.8327828609723124E-3</v>
      </c>
      <c r="Q332" s="119">
        <v>-3.4030461874052509E-3</v>
      </c>
    </row>
    <row r="333" spans="1:17" x14ac:dyDescent="0.3">
      <c r="A333" s="254"/>
      <c r="B333" s="59" t="s">
        <v>80</v>
      </c>
      <c r="C333" s="119">
        <v>1.7975217974307567E-3</v>
      </c>
      <c r="D333" s="119">
        <v>-4.3885103492919547E-4</v>
      </c>
      <c r="E333" s="119">
        <v>-1.5845441496908641E-3</v>
      </c>
      <c r="F333" s="119">
        <v>6.6463136622702673E-4</v>
      </c>
      <c r="G333" s="119">
        <v>-8.4092211047319398E-5</v>
      </c>
      <c r="H333" s="119">
        <v>-2.4703981380451365E-3</v>
      </c>
      <c r="I333" s="119">
        <v>-1.7502874220997472E-4</v>
      </c>
      <c r="J333" s="119">
        <v>-2.3920770821641152E-3</v>
      </c>
      <c r="K333" s="119">
        <v>-1.7677058336953572E-3</v>
      </c>
      <c r="L333" s="119">
        <v>-7.3749383778014266E-4</v>
      </c>
      <c r="M333" s="119">
        <v>-8.4826779074141656E-5</v>
      </c>
      <c r="N333" s="119">
        <v>-3.2488087961923262E-3</v>
      </c>
      <c r="O333" s="119">
        <v>3.3959386991292556E-4</v>
      </c>
      <c r="P333" s="119">
        <v>-5.1046138607103303E-4</v>
      </c>
      <c r="Q333" s="119">
        <v>-1.0506132517834471E-3</v>
      </c>
    </row>
    <row r="334" spans="1:17" x14ac:dyDescent="0.3">
      <c r="A334" s="254"/>
      <c r="B334" s="59" t="s">
        <v>81</v>
      </c>
      <c r="C334" s="119">
        <v>0</v>
      </c>
      <c r="D334" s="119">
        <v>0</v>
      </c>
      <c r="E334" s="119">
        <v>0</v>
      </c>
      <c r="F334" s="119">
        <v>0</v>
      </c>
      <c r="G334" s="119">
        <v>0</v>
      </c>
      <c r="H334" s="119">
        <v>0</v>
      </c>
      <c r="I334" s="119">
        <v>0</v>
      </c>
      <c r="J334" s="119">
        <v>0</v>
      </c>
      <c r="K334" s="119">
        <v>0</v>
      </c>
      <c r="L334" s="119">
        <v>0</v>
      </c>
      <c r="M334" s="119">
        <v>0</v>
      </c>
      <c r="N334" s="119">
        <v>0</v>
      </c>
      <c r="O334" s="119">
        <v>0</v>
      </c>
      <c r="P334" s="119">
        <v>0</v>
      </c>
      <c r="Q334" s="119">
        <v>0</v>
      </c>
    </row>
    <row r="335" spans="1:17" x14ac:dyDescent="0.3">
      <c r="A335" s="254"/>
      <c r="B335" s="59" t="s">
        <v>82</v>
      </c>
      <c r="C335" s="120">
        <v>0</v>
      </c>
      <c r="D335" s="120">
        <v>0</v>
      </c>
      <c r="E335" s="120">
        <v>0</v>
      </c>
      <c r="F335" s="120">
        <v>0</v>
      </c>
      <c r="G335" s="120">
        <v>0</v>
      </c>
      <c r="H335" s="120">
        <v>0</v>
      </c>
      <c r="I335" s="120">
        <v>0</v>
      </c>
      <c r="J335" s="120">
        <v>0</v>
      </c>
      <c r="K335" s="120">
        <v>0</v>
      </c>
      <c r="L335" s="120">
        <v>0</v>
      </c>
      <c r="M335" s="120">
        <v>0</v>
      </c>
      <c r="N335" s="120">
        <v>0</v>
      </c>
      <c r="O335" s="120">
        <v>0</v>
      </c>
      <c r="P335" s="120">
        <v>0</v>
      </c>
      <c r="Q335" s="120">
        <v>0</v>
      </c>
    </row>
    <row r="336" spans="1:17" x14ac:dyDescent="0.3">
      <c r="A336" s="254"/>
      <c r="B336" s="59" t="s">
        <v>83</v>
      </c>
      <c r="C336" s="119">
        <v>0</v>
      </c>
      <c r="D336" s="119">
        <v>0</v>
      </c>
      <c r="E336" s="119">
        <v>0</v>
      </c>
      <c r="F336" s="119">
        <v>0</v>
      </c>
      <c r="G336" s="119">
        <v>0</v>
      </c>
      <c r="H336" s="119">
        <v>0</v>
      </c>
      <c r="I336" s="119">
        <v>0</v>
      </c>
      <c r="J336" s="119">
        <v>0</v>
      </c>
      <c r="K336" s="119">
        <v>0</v>
      </c>
      <c r="L336" s="119">
        <v>0</v>
      </c>
      <c r="M336" s="119">
        <v>0</v>
      </c>
      <c r="N336" s="119">
        <v>0</v>
      </c>
      <c r="O336" s="119">
        <v>0</v>
      </c>
      <c r="P336" s="119">
        <v>0</v>
      </c>
      <c r="Q336" s="119">
        <v>0</v>
      </c>
    </row>
    <row r="337" spans="1:17" x14ac:dyDescent="0.3">
      <c r="A337" s="255"/>
      <c r="B337" s="59" t="s">
        <v>84</v>
      </c>
      <c r="C337" s="119">
        <v>0</v>
      </c>
      <c r="D337" s="119">
        <v>0</v>
      </c>
      <c r="E337" s="119">
        <v>0</v>
      </c>
      <c r="F337" s="119">
        <v>0</v>
      </c>
      <c r="G337" s="119">
        <v>0</v>
      </c>
      <c r="H337" s="119">
        <v>0</v>
      </c>
      <c r="I337" s="119">
        <v>0</v>
      </c>
      <c r="J337" s="119">
        <v>0</v>
      </c>
      <c r="K337" s="119">
        <v>0</v>
      </c>
      <c r="L337" s="119">
        <v>0</v>
      </c>
      <c r="M337" s="119">
        <v>0</v>
      </c>
      <c r="N337" s="119">
        <v>0</v>
      </c>
      <c r="O337" s="119">
        <v>0</v>
      </c>
      <c r="P337" s="119">
        <v>0</v>
      </c>
      <c r="Q337" s="119">
        <v>0</v>
      </c>
    </row>
    <row r="338" spans="1:17" x14ac:dyDescent="0.3">
      <c r="A338" s="253" t="s">
        <v>17</v>
      </c>
      <c r="B338" s="59" t="s">
        <v>72</v>
      </c>
      <c r="C338" s="119">
        <v>3.3093969722346617E-3</v>
      </c>
      <c r="D338" s="119">
        <v>6.9582519011044848E-3</v>
      </c>
      <c r="E338" s="119">
        <v>5.4940090838596425E-3</v>
      </c>
      <c r="F338" s="119">
        <v>-9.8243536745156214E-3</v>
      </c>
      <c r="G338" s="119">
        <v>2.1163392313665076E-3</v>
      </c>
      <c r="H338" s="119">
        <v>5.7160467041216974E-3</v>
      </c>
      <c r="I338" s="119">
        <v>8.9336752686927923E-3</v>
      </c>
      <c r="J338" s="119">
        <v>4.5321472621963343E-3</v>
      </c>
      <c r="K338" s="119">
        <v>3.2145850551272004E-3</v>
      </c>
      <c r="L338" s="119">
        <v>3.3494447748388945E-4</v>
      </c>
      <c r="M338" s="119">
        <v>2.0768228377130576E-4</v>
      </c>
      <c r="N338" s="119">
        <v>-1.3143883375751758E-3</v>
      </c>
      <c r="O338" s="119">
        <v>-5.3086344270007607E-3</v>
      </c>
      <c r="P338" s="119">
        <v>1.1624230003465935E-3</v>
      </c>
      <c r="Q338" s="119">
        <v>2.9779421101080589E-3</v>
      </c>
    </row>
    <row r="339" spans="1:17" x14ac:dyDescent="0.3">
      <c r="A339" s="254"/>
      <c r="B339" s="59" t="s">
        <v>73</v>
      </c>
      <c r="C339" s="119">
        <v>1.5252912670074976E-8</v>
      </c>
      <c r="D339" s="119">
        <v>4.2390394843161263E-9</v>
      </c>
      <c r="E339" s="119">
        <v>-9.3451293172258296E-9</v>
      </c>
      <c r="F339" s="119">
        <v>2.0487818744398196E-8</v>
      </c>
      <c r="G339" s="119">
        <v>5.1477912548260926E-8</v>
      </c>
      <c r="H339" s="119">
        <v>-3.4664723786347855E-8</v>
      </c>
      <c r="I339" s="119">
        <v>-1.1527802546416685E-10</v>
      </c>
      <c r="J339" s="119">
        <v>-1.2538499948864082E-8</v>
      </c>
      <c r="K339" s="119">
        <v>-8.8058583869496318E-10</v>
      </c>
      <c r="L339" s="119">
        <v>-3.6375152391789533E-10</v>
      </c>
      <c r="M339" s="119">
        <v>-1.4924645015906636E-9</v>
      </c>
      <c r="N339" s="119">
        <v>-1.3000504857425511E-8</v>
      </c>
      <c r="O339" s="119">
        <v>-3.4055755042091643E-9</v>
      </c>
      <c r="P339" s="119">
        <v>4.1384105328780476E-9</v>
      </c>
      <c r="Q339" s="119">
        <v>1.4803779768817763E-9</v>
      </c>
    </row>
    <row r="340" spans="1:17" x14ac:dyDescent="0.3">
      <c r="A340" s="254"/>
      <c r="B340" s="59" t="s">
        <v>74</v>
      </c>
      <c r="C340" s="119">
        <v>-1.8492413369162963E-2</v>
      </c>
      <c r="D340" s="119">
        <v>1.008323457321092E-2</v>
      </c>
      <c r="E340" s="119">
        <v>-1.1075711338502936E-3</v>
      </c>
      <c r="F340" s="119">
        <v>3.8953819431505332E-3</v>
      </c>
      <c r="G340" s="119">
        <v>-5.8679762865480156E-2</v>
      </c>
      <c r="H340" s="119">
        <v>-5.627636066959818E-3</v>
      </c>
      <c r="I340" s="119">
        <v>-1.9946003521518985E-2</v>
      </c>
      <c r="J340" s="119">
        <v>8.6866515046853943E-3</v>
      </c>
      <c r="K340" s="119">
        <v>6.8955899270661813E-4</v>
      </c>
      <c r="L340" s="119">
        <v>-3.6465618027908819E-3</v>
      </c>
      <c r="M340" s="119">
        <v>1.0208425668013499E-3</v>
      </c>
      <c r="N340" s="119">
        <v>-2.3514163850295589E-3</v>
      </c>
      <c r="O340" s="119">
        <v>-2.9151094380839626E-2</v>
      </c>
      <c r="P340" s="119">
        <v>5.0914084567252882E-3</v>
      </c>
      <c r="Q340" s="119">
        <v>6.86860715080162E-3</v>
      </c>
    </row>
    <row r="341" spans="1:17" x14ac:dyDescent="0.3">
      <c r="A341" s="254"/>
      <c r="B341" s="59" t="s">
        <v>75</v>
      </c>
      <c r="C341" s="119">
        <v>-3.159393614574936E-3</v>
      </c>
      <c r="D341" s="119">
        <v>-2.7639131374650183E-5</v>
      </c>
      <c r="E341" s="119">
        <v>-3.0499855464427086E-3</v>
      </c>
      <c r="F341" s="119">
        <v>3.7315368715288913E-3</v>
      </c>
      <c r="G341" s="119">
        <v>6.7523833767263869E-3</v>
      </c>
      <c r="H341" s="119">
        <v>-8.1385759473281277E-3</v>
      </c>
      <c r="I341" s="119">
        <v>3.1273712218964564E-3</v>
      </c>
      <c r="J341" s="119">
        <v>-4.8633766080518268E-3</v>
      </c>
      <c r="K341" s="119">
        <v>-1.2697429397410115E-3</v>
      </c>
      <c r="L341" s="119">
        <v>-5.392556404819962E-4</v>
      </c>
      <c r="M341" s="119">
        <v>-1.2700796645836364E-2</v>
      </c>
      <c r="N341" s="119">
        <v>-1.5368034875988153E-3</v>
      </c>
      <c r="O341" s="119">
        <v>-2.9132873095634101E-4</v>
      </c>
      <c r="P341" s="119">
        <v>-1.758323822622726E-3</v>
      </c>
      <c r="Q341" s="119">
        <v>-1.2904849963574876E-3</v>
      </c>
    </row>
    <row r="342" spans="1:17" x14ac:dyDescent="0.3">
      <c r="A342" s="254"/>
      <c r="B342" s="59" t="s">
        <v>76</v>
      </c>
      <c r="C342" s="119">
        <v>2.9027090412610292E-3</v>
      </c>
      <c r="D342" s="119">
        <v>-1.5430668388241048E-3</v>
      </c>
      <c r="E342" s="119">
        <v>-1.2319046449032409E-3</v>
      </c>
      <c r="F342" s="119">
        <v>2.2710078474600763E-3</v>
      </c>
      <c r="G342" s="119">
        <v>8.5956089686981714E-3</v>
      </c>
      <c r="H342" s="119">
        <v>-2.0863392220667187E-3</v>
      </c>
      <c r="I342" s="119">
        <v>5.4331187836273616E-3</v>
      </c>
      <c r="J342" s="119">
        <v>-5.0008347187300226E-3</v>
      </c>
      <c r="K342" s="119">
        <v>1.1748464516953237E-2</v>
      </c>
      <c r="L342" s="119">
        <v>2.2613481647066752E-3</v>
      </c>
      <c r="M342" s="119">
        <v>-6.3761312595652514E-4</v>
      </c>
      <c r="N342" s="119">
        <v>7.5011480061585659E-3</v>
      </c>
      <c r="O342" s="119">
        <v>2.9525996377078451E-3</v>
      </c>
      <c r="P342" s="119">
        <v>-6.0629055094314765E-4</v>
      </c>
      <c r="Q342" s="119">
        <v>-1.8081713196295562E-3</v>
      </c>
    </row>
    <row r="343" spans="1:17" x14ac:dyDescent="0.3">
      <c r="A343" s="254"/>
      <c r="B343" s="59" t="s">
        <v>77</v>
      </c>
      <c r="C343" s="119">
        <v>6.4648713055039456E-4</v>
      </c>
      <c r="D343" s="119">
        <v>-2.5999742687351883E-3</v>
      </c>
      <c r="E343" s="119">
        <v>-7.3293506673395917E-4</v>
      </c>
      <c r="F343" s="119">
        <v>6.2720787661955241E-5</v>
      </c>
      <c r="G343" s="119">
        <v>4.3804622488903475E-3</v>
      </c>
      <c r="H343" s="119">
        <v>3.6204343357627566E-3</v>
      </c>
      <c r="I343" s="119">
        <v>5.6080273173210252E-3</v>
      </c>
      <c r="J343" s="119">
        <v>-2.1385400990360688E-3</v>
      </c>
      <c r="K343" s="119">
        <v>-3.7574840590024715E-3</v>
      </c>
      <c r="L343" s="119">
        <v>-7.0593594510171345E-4</v>
      </c>
      <c r="M343" s="119">
        <v>2.1213767346743746E-3</v>
      </c>
      <c r="N343" s="119">
        <v>6.3583162143748262E-3</v>
      </c>
      <c r="O343" s="119">
        <v>7.5497782609180095E-3</v>
      </c>
      <c r="P343" s="119">
        <v>-8.8361460516722251E-3</v>
      </c>
      <c r="Q343" s="119">
        <v>-2.8443668744291759E-3</v>
      </c>
    </row>
    <row r="344" spans="1:17" x14ac:dyDescent="0.3">
      <c r="A344" s="254"/>
      <c r="B344" s="59" t="s">
        <v>78</v>
      </c>
      <c r="C344" s="119">
        <v>1.4123929364538726E-2</v>
      </c>
      <c r="D344" s="119">
        <v>-1.4849192023192223E-2</v>
      </c>
      <c r="E344" s="119">
        <v>1.0651576345054842E-2</v>
      </c>
      <c r="F344" s="119">
        <v>-1.4918176188469662E-3</v>
      </c>
      <c r="G344" s="119">
        <v>2.7895677394770307E-2</v>
      </c>
      <c r="H344" s="119">
        <v>9.5718098853400102E-3</v>
      </c>
      <c r="I344" s="119">
        <v>-3.3716769270397129E-3</v>
      </c>
      <c r="J344" s="119">
        <v>4.6942009566684484E-3</v>
      </c>
      <c r="K344" s="119">
        <v>-1.0403620871544006E-2</v>
      </c>
      <c r="L344" s="119">
        <v>-8.5791950765634617E-5</v>
      </c>
      <c r="M344" s="119">
        <v>1.1483547546986855E-2</v>
      </c>
      <c r="N344" s="119">
        <v>-7.7950309069913237E-3</v>
      </c>
      <c r="O344" s="119">
        <v>2.432278942889271E-2</v>
      </c>
      <c r="P344" s="119">
        <v>4.5933229652411478E-3</v>
      </c>
      <c r="Q344" s="119">
        <v>-1.3516691982868867E-3</v>
      </c>
    </row>
    <row r="345" spans="1:17" x14ac:dyDescent="0.3">
      <c r="A345" s="254"/>
      <c r="B345" s="59" t="s">
        <v>96</v>
      </c>
      <c r="C345" s="119">
        <v>2.9310783546957556E-3</v>
      </c>
      <c r="D345" s="119">
        <v>1.1530430086613853E-3</v>
      </c>
      <c r="E345" s="119">
        <v>-4.240008818217714E-3</v>
      </c>
      <c r="F345" s="119">
        <v>1.9873997481623627E-4</v>
      </c>
      <c r="G345" s="119">
        <v>5.33169121852161E-3</v>
      </c>
      <c r="H345" s="119">
        <v>8.2967335433949824E-4</v>
      </c>
      <c r="I345" s="119">
        <v>-3.7763354587619369E-4</v>
      </c>
      <c r="J345" s="119">
        <v>-4.3856392271632207E-3</v>
      </c>
      <c r="K345" s="119">
        <v>-2.9867813405482467E-4</v>
      </c>
      <c r="L345" s="119">
        <v>1.1841791085874312E-3</v>
      </c>
      <c r="M345" s="119">
        <v>6.8492110219483572E-4</v>
      </c>
      <c r="N345" s="119">
        <v>1.1107840020407166E-3</v>
      </c>
      <c r="O345" s="119">
        <v>-8.9828431222128795E-4</v>
      </c>
      <c r="P345" s="119">
        <v>3.8767329405518802E-6</v>
      </c>
      <c r="Q345" s="119">
        <v>-3.1016816020249284E-3</v>
      </c>
    </row>
    <row r="346" spans="1:17" x14ac:dyDescent="0.3">
      <c r="A346" s="254"/>
      <c r="B346" s="59" t="s">
        <v>80</v>
      </c>
      <c r="C346" s="119">
        <v>-1.6028369619928498E-3</v>
      </c>
      <c r="D346" s="119">
        <v>7.0184004843505676E-4</v>
      </c>
      <c r="E346" s="119">
        <v>-5.6730975791487205E-3</v>
      </c>
      <c r="F346" s="119">
        <v>9.3630009525089153E-4</v>
      </c>
      <c r="G346" s="119">
        <v>3.796798200713377E-3</v>
      </c>
      <c r="H346" s="119">
        <v>-3.6501397902635804E-3</v>
      </c>
      <c r="I346" s="119">
        <v>6.1217494472481232E-4</v>
      </c>
      <c r="J346" s="119">
        <v>-1.3547586476372955E-3</v>
      </c>
      <c r="K346" s="119">
        <v>-1.7459061642490989E-4</v>
      </c>
      <c r="L346" s="119">
        <v>-1.5244094579437359E-4</v>
      </c>
      <c r="M346" s="119">
        <v>-2.0491566139180864E-3</v>
      </c>
      <c r="N346" s="119">
        <v>-1.0637021991106096E-3</v>
      </c>
      <c r="O346" s="119">
        <v>1.39539448566579E-3</v>
      </c>
      <c r="P346" s="119">
        <v>-1.1559913786118176E-4</v>
      </c>
      <c r="Q346" s="119">
        <v>3.5830634584003984E-4</v>
      </c>
    </row>
    <row r="347" spans="1:17" x14ac:dyDescent="0.3">
      <c r="A347" s="254"/>
      <c r="B347" s="59" t="s">
        <v>81</v>
      </c>
      <c r="C347" s="119">
        <v>0</v>
      </c>
      <c r="D347" s="119">
        <v>0</v>
      </c>
      <c r="E347" s="119">
        <v>0</v>
      </c>
      <c r="F347" s="119">
        <v>0</v>
      </c>
      <c r="G347" s="119">
        <v>0</v>
      </c>
      <c r="H347" s="119">
        <v>0</v>
      </c>
      <c r="I347" s="119">
        <v>0</v>
      </c>
      <c r="J347" s="119">
        <v>0</v>
      </c>
      <c r="K347" s="119">
        <v>0</v>
      </c>
      <c r="L347" s="119">
        <v>0</v>
      </c>
      <c r="M347" s="119">
        <v>0</v>
      </c>
      <c r="N347" s="119">
        <v>0</v>
      </c>
      <c r="O347" s="119">
        <v>0</v>
      </c>
      <c r="P347" s="119">
        <v>0</v>
      </c>
      <c r="Q347" s="119">
        <v>0</v>
      </c>
    </row>
    <row r="348" spans="1:17" x14ac:dyDescent="0.3">
      <c r="A348" s="254"/>
      <c r="B348" s="59" t="s">
        <v>82</v>
      </c>
      <c r="C348" s="120">
        <v>0</v>
      </c>
      <c r="D348" s="120">
        <v>0</v>
      </c>
      <c r="E348" s="120">
        <v>0</v>
      </c>
      <c r="F348" s="120">
        <v>0</v>
      </c>
      <c r="G348" s="120">
        <v>0</v>
      </c>
      <c r="H348" s="120">
        <v>0</v>
      </c>
      <c r="I348" s="120">
        <v>0</v>
      </c>
      <c r="J348" s="120">
        <v>0</v>
      </c>
      <c r="K348" s="120">
        <v>0</v>
      </c>
      <c r="L348" s="120">
        <v>0</v>
      </c>
      <c r="M348" s="120">
        <v>0</v>
      </c>
      <c r="N348" s="120">
        <v>0</v>
      </c>
      <c r="O348" s="120">
        <v>0</v>
      </c>
      <c r="P348" s="120">
        <v>0</v>
      </c>
      <c r="Q348" s="120">
        <v>0</v>
      </c>
    </row>
    <row r="349" spans="1:17" x14ac:dyDescent="0.3">
      <c r="A349" s="254"/>
      <c r="B349" s="59" t="s">
        <v>83</v>
      </c>
      <c r="C349" s="119">
        <v>0</v>
      </c>
      <c r="D349" s="119">
        <v>0</v>
      </c>
      <c r="E349" s="119">
        <v>0</v>
      </c>
      <c r="F349" s="119">
        <v>0</v>
      </c>
      <c r="G349" s="119">
        <v>0</v>
      </c>
      <c r="H349" s="119">
        <v>0</v>
      </c>
      <c r="I349" s="119">
        <v>0</v>
      </c>
      <c r="J349" s="119">
        <v>0</v>
      </c>
      <c r="K349" s="119">
        <v>0</v>
      </c>
      <c r="L349" s="119">
        <v>0</v>
      </c>
      <c r="M349" s="119">
        <v>0</v>
      </c>
      <c r="N349" s="119">
        <v>0</v>
      </c>
      <c r="O349" s="119">
        <v>0</v>
      </c>
      <c r="P349" s="119">
        <v>0</v>
      </c>
      <c r="Q349" s="119">
        <v>0</v>
      </c>
    </row>
    <row r="350" spans="1:17" x14ac:dyDescent="0.3">
      <c r="A350" s="255"/>
      <c r="B350" s="59" t="s">
        <v>84</v>
      </c>
      <c r="C350" s="119">
        <v>0</v>
      </c>
      <c r="D350" s="119">
        <v>0</v>
      </c>
      <c r="E350" s="119">
        <v>0</v>
      </c>
      <c r="F350" s="119">
        <v>0</v>
      </c>
      <c r="G350" s="119">
        <v>0</v>
      </c>
      <c r="H350" s="119">
        <v>0</v>
      </c>
      <c r="I350" s="119">
        <v>0</v>
      </c>
      <c r="J350" s="119">
        <v>0</v>
      </c>
      <c r="K350" s="119">
        <v>0</v>
      </c>
      <c r="L350" s="119">
        <v>0</v>
      </c>
      <c r="M350" s="119">
        <v>0</v>
      </c>
      <c r="N350" s="119">
        <v>0</v>
      </c>
      <c r="O350" s="119">
        <v>0</v>
      </c>
      <c r="P350" s="119">
        <v>0</v>
      </c>
      <c r="Q350" s="119">
        <v>0</v>
      </c>
    </row>
    <row r="351" spans="1:17" x14ac:dyDescent="0.3">
      <c r="A351" s="253" t="s">
        <v>18</v>
      </c>
      <c r="B351" s="59" t="s">
        <v>72</v>
      </c>
      <c r="C351" s="119">
        <v>-3.6664442845379952E-3</v>
      </c>
      <c r="D351" s="119">
        <v>3.7161972046636682E-2</v>
      </c>
      <c r="E351" s="119">
        <v>-2.9725940957047836E-2</v>
      </c>
      <c r="F351" s="119">
        <v>5.4127912950642232E-3</v>
      </c>
      <c r="G351" s="119">
        <v>1.0197442494615017E-2</v>
      </c>
      <c r="H351" s="119">
        <v>9.8722059590110045E-3</v>
      </c>
      <c r="I351" s="119">
        <v>-6.6514277260473209E-3</v>
      </c>
      <c r="J351" s="119">
        <v>5.0297035572786086E-3</v>
      </c>
      <c r="K351" s="119">
        <v>-1.7645261264497836E-2</v>
      </c>
      <c r="L351" s="119">
        <v>-5.9598421313943883E-3</v>
      </c>
      <c r="M351" s="119">
        <v>1.7445612620303586E-2</v>
      </c>
      <c r="N351" s="119">
        <v>-1.196092055344089E-2</v>
      </c>
      <c r="O351" s="119">
        <v>-2.0261726964462268E-3</v>
      </c>
      <c r="P351" s="119">
        <v>1.1274865987507321E-2</v>
      </c>
      <c r="Q351" s="119">
        <v>-1.8320071272834304E-3</v>
      </c>
    </row>
    <row r="352" spans="1:17" x14ac:dyDescent="0.3">
      <c r="A352" s="254"/>
      <c r="B352" s="59" t="s">
        <v>73</v>
      </c>
      <c r="C352" s="119">
        <v>-1.1519534222719348E-5</v>
      </c>
      <c r="D352" s="119">
        <v>-4.3935570971096648E-6</v>
      </c>
      <c r="E352" s="119">
        <v>2.5235021185001695E-6</v>
      </c>
      <c r="F352" s="119">
        <v>6.4122025143404401E-6</v>
      </c>
      <c r="G352" s="119">
        <v>1.1238872756391127E-5</v>
      </c>
      <c r="H352" s="119">
        <v>-2.2726701649363826E-5</v>
      </c>
      <c r="I352" s="119">
        <v>-3.976114898272324E-6</v>
      </c>
      <c r="J352" s="119">
        <v>-4.2043832062411556E-6</v>
      </c>
      <c r="K352" s="119">
        <v>1.0442413616097325E-5</v>
      </c>
      <c r="L352" s="119">
        <v>-8.5505207331591527E-6</v>
      </c>
      <c r="M352" s="119">
        <v>1.1759807048996676E-5</v>
      </c>
      <c r="N352" s="119">
        <v>-1.6787447311110007E-5</v>
      </c>
      <c r="O352" s="119">
        <v>1.3515455537071174E-5</v>
      </c>
      <c r="P352" s="119">
        <v>-7.5029330163760429E-6</v>
      </c>
      <c r="Q352" s="119">
        <v>1.1116616299633133E-5</v>
      </c>
    </row>
    <row r="353" spans="1:17" x14ac:dyDescent="0.3">
      <c r="A353" s="254"/>
      <c r="B353" s="59" t="s">
        <v>74</v>
      </c>
      <c r="C353" s="119">
        <v>-8.0854159813911197E-3</v>
      </c>
      <c r="D353" s="119">
        <v>9.3895062460216394E-3</v>
      </c>
      <c r="E353" s="119">
        <v>1.3776252351304696E-2</v>
      </c>
      <c r="F353" s="119">
        <v>-2.4695771571505487E-2</v>
      </c>
      <c r="G353" s="119">
        <v>-2.8159980501600845E-2</v>
      </c>
      <c r="H353" s="119">
        <v>1.5239148362520272E-3</v>
      </c>
      <c r="I353" s="119">
        <v>3.2036778311654857E-3</v>
      </c>
      <c r="J353" s="119">
        <v>4.0243866415048957E-3</v>
      </c>
      <c r="K353" s="119">
        <v>-1.2172391416454376E-2</v>
      </c>
      <c r="L353" s="119">
        <v>8.8884539376801186E-3</v>
      </c>
      <c r="M353" s="119">
        <v>-2.5203209518603886E-2</v>
      </c>
      <c r="N353" s="119">
        <v>-2.4356137321614763E-2</v>
      </c>
      <c r="O353" s="119">
        <v>1.5030920956562527E-2</v>
      </c>
      <c r="P353" s="119">
        <v>8.7100715020131947E-3</v>
      </c>
      <c r="Q353" s="119">
        <v>-2.476528142586365E-3</v>
      </c>
    </row>
    <row r="354" spans="1:17" x14ac:dyDescent="0.3">
      <c r="A354" s="254"/>
      <c r="B354" s="59" t="s">
        <v>75</v>
      </c>
      <c r="C354" s="119">
        <v>1.8854329711396559E-4</v>
      </c>
      <c r="D354" s="119">
        <v>-1.3107229391972914E-4</v>
      </c>
      <c r="E354" s="119">
        <v>-4.4678161990815025E-4</v>
      </c>
      <c r="F354" s="119">
        <v>7.667902446764803E-5</v>
      </c>
      <c r="G354" s="119">
        <v>-1.3401855029213138E-3</v>
      </c>
      <c r="H354" s="119">
        <v>3.4688113277945264E-4</v>
      </c>
      <c r="I354" s="119">
        <v>-8.9235256600460507E-5</v>
      </c>
      <c r="J354" s="119">
        <v>-2.6040574776071143E-4</v>
      </c>
      <c r="K354" s="119">
        <v>-2.3197616170170417E-5</v>
      </c>
      <c r="L354" s="119">
        <v>6.5847753945346213E-5</v>
      </c>
      <c r="M354" s="119">
        <v>-3.0780031717585372E-5</v>
      </c>
      <c r="N354" s="119">
        <v>-2.1105496099475297E-5</v>
      </c>
      <c r="O354" s="119">
        <v>-7.6214303996692198E-5</v>
      </c>
      <c r="P354" s="119">
        <v>3.5769511335658009E-5</v>
      </c>
      <c r="Q354" s="119">
        <v>-8.1707898994235265E-5</v>
      </c>
    </row>
    <row r="355" spans="1:17" x14ac:dyDescent="0.3">
      <c r="A355" s="254"/>
      <c r="B355" s="59" t="s">
        <v>76</v>
      </c>
      <c r="C355" s="119">
        <v>1.4092568321632054E-2</v>
      </c>
      <c r="D355" s="119">
        <v>-3.9665068673842202E-2</v>
      </c>
      <c r="E355" s="119">
        <v>2.6173365015481592E-2</v>
      </c>
      <c r="F355" s="119">
        <v>1.5820130824725775E-2</v>
      </c>
      <c r="G355" s="119">
        <v>9.9202215081195533E-5</v>
      </c>
      <c r="H355" s="119">
        <v>3.4706937263268012E-4</v>
      </c>
      <c r="I355" s="119">
        <v>-1.0925932957108753E-2</v>
      </c>
      <c r="J355" s="119">
        <v>4.2764535778573032E-3</v>
      </c>
      <c r="K355" s="119">
        <v>1.7670748539515668E-2</v>
      </c>
      <c r="L355" s="119">
        <v>-2.4465676916788914E-3</v>
      </c>
      <c r="M355" s="119">
        <v>7.5139627926740227E-4</v>
      </c>
      <c r="N355" s="119">
        <v>2.4582789580688491E-2</v>
      </c>
      <c r="O355" s="119">
        <v>-5.8489088344554352E-3</v>
      </c>
      <c r="P355" s="119">
        <v>-2.6651430216871858E-2</v>
      </c>
      <c r="Q355" s="119">
        <v>1.3408334053407328E-2</v>
      </c>
    </row>
    <row r="356" spans="1:17" x14ac:dyDescent="0.3">
      <c r="A356" s="254"/>
      <c r="B356" s="59" t="s">
        <v>77</v>
      </c>
      <c r="C356" s="119">
        <v>3.097898172103826E-3</v>
      </c>
      <c r="D356" s="119">
        <v>-1.8012743053732669E-3</v>
      </c>
      <c r="E356" s="119">
        <v>-3.1841375200416383E-4</v>
      </c>
      <c r="F356" s="119">
        <v>1.3290957822510996E-3</v>
      </c>
      <c r="G356" s="119">
        <v>6.8539055544459757E-3</v>
      </c>
      <c r="H356" s="119">
        <v>-1.3899361042903027E-2</v>
      </c>
      <c r="I356" s="119">
        <v>9.264001713414946E-3</v>
      </c>
      <c r="J356" s="119">
        <v>4.9829763245586023E-4</v>
      </c>
      <c r="K356" s="119">
        <v>2.6966513163091121E-3</v>
      </c>
      <c r="L356" s="119">
        <v>2.3974187963431773E-3</v>
      </c>
      <c r="M356" s="119">
        <v>7.3494059135978118E-3</v>
      </c>
      <c r="N356" s="119">
        <v>-2.1099214983817879E-3</v>
      </c>
      <c r="O356" s="119">
        <v>-2.6454969809302162E-3</v>
      </c>
      <c r="P356" s="119">
        <v>2.8604338829185671E-4</v>
      </c>
      <c r="Q356" s="119">
        <v>3.5983951470415221E-3</v>
      </c>
    </row>
    <row r="357" spans="1:17" x14ac:dyDescent="0.3">
      <c r="A357" s="254"/>
      <c r="B357" s="59" t="s">
        <v>78</v>
      </c>
      <c r="C357" s="119">
        <v>-6.2137491018697255E-3</v>
      </c>
      <c r="D357" s="119">
        <v>-3.8337255624214112E-3</v>
      </c>
      <c r="E357" s="119">
        <v>-8.245774607477746E-3</v>
      </c>
      <c r="F357" s="119">
        <v>4.3517052206518136E-4</v>
      </c>
      <c r="G357" s="119">
        <v>1.2962218894346109E-2</v>
      </c>
      <c r="H357" s="119">
        <v>1.1325068261943128E-3</v>
      </c>
      <c r="I357" s="119">
        <v>7.1836669785028118E-3</v>
      </c>
      <c r="J357" s="119">
        <v>-1.4024501043472221E-2</v>
      </c>
      <c r="K357" s="119">
        <v>9.8852193759240703E-3</v>
      </c>
      <c r="L357" s="119">
        <v>-2.4928541987474656E-3</v>
      </c>
      <c r="M357" s="119">
        <v>-5.4413457473558025E-4</v>
      </c>
      <c r="N357" s="119">
        <v>1.4101125324228803E-2</v>
      </c>
      <c r="O357" s="119">
        <v>-4.5780702605585505E-3</v>
      </c>
      <c r="P357" s="119">
        <v>5.564572067092502E-3</v>
      </c>
      <c r="Q357" s="119">
        <v>-1.2176640423607304E-2</v>
      </c>
    </row>
    <row r="358" spans="1:17" x14ac:dyDescent="0.3">
      <c r="A358" s="254"/>
      <c r="B358" s="59" t="s">
        <v>96</v>
      </c>
      <c r="C358" s="119">
        <v>2.624269050537963E-4</v>
      </c>
      <c r="D358" s="119">
        <v>-3.7718644290835133E-4</v>
      </c>
      <c r="E358" s="119">
        <v>-6.9592212255693928E-4</v>
      </c>
      <c r="F358" s="119">
        <v>6.9172279587683457E-4</v>
      </c>
      <c r="G358" s="119">
        <v>-7.0165624400575152E-5</v>
      </c>
      <c r="H358" s="119">
        <v>4.3326074001977331E-4</v>
      </c>
      <c r="I358" s="119">
        <v>-4.8067790268222638E-4</v>
      </c>
      <c r="J358" s="119">
        <v>2.2467046796153904E-4</v>
      </c>
      <c r="K358" s="119">
        <v>-3.1219831281605048E-4</v>
      </c>
      <c r="L358" s="119">
        <v>1.3093534285153058E-6</v>
      </c>
      <c r="M358" s="119">
        <v>6.1080841368051433E-5</v>
      </c>
      <c r="N358" s="119">
        <v>-5.7018664498405779E-5</v>
      </c>
      <c r="O358" s="119">
        <v>1.4133354406686838E-4</v>
      </c>
      <c r="P358" s="119">
        <v>2.0270693463991275E-4</v>
      </c>
      <c r="Q358" s="119">
        <v>9.1661496048503315E-5</v>
      </c>
    </row>
    <row r="359" spans="1:17" x14ac:dyDescent="0.3">
      <c r="A359" s="254"/>
      <c r="B359" s="59" t="s">
        <v>80</v>
      </c>
      <c r="C359" s="119">
        <v>4.0213395139800101E-5</v>
      </c>
      <c r="D359" s="119">
        <v>-5.1140455648102795E-4</v>
      </c>
      <c r="E359" s="119">
        <v>-3.8617813896015853E-4</v>
      </c>
      <c r="F359" s="119">
        <v>6.381368020261461E-4</v>
      </c>
      <c r="G359" s="119">
        <v>-2.9565535437520163E-4</v>
      </c>
      <c r="H359" s="119">
        <v>4.3759594212796488E-4</v>
      </c>
      <c r="I359" s="119">
        <v>-1.1521785935869437E-3</v>
      </c>
      <c r="J359" s="119">
        <v>1.5491004257994073E-4</v>
      </c>
      <c r="K359" s="119">
        <v>-6.1769392826128977E-5</v>
      </c>
      <c r="L359" s="119">
        <v>-1.737538086352252E-4</v>
      </c>
      <c r="M359" s="119">
        <v>2.8016953410359841E-4</v>
      </c>
      <c r="N359" s="119">
        <v>-1.5711670943912258E-4</v>
      </c>
      <c r="O359" s="119">
        <v>4.3407274589995354E-5</v>
      </c>
      <c r="P359" s="119">
        <v>4.5166312081262178E-4</v>
      </c>
      <c r="Q359" s="119">
        <v>-4.3007050074629627E-4</v>
      </c>
    </row>
    <row r="360" spans="1:17" x14ac:dyDescent="0.3">
      <c r="A360" s="254"/>
      <c r="B360" s="59" t="s">
        <v>81</v>
      </c>
      <c r="C360" s="119">
        <v>0</v>
      </c>
      <c r="D360" s="119">
        <v>0</v>
      </c>
      <c r="E360" s="119">
        <v>0</v>
      </c>
      <c r="F360" s="119">
        <v>0</v>
      </c>
      <c r="G360" s="119">
        <v>0</v>
      </c>
      <c r="H360" s="119">
        <v>0</v>
      </c>
      <c r="I360" s="119">
        <v>0</v>
      </c>
      <c r="J360" s="119">
        <v>0</v>
      </c>
      <c r="K360" s="119">
        <v>0</v>
      </c>
      <c r="L360" s="119">
        <v>0</v>
      </c>
      <c r="M360" s="119">
        <v>0</v>
      </c>
      <c r="N360" s="119">
        <v>0</v>
      </c>
      <c r="O360" s="119">
        <v>0</v>
      </c>
      <c r="P360" s="119">
        <v>0</v>
      </c>
      <c r="Q360" s="119">
        <v>0</v>
      </c>
    </row>
    <row r="361" spans="1:17" x14ac:dyDescent="0.3">
      <c r="A361" s="254"/>
      <c r="B361" s="59" t="s">
        <v>82</v>
      </c>
      <c r="C361" s="120">
        <v>0</v>
      </c>
      <c r="D361" s="120">
        <v>0</v>
      </c>
      <c r="E361" s="120">
        <v>0</v>
      </c>
      <c r="F361" s="120">
        <v>0</v>
      </c>
      <c r="G361" s="120">
        <v>0</v>
      </c>
      <c r="H361" s="120">
        <v>0</v>
      </c>
      <c r="I361" s="120">
        <v>0</v>
      </c>
      <c r="J361" s="120">
        <v>0</v>
      </c>
      <c r="K361" s="120">
        <v>0</v>
      </c>
      <c r="L361" s="120">
        <v>0</v>
      </c>
      <c r="M361" s="120">
        <v>0</v>
      </c>
      <c r="N361" s="120">
        <v>0</v>
      </c>
      <c r="O361" s="120">
        <v>0</v>
      </c>
      <c r="P361" s="120">
        <v>0</v>
      </c>
      <c r="Q361" s="120">
        <v>0</v>
      </c>
    </row>
    <row r="362" spans="1:17" x14ac:dyDescent="0.3">
      <c r="A362" s="254"/>
      <c r="B362" s="59" t="s">
        <v>83</v>
      </c>
      <c r="C362" s="119">
        <v>0</v>
      </c>
      <c r="D362" s="119">
        <v>0</v>
      </c>
      <c r="E362" s="119">
        <v>0</v>
      </c>
      <c r="F362" s="119">
        <v>0</v>
      </c>
      <c r="G362" s="119">
        <v>0</v>
      </c>
      <c r="H362" s="119">
        <v>0</v>
      </c>
      <c r="I362" s="119">
        <v>0</v>
      </c>
      <c r="J362" s="119">
        <v>0</v>
      </c>
      <c r="K362" s="119">
        <v>0</v>
      </c>
      <c r="L362" s="119">
        <v>0</v>
      </c>
      <c r="M362" s="119">
        <v>0</v>
      </c>
      <c r="N362" s="119">
        <v>0</v>
      </c>
      <c r="O362" s="119">
        <v>0</v>
      </c>
      <c r="P362" s="119">
        <v>0</v>
      </c>
      <c r="Q362" s="119">
        <v>0</v>
      </c>
    </row>
    <row r="363" spans="1:17" x14ac:dyDescent="0.3">
      <c r="A363" s="255"/>
      <c r="B363" s="59" t="s">
        <v>84</v>
      </c>
      <c r="C363" s="119">
        <v>0</v>
      </c>
      <c r="D363" s="119">
        <v>0</v>
      </c>
      <c r="E363" s="119">
        <v>0</v>
      </c>
      <c r="F363" s="119">
        <v>0</v>
      </c>
      <c r="G363" s="119">
        <v>0</v>
      </c>
      <c r="H363" s="119">
        <v>0</v>
      </c>
      <c r="I363" s="119">
        <v>0</v>
      </c>
      <c r="J363" s="119">
        <v>0</v>
      </c>
      <c r="K363" s="119">
        <v>0</v>
      </c>
      <c r="L363" s="119">
        <v>0</v>
      </c>
      <c r="M363" s="119">
        <v>0</v>
      </c>
      <c r="N363" s="119">
        <v>0</v>
      </c>
      <c r="O363" s="119">
        <v>0</v>
      </c>
      <c r="P363" s="119">
        <v>0</v>
      </c>
      <c r="Q363" s="119">
        <v>0</v>
      </c>
    </row>
    <row r="364" spans="1:17" x14ac:dyDescent="0.3">
      <c r="A364" s="253" t="s">
        <v>19</v>
      </c>
      <c r="B364" s="59" t="s">
        <v>72</v>
      </c>
      <c r="C364" s="119">
        <v>-3.0749301302337023E-3</v>
      </c>
      <c r="D364" s="119">
        <v>2.0898673047027028E-3</v>
      </c>
      <c r="E364" s="119">
        <v>8.9494949175020211E-3</v>
      </c>
      <c r="F364" s="119">
        <v>-5.6561932209156229E-3</v>
      </c>
      <c r="G364" s="119">
        <v>5.3384936133156619E-3</v>
      </c>
      <c r="H364" s="119">
        <v>6.1216536158144735E-3</v>
      </c>
      <c r="I364" s="119">
        <v>2.1058510448647705E-3</v>
      </c>
      <c r="J364" s="119">
        <v>4.2471169542887544E-4</v>
      </c>
      <c r="K364" s="119">
        <v>-8.6984768737896623E-4</v>
      </c>
      <c r="L364" s="119">
        <v>4.6042237610788295E-5</v>
      </c>
      <c r="M364" s="119">
        <v>4.4836598707440056E-4</v>
      </c>
      <c r="N364" s="119">
        <v>5.9266130816626461E-4</v>
      </c>
      <c r="O364" s="119">
        <v>-3.3495626639953868E-3</v>
      </c>
      <c r="P364" s="119">
        <v>2.4335070894894451E-3</v>
      </c>
      <c r="Q364" s="119">
        <v>2.7982245021625773E-3</v>
      </c>
    </row>
    <row r="365" spans="1:17" x14ac:dyDescent="0.3">
      <c r="A365" s="254"/>
      <c r="B365" s="59" t="s">
        <v>73</v>
      </c>
      <c r="C365" s="119">
        <v>2.3281124969678976E-3</v>
      </c>
      <c r="D365" s="119">
        <v>-2.2022779542506254E-3</v>
      </c>
      <c r="E365" s="119">
        <v>2.7359815100595486E-3</v>
      </c>
      <c r="F365" s="119">
        <v>-1.1859038375762465E-3</v>
      </c>
      <c r="G365" s="119">
        <v>1.2455457036207873E-3</v>
      </c>
      <c r="H365" s="119">
        <v>-2.0765062652375807E-3</v>
      </c>
      <c r="I365" s="119">
        <v>-3.7395003131695387E-4</v>
      </c>
      <c r="J365" s="119">
        <v>-1.3049761824423869E-3</v>
      </c>
      <c r="K365" s="119">
        <v>-4.4160947638420545E-5</v>
      </c>
      <c r="L365" s="119">
        <v>6.443892527161349E-4</v>
      </c>
      <c r="M365" s="119">
        <v>7.7412317765566258E-4</v>
      </c>
      <c r="N365" s="119">
        <v>9.2919841527245445E-4</v>
      </c>
      <c r="O365" s="119">
        <v>1.3404783550025334E-3</v>
      </c>
      <c r="P365" s="119">
        <v>-2.0455062444700023E-3</v>
      </c>
      <c r="Q365" s="119">
        <v>-6.2682635059405772E-4</v>
      </c>
    </row>
    <row r="366" spans="1:17" x14ac:dyDescent="0.3">
      <c r="A366" s="254"/>
      <c r="B366" s="59" t="s">
        <v>74</v>
      </c>
      <c r="C366" s="119">
        <v>-9.1037185576200996E-3</v>
      </c>
      <c r="D366" s="119">
        <v>-2.1493378060717383E-3</v>
      </c>
      <c r="E366" s="119">
        <v>-1.3198482078431995E-2</v>
      </c>
      <c r="F366" s="119">
        <v>7.7983192079352781E-3</v>
      </c>
      <c r="G366" s="119">
        <v>-1.2412576457616176E-2</v>
      </c>
      <c r="H366" s="119">
        <v>-1.1361868722413793E-2</v>
      </c>
      <c r="I366" s="119">
        <v>-1.9860855595113969E-2</v>
      </c>
      <c r="J366" s="119">
        <v>3.9063971525387653E-3</v>
      </c>
      <c r="K366" s="119">
        <v>-3.3221932815801769E-3</v>
      </c>
      <c r="L366" s="119">
        <v>-1.0978105933431903E-2</v>
      </c>
      <c r="M366" s="119">
        <v>1.5021715117822798E-3</v>
      </c>
      <c r="N366" s="119">
        <v>-9.4803413727342911E-3</v>
      </c>
      <c r="O366" s="119">
        <v>-3.1155328495450219E-3</v>
      </c>
      <c r="P366" s="119">
        <v>-2.0210473214162805E-3</v>
      </c>
      <c r="Q366" s="119">
        <v>-1.5440007344403317E-3</v>
      </c>
    </row>
    <row r="367" spans="1:17" x14ac:dyDescent="0.3">
      <c r="A367" s="254"/>
      <c r="B367" s="59" t="s">
        <v>75</v>
      </c>
      <c r="C367" s="119">
        <v>8.0137903427868196E-4</v>
      </c>
      <c r="D367" s="119">
        <v>7.9379612658719845E-5</v>
      </c>
      <c r="E367" s="119">
        <v>-2.2352078888677462E-3</v>
      </c>
      <c r="F367" s="119">
        <v>7.2201273045982561E-4</v>
      </c>
      <c r="G367" s="119">
        <v>4.7393130939562822E-3</v>
      </c>
      <c r="H367" s="119">
        <v>5.6227667158239431E-3</v>
      </c>
      <c r="I367" s="119">
        <v>6.0933821316155878E-3</v>
      </c>
      <c r="J367" s="119">
        <v>-3.303034055264914E-4</v>
      </c>
      <c r="K367" s="119">
        <v>-9.1250253468098952E-4</v>
      </c>
      <c r="L367" s="119">
        <v>2.8881147355437203E-3</v>
      </c>
      <c r="M367" s="119">
        <v>1.6255761061863272E-4</v>
      </c>
      <c r="N367" s="119">
        <v>8.463517163061901E-4</v>
      </c>
      <c r="O367" s="119">
        <v>-2.9183600285213884E-4</v>
      </c>
      <c r="P367" s="119">
        <v>2.649032210492383E-3</v>
      </c>
      <c r="Q367" s="119">
        <v>-1.7405039542294498E-3</v>
      </c>
    </row>
    <row r="368" spans="1:17" x14ac:dyDescent="0.3">
      <c r="A368" s="254"/>
      <c r="B368" s="59" t="s">
        <v>76</v>
      </c>
      <c r="C368" s="119">
        <v>2.3263237153642417E-3</v>
      </c>
      <c r="D368" s="119">
        <v>3.2428907448193989E-4</v>
      </c>
      <c r="E368" s="119">
        <v>-7.5650805985472136E-4</v>
      </c>
      <c r="F368" s="119">
        <v>1.6254032127837811E-3</v>
      </c>
      <c r="G368" s="119">
        <v>1.5740034279420057E-3</v>
      </c>
      <c r="H368" s="119">
        <v>1.5693028686789671E-3</v>
      </c>
      <c r="I368" s="119">
        <v>1.553773463179621E-3</v>
      </c>
      <c r="J368" s="119">
        <v>-2.7986568415032734E-4</v>
      </c>
      <c r="K368" s="119">
        <v>2.6970019333786045E-3</v>
      </c>
      <c r="L368" s="119">
        <v>2.1331417569772151E-3</v>
      </c>
      <c r="M368" s="119">
        <v>-1.8191978827730472E-3</v>
      </c>
      <c r="N368" s="119">
        <v>2.4238036897667251E-4</v>
      </c>
      <c r="O368" s="119">
        <v>-8.9645550139330621E-4</v>
      </c>
      <c r="P368" s="119">
        <v>-5.5229665423375818E-4</v>
      </c>
      <c r="Q368" s="119">
        <v>-1.1213438991136623E-3</v>
      </c>
    </row>
    <row r="369" spans="1:17" x14ac:dyDescent="0.3">
      <c r="A369" s="254"/>
      <c r="B369" s="59" t="s">
        <v>77</v>
      </c>
      <c r="C369" s="119">
        <v>4.2321488184867001E-3</v>
      </c>
      <c r="D369" s="119">
        <v>3.6990017052927066E-3</v>
      </c>
      <c r="E369" s="119">
        <v>-1.4606236561746921E-3</v>
      </c>
      <c r="F369" s="119">
        <v>-5.3101233548445287E-3</v>
      </c>
      <c r="G369" s="119">
        <v>3.1990209852681695E-3</v>
      </c>
      <c r="H369" s="119">
        <v>-1.5379361586398271E-3</v>
      </c>
      <c r="I369" s="119">
        <v>4.5944860605135196E-3</v>
      </c>
      <c r="J369" s="119">
        <v>-5.8790951305230654E-4</v>
      </c>
      <c r="K369" s="119">
        <v>-2.2210391743517077E-3</v>
      </c>
      <c r="L369" s="119">
        <v>2.4358021421220094E-3</v>
      </c>
      <c r="M369" s="119">
        <v>1.0171501169750768E-3</v>
      </c>
      <c r="N369" s="119">
        <v>3.8160548922882565E-3</v>
      </c>
      <c r="O369" s="119">
        <v>-1.3304904317868183E-3</v>
      </c>
      <c r="P369" s="119">
        <v>-2.8259740912020131E-3</v>
      </c>
      <c r="Q369" s="119">
        <v>1.146910864351397E-3</v>
      </c>
    </row>
    <row r="370" spans="1:17" x14ac:dyDescent="0.3">
      <c r="A370" s="254"/>
      <c r="B370" s="59" t="s">
        <v>78</v>
      </c>
      <c r="C370" s="119">
        <v>5.5708796914835657E-4</v>
      </c>
      <c r="D370" s="119">
        <v>-2.3785440213641706E-3</v>
      </c>
      <c r="E370" s="119">
        <v>7.7579616530882856E-3</v>
      </c>
      <c r="F370" s="119">
        <v>1.5888150292813208E-3</v>
      </c>
      <c r="G370" s="119">
        <v>-2.8247665810698097E-3</v>
      </c>
      <c r="H370" s="119">
        <v>1.0614608661895231E-3</v>
      </c>
      <c r="I370" s="119">
        <v>5.8128090884807526E-3</v>
      </c>
      <c r="J370" s="119">
        <v>5.0038694197157563E-4</v>
      </c>
      <c r="K370" s="119">
        <v>3.494073170190487E-3</v>
      </c>
      <c r="L370" s="119">
        <v>-2.9716547638752588E-3</v>
      </c>
      <c r="M370" s="119">
        <v>2.6606550964224096E-3</v>
      </c>
      <c r="N370" s="119">
        <v>2.7681533255505542E-3</v>
      </c>
      <c r="O370" s="119">
        <v>8.1676472387738064E-3</v>
      </c>
      <c r="P370" s="119">
        <v>-5.2718303916166054E-4</v>
      </c>
      <c r="Q370" s="119">
        <v>1.3014851256901161E-3</v>
      </c>
    </row>
    <row r="371" spans="1:17" x14ac:dyDescent="0.3">
      <c r="A371" s="254"/>
      <c r="B371" s="59" t="s">
        <v>96</v>
      </c>
      <c r="C371" s="119">
        <v>7.8249701477692626E-5</v>
      </c>
      <c r="D371" s="119">
        <v>-2.0389291252857246E-4</v>
      </c>
      <c r="E371" s="119">
        <v>-2.3904340187339869E-4</v>
      </c>
      <c r="F371" s="119">
        <v>-3.281697379590616E-4</v>
      </c>
      <c r="G371" s="119">
        <v>-9.0725942158465661E-5</v>
      </c>
      <c r="H371" s="119">
        <v>1.1385516456643464E-4</v>
      </c>
      <c r="I371" s="119">
        <v>-2.9506464299411395E-4</v>
      </c>
      <c r="J371" s="119">
        <v>-1.431421298748797E-4</v>
      </c>
      <c r="K371" s="119">
        <v>4.6362468132114115E-5</v>
      </c>
      <c r="L371" s="119">
        <v>-2.1327667004659642E-5</v>
      </c>
      <c r="M371" s="119">
        <v>1.0511321116643199E-5</v>
      </c>
      <c r="N371" s="119">
        <v>1.6368143402574042E-4</v>
      </c>
      <c r="O371" s="119">
        <v>-7.0018287566423094E-4</v>
      </c>
      <c r="P371" s="119">
        <v>-1.0600430285154575E-4</v>
      </c>
      <c r="Q371" s="119">
        <v>-3.0446037100245564E-5</v>
      </c>
    </row>
    <row r="372" spans="1:17" x14ac:dyDescent="0.3">
      <c r="A372" s="254"/>
      <c r="B372" s="59" t="s">
        <v>80</v>
      </c>
      <c r="C372" s="119">
        <v>1.6051660277235785E-3</v>
      </c>
      <c r="D372" s="119">
        <v>-1.6855721270386814E-5</v>
      </c>
      <c r="E372" s="119">
        <v>-1.8738414178429141E-3</v>
      </c>
      <c r="F372" s="119">
        <v>1.5443941798119754E-3</v>
      </c>
      <c r="G372" s="119">
        <v>-9.6625090820617876E-5</v>
      </c>
      <c r="H372" s="119">
        <v>4.278819476894874E-4</v>
      </c>
      <c r="I372" s="119">
        <v>1.7057346186274969E-5</v>
      </c>
      <c r="J372" s="119">
        <v>-1.1517720987972435E-3</v>
      </c>
      <c r="K372" s="119">
        <v>6.7628120425473892E-4</v>
      </c>
      <c r="L372" s="119">
        <v>3.525755327596275E-3</v>
      </c>
      <c r="M372" s="119">
        <v>-3.24564168467803E-3</v>
      </c>
      <c r="N372" s="119">
        <v>-1.5091900767196381E-3</v>
      </c>
      <c r="O372" s="119">
        <v>-3.6420982000424929E-4</v>
      </c>
      <c r="P372" s="119">
        <v>2.0659040026050346E-3</v>
      </c>
      <c r="Q372" s="119">
        <v>4.0138187468050091E-5</v>
      </c>
    </row>
    <row r="373" spans="1:17" x14ac:dyDescent="0.3">
      <c r="A373" s="254"/>
      <c r="B373" s="59" t="s">
        <v>81</v>
      </c>
      <c r="C373" s="119">
        <v>0</v>
      </c>
      <c r="D373" s="119">
        <v>0</v>
      </c>
      <c r="E373" s="119">
        <v>0</v>
      </c>
      <c r="F373" s="119">
        <v>0</v>
      </c>
      <c r="G373" s="119">
        <v>0</v>
      </c>
      <c r="H373" s="119">
        <v>0</v>
      </c>
      <c r="I373" s="119">
        <v>0</v>
      </c>
      <c r="J373" s="119">
        <v>0</v>
      </c>
      <c r="K373" s="119">
        <v>0</v>
      </c>
      <c r="L373" s="119">
        <v>0</v>
      </c>
      <c r="M373" s="119">
        <v>0</v>
      </c>
      <c r="N373" s="119">
        <v>0</v>
      </c>
      <c r="O373" s="119">
        <v>0</v>
      </c>
      <c r="P373" s="119">
        <v>0</v>
      </c>
      <c r="Q373" s="119">
        <v>0</v>
      </c>
    </row>
    <row r="374" spans="1:17" x14ac:dyDescent="0.3">
      <c r="A374" s="254"/>
      <c r="B374" s="59" t="s">
        <v>82</v>
      </c>
      <c r="C374" s="120">
        <v>0</v>
      </c>
      <c r="D374" s="120">
        <v>0</v>
      </c>
      <c r="E374" s="120">
        <v>0</v>
      </c>
      <c r="F374" s="120">
        <v>0</v>
      </c>
      <c r="G374" s="120">
        <v>0</v>
      </c>
      <c r="H374" s="120">
        <v>0</v>
      </c>
      <c r="I374" s="120">
        <v>0</v>
      </c>
      <c r="J374" s="120">
        <v>0</v>
      </c>
      <c r="K374" s="120">
        <v>0</v>
      </c>
      <c r="L374" s="120">
        <v>0</v>
      </c>
      <c r="M374" s="120">
        <v>0</v>
      </c>
      <c r="N374" s="120">
        <v>0</v>
      </c>
      <c r="O374" s="120">
        <v>0</v>
      </c>
      <c r="P374" s="120">
        <v>0</v>
      </c>
      <c r="Q374" s="120">
        <v>0</v>
      </c>
    </row>
    <row r="375" spans="1:17" x14ac:dyDescent="0.3">
      <c r="A375" s="254"/>
      <c r="B375" s="59" t="s">
        <v>83</v>
      </c>
      <c r="C375" s="119">
        <v>0</v>
      </c>
      <c r="D375" s="119">
        <v>0</v>
      </c>
      <c r="E375" s="119">
        <v>0</v>
      </c>
      <c r="F375" s="119">
        <v>0</v>
      </c>
      <c r="G375" s="119">
        <v>0</v>
      </c>
      <c r="H375" s="119">
        <v>0</v>
      </c>
      <c r="I375" s="119">
        <v>0</v>
      </c>
      <c r="J375" s="119">
        <v>0</v>
      </c>
      <c r="K375" s="119">
        <v>0</v>
      </c>
      <c r="L375" s="119">
        <v>0</v>
      </c>
      <c r="M375" s="119">
        <v>0</v>
      </c>
      <c r="N375" s="119">
        <v>0</v>
      </c>
      <c r="O375" s="119">
        <v>0</v>
      </c>
      <c r="P375" s="119">
        <v>0</v>
      </c>
      <c r="Q375" s="119">
        <v>0</v>
      </c>
    </row>
    <row r="376" spans="1:17" x14ac:dyDescent="0.3">
      <c r="A376" s="255"/>
      <c r="B376" s="59" t="s">
        <v>84</v>
      </c>
      <c r="C376" s="119">
        <v>0</v>
      </c>
      <c r="D376" s="119">
        <v>0</v>
      </c>
      <c r="E376" s="119">
        <v>0</v>
      </c>
      <c r="F376" s="119">
        <v>0</v>
      </c>
      <c r="G376" s="119">
        <v>0</v>
      </c>
      <c r="H376" s="119">
        <v>0</v>
      </c>
      <c r="I376" s="119">
        <v>0</v>
      </c>
      <c r="J376" s="119">
        <v>0</v>
      </c>
      <c r="K376" s="119">
        <v>0</v>
      </c>
      <c r="L376" s="119">
        <v>0</v>
      </c>
      <c r="M376" s="119">
        <v>0</v>
      </c>
      <c r="N376" s="119">
        <v>0</v>
      </c>
      <c r="O376" s="119">
        <v>0</v>
      </c>
      <c r="P376" s="119">
        <v>0</v>
      </c>
      <c r="Q376" s="119">
        <v>0</v>
      </c>
    </row>
    <row r="378" spans="1:17" x14ac:dyDescent="0.3">
      <c r="A378" s="58" t="s">
        <v>293</v>
      </c>
      <c r="B378" s="89" t="s">
        <v>382</v>
      </c>
      <c r="C378" s="83">
        <v>2005</v>
      </c>
      <c r="D378" s="83">
        <v>2006</v>
      </c>
      <c r="E378" s="83">
        <v>2007</v>
      </c>
      <c r="F378" s="83">
        <v>2008</v>
      </c>
      <c r="G378" s="83">
        <v>2009</v>
      </c>
      <c r="H378" s="83">
        <v>2010</v>
      </c>
      <c r="I378" s="83">
        <v>2011</v>
      </c>
      <c r="J378" s="83">
        <v>2012</v>
      </c>
      <c r="K378" s="83">
        <v>2013</v>
      </c>
      <c r="L378" s="83">
        <v>2014</v>
      </c>
      <c r="M378" s="83">
        <v>2015</v>
      </c>
      <c r="N378" s="83">
        <v>2016</v>
      </c>
      <c r="O378" s="83">
        <v>2017</v>
      </c>
      <c r="P378" s="83">
        <v>2018</v>
      </c>
      <c r="Q378" s="58">
        <v>2019</v>
      </c>
    </row>
    <row r="379" spans="1:17" x14ac:dyDescent="0.3">
      <c r="A379" s="57" t="s">
        <v>1</v>
      </c>
      <c r="B379" s="57" t="s">
        <v>95</v>
      </c>
      <c r="C379" s="45" t="s">
        <v>210</v>
      </c>
      <c r="D379" s="45" t="s">
        <v>210</v>
      </c>
      <c r="E379" s="45" t="s">
        <v>210</v>
      </c>
      <c r="F379" s="45" t="s">
        <v>210</v>
      </c>
      <c r="G379" s="45" t="s">
        <v>210</v>
      </c>
      <c r="H379" s="45" t="s">
        <v>210</v>
      </c>
      <c r="I379" s="45" t="s">
        <v>210</v>
      </c>
      <c r="J379" s="45" t="s">
        <v>210</v>
      </c>
      <c r="K379" s="45" t="s">
        <v>210</v>
      </c>
      <c r="L379" s="45" t="s">
        <v>210</v>
      </c>
      <c r="M379" s="45" t="s">
        <v>210</v>
      </c>
      <c r="N379" s="45" t="s">
        <v>210</v>
      </c>
      <c r="O379" s="45" t="s">
        <v>210</v>
      </c>
      <c r="P379" s="45" t="s">
        <v>210</v>
      </c>
      <c r="Q379" s="45" t="s">
        <v>210</v>
      </c>
    </row>
    <row r="380" spans="1:17" x14ac:dyDescent="0.3">
      <c r="A380" s="253" t="s">
        <v>11</v>
      </c>
      <c r="B380" s="59" t="s">
        <v>72</v>
      </c>
      <c r="C380" s="119">
        <v>-3.6109342611503337E-3</v>
      </c>
      <c r="D380" s="119">
        <v>-9.3040954734603665E-3</v>
      </c>
      <c r="E380" s="119">
        <v>2.1667208254564169E-2</v>
      </c>
      <c r="F380" s="119">
        <v>-1.3104654603199206E-2</v>
      </c>
      <c r="G380" s="119">
        <v>-7.5982053389580528E-3</v>
      </c>
      <c r="H380" s="119">
        <v>2.265457491632511E-2</v>
      </c>
      <c r="I380" s="119">
        <v>1.796799202098015E-2</v>
      </c>
      <c r="J380" s="119">
        <v>-8.1548329198172231E-4</v>
      </c>
      <c r="K380" s="119">
        <v>-5.1185349958697279E-3</v>
      </c>
      <c r="L380" s="119">
        <v>-1.0933357304539482E-2</v>
      </c>
      <c r="M380" s="119">
        <v>-1.6786875653382216E-2</v>
      </c>
      <c r="N380" s="119">
        <v>-9.6504299087702972E-3</v>
      </c>
      <c r="O380" s="119">
        <v>8.6702076688741636E-3</v>
      </c>
      <c r="P380" s="119">
        <v>1.6854489487107216E-2</v>
      </c>
      <c r="Q380" s="119">
        <v>1.0904950637041444E-2</v>
      </c>
    </row>
    <row r="381" spans="1:17" x14ac:dyDescent="0.3">
      <c r="A381" s="254"/>
      <c r="B381" s="59" t="s">
        <v>73</v>
      </c>
      <c r="C381" s="119">
        <v>6.3518232893557125E-4</v>
      </c>
      <c r="D381" s="119">
        <v>2.3097247854198116E-3</v>
      </c>
      <c r="E381" s="119">
        <v>-1.8413765693625489E-3</v>
      </c>
      <c r="F381" s="119">
        <v>5.1398769875014572E-3</v>
      </c>
      <c r="G381" s="119">
        <v>2.4697073360491484E-3</v>
      </c>
      <c r="H381" s="119">
        <v>-9.4787210371680836E-4</v>
      </c>
      <c r="I381" s="119">
        <v>-2.103207131942543E-3</v>
      </c>
      <c r="J381" s="119">
        <v>-2.2701679471889905E-3</v>
      </c>
      <c r="K381" s="119">
        <v>-9.4964611773967755E-5</v>
      </c>
      <c r="L381" s="119">
        <v>7.5635778880757398E-4</v>
      </c>
      <c r="M381" s="119">
        <v>1.5254087758969498E-3</v>
      </c>
      <c r="N381" s="119">
        <v>-7.1211773238120946E-4</v>
      </c>
      <c r="O381" s="119">
        <v>-8.8368168617409398E-4</v>
      </c>
      <c r="P381" s="119">
        <v>-3.7905844197363286E-4</v>
      </c>
      <c r="Q381" s="119">
        <v>4.3945301988242841E-4</v>
      </c>
    </row>
    <row r="382" spans="1:17" x14ac:dyDescent="0.3">
      <c r="A382" s="254"/>
      <c r="B382" s="59" t="s">
        <v>74</v>
      </c>
      <c r="C382" s="119">
        <v>-4.6804105757203285E-4</v>
      </c>
      <c r="D382" s="119">
        <v>3.5638375272505352E-3</v>
      </c>
      <c r="E382" s="119">
        <v>4.8269527554892222E-3</v>
      </c>
      <c r="F382" s="119">
        <v>-2.4245292920450634E-3</v>
      </c>
      <c r="G382" s="119">
        <v>-4.7152179554460216E-3</v>
      </c>
      <c r="H382" s="119">
        <v>-4.9286612767471816E-3</v>
      </c>
      <c r="I382" s="119">
        <v>2.4964345308058355E-3</v>
      </c>
      <c r="J382" s="119">
        <v>7.8461638405116774E-4</v>
      </c>
      <c r="K382" s="119">
        <v>1.1279327118197957E-3</v>
      </c>
      <c r="L382" s="119">
        <v>-5.7587948009585332E-4</v>
      </c>
      <c r="M382" s="119">
        <v>2.4398601375938689E-3</v>
      </c>
      <c r="N382" s="119">
        <v>-4.4963882503437635E-3</v>
      </c>
      <c r="O382" s="119">
        <v>4.0055708525071898E-3</v>
      </c>
      <c r="P382" s="119">
        <v>2.7995484811541016E-4</v>
      </c>
      <c r="Q382" s="119">
        <v>-6.2176237130749656E-3</v>
      </c>
    </row>
    <row r="383" spans="1:17" x14ac:dyDescent="0.3">
      <c r="A383" s="254"/>
      <c r="B383" s="59" t="s">
        <v>75</v>
      </c>
      <c r="C383" s="119">
        <v>6.82249465736251E-4</v>
      </c>
      <c r="D383" s="119">
        <v>2.599010091909465E-4</v>
      </c>
      <c r="E383" s="119">
        <v>-2.7037144785229186E-3</v>
      </c>
      <c r="F383" s="119">
        <v>-7.8829546463522748E-4</v>
      </c>
      <c r="G383" s="119">
        <v>-2.9281725606522674E-3</v>
      </c>
      <c r="H383" s="119">
        <v>-5.6183191225366025E-4</v>
      </c>
      <c r="I383" s="119">
        <v>-2.8679776342177832E-3</v>
      </c>
      <c r="J383" s="119">
        <v>-7.3114758089938559E-4</v>
      </c>
      <c r="K383" s="119">
        <v>-1.5013244212393959E-3</v>
      </c>
      <c r="L383" s="119">
        <v>-4.4168941612883483E-4</v>
      </c>
      <c r="M383" s="119">
        <v>1.0902673916997896E-3</v>
      </c>
      <c r="N383" s="119">
        <v>6.7270360448301592E-4</v>
      </c>
      <c r="O383" s="119">
        <v>-2.6879825169998789E-4</v>
      </c>
      <c r="P383" s="119">
        <v>4.7067265831992472E-4</v>
      </c>
      <c r="Q383" s="119">
        <v>-1.9154003779347228E-3</v>
      </c>
    </row>
    <row r="384" spans="1:17" x14ac:dyDescent="0.3">
      <c r="A384" s="254"/>
      <c r="B384" s="59" t="s">
        <v>76</v>
      </c>
      <c r="C384" s="119">
        <v>1.4162278055970699E-3</v>
      </c>
      <c r="D384" s="119">
        <v>-2.1972246098901299E-3</v>
      </c>
      <c r="E384" s="119">
        <v>-1.8569946468895973E-3</v>
      </c>
      <c r="F384" s="119">
        <v>1.1679064617418225E-3</v>
      </c>
      <c r="G384" s="119">
        <v>1.3628801600416964E-3</v>
      </c>
      <c r="H384" s="119">
        <v>1.2570420462698715E-4</v>
      </c>
      <c r="I384" s="119">
        <v>-1.9708440441841557E-4</v>
      </c>
      <c r="J384" s="119">
        <v>5.6545216893663479E-4</v>
      </c>
      <c r="K384" s="119">
        <v>1.639591899750035E-3</v>
      </c>
      <c r="L384" s="119">
        <v>4.6321995776968626E-3</v>
      </c>
      <c r="M384" s="119">
        <v>-6.3069339069723659E-4</v>
      </c>
      <c r="N384" s="119">
        <v>1.9239895420520275E-3</v>
      </c>
      <c r="O384" s="119">
        <v>4.2951845179420821E-4</v>
      </c>
      <c r="P384" s="119">
        <v>-9.3375867987607886E-4</v>
      </c>
      <c r="Q384" s="119">
        <v>4.7765439454350821E-4</v>
      </c>
    </row>
    <row r="385" spans="1:17" x14ac:dyDescent="0.3">
      <c r="A385" s="254"/>
      <c r="B385" s="59" t="s">
        <v>77</v>
      </c>
      <c r="C385" s="119">
        <v>-4.0938464406450117E-3</v>
      </c>
      <c r="D385" s="119">
        <v>-2.6073006491268147E-3</v>
      </c>
      <c r="E385" s="119">
        <v>-3.7623793576655011E-3</v>
      </c>
      <c r="F385" s="119">
        <v>2.9501626165900456E-3</v>
      </c>
      <c r="G385" s="119">
        <v>6.437639140065253E-3</v>
      </c>
      <c r="H385" s="119">
        <v>-2.5909086429898795E-3</v>
      </c>
      <c r="I385" s="119">
        <v>-1.7698491861597651E-3</v>
      </c>
      <c r="J385" s="119">
        <v>-2.2390551316687837E-3</v>
      </c>
      <c r="K385" s="119">
        <v>4.3550302847345512E-3</v>
      </c>
      <c r="L385" s="119">
        <v>9.1991317230938965E-3</v>
      </c>
      <c r="M385" s="119">
        <v>2.8179547100417798E-3</v>
      </c>
      <c r="N385" s="119">
        <v>6.0636522561187192E-3</v>
      </c>
      <c r="O385" s="119">
        <v>9.9600504170500176E-4</v>
      </c>
      <c r="P385" s="119">
        <v>-1.9601719192818001E-3</v>
      </c>
      <c r="Q385" s="119">
        <v>1.9685495986701412E-3</v>
      </c>
    </row>
    <row r="386" spans="1:17" x14ac:dyDescent="0.3">
      <c r="A386" s="254"/>
      <c r="B386" s="59" t="s">
        <v>78</v>
      </c>
      <c r="C386" s="119">
        <v>1.1132775433455797E-2</v>
      </c>
      <c r="D386" s="119">
        <v>5.8440589945913668E-3</v>
      </c>
      <c r="E386" s="119">
        <v>-1.4376929522768311E-3</v>
      </c>
      <c r="F386" s="119">
        <v>5.7355190128531297E-3</v>
      </c>
      <c r="G386" s="119">
        <v>6.6640837091846983E-3</v>
      </c>
      <c r="H386" s="119">
        <v>-2.3211724663040612E-3</v>
      </c>
      <c r="I386" s="119">
        <v>-5.3054054485667523E-3</v>
      </c>
      <c r="J386" s="119">
        <v>7.7009967199568041E-3</v>
      </c>
      <c r="K386" s="119">
        <v>-1.0637284435600636E-3</v>
      </c>
      <c r="L386" s="119">
        <v>-4.0284487375998879E-3</v>
      </c>
      <c r="M386" s="119">
        <v>4.1229879855214924E-3</v>
      </c>
      <c r="N386" s="119">
        <v>2.963524524330019E-3</v>
      </c>
      <c r="O386" s="119">
        <v>5.2455831432273725E-3</v>
      </c>
      <c r="P386" s="119">
        <v>-1.0193364028417223E-2</v>
      </c>
      <c r="Q386" s="119">
        <v>-9.5770351160720524E-4</v>
      </c>
    </row>
    <row r="387" spans="1:17" x14ac:dyDescent="0.3">
      <c r="A387" s="254"/>
      <c r="B387" s="59" t="s">
        <v>96</v>
      </c>
      <c r="C387" s="119">
        <v>-6.8273257573230259E-3</v>
      </c>
      <c r="D387" s="119">
        <v>-2.0959936394617656E-4</v>
      </c>
      <c r="E387" s="119">
        <v>-7.716828964657127E-3</v>
      </c>
      <c r="F387" s="119">
        <v>2.0908667260839536E-3</v>
      </c>
      <c r="G387" s="119">
        <v>4.0598371024914287E-4</v>
      </c>
      <c r="H387" s="119">
        <v>1.6335617021378396E-4</v>
      </c>
      <c r="I387" s="119">
        <v>4.9545314945358132E-4</v>
      </c>
      <c r="J387" s="119">
        <v>-1.8901488882903453E-3</v>
      </c>
      <c r="K387" s="119">
        <v>1.4447706794091172E-3</v>
      </c>
      <c r="L387" s="119">
        <v>-4.8438633468681561E-3</v>
      </c>
      <c r="M387" s="119">
        <v>3.5378680335988941E-3</v>
      </c>
      <c r="N387" s="119">
        <v>4.7225631251726977E-3</v>
      </c>
      <c r="O387" s="119">
        <v>8.4487153444990498E-4</v>
      </c>
      <c r="P387" s="119">
        <v>-2.7630122787100711E-3</v>
      </c>
      <c r="Q387" s="119">
        <v>-1.4552467344603887E-3</v>
      </c>
    </row>
    <row r="388" spans="1:17" x14ac:dyDescent="0.3">
      <c r="A388" s="254"/>
      <c r="B388" s="59" t="s">
        <v>80</v>
      </c>
      <c r="C388" s="119">
        <v>5.8405837346738321E-3</v>
      </c>
      <c r="D388" s="119">
        <v>2.6044272311970262E-3</v>
      </c>
      <c r="E388" s="119">
        <v>-6.2928728678227075E-3</v>
      </c>
      <c r="F388" s="119">
        <v>-1.6285209397748357E-3</v>
      </c>
      <c r="G388" s="119">
        <v>-3.1937862710850196E-3</v>
      </c>
      <c r="H388" s="119">
        <v>-1.1293710783384481E-2</v>
      </c>
      <c r="I388" s="119">
        <v>-6.0013636251388114E-3</v>
      </c>
      <c r="J388" s="119">
        <v>4.7184182830872778E-4</v>
      </c>
      <c r="K388" s="119">
        <v>-2.5502345368020873E-3</v>
      </c>
      <c r="L388" s="119">
        <v>5.4261830152025348E-3</v>
      </c>
      <c r="M388" s="119">
        <v>6.6035512451934064E-4</v>
      </c>
      <c r="N388" s="119">
        <v>-1.6382845174828797E-3</v>
      </c>
      <c r="O388" s="119">
        <v>-1.1280133556855643E-2</v>
      </c>
      <c r="P388" s="119">
        <v>-2.5033257309859391E-3</v>
      </c>
      <c r="Q388" s="119">
        <v>-3.9265880680699472E-3</v>
      </c>
    </row>
    <row r="389" spans="1:17" x14ac:dyDescent="0.3">
      <c r="A389" s="254"/>
      <c r="B389" s="59" t="s">
        <v>81</v>
      </c>
      <c r="C389" s="119">
        <v>0</v>
      </c>
      <c r="D389" s="119">
        <v>0</v>
      </c>
      <c r="E389" s="119">
        <v>0</v>
      </c>
      <c r="F389" s="119">
        <v>0</v>
      </c>
      <c r="G389" s="119">
        <v>0</v>
      </c>
      <c r="H389" s="119">
        <v>0</v>
      </c>
      <c r="I389" s="119">
        <v>0</v>
      </c>
      <c r="J389" s="119">
        <v>0</v>
      </c>
      <c r="K389" s="119">
        <v>0</v>
      </c>
      <c r="L389" s="119">
        <v>0</v>
      </c>
      <c r="M389" s="119">
        <v>0</v>
      </c>
      <c r="N389" s="119">
        <v>0</v>
      </c>
      <c r="O389" s="119">
        <v>0</v>
      </c>
      <c r="P389" s="119">
        <v>0</v>
      </c>
      <c r="Q389" s="119">
        <v>0</v>
      </c>
    </row>
    <row r="390" spans="1:17" x14ac:dyDescent="0.3">
      <c r="A390" s="254"/>
      <c r="B390" s="59" t="s">
        <v>82</v>
      </c>
      <c r="C390" s="120">
        <v>0</v>
      </c>
      <c r="D390" s="120">
        <v>0</v>
      </c>
      <c r="E390" s="120">
        <v>0</v>
      </c>
      <c r="F390" s="120">
        <v>0</v>
      </c>
      <c r="G390" s="120">
        <v>0</v>
      </c>
      <c r="H390" s="120">
        <v>0</v>
      </c>
      <c r="I390" s="120">
        <v>0</v>
      </c>
      <c r="J390" s="120">
        <v>0</v>
      </c>
      <c r="K390" s="120">
        <v>0</v>
      </c>
      <c r="L390" s="120">
        <v>0</v>
      </c>
      <c r="M390" s="120">
        <v>0</v>
      </c>
      <c r="N390" s="120">
        <v>0</v>
      </c>
      <c r="O390" s="120">
        <v>0</v>
      </c>
      <c r="P390" s="120">
        <v>0</v>
      </c>
      <c r="Q390" s="120">
        <v>0</v>
      </c>
    </row>
    <row r="391" spans="1:17" x14ac:dyDescent="0.3">
      <c r="A391" s="254"/>
      <c r="B391" s="59" t="s">
        <v>83</v>
      </c>
      <c r="C391" s="119">
        <v>0</v>
      </c>
      <c r="D391" s="119">
        <v>0</v>
      </c>
      <c r="E391" s="119">
        <v>0</v>
      </c>
      <c r="F391" s="119">
        <v>0</v>
      </c>
      <c r="G391" s="119">
        <v>0</v>
      </c>
      <c r="H391" s="119">
        <v>0</v>
      </c>
      <c r="I391" s="119">
        <v>0</v>
      </c>
      <c r="J391" s="119">
        <v>0</v>
      </c>
      <c r="K391" s="119">
        <v>0</v>
      </c>
      <c r="L391" s="119">
        <v>0</v>
      </c>
      <c r="M391" s="119">
        <v>0</v>
      </c>
      <c r="N391" s="119">
        <v>0</v>
      </c>
      <c r="O391" s="119">
        <v>0</v>
      </c>
      <c r="P391" s="119">
        <v>0</v>
      </c>
      <c r="Q391" s="119">
        <v>0</v>
      </c>
    </row>
    <row r="392" spans="1:17" x14ac:dyDescent="0.3">
      <c r="A392" s="255"/>
      <c r="B392" s="59" t="s">
        <v>84</v>
      </c>
      <c r="C392" s="119">
        <v>0</v>
      </c>
      <c r="D392" s="119">
        <v>0</v>
      </c>
      <c r="E392" s="119">
        <v>0</v>
      </c>
      <c r="F392" s="119">
        <v>0</v>
      </c>
      <c r="G392" s="119">
        <v>0</v>
      </c>
      <c r="H392" s="119">
        <v>0</v>
      </c>
      <c r="I392" s="119">
        <v>0</v>
      </c>
      <c r="J392" s="119">
        <v>0</v>
      </c>
      <c r="K392" s="119">
        <v>0</v>
      </c>
      <c r="L392" s="119">
        <v>0</v>
      </c>
      <c r="M392" s="119">
        <v>0</v>
      </c>
      <c r="N392" s="119">
        <v>0</v>
      </c>
      <c r="O392" s="119">
        <v>0</v>
      </c>
      <c r="P392" s="119">
        <v>0</v>
      </c>
      <c r="Q392" s="119">
        <v>0</v>
      </c>
    </row>
    <row r="393" spans="1:17" x14ac:dyDescent="0.3">
      <c r="A393" s="253" t="s">
        <v>12</v>
      </c>
      <c r="B393" s="59" t="s">
        <v>72</v>
      </c>
      <c r="C393" s="119">
        <v>0</v>
      </c>
      <c r="D393" s="119">
        <v>0</v>
      </c>
      <c r="E393" s="119">
        <v>0</v>
      </c>
      <c r="F393" s="119">
        <v>0</v>
      </c>
      <c r="G393" s="119">
        <v>0</v>
      </c>
      <c r="H393" s="119">
        <v>0</v>
      </c>
      <c r="I393" s="119">
        <v>0</v>
      </c>
      <c r="J393" s="119">
        <v>0</v>
      </c>
      <c r="K393" s="119">
        <v>0</v>
      </c>
      <c r="L393" s="119">
        <v>0</v>
      </c>
      <c r="M393" s="119">
        <v>0</v>
      </c>
      <c r="N393" s="119">
        <v>0</v>
      </c>
      <c r="O393" s="119">
        <v>0</v>
      </c>
      <c r="P393" s="119">
        <v>0</v>
      </c>
      <c r="Q393" s="119">
        <v>0</v>
      </c>
    </row>
    <row r="394" spans="1:17" x14ac:dyDescent="0.3">
      <c r="A394" s="254"/>
      <c r="B394" s="59" t="s">
        <v>73</v>
      </c>
      <c r="C394" s="119">
        <v>0</v>
      </c>
      <c r="D394" s="119">
        <v>0</v>
      </c>
      <c r="E394" s="119">
        <v>0</v>
      </c>
      <c r="F394" s="119">
        <v>0</v>
      </c>
      <c r="G394" s="119">
        <v>0</v>
      </c>
      <c r="H394" s="119">
        <v>0</v>
      </c>
      <c r="I394" s="119">
        <v>0</v>
      </c>
      <c r="J394" s="119">
        <v>0</v>
      </c>
      <c r="K394" s="119">
        <v>0</v>
      </c>
      <c r="L394" s="119">
        <v>0</v>
      </c>
      <c r="M394" s="119">
        <v>0</v>
      </c>
      <c r="N394" s="119">
        <v>0</v>
      </c>
      <c r="O394" s="119">
        <v>0</v>
      </c>
      <c r="P394" s="119">
        <v>0</v>
      </c>
      <c r="Q394" s="119">
        <v>0</v>
      </c>
    </row>
    <row r="395" spans="1:17" x14ac:dyDescent="0.3">
      <c r="A395" s="254"/>
      <c r="B395" s="59" t="s">
        <v>74</v>
      </c>
      <c r="C395" s="119">
        <v>0</v>
      </c>
      <c r="D395" s="119">
        <v>0</v>
      </c>
      <c r="E395" s="119">
        <v>0</v>
      </c>
      <c r="F395" s="119">
        <v>0</v>
      </c>
      <c r="G395" s="119">
        <v>0</v>
      </c>
      <c r="H395" s="119">
        <v>0</v>
      </c>
      <c r="I395" s="119">
        <v>0</v>
      </c>
      <c r="J395" s="119">
        <v>0</v>
      </c>
      <c r="K395" s="119">
        <v>0</v>
      </c>
      <c r="L395" s="119">
        <v>0</v>
      </c>
      <c r="M395" s="119">
        <v>0</v>
      </c>
      <c r="N395" s="119">
        <v>0</v>
      </c>
      <c r="O395" s="119">
        <v>0</v>
      </c>
      <c r="P395" s="119">
        <v>0</v>
      </c>
      <c r="Q395" s="119">
        <v>0</v>
      </c>
    </row>
    <row r="396" spans="1:17" x14ac:dyDescent="0.3">
      <c r="A396" s="254"/>
      <c r="B396" s="59" t="s">
        <v>75</v>
      </c>
      <c r="C396" s="119">
        <v>5.9393543658539105E-3</v>
      </c>
      <c r="D396" s="119">
        <v>2.459541138745136E-4</v>
      </c>
      <c r="E396" s="119">
        <v>7.2700536976225694E-3</v>
      </c>
      <c r="F396" s="119">
        <v>-7.3893086445239176E-3</v>
      </c>
      <c r="G396" s="119">
        <v>-8.2064167669476662E-3</v>
      </c>
      <c r="H396" s="119">
        <v>1.2032458616958674E-2</v>
      </c>
      <c r="I396" s="119">
        <v>5.3820085346754087E-3</v>
      </c>
      <c r="J396" s="119">
        <v>-1.938149562842173E-2</v>
      </c>
      <c r="K396" s="119">
        <v>3.8740561459637002E-3</v>
      </c>
      <c r="L396" s="119">
        <v>-2.1091030509934217E-2</v>
      </c>
      <c r="M396" s="119">
        <v>2.4474035392557658E-2</v>
      </c>
      <c r="N396" s="119">
        <v>2.2180764759754945E-3</v>
      </c>
      <c r="O396" s="119">
        <v>-1.0512067644243617E-2</v>
      </c>
      <c r="P396" s="119">
        <v>7.4279451668374241E-3</v>
      </c>
      <c r="Q396" s="119">
        <v>-1.075632204742627E-2</v>
      </c>
    </row>
    <row r="397" spans="1:17" x14ac:dyDescent="0.3">
      <c r="A397" s="254"/>
      <c r="B397" s="59" t="s">
        <v>76</v>
      </c>
      <c r="C397" s="119">
        <v>0</v>
      </c>
      <c r="D397" s="119">
        <v>0</v>
      </c>
      <c r="E397" s="119">
        <v>0</v>
      </c>
      <c r="F397" s="119">
        <v>0</v>
      </c>
      <c r="G397" s="119">
        <v>0</v>
      </c>
      <c r="H397" s="119">
        <v>0</v>
      </c>
      <c r="I397" s="119">
        <v>0</v>
      </c>
      <c r="J397" s="119">
        <v>0</v>
      </c>
      <c r="K397" s="119">
        <v>0</v>
      </c>
      <c r="L397" s="119">
        <v>0</v>
      </c>
      <c r="M397" s="119">
        <v>0</v>
      </c>
      <c r="N397" s="119">
        <v>0</v>
      </c>
      <c r="O397" s="119">
        <v>0</v>
      </c>
      <c r="P397" s="119">
        <v>0</v>
      </c>
      <c r="Q397" s="119">
        <v>0</v>
      </c>
    </row>
    <row r="398" spans="1:17" x14ac:dyDescent="0.3">
      <c r="A398" s="254"/>
      <c r="B398" s="59" t="s">
        <v>77</v>
      </c>
      <c r="C398" s="119">
        <v>0</v>
      </c>
      <c r="D398" s="119">
        <v>0</v>
      </c>
      <c r="E398" s="119">
        <v>0</v>
      </c>
      <c r="F398" s="119">
        <v>0</v>
      </c>
      <c r="G398" s="119">
        <v>0</v>
      </c>
      <c r="H398" s="119">
        <v>0</v>
      </c>
      <c r="I398" s="119">
        <v>0</v>
      </c>
      <c r="J398" s="119">
        <v>0</v>
      </c>
      <c r="K398" s="119">
        <v>0</v>
      </c>
      <c r="L398" s="119">
        <v>0</v>
      </c>
      <c r="M398" s="119">
        <v>0</v>
      </c>
      <c r="N398" s="119">
        <v>0</v>
      </c>
      <c r="O398" s="119">
        <v>0</v>
      </c>
      <c r="P398" s="119">
        <v>0</v>
      </c>
      <c r="Q398" s="119">
        <v>0</v>
      </c>
    </row>
    <row r="399" spans="1:17" x14ac:dyDescent="0.3">
      <c r="A399" s="254"/>
      <c r="B399" s="59" t="s">
        <v>78</v>
      </c>
      <c r="C399" s="119">
        <v>0</v>
      </c>
      <c r="D399" s="119">
        <v>0</v>
      </c>
      <c r="E399" s="119">
        <v>0</v>
      </c>
      <c r="F399" s="119">
        <v>0</v>
      </c>
      <c r="G399" s="119">
        <v>0</v>
      </c>
      <c r="H399" s="119">
        <v>0</v>
      </c>
      <c r="I399" s="119">
        <v>0</v>
      </c>
      <c r="J399" s="119">
        <v>0</v>
      </c>
      <c r="K399" s="119">
        <v>0</v>
      </c>
      <c r="L399" s="119">
        <v>0</v>
      </c>
      <c r="M399" s="119">
        <v>0</v>
      </c>
      <c r="N399" s="119">
        <v>0</v>
      </c>
      <c r="O399" s="119">
        <v>0</v>
      </c>
      <c r="P399" s="119">
        <v>0</v>
      </c>
      <c r="Q399" s="119">
        <v>0</v>
      </c>
    </row>
    <row r="400" spans="1:17" x14ac:dyDescent="0.3">
      <c r="A400" s="254"/>
      <c r="B400" s="59" t="s">
        <v>96</v>
      </c>
      <c r="C400" s="119">
        <v>-9.8438579950220206E-3</v>
      </c>
      <c r="D400" s="119">
        <v>-2.6668492603467431E-3</v>
      </c>
      <c r="E400" s="119">
        <v>-3.6089065190215916E-3</v>
      </c>
      <c r="F400" s="119">
        <v>-3.5852522452080871E-3</v>
      </c>
      <c r="G400" s="119">
        <v>3.9375934505464019E-3</v>
      </c>
      <c r="H400" s="119">
        <v>-4.982299675859031E-3</v>
      </c>
      <c r="I400" s="119">
        <v>2.99120145772519E-3</v>
      </c>
      <c r="J400" s="119">
        <v>5.8660115227938264E-4</v>
      </c>
      <c r="K400" s="119">
        <v>-7.9620416626273449E-4</v>
      </c>
      <c r="L400" s="119">
        <v>-1.0867940479918285E-2</v>
      </c>
      <c r="M400" s="119">
        <v>-3.5239046650835451E-3</v>
      </c>
      <c r="N400" s="119">
        <v>1.0332777599607983E-2</v>
      </c>
      <c r="O400" s="119">
        <v>2.9135249976118549E-3</v>
      </c>
      <c r="P400" s="119">
        <v>-3.9386024684637325E-3</v>
      </c>
      <c r="Q400" s="119">
        <v>1.2665986801234583E-3</v>
      </c>
    </row>
    <row r="401" spans="1:17" x14ac:dyDescent="0.3">
      <c r="A401" s="254"/>
      <c r="B401" s="59" t="s">
        <v>80</v>
      </c>
      <c r="C401" s="119">
        <v>3.9045036291681656E-3</v>
      </c>
      <c r="D401" s="119">
        <v>2.4208951464722017E-3</v>
      </c>
      <c r="E401" s="119">
        <v>-3.6611471786009986E-3</v>
      </c>
      <c r="F401" s="119">
        <v>1.0974560889732143E-2</v>
      </c>
      <c r="G401" s="119">
        <v>4.2688233164011602E-3</v>
      </c>
      <c r="H401" s="119">
        <v>-7.0501589410995602E-3</v>
      </c>
      <c r="I401" s="119">
        <v>-8.3732099924008208E-3</v>
      </c>
      <c r="J401" s="119">
        <v>1.8794894476142521E-2</v>
      </c>
      <c r="K401" s="119">
        <v>-3.0778519797008408E-3</v>
      </c>
      <c r="L401" s="119">
        <v>3.1958970989852342E-2</v>
      </c>
      <c r="M401" s="119">
        <v>-2.0950130727474037E-2</v>
      </c>
      <c r="N401" s="119">
        <v>-1.2550854075583484E-2</v>
      </c>
      <c r="O401" s="119">
        <v>7.5985426466318451E-3</v>
      </c>
      <c r="P401" s="119">
        <v>-3.4893426983738096E-3</v>
      </c>
      <c r="Q401" s="119">
        <v>9.4897233673027492E-3</v>
      </c>
    </row>
    <row r="402" spans="1:17" x14ac:dyDescent="0.3">
      <c r="A402" s="254"/>
      <c r="B402" s="59" t="s">
        <v>81</v>
      </c>
      <c r="C402" s="119">
        <v>0</v>
      </c>
      <c r="D402" s="119">
        <v>0</v>
      </c>
      <c r="E402" s="119">
        <v>0</v>
      </c>
      <c r="F402" s="119">
        <v>0</v>
      </c>
      <c r="G402" s="119">
        <v>0</v>
      </c>
      <c r="H402" s="119">
        <v>0</v>
      </c>
      <c r="I402" s="119">
        <v>0</v>
      </c>
      <c r="J402" s="119">
        <v>0</v>
      </c>
      <c r="K402" s="119">
        <v>0</v>
      </c>
      <c r="L402" s="119">
        <v>0</v>
      </c>
      <c r="M402" s="119">
        <v>0</v>
      </c>
      <c r="N402" s="119">
        <v>0</v>
      </c>
      <c r="O402" s="119">
        <v>0</v>
      </c>
      <c r="P402" s="119">
        <v>0</v>
      </c>
      <c r="Q402" s="119">
        <v>0</v>
      </c>
    </row>
    <row r="403" spans="1:17" x14ac:dyDescent="0.3">
      <c r="A403" s="254"/>
      <c r="B403" s="59" t="s">
        <v>82</v>
      </c>
      <c r="C403" s="119">
        <v>0</v>
      </c>
      <c r="D403" s="119">
        <v>0</v>
      </c>
      <c r="E403" s="119">
        <v>0</v>
      </c>
      <c r="F403" s="119">
        <v>0</v>
      </c>
      <c r="G403" s="119">
        <v>0</v>
      </c>
      <c r="H403" s="119">
        <v>0</v>
      </c>
      <c r="I403" s="119">
        <v>0</v>
      </c>
      <c r="J403" s="119">
        <v>0</v>
      </c>
      <c r="K403" s="119">
        <v>0</v>
      </c>
      <c r="L403" s="119">
        <v>0</v>
      </c>
      <c r="M403" s="119">
        <v>0</v>
      </c>
      <c r="N403" s="119">
        <v>0</v>
      </c>
      <c r="O403" s="119">
        <v>0</v>
      </c>
      <c r="P403" s="119">
        <v>0</v>
      </c>
      <c r="Q403" s="119">
        <v>0</v>
      </c>
    </row>
    <row r="404" spans="1:17" x14ac:dyDescent="0.3">
      <c r="A404" s="254"/>
      <c r="B404" s="59" t="s">
        <v>83</v>
      </c>
      <c r="C404" s="119">
        <v>0</v>
      </c>
      <c r="D404" s="119">
        <v>0</v>
      </c>
      <c r="E404" s="119">
        <v>0</v>
      </c>
      <c r="F404" s="119">
        <v>0</v>
      </c>
      <c r="G404" s="119">
        <v>0</v>
      </c>
      <c r="H404" s="119">
        <v>0</v>
      </c>
      <c r="I404" s="119">
        <v>0</v>
      </c>
      <c r="J404" s="119">
        <v>0</v>
      </c>
      <c r="K404" s="119">
        <v>0</v>
      </c>
      <c r="L404" s="119">
        <v>0</v>
      </c>
      <c r="M404" s="119">
        <v>0</v>
      </c>
      <c r="N404" s="119">
        <v>0</v>
      </c>
      <c r="O404" s="119">
        <v>0</v>
      </c>
      <c r="P404" s="119">
        <v>0</v>
      </c>
      <c r="Q404" s="119">
        <v>0</v>
      </c>
    </row>
    <row r="405" spans="1:17" x14ac:dyDescent="0.3">
      <c r="A405" s="255"/>
      <c r="B405" s="59" t="s">
        <v>84</v>
      </c>
      <c r="C405" s="119">
        <v>0</v>
      </c>
      <c r="D405" s="119">
        <v>0</v>
      </c>
      <c r="E405" s="119">
        <v>0</v>
      </c>
      <c r="F405" s="119">
        <v>0</v>
      </c>
      <c r="G405" s="119">
        <v>0</v>
      </c>
      <c r="H405" s="119">
        <v>0</v>
      </c>
      <c r="I405" s="119">
        <v>0</v>
      </c>
      <c r="J405" s="119">
        <v>0</v>
      </c>
      <c r="K405" s="119">
        <v>0</v>
      </c>
      <c r="L405" s="119">
        <v>0</v>
      </c>
      <c r="M405" s="119">
        <v>0</v>
      </c>
      <c r="N405" s="119">
        <v>0</v>
      </c>
      <c r="O405" s="119">
        <v>0</v>
      </c>
      <c r="P405" s="119">
        <v>0</v>
      </c>
      <c r="Q405" s="119">
        <v>0</v>
      </c>
    </row>
    <row r="406" spans="1:17" x14ac:dyDescent="0.3">
      <c r="A406" s="253" t="s">
        <v>13</v>
      </c>
      <c r="B406" s="59" t="s">
        <v>72</v>
      </c>
      <c r="C406" s="119">
        <v>1.0656733289800546E-2</v>
      </c>
      <c r="D406" s="119">
        <v>5.6168101796095771E-3</v>
      </c>
      <c r="E406" s="119">
        <v>1.026770177582903E-4</v>
      </c>
      <c r="F406" s="119">
        <v>4.5654013349986644E-3</v>
      </c>
      <c r="G406" s="119">
        <v>6.034320938243215E-3</v>
      </c>
      <c r="H406" s="119">
        <v>3.8780431246855929E-3</v>
      </c>
      <c r="I406" s="119">
        <v>7.1753148903616615E-3</v>
      </c>
      <c r="J406" s="119">
        <v>5.9880626673034509E-3</v>
      </c>
      <c r="K406" s="119">
        <v>3.6194039785380494E-3</v>
      </c>
      <c r="L406" s="119">
        <v>3.2689725231445893E-2</v>
      </c>
      <c r="M406" s="119">
        <v>-2.5246137626985243E-3</v>
      </c>
      <c r="N406" s="119">
        <v>-1.0016740349645725E-2</v>
      </c>
      <c r="O406" s="119">
        <v>1.8527737730400784E-3</v>
      </c>
      <c r="P406" s="119">
        <v>-2.6787886437927566E-3</v>
      </c>
      <c r="Q406" s="119">
        <v>-7.5958082517738057E-4</v>
      </c>
    </row>
    <row r="407" spans="1:17" x14ac:dyDescent="0.3">
      <c r="A407" s="254"/>
      <c r="B407" s="59" t="s">
        <v>73</v>
      </c>
      <c r="C407" s="119">
        <v>-4.9460764694692072E-3</v>
      </c>
      <c r="D407" s="119">
        <v>-1.8764132530826316E-3</v>
      </c>
      <c r="E407" s="119">
        <v>-5.8275574514371487E-4</v>
      </c>
      <c r="F407" s="119">
        <v>-2.2840201242867453E-3</v>
      </c>
      <c r="G407" s="119">
        <v>-5.7798492231075915E-4</v>
      </c>
      <c r="H407" s="119">
        <v>-2.3224479782701923E-3</v>
      </c>
      <c r="I407" s="119">
        <v>-2.0813413457667629E-3</v>
      </c>
      <c r="J407" s="119">
        <v>-6.0512516101213221E-4</v>
      </c>
      <c r="K407" s="119">
        <v>-2.0357519251615885E-3</v>
      </c>
      <c r="L407" s="119">
        <v>-1.3786817781213767E-2</v>
      </c>
      <c r="M407" s="119">
        <v>2.4809357265594967E-3</v>
      </c>
      <c r="N407" s="119">
        <v>-3.0716760973126256E-4</v>
      </c>
      <c r="O407" s="119">
        <v>-1.6246214402398373E-3</v>
      </c>
      <c r="P407" s="119">
        <v>-3.0724995281033451E-3</v>
      </c>
      <c r="Q407" s="119">
        <v>4.0940372545212322E-3</v>
      </c>
    </row>
    <row r="408" spans="1:17" x14ac:dyDescent="0.3">
      <c r="A408" s="254"/>
      <c r="B408" s="59" t="s">
        <v>74</v>
      </c>
      <c r="C408" s="119">
        <v>3.6520272083822025E-3</v>
      </c>
      <c r="D408" s="119">
        <v>-1.8619501160730412E-3</v>
      </c>
      <c r="E408" s="119">
        <v>-4.7713004018014871E-3</v>
      </c>
      <c r="F408" s="119">
        <v>-4.9184111711603196E-4</v>
      </c>
      <c r="G408" s="119">
        <v>-3.1710050307253712E-3</v>
      </c>
      <c r="H408" s="119">
        <v>-2.9922855528615178E-3</v>
      </c>
      <c r="I408" s="119">
        <v>-1.5531653733180384E-3</v>
      </c>
      <c r="J408" s="119">
        <v>-3.7613940348741326E-3</v>
      </c>
      <c r="K408" s="119">
        <v>-7.4769035493876812E-4</v>
      </c>
      <c r="L408" s="119">
        <v>-7.5647677359260701E-3</v>
      </c>
      <c r="M408" s="119">
        <v>-8.6847596243158631E-4</v>
      </c>
      <c r="N408" s="119">
        <v>8.4998126974258903E-4</v>
      </c>
      <c r="O408" s="119">
        <v>8.3900292815275446E-4</v>
      </c>
      <c r="P408" s="119">
        <v>-1.5724437188185947E-4</v>
      </c>
      <c r="Q408" s="119">
        <v>-3.4302298733344672E-3</v>
      </c>
    </row>
    <row r="409" spans="1:17" x14ac:dyDescent="0.3">
      <c r="A409" s="254"/>
      <c r="B409" s="59" t="s">
        <v>75</v>
      </c>
      <c r="C409" s="119">
        <v>-1.1786670041829305E-3</v>
      </c>
      <c r="D409" s="119">
        <v>7.3941325962184438E-5</v>
      </c>
      <c r="E409" s="119">
        <v>1.0964112640705816E-4</v>
      </c>
      <c r="F409" s="119">
        <v>-2.245042131135749E-4</v>
      </c>
      <c r="G409" s="119">
        <v>-9.3037664125704758E-5</v>
      </c>
      <c r="H409" s="119">
        <v>-7.855658242106496E-5</v>
      </c>
      <c r="I409" s="119">
        <v>-1.45355214271118E-4</v>
      </c>
      <c r="J409" s="119">
        <v>-9.1413916598285377E-5</v>
      </c>
      <c r="K409" s="119">
        <v>-1.3368701868014289E-4</v>
      </c>
      <c r="L409" s="119">
        <v>-3.7785408214745762E-4</v>
      </c>
      <c r="M409" s="119">
        <v>-1.3685550961026194E-6</v>
      </c>
      <c r="N409" s="119">
        <v>-4.2474278631039059E-5</v>
      </c>
      <c r="O409" s="119">
        <v>3.788518246894846E-5</v>
      </c>
      <c r="P409" s="119">
        <v>-4.0391225077055122E-4</v>
      </c>
      <c r="Q409" s="119">
        <v>2.9150499805175034E-5</v>
      </c>
    </row>
    <row r="410" spans="1:17" x14ac:dyDescent="0.3">
      <c r="A410" s="254"/>
      <c r="B410" s="59" t="s">
        <v>76</v>
      </c>
      <c r="C410" s="119">
        <v>-9.6906521608725038E-4</v>
      </c>
      <c r="D410" s="119">
        <v>-1.3201546088381332E-3</v>
      </c>
      <c r="E410" s="119">
        <v>5.866963513842284E-4</v>
      </c>
      <c r="F410" s="119">
        <v>-2.3601660476712735E-4</v>
      </c>
      <c r="G410" s="119">
        <v>-1.6517098648115951E-3</v>
      </c>
      <c r="H410" s="119">
        <v>-1.5555176804496994E-3</v>
      </c>
      <c r="I410" s="119">
        <v>-1.6517017477697005E-3</v>
      </c>
      <c r="J410" s="119">
        <v>-9.1172746678705799E-4</v>
      </c>
      <c r="K410" s="119">
        <v>-4.9628112346121467E-5</v>
      </c>
      <c r="L410" s="119">
        <v>-1.2749725227029253E-3</v>
      </c>
      <c r="M410" s="119">
        <v>1.2764926632945605E-3</v>
      </c>
      <c r="N410" s="119">
        <v>2.303258887715872E-3</v>
      </c>
      <c r="O410" s="119">
        <v>5.8002178221928935E-4</v>
      </c>
      <c r="P410" s="119">
        <v>1.9788258957920898E-3</v>
      </c>
      <c r="Q410" s="119">
        <v>1.1076270285955807E-3</v>
      </c>
    </row>
    <row r="411" spans="1:17" x14ac:dyDescent="0.3">
      <c r="A411" s="254"/>
      <c r="B411" s="59" t="s">
        <v>77</v>
      </c>
      <c r="C411" s="119">
        <v>-2.0496752254857108E-3</v>
      </c>
      <c r="D411" s="119">
        <v>8.2761761877785632E-4</v>
      </c>
      <c r="E411" s="119">
        <v>-3.7633055181632291E-5</v>
      </c>
      <c r="F411" s="119">
        <v>-8.3999528918768385E-4</v>
      </c>
      <c r="G411" s="119">
        <v>2.877918668573818E-4</v>
      </c>
      <c r="H411" s="119">
        <v>2.5364563354615677E-4</v>
      </c>
      <c r="I411" s="119">
        <v>-2.505816815096755E-3</v>
      </c>
      <c r="J411" s="119">
        <v>-4.1672560465112925E-4</v>
      </c>
      <c r="K411" s="119">
        <v>-2.4399416787630052E-4</v>
      </c>
      <c r="L411" s="119">
        <v>-4.1372229967664466E-4</v>
      </c>
      <c r="M411" s="119">
        <v>1.6256992943011039E-3</v>
      </c>
      <c r="N411" s="119">
        <v>2.7877012792623668E-4</v>
      </c>
      <c r="O411" s="119">
        <v>2.0050472785305452E-4</v>
      </c>
      <c r="P411" s="119">
        <v>5.2218595291721875E-5</v>
      </c>
      <c r="Q411" s="119">
        <v>-1.7851439616489197E-4</v>
      </c>
    </row>
    <row r="412" spans="1:17" x14ac:dyDescent="0.3">
      <c r="A412" s="254"/>
      <c r="B412" s="59" t="s">
        <v>78</v>
      </c>
      <c r="C412" s="119">
        <v>-4.7073893198113712E-3</v>
      </c>
      <c r="D412" s="119">
        <v>-2.255683909725005E-3</v>
      </c>
      <c r="E412" s="119">
        <v>3.2904435101828583E-3</v>
      </c>
      <c r="F412" s="119">
        <v>-5.8157706053946212E-4</v>
      </c>
      <c r="G412" s="119">
        <v>-2.1004772539831434E-3</v>
      </c>
      <c r="H412" s="119">
        <v>-3.0358552750212736E-4</v>
      </c>
      <c r="I412" s="119">
        <v>-1.2371994889733978E-3</v>
      </c>
      <c r="J412" s="119">
        <v>-1.2618897142003399E-3</v>
      </c>
      <c r="K412" s="119">
        <v>-4.2808158006104463E-4</v>
      </c>
      <c r="L412" s="119">
        <v>-5.625249292907572E-3</v>
      </c>
      <c r="M412" s="119">
        <v>-2.1959869597871842E-3</v>
      </c>
      <c r="N412" s="119">
        <v>4.6963362135522546E-3</v>
      </c>
      <c r="O412" s="119">
        <v>-4.0640753324139439E-3</v>
      </c>
      <c r="P412" s="119">
        <v>7.1006403383084421E-4</v>
      </c>
      <c r="Q412" s="119">
        <v>-9.7396485774212116E-5</v>
      </c>
    </row>
    <row r="413" spans="1:17" x14ac:dyDescent="0.3">
      <c r="A413" s="254"/>
      <c r="B413" s="59" t="s">
        <v>96</v>
      </c>
      <c r="C413" s="119">
        <v>-5.3522217847111302E-5</v>
      </c>
      <c r="D413" s="119">
        <v>5.9276492751212783E-4</v>
      </c>
      <c r="E413" s="119">
        <v>4.2381062596267161E-4</v>
      </c>
      <c r="F413" s="119">
        <v>-3.6010846973891925E-4</v>
      </c>
      <c r="G413" s="119">
        <v>7.4083213902932654E-6</v>
      </c>
      <c r="H413" s="119">
        <v>5.0122505751850656E-5</v>
      </c>
      <c r="I413" s="119">
        <v>1.6513724474833801E-4</v>
      </c>
      <c r="J413" s="119">
        <v>-1.1348900365361E-4</v>
      </c>
      <c r="K413" s="119">
        <v>-2.6232369401445015E-4</v>
      </c>
      <c r="L413" s="119">
        <v>-9.7171315978770382E-4</v>
      </c>
      <c r="M413" s="119">
        <v>-1.0071332911392849E-5</v>
      </c>
      <c r="N413" s="119">
        <v>-2.6791176687092008E-5</v>
      </c>
      <c r="O413" s="119">
        <v>2.2999302865634461E-4</v>
      </c>
      <c r="P413" s="119">
        <v>2.6314187747956009E-5</v>
      </c>
      <c r="Q413" s="119">
        <v>-1.6005015420612369E-4</v>
      </c>
    </row>
    <row r="414" spans="1:17" x14ac:dyDescent="0.3">
      <c r="A414" s="254"/>
      <c r="B414" s="59" t="s">
        <v>80</v>
      </c>
      <c r="C414" s="119">
        <v>-7.5479236784234405E-5</v>
      </c>
      <c r="D414" s="119">
        <v>8.6598938464408498E-4</v>
      </c>
      <c r="E414" s="119">
        <v>-5.0547650425623175E-4</v>
      </c>
      <c r="F414" s="119">
        <v>3.5830381548920126E-4</v>
      </c>
      <c r="G414" s="119">
        <v>1.0247530531702354E-3</v>
      </c>
      <c r="H414" s="119">
        <v>1.0342120862555926E-3</v>
      </c>
      <c r="I414" s="119">
        <v>3.1470450870985101E-4</v>
      </c>
      <c r="J414" s="119">
        <v>1.9360857912632118E-4</v>
      </c>
      <c r="K414" s="119">
        <v>6.4296029891944273E-4</v>
      </c>
      <c r="L414" s="119">
        <v>-6.3958919344435372E-4</v>
      </c>
      <c r="M414" s="119">
        <v>-1.1435117543841591E-3</v>
      </c>
      <c r="N414" s="119">
        <v>-1.1060598693022478E-4</v>
      </c>
      <c r="O414" s="119">
        <v>1.1770952261331361E-3</v>
      </c>
      <c r="P414" s="119">
        <v>9.5590939578291123E-4</v>
      </c>
      <c r="Q414" s="119">
        <v>-4.1454058177421704E-4</v>
      </c>
    </row>
    <row r="415" spans="1:17" x14ac:dyDescent="0.3">
      <c r="A415" s="254"/>
      <c r="B415" s="59" t="s">
        <v>81</v>
      </c>
      <c r="C415" s="119">
        <v>0</v>
      </c>
      <c r="D415" s="119">
        <v>0</v>
      </c>
      <c r="E415" s="119">
        <v>0</v>
      </c>
      <c r="F415" s="119">
        <v>0</v>
      </c>
      <c r="G415" s="119">
        <v>0</v>
      </c>
      <c r="H415" s="119">
        <v>0</v>
      </c>
      <c r="I415" s="119">
        <v>0</v>
      </c>
      <c r="J415" s="119">
        <v>0</v>
      </c>
      <c r="K415" s="119">
        <v>0</v>
      </c>
      <c r="L415" s="119">
        <v>0</v>
      </c>
      <c r="M415" s="119">
        <v>0</v>
      </c>
      <c r="N415" s="119">
        <v>0</v>
      </c>
      <c r="O415" s="119">
        <v>0</v>
      </c>
      <c r="P415" s="119">
        <v>0</v>
      </c>
      <c r="Q415" s="119">
        <v>0</v>
      </c>
    </row>
    <row r="416" spans="1:17" x14ac:dyDescent="0.3">
      <c r="A416" s="254"/>
      <c r="B416" s="59" t="s">
        <v>82</v>
      </c>
      <c r="C416" s="120">
        <v>0</v>
      </c>
      <c r="D416" s="120">
        <v>0</v>
      </c>
      <c r="E416" s="120">
        <v>0</v>
      </c>
      <c r="F416" s="120">
        <v>0</v>
      </c>
      <c r="G416" s="120">
        <v>0</v>
      </c>
      <c r="H416" s="120">
        <v>0</v>
      </c>
      <c r="I416" s="120">
        <v>0</v>
      </c>
      <c r="J416" s="120">
        <v>0</v>
      </c>
      <c r="K416" s="120">
        <v>0</v>
      </c>
      <c r="L416" s="120">
        <v>0</v>
      </c>
      <c r="M416" s="120">
        <v>0</v>
      </c>
      <c r="N416" s="120">
        <v>0</v>
      </c>
      <c r="O416" s="120">
        <v>0</v>
      </c>
      <c r="P416" s="120">
        <v>0</v>
      </c>
      <c r="Q416" s="120">
        <v>0</v>
      </c>
    </row>
    <row r="417" spans="1:17" x14ac:dyDescent="0.3">
      <c r="A417" s="254"/>
      <c r="B417" s="59" t="s">
        <v>83</v>
      </c>
      <c r="C417" s="119">
        <v>0</v>
      </c>
      <c r="D417" s="119">
        <v>0</v>
      </c>
      <c r="E417" s="119">
        <v>0</v>
      </c>
      <c r="F417" s="119">
        <v>0</v>
      </c>
      <c r="G417" s="119">
        <v>0</v>
      </c>
      <c r="H417" s="119">
        <v>0</v>
      </c>
      <c r="I417" s="119">
        <v>0</v>
      </c>
      <c r="J417" s="119">
        <v>0</v>
      </c>
      <c r="K417" s="119">
        <v>0</v>
      </c>
      <c r="L417" s="119">
        <v>0</v>
      </c>
      <c r="M417" s="119">
        <v>0</v>
      </c>
      <c r="N417" s="119">
        <v>0</v>
      </c>
      <c r="O417" s="119">
        <v>0</v>
      </c>
      <c r="P417" s="119">
        <v>0</v>
      </c>
      <c r="Q417" s="119">
        <v>0</v>
      </c>
    </row>
    <row r="418" spans="1:17" x14ac:dyDescent="0.3">
      <c r="A418" s="255"/>
      <c r="B418" s="59" t="s">
        <v>84</v>
      </c>
      <c r="C418" s="119">
        <v>0</v>
      </c>
      <c r="D418" s="119">
        <v>0</v>
      </c>
      <c r="E418" s="119">
        <v>0</v>
      </c>
      <c r="F418" s="119">
        <v>0</v>
      </c>
      <c r="G418" s="119">
        <v>0</v>
      </c>
      <c r="H418" s="119">
        <v>0</v>
      </c>
      <c r="I418" s="119">
        <v>0</v>
      </c>
      <c r="J418" s="119">
        <v>0</v>
      </c>
      <c r="K418" s="119">
        <v>0</v>
      </c>
      <c r="L418" s="119">
        <v>0</v>
      </c>
      <c r="M418" s="119">
        <v>0</v>
      </c>
      <c r="N418" s="119">
        <v>0</v>
      </c>
      <c r="O418" s="119">
        <v>0</v>
      </c>
      <c r="P418" s="119">
        <v>0</v>
      </c>
      <c r="Q418" s="119">
        <v>0</v>
      </c>
    </row>
    <row r="419" spans="1:17" x14ac:dyDescent="0.3">
      <c r="A419" s="253" t="s">
        <v>14</v>
      </c>
      <c r="B419" s="59" t="s">
        <v>72</v>
      </c>
      <c r="C419" s="119">
        <v>-5.0377547416117704E-4</v>
      </c>
      <c r="D419" s="119">
        <v>9.1044500971892289E-4</v>
      </c>
      <c r="E419" s="119">
        <v>1.8166278854953484E-3</v>
      </c>
      <c r="F419" s="119">
        <v>-5.1520915567376119E-4</v>
      </c>
      <c r="G419" s="119">
        <v>-7.4296931882490702E-4</v>
      </c>
      <c r="H419" s="119">
        <v>-9.7373024927105423E-4</v>
      </c>
      <c r="I419" s="119">
        <v>2.9931239700778378E-4</v>
      </c>
      <c r="J419" s="119">
        <v>-3.0858814502125742E-4</v>
      </c>
      <c r="K419" s="119">
        <v>4.6530647537409986E-4</v>
      </c>
      <c r="L419" s="119">
        <v>1.2275235817326563E-4</v>
      </c>
      <c r="M419" s="119">
        <v>1.1969659210918672E-3</v>
      </c>
      <c r="N419" s="119">
        <v>2.7065051643603392E-3</v>
      </c>
      <c r="O419" s="119">
        <v>1.590610763063556E-4</v>
      </c>
      <c r="P419" s="119">
        <v>-3.3261316028415297E-3</v>
      </c>
      <c r="Q419" s="119">
        <v>-5.6799604709369123E-4</v>
      </c>
    </row>
    <row r="420" spans="1:17" x14ac:dyDescent="0.3">
      <c r="A420" s="254"/>
      <c r="B420" s="59" t="s">
        <v>73</v>
      </c>
      <c r="C420" s="119">
        <v>4.7952358500333858E-3</v>
      </c>
      <c r="D420" s="119">
        <v>-3.5442499867976984E-5</v>
      </c>
      <c r="E420" s="119">
        <v>-7.9273585119113976E-3</v>
      </c>
      <c r="F420" s="119">
        <v>1.6459654424366699E-3</v>
      </c>
      <c r="G420" s="119">
        <v>2.6797015103537936E-3</v>
      </c>
      <c r="H420" s="119">
        <v>-4.1752131935790526E-4</v>
      </c>
      <c r="I420" s="119">
        <v>-4.3010870388937583E-3</v>
      </c>
      <c r="J420" s="119">
        <v>1.5657297088411681E-5</v>
      </c>
      <c r="K420" s="119">
        <v>-7.9383926874587729E-3</v>
      </c>
      <c r="L420" s="119">
        <v>-5.7819097904855399E-3</v>
      </c>
      <c r="M420" s="119">
        <v>-1.9951359935439505E-3</v>
      </c>
      <c r="N420" s="119">
        <v>-8.4106648709558751E-4</v>
      </c>
      <c r="O420" s="119">
        <v>-4.0538419805051795E-3</v>
      </c>
      <c r="P420" s="119">
        <v>-2.3848594741567863E-3</v>
      </c>
      <c r="Q420" s="119">
        <v>1.9087287619323767E-3</v>
      </c>
    </row>
    <row r="421" spans="1:17" x14ac:dyDescent="0.3">
      <c r="A421" s="254"/>
      <c r="B421" s="59" t="s">
        <v>74</v>
      </c>
      <c r="C421" s="119">
        <v>-8.1798772280548826E-4</v>
      </c>
      <c r="D421" s="119">
        <v>-9.0019599313725766E-4</v>
      </c>
      <c r="E421" s="119">
        <v>1.3253877179829326E-3</v>
      </c>
      <c r="F421" s="119">
        <v>1.7056448535352278E-4</v>
      </c>
      <c r="G421" s="119">
        <v>-6.5351067239853219E-4</v>
      </c>
      <c r="H421" s="119">
        <v>-9.9296583921545251E-4</v>
      </c>
      <c r="I421" s="119">
        <v>7.7684458450020741E-5</v>
      </c>
      <c r="J421" s="119">
        <v>-7.5104145682485142E-4</v>
      </c>
      <c r="K421" s="119">
        <v>1.152759757998157E-4</v>
      </c>
      <c r="L421" s="119">
        <v>6.0615270173181891E-4</v>
      </c>
      <c r="M421" s="119">
        <v>-1.0762404535154101E-3</v>
      </c>
      <c r="N421" s="119">
        <v>1.0153077093488505E-3</v>
      </c>
      <c r="O421" s="119">
        <v>-1.6457426333712135E-3</v>
      </c>
      <c r="P421" s="119">
        <v>5.6723418148492237E-4</v>
      </c>
      <c r="Q421" s="119">
        <v>-3.7345600773082931E-4</v>
      </c>
    </row>
    <row r="422" spans="1:17" x14ac:dyDescent="0.3">
      <c r="A422" s="254"/>
      <c r="B422" s="59" t="s">
        <v>75</v>
      </c>
      <c r="C422" s="119">
        <v>7.5940820142601957E-4</v>
      </c>
      <c r="D422" s="119">
        <v>2.3029137945925794E-4</v>
      </c>
      <c r="E422" s="119">
        <v>1.5275270468748624E-4</v>
      </c>
      <c r="F422" s="119">
        <v>8.9878718959740533E-7</v>
      </c>
      <c r="G422" s="119">
        <v>-5.8364678705141726E-4</v>
      </c>
      <c r="H422" s="119">
        <v>3.28163029893613E-4</v>
      </c>
      <c r="I422" s="119">
        <v>2.9209607598246722E-4</v>
      </c>
      <c r="J422" s="119">
        <v>-3.0589341184149646E-4</v>
      </c>
      <c r="K422" s="119">
        <v>6.8488674064644608E-5</v>
      </c>
      <c r="L422" s="119">
        <v>5.6035779495834312E-4</v>
      </c>
      <c r="M422" s="119">
        <v>-1.0217452896809955E-3</v>
      </c>
      <c r="N422" s="119">
        <v>-6.4333556275412811E-4</v>
      </c>
      <c r="O422" s="119">
        <v>-7.1674112034342957E-4</v>
      </c>
      <c r="P422" s="119">
        <v>6.4933461809954345E-4</v>
      </c>
      <c r="Q422" s="119">
        <v>4.6217825971412232E-5</v>
      </c>
    </row>
    <row r="423" spans="1:17" x14ac:dyDescent="0.3">
      <c r="A423" s="254"/>
      <c r="B423" s="59" t="s">
        <v>76</v>
      </c>
      <c r="C423" s="119">
        <v>-8.3938356500036504E-4</v>
      </c>
      <c r="D423" s="119">
        <v>-1.1098286279545436E-3</v>
      </c>
      <c r="E423" s="119">
        <v>7.8689884034111469E-4</v>
      </c>
      <c r="F423" s="119">
        <v>6.6693851492909823E-4</v>
      </c>
      <c r="G423" s="119">
        <v>-3.9042305424170226E-4</v>
      </c>
      <c r="H423" s="119">
        <v>-7.1336034243649551E-4</v>
      </c>
      <c r="I423" s="119">
        <v>-9.7259820778917549E-4</v>
      </c>
      <c r="J423" s="119">
        <v>-4.2794670905463641E-5</v>
      </c>
      <c r="K423" s="119">
        <v>4.712843867231576E-4</v>
      </c>
      <c r="L423" s="119">
        <v>1.9752146969290521E-6</v>
      </c>
      <c r="M423" s="119">
        <v>-3.037925556519357E-4</v>
      </c>
      <c r="N423" s="119">
        <v>-1.8436765503906626E-3</v>
      </c>
      <c r="O423" s="119">
        <v>2.3665391090928302E-3</v>
      </c>
      <c r="P423" s="119">
        <v>-1.9859966148505059E-4</v>
      </c>
      <c r="Q423" s="119">
        <v>3.5097558581250257E-5</v>
      </c>
    </row>
    <row r="424" spans="1:17" x14ac:dyDescent="0.3">
      <c r="A424" s="254"/>
      <c r="B424" s="59" t="s">
        <v>77</v>
      </c>
      <c r="C424" s="119">
        <v>5.2980476565474277E-4</v>
      </c>
      <c r="D424" s="119">
        <v>-2.8368047789753548E-4</v>
      </c>
      <c r="E424" s="119">
        <v>-6.3741067403425174E-4</v>
      </c>
      <c r="F424" s="119">
        <v>3.845932411635708E-4</v>
      </c>
      <c r="G424" s="119">
        <v>1.0202394374366087E-3</v>
      </c>
      <c r="H424" s="119">
        <v>-9.7786243061949094E-4</v>
      </c>
      <c r="I424" s="119">
        <v>-4.1814757038107289E-4</v>
      </c>
      <c r="J424" s="119">
        <v>-7.1644188605072927E-4</v>
      </c>
      <c r="K424" s="119">
        <v>3.2540838636775649E-4</v>
      </c>
      <c r="L424" s="119">
        <v>3.2122642831202385E-4</v>
      </c>
      <c r="M424" s="119">
        <v>2.1302348441267615E-3</v>
      </c>
      <c r="N424" s="119">
        <v>3.8298732386807081E-4</v>
      </c>
      <c r="O424" s="119">
        <v>-2.0134858979728616E-4</v>
      </c>
      <c r="P424" s="119">
        <v>-1.6398183149592023E-3</v>
      </c>
      <c r="Q424" s="119">
        <v>-3.9495288113165945E-4</v>
      </c>
    </row>
    <row r="425" spans="1:17" x14ac:dyDescent="0.3">
      <c r="A425" s="254"/>
      <c r="B425" s="59" t="s">
        <v>78</v>
      </c>
      <c r="C425" s="119">
        <v>5.7466791904351035E-7</v>
      </c>
      <c r="D425" s="119">
        <v>1.359655167694963E-6</v>
      </c>
      <c r="E425" s="119">
        <v>1.0777095356582109E-6</v>
      </c>
      <c r="F425" s="119">
        <v>2.4012427452183349E-6</v>
      </c>
      <c r="G425" s="119">
        <v>8.245561768811326E-6</v>
      </c>
      <c r="H425" s="119">
        <v>3.0112823139146524E-6</v>
      </c>
      <c r="I425" s="119">
        <v>1.9174769708329086E-6</v>
      </c>
      <c r="J425" s="119">
        <v>4.2281961624010886E-6</v>
      </c>
      <c r="K425" s="119">
        <v>-1.1908337033994011E-6</v>
      </c>
      <c r="L425" s="119">
        <v>2.6818885120711384E-6</v>
      </c>
      <c r="M425" s="119">
        <v>-9.2652154063814799E-7</v>
      </c>
      <c r="N425" s="119">
        <v>8.8902567496719427E-6</v>
      </c>
      <c r="O425" s="119">
        <v>1.1585426829705198E-6</v>
      </c>
      <c r="P425" s="119">
        <v>1.9949953078037398E-6</v>
      </c>
      <c r="Q425" s="119">
        <v>-6.8788379362181174E-7</v>
      </c>
    </row>
    <row r="426" spans="1:17" x14ac:dyDescent="0.3">
      <c r="A426" s="254"/>
      <c r="B426" s="59" t="s">
        <v>96</v>
      </c>
      <c r="C426" s="119">
        <v>-8.1335558417777037E-4</v>
      </c>
      <c r="D426" s="119">
        <v>7.4612091592930058E-4</v>
      </c>
      <c r="E426" s="119">
        <v>-3.8416221953226776E-4</v>
      </c>
      <c r="F426" s="119">
        <v>-1.5609724571069156E-3</v>
      </c>
      <c r="G426" s="119">
        <v>-6.343203078484419E-4</v>
      </c>
      <c r="H426" s="119">
        <v>2.9235117435092162E-3</v>
      </c>
      <c r="I426" s="119">
        <v>5.4010913883929118E-4</v>
      </c>
      <c r="J426" s="119">
        <v>1.0269994535743593E-3</v>
      </c>
      <c r="K426" s="119">
        <v>1.9038257165159417E-3</v>
      </c>
      <c r="L426" s="119">
        <v>1.0051325343473083E-3</v>
      </c>
      <c r="M426" s="119">
        <v>8.7307859034585489E-4</v>
      </c>
      <c r="N426" s="119">
        <v>-5.5348326417774263E-4</v>
      </c>
      <c r="O426" s="119">
        <v>3.93265513479224E-3</v>
      </c>
      <c r="P426" s="119">
        <v>8.178696838687799E-4</v>
      </c>
      <c r="Q426" s="119">
        <v>-1.0015949091407295E-3</v>
      </c>
    </row>
    <row r="427" spans="1:17" x14ac:dyDescent="0.3">
      <c r="A427" s="254"/>
      <c r="B427" s="59" t="s">
        <v>80</v>
      </c>
      <c r="C427" s="119">
        <v>3.349297532765777E-4</v>
      </c>
      <c r="D427" s="119">
        <v>6.4500187370586382E-5</v>
      </c>
      <c r="E427" s="119">
        <v>-4.9295727970228784E-4</v>
      </c>
      <c r="F427" s="119">
        <v>-1.4616898422886715E-6</v>
      </c>
      <c r="G427" s="119">
        <v>-8.6975545098511714E-4</v>
      </c>
      <c r="H427" s="119">
        <v>-2.2911794818035805E-4</v>
      </c>
      <c r="I427" s="119">
        <v>9.0133592822632877E-4</v>
      </c>
      <c r="J427" s="119">
        <v>2.4468930378825776E-5</v>
      </c>
      <c r="K427" s="119">
        <v>1.0381777804902466E-3</v>
      </c>
      <c r="L427" s="119">
        <v>4.8644761599723682E-4</v>
      </c>
      <c r="M427" s="119">
        <v>7.2469064190117116E-5</v>
      </c>
      <c r="N427" s="119">
        <v>1.2173024085693901E-4</v>
      </c>
      <c r="O427" s="119">
        <v>-3.6135851721003434E-4</v>
      </c>
      <c r="P427" s="119">
        <v>1.1482187115432925E-3</v>
      </c>
      <c r="Q427" s="119">
        <v>2.0158248830868392E-4</v>
      </c>
    </row>
    <row r="428" spans="1:17" x14ac:dyDescent="0.3">
      <c r="A428" s="254"/>
      <c r="B428" s="59" t="s">
        <v>81</v>
      </c>
      <c r="C428" s="119">
        <v>0</v>
      </c>
      <c r="D428" s="119">
        <v>0</v>
      </c>
      <c r="E428" s="119">
        <v>0</v>
      </c>
      <c r="F428" s="119">
        <v>0</v>
      </c>
      <c r="G428" s="119">
        <v>0</v>
      </c>
      <c r="H428" s="119">
        <v>0</v>
      </c>
      <c r="I428" s="119">
        <v>0</v>
      </c>
      <c r="J428" s="119">
        <v>0</v>
      </c>
      <c r="K428" s="119">
        <v>0</v>
      </c>
      <c r="L428" s="119">
        <v>0</v>
      </c>
      <c r="M428" s="119">
        <v>0</v>
      </c>
      <c r="N428" s="119">
        <v>0</v>
      </c>
      <c r="O428" s="119">
        <v>0</v>
      </c>
      <c r="P428" s="119">
        <v>0</v>
      </c>
      <c r="Q428" s="119">
        <v>0</v>
      </c>
    </row>
    <row r="429" spans="1:17" x14ac:dyDescent="0.3">
      <c r="A429" s="254"/>
      <c r="B429" s="59" t="s">
        <v>82</v>
      </c>
      <c r="C429" s="120">
        <v>0</v>
      </c>
      <c r="D429" s="120">
        <v>0</v>
      </c>
      <c r="E429" s="120">
        <v>0</v>
      </c>
      <c r="F429" s="120">
        <v>0</v>
      </c>
      <c r="G429" s="120">
        <v>0</v>
      </c>
      <c r="H429" s="120">
        <v>0</v>
      </c>
      <c r="I429" s="120">
        <v>0</v>
      </c>
      <c r="J429" s="120">
        <v>0</v>
      </c>
      <c r="K429" s="120">
        <v>0</v>
      </c>
      <c r="L429" s="120">
        <v>0</v>
      </c>
      <c r="M429" s="120">
        <v>0</v>
      </c>
      <c r="N429" s="120">
        <v>0</v>
      </c>
      <c r="O429" s="120">
        <v>0</v>
      </c>
      <c r="P429" s="120">
        <v>0</v>
      </c>
      <c r="Q429" s="120">
        <v>0</v>
      </c>
    </row>
    <row r="430" spans="1:17" x14ac:dyDescent="0.3">
      <c r="A430" s="254"/>
      <c r="B430" s="59" t="s">
        <v>83</v>
      </c>
      <c r="C430" s="119">
        <v>0</v>
      </c>
      <c r="D430" s="119">
        <v>0</v>
      </c>
      <c r="E430" s="119">
        <v>0</v>
      </c>
      <c r="F430" s="119">
        <v>0</v>
      </c>
      <c r="G430" s="119">
        <v>0</v>
      </c>
      <c r="H430" s="119">
        <v>0</v>
      </c>
      <c r="I430" s="119">
        <v>0</v>
      </c>
      <c r="J430" s="119">
        <v>0</v>
      </c>
      <c r="K430" s="119">
        <v>0</v>
      </c>
      <c r="L430" s="119">
        <v>0</v>
      </c>
      <c r="M430" s="119">
        <v>0</v>
      </c>
      <c r="N430" s="119">
        <v>0</v>
      </c>
      <c r="O430" s="119">
        <v>0</v>
      </c>
      <c r="P430" s="119">
        <v>0</v>
      </c>
      <c r="Q430" s="119">
        <v>0</v>
      </c>
    </row>
    <row r="431" spans="1:17" x14ac:dyDescent="0.3">
      <c r="A431" s="255"/>
      <c r="B431" s="59" t="s">
        <v>84</v>
      </c>
      <c r="C431" s="119">
        <v>0</v>
      </c>
      <c r="D431" s="119">
        <v>0</v>
      </c>
      <c r="E431" s="119">
        <v>0</v>
      </c>
      <c r="F431" s="119">
        <v>0</v>
      </c>
      <c r="G431" s="119">
        <v>0</v>
      </c>
      <c r="H431" s="119">
        <v>0</v>
      </c>
      <c r="I431" s="119">
        <v>0</v>
      </c>
      <c r="J431" s="119">
        <v>0</v>
      </c>
      <c r="K431" s="119">
        <v>0</v>
      </c>
      <c r="L431" s="119">
        <v>0</v>
      </c>
      <c r="M431" s="119">
        <v>0</v>
      </c>
      <c r="N431" s="119">
        <v>0</v>
      </c>
      <c r="O431" s="119">
        <v>0</v>
      </c>
      <c r="P431" s="119">
        <v>0</v>
      </c>
      <c r="Q431" s="119">
        <v>0</v>
      </c>
    </row>
    <row r="432" spans="1:17" x14ac:dyDescent="0.3">
      <c r="A432" s="253" t="s">
        <v>15</v>
      </c>
      <c r="B432" s="59" t="s">
        <v>72</v>
      </c>
      <c r="C432" s="119">
        <v>6.5372379732499958E-4</v>
      </c>
      <c r="D432" s="119">
        <v>-4.6531375899168392E-5</v>
      </c>
      <c r="E432" s="119">
        <v>2.3147819773803105E-4</v>
      </c>
      <c r="F432" s="119">
        <v>1.019308299829446E-3</v>
      </c>
      <c r="G432" s="119">
        <v>6.0930164242464085E-5</v>
      </c>
      <c r="H432" s="119">
        <v>1.744775690611447E-5</v>
      </c>
      <c r="I432" s="119">
        <v>2.6661632005799824E-4</v>
      </c>
      <c r="J432" s="119">
        <v>1.6029382397589435E-3</v>
      </c>
      <c r="K432" s="119">
        <v>-6.729021509012216E-4</v>
      </c>
      <c r="L432" s="119">
        <v>-1.0565382690814577E-3</v>
      </c>
      <c r="M432" s="119">
        <v>2.8466782598998187E-3</v>
      </c>
      <c r="N432" s="119">
        <v>-9.2201159147792602E-4</v>
      </c>
      <c r="O432" s="119">
        <v>-3.9886404105793014E-4</v>
      </c>
      <c r="P432" s="119">
        <v>-5.2464659740844577E-4</v>
      </c>
      <c r="Q432" s="119">
        <v>8.0022416575143904E-4</v>
      </c>
    </row>
    <row r="433" spans="1:17" x14ac:dyDescent="0.3">
      <c r="A433" s="254"/>
      <c r="B433" s="59" t="s">
        <v>73</v>
      </c>
      <c r="C433" s="119">
        <v>7.9813859557298361E-5</v>
      </c>
      <c r="D433" s="119">
        <v>-9.9039971615426103E-3</v>
      </c>
      <c r="E433" s="119">
        <v>1.4887290116319118E-2</v>
      </c>
      <c r="F433" s="119">
        <v>-1.4165625642330537E-2</v>
      </c>
      <c r="G433" s="119">
        <v>-3.2183894728268214E-3</v>
      </c>
      <c r="H433" s="119">
        <v>3.9288364895073702E-4</v>
      </c>
      <c r="I433" s="119">
        <v>-2.561334001243587E-3</v>
      </c>
      <c r="J433" s="119">
        <v>1.0377933219959001E-2</v>
      </c>
      <c r="K433" s="119">
        <v>-4.8951463870684497E-3</v>
      </c>
      <c r="L433" s="119">
        <v>-1.8065682982372211E-3</v>
      </c>
      <c r="M433" s="119">
        <v>-1.5470841844972272E-4</v>
      </c>
      <c r="N433" s="119">
        <v>-3.016294770099015E-4</v>
      </c>
      <c r="O433" s="119">
        <v>5.8403438530034157E-3</v>
      </c>
      <c r="P433" s="119">
        <v>1.7054764904640973E-3</v>
      </c>
      <c r="Q433" s="119">
        <v>-8.1864095954333194E-3</v>
      </c>
    </row>
    <row r="434" spans="1:17" x14ac:dyDescent="0.3">
      <c r="A434" s="254"/>
      <c r="B434" s="59" t="s">
        <v>74</v>
      </c>
      <c r="C434" s="119">
        <v>-6.8190718512158299E-3</v>
      </c>
      <c r="D434" s="119">
        <v>-1.4469916707364749E-3</v>
      </c>
      <c r="E434" s="119">
        <v>-8.0974927505795269E-3</v>
      </c>
      <c r="F434" s="119">
        <v>1.1951982045588283E-2</v>
      </c>
      <c r="G434" s="119">
        <v>1.2125536276295645E-3</v>
      </c>
      <c r="H434" s="119">
        <v>-1.5199246355807661E-2</v>
      </c>
      <c r="I434" s="119">
        <v>5.1502963096307086E-3</v>
      </c>
      <c r="J434" s="119">
        <v>-1.3946663541621329E-2</v>
      </c>
      <c r="K434" s="119">
        <v>1.9912271626302269E-3</v>
      </c>
      <c r="L434" s="119">
        <v>1.011611427110537E-2</v>
      </c>
      <c r="M434" s="119">
        <v>-9.9425133468304394E-3</v>
      </c>
      <c r="N434" s="119">
        <v>-3.1957518685135633E-3</v>
      </c>
      <c r="O434" s="119">
        <v>-9.1814199178863465E-3</v>
      </c>
      <c r="P434" s="119">
        <v>-1.1531621979509854E-2</v>
      </c>
      <c r="Q434" s="119">
        <v>1.8211756897274223E-2</v>
      </c>
    </row>
    <row r="435" spans="1:17" x14ac:dyDescent="0.3">
      <c r="A435" s="254"/>
      <c r="B435" s="59" t="s">
        <v>75</v>
      </c>
      <c r="C435" s="119">
        <v>4.25748116752926E-5</v>
      </c>
      <c r="D435" s="119">
        <v>1.7995905128699108E-4</v>
      </c>
      <c r="E435" s="119">
        <v>1.1611728859019189E-4</v>
      </c>
      <c r="F435" s="119">
        <v>2.0572320634923511E-4</v>
      </c>
      <c r="G435" s="119">
        <v>-1.7387748922598895E-4</v>
      </c>
      <c r="H435" s="119">
        <v>-6.3433424814623041E-5</v>
      </c>
      <c r="I435" s="119">
        <v>1.3620526129932932E-4</v>
      </c>
      <c r="J435" s="119">
        <v>9.1399741632961461E-5</v>
      </c>
      <c r="K435" s="119">
        <v>2.3050420885085184E-5</v>
      </c>
      <c r="L435" s="119">
        <v>8.6347964589503397E-5</v>
      </c>
      <c r="M435" s="119">
        <v>9.6563288777565259E-5</v>
      </c>
      <c r="N435" s="119">
        <v>3.4267072718308089E-5</v>
      </c>
      <c r="O435" s="119">
        <v>-5.7991327587329951E-5</v>
      </c>
      <c r="P435" s="119">
        <v>4.8029865839429014E-5</v>
      </c>
      <c r="Q435" s="119">
        <v>-1.9038739903412061E-4</v>
      </c>
    </row>
    <row r="436" spans="1:17" x14ac:dyDescent="0.3">
      <c r="A436" s="254"/>
      <c r="B436" s="59" t="s">
        <v>76</v>
      </c>
      <c r="C436" s="119">
        <v>6.0580731982924326E-5</v>
      </c>
      <c r="D436" s="119">
        <v>2.817181695587514E-5</v>
      </c>
      <c r="E436" s="119">
        <v>6.6853443553633023E-5</v>
      </c>
      <c r="F436" s="119">
        <v>6.3862513518569931E-5</v>
      </c>
      <c r="G436" s="119">
        <v>-4.8948405178630278E-5</v>
      </c>
      <c r="H436" s="119">
        <v>3.691753248475098E-5</v>
      </c>
      <c r="I436" s="119">
        <v>8.673305155253142E-5</v>
      </c>
      <c r="J436" s="119">
        <v>8.4485910126455566E-5</v>
      </c>
      <c r="K436" s="119">
        <v>-7.6829653141682712E-5</v>
      </c>
      <c r="L436" s="119">
        <v>6.977329592361913E-5</v>
      </c>
      <c r="M436" s="119">
        <v>-4.3682936253525628E-5</v>
      </c>
      <c r="N436" s="119">
        <v>-1.5383348421006346E-5</v>
      </c>
      <c r="O436" s="119">
        <v>-7.5204749686305595E-5</v>
      </c>
      <c r="P436" s="119">
        <v>9.3691679090679002E-5</v>
      </c>
      <c r="Q436" s="119">
        <v>3.6645744136228628E-5</v>
      </c>
    </row>
    <row r="437" spans="1:17" x14ac:dyDescent="0.3">
      <c r="A437" s="254"/>
      <c r="B437" s="59" t="s">
        <v>77</v>
      </c>
      <c r="C437" s="119">
        <v>1.5725332855674456E-3</v>
      </c>
      <c r="D437" s="119">
        <v>2.3222812163404896E-3</v>
      </c>
      <c r="E437" s="119">
        <v>-3.564461480463757E-3</v>
      </c>
      <c r="F437" s="119">
        <v>-1.6187167398224109E-3</v>
      </c>
      <c r="G437" s="119">
        <v>9.6667736859964923E-3</v>
      </c>
      <c r="H437" s="119">
        <v>2.6660615950733768E-3</v>
      </c>
      <c r="I437" s="119">
        <v>-3.7912224570316594E-3</v>
      </c>
      <c r="J437" s="119">
        <v>-2.8168362442236583E-4</v>
      </c>
      <c r="K437" s="119">
        <v>4.1570373385302756E-3</v>
      </c>
      <c r="L437" s="119">
        <v>-2.0626724487165168E-3</v>
      </c>
      <c r="M437" s="119">
        <v>7.9366602306226233E-3</v>
      </c>
      <c r="N437" s="119">
        <v>6.5816481812817629E-3</v>
      </c>
      <c r="O437" s="119">
        <v>1.5984048159456421E-4</v>
      </c>
      <c r="P437" s="119">
        <v>-6.1696968954955828E-3</v>
      </c>
      <c r="Q437" s="119">
        <v>1.1679138721172461E-3</v>
      </c>
    </row>
    <row r="438" spans="1:17" x14ac:dyDescent="0.3">
      <c r="A438" s="254"/>
      <c r="B438" s="59" t="s">
        <v>78</v>
      </c>
      <c r="C438" s="119">
        <v>-4.9551149186938676E-3</v>
      </c>
      <c r="D438" s="119">
        <v>-1.8739847608856969E-3</v>
      </c>
      <c r="E438" s="119">
        <v>-3.675707578590523E-3</v>
      </c>
      <c r="F438" s="119">
        <v>6.0065141049025633E-3</v>
      </c>
      <c r="G438" s="119">
        <v>-2.9989494930630078E-3</v>
      </c>
      <c r="H438" s="119">
        <v>3.5568124711290033E-3</v>
      </c>
      <c r="I438" s="119">
        <v>-4.1425956508221451E-3</v>
      </c>
      <c r="J438" s="119">
        <v>1.6615827932652261E-3</v>
      </c>
      <c r="K438" s="119">
        <v>1.140443884623199E-3</v>
      </c>
      <c r="L438" s="119">
        <v>-6.5080544575254057E-3</v>
      </c>
      <c r="M438" s="119">
        <v>-1.1437299495768855E-3</v>
      </c>
      <c r="N438" s="119">
        <v>3.6835356654404544E-3</v>
      </c>
      <c r="O438" s="119">
        <v>-2.4517281868815938E-3</v>
      </c>
      <c r="P438" s="119">
        <v>1.0276881383382827E-2</v>
      </c>
      <c r="Q438" s="119">
        <v>-2.6669406888501085E-3</v>
      </c>
    </row>
    <row r="439" spans="1:17" x14ac:dyDescent="0.3">
      <c r="A439" s="254"/>
      <c r="B439" s="59" t="s">
        <v>96</v>
      </c>
      <c r="C439" s="119">
        <v>6.9093642924575246E-3</v>
      </c>
      <c r="D439" s="119">
        <v>1.0400520166822191E-2</v>
      </c>
      <c r="E439" s="119">
        <v>-8.4107131483952824E-4</v>
      </c>
      <c r="F439" s="119">
        <v>-5.7006581970054371E-3</v>
      </c>
      <c r="G439" s="119">
        <v>-4.9390741751686312E-3</v>
      </c>
      <c r="H439" s="119">
        <v>8.3473890514584453E-3</v>
      </c>
      <c r="I439" s="119">
        <v>2.5829818254138881E-3</v>
      </c>
      <c r="J439" s="119">
        <v>-6.3892420952499362E-4</v>
      </c>
      <c r="K439" s="119">
        <v>-9.8090680575307898E-4</v>
      </c>
      <c r="L439" s="119">
        <v>1.7402045718138137E-3</v>
      </c>
      <c r="M439" s="119">
        <v>-1.2724014632259778E-3</v>
      </c>
      <c r="N439" s="119">
        <v>-7.4282685137875837E-3</v>
      </c>
      <c r="O439" s="119">
        <v>4.3094993497455256E-3</v>
      </c>
      <c r="P439" s="119">
        <v>5.0167730146689973E-3</v>
      </c>
      <c r="Q439" s="119">
        <v>-6.5957912532766741E-3</v>
      </c>
    </row>
    <row r="440" spans="1:17" x14ac:dyDescent="0.3">
      <c r="A440" s="254"/>
      <c r="B440" s="59" t="s">
        <v>80</v>
      </c>
      <c r="C440" s="119">
        <v>1.5901978304414394E-3</v>
      </c>
      <c r="D440" s="119">
        <v>1.8391462611569778E-4</v>
      </c>
      <c r="E440" s="119">
        <v>9.3729969921364092E-4</v>
      </c>
      <c r="F440" s="119">
        <v>1.3555308972804242E-3</v>
      </c>
      <c r="G440" s="119">
        <v>4.4067009480166369E-4</v>
      </c>
      <c r="H440" s="119">
        <v>-2.6147642088688444E-4</v>
      </c>
      <c r="I440" s="119">
        <v>1.7558091834324191E-3</v>
      </c>
      <c r="J440" s="119">
        <v>1.5751444864945292E-3</v>
      </c>
      <c r="K440" s="119">
        <v>-2.4603398733729839E-4</v>
      </c>
      <c r="L440" s="119">
        <v>-9.3077188090976912E-4</v>
      </c>
      <c r="M440" s="119">
        <v>4.5049695310568974E-4</v>
      </c>
      <c r="N440" s="119">
        <v>3.4104148053272498E-4</v>
      </c>
      <c r="O440" s="119">
        <v>7.5923113747305634E-4</v>
      </c>
      <c r="P440" s="119">
        <v>5.6775974518616379E-4</v>
      </c>
      <c r="Q440" s="119">
        <v>-8.5032011455345516E-4</v>
      </c>
    </row>
    <row r="441" spans="1:17" x14ac:dyDescent="0.3">
      <c r="A441" s="254"/>
      <c r="B441" s="59" t="s">
        <v>81</v>
      </c>
      <c r="C441" s="119">
        <v>0</v>
      </c>
      <c r="D441" s="119">
        <v>0</v>
      </c>
      <c r="E441" s="119">
        <v>0</v>
      </c>
      <c r="F441" s="119">
        <v>0</v>
      </c>
      <c r="G441" s="119">
        <v>0</v>
      </c>
      <c r="H441" s="119">
        <v>0</v>
      </c>
      <c r="I441" s="119">
        <v>0</v>
      </c>
      <c r="J441" s="119">
        <v>0</v>
      </c>
      <c r="K441" s="119">
        <v>0</v>
      </c>
      <c r="L441" s="119">
        <v>0</v>
      </c>
      <c r="M441" s="119">
        <v>0</v>
      </c>
      <c r="N441" s="119">
        <v>0</v>
      </c>
      <c r="O441" s="119">
        <v>0</v>
      </c>
      <c r="P441" s="119">
        <v>0</v>
      </c>
      <c r="Q441" s="119">
        <v>0</v>
      </c>
    </row>
    <row r="442" spans="1:17" x14ac:dyDescent="0.3">
      <c r="A442" s="254"/>
      <c r="B442" s="59" t="s">
        <v>82</v>
      </c>
      <c r="C442" s="120">
        <v>0</v>
      </c>
      <c r="D442" s="120">
        <v>0</v>
      </c>
      <c r="E442" s="120">
        <v>0</v>
      </c>
      <c r="F442" s="120">
        <v>0</v>
      </c>
      <c r="G442" s="120">
        <v>0</v>
      </c>
      <c r="H442" s="120">
        <v>0</v>
      </c>
      <c r="I442" s="120">
        <v>0</v>
      </c>
      <c r="J442" s="120">
        <v>0</v>
      </c>
      <c r="K442" s="120">
        <v>0</v>
      </c>
      <c r="L442" s="120">
        <v>0</v>
      </c>
      <c r="M442" s="120">
        <v>0</v>
      </c>
      <c r="N442" s="120">
        <v>0</v>
      </c>
      <c r="O442" s="120">
        <v>0</v>
      </c>
      <c r="P442" s="120">
        <v>0</v>
      </c>
      <c r="Q442" s="120">
        <v>0</v>
      </c>
    </row>
    <row r="443" spans="1:17" x14ac:dyDescent="0.3">
      <c r="A443" s="254"/>
      <c r="B443" s="59" t="s">
        <v>83</v>
      </c>
      <c r="C443" s="119">
        <v>0</v>
      </c>
      <c r="D443" s="119">
        <v>0</v>
      </c>
      <c r="E443" s="119">
        <v>0</v>
      </c>
      <c r="F443" s="119">
        <v>0</v>
      </c>
      <c r="G443" s="119">
        <v>0</v>
      </c>
      <c r="H443" s="119">
        <v>0</v>
      </c>
      <c r="I443" s="119">
        <v>0</v>
      </c>
      <c r="J443" s="119">
        <v>0</v>
      </c>
      <c r="K443" s="119">
        <v>0</v>
      </c>
      <c r="L443" s="119">
        <v>0</v>
      </c>
      <c r="M443" s="119">
        <v>0</v>
      </c>
      <c r="N443" s="119">
        <v>0</v>
      </c>
      <c r="O443" s="119">
        <v>0</v>
      </c>
      <c r="P443" s="119">
        <v>0</v>
      </c>
      <c r="Q443" s="119">
        <v>0</v>
      </c>
    </row>
    <row r="444" spans="1:17" x14ac:dyDescent="0.3">
      <c r="A444" s="255"/>
      <c r="B444" s="59" t="s">
        <v>84</v>
      </c>
      <c r="C444" s="119">
        <v>0</v>
      </c>
      <c r="D444" s="119">
        <v>0</v>
      </c>
      <c r="E444" s="119">
        <v>0</v>
      </c>
      <c r="F444" s="119">
        <v>0</v>
      </c>
      <c r="G444" s="119">
        <v>0</v>
      </c>
      <c r="H444" s="119">
        <v>0</v>
      </c>
      <c r="I444" s="119">
        <v>0</v>
      </c>
      <c r="J444" s="119">
        <v>0</v>
      </c>
      <c r="K444" s="119">
        <v>0</v>
      </c>
      <c r="L444" s="119">
        <v>0</v>
      </c>
      <c r="M444" s="119">
        <v>0</v>
      </c>
      <c r="N444" s="119">
        <v>0</v>
      </c>
      <c r="O444" s="119">
        <v>0</v>
      </c>
      <c r="P444" s="119">
        <v>0</v>
      </c>
      <c r="Q444" s="119">
        <v>0</v>
      </c>
    </row>
    <row r="445" spans="1:17" x14ac:dyDescent="0.3">
      <c r="A445" s="253" t="s">
        <v>16</v>
      </c>
      <c r="B445" s="59" t="s">
        <v>72</v>
      </c>
      <c r="C445" s="119">
        <v>1.1132356315793512E-2</v>
      </c>
      <c r="D445" s="119">
        <v>8.5559740278742108E-3</v>
      </c>
      <c r="E445" s="119">
        <v>3.4835383954163468E-3</v>
      </c>
      <c r="F445" s="119">
        <v>-1.1779453034979265E-2</v>
      </c>
      <c r="G445" s="119">
        <v>-1.9795977820704219E-3</v>
      </c>
      <c r="H445" s="119">
        <v>5.0959241926746834E-3</v>
      </c>
      <c r="I445" s="119">
        <v>9.9240551263246463E-3</v>
      </c>
      <c r="J445" s="119">
        <v>1.3577156478750407E-2</v>
      </c>
      <c r="K445" s="119">
        <v>-7.8396576759015568E-4</v>
      </c>
      <c r="L445" s="119">
        <v>-3.3104023360910895E-4</v>
      </c>
      <c r="M445" s="119">
        <v>4.1406027328783623E-3</v>
      </c>
      <c r="N445" s="119">
        <v>2.1930435796781445E-2</v>
      </c>
      <c r="O445" s="119">
        <v>-1.8692753351571001E-3</v>
      </c>
      <c r="P445" s="119">
        <v>9.9402325038749351E-3</v>
      </c>
      <c r="Q445" s="119">
        <v>5.0208172288972175E-3</v>
      </c>
    </row>
    <row r="446" spans="1:17" x14ac:dyDescent="0.3">
      <c r="A446" s="254"/>
      <c r="B446" s="59" t="s">
        <v>73</v>
      </c>
      <c r="C446" s="119">
        <v>-5.1347138995379904E-2</v>
      </c>
      <c r="D446" s="119">
        <v>-1.313559126124747E-2</v>
      </c>
      <c r="E446" s="119">
        <v>-5.2015789330076001E-3</v>
      </c>
      <c r="F446" s="119">
        <v>9.1757533683702319E-3</v>
      </c>
      <c r="G446" s="119">
        <v>-8.0864926586315389E-3</v>
      </c>
      <c r="H446" s="119">
        <v>-5.8471598285215753E-3</v>
      </c>
      <c r="I446" s="119">
        <v>-1.9046632769577937E-2</v>
      </c>
      <c r="J446" s="119">
        <v>-3.7207532647492714E-3</v>
      </c>
      <c r="K446" s="119">
        <v>-6.9402848670312156E-3</v>
      </c>
      <c r="L446" s="119">
        <v>-6.6176903276579935E-3</v>
      </c>
      <c r="M446" s="119">
        <v>-5.395060810879343E-3</v>
      </c>
      <c r="N446" s="119">
        <v>1.5241172932022318E-3</v>
      </c>
      <c r="O446" s="119">
        <v>-9.3158612214884751E-3</v>
      </c>
      <c r="P446" s="119">
        <v>-1.3884795650639742E-2</v>
      </c>
      <c r="Q446" s="119">
        <v>-7.0282009219801989E-4</v>
      </c>
    </row>
    <row r="447" spans="1:17" x14ac:dyDescent="0.3">
      <c r="A447" s="254"/>
      <c r="B447" s="59" t="s">
        <v>74</v>
      </c>
      <c r="C447" s="119">
        <v>-8.3127077789894588E-3</v>
      </c>
      <c r="D447" s="119">
        <v>1.9508158143249563E-3</v>
      </c>
      <c r="E447" s="119">
        <v>3.5617415210654618E-3</v>
      </c>
      <c r="F447" s="119">
        <v>-7.5536471909137051E-3</v>
      </c>
      <c r="G447" s="119">
        <v>-3.4059400617516E-3</v>
      </c>
      <c r="H447" s="119">
        <v>7.6207981188820967E-3</v>
      </c>
      <c r="I447" s="119">
        <v>1.6980308641937891E-3</v>
      </c>
      <c r="J447" s="119">
        <v>-7.9738534348804263E-3</v>
      </c>
      <c r="K447" s="119">
        <v>3.3315438271255618E-3</v>
      </c>
      <c r="L447" s="119">
        <v>4.7686182938185551E-3</v>
      </c>
      <c r="M447" s="119">
        <v>-3.9920520254236175E-3</v>
      </c>
      <c r="N447" s="119">
        <v>4.3716696166604188E-3</v>
      </c>
      <c r="O447" s="119">
        <v>3.7820529629852481E-3</v>
      </c>
      <c r="P447" s="119">
        <v>5.5411188831225311E-4</v>
      </c>
      <c r="Q447" s="119">
        <v>4.399214471474143E-3</v>
      </c>
    </row>
    <row r="448" spans="1:17" x14ac:dyDescent="0.3">
      <c r="A448" s="254"/>
      <c r="B448" s="59" t="s">
        <v>75</v>
      </c>
      <c r="C448" s="119">
        <v>4.0786201571366351E-3</v>
      </c>
      <c r="D448" s="119">
        <v>-8.1700989632016441E-4</v>
      </c>
      <c r="E448" s="119">
        <v>-3.2444785038508936E-3</v>
      </c>
      <c r="F448" s="119">
        <v>-1.3277274376599993E-3</v>
      </c>
      <c r="G448" s="119">
        <v>9.6037264778617293E-4</v>
      </c>
      <c r="H448" s="119">
        <v>-3.6830588129878536E-3</v>
      </c>
      <c r="I448" s="119">
        <v>1.1547379828144508E-3</v>
      </c>
      <c r="J448" s="119">
        <v>-2.7419630174103163E-3</v>
      </c>
      <c r="K448" s="119">
        <v>-4.018378426120725E-4</v>
      </c>
      <c r="L448" s="119">
        <v>1.0076746501029576E-3</v>
      </c>
      <c r="M448" s="119">
        <v>-7.9109756808188464E-4</v>
      </c>
      <c r="N448" s="119">
        <v>-6.5977821251230195E-3</v>
      </c>
      <c r="O448" s="119">
        <v>-3.6677115519123671E-4</v>
      </c>
      <c r="P448" s="119">
        <v>-4.588275008776746E-4</v>
      </c>
      <c r="Q448" s="119">
        <v>-1.5160044527756655E-4</v>
      </c>
    </row>
    <row r="449" spans="1:17" x14ac:dyDescent="0.3">
      <c r="A449" s="254"/>
      <c r="B449" s="59" t="s">
        <v>76</v>
      </c>
      <c r="C449" s="119">
        <v>1.1304312208125535E-3</v>
      </c>
      <c r="D449" s="119">
        <v>-7.9085735254350378E-4</v>
      </c>
      <c r="E449" s="119">
        <v>-2.3654408491638121E-4</v>
      </c>
      <c r="F449" s="119">
        <v>6.1062410853896659E-4</v>
      </c>
      <c r="G449" s="119">
        <v>1.7778154837633751E-3</v>
      </c>
      <c r="H449" s="119">
        <v>-1.9410586121428042E-4</v>
      </c>
      <c r="I449" s="119">
        <v>4.2447204723595686E-4</v>
      </c>
      <c r="J449" s="119">
        <v>2.1423266410308395E-3</v>
      </c>
      <c r="K449" s="119">
        <v>1.0318620287794109E-3</v>
      </c>
      <c r="L449" s="119">
        <v>1.3184617381788895E-3</v>
      </c>
      <c r="M449" s="119">
        <v>1.0546810699360518E-3</v>
      </c>
      <c r="N449" s="119">
        <v>-1.1560249099526951E-3</v>
      </c>
      <c r="O449" s="119">
        <v>3.2511619293194849E-4</v>
      </c>
      <c r="P449" s="119">
        <v>7.0023843704186337E-4</v>
      </c>
      <c r="Q449" s="119">
        <v>2.5939600429286322E-4</v>
      </c>
    </row>
    <row r="450" spans="1:17" x14ac:dyDescent="0.3">
      <c r="A450" s="254"/>
      <c r="B450" s="59" t="s">
        <v>77</v>
      </c>
      <c r="C450" s="119">
        <v>6.051282089546077E-3</v>
      </c>
      <c r="D450" s="119">
        <v>-3.0215160534496979E-3</v>
      </c>
      <c r="E450" s="119">
        <v>-1.559835260563823E-3</v>
      </c>
      <c r="F450" s="119">
        <v>3.4760422563395177E-3</v>
      </c>
      <c r="G450" s="119">
        <v>-4.8292069348453426E-3</v>
      </c>
      <c r="H450" s="119">
        <v>5.6269846388656841E-4</v>
      </c>
      <c r="I450" s="119">
        <v>-6.3440992381970027E-3</v>
      </c>
      <c r="J450" s="119">
        <v>-1.8297058411798281E-3</v>
      </c>
      <c r="K450" s="119">
        <v>4.2778480317317569E-3</v>
      </c>
      <c r="L450" s="119">
        <v>-1.1164295694986934E-3</v>
      </c>
      <c r="M450" s="119">
        <v>-3.1162080764697564E-3</v>
      </c>
      <c r="N450" s="119">
        <v>1.165975684813976E-3</v>
      </c>
      <c r="O450" s="119">
        <v>2.0984970159463462E-4</v>
      </c>
      <c r="P450" s="119">
        <v>-1.5674502866544898E-3</v>
      </c>
      <c r="Q450" s="119">
        <v>8.2572866700755115E-4</v>
      </c>
    </row>
    <row r="451" spans="1:17" x14ac:dyDescent="0.3">
      <c r="A451" s="254"/>
      <c r="B451" s="59" t="s">
        <v>78</v>
      </c>
      <c r="C451" s="119">
        <v>-1.2532098709583297E-4</v>
      </c>
      <c r="D451" s="119">
        <v>5.8988591608083799E-4</v>
      </c>
      <c r="E451" s="119">
        <v>-2.0247688718572337E-4</v>
      </c>
      <c r="F451" s="119">
        <v>-1.1364986287461095E-3</v>
      </c>
      <c r="G451" s="119">
        <v>-1.1713690221148466E-4</v>
      </c>
      <c r="H451" s="119">
        <v>1.1307493801448569E-3</v>
      </c>
      <c r="I451" s="119">
        <v>2.3822112487503332E-4</v>
      </c>
      <c r="J451" s="119">
        <v>-1.0550013081556493E-3</v>
      </c>
      <c r="K451" s="119">
        <v>7.5661238024348799E-5</v>
      </c>
      <c r="L451" s="119">
        <v>2.4779418740620077E-4</v>
      </c>
      <c r="M451" s="119">
        <v>-3.3494644998696785E-4</v>
      </c>
      <c r="N451" s="119">
        <v>2.51229108977148E-4</v>
      </c>
      <c r="O451" s="119">
        <v>5.3652097413008689E-4</v>
      </c>
      <c r="P451" s="119">
        <v>9.8450643858829547E-4</v>
      </c>
      <c r="Q451" s="119">
        <v>-4.6648092651611732E-4</v>
      </c>
    </row>
    <row r="452" spans="1:17" x14ac:dyDescent="0.3">
      <c r="A452" s="254"/>
      <c r="B452" s="59" t="s">
        <v>96</v>
      </c>
      <c r="C452" s="119">
        <v>1.8209334705051108E-2</v>
      </c>
      <c r="D452" s="119">
        <v>1.0704193298837261E-2</v>
      </c>
      <c r="E452" s="119">
        <v>1.3350022310449738E-2</v>
      </c>
      <c r="F452" s="119">
        <v>9.8869318040334664E-3</v>
      </c>
      <c r="G452" s="119">
        <v>9.1603382579723558E-3</v>
      </c>
      <c r="H452" s="119">
        <v>3.6083070560474495E-3</v>
      </c>
      <c r="I452" s="119">
        <v>7.8002419119578836E-3</v>
      </c>
      <c r="J452" s="119">
        <v>7.057820698287115E-3</v>
      </c>
      <c r="K452" s="119">
        <v>3.6285516393086137E-3</v>
      </c>
      <c r="L452" s="119">
        <v>-2.866876396169088E-3</v>
      </c>
      <c r="M452" s="119">
        <v>5.5344731057942187E-3</v>
      </c>
      <c r="N452" s="119">
        <v>-3.0493815648623135E-3</v>
      </c>
      <c r="O452" s="119">
        <v>1.4967491754267759E-3</v>
      </c>
      <c r="P452" s="119">
        <v>1.3645341730787186E-3</v>
      </c>
      <c r="Q452" s="119">
        <v>-6.2472007824875553E-3</v>
      </c>
    </row>
    <row r="453" spans="1:17" x14ac:dyDescent="0.3">
      <c r="A453" s="254"/>
      <c r="B453" s="59" t="s">
        <v>80</v>
      </c>
      <c r="C453" s="119">
        <v>1.4622357322241264E-2</v>
      </c>
      <c r="D453" s="119">
        <v>-1.1341809283178239E-3</v>
      </c>
      <c r="E453" s="119">
        <v>-5.6343546827425095E-3</v>
      </c>
      <c r="F453" s="119">
        <v>-1.3880899920458989E-3</v>
      </c>
      <c r="G453" s="119">
        <v>4.3886085128785057E-3</v>
      </c>
      <c r="H453" s="119">
        <v>-5.5071016430212616E-3</v>
      </c>
      <c r="I453" s="119">
        <v>3.6367773993606634E-3</v>
      </c>
      <c r="J453" s="119">
        <v>-4.7644250285187872E-3</v>
      </c>
      <c r="K453" s="119">
        <v>-2.847023432561907E-3</v>
      </c>
      <c r="L453" s="119">
        <v>2.4012789349395491E-3</v>
      </c>
      <c r="M453" s="119">
        <v>1.8951266978149139E-3</v>
      </c>
      <c r="N453" s="119">
        <v>-1.4150412571113158E-2</v>
      </c>
      <c r="O453" s="119">
        <v>4.2989058904423227E-3</v>
      </c>
      <c r="P453" s="119">
        <v>2.5357209628914523E-3</v>
      </c>
      <c r="Q453" s="119">
        <v>-3.2121903284551279E-3</v>
      </c>
    </row>
    <row r="454" spans="1:17" x14ac:dyDescent="0.3">
      <c r="A454" s="254"/>
      <c r="B454" s="59" t="s">
        <v>81</v>
      </c>
      <c r="C454" s="119">
        <v>0</v>
      </c>
      <c r="D454" s="119">
        <v>0</v>
      </c>
      <c r="E454" s="119">
        <v>0</v>
      </c>
      <c r="F454" s="119">
        <v>0</v>
      </c>
      <c r="G454" s="119">
        <v>0</v>
      </c>
      <c r="H454" s="119">
        <v>0</v>
      </c>
      <c r="I454" s="119">
        <v>0</v>
      </c>
      <c r="J454" s="119">
        <v>0</v>
      </c>
      <c r="K454" s="119">
        <v>0</v>
      </c>
      <c r="L454" s="119">
        <v>0</v>
      </c>
      <c r="M454" s="119">
        <v>0</v>
      </c>
      <c r="N454" s="119">
        <v>0</v>
      </c>
      <c r="O454" s="119">
        <v>0</v>
      </c>
      <c r="P454" s="119">
        <v>0</v>
      </c>
      <c r="Q454" s="119">
        <v>0</v>
      </c>
    </row>
    <row r="455" spans="1:17" x14ac:dyDescent="0.3">
      <c r="A455" s="254"/>
      <c r="B455" s="59" t="s">
        <v>82</v>
      </c>
      <c r="C455" s="120">
        <v>0</v>
      </c>
      <c r="D455" s="120">
        <v>0</v>
      </c>
      <c r="E455" s="120">
        <v>0</v>
      </c>
      <c r="F455" s="120">
        <v>0</v>
      </c>
      <c r="G455" s="120">
        <v>0</v>
      </c>
      <c r="H455" s="120">
        <v>0</v>
      </c>
      <c r="I455" s="120">
        <v>0</v>
      </c>
      <c r="J455" s="120">
        <v>0</v>
      </c>
      <c r="K455" s="120">
        <v>0</v>
      </c>
      <c r="L455" s="120">
        <v>0</v>
      </c>
      <c r="M455" s="120">
        <v>0</v>
      </c>
      <c r="N455" s="120">
        <v>0</v>
      </c>
      <c r="O455" s="120">
        <v>0</v>
      </c>
      <c r="P455" s="120">
        <v>0</v>
      </c>
      <c r="Q455" s="120">
        <v>0</v>
      </c>
    </row>
    <row r="456" spans="1:17" x14ac:dyDescent="0.3">
      <c r="A456" s="254"/>
      <c r="B456" s="59" t="s">
        <v>83</v>
      </c>
      <c r="C456" s="119">
        <v>0</v>
      </c>
      <c r="D456" s="119">
        <v>0</v>
      </c>
      <c r="E456" s="119">
        <v>0</v>
      </c>
      <c r="F456" s="119">
        <v>0</v>
      </c>
      <c r="G456" s="119">
        <v>0</v>
      </c>
      <c r="H456" s="119">
        <v>0</v>
      </c>
      <c r="I456" s="119">
        <v>0</v>
      </c>
      <c r="J456" s="119">
        <v>0</v>
      </c>
      <c r="K456" s="119">
        <v>0</v>
      </c>
      <c r="L456" s="119">
        <v>0</v>
      </c>
      <c r="M456" s="119">
        <v>0</v>
      </c>
      <c r="N456" s="119">
        <v>0</v>
      </c>
      <c r="O456" s="119">
        <v>0</v>
      </c>
      <c r="P456" s="119">
        <v>0</v>
      </c>
      <c r="Q456" s="119">
        <v>0</v>
      </c>
    </row>
    <row r="457" spans="1:17" x14ac:dyDescent="0.3">
      <c r="A457" s="255"/>
      <c r="B457" s="59" t="s">
        <v>84</v>
      </c>
      <c r="C457" s="119">
        <v>0</v>
      </c>
      <c r="D457" s="119">
        <v>0</v>
      </c>
      <c r="E457" s="119">
        <v>0</v>
      </c>
      <c r="F457" s="119">
        <v>0</v>
      </c>
      <c r="G457" s="119">
        <v>0</v>
      </c>
      <c r="H457" s="119">
        <v>0</v>
      </c>
      <c r="I457" s="119">
        <v>0</v>
      </c>
      <c r="J457" s="119">
        <v>0</v>
      </c>
      <c r="K457" s="119">
        <v>0</v>
      </c>
      <c r="L457" s="119">
        <v>0</v>
      </c>
      <c r="M457" s="119">
        <v>0</v>
      </c>
      <c r="N457" s="119">
        <v>0</v>
      </c>
      <c r="O457" s="119">
        <v>0</v>
      </c>
      <c r="P457" s="119">
        <v>0</v>
      </c>
      <c r="Q457" s="119">
        <v>0</v>
      </c>
    </row>
    <row r="458" spans="1:17" x14ac:dyDescent="0.3">
      <c r="A458" s="253" t="s">
        <v>17</v>
      </c>
      <c r="B458" s="59" t="s">
        <v>72</v>
      </c>
      <c r="C458" s="119">
        <v>3.2892665828574888E-6</v>
      </c>
      <c r="D458" s="119">
        <v>6.9854146129514324E-6</v>
      </c>
      <c r="E458" s="119">
        <v>8.175123226353965E-6</v>
      </c>
      <c r="F458" s="119">
        <v>-1.1563129651010167E-5</v>
      </c>
      <c r="G458" s="119">
        <v>5.5423546534507607E-7</v>
      </c>
      <c r="H458" s="119">
        <v>6.6106950919409445E-6</v>
      </c>
      <c r="I458" s="119">
        <v>8.8202654935783754E-6</v>
      </c>
      <c r="J458" s="119">
        <v>6.91491202787188E-6</v>
      </c>
      <c r="K458" s="119">
        <v>4.5629387765293406E-6</v>
      </c>
      <c r="L458" s="119">
        <v>3.3566459627708218E-7</v>
      </c>
      <c r="M458" s="119">
        <v>9.977500590475501E-8</v>
      </c>
      <c r="N458" s="119">
        <v>-2.4621065097666685E-6</v>
      </c>
      <c r="O458" s="119">
        <v>-6.2605368066778554E-6</v>
      </c>
      <c r="P458" s="119">
        <v>2.8621892177532965E-6</v>
      </c>
      <c r="Q458" s="119">
        <v>4.6427182707492684E-6</v>
      </c>
    </row>
    <row r="459" spans="1:17" x14ac:dyDescent="0.3">
      <c r="A459" s="254"/>
      <c r="B459" s="59" t="s">
        <v>73</v>
      </c>
      <c r="C459" s="119">
        <v>1.0430009915080862E-2</v>
      </c>
      <c r="D459" s="119">
        <v>2.1193526534929591E-3</v>
      </c>
      <c r="E459" s="119">
        <v>7.4661360887323669E-5</v>
      </c>
      <c r="F459" s="119">
        <v>1.3221661605458776E-2</v>
      </c>
      <c r="G459" s="119">
        <v>2.935794756382841E-2</v>
      </c>
      <c r="H459" s="119">
        <v>-2.1572713745787175E-2</v>
      </c>
      <c r="I459" s="119">
        <v>-1.4437089054388508E-3</v>
      </c>
      <c r="J459" s="119">
        <v>-3.6182299446120419E-3</v>
      </c>
      <c r="K459" s="119">
        <v>1.7819143579367869E-3</v>
      </c>
      <c r="L459" s="119">
        <v>-3.6014550989341143E-4</v>
      </c>
      <c r="M459" s="119">
        <v>-1.4500319976439441E-3</v>
      </c>
      <c r="N459" s="119">
        <v>-1.2221327875461666E-2</v>
      </c>
      <c r="O459" s="119">
        <v>-3.8255642336675333E-3</v>
      </c>
      <c r="P459" s="119">
        <v>6.8174248096444234E-3</v>
      </c>
      <c r="Q459" s="119">
        <v>4.0654606746339389E-3</v>
      </c>
    </row>
    <row r="460" spans="1:17" x14ac:dyDescent="0.3">
      <c r="A460" s="254"/>
      <c r="B460" s="59" t="s">
        <v>74</v>
      </c>
      <c r="C460" s="119">
        <v>-2.0651370302395167E-2</v>
      </c>
      <c r="D460" s="119">
        <v>1.7342627590338777E-3</v>
      </c>
      <c r="E460" s="119">
        <v>4.4193359169914515E-2</v>
      </c>
      <c r="F460" s="119">
        <v>-1.3248401874585314E-2</v>
      </c>
      <c r="G460" s="119">
        <v>-8.6391356368466066E-2</v>
      </c>
      <c r="H460" s="119">
        <v>1.0569877124773419E-2</v>
      </c>
      <c r="I460" s="119">
        <v>-2.1589839382697873E-2</v>
      </c>
      <c r="J460" s="119">
        <v>3.364077262529519E-2</v>
      </c>
      <c r="K460" s="119">
        <v>1.2668993557919395E-2</v>
      </c>
      <c r="L460" s="119">
        <v>-3.3904836315594711E-3</v>
      </c>
      <c r="M460" s="119">
        <v>-5.6708566845653507E-4</v>
      </c>
      <c r="N460" s="119">
        <v>-1.3319484922698188E-2</v>
      </c>
      <c r="O460" s="119">
        <v>-3.0120910974745785E-2</v>
      </c>
      <c r="P460" s="119">
        <v>2.3393230933123732E-2</v>
      </c>
      <c r="Q460" s="119">
        <v>2.087700337722509E-2</v>
      </c>
    </row>
    <row r="461" spans="1:17" x14ac:dyDescent="0.3">
      <c r="A461" s="254"/>
      <c r="B461" s="59" t="s">
        <v>75</v>
      </c>
      <c r="C461" s="119">
        <v>-1.8356567317344122E-6</v>
      </c>
      <c r="D461" s="119">
        <v>-2.3119305122720716E-7</v>
      </c>
      <c r="E461" s="119">
        <v>-6.1393123158844613E-8</v>
      </c>
      <c r="F461" s="119">
        <v>1.4311267182101983E-6</v>
      </c>
      <c r="G461" s="119">
        <v>1.8186039090753168E-6</v>
      </c>
      <c r="H461" s="119">
        <v>-3.4366271653470663E-6</v>
      </c>
      <c r="I461" s="119">
        <v>1.325882382890203E-6</v>
      </c>
      <c r="J461" s="119">
        <v>-1.4386239570252438E-6</v>
      </c>
      <c r="K461" s="119">
        <v>-2.3739274308519635E-7</v>
      </c>
      <c r="L461" s="119">
        <v>-3.0238267427550879E-7</v>
      </c>
      <c r="M461" s="119">
        <v>-6.8418518939017678E-6</v>
      </c>
      <c r="N461" s="119">
        <v>-1.0660273543013273E-6</v>
      </c>
      <c r="O461" s="119">
        <v>-2.9785468055721223E-7</v>
      </c>
      <c r="P461" s="119">
        <v>-5.1891765875881501E-7</v>
      </c>
      <c r="Q461" s="119">
        <v>-4.0810143598295693E-7</v>
      </c>
    </row>
    <row r="462" spans="1:17" x14ac:dyDescent="0.3">
      <c r="A462" s="254"/>
      <c r="B462" s="59" t="s">
        <v>76</v>
      </c>
      <c r="C462" s="119">
        <v>1.5851266746486869E-6</v>
      </c>
      <c r="D462" s="119">
        <v>-9.6700174995437628E-7</v>
      </c>
      <c r="E462" s="119">
        <v>-1.343174520093825E-7</v>
      </c>
      <c r="F462" s="119">
        <v>1.1437832147005982E-6</v>
      </c>
      <c r="G462" s="119">
        <v>4.1418253039554217E-6</v>
      </c>
      <c r="H462" s="119">
        <v>-8.1443380034625181E-7</v>
      </c>
      <c r="I462" s="119">
        <v>2.9128031317378029E-6</v>
      </c>
      <c r="J462" s="119">
        <v>-2.1720612580134261E-6</v>
      </c>
      <c r="K462" s="119">
        <v>7.3898277799522413E-6</v>
      </c>
      <c r="L462" s="119">
        <v>1.3525332190855474E-6</v>
      </c>
      <c r="M462" s="119">
        <v>-4.3926275609307809E-7</v>
      </c>
      <c r="N462" s="119">
        <v>3.9901782359761566E-6</v>
      </c>
      <c r="O462" s="119">
        <v>1.4012515588103211E-6</v>
      </c>
      <c r="P462" s="119">
        <v>6.3155253489928471E-7</v>
      </c>
      <c r="Q462" s="119">
        <v>-3.5787982993909864E-7</v>
      </c>
    </row>
    <row r="463" spans="1:17" x14ac:dyDescent="0.3">
      <c r="A463" s="254"/>
      <c r="B463" s="59" t="s">
        <v>77</v>
      </c>
      <c r="C463" s="119">
        <v>2.1728614009231401E-3</v>
      </c>
      <c r="D463" s="119">
        <v>-1.3078679793351256E-2</v>
      </c>
      <c r="E463" s="119">
        <v>2.1204251427849874E-3</v>
      </c>
      <c r="F463" s="119">
        <v>-1.7135952832798007E-3</v>
      </c>
      <c r="G463" s="119">
        <v>1.4859557854294228E-2</v>
      </c>
      <c r="H463" s="119">
        <v>1.9579982231298726E-2</v>
      </c>
      <c r="I463" s="119">
        <v>2.4775507766083602E-2</v>
      </c>
      <c r="J463" s="119">
        <v>-3.4936399650024041E-3</v>
      </c>
      <c r="K463" s="119">
        <v>-1.5871164866532894E-2</v>
      </c>
      <c r="L463" s="119">
        <v>-3.5993785025589115E-3</v>
      </c>
      <c r="M463" s="119">
        <v>1.0276834185775685E-2</v>
      </c>
      <c r="N463" s="119">
        <v>2.8500923719295482E-2</v>
      </c>
      <c r="O463" s="119">
        <v>3.4445846764179305E-2</v>
      </c>
      <c r="P463" s="119">
        <v>-3.7222794591297598E-2</v>
      </c>
      <c r="Q463" s="119">
        <v>-1.0470401588734496E-2</v>
      </c>
    </row>
    <row r="464" spans="1:17" x14ac:dyDescent="0.3">
      <c r="A464" s="254"/>
      <c r="B464" s="59" t="s">
        <v>78</v>
      </c>
      <c r="C464" s="119">
        <v>1.0943011199197907E-6</v>
      </c>
      <c r="D464" s="119">
        <v>-1.3528981406388329E-6</v>
      </c>
      <c r="E464" s="119">
        <v>1.6830039828878439E-6</v>
      </c>
      <c r="F464" s="119">
        <v>-4.1974506657895992E-7</v>
      </c>
      <c r="G464" s="119">
        <v>1.5531381041913402E-6</v>
      </c>
      <c r="H464" s="119">
        <v>1.1494152108899524E-6</v>
      </c>
      <c r="I464" s="119">
        <v>-4.343581921027887E-7</v>
      </c>
      <c r="J464" s="119">
        <v>1.0744697193042292E-6</v>
      </c>
      <c r="K464" s="119">
        <v>-6.211403236695657E-7</v>
      </c>
      <c r="L464" s="119">
        <v>-1.6528332076768754E-8</v>
      </c>
      <c r="M464" s="119">
        <v>9.88012306181144E-7</v>
      </c>
      <c r="N464" s="119">
        <v>-9.7200291902221711E-7</v>
      </c>
      <c r="O464" s="119">
        <v>1.9248009455834999E-6</v>
      </c>
      <c r="P464" s="119">
        <v>9.7885117895749175E-7</v>
      </c>
      <c r="Q464" s="119">
        <v>3.2984924939597184E-7</v>
      </c>
    </row>
    <row r="465" spans="1:17" x14ac:dyDescent="0.3">
      <c r="A465" s="254"/>
      <c r="B465" s="59" t="s">
        <v>96</v>
      </c>
      <c r="C465" s="119">
        <v>1.8909474706869128E-2</v>
      </c>
      <c r="D465" s="119">
        <v>6.6322589240870311E-3</v>
      </c>
      <c r="E465" s="119">
        <v>-2.2143518389409048E-2</v>
      </c>
      <c r="F465" s="119">
        <v>-8.4106602950451137E-4</v>
      </c>
      <c r="G465" s="119">
        <v>2.8976798479440666E-2</v>
      </c>
      <c r="H465" s="119">
        <v>8.779051565861451E-3</v>
      </c>
      <c r="I465" s="119">
        <v>-3.9181433292957701E-3</v>
      </c>
      <c r="J465" s="119">
        <v>-2.4451748805572035E-2</v>
      </c>
      <c r="K465" s="119">
        <v>-6.2514996570325887E-5</v>
      </c>
      <c r="L465" s="119">
        <v>8.3636412059432119E-3</v>
      </c>
      <c r="M465" s="119">
        <v>4.603772429527947E-3</v>
      </c>
      <c r="N465" s="119">
        <v>5.539658205778647E-3</v>
      </c>
      <c r="O465" s="119">
        <v>-7.5790523444212998E-3</v>
      </c>
      <c r="P465" s="119">
        <v>3.9270193267147563E-3</v>
      </c>
      <c r="Q465" s="119">
        <v>-1.9671248805748082E-2</v>
      </c>
    </row>
    <row r="466" spans="1:17" x14ac:dyDescent="0.3">
      <c r="A466" s="254"/>
      <c r="B466" s="59" t="s">
        <v>80</v>
      </c>
      <c r="C466" s="119">
        <v>-1.086510875812377E-2</v>
      </c>
      <c r="D466" s="119">
        <v>2.5883711350664085E-3</v>
      </c>
      <c r="E466" s="119">
        <v>-2.4254589700811624E-2</v>
      </c>
      <c r="F466" s="119">
        <v>2.5908095466953551E-3</v>
      </c>
      <c r="G466" s="119">
        <v>1.3188984668120046E-2</v>
      </c>
      <c r="H466" s="119">
        <v>-1.7359706225483315E-2</v>
      </c>
      <c r="I466" s="119">
        <v>2.1635592585326491E-3</v>
      </c>
      <c r="J466" s="119">
        <v>-2.0815326066408874E-3</v>
      </c>
      <c r="K466" s="119">
        <v>1.4716777137573911E-3</v>
      </c>
      <c r="L466" s="119">
        <v>-1.0150028487403845E-3</v>
      </c>
      <c r="M466" s="119">
        <v>-1.2857295621865272E-2</v>
      </c>
      <c r="N466" s="119">
        <v>-8.4992591683671348E-3</v>
      </c>
      <c r="O466" s="119">
        <v>7.0829131276382157E-3</v>
      </c>
      <c r="P466" s="119">
        <v>3.0811658465418473E-3</v>
      </c>
      <c r="Q466" s="119">
        <v>5.1949797563691502E-3</v>
      </c>
    </row>
    <row r="467" spans="1:17" x14ac:dyDescent="0.3">
      <c r="A467" s="254"/>
      <c r="B467" s="59" t="s">
        <v>81</v>
      </c>
      <c r="C467" s="119">
        <v>0</v>
      </c>
      <c r="D467" s="119">
        <v>0</v>
      </c>
      <c r="E467" s="119">
        <v>0</v>
      </c>
      <c r="F467" s="119">
        <v>0</v>
      </c>
      <c r="G467" s="119">
        <v>0</v>
      </c>
      <c r="H467" s="119">
        <v>0</v>
      </c>
      <c r="I467" s="119">
        <v>0</v>
      </c>
      <c r="J467" s="119">
        <v>0</v>
      </c>
      <c r="K467" s="119">
        <v>0</v>
      </c>
      <c r="L467" s="119">
        <v>0</v>
      </c>
      <c r="M467" s="119">
        <v>0</v>
      </c>
      <c r="N467" s="119">
        <v>0</v>
      </c>
      <c r="O467" s="119">
        <v>0</v>
      </c>
      <c r="P467" s="119">
        <v>0</v>
      </c>
      <c r="Q467" s="119">
        <v>0</v>
      </c>
    </row>
    <row r="468" spans="1:17" x14ac:dyDescent="0.3">
      <c r="A468" s="254"/>
      <c r="B468" s="59" t="s">
        <v>82</v>
      </c>
      <c r="C468" s="119">
        <v>0</v>
      </c>
      <c r="D468" s="119">
        <v>0</v>
      </c>
      <c r="E468" s="119">
        <v>0</v>
      </c>
      <c r="F468" s="119">
        <v>0</v>
      </c>
      <c r="G468" s="119">
        <v>0</v>
      </c>
      <c r="H468" s="119">
        <v>0</v>
      </c>
      <c r="I468" s="119">
        <v>0</v>
      </c>
      <c r="J468" s="119">
        <v>0</v>
      </c>
      <c r="K468" s="119">
        <v>0</v>
      </c>
      <c r="L468" s="119">
        <v>0</v>
      </c>
      <c r="M468" s="119">
        <v>0</v>
      </c>
      <c r="N468" s="119">
        <v>0</v>
      </c>
      <c r="O468" s="119">
        <v>0</v>
      </c>
      <c r="P468" s="119">
        <v>0</v>
      </c>
      <c r="Q468" s="119">
        <v>0</v>
      </c>
    </row>
    <row r="469" spans="1:17" x14ac:dyDescent="0.3">
      <c r="A469" s="254"/>
      <c r="B469" s="59" t="s">
        <v>83</v>
      </c>
      <c r="C469" s="119">
        <v>0</v>
      </c>
      <c r="D469" s="119">
        <v>0</v>
      </c>
      <c r="E469" s="119">
        <v>0</v>
      </c>
      <c r="F469" s="119">
        <v>0</v>
      </c>
      <c r="G469" s="119">
        <v>0</v>
      </c>
      <c r="H469" s="119">
        <v>0</v>
      </c>
      <c r="I469" s="119">
        <v>0</v>
      </c>
      <c r="J469" s="119">
        <v>0</v>
      </c>
      <c r="K469" s="119">
        <v>0</v>
      </c>
      <c r="L469" s="119">
        <v>0</v>
      </c>
      <c r="M469" s="119">
        <v>0</v>
      </c>
      <c r="N469" s="119">
        <v>0</v>
      </c>
      <c r="O469" s="119">
        <v>0</v>
      </c>
      <c r="P469" s="119">
        <v>0</v>
      </c>
      <c r="Q469" s="119">
        <v>0</v>
      </c>
    </row>
    <row r="470" spans="1:17" x14ac:dyDescent="0.3">
      <c r="A470" s="255"/>
      <c r="B470" s="59" t="s">
        <v>84</v>
      </c>
      <c r="C470" s="119">
        <v>0</v>
      </c>
      <c r="D470" s="119">
        <v>0</v>
      </c>
      <c r="E470" s="119">
        <v>0</v>
      </c>
      <c r="F470" s="119">
        <v>0</v>
      </c>
      <c r="G470" s="119">
        <v>0</v>
      </c>
      <c r="H470" s="119">
        <v>0</v>
      </c>
      <c r="I470" s="119">
        <v>0</v>
      </c>
      <c r="J470" s="119">
        <v>0</v>
      </c>
      <c r="K470" s="119">
        <v>0</v>
      </c>
      <c r="L470" s="119">
        <v>0</v>
      </c>
      <c r="M470" s="119">
        <v>0</v>
      </c>
      <c r="N470" s="119">
        <v>0</v>
      </c>
      <c r="O470" s="119">
        <v>0</v>
      </c>
      <c r="P470" s="119">
        <v>0</v>
      </c>
      <c r="Q470" s="119">
        <v>0</v>
      </c>
    </row>
    <row r="471" spans="1:17" x14ac:dyDescent="0.3">
      <c r="A471" s="253" t="s">
        <v>18</v>
      </c>
      <c r="B471" s="59" t="s">
        <v>72</v>
      </c>
      <c r="C471" s="119">
        <v>-2.4021354299521014E-3</v>
      </c>
      <c r="D471" s="119">
        <v>3.9983719792320405E-2</v>
      </c>
      <c r="E471" s="119">
        <v>-2.9448737593374241E-2</v>
      </c>
      <c r="F471" s="119">
        <v>1.1072776941308815E-3</v>
      </c>
      <c r="G471" s="119">
        <v>1.0600929011736426E-2</v>
      </c>
      <c r="H471" s="119">
        <v>1.6375373857817344E-2</v>
      </c>
      <c r="I471" s="119">
        <v>-9.6122843800289237E-4</v>
      </c>
      <c r="J471" s="119">
        <v>3.3955366257206188E-3</v>
      </c>
      <c r="K471" s="119">
        <v>-1.8937787025801345E-2</v>
      </c>
      <c r="L471" s="119">
        <v>-3.5641225703150203E-3</v>
      </c>
      <c r="M471" s="119">
        <v>1.3133280560096383E-2</v>
      </c>
      <c r="N471" s="119">
        <v>-3.6275080001674787E-3</v>
      </c>
      <c r="O471" s="119">
        <v>-7.1337060808359665E-3</v>
      </c>
      <c r="P471" s="119">
        <v>1.281471514894289E-2</v>
      </c>
      <c r="Q471" s="119">
        <v>-6.2383659859974738E-3</v>
      </c>
    </row>
    <row r="472" spans="1:17" x14ac:dyDescent="0.3">
      <c r="A472" s="254"/>
      <c r="B472" s="59" t="s">
        <v>73</v>
      </c>
      <c r="C472" s="119">
        <v>-9.6932307434876713E-3</v>
      </c>
      <c r="D472" s="119">
        <v>-4.7182887134477464E-3</v>
      </c>
      <c r="E472" s="119">
        <v>3.3888437407713218E-3</v>
      </c>
      <c r="F472" s="119">
        <v>4.5181923432809357E-3</v>
      </c>
      <c r="G472" s="119">
        <v>9.4566722158693634E-3</v>
      </c>
      <c r="H472" s="119">
        <v>-1.8954239016099272E-2</v>
      </c>
      <c r="I472" s="119">
        <v>-2.3333567169837449E-3</v>
      </c>
      <c r="J472" s="119">
        <v>-4.2052847205374666E-3</v>
      </c>
      <c r="K472" s="119">
        <v>9.7966633486998855E-3</v>
      </c>
      <c r="L472" s="119">
        <v>-7.0463995973777047E-3</v>
      </c>
      <c r="M472" s="119">
        <v>9.0714924601670369E-3</v>
      </c>
      <c r="N472" s="119">
        <v>-1.3221477916134719E-2</v>
      </c>
      <c r="O472" s="119">
        <v>1.1500454007338734E-2</v>
      </c>
      <c r="P472" s="119">
        <v>-6.9597457927232445E-3</v>
      </c>
      <c r="Q472" s="119">
        <v>9.2395316065615116E-3</v>
      </c>
    </row>
    <row r="473" spans="1:17" x14ac:dyDescent="0.3">
      <c r="A473" s="254"/>
      <c r="B473" s="59" t="s">
        <v>74</v>
      </c>
      <c r="C473" s="119">
        <v>-4.012882125388445E-3</v>
      </c>
      <c r="D473" s="119">
        <v>3.4328601431030115E-3</v>
      </c>
      <c r="E473" s="119">
        <v>1.2911182141425115E-2</v>
      </c>
      <c r="F473" s="119">
        <v>-1.9694012914355963E-2</v>
      </c>
      <c r="G473" s="119">
        <v>-1.9163208928426489E-2</v>
      </c>
      <c r="H473" s="119">
        <v>3.4387040007805569E-3</v>
      </c>
      <c r="I473" s="119">
        <v>5.8994139082483299E-3</v>
      </c>
      <c r="J473" s="119">
        <v>1.2111645742652055E-3</v>
      </c>
      <c r="K473" s="119">
        <v>-6.7308082676788561E-3</v>
      </c>
      <c r="L473" s="119">
        <v>8.1198510736237572E-3</v>
      </c>
      <c r="M473" s="119">
        <v>-2.1281870954836773E-2</v>
      </c>
      <c r="N473" s="119">
        <v>-1.1046577914646888E-2</v>
      </c>
      <c r="O473" s="119">
        <v>7.9580721878877991E-3</v>
      </c>
      <c r="P473" s="119">
        <v>5.3433136064134357E-3</v>
      </c>
      <c r="Q473" s="119">
        <v>-3.6515779054112352E-3</v>
      </c>
    </row>
    <row r="474" spans="1:17" x14ac:dyDescent="0.3">
      <c r="A474" s="254"/>
      <c r="B474" s="59" t="s">
        <v>75</v>
      </c>
      <c r="C474" s="119">
        <v>5.9384990713793467E-4</v>
      </c>
      <c r="D474" s="119">
        <v>-5.4296340343507575E-4</v>
      </c>
      <c r="E474" s="119">
        <v>-9.2778227912645138E-4</v>
      </c>
      <c r="F474" s="119">
        <v>-2.2317268492782691E-5</v>
      </c>
      <c r="G474" s="119">
        <v>-3.570276459822436E-3</v>
      </c>
      <c r="H474" s="119">
        <v>1.0559015629199118E-3</v>
      </c>
      <c r="I474" s="119">
        <v>-1.5519577516061311E-5</v>
      </c>
      <c r="J474" s="119">
        <v>-7.8517426678901062E-4</v>
      </c>
      <c r="K474" s="119">
        <v>1.4204119523016784E-5</v>
      </c>
      <c r="L474" s="119">
        <v>2.9724032679395718E-4</v>
      </c>
      <c r="M474" s="119">
        <v>-3.3567735891242879E-4</v>
      </c>
      <c r="N474" s="119">
        <v>2.7753128172426124E-4</v>
      </c>
      <c r="O474" s="119">
        <v>-3.506577537681372E-4</v>
      </c>
      <c r="P474" s="119">
        <v>6.6082541543955806E-5</v>
      </c>
      <c r="Q474" s="119">
        <v>-3.3781227218765073E-4</v>
      </c>
    </row>
    <row r="475" spans="1:17" x14ac:dyDescent="0.3">
      <c r="A475" s="254"/>
      <c r="B475" s="59" t="s">
        <v>76</v>
      </c>
      <c r="C475" s="119">
        <v>9.4454803982510493E-3</v>
      </c>
      <c r="D475" s="119">
        <v>-2.5747472867190577E-2</v>
      </c>
      <c r="E475" s="119">
        <v>1.8215174213615418E-2</v>
      </c>
      <c r="F475" s="119">
        <v>7.2407847215502918E-3</v>
      </c>
      <c r="G475" s="119">
        <v>-5.9866374080536078E-4</v>
      </c>
      <c r="H475" s="119">
        <v>2.1696729697735784E-3</v>
      </c>
      <c r="I475" s="119">
        <v>-3.7638580231157681E-3</v>
      </c>
      <c r="J475" s="119">
        <v>1.5192809817433373E-3</v>
      </c>
      <c r="K475" s="119">
        <v>1.2026238058651273E-2</v>
      </c>
      <c r="L475" s="119">
        <v>2.5133888878106636E-4</v>
      </c>
      <c r="M475" s="119">
        <v>-3.301815288265314E-3</v>
      </c>
      <c r="N475" s="119">
        <v>2.0554494064371265E-2</v>
      </c>
      <c r="O475" s="119">
        <v>-6.0128816927963735E-3</v>
      </c>
      <c r="P475" s="119">
        <v>-1.7055876689088201E-2</v>
      </c>
      <c r="Q475" s="119">
        <v>6.4744648827400886E-3</v>
      </c>
    </row>
    <row r="476" spans="1:17" x14ac:dyDescent="0.3">
      <c r="A476" s="254"/>
      <c r="B476" s="59" t="s">
        <v>77</v>
      </c>
      <c r="C476" s="119">
        <v>3.011003203080842E-3</v>
      </c>
      <c r="D476" s="119">
        <v>-2.098100690908912E-3</v>
      </c>
      <c r="E476" s="119">
        <v>3.6560797464166295E-4</v>
      </c>
      <c r="F476" s="119">
        <v>5.9121100899855311E-4</v>
      </c>
      <c r="G476" s="119">
        <v>5.9089181413250619E-3</v>
      </c>
      <c r="H476" s="119">
        <v>-1.1910557720794687E-2</v>
      </c>
      <c r="I476" s="119">
        <v>9.1144134323115876E-3</v>
      </c>
      <c r="J476" s="119">
        <v>1.4635825527550134E-4</v>
      </c>
      <c r="K476" s="119">
        <v>2.7690079482886529E-3</v>
      </c>
      <c r="L476" s="119">
        <v>2.7054810856344466E-3</v>
      </c>
      <c r="M476" s="119">
        <v>5.5636455420797482E-3</v>
      </c>
      <c r="N476" s="119">
        <v>-3.0610815373514899E-4</v>
      </c>
      <c r="O476" s="119">
        <v>-3.1246196415533056E-3</v>
      </c>
      <c r="P476" s="119">
        <v>1.1845883260859502E-4</v>
      </c>
      <c r="Q476" s="119">
        <v>2.7168345034506713E-3</v>
      </c>
    </row>
    <row r="477" spans="1:17" x14ac:dyDescent="0.3">
      <c r="A477" s="254"/>
      <c r="B477" s="59" t="s">
        <v>78</v>
      </c>
      <c r="C477" s="119">
        <v>-9.0783065780121117E-4</v>
      </c>
      <c r="D477" s="119">
        <v>-8.757119265962246E-4</v>
      </c>
      <c r="E477" s="119">
        <v>-1.0494057789740101E-3</v>
      </c>
      <c r="F477" s="119">
        <v>-2.0511127698550485E-4</v>
      </c>
      <c r="G477" s="119">
        <v>2.0447616037596907E-3</v>
      </c>
      <c r="H477" s="119">
        <v>4.3964596908498479E-4</v>
      </c>
      <c r="I477" s="119">
        <v>1.6043825902979716E-3</v>
      </c>
      <c r="J477" s="119">
        <v>-2.5134992668400143E-3</v>
      </c>
      <c r="K477" s="119">
        <v>1.8074509093712783E-3</v>
      </c>
      <c r="L477" s="119">
        <v>-1.9916553137157983E-4</v>
      </c>
      <c r="M477" s="119">
        <v>-5.6422628555703042E-4</v>
      </c>
      <c r="N477" s="119">
        <v>3.0597405049158158E-3</v>
      </c>
      <c r="O477" s="119">
        <v>-1.0812246604437192E-3</v>
      </c>
      <c r="P477" s="119">
        <v>8.7871830879050067E-4</v>
      </c>
      <c r="Q477" s="119">
        <v>-2.295661027112577E-3</v>
      </c>
    </row>
    <row r="478" spans="1:17" x14ac:dyDescent="0.3">
      <c r="A478" s="254"/>
      <c r="B478" s="59" t="s">
        <v>96</v>
      </c>
      <c r="C478" s="119">
        <v>1.3732450744130681E-3</v>
      </c>
      <c r="D478" s="119">
        <v>-2.1062272075661609E-3</v>
      </c>
      <c r="E478" s="119">
        <v>-2.4812849883719332E-3</v>
      </c>
      <c r="F478" s="119">
        <v>2.5158536428542475E-3</v>
      </c>
      <c r="G478" s="119">
        <v>-4.5419865456218511E-4</v>
      </c>
      <c r="H478" s="119">
        <v>2.3479063810497997E-3</v>
      </c>
      <c r="I478" s="119">
        <v>-1.4462204789393585E-3</v>
      </c>
      <c r="J478" s="119">
        <v>7.4243681253521182E-4</v>
      </c>
      <c r="K478" s="119">
        <v>-1.1455801163650983E-3</v>
      </c>
      <c r="L478" s="119">
        <v>3.8207722933980559E-4</v>
      </c>
      <c r="M478" s="119">
        <v>-5.3034302074572021E-4</v>
      </c>
      <c r="N478" s="119">
        <v>8.1772574775268447E-4</v>
      </c>
      <c r="O478" s="119">
        <v>1.791830361995983E-4</v>
      </c>
      <c r="P478" s="119">
        <v>8.0937031911143542E-4</v>
      </c>
      <c r="Q478" s="119">
        <v>5.5941129321127048E-6</v>
      </c>
    </row>
    <row r="479" spans="1:17" x14ac:dyDescent="0.3">
      <c r="A479" s="254"/>
      <c r="B479" s="59" t="s">
        <v>80</v>
      </c>
      <c r="C479" s="119">
        <v>1.2078801049658638E-3</v>
      </c>
      <c r="D479" s="119">
        <v>-6.0634570744204364E-3</v>
      </c>
      <c r="E479" s="119">
        <v>-8.4421886855215456E-4</v>
      </c>
      <c r="F479" s="119">
        <v>3.1505226475693759E-3</v>
      </c>
      <c r="G479" s="119">
        <v>-3.0537348214096649E-3</v>
      </c>
      <c r="H479" s="119">
        <v>5.442552797474659E-3</v>
      </c>
      <c r="I479" s="119">
        <v>-7.07670391632928E-3</v>
      </c>
      <c r="J479" s="119">
        <v>3.1468634238213111E-4</v>
      </c>
      <c r="K479" s="119">
        <v>4.4348051970777291E-4</v>
      </c>
      <c r="L479" s="119">
        <v>-2.3842820883468452E-5</v>
      </c>
      <c r="M479" s="119">
        <v>-7.4886275149585457E-4</v>
      </c>
      <c r="N479" s="119">
        <v>2.8677549401109059E-3</v>
      </c>
      <c r="O479" s="119">
        <v>-1.425527136522442E-3</v>
      </c>
      <c r="P479" s="119">
        <v>3.4767952359048837E-3</v>
      </c>
      <c r="Q479" s="119">
        <v>-5.2027684699131882E-3</v>
      </c>
    </row>
    <row r="480" spans="1:17" x14ac:dyDescent="0.3">
      <c r="A480" s="254"/>
      <c r="B480" s="59" t="s">
        <v>81</v>
      </c>
      <c r="C480" s="119">
        <v>0</v>
      </c>
      <c r="D480" s="119">
        <v>0</v>
      </c>
      <c r="E480" s="119">
        <v>0</v>
      </c>
      <c r="F480" s="119">
        <v>0</v>
      </c>
      <c r="G480" s="119">
        <v>0</v>
      </c>
      <c r="H480" s="119">
        <v>0</v>
      </c>
      <c r="I480" s="119">
        <v>0</v>
      </c>
      <c r="J480" s="119">
        <v>0</v>
      </c>
      <c r="K480" s="119">
        <v>0</v>
      </c>
      <c r="L480" s="119">
        <v>0</v>
      </c>
      <c r="M480" s="119">
        <v>0</v>
      </c>
      <c r="N480" s="119">
        <v>0</v>
      </c>
      <c r="O480" s="119">
        <v>0</v>
      </c>
      <c r="P480" s="119">
        <v>0</v>
      </c>
      <c r="Q480" s="119">
        <v>0</v>
      </c>
    </row>
    <row r="481" spans="1:17" x14ac:dyDescent="0.3">
      <c r="A481" s="254"/>
      <c r="B481" s="59" t="s">
        <v>82</v>
      </c>
      <c r="C481" s="120">
        <v>0</v>
      </c>
      <c r="D481" s="120">
        <v>0</v>
      </c>
      <c r="E481" s="120">
        <v>0</v>
      </c>
      <c r="F481" s="120">
        <v>0</v>
      </c>
      <c r="G481" s="120">
        <v>0</v>
      </c>
      <c r="H481" s="120">
        <v>0</v>
      </c>
      <c r="I481" s="120">
        <v>0</v>
      </c>
      <c r="J481" s="120">
        <v>0</v>
      </c>
      <c r="K481" s="120">
        <v>0</v>
      </c>
      <c r="L481" s="120">
        <v>0</v>
      </c>
      <c r="M481" s="120">
        <v>0</v>
      </c>
      <c r="N481" s="120">
        <v>0</v>
      </c>
      <c r="O481" s="120">
        <v>0</v>
      </c>
      <c r="P481" s="120">
        <v>0</v>
      </c>
      <c r="Q481" s="120">
        <v>0</v>
      </c>
    </row>
    <row r="482" spans="1:17" x14ac:dyDescent="0.3">
      <c r="A482" s="254"/>
      <c r="B482" s="59" t="s">
        <v>83</v>
      </c>
      <c r="C482" s="119">
        <v>0</v>
      </c>
      <c r="D482" s="119">
        <v>0</v>
      </c>
      <c r="E482" s="119">
        <v>0</v>
      </c>
      <c r="F482" s="119">
        <v>0</v>
      </c>
      <c r="G482" s="119">
        <v>0</v>
      </c>
      <c r="H482" s="119">
        <v>0</v>
      </c>
      <c r="I482" s="119">
        <v>0</v>
      </c>
      <c r="J482" s="119">
        <v>0</v>
      </c>
      <c r="K482" s="119">
        <v>0</v>
      </c>
      <c r="L482" s="119">
        <v>0</v>
      </c>
      <c r="M482" s="119">
        <v>0</v>
      </c>
      <c r="N482" s="119">
        <v>0</v>
      </c>
      <c r="O482" s="119">
        <v>0</v>
      </c>
      <c r="P482" s="119">
        <v>0</v>
      </c>
      <c r="Q482" s="119">
        <v>0</v>
      </c>
    </row>
    <row r="483" spans="1:17" x14ac:dyDescent="0.3">
      <c r="A483" s="255"/>
      <c r="B483" s="59" t="s">
        <v>84</v>
      </c>
      <c r="C483" s="119">
        <v>0</v>
      </c>
      <c r="D483" s="119">
        <v>0</v>
      </c>
      <c r="E483" s="119">
        <v>0</v>
      </c>
      <c r="F483" s="119">
        <v>0</v>
      </c>
      <c r="G483" s="119">
        <v>0</v>
      </c>
      <c r="H483" s="119">
        <v>0</v>
      </c>
      <c r="I483" s="119">
        <v>0</v>
      </c>
      <c r="J483" s="119">
        <v>0</v>
      </c>
      <c r="K483" s="119">
        <v>0</v>
      </c>
      <c r="L483" s="119">
        <v>0</v>
      </c>
      <c r="M483" s="119">
        <v>0</v>
      </c>
      <c r="N483" s="119">
        <v>0</v>
      </c>
      <c r="O483" s="119">
        <v>0</v>
      </c>
      <c r="P483" s="119">
        <v>0</v>
      </c>
      <c r="Q483" s="119">
        <v>0</v>
      </c>
    </row>
    <row r="484" spans="1:17" x14ac:dyDescent="0.3">
      <c r="A484" s="253" t="s">
        <v>19</v>
      </c>
      <c r="B484" s="59" t="s">
        <v>72</v>
      </c>
      <c r="C484" s="119">
        <v>-1.9973218347857091E-3</v>
      </c>
      <c r="D484" s="119">
        <v>1.8266113048884119E-3</v>
      </c>
      <c r="E484" s="119">
        <v>5.2793359304668108E-3</v>
      </c>
      <c r="F484" s="119">
        <v>-3.2491105064259146E-3</v>
      </c>
      <c r="G484" s="119">
        <v>3.5501628882784603E-3</v>
      </c>
      <c r="H484" s="119">
        <v>4.6771190626986037E-3</v>
      </c>
      <c r="I484" s="119">
        <v>2.6523502143599303E-3</v>
      </c>
      <c r="J484" s="119">
        <v>7.2571135956571442E-4</v>
      </c>
      <c r="K484" s="119">
        <v>-4.1817106638145085E-4</v>
      </c>
      <c r="L484" s="119">
        <v>-1.1561317794625547E-4</v>
      </c>
      <c r="M484" s="119">
        <v>4.5116790832519515E-4</v>
      </c>
      <c r="N484" s="119">
        <v>5.3056017541437683E-4</v>
      </c>
      <c r="O484" s="119">
        <v>-1.980331871807281E-3</v>
      </c>
      <c r="P484" s="119">
        <v>1.8917368425828696E-3</v>
      </c>
      <c r="Q484" s="119">
        <v>2.0022207946253368E-3</v>
      </c>
    </row>
    <row r="485" spans="1:17" x14ac:dyDescent="0.3">
      <c r="A485" s="254"/>
      <c r="B485" s="59" t="s">
        <v>73</v>
      </c>
      <c r="C485" s="119">
        <v>8.5265089367044522E-3</v>
      </c>
      <c r="D485" s="119">
        <v>-6.4929674242795998E-3</v>
      </c>
      <c r="E485" s="119">
        <v>1.0849498421214993E-2</v>
      </c>
      <c r="F485" s="119">
        <v>-4.3580526233975014E-3</v>
      </c>
      <c r="G485" s="119">
        <v>6.3724096369958128E-3</v>
      </c>
      <c r="H485" s="119">
        <v>-4.9472619771673831E-3</v>
      </c>
      <c r="I485" s="119">
        <v>2.9719604463883109E-3</v>
      </c>
      <c r="J485" s="119">
        <v>-3.9458835005742321E-3</v>
      </c>
      <c r="K485" s="119">
        <v>2.0207843792985347E-4</v>
      </c>
      <c r="L485" s="119">
        <v>2.2315305268144625E-3</v>
      </c>
      <c r="M485" s="119">
        <v>3.8022814777816105E-3</v>
      </c>
      <c r="N485" s="119">
        <v>4.4292816725275963E-3</v>
      </c>
      <c r="O485" s="119">
        <v>5.9828253006967702E-3</v>
      </c>
      <c r="P485" s="119">
        <v>-7.3606412654398934E-3</v>
      </c>
      <c r="Q485" s="119">
        <v>-1.8471366474266393E-3</v>
      </c>
    </row>
    <row r="486" spans="1:17" x14ac:dyDescent="0.3">
      <c r="A486" s="254"/>
      <c r="B486" s="59" t="s">
        <v>74</v>
      </c>
      <c r="C486" s="119">
        <v>-1.0375409036980088E-2</v>
      </c>
      <c r="D486" s="119">
        <v>1.1673237198426833E-3</v>
      </c>
      <c r="E486" s="119">
        <v>-1.3719262627799822E-2</v>
      </c>
      <c r="F486" s="119">
        <v>8.57743292734231E-3</v>
      </c>
      <c r="G486" s="119">
        <v>-1.0904164591070076E-2</v>
      </c>
      <c r="H486" s="119">
        <v>-7.1169990763901292E-3</v>
      </c>
      <c r="I486" s="119">
        <v>-1.5065043493353025E-2</v>
      </c>
      <c r="J486" s="119">
        <v>6.1419082662640956E-3</v>
      </c>
      <c r="K486" s="119">
        <v>-3.0618332555576444E-3</v>
      </c>
      <c r="L486" s="119">
        <v>-1.2406530784947134E-2</v>
      </c>
      <c r="M486" s="119">
        <v>2.321555566941691E-3</v>
      </c>
      <c r="N486" s="119">
        <v>-9.5715774438633328E-3</v>
      </c>
      <c r="O486" s="119">
        <v>-2.9517164702865251E-3</v>
      </c>
      <c r="P486" s="119">
        <v>-7.2179517326625975E-4</v>
      </c>
      <c r="Q486" s="119">
        <v>-7.2605999174746305E-4</v>
      </c>
    </row>
    <row r="487" spans="1:17" x14ac:dyDescent="0.3">
      <c r="A487" s="254"/>
      <c r="B487" s="59" t="s">
        <v>75</v>
      </c>
      <c r="C487" s="119">
        <v>1.4803122921841147E-4</v>
      </c>
      <c r="D487" s="119">
        <v>2.1809675752480773E-4</v>
      </c>
      <c r="E487" s="119">
        <v>-5.9827441157489503E-4</v>
      </c>
      <c r="F487" s="119">
        <v>2.2309108030732147E-4</v>
      </c>
      <c r="G487" s="119">
        <v>1.3736369126387572E-3</v>
      </c>
      <c r="H487" s="119">
        <v>1.8238571906781867E-3</v>
      </c>
      <c r="I487" s="119">
        <v>2.1074715937865439E-3</v>
      </c>
      <c r="J487" s="119">
        <v>6.5363071274866791E-5</v>
      </c>
      <c r="K487" s="119">
        <v>-2.1122918388582351E-4</v>
      </c>
      <c r="L487" s="119">
        <v>7.4801549351672866E-4</v>
      </c>
      <c r="M487" s="119">
        <v>1.0457075296652768E-4</v>
      </c>
      <c r="N487" s="119">
        <v>2.901254076659171E-4</v>
      </c>
      <c r="O487" s="119">
        <v>-4.4372420797147982E-5</v>
      </c>
      <c r="P487" s="119">
        <v>8.6858972956539368E-4</v>
      </c>
      <c r="Q487" s="119">
        <v>-3.9871172870988708E-4</v>
      </c>
    </row>
    <row r="488" spans="1:17" x14ac:dyDescent="0.3">
      <c r="A488" s="254"/>
      <c r="B488" s="59" t="s">
        <v>76</v>
      </c>
      <c r="C488" s="119">
        <v>1.6122908479820528E-4</v>
      </c>
      <c r="D488" s="119">
        <v>3.544701281711464E-5</v>
      </c>
      <c r="E488" s="119">
        <v>-5.4541547108405419E-5</v>
      </c>
      <c r="F488" s="119">
        <v>1.182367979346247E-4</v>
      </c>
      <c r="G488" s="119">
        <v>1.2085976609286565E-4</v>
      </c>
      <c r="H488" s="119">
        <v>1.356074533416002E-4</v>
      </c>
      <c r="I488" s="119">
        <v>1.4544465357695818E-4</v>
      </c>
      <c r="J488" s="119">
        <v>-1.0067132391538593E-5</v>
      </c>
      <c r="K488" s="119">
        <v>2.0433914130867201E-4</v>
      </c>
      <c r="L488" s="119">
        <v>1.5540021746853101E-4</v>
      </c>
      <c r="M488" s="119">
        <v>-1.3119266022584451E-4</v>
      </c>
      <c r="N488" s="119">
        <v>2.2359074601159892E-5</v>
      </c>
      <c r="O488" s="119">
        <v>-6.4486558345127395E-5</v>
      </c>
      <c r="P488" s="119">
        <v>-3.2068544229527009E-5</v>
      </c>
      <c r="Q488" s="119">
        <v>-7.8654865174206199E-5</v>
      </c>
    </row>
    <row r="489" spans="1:17" x14ac:dyDescent="0.3">
      <c r="A489" s="254"/>
      <c r="B489" s="59" t="s">
        <v>77</v>
      </c>
      <c r="C489" s="119">
        <v>8.4267274900096112E-4</v>
      </c>
      <c r="D489" s="119">
        <v>9.9960838072351774E-4</v>
      </c>
      <c r="E489" s="119">
        <v>-3.2364541480284573E-4</v>
      </c>
      <c r="F489" s="119">
        <v>-1.1111343390824667E-3</v>
      </c>
      <c r="G489" s="119">
        <v>8.0984910694475651E-4</v>
      </c>
      <c r="H489" s="119">
        <v>-3.2795451981548068E-5</v>
      </c>
      <c r="I489" s="119">
        <v>1.4270361999781933E-3</v>
      </c>
      <c r="J489" s="119">
        <v>7.4432763986220785E-6</v>
      </c>
      <c r="K489" s="119">
        <v>-4.6449668859358667E-4</v>
      </c>
      <c r="L489" s="119">
        <v>5.0577538368601002E-4</v>
      </c>
      <c r="M489" s="119">
        <v>2.8171321728833604E-4</v>
      </c>
      <c r="N489" s="119">
        <v>9.1193356084974184E-4</v>
      </c>
      <c r="O489" s="119">
        <v>-2.6806130381902896E-4</v>
      </c>
      <c r="P489" s="119">
        <v>-5.2543134463742258E-4</v>
      </c>
      <c r="Q489" s="119">
        <v>3.3635851876180969E-4</v>
      </c>
    </row>
    <row r="490" spans="1:17" x14ac:dyDescent="0.3">
      <c r="A490" s="254"/>
      <c r="B490" s="59" t="s">
        <v>78</v>
      </c>
      <c r="C490" s="119">
        <v>3.8025510877011393E-5</v>
      </c>
      <c r="D490" s="119">
        <v>-2.9506574782080242E-4</v>
      </c>
      <c r="E490" s="119">
        <v>2.1534335232415922E-3</v>
      </c>
      <c r="F490" s="119">
        <v>5.0941767458208276E-4</v>
      </c>
      <c r="G490" s="119">
        <v>-5.6626901934256346E-4</v>
      </c>
      <c r="H490" s="119">
        <v>8.7707938925866286E-4</v>
      </c>
      <c r="I490" s="119">
        <v>2.4544270485732309E-3</v>
      </c>
      <c r="J490" s="119">
        <v>4.1325742788154984E-4</v>
      </c>
      <c r="K490" s="119">
        <v>1.0926520557603403E-3</v>
      </c>
      <c r="L490" s="119">
        <v>-9.5366770081888041E-4</v>
      </c>
      <c r="M490" s="119">
        <v>8.7966817534573805E-4</v>
      </c>
      <c r="N490" s="119">
        <v>9.0769544077629744E-4</v>
      </c>
      <c r="O490" s="119">
        <v>2.4623533170300624E-3</v>
      </c>
      <c r="P490" s="119">
        <v>8.2477802862926386E-5</v>
      </c>
      <c r="Q490" s="119">
        <v>5.4039758336655447E-4</v>
      </c>
    </row>
    <row r="491" spans="1:17" x14ac:dyDescent="0.3">
      <c r="A491" s="254"/>
      <c r="B491" s="59" t="s">
        <v>96</v>
      </c>
      <c r="C491" s="119">
        <v>2.8544534406085148E-4</v>
      </c>
      <c r="D491" s="119">
        <v>-6.71970366986685E-4</v>
      </c>
      <c r="E491" s="119">
        <v>-1.3252854438703665E-3</v>
      </c>
      <c r="F491" s="119">
        <v>-1.7260608814407344E-3</v>
      </c>
      <c r="G491" s="119">
        <v>-2.6069398175931902E-4</v>
      </c>
      <c r="H491" s="119">
        <v>1.2385464923180128E-3</v>
      </c>
      <c r="I491" s="119">
        <v>-8.6561290223879234E-4</v>
      </c>
      <c r="J491" s="119">
        <v>-5.5573726943049934E-4</v>
      </c>
      <c r="K491" s="119">
        <v>3.3267040458099389E-4</v>
      </c>
      <c r="L491" s="119">
        <v>-2.0275420290817581E-4</v>
      </c>
      <c r="M491" s="119">
        <v>1.5694677490107195E-4</v>
      </c>
      <c r="N491" s="119">
        <v>1.0293606834414423E-3</v>
      </c>
      <c r="O491" s="119">
        <v>-3.9616518865434047E-3</v>
      </c>
      <c r="P491" s="119">
        <v>-4.1572668252444489E-4</v>
      </c>
      <c r="Q491" s="119">
        <v>-5.0034405226294376E-5</v>
      </c>
    </row>
    <row r="492" spans="1:17" x14ac:dyDescent="0.3">
      <c r="A492" s="254"/>
      <c r="B492" s="59" t="s">
        <v>80</v>
      </c>
      <c r="C492" s="119">
        <v>2.0794053566453169E-3</v>
      </c>
      <c r="D492" s="119">
        <v>1.0263670251089568E-3</v>
      </c>
      <c r="E492" s="119">
        <v>-2.8763866558802753E-3</v>
      </c>
      <c r="F492" s="119">
        <v>2.5097171541365038E-3</v>
      </c>
      <c r="G492" s="119">
        <v>4.7083138693641835E-4</v>
      </c>
      <c r="H492" s="119">
        <v>2.2368037548295416E-3</v>
      </c>
      <c r="I492" s="119">
        <v>2.1271893036331063E-3</v>
      </c>
      <c r="J492" s="119">
        <v>-1.1137865960768878E-3</v>
      </c>
      <c r="K492" s="119">
        <v>1.2515001585979846E-3</v>
      </c>
      <c r="L492" s="119">
        <v>5.3473335732732441E-3</v>
      </c>
      <c r="M492" s="119">
        <v>-4.8605114377067438E-3</v>
      </c>
      <c r="N492" s="119">
        <v>-2.1466805811825307E-3</v>
      </c>
      <c r="O492" s="119">
        <v>-4.215203046284699E-4</v>
      </c>
      <c r="P492" s="119">
        <v>3.8545403785664595E-3</v>
      </c>
      <c r="Q492" s="119">
        <v>4.3979110559530521E-4</v>
      </c>
    </row>
    <row r="493" spans="1:17" x14ac:dyDescent="0.3">
      <c r="A493" s="254"/>
      <c r="B493" s="59" t="s">
        <v>81</v>
      </c>
      <c r="C493" s="119">
        <v>0</v>
      </c>
      <c r="D493" s="119">
        <v>0</v>
      </c>
      <c r="E493" s="119">
        <v>0</v>
      </c>
      <c r="F493" s="119">
        <v>0</v>
      </c>
      <c r="G493" s="119">
        <v>0</v>
      </c>
      <c r="H493" s="119">
        <v>0</v>
      </c>
      <c r="I493" s="119">
        <v>0</v>
      </c>
      <c r="J493" s="119">
        <v>0</v>
      </c>
      <c r="K493" s="119">
        <v>0</v>
      </c>
      <c r="L493" s="119">
        <v>0</v>
      </c>
      <c r="M493" s="119">
        <v>0</v>
      </c>
      <c r="N493" s="119">
        <v>0</v>
      </c>
      <c r="O493" s="119">
        <v>0</v>
      </c>
      <c r="P493" s="119">
        <v>0</v>
      </c>
      <c r="Q493" s="119">
        <v>0</v>
      </c>
    </row>
    <row r="494" spans="1:17" x14ac:dyDescent="0.3">
      <c r="A494" s="254"/>
      <c r="B494" s="59" t="s">
        <v>82</v>
      </c>
      <c r="C494" s="120">
        <v>0</v>
      </c>
      <c r="D494" s="120">
        <v>0</v>
      </c>
      <c r="E494" s="120">
        <v>0</v>
      </c>
      <c r="F494" s="120">
        <v>0</v>
      </c>
      <c r="G494" s="120">
        <v>0</v>
      </c>
      <c r="H494" s="120">
        <v>0</v>
      </c>
      <c r="I494" s="120">
        <v>0</v>
      </c>
      <c r="J494" s="120">
        <v>0</v>
      </c>
      <c r="K494" s="120">
        <v>0</v>
      </c>
      <c r="L494" s="120">
        <v>0</v>
      </c>
      <c r="M494" s="120">
        <v>0</v>
      </c>
      <c r="N494" s="120">
        <v>0</v>
      </c>
      <c r="O494" s="120">
        <v>0</v>
      </c>
      <c r="P494" s="120">
        <v>0</v>
      </c>
      <c r="Q494" s="120">
        <v>0</v>
      </c>
    </row>
    <row r="495" spans="1:17" x14ac:dyDescent="0.3">
      <c r="A495" s="254"/>
      <c r="B495" s="59" t="s">
        <v>83</v>
      </c>
      <c r="C495" s="119">
        <v>0</v>
      </c>
      <c r="D495" s="119">
        <v>0</v>
      </c>
      <c r="E495" s="119">
        <v>0</v>
      </c>
      <c r="F495" s="119">
        <v>0</v>
      </c>
      <c r="G495" s="119">
        <v>0</v>
      </c>
      <c r="H495" s="119">
        <v>0</v>
      </c>
      <c r="I495" s="119">
        <v>0</v>
      </c>
      <c r="J495" s="119">
        <v>0</v>
      </c>
      <c r="K495" s="119">
        <v>0</v>
      </c>
      <c r="L495" s="119">
        <v>0</v>
      </c>
      <c r="M495" s="119">
        <v>0</v>
      </c>
      <c r="N495" s="119">
        <v>0</v>
      </c>
      <c r="O495" s="119">
        <v>0</v>
      </c>
      <c r="P495" s="119">
        <v>0</v>
      </c>
      <c r="Q495" s="119">
        <v>0</v>
      </c>
    </row>
    <row r="496" spans="1:17" x14ac:dyDescent="0.3">
      <c r="A496" s="255"/>
      <c r="B496" s="59" t="s">
        <v>84</v>
      </c>
      <c r="C496" s="119">
        <v>0</v>
      </c>
      <c r="D496" s="119">
        <v>0</v>
      </c>
      <c r="E496" s="119">
        <v>0</v>
      </c>
      <c r="F496" s="119">
        <v>0</v>
      </c>
      <c r="G496" s="119">
        <v>0</v>
      </c>
      <c r="H496" s="119">
        <v>0</v>
      </c>
      <c r="I496" s="119">
        <v>0</v>
      </c>
      <c r="J496" s="119">
        <v>0</v>
      </c>
      <c r="K496" s="119">
        <v>0</v>
      </c>
      <c r="L496" s="119">
        <v>0</v>
      </c>
      <c r="M496" s="119">
        <v>0</v>
      </c>
      <c r="N496" s="119">
        <v>0</v>
      </c>
      <c r="O496" s="119">
        <v>0</v>
      </c>
      <c r="P496" s="119">
        <v>0</v>
      </c>
      <c r="Q496" s="119">
        <v>0</v>
      </c>
    </row>
    <row r="498" spans="1:17" x14ac:dyDescent="0.3">
      <c r="A498" s="58" t="s">
        <v>294</v>
      </c>
      <c r="B498" s="89" t="s">
        <v>382</v>
      </c>
      <c r="C498" s="83">
        <v>2005</v>
      </c>
      <c r="D498" s="83">
        <v>2006</v>
      </c>
      <c r="E498" s="83">
        <v>2007</v>
      </c>
      <c r="F498" s="83">
        <v>2008</v>
      </c>
      <c r="G498" s="83">
        <v>2009</v>
      </c>
      <c r="H498" s="83">
        <v>2010</v>
      </c>
      <c r="I498" s="83">
        <v>2011</v>
      </c>
      <c r="J498" s="83">
        <v>2012</v>
      </c>
      <c r="K498" s="83">
        <v>2013</v>
      </c>
      <c r="L498" s="83">
        <v>2014</v>
      </c>
      <c r="M498" s="83">
        <v>2015</v>
      </c>
      <c r="N498" s="83">
        <v>2016</v>
      </c>
      <c r="O498" s="83">
        <v>2017</v>
      </c>
      <c r="P498" s="83">
        <v>2018</v>
      </c>
      <c r="Q498" s="58">
        <v>2019</v>
      </c>
    </row>
    <row r="499" spans="1:17" x14ac:dyDescent="0.3">
      <c r="A499" s="57" t="s">
        <v>1</v>
      </c>
      <c r="B499" s="57" t="s">
        <v>95</v>
      </c>
      <c r="C499" s="45" t="s">
        <v>210</v>
      </c>
      <c r="D499" s="45" t="s">
        <v>210</v>
      </c>
      <c r="E499" s="45" t="s">
        <v>210</v>
      </c>
      <c r="F499" s="45" t="s">
        <v>210</v>
      </c>
      <c r="G499" s="45" t="s">
        <v>210</v>
      </c>
      <c r="H499" s="45" t="s">
        <v>210</v>
      </c>
      <c r="I499" s="45" t="s">
        <v>210</v>
      </c>
      <c r="J499" s="45" t="s">
        <v>210</v>
      </c>
      <c r="K499" s="45" t="s">
        <v>210</v>
      </c>
      <c r="L499" s="45" t="s">
        <v>210</v>
      </c>
      <c r="M499" s="45" t="s">
        <v>210</v>
      </c>
      <c r="N499" s="45" t="s">
        <v>210</v>
      </c>
      <c r="O499" s="45" t="s">
        <v>210</v>
      </c>
      <c r="P499" s="45" t="s">
        <v>210</v>
      </c>
      <c r="Q499" s="45" t="s">
        <v>210</v>
      </c>
    </row>
    <row r="500" spans="1:17" x14ac:dyDescent="0.3">
      <c r="A500" s="253" t="s">
        <v>11</v>
      </c>
      <c r="B500" s="59" t="s">
        <v>72</v>
      </c>
      <c r="C500" s="119">
        <v>8.9002861369622377E-2</v>
      </c>
      <c r="D500" s="119">
        <v>8.7002756028599387E-2</v>
      </c>
      <c r="E500" s="119">
        <v>8.2389404502388255E-2</v>
      </c>
      <c r="F500" s="119">
        <v>8.8137370752625996E-2</v>
      </c>
      <c r="G500" s="119">
        <v>8.4207861818824656E-2</v>
      </c>
      <c r="H500" s="119">
        <v>8.2586858067359825E-2</v>
      </c>
      <c r="I500" s="119">
        <v>9.2104095006279293E-2</v>
      </c>
      <c r="J500" s="119">
        <v>9.7636110229445711E-2</v>
      </c>
      <c r="K500" s="119">
        <v>9.6261887806801005E-2</v>
      </c>
      <c r="L500" s="119">
        <v>9.4048719213219237E-2</v>
      </c>
      <c r="M500" s="119">
        <v>9.065401239602687E-2</v>
      </c>
      <c r="N500" s="119">
        <v>8.3884702646807238E-2</v>
      </c>
      <c r="O500" s="119">
        <v>8.1650506632599471E-2</v>
      </c>
      <c r="P500" s="119">
        <v>8.2444083193810011E-2</v>
      </c>
      <c r="Q500" s="119">
        <v>8.8781031945765629E-2</v>
      </c>
    </row>
    <row r="501" spans="1:17" x14ac:dyDescent="0.3">
      <c r="A501" s="254"/>
      <c r="B501" s="59" t="s">
        <v>73</v>
      </c>
      <c r="C501" s="119">
        <v>1.0187978288656251E-3</v>
      </c>
      <c r="D501" s="119">
        <v>1.0265810514057832E-3</v>
      </c>
      <c r="E501" s="119">
        <v>1.0683568170080076E-3</v>
      </c>
      <c r="F501" s="119">
        <v>1.0045849620486042E-3</v>
      </c>
      <c r="G501" s="119">
        <v>1.1404280128304587E-3</v>
      </c>
      <c r="H501" s="119">
        <v>1.2164291865250595E-3</v>
      </c>
      <c r="I501" s="119">
        <v>1.2190585209023437E-3</v>
      </c>
      <c r="J501" s="119">
        <v>1.1570855024840344E-3</v>
      </c>
      <c r="K501" s="119">
        <v>1.0847639656485148E-3</v>
      </c>
      <c r="L501" s="119">
        <v>1.0763631185928939E-3</v>
      </c>
      <c r="M501" s="119">
        <v>1.0985049285067931E-3</v>
      </c>
      <c r="N501" s="119">
        <v>1.1217867696816529E-3</v>
      </c>
      <c r="O501" s="119">
        <v>1.1159224050866206E-3</v>
      </c>
      <c r="P501" s="119">
        <v>1.0663699637519137E-3</v>
      </c>
      <c r="Q501" s="119">
        <v>1.0679101892778053E-3</v>
      </c>
    </row>
    <row r="502" spans="1:17" x14ac:dyDescent="0.3">
      <c r="A502" s="254"/>
      <c r="B502" s="59" t="s">
        <v>74</v>
      </c>
      <c r="C502" s="119">
        <v>0.59026601618012009</v>
      </c>
      <c r="D502" s="119">
        <v>0.58295437420254981</v>
      </c>
      <c r="E502" s="119">
        <v>0.58822013889521885</v>
      </c>
      <c r="F502" s="119">
        <v>0.59985556895460423</v>
      </c>
      <c r="G502" s="119">
        <v>0.59168160983910922</v>
      </c>
      <c r="H502" s="119">
        <v>0.57724286456680451</v>
      </c>
      <c r="I502" s="119">
        <v>0.56836745579686987</v>
      </c>
      <c r="J502" s="119">
        <v>0.57646661865014293</v>
      </c>
      <c r="K502" s="119">
        <v>0.57340126261089153</v>
      </c>
      <c r="L502" s="119">
        <v>0.57520051682721463</v>
      </c>
      <c r="M502" s="119">
        <v>0.57399317711534437</v>
      </c>
      <c r="N502" s="119">
        <v>0.57627532426569261</v>
      </c>
      <c r="O502" s="119">
        <v>0.56308517699967897</v>
      </c>
      <c r="P502" s="119">
        <v>0.56644688165268187</v>
      </c>
      <c r="Q502" s="119">
        <v>0.57361808777214596</v>
      </c>
    </row>
    <row r="503" spans="1:17" x14ac:dyDescent="0.3">
      <c r="A503" s="254"/>
      <c r="B503" s="59" t="s">
        <v>75</v>
      </c>
      <c r="C503" s="119">
        <v>2.2614507498788496E-2</v>
      </c>
      <c r="D503" s="119">
        <v>2.2738883302145376E-2</v>
      </c>
      <c r="E503" s="119">
        <v>2.2456575380358251E-2</v>
      </c>
      <c r="F503" s="119">
        <v>2.08624602516247E-2</v>
      </c>
      <c r="G503" s="119">
        <v>2.057936410279651E-2</v>
      </c>
      <c r="H503" s="119">
        <v>1.9428705305187938E-2</v>
      </c>
      <c r="I503" s="119">
        <v>1.960430137615745E-2</v>
      </c>
      <c r="J503" s="119">
        <v>1.8139080141738876E-2</v>
      </c>
      <c r="K503" s="119">
        <v>1.7590855028112667E-2</v>
      </c>
      <c r="L503" s="119">
        <v>1.6793912666142954E-2</v>
      </c>
      <c r="M503" s="119">
        <v>1.6625817417171274E-2</v>
      </c>
      <c r="N503" s="119">
        <v>1.6888987563607988E-2</v>
      </c>
      <c r="O503" s="119">
        <v>1.7392254796532256E-2</v>
      </c>
      <c r="P503" s="119">
        <v>1.6846024671520448E-2</v>
      </c>
      <c r="Q503" s="119">
        <v>1.7239742186564429E-2</v>
      </c>
    </row>
    <row r="504" spans="1:17" x14ac:dyDescent="0.3">
      <c r="A504" s="254"/>
      <c r="B504" s="59" t="s">
        <v>76</v>
      </c>
      <c r="C504" s="119">
        <v>5.1819143204947958E-3</v>
      </c>
      <c r="D504" s="119">
        <v>6.2309802483864396E-3</v>
      </c>
      <c r="E504" s="119">
        <v>4.4517750787820042E-3</v>
      </c>
      <c r="F504" s="119">
        <v>2.9940774067047237E-3</v>
      </c>
      <c r="G504" s="119">
        <v>3.8821226903883576E-3</v>
      </c>
      <c r="H504" s="119">
        <v>4.9562154109200436E-3</v>
      </c>
      <c r="I504" s="119">
        <v>5.1668959991275848E-3</v>
      </c>
      <c r="J504" s="119">
        <v>4.9874455055583999E-3</v>
      </c>
      <c r="K504" s="119">
        <v>5.3623587081384708E-3</v>
      </c>
      <c r="L504" s="119">
        <v>6.5768044293568976E-3</v>
      </c>
      <c r="M504" s="119">
        <v>1.0113925592997813E-2</v>
      </c>
      <c r="N504" s="119">
        <v>9.4956085275377088E-3</v>
      </c>
      <c r="O504" s="119">
        <v>1.1060233326181978E-2</v>
      </c>
      <c r="P504" s="119">
        <v>1.1108175253489184E-2</v>
      </c>
      <c r="Q504" s="119">
        <v>1.0527514641079557E-2</v>
      </c>
    </row>
    <row r="505" spans="1:17" x14ac:dyDescent="0.3">
      <c r="A505" s="254"/>
      <c r="B505" s="59" t="s">
        <v>77</v>
      </c>
      <c r="C505" s="119">
        <v>2.9509926343721432E-2</v>
      </c>
      <c r="D505" s="119">
        <v>2.6310843832057777E-2</v>
      </c>
      <c r="E505" s="119">
        <v>2.4005795532132626E-2</v>
      </c>
      <c r="F505" s="119">
        <v>2.1020235829850166E-2</v>
      </c>
      <c r="G505" s="119">
        <v>2.3156733656874453E-2</v>
      </c>
      <c r="H505" s="119">
        <v>2.7930386815318873E-2</v>
      </c>
      <c r="I505" s="119">
        <v>2.6702899333296296E-2</v>
      </c>
      <c r="J505" s="119">
        <v>2.5293846808094697E-2</v>
      </c>
      <c r="K505" s="119">
        <v>2.3422497562517571E-2</v>
      </c>
      <c r="L505" s="119">
        <v>2.6360948742031803E-2</v>
      </c>
      <c r="M505" s="119">
        <v>3.2913910340724911E-2</v>
      </c>
      <c r="N505" s="119">
        <v>3.4399997445101062E-2</v>
      </c>
      <c r="O505" s="119">
        <v>3.9051551844611725E-2</v>
      </c>
      <c r="P505" s="119">
        <v>3.8783129729114366E-2</v>
      </c>
      <c r="Q505" s="119">
        <v>3.7832118353718136E-2</v>
      </c>
    </row>
    <row r="506" spans="1:17" x14ac:dyDescent="0.3">
      <c r="A506" s="254"/>
      <c r="B506" s="59" t="s">
        <v>78</v>
      </c>
      <c r="C506" s="119">
        <v>0.15915644984878058</v>
      </c>
      <c r="D506" s="119">
        <v>0.17311780520530431</v>
      </c>
      <c r="E506" s="119">
        <v>0.17796908433684214</v>
      </c>
      <c r="F506" s="119">
        <v>0.17327083600692592</v>
      </c>
      <c r="G506" s="119">
        <v>0.18162835768417848</v>
      </c>
      <c r="H506" s="119">
        <v>0.19255314359731038</v>
      </c>
      <c r="I506" s="119">
        <v>0.19373551873276174</v>
      </c>
      <c r="J506" s="119">
        <v>0.18539895864844924</v>
      </c>
      <c r="K506" s="119">
        <v>0.19379201455016634</v>
      </c>
      <c r="L506" s="119">
        <v>0.19129049917034888</v>
      </c>
      <c r="M506" s="119">
        <v>0.18625956598026544</v>
      </c>
      <c r="N506" s="119">
        <v>0.18909399699265306</v>
      </c>
      <c r="O506" s="119">
        <v>0.19522761243653258</v>
      </c>
      <c r="P506" s="119">
        <v>0.19739400460320614</v>
      </c>
      <c r="Q506" s="119">
        <v>0.1858730788510001</v>
      </c>
    </row>
    <row r="507" spans="1:17" x14ac:dyDescent="0.3">
      <c r="A507" s="254"/>
      <c r="B507" s="59" t="s">
        <v>96</v>
      </c>
      <c r="C507" s="119">
        <v>2.155183774747044E-2</v>
      </c>
      <c r="D507" s="119">
        <v>1.8383949475252518E-2</v>
      </c>
      <c r="E507" s="119">
        <v>1.7967762683303169E-2</v>
      </c>
      <c r="F507" s="119">
        <v>1.4433506422783442E-2</v>
      </c>
      <c r="G507" s="119">
        <v>1.5374438565379915E-2</v>
      </c>
      <c r="H507" s="119">
        <v>1.5708986187980865E-2</v>
      </c>
      <c r="I507" s="119">
        <v>1.6139188955957263E-2</v>
      </c>
      <c r="J507" s="119">
        <v>1.6269195632422226E-2</v>
      </c>
      <c r="K507" s="119">
        <v>1.5272033621513574E-2</v>
      </c>
      <c r="L507" s="119">
        <v>1.5806631623262853E-2</v>
      </c>
      <c r="M507" s="119">
        <v>1.3765583194636652E-2</v>
      </c>
      <c r="N507" s="119">
        <v>1.5062666233651236E-2</v>
      </c>
      <c r="O507" s="119">
        <v>1.7250323623725371E-2</v>
      </c>
      <c r="P507" s="119">
        <v>1.7182128849395021E-2</v>
      </c>
      <c r="Q507" s="119">
        <v>1.6198733628512749E-2</v>
      </c>
    </row>
    <row r="508" spans="1:17" x14ac:dyDescent="0.3">
      <c r="A508" s="254"/>
      <c r="B508" s="59" t="s">
        <v>80</v>
      </c>
      <c r="C508" s="119">
        <v>7.9197234869551422E-2</v>
      </c>
      <c r="D508" s="119">
        <v>8.0136352112433376E-2</v>
      </c>
      <c r="E508" s="119">
        <v>7.9431833782032252E-2</v>
      </c>
      <c r="F508" s="119">
        <v>7.6482958403122983E-2</v>
      </c>
      <c r="G508" s="119">
        <v>7.6335495869537667E-2</v>
      </c>
      <c r="H508" s="119">
        <v>7.6254841218770839E-2</v>
      </c>
      <c r="I508" s="119">
        <v>7.4814876908616837E-2</v>
      </c>
      <c r="J508" s="119">
        <v>7.2736545607281461E-2</v>
      </c>
      <c r="K508" s="119">
        <v>7.2044753557038363E-2</v>
      </c>
      <c r="L508" s="119">
        <v>7.0947856531646925E-2</v>
      </c>
      <c r="M508" s="119">
        <v>7.2608997331405856E-2</v>
      </c>
      <c r="N508" s="119">
        <v>7.1742841649257108E-2</v>
      </c>
      <c r="O508" s="119">
        <v>7.2097530723333678E-2</v>
      </c>
      <c r="P508" s="119">
        <v>6.7311122995632092E-2</v>
      </c>
      <c r="Q508" s="119">
        <v>6.7340605462105685E-2</v>
      </c>
    </row>
    <row r="509" spans="1:17" x14ac:dyDescent="0.3">
      <c r="A509" s="254"/>
      <c r="B509" s="59" t="s">
        <v>81</v>
      </c>
      <c r="C509" s="119">
        <v>0</v>
      </c>
      <c r="D509" s="119">
        <v>0</v>
      </c>
      <c r="E509" s="119">
        <v>0</v>
      </c>
      <c r="F509" s="119">
        <v>0</v>
      </c>
      <c r="G509" s="119">
        <v>0</v>
      </c>
      <c r="H509" s="119">
        <v>0</v>
      </c>
      <c r="I509" s="119">
        <v>0</v>
      </c>
      <c r="J509" s="119">
        <v>0</v>
      </c>
      <c r="K509" s="119">
        <v>0</v>
      </c>
      <c r="L509" s="119">
        <v>0</v>
      </c>
      <c r="M509" s="119">
        <v>0</v>
      </c>
      <c r="N509" s="119">
        <v>0</v>
      </c>
      <c r="O509" s="119">
        <v>0</v>
      </c>
      <c r="P509" s="119">
        <v>0</v>
      </c>
      <c r="Q509" s="119">
        <v>0</v>
      </c>
    </row>
    <row r="510" spans="1:17" x14ac:dyDescent="0.3">
      <c r="A510" s="254"/>
      <c r="B510" s="59" t="s">
        <v>82</v>
      </c>
      <c r="C510" s="119">
        <v>2.5004539925848053E-3</v>
      </c>
      <c r="D510" s="119">
        <v>2.0974745418654381E-3</v>
      </c>
      <c r="E510" s="119">
        <v>2.0392729919344759E-3</v>
      </c>
      <c r="F510" s="119">
        <v>1.9384010097092284E-3</v>
      </c>
      <c r="G510" s="119">
        <v>2.0135877600802221E-3</v>
      </c>
      <c r="H510" s="119">
        <v>2.1215696438216243E-3</v>
      </c>
      <c r="I510" s="119">
        <v>2.1457093700314365E-3</v>
      </c>
      <c r="J510" s="119">
        <v>1.9151132743825809E-3</v>
      </c>
      <c r="K510" s="119">
        <v>1.7675725891717845E-3</v>
      </c>
      <c r="L510" s="119">
        <v>1.8977476781829117E-3</v>
      </c>
      <c r="M510" s="119">
        <v>1.9665057029200892E-3</v>
      </c>
      <c r="N510" s="119">
        <v>2.0340879060104294E-3</v>
      </c>
      <c r="O510" s="119">
        <v>2.0688872117174176E-3</v>
      </c>
      <c r="P510" s="119">
        <v>1.4180790873989713E-3</v>
      </c>
      <c r="Q510" s="119">
        <v>1.5211769698298952E-3</v>
      </c>
    </row>
    <row r="511" spans="1:17" x14ac:dyDescent="0.3">
      <c r="A511" s="254"/>
      <c r="B511" s="59" t="s">
        <v>83</v>
      </c>
      <c r="C511" s="119">
        <v>0</v>
      </c>
      <c r="D511" s="119">
        <v>0</v>
      </c>
      <c r="E511" s="119">
        <v>0</v>
      </c>
      <c r="F511" s="119">
        <v>0</v>
      </c>
      <c r="G511" s="119">
        <v>0</v>
      </c>
      <c r="H511" s="119">
        <v>0</v>
      </c>
      <c r="I511" s="119">
        <v>0</v>
      </c>
      <c r="J511" s="119">
        <v>0</v>
      </c>
      <c r="K511" s="119">
        <v>0</v>
      </c>
      <c r="L511" s="119">
        <v>0</v>
      </c>
      <c r="M511" s="119">
        <v>0</v>
      </c>
      <c r="N511" s="119">
        <v>0</v>
      </c>
      <c r="O511" s="119">
        <v>0</v>
      </c>
      <c r="P511" s="119">
        <v>0</v>
      </c>
      <c r="Q511" s="119">
        <v>0</v>
      </c>
    </row>
    <row r="512" spans="1:17" x14ac:dyDescent="0.3">
      <c r="A512" s="255"/>
      <c r="B512" s="59" t="s">
        <v>84</v>
      </c>
      <c r="C512" s="119">
        <v>0</v>
      </c>
      <c r="D512" s="119">
        <v>0</v>
      </c>
      <c r="E512" s="119">
        <v>0</v>
      </c>
      <c r="F512" s="119">
        <v>0</v>
      </c>
      <c r="G512" s="119">
        <v>0</v>
      </c>
      <c r="H512" s="119">
        <v>0</v>
      </c>
      <c r="I512" s="119">
        <v>0</v>
      </c>
      <c r="J512" s="119">
        <v>0</v>
      </c>
      <c r="K512" s="119">
        <v>0</v>
      </c>
      <c r="L512" s="119">
        <v>0</v>
      </c>
      <c r="M512" s="119">
        <v>0</v>
      </c>
      <c r="N512" s="119">
        <v>0</v>
      </c>
      <c r="O512" s="119">
        <v>0</v>
      </c>
      <c r="P512" s="119">
        <v>0</v>
      </c>
      <c r="Q512" s="119">
        <v>0</v>
      </c>
    </row>
    <row r="513" spans="1:17" x14ac:dyDescent="0.3">
      <c r="A513" s="253" t="s">
        <v>12</v>
      </c>
      <c r="B513" s="59" t="s">
        <v>72</v>
      </c>
      <c r="C513" s="119">
        <v>0</v>
      </c>
      <c r="D513" s="119">
        <v>0</v>
      </c>
      <c r="E513" s="119">
        <v>0</v>
      </c>
      <c r="F513" s="119">
        <v>0</v>
      </c>
      <c r="G513" s="119">
        <v>0</v>
      </c>
      <c r="H513" s="119">
        <v>0</v>
      </c>
      <c r="I513" s="119">
        <v>0</v>
      </c>
      <c r="J513" s="119">
        <v>0</v>
      </c>
      <c r="K513" s="119">
        <v>0</v>
      </c>
      <c r="L513" s="119">
        <v>0</v>
      </c>
      <c r="M513" s="119">
        <v>0</v>
      </c>
      <c r="N513" s="119">
        <v>0</v>
      </c>
      <c r="O513" s="119">
        <v>0</v>
      </c>
      <c r="P513" s="119">
        <v>0</v>
      </c>
      <c r="Q513" s="119">
        <v>0</v>
      </c>
    </row>
    <row r="514" spans="1:17" x14ac:dyDescent="0.3">
      <c r="A514" s="254"/>
      <c r="B514" s="59" t="s">
        <v>73</v>
      </c>
      <c r="C514" s="119">
        <v>0</v>
      </c>
      <c r="D514" s="119">
        <v>0</v>
      </c>
      <c r="E514" s="119">
        <v>0</v>
      </c>
      <c r="F514" s="119">
        <v>0</v>
      </c>
      <c r="G514" s="119">
        <v>0</v>
      </c>
      <c r="H514" s="119">
        <v>0</v>
      </c>
      <c r="I514" s="119">
        <v>0</v>
      </c>
      <c r="J514" s="119">
        <v>0</v>
      </c>
      <c r="K514" s="119">
        <v>0</v>
      </c>
      <c r="L514" s="119">
        <v>0</v>
      </c>
      <c r="M514" s="119">
        <v>0</v>
      </c>
      <c r="N514" s="119">
        <v>0</v>
      </c>
      <c r="O514" s="119">
        <v>0</v>
      </c>
      <c r="P514" s="119">
        <v>0</v>
      </c>
      <c r="Q514" s="119">
        <v>0</v>
      </c>
    </row>
    <row r="515" spans="1:17" x14ac:dyDescent="0.3">
      <c r="A515" s="254"/>
      <c r="B515" s="59" t="s">
        <v>74</v>
      </c>
      <c r="C515" s="119">
        <v>0.70862912084400365</v>
      </c>
      <c r="D515" s="119">
        <v>0.71240277006335517</v>
      </c>
      <c r="E515" s="119">
        <v>0.71189448451526005</v>
      </c>
      <c r="F515" s="119">
        <v>0.7530013831689677</v>
      </c>
      <c r="G515" s="119">
        <v>0.73018683814519325</v>
      </c>
      <c r="H515" s="119">
        <v>0.70367443830997745</v>
      </c>
      <c r="I515" s="119">
        <v>0.70935626451035416</v>
      </c>
      <c r="J515" s="119">
        <v>0.71281733915541234</v>
      </c>
      <c r="K515" s="119">
        <v>0.70711449002989257</v>
      </c>
      <c r="L515" s="119">
        <v>0.72145964213840785</v>
      </c>
      <c r="M515" s="119">
        <v>0.71917821851198716</v>
      </c>
      <c r="N515" s="119">
        <v>0.72149880580500791</v>
      </c>
      <c r="O515" s="119">
        <v>0.72210586551845191</v>
      </c>
      <c r="P515" s="119">
        <v>0.72154501339263544</v>
      </c>
      <c r="Q515" s="119">
        <v>0.74671337013588768</v>
      </c>
    </row>
    <row r="516" spans="1:17" x14ac:dyDescent="0.3">
      <c r="A516" s="254"/>
      <c r="B516" s="59" t="s">
        <v>75</v>
      </c>
      <c r="C516" s="119">
        <v>1.9073589013975108E-2</v>
      </c>
      <c r="D516" s="119">
        <v>2.004898599409605E-2</v>
      </c>
      <c r="E516" s="119">
        <v>1.9781725975402401E-2</v>
      </c>
      <c r="F516" s="119">
        <v>1.8935814379185633E-2</v>
      </c>
      <c r="G516" s="119">
        <v>1.9538514112221048E-2</v>
      </c>
      <c r="H516" s="119">
        <v>1.8421345107270646E-2</v>
      </c>
      <c r="I516" s="119">
        <v>1.9241347862812747E-2</v>
      </c>
      <c r="J516" s="119">
        <v>1.9330723551264417E-2</v>
      </c>
      <c r="K516" s="119">
        <v>1.8547550623311454E-2</v>
      </c>
      <c r="L516" s="119">
        <v>1.8285904084251091E-2</v>
      </c>
      <c r="M516" s="119">
        <v>1.7107122803972714E-2</v>
      </c>
      <c r="N516" s="119">
        <v>1.8324737804050622E-2</v>
      </c>
      <c r="O516" s="119">
        <v>1.8936802146273829E-2</v>
      </c>
      <c r="P516" s="119">
        <v>1.8587398280638167E-2</v>
      </c>
      <c r="Q516" s="119">
        <v>1.9135127744957441E-2</v>
      </c>
    </row>
    <row r="517" spans="1:17" x14ac:dyDescent="0.3">
      <c r="A517" s="254"/>
      <c r="B517" s="59" t="s">
        <v>76</v>
      </c>
      <c r="C517" s="119">
        <v>0</v>
      </c>
      <c r="D517" s="119">
        <v>0</v>
      </c>
      <c r="E517" s="119">
        <v>0</v>
      </c>
      <c r="F517" s="119">
        <v>0</v>
      </c>
      <c r="G517" s="119">
        <v>0</v>
      </c>
      <c r="H517" s="119">
        <v>0</v>
      </c>
      <c r="I517" s="119">
        <v>0</v>
      </c>
      <c r="J517" s="119">
        <v>0</v>
      </c>
      <c r="K517" s="119">
        <v>0</v>
      </c>
      <c r="L517" s="119">
        <v>0</v>
      </c>
      <c r="M517" s="119">
        <v>0</v>
      </c>
      <c r="N517" s="119">
        <v>0</v>
      </c>
      <c r="O517" s="119">
        <v>0</v>
      </c>
      <c r="P517" s="119">
        <v>0</v>
      </c>
      <c r="Q517" s="119">
        <v>0</v>
      </c>
    </row>
    <row r="518" spans="1:17" x14ac:dyDescent="0.3">
      <c r="A518" s="254"/>
      <c r="B518" s="59" t="s">
        <v>77</v>
      </c>
      <c r="C518" s="119">
        <v>5.5164552476076309E-2</v>
      </c>
      <c r="D518" s="119">
        <v>5.677880099009356E-2</v>
      </c>
      <c r="E518" s="119">
        <v>3.9700821157256941E-2</v>
      </c>
      <c r="F518" s="119">
        <v>3.409546672628861E-2</v>
      </c>
      <c r="G518" s="119">
        <v>5.4132883977073894E-2</v>
      </c>
      <c r="H518" s="119">
        <v>6.4235073219122946E-2</v>
      </c>
      <c r="I518" s="119">
        <v>4.8658909095417091E-2</v>
      </c>
      <c r="J518" s="119">
        <v>3.7911903485228896E-2</v>
      </c>
      <c r="K518" s="119">
        <v>4.5880864973548832E-2</v>
      </c>
      <c r="L518" s="119">
        <v>5.2066687711693246E-2</v>
      </c>
      <c r="M518" s="119">
        <v>6.1111017080556267E-2</v>
      </c>
      <c r="N518" s="119">
        <v>7.4188448105079741E-2</v>
      </c>
      <c r="O518" s="119">
        <v>7.4397786140802794E-2</v>
      </c>
      <c r="P518" s="119">
        <v>6.5707486660619666E-2</v>
      </c>
      <c r="Q518" s="119">
        <v>5.5668128843861277E-2</v>
      </c>
    </row>
    <row r="519" spans="1:17" x14ac:dyDescent="0.3">
      <c r="A519" s="254"/>
      <c r="B519" s="59" t="s">
        <v>78</v>
      </c>
      <c r="C519" s="119">
        <v>0.15532380133612902</v>
      </c>
      <c r="D519" s="119">
        <v>0.15122792296485477</v>
      </c>
      <c r="E519" s="119">
        <v>0.17094265014308255</v>
      </c>
      <c r="F519" s="119">
        <v>0.14133548427695244</v>
      </c>
      <c r="G519" s="119">
        <v>0.14214701770055294</v>
      </c>
      <c r="H519" s="119">
        <v>0.1600971606704977</v>
      </c>
      <c r="I519" s="119">
        <v>0.17088547652423322</v>
      </c>
      <c r="J519" s="119">
        <v>0.17786925712691179</v>
      </c>
      <c r="K519" s="119">
        <v>0.17505149396696759</v>
      </c>
      <c r="L519" s="119">
        <v>0.15638251598473935</v>
      </c>
      <c r="M519" s="119">
        <v>0.15477840749695662</v>
      </c>
      <c r="N519" s="119">
        <v>0.1397953966159152</v>
      </c>
      <c r="O519" s="119">
        <v>0.1334530147980233</v>
      </c>
      <c r="P519" s="119">
        <v>0.14125096573450843</v>
      </c>
      <c r="Q519" s="119">
        <v>0.12672510314944047</v>
      </c>
    </row>
    <row r="520" spans="1:17" x14ac:dyDescent="0.3">
      <c r="A520" s="254"/>
      <c r="B520" s="59" t="s">
        <v>96</v>
      </c>
      <c r="C520" s="119">
        <v>3.4035119262778864E-2</v>
      </c>
      <c r="D520" s="119">
        <v>3.0857765123808365E-2</v>
      </c>
      <c r="E520" s="119">
        <v>2.9217701949662823E-2</v>
      </c>
      <c r="F520" s="119">
        <v>2.6065651880931701E-2</v>
      </c>
      <c r="G520" s="119">
        <v>2.5624403578275841E-2</v>
      </c>
      <c r="H520" s="119">
        <v>2.6203229523458594E-2</v>
      </c>
      <c r="I520" s="119">
        <v>2.4608447991163351E-2</v>
      </c>
      <c r="J520" s="119">
        <v>2.5808098711175762E-2</v>
      </c>
      <c r="K520" s="119">
        <v>2.5862916650799268E-2</v>
      </c>
      <c r="L520" s="119">
        <v>2.4986010209118798E-2</v>
      </c>
      <c r="M520" s="119">
        <v>1.9771956473715834E-2</v>
      </c>
      <c r="N520" s="119">
        <v>1.878197654784361E-2</v>
      </c>
      <c r="O520" s="119">
        <v>2.3850453334070976E-2</v>
      </c>
      <c r="P520" s="119">
        <v>2.5117507851925128E-2</v>
      </c>
      <c r="Q520" s="119">
        <v>2.3774560808364747E-2</v>
      </c>
    </row>
    <row r="521" spans="1:17" x14ac:dyDescent="0.3">
      <c r="A521" s="254"/>
      <c r="B521" s="59" t="s">
        <v>80</v>
      </c>
      <c r="C521" s="119">
        <v>2.4151806314193437E-2</v>
      </c>
      <c r="D521" s="119">
        <v>2.5405164764552492E-2</v>
      </c>
      <c r="E521" s="119">
        <v>2.5226554922841645E-2</v>
      </c>
      <c r="F521" s="119">
        <v>2.3603877473446701E-2</v>
      </c>
      <c r="G521" s="119">
        <v>2.5431021856699824E-2</v>
      </c>
      <c r="H521" s="119">
        <v>2.4606645021250498E-2</v>
      </c>
      <c r="I521" s="119">
        <v>2.4690003153222992E-2</v>
      </c>
      <c r="J521" s="119">
        <v>2.4009303395189877E-2</v>
      </c>
      <c r="K521" s="119">
        <v>2.5087999106793726E-2</v>
      </c>
      <c r="L521" s="119">
        <v>2.4363615137751624E-2</v>
      </c>
      <c r="M521" s="119">
        <v>2.5712341238764584E-2</v>
      </c>
      <c r="N521" s="119">
        <v>2.4994666163755529E-2</v>
      </c>
      <c r="O521" s="119">
        <v>2.4881839987883757E-2</v>
      </c>
      <c r="P521" s="119">
        <v>2.538920005884988E-2</v>
      </c>
      <c r="Q521" s="119">
        <v>2.5559655738895948E-2</v>
      </c>
    </row>
    <row r="522" spans="1:17" x14ac:dyDescent="0.3">
      <c r="A522" s="254"/>
      <c r="B522" s="59" t="s">
        <v>81</v>
      </c>
      <c r="C522" s="119">
        <v>0</v>
      </c>
      <c r="D522" s="119">
        <v>0</v>
      </c>
      <c r="E522" s="119">
        <v>0</v>
      </c>
      <c r="F522" s="119">
        <v>0</v>
      </c>
      <c r="G522" s="119">
        <v>0</v>
      </c>
      <c r="H522" s="119">
        <v>0</v>
      </c>
      <c r="I522" s="119">
        <v>0</v>
      </c>
      <c r="J522" s="119">
        <v>0</v>
      </c>
      <c r="K522" s="119">
        <v>0</v>
      </c>
      <c r="L522" s="119">
        <v>0</v>
      </c>
      <c r="M522" s="119">
        <v>0</v>
      </c>
      <c r="N522" s="119">
        <v>0</v>
      </c>
      <c r="O522" s="119">
        <v>0</v>
      </c>
      <c r="P522" s="119">
        <v>0</v>
      </c>
      <c r="Q522" s="119">
        <v>0</v>
      </c>
    </row>
    <row r="523" spans="1:17" x14ac:dyDescent="0.3">
      <c r="A523" s="254"/>
      <c r="B523" s="59" t="s">
        <v>82</v>
      </c>
      <c r="C523" s="119">
        <v>3.6220107528435663E-3</v>
      </c>
      <c r="D523" s="119">
        <v>3.2785900992395394E-3</v>
      </c>
      <c r="E523" s="119">
        <v>3.2360613364935736E-3</v>
      </c>
      <c r="F523" s="119">
        <v>2.9623220942274027E-3</v>
      </c>
      <c r="G523" s="119">
        <v>2.9393206299832227E-3</v>
      </c>
      <c r="H523" s="119">
        <v>2.7621081484222867E-3</v>
      </c>
      <c r="I523" s="119">
        <v>2.5595508627963707E-3</v>
      </c>
      <c r="J523" s="119">
        <v>2.2533745748166589E-3</v>
      </c>
      <c r="K523" s="119">
        <v>2.4546846486866096E-3</v>
      </c>
      <c r="L523" s="119">
        <v>2.4556247340380955E-3</v>
      </c>
      <c r="M523" s="119">
        <v>2.3409363940469241E-3</v>
      </c>
      <c r="N523" s="119">
        <v>2.4159689583473265E-3</v>
      </c>
      <c r="O523" s="119">
        <v>2.3742380744934044E-3</v>
      </c>
      <c r="P523" s="119">
        <v>2.4024280208232757E-3</v>
      </c>
      <c r="Q523" s="119">
        <v>2.4240535785925079E-3</v>
      </c>
    </row>
    <row r="524" spans="1:17" x14ac:dyDescent="0.3">
      <c r="A524" s="254"/>
      <c r="B524" s="59" t="s">
        <v>83</v>
      </c>
      <c r="C524" s="119">
        <v>0</v>
      </c>
      <c r="D524" s="119">
        <v>0</v>
      </c>
      <c r="E524" s="119">
        <v>0</v>
      </c>
      <c r="F524" s="119">
        <v>0</v>
      </c>
      <c r="G524" s="119">
        <v>0</v>
      </c>
      <c r="H524" s="119">
        <v>0</v>
      </c>
      <c r="I524" s="119">
        <v>0</v>
      </c>
      <c r="J524" s="119">
        <v>0</v>
      </c>
      <c r="K524" s="119">
        <v>0</v>
      </c>
      <c r="L524" s="119">
        <v>0</v>
      </c>
      <c r="M524" s="119">
        <v>0</v>
      </c>
      <c r="N524" s="119">
        <v>0</v>
      </c>
      <c r="O524" s="119">
        <v>0</v>
      </c>
      <c r="P524" s="119">
        <v>0</v>
      </c>
      <c r="Q524" s="119">
        <v>0</v>
      </c>
    </row>
    <row r="525" spans="1:17" x14ac:dyDescent="0.3">
      <c r="A525" s="255"/>
      <c r="B525" s="59" t="s">
        <v>84</v>
      </c>
      <c r="C525" s="119">
        <v>0</v>
      </c>
      <c r="D525" s="119">
        <v>0</v>
      </c>
      <c r="E525" s="119">
        <v>0</v>
      </c>
      <c r="F525" s="119">
        <v>0</v>
      </c>
      <c r="G525" s="119">
        <v>0</v>
      </c>
      <c r="H525" s="119">
        <v>0</v>
      </c>
      <c r="I525" s="119">
        <v>0</v>
      </c>
      <c r="J525" s="119">
        <v>0</v>
      </c>
      <c r="K525" s="119">
        <v>0</v>
      </c>
      <c r="L525" s="119">
        <v>0</v>
      </c>
      <c r="M525" s="119">
        <v>0</v>
      </c>
      <c r="N525" s="119">
        <v>0</v>
      </c>
      <c r="O525" s="119">
        <v>0</v>
      </c>
      <c r="P525" s="119">
        <v>0</v>
      </c>
      <c r="Q525" s="119">
        <v>0</v>
      </c>
    </row>
    <row r="526" spans="1:17" x14ac:dyDescent="0.3">
      <c r="A526" s="253" t="s">
        <v>13</v>
      </c>
      <c r="B526" s="59" t="s">
        <v>72</v>
      </c>
      <c r="C526" s="119">
        <v>0.15983753069685164</v>
      </c>
      <c r="D526" s="119">
        <v>0.17493307336117481</v>
      </c>
      <c r="E526" s="119">
        <v>0.17994494101261557</v>
      </c>
      <c r="F526" s="119">
        <v>0.17824786067602452</v>
      </c>
      <c r="G526" s="119">
        <v>0.18314225817377239</v>
      </c>
      <c r="H526" s="119">
        <v>0.18943067116363096</v>
      </c>
      <c r="I526" s="119">
        <v>0.19259184864798012</v>
      </c>
      <c r="J526" s="119">
        <v>0.20117003357482952</v>
      </c>
      <c r="K526" s="119">
        <v>0.20789996017923049</v>
      </c>
      <c r="L526" s="119">
        <v>0.21099599365541874</v>
      </c>
      <c r="M526" s="119">
        <v>0.24551045919456535</v>
      </c>
      <c r="N526" s="119">
        <v>0.24477359463443232</v>
      </c>
      <c r="O526" s="119">
        <v>0.23132889601744205</v>
      </c>
      <c r="P526" s="119">
        <v>0.23242799765374672</v>
      </c>
      <c r="Q526" s="119">
        <v>0.22755559409897017</v>
      </c>
    </row>
    <row r="527" spans="1:17" x14ac:dyDescent="0.3">
      <c r="A527" s="254"/>
      <c r="B527" s="59" t="s">
        <v>73</v>
      </c>
      <c r="C527" s="119">
        <v>2.4019129666056614E-3</v>
      </c>
      <c r="D527" s="119">
        <v>2.442011165104627E-3</v>
      </c>
      <c r="E527" s="119">
        <v>2.4239370807643506E-3</v>
      </c>
      <c r="F527" s="119">
        <v>2.3964231028273078E-3</v>
      </c>
      <c r="G527" s="119">
        <v>2.3892004431502536E-3</v>
      </c>
      <c r="H527" s="119">
        <v>2.3907777904075824E-3</v>
      </c>
      <c r="I527" s="119">
        <v>2.3696742785406363E-3</v>
      </c>
      <c r="J527" s="119">
        <v>2.3763817648819571E-3</v>
      </c>
      <c r="K527" s="119">
        <v>2.3824727072438395E-3</v>
      </c>
      <c r="L527" s="119">
        <v>2.3653743339707963E-3</v>
      </c>
      <c r="M527" s="119">
        <v>2.307707183062095E-3</v>
      </c>
      <c r="N527" s="119">
        <v>2.3390330747641813E-3</v>
      </c>
      <c r="O527" s="119">
        <v>2.3033976971752082E-3</v>
      </c>
      <c r="P527" s="119">
        <v>2.2868669204576127E-3</v>
      </c>
      <c r="Q527" s="119">
        <v>2.2472285855025501E-3</v>
      </c>
    </row>
    <row r="528" spans="1:17" x14ac:dyDescent="0.3">
      <c r="A528" s="254"/>
      <c r="B528" s="59" t="s">
        <v>74</v>
      </c>
      <c r="C528" s="119">
        <v>0.12099900353382965</v>
      </c>
      <c r="D528" s="119">
        <v>0.12645415312568017</v>
      </c>
      <c r="E528" s="119">
        <v>0.12505595744723119</v>
      </c>
      <c r="F528" s="119">
        <v>0.12122257876423231</v>
      </c>
      <c r="G528" s="119">
        <v>0.12124675584583165</v>
      </c>
      <c r="H528" s="119">
        <v>0.11976865307161158</v>
      </c>
      <c r="I528" s="119">
        <v>0.11774922368836278</v>
      </c>
      <c r="J528" s="119">
        <v>0.11782529427110108</v>
      </c>
      <c r="K528" s="119">
        <v>0.11623571830035122</v>
      </c>
      <c r="L528" s="119">
        <v>0.11556130832649336</v>
      </c>
      <c r="M528" s="119">
        <v>0.11245951030222463</v>
      </c>
      <c r="N528" s="119">
        <v>0.11279834982716304</v>
      </c>
      <c r="O528" s="119">
        <v>0.11163115236701093</v>
      </c>
      <c r="P528" s="119">
        <v>0.1117394231269727</v>
      </c>
      <c r="Q528" s="119">
        <v>0.11056837494535958</v>
      </c>
    </row>
    <row r="529" spans="1:17" x14ac:dyDescent="0.3">
      <c r="A529" s="254"/>
      <c r="B529" s="59" t="s">
        <v>75</v>
      </c>
      <c r="C529" s="119">
        <v>9.8272269128396095E-2</v>
      </c>
      <c r="D529" s="119">
        <v>8.3203961685265199E-2</v>
      </c>
      <c r="E529" s="119">
        <v>8.4071998164024359E-2</v>
      </c>
      <c r="F529" s="119">
        <v>8.4873147970917218E-2</v>
      </c>
      <c r="G529" s="119">
        <v>8.1709102575617143E-2</v>
      </c>
      <c r="H529" s="119">
        <v>8.0477041409782887E-2</v>
      </c>
      <c r="I529" s="119">
        <v>7.9033393704346186E-2</v>
      </c>
      <c r="J529" s="119">
        <v>7.7459293864480583E-2</v>
      </c>
      <c r="K529" s="119">
        <v>7.6385193317738409E-2</v>
      </c>
      <c r="L529" s="119">
        <v>7.4188796987133238E-2</v>
      </c>
      <c r="M529" s="119">
        <v>6.9112107914798798E-2</v>
      </c>
      <c r="N529" s="119">
        <v>6.9596364741408387E-2</v>
      </c>
      <c r="O529" s="119">
        <v>6.7944776008869737E-2</v>
      </c>
      <c r="P529" s="119">
        <v>6.8303835535104523E-2</v>
      </c>
      <c r="Q529" s="119">
        <v>6.1596732338247029E-2</v>
      </c>
    </row>
    <row r="530" spans="1:17" x14ac:dyDescent="0.3">
      <c r="A530" s="254"/>
      <c r="B530" s="59" t="s">
        <v>76</v>
      </c>
      <c r="C530" s="119">
        <v>8.4912603003004877E-2</v>
      </c>
      <c r="D530" s="119">
        <v>8.3490888683860495E-2</v>
      </c>
      <c r="E530" s="119">
        <v>7.8019950321945905E-2</v>
      </c>
      <c r="F530" s="119">
        <v>7.9537524542119639E-2</v>
      </c>
      <c r="G530" s="119">
        <v>7.8802408283495051E-2</v>
      </c>
      <c r="H530" s="119">
        <v>7.2468030039721132E-2</v>
      </c>
      <c r="I530" s="119">
        <v>6.6131453949060795E-2</v>
      </c>
      <c r="J530" s="119">
        <v>6.0126643139147416E-2</v>
      </c>
      <c r="K530" s="119">
        <v>5.6752849409753024E-2</v>
      </c>
      <c r="L530" s="119">
        <v>5.6427047427612585E-2</v>
      </c>
      <c r="M530" s="119">
        <v>5.1861536504752857E-2</v>
      </c>
      <c r="N530" s="119">
        <v>5.737603450803884E-2</v>
      </c>
      <c r="O530" s="119">
        <v>6.5676975139714044E-2</v>
      </c>
      <c r="P530" s="119">
        <v>6.7763167918095737E-2</v>
      </c>
      <c r="Q530" s="119">
        <v>7.4849515819345347E-2</v>
      </c>
    </row>
    <row r="531" spans="1:17" x14ac:dyDescent="0.3">
      <c r="A531" s="254"/>
      <c r="B531" s="59" t="s">
        <v>77</v>
      </c>
      <c r="C531" s="119">
        <v>3.046576884625073E-2</v>
      </c>
      <c r="D531" s="119">
        <v>2.6665450293779074E-2</v>
      </c>
      <c r="E531" s="119">
        <v>2.8465114112989194E-2</v>
      </c>
      <c r="F531" s="119">
        <v>2.8096186480434111E-2</v>
      </c>
      <c r="G531" s="119">
        <v>2.6270395844093783E-2</v>
      </c>
      <c r="H531" s="119">
        <v>2.6973912052508459E-2</v>
      </c>
      <c r="I531" s="119">
        <v>2.7455492980703988E-2</v>
      </c>
      <c r="J531" s="119">
        <v>2.1986160192928979E-2</v>
      </c>
      <c r="K531" s="119">
        <v>2.1125428838688582E-2</v>
      </c>
      <c r="L531" s="119">
        <v>2.0522736173378339E-2</v>
      </c>
      <c r="M531" s="119">
        <v>1.9765192934088311E-2</v>
      </c>
      <c r="N531" s="119">
        <v>2.3666091346211952E-2</v>
      </c>
      <c r="O531" s="119">
        <v>2.3958186582867594E-2</v>
      </c>
      <c r="P531" s="119">
        <v>2.43381098013867E-2</v>
      </c>
      <c r="Q531" s="119">
        <v>2.4218973731591691E-2</v>
      </c>
    </row>
    <row r="532" spans="1:17" x14ac:dyDescent="0.3">
      <c r="A532" s="254"/>
      <c r="B532" s="59" t="s">
        <v>78</v>
      </c>
      <c r="C532" s="119">
        <v>0.17357744289152277</v>
      </c>
      <c r="D532" s="119">
        <v>0.16484103235061692</v>
      </c>
      <c r="E532" s="119">
        <v>0.15780739992444692</v>
      </c>
      <c r="F532" s="119">
        <v>0.16567448433221996</v>
      </c>
      <c r="G532" s="119">
        <v>0.16439940963636143</v>
      </c>
      <c r="H532" s="119">
        <v>0.15867945120652438</v>
      </c>
      <c r="I532" s="119">
        <v>0.15728139622348591</v>
      </c>
      <c r="J532" s="119">
        <v>0.1549342584808053</v>
      </c>
      <c r="K532" s="119">
        <v>0.15188922092191723</v>
      </c>
      <c r="L532" s="119">
        <v>0.15030108685328511</v>
      </c>
      <c r="M532" s="119">
        <v>0.13523397736207082</v>
      </c>
      <c r="N532" s="119">
        <v>0.12974637817066098</v>
      </c>
      <c r="O532" s="119">
        <v>0.1415172441815003</v>
      </c>
      <c r="P532" s="119">
        <v>0.12929789002448808</v>
      </c>
      <c r="Q532" s="119">
        <v>0.13007865763891516</v>
      </c>
    </row>
    <row r="533" spans="1:17" x14ac:dyDescent="0.3">
      <c r="A533" s="254"/>
      <c r="B533" s="59" t="s">
        <v>96</v>
      </c>
      <c r="C533" s="119">
        <v>1.3477408789092449E-2</v>
      </c>
      <c r="D533" s="119">
        <v>1.368208393316403E-2</v>
      </c>
      <c r="E533" s="119">
        <v>1.5625506573355138E-2</v>
      </c>
      <c r="F533" s="119">
        <v>1.6874120549138442E-2</v>
      </c>
      <c r="G533" s="119">
        <v>1.5718244358650886E-2</v>
      </c>
      <c r="H533" s="119">
        <v>1.5774937757937074E-2</v>
      </c>
      <c r="I533" s="119">
        <v>1.5888975800081303E-2</v>
      </c>
      <c r="J533" s="119">
        <v>1.6566025463315488E-2</v>
      </c>
      <c r="K533" s="119">
        <v>1.6251658517892491E-2</v>
      </c>
      <c r="L533" s="119">
        <v>1.5335817239812841E-2</v>
      </c>
      <c r="M533" s="119">
        <v>1.2193313763182884E-2</v>
      </c>
      <c r="N533" s="119">
        <v>1.2248161069344617E-2</v>
      </c>
      <c r="O533" s="119">
        <v>1.1980866009304706E-2</v>
      </c>
      <c r="P533" s="119">
        <v>1.2712824887994504E-2</v>
      </c>
      <c r="Q533" s="119">
        <v>1.2676473793099561E-2</v>
      </c>
    </row>
    <row r="534" spans="1:17" x14ac:dyDescent="0.3">
      <c r="A534" s="254"/>
      <c r="B534" s="59" t="s">
        <v>80</v>
      </c>
      <c r="C534" s="119">
        <v>0.29695395423704068</v>
      </c>
      <c r="D534" s="119">
        <v>0.30491460583126917</v>
      </c>
      <c r="E534" s="119">
        <v>0.30982161420467991</v>
      </c>
      <c r="F534" s="119">
        <v>0.30336270414207117</v>
      </c>
      <c r="G534" s="119">
        <v>0.30648206060768812</v>
      </c>
      <c r="H534" s="119">
        <v>0.31395760880883189</v>
      </c>
      <c r="I534" s="119">
        <v>0.31980857566320053</v>
      </c>
      <c r="J534" s="119">
        <v>0.32443402704627161</v>
      </c>
      <c r="K534" s="119">
        <v>0.32704550725096548</v>
      </c>
      <c r="L534" s="119">
        <v>0.33062508007100966</v>
      </c>
      <c r="M534" s="119">
        <v>0.32936691313889344</v>
      </c>
      <c r="N534" s="119">
        <v>0.32395367091861649</v>
      </c>
      <c r="O534" s="119">
        <v>0.31851689673640865</v>
      </c>
      <c r="P534" s="119">
        <v>0.325426352944793</v>
      </c>
      <c r="Q534" s="119">
        <v>0.32862468373197817</v>
      </c>
    </row>
    <row r="535" spans="1:17" x14ac:dyDescent="0.3">
      <c r="A535" s="254"/>
      <c r="B535" s="59" t="s">
        <v>81</v>
      </c>
      <c r="C535" s="119">
        <v>0</v>
      </c>
      <c r="D535" s="119">
        <v>0</v>
      </c>
      <c r="E535" s="119">
        <v>0</v>
      </c>
      <c r="F535" s="119">
        <v>0</v>
      </c>
      <c r="G535" s="119">
        <v>0</v>
      </c>
      <c r="H535" s="119">
        <v>0</v>
      </c>
      <c r="I535" s="119">
        <v>0</v>
      </c>
      <c r="J535" s="119">
        <v>0</v>
      </c>
      <c r="K535" s="119">
        <v>0</v>
      </c>
      <c r="L535" s="119">
        <v>0</v>
      </c>
      <c r="M535" s="119">
        <v>0</v>
      </c>
      <c r="N535" s="119">
        <v>0</v>
      </c>
      <c r="O535" s="119">
        <v>0</v>
      </c>
      <c r="P535" s="119">
        <v>0</v>
      </c>
      <c r="Q535" s="119">
        <v>0</v>
      </c>
    </row>
    <row r="536" spans="1:17" x14ac:dyDescent="0.3">
      <c r="A536" s="254"/>
      <c r="B536" s="59" t="s">
        <v>82</v>
      </c>
      <c r="C536" s="119">
        <v>1.9102105907405405E-2</v>
      </c>
      <c r="D536" s="119">
        <v>1.9372739570085524E-2</v>
      </c>
      <c r="E536" s="119">
        <v>1.8763581157947299E-2</v>
      </c>
      <c r="F536" s="119">
        <v>1.9714969440015315E-2</v>
      </c>
      <c r="G536" s="119">
        <v>1.9840164231339386E-2</v>
      </c>
      <c r="H536" s="119">
        <v>2.0078916699044179E-2</v>
      </c>
      <c r="I536" s="119">
        <v>2.168996506423768E-2</v>
      </c>
      <c r="J536" s="119">
        <v>2.3121882202237987E-2</v>
      </c>
      <c r="K536" s="119">
        <v>2.4031990556219067E-2</v>
      </c>
      <c r="L536" s="119">
        <v>2.3676758931885419E-2</v>
      </c>
      <c r="M536" s="119">
        <v>2.2189281702360841E-2</v>
      </c>
      <c r="N536" s="119">
        <v>2.3502321709359258E-2</v>
      </c>
      <c r="O536" s="119">
        <v>2.514160925970689E-2</v>
      </c>
      <c r="P536" s="119">
        <v>2.57035311869603E-2</v>
      </c>
      <c r="Q536" s="119">
        <v>2.758376531699076E-2</v>
      </c>
    </row>
    <row r="537" spans="1:17" x14ac:dyDescent="0.3">
      <c r="A537" s="254"/>
      <c r="B537" s="59" t="s">
        <v>83</v>
      </c>
      <c r="C537" s="119">
        <v>0</v>
      </c>
      <c r="D537" s="119">
        <v>0</v>
      </c>
      <c r="E537" s="119">
        <v>0</v>
      </c>
      <c r="F537" s="119">
        <v>0</v>
      </c>
      <c r="G537" s="119">
        <v>0</v>
      </c>
      <c r="H537" s="119">
        <v>0</v>
      </c>
      <c r="I537" s="119">
        <v>0</v>
      </c>
      <c r="J537" s="119">
        <v>0</v>
      </c>
      <c r="K537" s="119">
        <v>0</v>
      </c>
      <c r="L537" s="119">
        <v>0</v>
      </c>
      <c r="M537" s="119">
        <v>0</v>
      </c>
      <c r="N537" s="119">
        <v>0</v>
      </c>
      <c r="O537" s="119">
        <v>0</v>
      </c>
      <c r="P537" s="119">
        <v>0</v>
      </c>
      <c r="Q537" s="119">
        <v>0</v>
      </c>
    </row>
    <row r="538" spans="1:17" x14ac:dyDescent="0.3">
      <c r="A538" s="255"/>
      <c r="B538" s="59" t="s">
        <v>84</v>
      </c>
      <c r="C538" s="119">
        <v>0</v>
      </c>
      <c r="D538" s="119">
        <v>0</v>
      </c>
      <c r="E538" s="119">
        <v>0</v>
      </c>
      <c r="F538" s="119">
        <v>0</v>
      </c>
      <c r="G538" s="119">
        <v>0</v>
      </c>
      <c r="H538" s="119">
        <v>0</v>
      </c>
      <c r="I538" s="119">
        <v>0</v>
      </c>
      <c r="J538" s="119">
        <v>0</v>
      </c>
      <c r="K538" s="119">
        <v>0</v>
      </c>
      <c r="L538" s="119">
        <v>0</v>
      </c>
      <c r="M538" s="119">
        <v>0</v>
      </c>
      <c r="N538" s="119">
        <v>0</v>
      </c>
      <c r="O538" s="119">
        <v>0</v>
      </c>
      <c r="P538" s="119">
        <v>0</v>
      </c>
      <c r="Q538" s="119">
        <v>0</v>
      </c>
    </row>
    <row r="539" spans="1:17" x14ac:dyDescent="0.3">
      <c r="A539" s="253" t="s">
        <v>14</v>
      </c>
      <c r="B539" s="59" t="s">
        <v>72</v>
      </c>
      <c r="C539" s="119">
        <v>8.7260078177079439E-2</v>
      </c>
      <c r="D539" s="119">
        <v>8.6444896896968285E-2</v>
      </c>
      <c r="E539" s="119">
        <v>9.029295845493468E-2</v>
      </c>
      <c r="F539" s="119">
        <v>9.3851965724596434E-2</v>
      </c>
      <c r="G539" s="119">
        <v>9.098125066037184E-2</v>
      </c>
      <c r="H539" s="119">
        <v>8.6417176365940734E-2</v>
      </c>
      <c r="I539" s="119">
        <v>8.3497614597063591E-2</v>
      </c>
      <c r="J539" s="119">
        <v>8.3267415377320769E-2</v>
      </c>
      <c r="K539" s="119">
        <v>8.1862692874679191E-2</v>
      </c>
      <c r="L539" s="119">
        <v>8.2760598589567622E-2</v>
      </c>
      <c r="M539" s="119">
        <v>8.1028427587567592E-2</v>
      </c>
      <c r="N539" s="119">
        <v>8.5706806941290084E-2</v>
      </c>
      <c r="O539" s="119">
        <v>9.0177283960475585E-2</v>
      </c>
      <c r="P539" s="119">
        <v>9.2015433664624516E-2</v>
      </c>
      <c r="Q539" s="119">
        <v>8.0425129777634954E-2</v>
      </c>
    </row>
    <row r="540" spans="1:17" x14ac:dyDescent="0.3">
      <c r="A540" s="254"/>
      <c r="B540" s="59" t="s">
        <v>73</v>
      </c>
      <c r="C540" s="119">
        <v>0.16819123292148794</v>
      </c>
      <c r="D540" s="119">
        <v>0.1713081089178719</v>
      </c>
      <c r="E540" s="119">
        <v>0.17207663679043483</v>
      </c>
      <c r="F540" s="119">
        <v>0.16453410772714994</v>
      </c>
      <c r="G540" s="119">
        <v>0.1631127577679366</v>
      </c>
      <c r="H540" s="119">
        <v>0.16019355287287732</v>
      </c>
      <c r="I540" s="119">
        <v>0.16114719748198281</v>
      </c>
      <c r="J540" s="119">
        <v>0.15782028905112908</v>
      </c>
      <c r="K540" s="119">
        <v>0.15721066983782042</v>
      </c>
      <c r="L540" s="119">
        <v>0.15428133743783939</v>
      </c>
      <c r="M540" s="119">
        <v>0.14917860616689235</v>
      </c>
      <c r="N540" s="119">
        <v>0.14989811617183096</v>
      </c>
      <c r="O540" s="119">
        <v>0.14223699784617141</v>
      </c>
      <c r="P540" s="119">
        <v>0.14356377850888327</v>
      </c>
      <c r="Q540" s="119">
        <v>0.14195235143183643</v>
      </c>
    </row>
    <row r="541" spans="1:17" x14ac:dyDescent="0.3">
      <c r="A541" s="254"/>
      <c r="B541" s="59" t="s">
        <v>74</v>
      </c>
      <c r="C541" s="119">
        <v>0.23031598528953329</v>
      </c>
      <c r="D541" s="119">
        <v>0.22150104929367273</v>
      </c>
      <c r="E541" s="119">
        <v>0.2095829737863569</v>
      </c>
      <c r="F541" s="119">
        <v>0.22075696648891227</v>
      </c>
      <c r="G541" s="119">
        <v>0.22073882616798143</v>
      </c>
      <c r="H541" s="119">
        <v>0.20729288916753044</v>
      </c>
      <c r="I541" s="119">
        <v>0.19522065583378465</v>
      </c>
      <c r="J541" s="119">
        <v>0.19325377199379976</v>
      </c>
      <c r="K541" s="119">
        <v>0.18255182830646707</v>
      </c>
      <c r="L541" s="119">
        <v>0.18246373631514998</v>
      </c>
      <c r="M541" s="119">
        <v>0.18548381586507226</v>
      </c>
      <c r="N541" s="119">
        <v>0.17298312961448437</v>
      </c>
      <c r="O541" s="119">
        <v>0.17674851026470198</v>
      </c>
      <c r="P541" s="119">
        <v>0.15888543491308502</v>
      </c>
      <c r="Q541" s="119">
        <v>0.16457321151778975</v>
      </c>
    </row>
    <row r="542" spans="1:17" x14ac:dyDescent="0.3">
      <c r="A542" s="254"/>
      <c r="B542" s="59" t="s">
        <v>75</v>
      </c>
      <c r="C542" s="119">
        <v>3.8922052562639947E-2</v>
      </c>
      <c r="D542" s="119">
        <v>4.1616620213695839E-2</v>
      </c>
      <c r="E542" s="119">
        <v>4.247805704360523E-2</v>
      </c>
      <c r="F542" s="119">
        <v>4.1450285032830617E-2</v>
      </c>
      <c r="G542" s="119">
        <v>4.1010209686931719E-2</v>
      </c>
      <c r="H542" s="119">
        <v>3.8547116729535459E-2</v>
      </c>
      <c r="I542" s="119">
        <v>3.9699230437261972E-2</v>
      </c>
      <c r="J542" s="119">
        <v>3.9880047819041531E-2</v>
      </c>
      <c r="K542" s="119">
        <v>3.8900141542234014E-2</v>
      </c>
      <c r="L542" s="119">
        <v>3.8741849595313696E-2</v>
      </c>
      <c r="M542" s="119">
        <v>3.9195856159539084E-2</v>
      </c>
      <c r="N542" s="119">
        <v>3.6804798145745853E-2</v>
      </c>
      <c r="O542" s="119">
        <v>3.3358089893631468E-2</v>
      </c>
      <c r="P542" s="119">
        <v>3.2032536500096999E-2</v>
      </c>
      <c r="Q542" s="119">
        <v>3.3398768906396446E-2</v>
      </c>
    </row>
    <row r="543" spans="1:17" x14ac:dyDescent="0.3">
      <c r="A543" s="254"/>
      <c r="B543" s="59" t="s">
        <v>76</v>
      </c>
      <c r="C543" s="119">
        <v>1.2068228893097631E-2</v>
      </c>
      <c r="D543" s="119">
        <v>1.1121668288110748E-2</v>
      </c>
      <c r="E543" s="119">
        <v>9.7148553335221818E-3</v>
      </c>
      <c r="F543" s="119">
        <v>1.0378939922449749E-2</v>
      </c>
      <c r="G543" s="119">
        <v>1.1104703501801014E-2</v>
      </c>
      <c r="H543" s="119">
        <v>1.0390206972464509E-2</v>
      </c>
      <c r="I543" s="119">
        <v>9.5759581651972923E-3</v>
      </c>
      <c r="J543" s="119">
        <v>8.2453663789039816E-3</v>
      </c>
      <c r="K543" s="119">
        <v>8.1614866540019506E-3</v>
      </c>
      <c r="L543" s="119">
        <v>8.6560608641861915E-3</v>
      </c>
      <c r="M543" s="119">
        <v>8.4337598887201659E-3</v>
      </c>
      <c r="N543" s="119">
        <v>8.1379095693474551E-3</v>
      </c>
      <c r="O543" s="119">
        <v>5.6657055733356282E-3</v>
      </c>
      <c r="P543" s="119">
        <v>8.4371333208546426E-3</v>
      </c>
      <c r="Q543" s="119">
        <v>8.1442974827602745E-3</v>
      </c>
    </row>
    <row r="544" spans="1:17" x14ac:dyDescent="0.3">
      <c r="A544" s="254"/>
      <c r="B544" s="59" t="s">
        <v>77</v>
      </c>
      <c r="C544" s="119">
        <v>4.1301015966251881E-2</v>
      </c>
      <c r="D544" s="119">
        <v>4.4156489708332657E-2</v>
      </c>
      <c r="E544" s="119">
        <v>4.309783290736191E-2</v>
      </c>
      <c r="F544" s="119">
        <v>3.8886678956992278E-2</v>
      </c>
      <c r="G544" s="119">
        <v>4.0101725674534072E-2</v>
      </c>
      <c r="H544" s="119">
        <v>4.3485740214785816E-2</v>
      </c>
      <c r="I544" s="119">
        <v>3.9683786744979292E-2</v>
      </c>
      <c r="J544" s="119">
        <v>3.7354544556095992E-2</v>
      </c>
      <c r="K544" s="119">
        <v>3.4275057715972362E-2</v>
      </c>
      <c r="L544" s="119">
        <v>3.5295384389262253E-2</v>
      </c>
      <c r="M544" s="119">
        <v>3.5649838830385125E-2</v>
      </c>
      <c r="N544" s="119">
        <v>4.4399526951359236E-2</v>
      </c>
      <c r="O544" s="119">
        <v>4.3624967541867204E-2</v>
      </c>
      <c r="P544" s="119">
        <v>4.3488350077162806E-2</v>
      </c>
      <c r="Q544" s="119">
        <v>3.6887980915976885E-2</v>
      </c>
    </row>
    <row r="545" spans="1:17" x14ac:dyDescent="0.3">
      <c r="A545" s="254"/>
      <c r="B545" s="59" t="s">
        <v>78</v>
      </c>
      <c r="C545" s="119">
        <v>0.20693656723500026</v>
      </c>
      <c r="D545" s="119">
        <v>0.21191582164929001</v>
      </c>
      <c r="E545" s="119">
        <v>0.21857359832923917</v>
      </c>
      <c r="F545" s="119">
        <v>0.21542847186703165</v>
      </c>
      <c r="G545" s="119">
        <v>0.22274147729895394</v>
      </c>
      <c r="H545" s="119">
        <v>0.25033676382434827</v>
      </c>
      <c r="I545" s="119">
        <v>0.26383469495571427</v>
      </c>
      <c r="J545" s="119">
        <v>0.26722634590882421</v>
      </c>
      <c r="K545" s="119">
        <v>0.28254508632328129</v>
      </c>
      <c r="L545" s="119">
        <v>0.27549920738122091</v>
      </c>
      <c r="M545" s="119">
        <v>0.27836701603149566</v>
      </c>
      <c r="N545" s="119">
        <v>0.27693667769723801</v>
      </c>
      <c r="O545" s="119">
        <v>0.29483961157918331</v>
      </c>
      <c r="P545" s="119">
        <v>0.30334217112441919</v>
      </c>
      <c r="Q545" s="119">
        <v>0.3080349396436427</v>
      </c>
    </row>
    <row r="546" spans="1:17" x14ac:dyDescent="0.3">
      <c r="A546" s="254"/>
      <c r="B546" s="59" t="s">
        <v>96</v>
      </c>
      <c r="C546" s="119">
        <v>1.8648833876133225E-2</v>
      </c>
      <c r="D546" s="119">
        <v>1.8437656212648035E-2</v>
      </c>
      <c r="E546" s="119">
        <v>1.8930197333838869E-2</v>
      </c>
      <c r="F546" s="119">
        <v>1.8076738182254613E-2</v>
      </c>
      <c r="G546" s="119">
        <v>1.7066233137519721E-2</v>
      </c>
      <c r="H546" s="119">
        <v>1.6379705832382588E-2</v>
      </c>
      <c r="I546" s="119">
        <v>1.7994135605801823E-2</v>
      </c>
      <c r="J546" s="119">
        <v>1.7991972002198701E-2</v>
      </c>
      <c r="K546" s="119">
        <v>1.8441820574226681E-2</v>
      </c>
      <c r="L546" s="119">
        <v>1.923491610622062E-2</v>
      </c>
      <c r="M546" s="119">
        <v>1.9226884042063248E-2</v>
      </c>
      <c r="N546" s="119">
        <v>1.9798589296451431E-2</v>
      </c>
      <c r="O546" s="119">
        <v>1.8548146124205453E-2</v>
      </c>
      <c r="P546" s="119">
        <v>2.0684224540506758E-2</v>
      </c>
      <c r="Q546" s="119">
        <v>2.0899751693724659E-2</v>
      </c>
    </row>
    <row r="547" spans="1:17" x14ac:dyDescent="0.3">
      <c r="A547" s="254"/>
      <c r="B547" s="59" t="s">
        <v>80</v>
      </c>
      <c r="C547" s="119">
        <v>8.4512032599199927E-2</v>
      </c>
      <c r="D547" s="119">
        <v>8.6542769909485867E-2</v>
      </c>
      <c r="E547" s="119">
        <v>8.7123703877011779E-2</v>
      </c>
      <c r="F547" s="119">
        <v>8.2737846983431104E-2</v>
      </c>
      <c r="G547" s="119">
        <v>8.1850327019893018E-2</v>
      </c>
      <c r="H547" s="119">
        <v>7.7735712933687626E-2</v>
      </c>
      <c r="I547" s="119">
        <v>7.7607743074769045E-2</v>
      </c>
      <c r="J547" s="119">
        <v>7.8860805749058432E-2</v>
      </c>
      <c r="K547" s="119">
        <v>7.8620784785612061E-2</v>
      </c>
      <c r="L547" s="119">
        <v>8.0712311471314815E-2</v>
      </c>
      <c r="M547" s="119">
        <v>7.988743673808088E-2</v>
      </c>
      <c r="N547" s="119">
        <v>8.0667913122211748E-2</v>
      </c>
      <c r="O547" s="119">
        <v>7.6931421733548416E-2</v>
      </c>
      <c r="P547" s="119">
        <v>7.7138197279598197E-2</v>
      </c>
      <c r="Q547" s="119">
        <v>7.9392468216763032E-2</v>
      </c>
    </row>
    <row r="548" spans="1:17" x14ac:dyDescent="0.3">
      <c r="A548" s="254"/>
      <c r="B548" s="59" t="s">
        <v>81</v>
      </c>
      <c r="C548" s="119">
        <v>0</v>
      </c>
      <c r="D548" s="119">
        <v>0</v>
      </c>
      <c r="E548" s="119">
        <v>0</v>
      </c>
      <c r="F548" s="119">
        <v>0</v>
      </c>
      <c r="G548" s="119">
        <v>0</v>
      </c>
      <c r="H548" s="119">
        <v>0</v>
      </c>
      <c r="I548" s="119">
        <v>0</v>
      </c>
      <c r="J548" s="119">
        <v>0</v>
      </c>
      <c r="K548" s="119">
        <v>0</v>
      </c>
      <c r="L548" s="119">
        <v>0</v>
      </c>
      <c r="M548" s="119">
        <v>0</v>
      </c>
      <c r="N548" s="119">
        <v>0</v>
      </c>
      <c r="O548" s="119">
        <v>0</v>
      </c>
      <c r="P548" s="119">
        <v>0</v>
      </c>
      <c r="Q548" s="119">
        <v>0</v>
      </c>
    </row>
    <row r="549" spans="1:17" x14ac:dyDescent="0.3">
      <c r="A549" s="254"/>
      <c r="B549" s="59" t="s">
        <v>82</v>
      </c>
      <c r="C549" s="119">
        <v>0.11184397247957663</v>
      </c>
      <c r="D549" s="119">
        <v>0.10695491890992394</v>
      </c>
      <c r="E549" s="119">
        <v>0.10812918614369446</v>
      </c>
      <c r="F549" s="119">
        <v>0.11389799911435133</v>
      </c>
      <c r="G549" s="119">
        <v>0.11129248908407663</v>
      </c>
      <c r="H549" s="119">
        <v>0.10922113508644715</v>
      </c>
      <c r="I549" s="119">
        <v>0.11173898310344514</v>
      </c>
      <c r="J549" s="119">
        <v>0.11609944116362757</v>
      </c>
      <c r="K549" s="119">
        <v>0.11743043138570498</v>
      </c>
      <c r="L549" s="119">
        <v>0.12235459784992464</v>
      </c>
      <c r="M549" s="119">
        <v>0.12354835869018363</v>
      </c>
      <c r="N549" s="119">
        <v>0.12466653249004102</v>
      </c>
      <c r="O549" s="119">
        <v>0.11786926548287947</v>
      </c>
      <c r="P549" s="119">
        <v>0.12041274007076863</v>
      </c>
      <c r="Q549" s="119">
        <v>0.12629110041347474</v>
      </c>
    </row>
    <row r="550" spans="1:17" x14ac:dyDescent="0.3">
      <c r="A550" s="254"/>
      <c r="B550" s="59" t="s">
        <v>83</v>
      </c>
      <c r="C550" s="119">
        <v>0</v>
      </c>
      <c r="D550" s="119">
        <v>0</v>
      </c>
      <c r="E550" s="119">
        <v>0</v>
      </c>
      <c r="F550" s="119">
        <v>0</v>
      </c>
      <c r="G550" s="119">
        <v>0</v>
      </c>
      <c r="H550" s="119">
        <v>0</v>
      </c>
      <c r="I550" s="119">
        <v>0</v>
      </c>
      <c r="J550" s="119">
        <v>0</v>
      </c>
      <c r="K550" s="119">
        <v>0</v>
      </c>
      <c r="L550" s="119">
        <v>0</v>
      </c>
      <c r="M550" s="119">
        <v>0</v>
      </c>
      <c r="N550" s="119">
        <v>0</v>
      </c>
      <c r="O550" s="119">
        <v>0</v>
      </c>
      <c r="P550" s="119">
        <v>0</v>
      </c>
      <c r="Q550" s="119">
        <v>0</v>
      </c>
    </row>
    <row r="551" spans="1:17" x14ac:dyDescent="0.3">
      <c r="A551" s="255"/>
      <c r="B551" s="59" t="s">
        <v>84</v>
      </c>
      <c r="C551" s="119">
        <v>0</v>
      </c>
      <c r="D551" s="119">
        <v>0</v>
      </c>
      <c r="E551" s="119">
        <v>0</v>
      </c>
      <c r="F551" s="119">
        <v>0</v>
      </c>
      <c r="G551" s="119">
        <v>0</v>
      </c>
      <c r="H551" s="119">
        <v>0</v>
      </c>
      <c r="I551" s="119">
        <v>0</v>
      </c>
      <c r="J551" s="119">
        <v>0</v>
      </c>
      <c r="K551" s="119">
        <v>0</v>
      </c>
      <c r="L551" s="119">
        <v>0</v>
      </c>
      <c r="M551" s="119">
        <v>0</v>
      </c>
      <c r="N551" s="119">
        <v>0</v>
      </c>
      <c r="O551" s="119">
        <v>0</v>
      </c>
      <c r="P551" s="119">
        <v>0</v>
      </c>
      <c r="Q551" s="119">
        <v>0</v>
      </c>
    </row>
    <row r="552" spans="1:17" x14ac:dyDescent="0.3">
      <c r="A552" s="253" t="s">
        <v>15</v>
      </c>
      <c r="B552" s="59" t="s">
        <v>72</v>
      </c>
      <c r="C552" s="119">
        <v>5.5043052674698376E-2</v>
      </c>
      <c r="D552" s="119">
        <v>5.6441090115060308E-2</v>
      </c>
      <c r="E552" s="119">
        <v>5.6007834397079126E-2</v>
      </c>
      <c r="F552" s="119">
        <v>5.7001369428471699E-2</v>
      </c>
      <c r="G552" s="119">
        <v>5.895353654890708E-2</v>
      </c>
      <c r="H552" s="119">
        <v>5.7643696728993186E-2</v>
      </c>
      <c r="I552" s="119">
        <v>5.7127856277567446E-2</v>
      </c>
      <c r="J552" s="119">
        <v>5.7939547657220765E-2</v>
      </c>
      <c r="K552" s="119">
        <v>6.1594259240107328E-2</v>
      </c>
      <c r="L552" s="119">
        <v>5.9377150520279955E-2</v>
      </c>
      <c r="M552" s="119">
        <v>5.706820238403458E-2</v>
      </c>
      <c r="N552" s="119">
        <v>6.3411739499689951E-2</v>
      </c>
      <c r="O552" s="119">
        <v>5.9360452705948738E-2</v>
      </c>
      <c r="P552" s="119">
        <v>5.8647798382476468E-2</v>
      </c>
      <c r="Q552" s="119">
        <v>5.7282946391032361E-2</v>
      </c>
    </row>
    <row r="553" spans="1:17" x14ac:dyDescent="0.3">
      <c r="A553" s="254"/>
      <c r="B553" s="59" t="s">
        <v>73</v>
      </c>
      <c r="C553" s="119">
        <v>0.17437845611149244</v>
      </c>
      <c r="D553" s="119">
        <v>0.17247437945715019</v>
      </c>
      <c r="E553" s="119">
        <v>0.16682213976089383</v>
      </c>
      <c r="F553" s="119">
        <v>0.17485682155746865</v>
      </c>
      <c r="G553" s="119">
        <v>0.16470334794309438</v>
      </c>
      <c r="H553" s="119">
        <v>0.15905698611673708</v>
      </c>
      <c r="I553" s="119">
        <v>0.15767318732524288</v>
      </c>
      <c r="J553" s="119">
        <v>0.15659819968118971</v>
      </c>
      <c r="K553" s="119">
        <v>0.15873550921845872</v>
      </c>
      <c r="L553" s="119">
        <v>0.15577304171081768</v>
      </c>
      <c r="M553" s="119">
        <v>0.1568979008481336</v>
      </c>
      <c r="N553" s="119">
        <v>0.15232484435411311</v>
      </c>
      <c r="O553" s="119">
        <v>0.14852399494122376</v>
      </c>
      <c r="P553" s="119">
        <v>0.15201724286522969</v>
      </c>
      <c r="Q553" s="119">
        <v>0.15296936903296407</v>
      </c>
    </row>
    <row r="554" spans="1:17" x14ac:dyDescent="0.3">
      <c r="A554" s="254"/>
      <c r="B554" s="59" t="s">
        <v>74</v>
      </c>
      <c r="C554" s="119">
        <v>0.20662712601802957</v>
      </c>
      <c r="D554" s="119">
        <v>0.20055513633250377</v>
      </c>
      <c r="E554" s="119">
        <v>0.19872582049167983</v>
      </c>
      <c r="F554" s="119">
        <v>0.19524838298270811</v>
      </c>
      <c r="G554" s="119">
        <v>0.19788322311435291</v>
      </c>
      <c r="H554" s="119">
        <v>0.19352594948648916</v>
      </c>
      <c r="I554" s="119">
        <v>0.18367399197227124</v>
      </c>
      <c r="J554" s="119">
        <v>0.18648263091837647</v>
      </c>
      <c r="K554" s="119">
        <v>0.17628276393815182</v>
      </c>
      <c r="L554" s="119">
        <v>0.17644883716014181</v>
      </c>
      <c r="M554" s="119">
        <v>0.18389935674757249</v>
      </c>
      <c r="N554" s="119">
        <v>0.17360932062760154</v>
      </c>
      <c r="O554" s="119">
        <v>0.16785372063534221</v>
      </c>
      <c r="P554" s="119">
        <v>0.16440071287025271</v>
      </c>
      <c r="Q554" s="119">
        <v>0.15891560276942002</v>
      </c>
    </row>
    <row r="555" spans="1:17" x14ac:dyDescent="0.3">
      <c r="A555" s="254"/>
      <c r="B555" s="59" t="s">
        <v>75</v>
      </c>
      <c r="C555" s="119">
        <v>1.4684793129349295E-2</v>
      </c>
      <c r="D555" s="119">
        <v>1.4738739177911431E-2</v>
      </c>
      <c r="E555" s="119">
        <v>1.557757987838853E-2</v>
      </c>
      <c r="F555" s="119">
        <v>1.624909504101835E-2</v>
      </c>
      <c r="G555" s="119">
        <v>1.6959680143264329E-2</v>
      </c>
      <c r="H555" s="119">
        <v>1.5682502173775096E-2</v>
      </c>
      <c r="I555" s="119">
        <v>1.5221719526537513E-2</v>
      </c>
      <c r="J555" s="119">
        <v>1.5889904454785473E-2</v>
      </c>
      <c r="K555" s="119">
        <v>1.6067585667928288E-2</v>
      </c>
      <c r="L555" s="119">
        <v>1.6098882747449018E-2</v>
      </c>
      <c r="M555" s="119">
        <v>1.6713835644426869E-2</v>
      </c>
      <c r="N555" s="119">
        <v>1.6683631024232436E-2</v>
      </c>
      <c r="O555" s="119">
        <v>1.6437275294363736E-2</v>
      </c>
      <c r="P555" s="119">
        <v>1.6278868749998295E-2</v>
      </c>
      <c r="Q555" s="119">
        <v>1.6521681239236943E-2</v>
      </c>
    </row>
    <row r="556" spans="1:17" x14ac:dyDescent="0.3">
      <c r="A556" s="254"/>
      <c r="B556" s="59" t="s">
        <v>76</v>
      </c>
      <c r="C556" s="119">
        <v>6.5506433325161956E-2</v>
      </c>
      <c r="D556" s="119">
        <v>6.9817479800595175E-2</v>
      </c>
      <c r="E556" s="119">
        <v>7.1789768044622781E-2</v>
      </c>
      <c r="F556" s="119">
        <v>7.7712473516230979E-2</v>
      </c>
      <c r="G556" s="119">
        <v>8.1391803520225001E-2</v>
      </c>
      <c r="H556" s="119">
        <v>7.544482782774109E-2</v>
      </c>
      <c r="I556" s="119">
        <v>7.7609268550540303E-2</v>
      </c>
      <c r="J556" s="119">
        <v>8.4488700082520435E-2</v>
      </c>
      <c r="K556" s="119">
        <v>8.9667744728326476E-2</v>
      </c>
      <c r="L556" s="119">
        <v>8.3308526059884772E-2</v>
      </c>
      <c r="M556" s="119">
        <v>8.9796140976804925E-2</v>
      </c>
      <c r="N556" s="119">
        <v>8.3905161287750954E-2</v>
      </c>
      <c r="O556" s="119">
        <v>8.07444883427859E-2</v>
      </c>
      <c r="P556" s="119">
        <v>7.5667461493332089E-2</v>
      </c>
      <c r="Q556" s="119">
        <v>8.2762267161463801E-2</v>
      </c>
    </row>
    <row r="557" spans="1:17" x14ac:dyDescent="0.3">
      <c r="A557" s="254"/>
      <c r="B557" s="59" t="s">
        <v>77</v>
      </c>
      <c r="C557" s="119">
        <v>0.16993662225125242</v>
      </c>
      <c r="D557" s="119">
        <v>0.1737701563317916</v>
      </c>
      <c r="E557" s="119">
        <v>0.18128823730731855</v>
      </c>
      <c r="F557" s="119">
        <v>0.16922058425614639</v>
      </c>
      <c r="G557" s="119">
        <v>0.16011270088500265</v>
      </c>
      <c r="H557" s="119">
        <v>0.18970298682216766</v>
      </c>
      <c r="I557" s="119">
        <v>0.19702324187916048</v>
      </c>
      <c r="J557" s="119">
        <v>0.18407530637219563</v>
      </c>
      <c r="K557" s="119">
        <v>0.18013993212639023</v>
      </c>
      <c r="L557" s="119">
        <v>0.19329717960774589</v>
      </c>
      <c r="M557" s="119">
        <v>0.18866148832557864</v>
      </c>
      <c r="N557" s="119">
        <v>0.20958674170025612</v>
      </c>
      <c r="O557" s="119">
        <v>0.22585385790999327</v>
      </c>
      <c r="P557" s="119">
        <v>0.2278432315769624</v>
      </c>
      <c r="Q557" s="119">
        <v>0.20802034033997144</v>
      </c>
    </row>
    <row r="558" spans="1:17" x14ac:dyDescent="0.3">
      <c r="A558" s="254"/>
      <c r="B558" s="59" t="s">
        <v>78</v>
      </c>
      <c r="C558" s="119">
        <v>0.19422864734839618</v>
      </c>
      <c r="D558" s="119">
        <v>0.18436534829610562</v>
      </c>
      <c r="E558" s="119">
        <v>0.1805184501561429</v>
      </c>
      <c r="F558" s="119">
        <v>0.17571506698274836</v>
      </c>
      <c r="G558" s="119">
        <v>0.18140555738626513</v>
      </c>
      <c r="H558" s="119">
        <v>0.1723717918640387</v>
      </c>
      <c r="I558" s="119">
        <v>0.17590586251505283</v>
      </c>
      <c r="J558" s="119">
        <v>0.16992101348743391</v>
      </c>
      <c r="K558" s="119">
        <v>0.16957453977450118</v>
      </c>
      <c r="L558" s="119">
        <v>0.17039515472641237</v>
      </c>
      <c r="M558" s="119">
        <v>0.16303309762974508</v>
      </c>
      <c r="N558" s="119">
        <v>0.15673233471355683</v>
      </c>
      <c r="O558" s="119">
        <v>0.15804576385968838</v>
      </c>
      <c r="P558" s="119">
        <v>0.15566280010919586</v>
      </c>
      <c r="Q558" s="119">
        <v>0.17019631349789072</v>
      </c>
    </row>
    <row r="559" spans="1:17" x14ac:dyDescent="0.3">
      <c r="A559" s="254"/>
      <c r="B559" s="59" t="s">
        <v>96</v>
      </c>
      <c r="C559" s="119">
        <v>4.4776162093331101E-3</v>
      </c>
      <c r="D559" s="119">
        <v>5.0639697006404326E-3</v>
      </c>
      <c r="E559" s="119">
        <v>5.9906537754099137E-3</v>
      </c>
      <c r="F559" s="119">
        <v>5.9433243618587954E-3</v>
      </c>
      <c r="G559" s="119">
        <v>5.3118470367808932E-3</v>
      </c>
      <c r="H559" s="119">
        <v>4.7431610844919101E-3</v>
      </c>
      <c r="I559" s="119">
        <v>5.4237034907106919E-3</v>
      </c>
      <c r="J559" s="119">
        <v>5.6521969940311872E-3</v>
      </c>
      <c r="K559" s="119">
        <v>5.5059004675525785E-3</v>
      </c>
      <c r="L559" s="119">
        <v>5.3955103429574741E-3</v>
      </c>
      <c r="M559" s="119">
        <v>5.6132215473265069E-3</v>
      </c>
      <c r="N559" s="119">
        <v>5.345267932927421E-3</v>
      </c>
      <c r="O559" s="119">
        <v>4.6080546616499105E-3</v>
      </c>
      <c r="P559" s="119">
        <v>4.9932616935194655E-3</v>
      </c>
      <c r="Q559" s="119">
        <v>5.414389810303199E-3</v>
      </c>
    </row>
    <row r="560" spans="1:17" x14ac:dyDescent="0.3">
      <c r="A560" s="254"/>
      <c r="B560" s="59" t="s">
        <v>80</v>
      </c>
      <c r="C560" s="119">
        <v>8.1797575784627721E-2</v>
      </c>
      <c r="D560" s="119">
        <v>8.8134501848309149E-2</v>
      </c>
      <c r="E560" s="119">
        <v>8.8514325229508653E-2</v>
      </c>
      <c r="F560" s="119">
        <v>9.3230771710504021E-2</v>
      </c>
      <c r="G560" s="119">
        <v>9.7452270537339208E-2</v>
      </c>
      <c r="H560" s="119">
        <v>9.6910044820737298E-2</v>
      </c>
      <c r="I560" s="119">
        <v>9.4829950834397325E-2</v>
      </c>
      <c r="J560" s="119">
        <v>0.10246416884882725</v>
      </c>
      <c r="K560" s="119">
        <v>0.10749156722091033</v>
      </c>
      <c r="L560" s="119">
        <v>0.10593139163397786</v>
      </c>
      <c r="M560" s="119">
        <v>0.10327275513655662</v>
      </c>
      <c r="N560" s="119">
        <v>0.10217901384330476</v>
      </c>
      <c r="O560" s="119">
        <v>0.10109902591556608</v>
      </c>
      <c r="P560" s="119">
        <v>0.1048542569189309</v>
      </c>
      <c r="Q560" s="119">
        <v>0.10732109636819712</v>
      </c>
    </row>
    <row r="561" spans="1:17" x14ac:dyDescent="0.3">
      <c r="A561" s="254"/>
      <c r="B561" s="59" t="s">
        <v>81</v>
      </c>
      <c r="C561" s="119">
        <v>0</v>
      </c>
      <c r="D561" s="119">
        <v>0</v>
      </c>
      <c r="E561" s="119">
        <v>0</v>
      </c>
      <c r="F561" s="119">
        <v>0</v>
      </c>
      <c r="G561" s="119">
        <v>0</v>
      </c>
      <c r="H561" s="119">
        <v>0</v>
      </c>
      <c r="I561" s="119">
        <v>0</v>
      </c>
      <c r="J561" s="119">
        <v>0</v>
      </c>
      <c r="K561" s="119">
        <v>0</v>
      </c>
      <c r="L561" s="119">
        <v>0</v>
      </c>
      <c r="M561" s="119">
        <v>0</v>
      </c>
      <c r="N561" s="119">
        <v>0</v>
      </c>
      <c r="O561" s="119">
        <v>0</v>
      </c>
      <c r="P561" s="119">
        <v>0</v>
      </c>
      <c r="Q561" s="119">
        <v>0</v>
      </c>
    </row>
    <row r="562" spans="1:17" x14ac:dyDescent="0.3">
      <c r="A562" s="254"/>
      <c r="B562" s="59" t="s">
        <v>82</v>
      </c>
      <c r="C562" s="119">
        <v>3.3319677147658815E-2</v>
      </c>
      <c r="D562" s="119">
        <v>3.4639198939932309E-2</v>
      </c>
      <c r="E562" s="119">
        <v>3.4765190958955951E-2</v>
      </c>
      <c r="F562" s="119">
        <v>3.4822110162844762E-2</v>
      </c>
      <c r="G562" s="119">
        <v>3.5826032884768398E-2</v>
      </c>
      <c r="H562" s="119">
        <v>3.4918053074828641E-2</v>
      </c>
      <c r="I562" s="119">
        <v>3.5511217628519436E-2</v>
      </c>
      <c r="J562" s="119">
        <v>3.6488331503419041E-2</v>
      </c>
      <c r="K562" s="119">
        <v>3.4940197617673224E-2</v>
      </c>
      <c r="L562" s="119">
        <v>3.3974325490333017E-2</v>
      </c>
      <c r="M562" s="119">
        <v>3.5044000759820698E-2</v>
      </c>
      <c r="N562" s="119">
        <v>3.6221945016566996E-2</v>
      </c>
      <c r="O562" s="119">
        <v>3.7473365733438145E-2</v>
      </c>
      <c r="P562" s="119">
        <v>3.9634365340102083E-2</v>
      </c>
      <c r="Q562" s="119">
        <v>4.0595993389520323E-2</v>
      </c>
    </row>
    <row r="563" spans="1:17" x14ac:dyDescent="0.3">
      <c r="A563" s="254"/>
      <c r="B563" s="59" t="s">
        <v>83</v>
      </c>
      <c r="C563" s="119">
        <v>0</v>
      </c>
      <c r="D563" s="119">
        <v>0</v>
      </c>
      <c r="E563" s="119">
        <v>0</v>
      </c>
      <c r="F563" s="119">
        <v>0</v>
      </c>
      <c r="G563" s="119">
        <v>0</v>
      </c>
      <c r="H563" s="119">
        <v>0</v>
      </c>
      <c r="I563" s="119">
        <v>0</v>
      </c>
      <c r="J563" s="119">
        <v>0</v>
      </c>
      <c r="K563" s="119">
        <v>0</v>
      </c>
      <c r="L563" s="119">
        <v>0</v>
      </c>
      <c r="M563" s="119">
        <v>0</v>
      </c>
      <c r="N563" s="119">
        <v>0</v>
      </c>
      <c r="O563" s="119">
        <v>0</v>
      </c>
      <c r="P563" s="119">
        <v>0</v>
      </c>
      <c r="Q563" s="119">
        <v>0</v>
      </c>
    </row>
    <row r="564" spans="1:17" x14ac:dyDescent="0.3">
      <c r="A564" s="255"/>
      <c r="B564" s="59" t="s">
        <v>84</v>
      </c>
      <c r="C564" s="119">
        <v>0</v>
      </c>
      <c r="D564" s="119">
        <v>0</v>
      </c>
      <c r="E564" s="119">
        <v>0</v>
      </c>
      <c r="F564" s="119">
        <v>0</v>
      </c>
      <c r="G564" s="119">
        <v>0</v>
      </c>
      <c r="H564" s="119">
        <v>0</v>
      </c>
      <c r="I564" s="119">
        <v>0</v>
      </c>
      <c r="J564" s="119">
        <v>0</v>
      </c>
      <c r="K564" s="119">
        <v>0</v>
      </c>
      <c r="L564" s="119">
        <v>0</v>
      </c>
      <c r="M564" s="119">
        <v>0</v>
      </c>
      <c r="N564" s="119">
        <v>0</v>
      </c>
      <c r="O564" s="119">
        <v>0</v>
      </c>
      <c r="P564" s="119">
        <v>0</v>
      </c>
      <c r="Q564" s="119">
        <v>0</v>
      </c>
    </row>
    <row r="565" spans="1:17" x14ac:dyDescent="0.3">
      <c r="A565" s="253" t="s">
        <v>16</v>
      </c>
      <c r="B565" s="59" t="s">
        <v>72</v>
      </c>
      <c r="C565" s="119">
        <v>0.15701088751035597</v>
      </c>
      <c r="D565" s="119">
        <v>0.1666616159283453</v>
      </c>
      <c r="E565" s="119">
        <v>0.17815671480256468</v>
      </c>
      <c r="F565" s="119">
        <v>0.18222867669134493</v>
      </c>
      <c r="G565" s="119">
        <v>0.16936124969756042</v>
      </c>
      <c r="H565" s="119">
        <v>0.16240022757603201</v>
      </c>
      <c r="I565" s="119">
        <v>0.16523331472928432</v>
      </c>
      <c r="J565" s="119">
        <v>0.17462513324405693</v>
      </c>
      <c r="K565" s="119">
        <v>0.18683748275508583</v>
      </c>
      <c r="L565" s="119">
        <v>0.18063989660094268</v>
      </c>
      <c r="M565" s="119">
        <v>0.17454384431387659</v>
      </c>
      <c r="N565" s="119">
        <v>0.17735622512985913</v>
      </c>
      <c r="O565" s="119">
        <v>0.20192035642461242</v>
      </c>
      <c r="P565" s="119">
        <v>0.19668824925814382</v>
      </c>
      <c r="Q565" s="119">
        <v>0.20244418676364836</v>
      </c>
    </row>
    <row r="566" spans="1:17" x14ac:dyDescent="0.3">
      <c r="A566" s="254"/>
      <c r="B566" s="59" t="s">
        <v>73</v>
      </c>
      <c r="C566" s="119">
        <v>3.1279443345910062E-2</v>
      </c>
      <c r="D566" s="119">
        <v>2.5451476347879077E-2</v>
      </c>
      <c r="E566" s="119">
        <v>2.4188723664459087E-2</v>
      </c>
      <c r="F566" s="119">
        <v>2.3614240042871677E-2</v>
      </c>
      <c r="G566" s="119">
        <v>2.497218131674513E-2</v>
      </c>
      <c r="H566" s="119">
        <v>2.3635653317444983E-2</v>
      </c>
      <c r="I566" s="119">
        <v>2.2530467896338613E-2</v>
      </c>
      <c r="J566" s="119">
        <v>2.039771013661645E-2</v>
      </c>
      <c r="K566" s="119">
        <v>1.9471203409844776E-2</v>
      </c>
      <c r="L566" s="119">
        <v>1.8374573725816121E-2</v>
      </c>
      <c r="M566" s="119">
        <v>1.7284465884871564E-2</v>
      </c>
      <c r="N566" s="119">
        <v>1.6659263847892247E-2</v>
      </c>
      <c r="O566" s="119">
        <v>1.6630004044739292E-2</v>
      </c>
      <c r="P566" s="119">
        <v>1.5685948302271425E-2</v>
      </c>
      <c r="Q566" s="119">
        <v>1.4237416635341471E-2</v>
      </c>
    </row>
    <row r="567" spans="1:17" x14ac:dyDescent="0.3">
      <c r="A567" s="254"/>
      <c r="B567" s="59" t="s">
        <v>74</v>
      </c>
      <c r="C567" s="119">
        <v>0.12469513084450659</v>
      </c>
      <c r="D567" s="119">
        <v>0.10165875076649383</v>
      </c>
      <c r="E567" s="119">
        <v>0.10556810658107524</v>
      </c>
      <c r="F567" s="119">
        <v>0.11281771412960742</v>
      </c>
      <c r="G567" s="119">
        <v>9.8548198415285004E-2</v>
      </c>
      <c r="H567" s="119">
        <v>8.8737433253608541E-2</v>
      </c>
      <c r="I567" s="119">
        <v>0.10256515019343751</v>
      </c>
      <c r="J567" s="119">
        <v>0.10368962674828647</v>
      </c>
      <c r="K567" s="119">
        <v>8.4600146818403721E-2</v>
      </c>
      <c r="L567" s="119">
        <v>8.8709780169632657E-2</v>
      </c>
      <c r="M567" s="119">
        <v>9.4883131613893307E-2</v>
      </c>
      <c r="N567" s="119">
        <v>8.6293621478445603E-2</v>
      </c>
      <c r="O567" s="119">
        <v>9.3595893204918484E-2</v>
      </c>
      <c r="P567" s="119">
        <v>9.9046365850875867E-2</v>
      </c>
      <c r="Q567" s="119">
        <v>9.7219495026970804E-2</v>
      </c>
    </row>
    <row r="568" spans="1:17" x14ac:dyDescent="0.3">
      <c r="A568" s="254"/>
      <c r="B568" s="59" t="s">
        <v>75</v>
      </c>
      <c r="C568" s="119">
        <v>2.8166545584993097E-2</v>
      </c>
      <c r="D568" s="119">
        <v>2.8930393982915376E-2</v>
      </c>
      <c r="E568" s="119">
        <v>2.846111323751058E-2</v>
      </c>
      <c r="F568" s="119">
        <v>2.6864717664834004E-2</v>
      </c>
      <c r="G568" s="119">
        <v>2.6845445324511635E-2</v>
      </c>
      <c r="H568" s="119">
        <v>2.6613531459383659E-2</v>
      </c>
      <c r="I568" s="119">
        <v>2.4322458311783236E-2</v>
      </c>
      <c r="J568" s="119">
        <v>2.4254508279777199E-2</v>
      </c>
      <c r="K568" s="119">
        <v>2.2375697159340752E-2</v>
      </c>
      <c r="L568" s="119">
        <v>2.1588923576867411E-2</v>
      </c>
      <c r="M568" s="119">
        <v>2.1302871359506693E-2</v>
      </c>
      <c r="N568" s="119">
        <v>2.0733556639865973E-2</v>
      </c>
      <c r="O568" s="119">
        <v>1.8025384312011433E-2</v>
      </c>
      <c r="P568" s="119">
        <v>1.7615502125865455E-2</v>
      </c>
      <c r="Q568" s="119">
        <v>1.6948620703618151E-2</v>
      </c>
    </row>
    <row r="569" spans="1:17" x14ac:dyDescent="0.3">
      <c r="A569" s="254"/>
      <c r="B569" s="59" t="s">
        <v>76</v>
      </c>
      <c r="C569" s="119">
        <v>0.38927049557103699</v>
      </c>
      <c r="D569" s="119">
        <v>0.39648138073912836</v>
      </c>
      <c r="E569" s="119">
        <v>0.37956514891757293</v>
      </c>
      <c r="F569" s="119">
        <v>0.37319058907160951</v>
      </c>
      <c r="G569" s="119">
        <v>0.39366954422638439</v>
      </c>
      <c r="H569" s="119">
        <v>0.41864876394991335</v>
      </c>
      <c r="I569" s="119">
        <v>0.4043463560198316</v>
      </c>
      <c r="J569" s="119">
        <v>0.40287826151510658</v>
      </c>
      <c r="K569" s="119">
        <v>0.42923006026002258</v>
      </c>
      <c r="L569" s="119">
        <v>0.43533731151272603</v>
      </c>
      <c r="M569" s="119">
        <v>0.44399499899054207</v>
      </c>
      <c r="N569" s="119">
        <v>0.45618345058831833</v>
      </c>
      <c r="O569" s="119">
        <v>0.43301605914473629</v>
      </c>
      <c r="P569" s="119">
        <v>0.43181673809906074</v>
      </c>
      <c r="Q569" s="119">
        <v>0.43073143239083883</v>
      </c>
    </row>
    <row r="570" spans="1:17" x14ac:dyDescent="0.3">
      <c r="A570" s="254"/>
      <c r="B570" s="59" t="s">
        <v>77</v>
      </c>
      <c r="C570" s="119">
        <v>5.1301710084362878E-2</v>
      </c>
      <c r="D570" s="119">
        <v>5.6356075844505214E-2</v>
      </c>
      <c r="E570" s="119">
        <v>5.2657823964174878E-2</v>
      </c>
      <c r="F570" s="119">
        <v>5.061455299068876E-2</v>
      </c>
      <c r="G570" s="119">
        <v>5.5837742546112193E-2</v>
      </c>
      <c r="H570" s="119">
        <v>4.8894846973174748E-2</v>
      </c>
      <c r="I570" s="119">
        <v>4.8287527333906483E-2</v>
      </c>
      <c r="J570" s="119">
        <v>4.0214251648825583E-2</v>
      </c>
      <c r="K570" s="119">
        <v>3.7044352836136524E-2</v>
      </c>
      <c r="L570" s="119">
        <v>4.0430913350525712E-2</v>
      </c>
      <c r="M570" s="119">
        <v>3.8039333160330389E-2</v>
      </c>
      <c r="N570" s="119">
        <v>3.4488934879735811E-2</v>
      </c>
      <c r="O570" s="119">
        <v>3.5332223356685948E-2</v>
      </c>
      <c r="P570" s="119">
        <v>3.5002658523629541E-2</v>
      </c>
      <c r="Q570" s="119">
        <v>3.2542118600758757E-2</v>
      </c>
    </row>
    <row r="571" spans="1:17" x14ac:dyDescent="0.3">
      <c r="A571" s="254"/>
      <c r="B571" s="59" t="s">
        <v>78</v>
      </c>
      <c r="C571" s="119">
        <v>5.5259077695206757E-2</v>
      </c>
      <c r="D571" s="119">
        <v>5.2074000172205086E-2</v>
      </c>
      <c r="E571" s="119">
        <v>5.6771745821923333E-2</v>
      </c>
      <c r="F571" s="119">
        <v>5.4845891182233854E-2</v>
      </c>
      <c r="G571" s="119">
        <v>4.6502494560617322E-2</v>
      </c>
      <c r="H571" s="119">
        <v>4.4390984156957705E-2</v>
      </c>
      <c r="I571" s="119">
        <v>5.2303516619733287E-2</v>
      </c>
      <c r="J571" s="119">
        <v>5.2952437328439565E-2</v>
      </c>
      <c r="K571" s="119">
        <v>4.3353638534040756E-2</v>
      </c>
      <c r="L571" s="119">
        <v>4.270062788351188E-2</v>
      </c>
      <c r="M571" s="119">
        <v>4.3120591375133181E-2</v>
      </c>
      <c r="N571" s="119">
        <v>4.022982032662404E-2</v>
      </c>
      <c r="O571" s="119">
        <v>4.1633783454180374E-2</v>
      </c>
      <c r="P571" s="119">
        <v>4.4693800195888235E-2</v>
      </c>
      <c r="Q571" s="119">
        <v>5.0002810960282473E-2</v>
      </c>
    </row>
    <row r="572" spans="1:17" x14ac:dyDescent="0.3">
      <c r="A572" s="254"/>
      <c r="B572" s="59" t="s">
        <v>96</v>
      </c>
      <c r="C572" s="119">
        <v>6.2246460443773181E-2</v>
      </c>
      <c r="D572" s="119">
        <v>6.8676711176234001E-2</v>
      </c>
      <c r="E572" s="119">
        <v>7.3626244079984443E-2</v>
      </c>
      <c r="F572" s="119">
        <v>7.9723510994281821E-2</v>
      </c>
      <c r="G572" s="119">
        <v>8.635681277404017E-2</v>
      </c>
      <c r="H572" s="119">
        <v>8.8620609512220519E-2</v>
      </c>
      <c r="I572" s="119">
        <v>8.8064957332021271E-2</v>
      </c>
      <c r="J572" s="119">
        <v>8.9594287378944232E-2</v>
      </c>
      <c r="K572" s="119">
        <v>8.9995283739182433E-2</v>
      </c>
      <c r="L572" s="119">
        <v>8.9048457921071952E-2</v>
      </c>
      <c r="M572" s="119">
        <v>8.5044666705506838E-2</v>
      </c>
      <c r="N572" s="119">
        <v>8.6275046596202359E-2</v>
      </c>
      <c r="O572" s="119">
        <v>8.4280231019328009E-2</v>
      </c>
      <c r="P572" s="119">
        <v>8.361371088877316E-2</v>
      </c>
      <c r="Q572" s="119">
        <v>8.1780928027800848E-2</v>
      </c>
    </row>
    <row r="573" spans="1:17" x14ac:dyDescent="0.3">
      <c r="A573" s="254"/>
      <c r="B573" s="59" t="s">
        <v>80</v>
      </c>
      <c r="C573" s="119">
        <v>4.5873341449572981E-2</v>
      </c>
      <c r="D573" s="119">
        <v>4.7670863247003738E-2</v>
      </c>
      <c r="E573" s="119">
        <v>4.7232012212074542E-2</v>
      </c>
      <c r="F573" s="119">
        <v>4.5647468062383678E-2</v>
      </c>
      <c r="G573" s="119">
        <v>4.6312099428610705E-2</v>
      </c>
      <c r="H573" s="119">
        <v>4.6228007217563385E-2</v>
      </c>
      <c r="I573" s="119">
        <v>4.3757609079518249E-2</v>
      </c>
      <c r="J573" s="119">
        <v>4.3582580337308274E-2</v>
      </c>
      <c r="K573" s="119">
        <v>4.1190503255144159E-2</v>
      </c>
      <c r="L573" s="119">
        <v>3.9422797421448802E-2</v>
      </c>
      <c r="M573" s="119">
        <v>3.8685303583668659E-2</v>
      </c>
      <c r="N573" s="119">
        <v>3.8600476804594518E-2</v>
      </c>
      <c r="O573" s="119">
        <v>3.5351668008402191E-2</v>
      </c>
      <c r="P573" s="119">
        <v>3.5691261878315117E-2</v>
      </c>
      <c r="Q573" s="119">
        <v>3.5180800492244084E-2</v>
      </c>
    </row>
    <row r="574" spans="1:17" x14ac:dyDescent="0.3">
      <c r="A574" s="254"/>
      <c r="B574" s="59" t="s">
        <v>81</v>
      </c>
      <c r="C574" s="119">
        <v>0</v>
      </c>
      <c r="D574" s="119">
        <v>0</v>
      </c>
      <c r="E574" s="119">
        <v>0</v>
      </c>
      <c r="F574" s="119">
        <v>0</v>
      </c>
      <c r="G574" s="119">
        <v>0</v>
      </c>
      <c r="H574" s="119">
        <v>0</v>
      </c>
      <c r="I574" s="119">
        <v>0</v>
      </c>
      <c r="J574" s="119">
        <v>0</v>
      </c>
      <c r="K574" s="119">
        <v>0</v>
      </c>
      <c r="L574" s="119">
        <v>0</v>
      </c>
      <c r="M574" s="119">
        <v>0</v>
      </c>
      <c r="N574" s="119">
        <v>0</v>
      </c>
      <c r="O574" s="119">
        <v>0</v>
      </c>
      <c r="P574" s="119">
        <v>0</v>
      </c>
      <c r="Q574" s="119">
        <v>0</v>
      </c>
    </row>
    <row r="575" spans="1:17" x14ac:dyDescent="0.3">
      <c r="A575" s="254"/>
      <c r="B575" s="59" t="s">
        <v>82</v>
      </c>
      <c r="C575" s="119">
        <v>5.4896907470281371E-2</v>
      </c>
      <c r="D575" s="119">
        <v>5.6038731795290134E-2</v>
      </c>
      <c r="E575" s="119">
        <v>5.377236671866014E-2</v>
      </c>
      <c r="F575" s="119">
        <v>5.0452639170144351E-2</v>
      </c>
      <c r="G575" s="119">
        <v>5.1594231710133047E-2</v>
      </c>
      <c r="H575" s="119">
        <v>5.1829942583700994E-2</v>
      </c>
      <c r="I575" s="119">
        <v>4.8588642484145392E-2</v>
      </c>
      <c r="J575" s="119">
        <v>4.7811203382638827E-2</v>
      </c>
      <c r="K575" s="119">
        <v>4.5901631232798522E-2</v>
      </c>
      <c r="L575" s="119">
        <v>4.3746717837456844E-2</v>
      </c>
      <c r="M575" s="119">
        <v>4.3100793012670578E-2</v>
      </c>
      <c r="N575" s="119">
        <v>4.3179603708461967E-2</v>
      </c>
      <c r="O575" s="119">
        <v>4.0214397030385665E-2</v>
      </c>
      <c r="P575" s="119">
        <v>4.0145764877176783E-2</v>
      </c>
      <c r="Q575" s="119">
        <v>3.891219039849618E-2</v>
      </c>
    </row>
    <row r="576" spans="1:17" x14ac:dyDescent="0.3">
      <c r="A576" s="254"/>
      <c r="B576" s="59" t="s">
        <v>83</v>
      </c>
      <c r="C576" s="119">
        <v>0</v>
      </c>
      <c r="D576" s="119">
        <v>0</v>
      </c>
      <c r="E576" s="119">
        <v>0</v>
      </c>
      <c r="F576" s="119">
        <v>0</v>
      </c>
      <c r="G576" s="119">
        <v>0</v>
      </c>
      <c r="H576" s="119">
        <v>0</v>
      </c>
      <c r="I576" s="119">
        <v>0</v>
      </c>
      <c r="J576" s="119">
        <v>0</v>
      </c>
      <c r="K576" s="119">
        <v>0</v>
      </c>
      <c r="L576" s="119">
        <v>0</v>
      </c>
      <c r="M576" s="119">
        <v>0</v>
      </c>
      <c r="N576" s="119">
        <v>0</v>
      </c>
      <c r="O576" s="119">
        <v>0</v>
      </c>
      <c r="P576" s="119">
        <v>0</v>
      </c>
      <c r="Q576" s="119">
        <v>0</v>
      </c>
    </row>
    <row r="577" spans="1:17" x14ac:dyDescent="0.3">
      <c r="A577" s="255"/>
      <c r="B577" s="59" t="s">
        <v>84</v>
      </c>
      <c r="C577" s="119">
        <v>0</v>
      </c>
      <c r="D577" s="119">
        <v>0</v>
      </c>
      <c r="E577" s="119">
        <v>0</v>
      </c>
      <c r="F577" s="119">
        <v>0</v>
      </c>
      <c r="G577" s="119">
        <v>0</v>
      </c>
      <c r="H577" s="119">
        <v>0</v>
      </c>
      <c r="I577" s="119">
        <v>0</v>
      </c>
      <c r="J577" s="119">
        <v>0</v>
      </c>
      <c r="K577" s="119">
        <v>0</v>
      </c>
      <c r="L577" s="119">
        <v>0</v>
      </c>
      <c r="M577" s="119">
        <v>0</v>
      </c>
      <c r="N577" s="119">
        <v>0</v>
      </c>
      <c r="O577" s="119">
        <v>0</v>
      </c>
      <c r="P577" s="119">
        <v>0</v>
      </c>
      <c r="Q577" s="119">
        <v>0</v>
      </c>
    </row>
    <row r="578" spans="1:17" x14ac:dyDescent="0.3">
      <c r="A578" s="253" t="s">
        <v>17</v>
      </c>
      <c r="B578" s="59" t="s">
        <v>72</v>
      </c>
      <c r="C578" s="119">
        <v>1.5366433772226162E-2</v>
      </c>
      <c r="D578" s="119">
        <v>1.8675830744460824E-2</v>
      </c>
      <c r="E578" s="119">
        <v>2.5634082645565309E-2</v>
      </c>
      <c r="F578" s="119">
        <v>3.1128091729424951E-2</v>
      </c>
      <c r="G578" s="119">
        <v>2.130373805490933E-2</v>
      </c>
      <c r="H578" s="119">
        <v>2.3420077286275837E-2</v>
      </c>
      <c r="I578" s="119">
        <v>2.9136123990397535E-2</v>
      </c>
      <c r="J578" s="119">
        <v>3.8069799259090327E-2</v>
      </c>
      <c r="K578" s="119">
        <v>4.2601946521286661E-2</v>
      </c>
      <c r="L578" s="119">
        <v>4.5816531576413862E-2</v>
      </c>
      <c r="M578" s="119">
        <v>4.6151476053897751E-2</v>
      </c>
      <c r="N578" s="119">
        <v>4.6359158337669057E-2</v>
      </c>
      <c r="O578" s="119">
        <v>4.5044770000093881E-2</v>
      </c>
      <c r="P578" s="119">
        <v>3.973613557309312E-2</v>
      </c>
      <c r="Q578" s="119">
        <v>4.0898558573439714E-2</v>
      </c>
    </row>
    <row r="579" spans="1:17" x14ac:dyDescent="0.3">
      <c r="A579" s="254"/>
      <c r="B579" s="59" t="s">
        <v>73</v>
      </c>
      <c r="C579" s="119">
        <v>1.1149758653168896E-7</v>
      </c>
      <c r="D579" s="119">
        <v>1.2675049920176394E-7</v>
      </c>
      <c r="E579" s="119">
        <v>1.3098953868608007E-7</v>
      </c>
      <c r="F579" s="119">
        <v>1.2164440936885424E-7</v>
      </c>
      <c r="G579" s="119">
        <v>1.4213222811325243E-7</v>
      </c>
      <c r="H579" s="119">
        <v>1.9361014066151336E-7</v>
      </c>
      <c r="I579" s="119">
        <v>1.589454168751655E-7</v>
      </c>
      <c r="J579" s="119">
        <v>1.5883013884970134E-7</v>
      </c>
      <c r="K579" s="119">
        <v>1.4629163890083726E-7</v>
      </c>
      <c r="L579" s="119">
        <v>1.4541105306214229E-7</v>
      </c>
      <c r="M579" s="119">
        <v>1.450473015382244E-7</v>
      </c>
      <c r="N579" s="119">
        <v>1.4355483703663373E-7</v>
      </c>
      <c r="O579" s="119">
        <v>1.3055433217920822E-7</v>
      </c>
      <c r="P579" s="119">
        <v>1.2714875667499906E-7</v>
      </c>
      <c r="Q579" s="119">
        <v>1.3128716720787711E-7</v>
      </c>
    </row>
    <row r="580" spans="1:17" x14ac:dyDescent="0.3">
      <c r="A580" s="254"/>
      <c r="B580" s="59" t="s">
        <v>74</v>
      </c>
      <c r="C580" s="119">
        <v>0.75802875779455003</v>
      </c>
      <c r="D580" s="119">
        <v>0.73953634442538707</v>
      </c>
      <c r="E580" s="119">
        <v>0.74961957899859799</v>
      </c>
      <c r="F580" s="119">
        <v>0.7485120078647477</v>
      </c>
      <c r="G580" s="119">
        <v>0.75240738980789823</v>
      </c>
      <c r="H580" s="119">
        <v>0.69372762694241807</v>
      </c>
      <c r="I580" s="119">
        <v>0.68809999087545826</v>
      </c>
      <c r="J580" s="119">
        <v>0.66815398735393927</v>
      </c>
      <c r="K580" s="119">
        <v>0.67684063885862467</v>
      </c>
      <c r="L580" s="119">
        <v>0.67753019785133128</v>
      </c>
      <c r="M580" s="119">
        <v>0.6738836360485404</v>
      </c>
      <c r="N580" s="119">
        <v>0.67490447861534175</v>
      </c>
      <c r="O580" s="119">
        <v>0.67255306223031219</v>
      </c>
      <c r="P580" s="119">
        <v>0.64340196784947257</v>
      </c>
      <c r="Q580" s="119">
        <v>0.64849337630619786</v>
      </c>
    </row>
    <row r="581" spans="1:17" x14ac:dyDescent="0.3">
      <c r="A581" s="254"/>
      <c r="B581" s="59" t="s">
        <v>75</v>
      </c>
      <c r="C581" s="119">
        <v>4.3936145495569248E-2</v>
      </c>
      <c r="D581" s="119">
        <v>4.0776751880994312E-2</v>
      </c>
      <c r="E581" s="119">
        <v>4.0749112749619662E-2</v>
      </c>
      <c r="F581" s="119">
        <v>3.7699127203176953E-2</v>
      </c>
      <c r="G581" s="119">
        <v>4.1430664074705845E-2</v>
      </c>
      <c r="H581" s="119">
        <v>4.8183047451432232E-2</v>
      </c>
      <c r="I581" s="119">
        <v>4.0044471504104104E-2</v>
      </c>
      <c r="J581" s="119">
        <v>4.317184272600056E-2</v>
      </c>
      <c r="K581" s="119">
        <v>3.8308466117948733E-2</v>
      </c>
      <c r="L581" s="119">
        <v>3.7038723178207722E-2</v>
      </c>
      <c r="M581" s="119">
        <v>3.6499467537725726E-2</v>
      </c>
      <c r="N581" s="119">
        <v>2.3798670891889362E-2</v>
      </c>
      <c r="O581" s="119">
        <v>2.2261867404290547E-2</v>
      </c>
      <c r="P581" s="119">
        <v>2.1970538673334206E-2</v>
      </c>
      <c r="Q581" s="119">
        <v>2.021221485071148E-2</v>
      </c>
    </row>
    <row r="582" spans="1:17" x14ac:dyDescent="0.3">
      <c r="A582" s="254"/>
      <c r="B582" s="59" t="s">
        <v>76</v>
      </c>
      <c r="C582" s="119">
        <v>1.2679247304991476E-2</v>
      </c>
      <c r="D582" s="119">
        <v>1.5581956346252505E-2</v>
      </c>
      <c r="E582" s="119">
        <v>1.40388895074284E-2</v>
      </c>
      <c r="F582" s="119">
        <v>1.2806984862525159E-2</v>
      </c>
      <c r="G582" s="119">
        <v>1.5077992709985236E-2</v>
      </c>
      <c r="H582" s="119">
        <v>2.3673601678683407E-2</v>
      </c>
      <c r="I582" s="119">
        <v>2.1587262456616688E-2</v>
      </c>
      <c r="J582" s="119">
        <v>2.702038124024405E-2</v>
      </c>
      <c r="K582" s="119">
        <v>2.2019546521514027E-2</v>
      </c>
      <c r="L582" s="119">
        <v>3.3768011038467265E-2</v>
      </c>
      <c r="M582" s="119">
        <v>3.602935920317394E-2</v>
      </c>
      <c r="N582" s="119">
        <v>3.5391746077217415E-2</v>
      </c>
      <c r="O582" s="119">
        <v>4.2892894083375981E-2</v>
      </c>
      <c r="P582" s="119">
        <v>4.5845493721083826E-2</v>
      </c>
      <c r="Q582" s="119">
        <v>4.5239203170140678E-2</v>
      </c>
    </row>
    <row r="583" spans="1:17" x14ac:dyDescent="0.3">
      <c r="A583" s="254"/>
      <c r="B583" s="59" t="s">
        <v>77</v>
      </c>
      <c r="C583" s="119">
        <v>1.7963916883637895E-2</v>
      </c>
      <c r="D583" s="119">
        <v>1.861040401418829E-2</v>
      </c>
      <c r="E583" s="119">
        <v>1.6010429745453102E-2</v>
      </c>
      <c r="F583" s="119">
        <v>1.5277494678719142E-2</v>
      </c>
      <c r="G583" s="119">
        <v>1.5340215466381098E-2</v>
      </c>
      <c r="H583" s="119">
        <v>1.9720677715271445E-2</v>
      </c>
      <c r="I583" s="119">
        <v>2.3341112051034202E-2</v>
      </c>
      <c r="J583" s="119">
        <v>2.8949139368355227E-2</v>
      </c>
      <c r="K583" s="119">
        <v>2.6810599269319158E-2</v>
      </c>
      <c r="L583" s="119">
        <v>2.3053115210316687E-2</v>
      </c>
      <c r="M583" s="119">
        <v>2.2347179265214973E-2</v>
      </c>
      <c r="N583" s="119">
        <v>2.4468555999889348E-2</v>
      </c>
      <c r="O583" s="119">
        <v>3.0826872214264174E-2</v>
      </c>
      <c r="P583" s="119">
        <v>3.8376650475182184E-2</v>
      </c>
      <c r="Q583" s="119">
        <v>2.9540504423509958E-2</v>
      </c>
    </row>
    <row r="584" spans="1:17" x14ac:dyDescent="0.3">
      <c r="A584" s="254"/>
      <c r="B584" s="59" t="s">
        <v>78</v>
      </c>
      <c r="C584" s="119">
        <v>0.11225282071488672</v>
      </c>
      <c r="D584" s="119">
        <v>0.12637675007942545</v>
      </c>
      <c r="E584" s="119">
        <v>0.11152755805623323</v>
      </c>
      <c r="F584" s="119">
        <v>0.12217913440128807</v>
      </c>
      <c r="G584" s="119">
        <v>0.1206873167824411</v>
      </c>
      <c r="H584" s="119">
        <v>0.14858299417721141</v>
      </c>
      <c r="I584" s="119">
        <v>0.15815480406255142</v>
      </c>
      <c r="J584" s="119">
        <v>0.15478312713551171</v>
      </c>
      <c r="K584" s="119">
        <v>0.15947732809218015</v>
      </c>
      <c r="L584" s="119">
        <v>0.14907370722063615</v>
      </c>
      <c r="M584" s="119">
        <v>0.14898791526987051</v>
      </c>
      <c r="N584" s="119">
        <v>0.16047146281685737</v>
      </c>
      <c r="O584" s="119">
        <v>0.15267643190986604</v>
      </c>
      <c r="P584" s="119">
        <v>0.17699922133875876</v>
      </c>
      <c r="Q584" s="119">
        <v>0.1815925443039999</v>
      </c>
    </row>
    <row r="585" spans="1:17" x14ac:dyDescent="0.3">
      <c r="A585" s="254"/>
      <c r="B585" s="59" t="s">
        <v>96</v>
      </c>
      <c r="C585" s="119">
        <v>1.1983412326505136E-2</v>
      </c>
      <c r="D585" s="119">
        <v>1.4914490681200892E-2</v>
      </c>
      <c r="E585" s="119">
        <v>1.6067533689862277E-2</v>
      </c>
      <c r="F585" s="119">
        <v>1.1827524871644563E-2</v>
      </c>
      <c r="G585" s="119">
        <v>1.2026264846460799E-2</v>
      </c>
      <c r="H585" s="119">
        <v>1.7357956064982409E-2</v>
      </c>
      <c r="I585" s="119">
        <v>1.8187629419321907E-2</v>
      </c>
      <c r="J585" s="119">
        <v>1.7809995873445714E-2</v>
      </c>
      <c r="K585" s="119">
        <v>1.3424356646282493E-2</v>
      </c>
      <c r="L585" s="119">
        <v>1.3125678512227668E-2</v>
      </c>
      <c r="M585" s="119">
        <v>1.4309857620815099E-2</v>
      </c>
      <c r="N585" s="119">
        <v>1.4994778723009935E-2</v>
      </c>
      <c r="O585" s="119">
        <v>1.6105562725050652E-2</v>
      </c>
      <c r="P585" s="119">
        <v>1.5207278412829364E-2</v>
      </c>
      <c r="Q585" s="119">
        <v>1.5211155145769916E-2</v>
      </c>
    </row>
    <row r="586" spans="1:17" x14ac:dyDescent="0.3">
      <c r="A586" s="254"/>
      <c r="B586" s="59" t="s">
        <v>80</v>
      </c>
      <c r="C586" s="119">
        <v>2.5397503219680696E-2</v>
      </c>
      <c r="D586" s="119">
        <v>2.3794666257687846E-2</v>
      </c>
      <c r="E586" s="119">
        <v>2.4496506306122903E-2</v>
      </c>
      <c r="F586" s="119">
        <v>1.8823408726974182E-2</v>
      </c>
      <c r="G586" s="119">
        <v>1.9759708822225074E-2</v>
      </c>
      <c r="H586" s="119">
        <v>2.3556507022938451E-2</v>
      </c>
      <c r="I586" s="119">
        <v>1.990636723267487E-2</v>
      </c>
      <c r="J586" s="119">
        <v>2.0518542177399682E-2</v>
      </c>
      <c r="K586" s="119">
        <v>1.9163783529762387E-2</v>
      </c>
      <c r="L586" s="119">
        <v>1.8989192913337477E-2</v>
      </c>
      <c r="M586" s="119">
        <v>1.8836751967543103E-2</v>
      </c>
      <c r="N586" s="119">
        <v>1.6787595353625017E-2</v>
      </c>
      <c r="O586" s="119">
        <v>1.5723893154514407E-2</v>
      </c>
      <c r="P586" s="119">
        <v>1.7119287640180197E-2</v>
      </c>
      <c r="Q586" s="119">
        <v>1.7003688502319016E-2</v>
      </c>
    </row>
    <row r="587" spans="1:17" x14ac:dyDescent="0.3">
      <c r="A587" s="254"/>
      <c r="B587" s="59" t="s">
        <v>81</v>
      </c>
      <c r="C587" s="119">
        <v>0</v>
      </c>
      <c r="D587" s="119">
        <v>0</v>
      </c>
      <c r="E587" s="119">
        <v>0</v>
      </c>
      <c r="F587" s="119">
        <v>0</v>
      </c>
      <c r="G587" s="119">
        <v>0</v>
      </c>
      <c r="H587" s="119">
        <v>0</v>
      </c>
      <c r="I587" s="119">
        <v>0</v>
      </c>
      <c r="J587" s="119">
        <v>0</v>
      </c>
      <c r="K587" s="119">
        <v>0</v>
      </c>
      <c r="L587" s="119">
        <v>0</v>
      </c>
      <c r="M587" s="119">
        <v>0</v>
      </c>
      <c r="N587" s="119">
        <v>0</v>
      </c>
      <c r="O587" s="119">
        <v>0</v>
      </c>
      <c r="P587" s="119">
        <v>0</v>
      </c>
      <c r="Q587" s="119">
        <v>0</v>
      </c>
    </row>
    <row r="588" spans="1:17" x14ac:dyDescent="0.3">
      <c r="A588" s="254"/>
      <c r="B588" s="59" t="s">
        <v>82</v>
      </c>
      <c r="C588" s="119">
        <v>2.3916509903658448E-3</v>
      </c>
      <c r="D588" s="119">
        <v>1.7326788199035863E-3</v>
      </c>
      <c r="E588" s="119">
        <v>1.8561773115785495E-3</v>
      </c>
      <c r="F588" s="119">
        <v>1.7461040170899677E-3</v>
      </c>
      <c r="G588" s="119">
        <v>1.9665673027653755E-3</v>
      </c>
      <c r="H588" s="119">
        <v>1.7773180506461496E-3</v>
      </c>
      <c r="I588" s="119">
        <v>1.5420794624239152E-3</v>
      </c>
      <c r="J588" s="119">
        <v>1.523026035874595E-3</v>
      </c>
      <c r="K588" s="119">
        <v>1.3531881514430421E-3</v>
      </c>
      <c r="L588" s="119">
        <v>1.6046970880088599E-3</v>
      </c>
      <c r="M588" s="119">
        <v>2.9542119859166482E-3</v>
      </c>
      <c r="N588" s="119">
        <v>2.8234096296637723E-3</v>
      </c>
      <c r="O588" s="119">
        <v>1.9145157238997408E-3</v>
      </c>
      <c r="P588" s="119">
        <v>1.3432991673091429E-3</v>
      </c>
      <c r="Q588" s="119">
        <v>1.8086234367440199E-3</v>
      </c>
    </row>
    <row r="589" spans="1:17" x14ac:dyDescent="0.3">
      <c r="A589" s="254"/>
      <c r="B589" s="59" t="s">
        <v>83</v>
      </c>
      <c r="C589" s="119">
        <v>0</v>
      </c>
      <c r="D589" s="119">
        <v>0</v>
      </c>
      <c r="E589" s="119">
        <v>0</v>
      </c>
      <c r="F589" s="119">
        <v>0</v>
      </c>
      <c r="G589" s="119">
        <v>0</v>
      </c>
      <c r="H589" s="119">
        <v>0</v>
      </c>
      <c r="I589" s="119">
        <v>0</v>
      </c>
      <c r="J589" s="119">
        <v>0</v>
      </c>
      <c r="K589" s="119">
        <v>0</v>
      </c>
      <c r="L589" s="119">
        <v>0</v>
      </c>
      <c r="M589" s="119">
        <v>0</v>
      </c>
      <c r="N589" s="119">
        <v>0</v>
      </c>
      <c r="O589" s="119">
        <v>0</v>
      </c>
      <c r="P589" s="119">
        <v>0</v>
      </c>
      <c r="Q589" s="119">
        <v>0</v>
      </c>
    </row>
    <row r="590" spans="1:17" x14ac:dyDescent="0.3">
      <c r="A590" s="255"/>
      <c r="B590" s="59" t="s">
        <v>84</v>
      </c>
      <c r="C590" s="119">
        <v>0</v>
      </c>
      <c r="D590" s="119">
        <v>0</v>
      </c>
      <c r="E590" s="119">
        <v>0</v>
      </c>
      <c r="F590" s="119">
        <v>0</v>
      </c>
      <c r="G590" s="119">
        <v>0</v>
      </c>
      <c r="H590" s="119">
        <v>0</v>
      </c>
      <c r="I590" s="119">
        <v>0</v>
      </c>
      <c r="J590" s="119">
        <v>0</v>
      </c>
      <c r="K590" s="119">
        <v>0</v>
      </c>
      <c r="L590" s="119">
        <v>0</v>
      </c>
      <c r="M590" s="119">
        <v>0</v>
      </c>
      <c r="N590" s="119">
        <v>0</v>
      </c>
      <c r="O590" s="119">
        <v>0</v>
      </c>
      <c r="P590" s="119">
        <v>0</v>
      </c>
      <c r="Q590" s="119">
        <v>0</v>
      </c>
    </row>
    <row r="591" spans="1:17" x14ac:dyDescent="0.3">
      <c r="A591" s="253" t="s">
        <v>18</v>
      </c>
      <c r="B591" s="59" t="s">
        <v>72</v>
      </c>
      <c r="C591" s="119">
        <v>0.26451156424621941</v>
      </c>
      <c r="D591" s="119">
        <v>0.26084511996168142</v>
      </c>
      <c r="E591" s="119">
        <v>0.2980070920083181</v>
      </c>
      <c r="F591" s="119">
        <v>0.26828115105127026</v>
      </c>
      <c r="G591" s="119">
        <v>0.27369394234633448</v>
      </c>
      <c r="H591" s="119">
        <v>0.2838913848409495</v>
      </c>
      <c r="I591" s="119">
        <v>0.29376359079996051</v>
      </c>
      <c r="J591" s="119">
        <v>0.28711216307391318</v>
      </c>
      <c r="K591" s="119">
        <v>0.29214186663119179</v>
      </c>
      <c r="L591" s="119">
        <v>0.27449660536669396</v>
      </c>
      <c r="M591" s="119">
        <v>0.26853676323529957</v>
      </c>
      <c r="N591" s="119">
        <v>0.28598237585560315</v>
      </c>
      <c r="O591" s="119">
        <v>0.27402145530216226</v>
      </c>
      <c r="P591" s="119">
        <v>0.27199528260571604</v>
      </c>
      <c r="Q591" s="119">
        <v>0.28327014859322336</v>
      </c>
    </row>
    <row r="592" spans="1:17" x14ac:dyDescent="0.3">
      <c r="A592" s="254"/>
      <c r="B592" s="59" t="s">
        <v>73</v>
      </c>
      <c r="C592" s="119">
        <v>8.7665605665768849E-5</v>
      </c>
      <c r="D592" s="119">
        <v>7.6146071443049501E-5</v>
      </c>
      <c r="E592" s="119">
        <v>7.1752514345939836E-5</v>
      </c>
      <c r="F592" s="119">
        <v>7.4276016464440005E-5</v>
      </c>
      <c r="G592" s="119">
        <v>8.0688218978780445E-5</v>
      </c>
      <c r="H592" s="119">
        <v>9.1927091735171572E-5</v>
      </c>
      <c r="I592" s="119">
        <v>6.9200390085807746E-5</v>
      </c>
      <c r="J592" s="119">
        <v>6.5224275187535422E-5</v>
      </c>
      <c r="K592" s="119">
        <v>6.1019891981294266E-5</v>
      </c>
      <c r="L592" s="119">
        <v>7.1462305597391591E-5</v>
      </c>
      <c r="M592" s="119">
        <v>6.2911784864232438E-5</v>
      </c>
      <c r="N592" s="119">
        <v>7.4671591913229115E-5</v>
      </c>
      <c r="O592" s="119">
        <v>5.7884144602119107E-5</v>
      </c>
      <c r="P592" s="119">
        <v>7.1399600139190281E-5</v>
      </c>
      <c r="Q592" s="119">
        <v>6.3896667122814238E-5</v>
      </c>
    </row>
    <row r="593" spans="1:17" x14ac:dyDescent="0.3">
      <c r="A593" s="254"/>
      <c r="B593" s="59" t="s">
        <v>74</v>
      </c>
      <c r="C593" s="119">
        <v>0.31634696862411404</v>
      </c>
      <c r="D593" s="119">
        <v>0.30826155264272292</v>
      </c>
      <c r="E593" s="119">
        <v>0.31765105888874456</v>
      </c>
      <c r="F593" s="119">
        <v>0.33142731124004926</v>
      </c>
      <c r="G593" s="119">
        <v>0.30673153966854377</v>
      </c>
      <c r="H593" s="119">
        <v>0.27857155916694293</v>
      </c>
      <c r="I593" s="119">
        <v>0.28009547400319496</v>
      </c>
      <c r="J593" s="119">
        <v>0.28329915183436044</v>
      </c>
      <c r="K593" s="119">
        <v>0.28732353847586534</v>
      </c>
      <c r="L593" s="119">
        <v>0.27515114705941096</v>
      </c>
      <c r="M593" s="119">
        <v>0.28403960099709108</v>
      </c>
      <c r="N593" s="119">
        <v>0.25883639147848719</v>
      </c>
      <c r="O593" s="119">
        <v>0.23448025415687243</v>
      </c>
      <c r="P593" s="119">
        <v>0.24951117511343496</v>
      </c>
      <c r="Q593" s="119">
        <v>0.25822124661544815</v>
      </c>
    </row>
    <row r="594" spans="1:17" x14ac:dyDescent="0.3">
      <c r="A594" s="254"/>
      <c r="B594" s="59" t="s">
        <v>75</v>
      </c>
      <c r="C594" s="119">
        <v>5.4876233621607463E-3</v>
      </c>
      <c r="D594" s="119">
        <v>5.6761666592747119E-3</v>
      </c>
      <c r="E594" s="119">
        <v>5.5450943653549828E-3</v>
      </c>
      <c r="F594" s="119">
        <v>5.0983127454468325E-3</v>
      </c>
      <c r="G594" s="119">
        <v>5.1749917699144806E-3</v>
      </c>
      <c r="H594" s="119">
        <v>3.8348062669931668E-3</v>
      </c>
      <c r="I594" s="119">
        <v>4.1816873997726194E-3</v>
      </c>
      <c r="J594" s="119">
        <v>4.0924521431721589E-3</v>
      </c>
      <c r="K594" s="119">
        <v>3.8320463954114475E-3</v>
      </c>
      <c r="L594" s="119">
        <v>3.8088487792412771E-3</v>
      </c>
      <c r="M594" s="119">
        <v>3.8746965331866233E-3</v>
      </c>
      <c r="N594" s="119">
        <v>3.8439165014690379E-3</v>
      </c>
      <c r="O594" s="119">
        <v>3.8228110053695626E-3</v>
      </c>
      <c r="P594" s="119">
        <v>3.7465967013728704E-3</v>
      </c>
      <c r="Q594" s="119">
        <v>3.7823662127085284E-3</v>
      </c>
    </row>
    <row r="595" spans="1:17" x14ac:dyDescent="0.3">
      <c r="A595" s="254"/>
      <c r="B595" s="59" t="s">
        <v>76</v>
      </c>
      <c r="C595" s="119">
        <v>0.22594554746660267</v>
      </c>
      <c r="D595" s="119">
        <v>0.24003811578823472</v>
      </c>
      <c r="E595" s="119">
        <v>0.20037304711439252</v>
      </c>
      <c r="F595" s="119">
        <v>0.22654641212987411</v>
      </c>
      <c r="G595" s="119">
        <v>0.24236654295459989</v>
      </c>
      <c r="H595" s="119">
        <v>0.24246574516968109</v>
      </c>
      <c r="I595" s="119">
        <v>0.24281281454231377</v>
      </c>
      <c r="J595" s="119">
        <v>0.23188688158520501</v>
      </c>
      <c r="K595" s="119">
        <v>0.23616333516306232</v>
      </c>
      <c r="L595" s="119">
        <v>0.25383408370257798</v>
      </c>
      <c r="M595" s="119">
        <v>0.25138751601089909</v>
      </c>
      <c r="N595" s="119">
        <v>0.25213891229016649</v>
      </c>
      <c r="O595" s="119">
        <v>0.27672170187085499</v>
      </c>
      <c r="P595" s="119">
        <v>0.27087279303639955</v>
      </c>
      <c r="Q595" s="119">
        <v>0.24422136281952769</v>
      </c>
    </row>
    <row r="596" spans="1:17" x14ac:dyDescent="0.3">
      <c r="A596" s="254"/>
      <c r="B596" s="59" t="s">
        <v>77</v>
      </c>
      <c r="C596" s="119">
        <v>3.8831979493326826E-2</v>
      </c>
      <c r="D596" s="119">
        <v>4.1929877665430652E-2</v>
      </c>
      <c r="E596" s="119">
        <v>4.0128603360057385E-2</v>
      </c>
      <c r="F596" s="119">
        <v>3.9810189608053222E-2</v>
      </c>
      <c r="G596" s="119">
        <v>4.1139285390304321E-2</v>
      </c>
      <c r="H596" s="119">
        <v>4.7993190944750297E-2</v>
      </c>
      <c r="I596" s="119">
        <v>3.409382990184727E-2</v>
      </c>
      <c r="J596" s="119">
        <v>4.3357831615262216E-2</v>
      </c>
      <c r="K596" s="119">
        <v>4.3856129247718076E-2</v>
      </c>
      <c r="L596" s="119">
        <v>4.6552780564027188E-2</v>
      </c>
      <c r="M596" s="119">
        <v>4.8950199360370365E-2</v>
      </c>
      <c r="N596" s="119">
        <v>5.6299605273968177E-2</v>
      </c>
      <c r="O596" s="119">
        <v>5.4189683775586389E-2</v>
      </c>
      <c r="P596" s="119">
        <v>5.1544186794656173E-2</v>
      </c>
      <c r="Q596" s="119">
        <v>5.183023018294803E-2</v>
      </c>
    </row>
    <row r="597" spans="1:17" x14ac:dyDescent="0.3">
      <c r="A597" s="254"/>
      <c r="B597" s="59" t="s">
        <v>78</v>
      </c>
      <c r="C597" s="119">
        <v>0.11908797167441595</v>
      </c>
      <c r="D597" s="119">
        <v>0.11287422257254623</v>
      </c>
      <c r="E597" s="119">
        <v>0.10904049701012482</v>
      </c>
      <c r="F597" s="119">
        <v>0.10079472240264707</v>
      </c>
      <c r="G597" s="119">
        <v>0.10122989292471225</v>
      </c>
      <c r="H597" s="119">
        <v>0.11419211181905836</v>
      </c>
      <c r="I597" s="119">
        <v>0.11532461864525267</v>
      </c>
      <c r="J597" s="119">
        <v>0.12250828562375549</v>
      </c>
      <c r="K597" s="119">
        <v>0.10848378458028327</v>
      </c>
      <c r="L597" s="119">
        <v>0.11836900395620734</v>
      </c>
      <c r="M597" s="119">
        <v>0.11587614975745987</v>
      </c>
      <c r="N597" s="119">
        <v>0.11533201518272429</v>
      </c>
      <c r="O597" s="119">
        <v>0.12943314050695309</v>
      </c>
      <c r="P597" s="119">
        <v>0.12485507024639454</v>
      </c>
      <c r="Q597" s="119">
        <v>0.13041964231348704</v>
      </c>
    </row>
    <row r="598" spans="1:17" x14ac:dyDescent="0.3">
      <c r="A598" s="254"/>
      <c r="B598" s="59" t="s">
        <v>96</v>
      </c>
      <c r="C598" s="119">
        <v>7.7052191597836951E-3</v>
      </c>
      <c r="D598" s="119">
        <v>7.9676460648374914E-3</v>
      </c>
      <c r="E598" s="119">
        <v>7.5904596219291401E-3</v>
      </c>
      <c r="F598" s="119">
        <v>6.8945374993722008E-3</v>
      </c>
      <c r="G598" s="119">
        <v>7.5862602952490353E-3</v>
      </c>
      <c r="H598" s="119">
        <v>7.5160946708484602E-3</v>
      </c>
      <c r="I598" s="119">
        <v>7.9493554108682335E-3</v>
      </c>
      <c r="J598" s="119">
        <v>7.4686775081860071E-3</v>
      </c>
      <c r="K598" s="119">
        <v>7.6933479761475462E-3</v>
      </c>
      <c r="L598" s="119">
        <v>7.3811496633314957E-3</v>
      </c>
      <c r="M598" s="119">
        <v>7.382459016760011E-3</v>
      </c>
      <c r="N598" s="119">
        <v>7.4435398581280624E-3</v>
      </c>
      <c r="O598" s="119">
        <v>7.3865211936296566E-3</v>
      </c>
      <c r="P598" s="119">
        <v>7.527854737696525E-3</v>
      </c>
      <c r="Q598" s="119">
        <v>7.7305616723364378E-3</v>
      </c>
    </row>
    <row r="599" spans="1:17" x14ac:dyDescent="0.3">
      <c r="A599" s="254"/>
      <c r="B599" s="59" t="s">
        <v>80</v>
      </c>
      <c r="C599" s="119">
        <v>1.6377217911123707E-2</v>
      </c>
      <c r="D599" s="119">
        <v>1.6417431306263507E-2</v>
      </c>
      <c r="E599" s="119">
        <v>1.5906026749782479E-2</v>
      </c>
      <c r="F599" s="119">
        <v>1.5519848610822321E-2</v>
      </c>
      <c r="G599" s="119">
        <v>1.6157985412848467E-2</v>
      </c>
      <c r="H599" s="119">
        <v>1.5862330058473265E-2</v>
      </c>
      <c r="I599" s="119">
        <v>1.629992600060123E-2</v>
      </c>
      <c r="J599" s="119">
        <v>1.5147747407014286E-2</v>
      </c>
      <c r="K599" s="119">
        <v>1.5302657449594227E-2</v>
      </c>
      <c r="L599" s="119">
        <v>1.5240888056768098E-2</v>
      </c>
      <c r="M599" s="119">
        <v>1.5067134248132873E-2</v>
      </c>
      <c r="N599" s="119">
        <v>1.5347303782236471E-2</v>
      </c>
      <c r="O599" s="119">
        <v>1.5190187072797349E-2</v>
      </c>
      <c r="P599" s="119">
        <v>1.5233594347387344E-2</v>
      </c>
      <c r="Q599" s="119">
        <v>1.5685257468199966E-2</v>
      </c>
    </row>
    <row r="600" spans="1:17" x14ac:dyDescent="0.3">
      <c r="A600" s="254"/>
      <c r="B600" s="59" t="s">
        <v>81</v>
      </c>
      <c r="C600" s="119">
        <v>0</v>
      </c>
      <c r="D600" s="119">
        <v>0</v>
      </c>
      <c r="E600" s="119">
        <v>0</v>
      </c>
      <c r="F600" s="119">
        <v>0</v>
      </c>
      <c r="G600" s="119">
        <v>0</v>
      </c>
      <c r="H600" s="119">
        <v>0</v>
      </c>
      <c r="I600" s="119">
        <v>0</v>
      </c>
      <c r="J600" s="119">
        <v>0</v>
      </c>
      <c r="K600" s="119">
        <v>0</v>
      </c>
      <c r="L600" s="119">
        <v>0</v>
      </c>
      <c r="M600" s="119">
        <v>0</v>
      </c>
      <c r="N600" s="119">
        <v>0</v>
      </c>
      <c r="O600" s="119">
        <v>0</v>
      </c>
      <c r="P600" s="119">
        <v>0</v>
      </c>
      <c r="Q600" s="119">
        <v>0</v>
      </c>
    </row>
    <row r="601" spans="1:17" x14ac:dyDescent="0.3">
      <c r="A601" s="254"/>
      <c r="B601" s="59" t="s">
        <v>82</v>
      </c>
      <c r="C601" s="119">
        <v>5.6182424565873693E-3</v>
      </c>
      <c r="D601" s="119">
        <v>5.9137212675652575E-3</v>
      </c>
      <c r="E601" s="119">
        <v>5.6863683669500743E-3</v>
      </c>
      <c r="F601" s="119">
        <v>5.5532386960001215E-3</v>
      </c>
      <c r="G601" s="119">
        <v>5.8388710185147095E-3</v>
      </c>
      <c r="H601" s="119">
        <v>5.5808499705676069E-3</v>
      </c>
      <c r="I601" s="119">
        <v>5.4095029061031604E-3</v>
      </c>
      <c r="J601" s="119">
        <v>5.061584933943852E-3</v>
      </c>
      <c r="K601" s="119">
        <v>5.1422741887446454E-3</v>
      </c>
      <c r="L601" s="119">
        <v>5.0940305461442265E-3</v>
      </c>
      <c r="M601" s="119">
        <v>4.8225690559365693E-3</v>
      </c>
      <c r="N601" s="119">
        <v>4.7012681853037842E-3</v>
      </c>
      <c r="O601" s="119">
        <v>4.6963609711720639E-3</v>
      </c>
      <c r="P601" s="119">
        <v>4.6420468168025253E-3</v>
      </c>
      <c r="Q601" s="119">
        <v>4.7752874549981256E-3</v>
      </c>
    </row>
    <row r="602" spans="1:17" x14ac:dyDescent="0.3">
      <c r="A602" s="254"/>
      <c r="B602" s="59" t="s">
        <v>83</v>
      </c>
      <c r="C602" s="119">
        <v>0</v>
      </c>
      <c r="D602" s="119">
        <v>0</v>
      </c>
      <c r="E602" s="119">
        <v>0</v>
      </c>
      <c r="F602" s="119">
        <v>0</v>
      </c>
      <c r="G602" s="119">
        <v>0</v>
      </c>
      <c r="H602" s="119">
        <v>0</v>
      </c>
      <c r="I602" s="119">
        <v>0</v>
      </c>
      <c r="J602" s="119">
        <v>0</v>
      </c>
      <c r="K602" s="119">
        <v>0</v>
      </c>
      <c r="L602" s="119">
        <v>0</v>
      </c>
      <c r="M602" s="119">
        <v>0</v>
      </c>
      <c r="N602" s="119">
        <v>0</v>
      </c>
      <c r="O602" s="119">
        <v>0</v>
      </c>
      <c r="P602" s="119">
        <v>0</v>
      </c>
      <c r="Q602" s="119">
        <v>0</v>
      </c>
    </row>
    <row r="603" spans="1:17" x14ac:dyDescent="0.3">
      <c r="A603" s="255"/>
      <c r="B603" s="59" t="s">
        <v>84</v>
      </c>
      <c r="C603" s="119">
        <v>0</v>
      </c>
      <c r="D603" s="119">
        <v>0</v>
      </c>
      <c r="E603" s="119">
        <v>0</v>
      </c>
      <c r="F603" s="119">
        <v>0</v>
      </c>
      <c r="G603" s="119">
        <v>0</v>
      </c>
      <c r="H603" s="119">
        <v>0</v>
      </c>
      <c r="I603" s="119">
        <v>0</v>
      </c>
      <c r="J603" s="119">
        <v>0</v>
      </c>
      <c r="K603" s="119">
        <v>0</v>
      </c>
      <c r="L603" s="119">
        <v>0</v>
      </c>
      <c r="M603" s="119">
        <v>0</v>
      </c>
      <c r="N603" s="119">
        <v>0</v>
      </c>
      <c r="O603" s="119">
        <v>0</v>
      </c>
      <c r="P603" s="119">
        <v>0</v>
      </c>
      <c r="Q603" s="119">
        <v>0</v>
      </c>
    </row>
    <row r="604" spans="1:17" x14ac:dyDescent="0.3">
      <c r="A604" s="253" t="s">
        <v>19</v>
      </c>
      <c r="B604" s="59" t="s">
        <v>72</v>
      </c>
      <c r="C604" s="119">
        <v>0.11143653300296034</v>
      </c>
      <c r="D604" s="119">
        <v>0.10836160287272664</v>
      </c>
      <c r="E604" s="119">
        <v>0.11045147017742935</v>
      </c>
      <c r="F604" s="119">
        <v>0.11940096509493137</v>
      </c>
      <c r="G604" s="119">
        <v>0.11374477187401574</v>
      </c>
      <c r="H604" s="119">
        <v>0.11908326548733141</v>
      </c>
      <c r="I604" s="119">
        <v>0.12520491910314588</v>
      </c>
      <c r="J604" s="119">
        <v>0.12731077014801065</v>
      </c>
      <c r="K604" s="119">
        <v>0.12773548184343952</v>
      </c>
      <c r="L604" s="119">
        <v>0.12686563415606056</v>
      </c>
      <c r="M604" s="119">
        <v>0.12691167639367135</v>
      </c>
      <c r="N604" s="119">
        <v>0.12736004238074575</v>
      </c>
      <c r="O604" s="119">
        <v>0.12795270368891201</v>
      </c>
      <c r="P604" s="119">
        <v>0.12460314102491662</v>
      </c>
      <c r="Q604" s="119">
        <v>0.12703664811440607</v>
      </c>
    </row>
    <row r="605" spans="1:17" x14ac:dyDescent="0.3">
      <c r="A605" s="254"/>
      <c r="B605" s="59" t="s">
        <v>73</v>
      </c>
      <c r="C605" s="119">
        <v>6.1106689876056518E-2</v>
      </c>
      <c r="D605" s="119">
        <v>6.3434802373024415E-2</v>
      </c>
      <c r="E605" s="119">
        <v>6.123252441877379E-2</v>
      </c>
      <c r="F605" s="119">
        <v>6.3968505928833339E-2</v>
      </c>
      <c r="G605" s="119">
        <v>6.2782602091257092E-2</v>
      </c>
      <c r="H605" s="119">
        <v>6.4028147794877879E-2</v>
      </c>
      <c r="I605" s="119">
        <v>6.1951641529640299E-2</v>
      </c>
      <c r="J605" s="119">
        <v>6.1577691498323345E-2</v>
      </c>
      <c r="K605" s="119">
        <v>6.0272715315880958E-2</v>
      </c>
      <c r="L605" s="119">
        <v>6.0228554368242537E-2</v>
      </c>
      <c r="M605" s="119">
        <v>6.0872943620958672E-2</v>
      </c>
      <c r="N605" s="119">
        <v>6.1647066798614335E-2</v>
      </c>
      <c r="O605" s="119">
        <v>6.2576265213886789E-2</v>
      </c>
      <c r="P605" s="119">
        <v>6.3916743568889323E-2</v>
      </c>
      <c r="Q605" s="119">
        <v>6.187123732441932E-2</v>
      </c>
    </row>
    <row r="606" spans="1:17" x14ac:dyDescent="0.3">
      <c r="A606" s="254"/>
      <c r="B606" s="59" t="s">
        <v>74</v>
      </c>
      <c r="C606" s="119">
        <v>0.36835390950529051</v>
      </c>
      <c r="D606" s="119">
        <v>0.35925019094767041</v>
      </c>
      <c r="E606" s="119">
        <v>0.35710085314159867</v>
      </c>
      <c r="F606" s="119">
        <v>0.34390237106316668</v>
      </c>
      <c r="G606" s="119">
        <v>0.35170069027110196</v>
      </c>
      <c r="H606" s="119">
        <v>0.33928811381348578</v>
      </c>
      <c r="I606" s="119">
        <v>0.32792624509107199</v>
      </c>
      <c r="J606" s="119">
        <v>0.30806538949595802</v>
      </c>
      <c r="K606" s="119">
        <v>0.31197178664849678</v>
      </c>
      <c r="L606" s="119">
        <v>0.30864959336691661</v>
      </c>
      <c r="M606" s="119">
        <v>0.2976714874334847</v>
      </c>
      <c r="N606" s="119">
        <v>0.29917365894526698</v>
      </c>
      <c r="O606" s="119">
        <v>0.28969331757253269</v>
      </c>
      <c r="P606" s="119">
        <v>0.28657778472298767</v>
      </c>
      <c r="Q606" s="119">
        <v>0.28455673740157139</v>
      </c>
    </row>
    <row r="607" spans="1:17" x14ac:dyDescent="0.3">
      <c r="A607" s="254"/>
      <c r="B607" s="59" t="s">
        <v>75</v>
      </c>
      <c r="C607" s="119">
        <v>8.0895003983718766E-2</v>
      </c>
      <c r="D607" s="119">
        <v>8.1696383017997448E-2</v>
      </c>
      <c r="E607" s="119">
        <v>8.1775762630656168E-2</v>
      </c>
      <c r="F607" s="119">
        <v>7.9540554741788422E-2</v>
      </c>
      <c r="G607" s="119">
        <v>8.0262567472248247E-2</v>
      </c>
      <c r="H607" s="119">
        <v>8.500188056620453E-2</v>
      </c>
      <c r="I607" s="119">
        <v>9.0624647282028473E-2</v>
      </c>
      <c r="J607" s="119">
        <v>9.671802941364406E-2</v>
      </c>
      <c r="K607" s="119">
        <v>9.6387726008117569E-2</v>
      </c>
      <c r="L607" s="119">
        <v>9.547522347343658E-2</v>
      </c>
      <c r="M607" s="119">
        <v>9.83633382089803E-2</v>
      </c>
      <c r="N607" s="119">
        <v>9.8525895819598933E-2</v>
      </c>
      <c r="O607" s="119">
        <v>9.9372247535905123E-2</v>
      </c>
      <c r="P607" s="119">
        <v>9.9080411533052984E-2</v>
      </c>
      <c r="Q607" s="119">
        <v>0.10172944374354537</v>
      </c>
    </row>
    <row r="608" spans="1:17" x14ac:dyDescent="0.3">
      <c r="A608" s="254"/>
      <c r="B608" s="59" t="s">
        <v>76</v>
      </c>
      <c r="C608" s="119">
        <v>1.6494178615549155E-2</v>
      </c>
      <c r="D608" s="119">
        <v>1.8820502330913397E-2</v>
      </c>
      <c r="E608" s="119">
        <v>1.9144791405395337E-2</v>
      </c>
      <c r="F608" s="119">
        <v>1.8388283345540615E-2</v>
      </c>
      <c r="G608" s="119">
        <v>2.0013686558324396E-2</v>
      </c>
      <c r="H608" s="119">
        <v>2.1587689986266402E-2</v>
      </c>
      <c r="I608" s="119">
        <v>2.3156992854945369E-2</v>
      </c>
      <c r="J608" s="119">
        <v>2.471076631812499E-2</v>
      </c>
      <c r="K608" s="119">
        <v>2.4430900633974663E-2</v>
      </c>
      <c r="L608" s="119">
        <v>2.7127902567353267E-2</v>
      </c>
      <c r="M608" s="119">
        <v>2.9261044324330483E-2</v>
      </c>
      <c r="N608" s="119">
        <v>2.7441846441557435E-2</v>
      </c>
      <c r="O608" s="119">
        <v>2.7684226810534108E-2</v>
      </c>
      <c r="P608" s="119">
        <v>2.6787771309140802E-2</v>
      </c>
      <c r="Q608" s="119">
        <v>2.6235474654907043E-2</v>
      </c>
    </row>
    <row r="609" spans="1:17" x14ac:dyDescent="0.3">
      <c r="A609" s="254"/>
      <c r="B609" s="59" t="s">
        <v>77</v>
      </c>
      <c r="C609" s="119">
        <v>9.8451558832789443E-2</v>
      </c>
      <c r="D609" s="119">
        <v>0.10268370765127614</v>
      </c>
      <c r="E609" s="119">
        <v>0.10638270935656885</v>
      </c>
      <c r="F609" s="119">
        <v>0.10492208570039416</v>
      </c>
      <c r="G609" s="119">
        <v>9.9611962345549629E-2</v>
      </c>
      <c r="H609" s="119">
        <v>0.1028109833308178</v>
      </c>
      <c r="I609" s="119">
        <v>0.10127304717217797</v>
      </c>
      <c r="J609" s="119">
        <v>0.10586753323269149</v>
      </c>
      <c r="K609" s="119">
        <v>0.10527962371963918</v>
      </c>
      <c r="L609" s="119">
        <v>0.10305858454528748</v>
      </c>
      <c r="M609" s="119">
        <v>0.10549438668740949</v>
      </c>
      <c r="N609" s="119">
        <v>0.10651153680438456</v>
      </c>
      <c r="O609" s="119">
        <v>0.11032759169667282</v>
      </c>
      <c r="P609" s="119">
        <v>0.108997101264886</v>
      </c>
      <c r="Q609" s="119">
        <v>0.10617112717368399</v>
      </c>
    </row>
    <row r="610" spans="1:17" x14ac:dyDescent="0.3">
      <c r="A610" s="254"/>
      <c r="B610" s="59" t="s">
        <v>78</v>
      </c>
      <c r="C610" s="119">
        <v>0.14424342902205495</v>
      </c>
      <c r="D610" s="119">
        <v>0.1448005169912033</v>
      </c>
      <c r="E610" s="119">
        <v>0.14242197296983913</v>
      </c>
      <c r="F610" s="119">
        <v>0.15017993462292742</v>
      </c>
      <c r="G610" s="119">
        <v>0.15176874965220874</v>
      </c>
      <c r="H610" s="119">
        <v>0.14894398307113893</v>
      </c>
      <c r="I610" s="119">
        <v>0.15000544393732845</v>
      </c>
      <c r="J610" s="119">
        <v>0.15581825302580921</v>
      </c>
      <c r="K610" s="119">
        <v>0.15631863996778078</v>
      </c>
      <c r="L610" s="119">
        <v>0.15981271313797127</v>
      </c>
      <c r="M610" s="119">
        <v>0.15684105837409601</v>
      </c>
      <c r="N610" s="119">
        <v>0.15950171347051842</v>
      </c>
      <c r="O610" s="119">
        <v>0.16226986679606897</v>
      </c>
      <c r="P610" s="119">
        <v>0.17043751403484278</v>
      </c>
      <c r="Q610" s="119">
        <v>0.16991033099568112</v>
      </c>
    </row>
    <row r="611" spans="1:17" x14ac:dyDescent="0.3">
      <c r="A611" s="254"/>
      <c r="B611" s="59" t="s">
        <v>96</v>
      </c>
      <c r="C611" s="119">
        <v>8.7859902392724547E-3</v>
      </c>
      <c r="D611" s="119">
        <v>8.8642399407501474E-3</v>
      </c>
      <c r="E611" s="119">
        <v>8.6603470282215749E-3</v>
      </c>
      <c r="F611" s="119">
        <v>8.4213036263481762E-3</v>
      </c>
      <c r="G611" s="119">
        <v>8.0931338883891146E-3</v>
      </c>
      <c r="H611" s="119">
        <v>8.002407946230649E-3</v>
      </c>
      <c r="I611" s="119">
        <v>8.1162631107970836E-3</v>
      </c>
      <c r="J611" s="119">
        <v>7.8211984678029697E-3</v>
      </c>
      <c r="K611" s="119">
        <v>7.67805633792809E-3</v>
      </c>
      <c r="L611" s="119">
        <v>7.7244188060602041E-3</v>
      </c>
      <c r="M611" s="119">
        <v>7.7030911390555444E-3</v>
      </c>
      <c r="N611" s="119">
        <v>7.7136024601721876E-3</v>
      </c>
      <c r="O611" s="119">
        <v>7.8772838941979281E-3</v>
      </c>
      <c r="P611" s="119">
        <v>7.1771010185336971E-3</v>
      </c>
      <c r="Q611" s="119">
        <v>7.0710967156821514E-3</v>
      </c>
    </row>
    <row r="612" spans="1:17" x14ac:dyDescent="0.3">
      <c r="A612" s="254"/>
      <c r="B612" s="59" t="s">
        <v>80</v>
      </c>
      <c r="C612" s="119">
        <v>7.4518494498781909E-2</v>
      </c>
      <c r="D612" s="119">
        <v>7.6123660526505488E-2</v>
      </c>
      <c r="E612" s="119">
        <v>7.6106804805235101E-2</v>
      </c>
      <c r="F612" s="119">
        <v>7.4232963387392187E-2</v>
      </c>
      <c r="G612" s="119">
        <v>7.5777357567204162E-2</v>
      </c>
      <c r="H612" s="119">
        <v>7.5680732476383544E-2</v>
      </c>
      <c r="I612" s="119">
        <v>7.6108614424073032E-2</v>
      </c>
      <c r="J612" s="119">
        <v>7.6125671770259307E-2</v>
      </c>
      <c r="K612" s="119">
        <v>7.4973899671462063E-2</v>
      </c>
      <c r="L612" s="119">
        <v>7.5650180875716802E-2</v>
      </c>
      <c r="M612" s="119">
        <v>7.9175936203313077E-2</v>
      </c>
      <c r="N612" s="119">
        <v>7.5930294518635047E-2</v>
      </c>
      <c r="O612" s="119">
        <v>7.4421104441915409E-2</v>
      </c>
      <c r="P612" s="119">
        <v>7.405689462191116E-2</v>
      </c>
      <c r="Q612" s="119">
        <v>7.6122798624516194E-2</v>
      </c>
    </row>
    <row r="613" spans="1:17" x14ac:dyDescent="0.3">
      <c r="A613" s="254"/>
      <c r="B613" s="59" t="s">
        <v>81</v>
      </c>
      <c r="C613" s="119">
        <v>0</v>
      </c>
      <c r="D613" s="119">
        <v>0</v>
      </c>
      <c r="E613" s="119">
        <v>0</v>
      </c>
      <c r="F613" s="119">
        <v>0</v>
      </c>
      <c r="G613" s="119">
        <v>0</v>
      </c>
      <c r="H613" s="119">
        <v>0</v>
      </c>
      <c r="I613" s="119">
        <v>0</v>
      </c>
      <c r="J613" s="119">
        <v>0</v>
      </c>
      <c r="K613" s="119">
        <v>0</v>
      </c>
      <c r="L613" s="119">
        <v>0</v>
      </c>
      <c r="M613" s="119">
        <v>0</v>
      </c>
      <c r="N613" s="119">
        <v>0</v>
      </c>
      <c r="O613" s="119">
        <v>0</v>
      </c>
      <c r="P613" s="119">
        <v>0</v>
      </c>
      <c r="Q613" s="119">
        <v>0</v>
      </c>
    </row>
    <row r="614" spans="1:17" x14ac:dyDescent="0.3">
      <c r="A614" s="254"/>
      <c r="B614" s="59" t="s">
        <v>82</v>
      </c>
      <c r="C614" s="119">
        <v>3.5714212423526036E-2</v>
      </c>
      <c r="D614" s="119">
        <v>3.596439334793268E-2</v>
      </c>
      <c r="E614" s="119">
        <v>3.6722764066281867E-2</v>
      </c>
      <c r="F614" s="119">
        <v>3.7043032488677602E-2</v>
      </c>
      <c r="G614" s="119">
        <v>3.624447827970096E-2</v>
      </c>
      <c r="H614" s="119">
        <v>3.5572795527263036E-2</v>
      </c>
      <c r="I614" s="119">
        <v>3.5632185494791482E-2</v>
      </c>
      <c r="J614" s="119">
        <v>3.5984696629376145E-2</v>
      </c>
      <c r="K614" s="119">
        <v>3.4951169853280277E-2</v>
      </c>
      <c r="L614" s="119">
        <v>3.5407194702954822E-2</v>
      </c>
      <c r="M614" s="119">
        <v>3.7705037614700281E-2</v>
      </c>
      <c r="N614" s="119">
        <v>3.6194342360506476E-2</v>
      </c>
      <c r="O614" s="119">
        <v>3.7825392349374307E-2</v>
      </c>
      <c r="P614" s="119">
        <v>3.8365536900838937E-2</v>
      </c>
      <c r="Q614" s="119">
        <v>3.9295105251587435E-2</v>
      </c>
    </row>
    <row r="615" spans="1:17" x14ac:dyDescent="0.3">
      <c r="A615" s="254"/>
      <c r="B615" s="59" t="s">
        <v>83</v>
      </c>
      <c r="C615" s="119">
        <v>0</v>
      </c>
      <c r="D615" s="119">
        <v>0</v>
      </c>
      <c r="E615" s="119">
        <v>0</v>
      </c>
      <c r="F615" s="119">
        <v>0</v>
      </c>
      <c r="G615" s="119">
        <v>0</v>
      </c>
      <c r="H615" s="119">
        <v>0</v>
      </c>
      <c r="I615" s="119">
        <v>0</v>
      </c>
      <c r="J615" s="119">
        <v>0</v>
      </c>
      <c r="K615" s="119">
        <v>0</v>
      </c>
      <c r="L615" s="119">
        <v>0</v>
      </c>
      <c r="M615" s="119">
        <v>0</v>
      </c>
      <c r="N615" s="119">
        <v>0</v>
      </c>
      <c r="O615" s="119">
        <v>0</v>
      </c>
      <c r="P615" s="119">
        <v>0</v>
      </c>
      <c r="Q615" s="119">
        <v>0</v>
      </c>
    </row>
    <row r="616" spans="1:17" x14ac:dyDescent="0.3">
      <c r="A616" s="255"/>
      <c r="B616" s="59" t="s">
        <v>84</v>
      </c>
      <c r="C616" s="119">
        <v>0</v>
      </c>
      <c r="D616" s="119">
        <v>0</v>
      </c>
      <c r="E616" s="119">
        <v>0</v>
      </c>
      <c r="F616" s="119">
        <v>0</v>
      </c>
      <c r="G616" s="119">
        <v>0</v>
      </c>
      <c r="H616" s="119">
        <v>0</v>
      </c>
      <c r="I616" s="119">
        <v>0</v>
      </c>
      <c r="J616" s="119">
        <v>0</v>
      </c>
      <c r="K616" s="119">
        <v>0</v>
      </c>
      <c r="L616" s="119">
        <v>0</v>
      </c>
      <c r="M616" s="119">
        <v>0</v>
      </c>
      <c r="N616" s="119">
        <v>0</v>
      </c>
      <c r="O616" s="119">
        <v>0</v>
      </c>
      <c r="P616" s="119">
        <v>0</v>
      </c>
      <c r="Q616" s="119">
        <v>0</v>
      </c>
    </row>
    <row r="617" spans="1:17" x14ac:dyDescent="0.3">
      <c r="A617" s="3"/>
      <c r="B617" s="17"/>
    </row>
    <row r="618" spans="1:17" x14ac:dyDescent="0.3">
      <c r="A618" s="83" t="s">
        <v>383</v>
      </c>
      <c r="B618" s="89" t="s">
        <v>382</v>
      </c>
      <c r="C618" s="83">
        <v>2005</v>
      </c>
      <c r="D618" s="83">
        <v>2006</v>
      </c>
      <c r="E618" s="83">
        <v>2007</v>
      </c>
      <c r="F618" s="83">
        <v>2008</v>
      </c>
      <c r="G618" s="83">
        <v>2009</v>
      </c>
      <c r="H618" s="83">
        <v>2010</v>
      </c>
      <c r="I618" s="83">
        <v>2011</v>
      </c>
      <c r="J618" s="83">
        <v>2012</v>
      </c>
      <c r="K618" s="83">
        <v>2013</v>
      </c>
      <c r="L618" s="83">
        <v>2014</v>
      </c>
      <c r="M618" s="83">
        <v>2015</v>
      </c>
      <c r="N618" s="83">
        <v>2016</v>
      </c>
      <c r="O618" s="83">
        <v>2017</v>
      </c>
      <c r="P618" s="83">
        <v>2018</v>
      </c>
      <c r="Q618" s="58">
        <v>2019</v>
      </c>
    </row>
    <row r="619" spans="1:17" x14ac:dyDescent="0.3">
      <c r="A619" s="57" t="s">
        <v>1</v>
      </c>
      <c r="B619" s="57" t="s">
        <v>95</v>
      </c>
      <c r="C619" s="45" t="s">
        <v>210</v>
      </c>
      <c r="D619" s="45" t="s">
        <v>210</v>
      </c>
      <c r="E619" s="45" t="s">
        <v>210</v>
      </c>
      <c r="F619" s="45" t="s">
        <v>210</v>
      </c>
      <c r="G619" s="45" t="s">
        <v>210</v>
      </c>
      <c r="H619" s="45" t="s">
        <v>210</v>
      </c>
      <c r="I619" s="45" t="s">
        <v>210</v>
      </c>
      <c r="J619" s="45" t="s">
        <v>210</v>
      </c>
      <c r="K619" s="45" t="s">
        <v>210</v>
      </c>
      <c r="L619" s="45" t="s">
        <v>210</v>
      </c>
      <c r="M619" s="45" t="s">
        <v>210</v>
      </c>
      <c r="N619" s="45" t="s">
        <v>210</v>
      </c>
      <c r="O619" s="45" t="s">
        <v>210</v>
      </c>
      <c r="P619" s="45" t="s">
        <v>210</v>
      </c>
      <c r="Q619" s="45" t="s">
        <v>210</v>
      </c>
    </row>
    <row r="620" spans="1:17" x14ac:dyDescent="0.3">
      <c r="A620" s="253" t="s">
        <v>11</v>
      </c>
      <c r="B620" s="59" t="s">
        <v>72</v>
      </c>
      <c r="C620" s="119">
        <v>0.10652926891241184</v>
      </c>
      <c r="D620" s="119">
        <v>0.10422836279602796</v>
      </c>
      <c r="E620" s="119">
        <v>9.8877326436148216E-2</v>
      </c>
      <c r="F620" s="119">
        <v>0.10593850551682651</v>
      </c>
      <c r="G620" s="119">
        <v>0.10117728216461153</v>
      </c>
      <c r="H620" s="119">
        <v>9.9128530028132184E-2</v>
      </c>
      <c r="I620" s="119">
        <v>0.11030426297064684</v>
      </c>
      <c r="J620" s="119">
        <v>0.11699170267836113</v>
      </c>
      <c r="K620" s="119">
        <v>0.11547549522451686</v>
      </c>
      <c r="L620" s="119">
        <v>0.11288166605929517</v>
      </c>
      <c r="M620" s="119">
        <v>0.10878263322282225</v>
      </c>
      <c r="N620" s="119">
        <v>0.10080278152577644</v>
      </c>
      <c r="O620" s="119">
        <v>9.8010891685063092E-2</v>
      </c>
      <c r="P620" s="119">
        <v>9.9201179307893267E-2</v>
      </c>
      <c r="Q620" s="119">
        <v>0.10671811897186266</v>
      </c>
    </row>
    <row r="621" spans="1:17" x14ac:dyDescent="0.3">
      <c r="A621" s="254"/>
      <c r="B621" s="59" t="s">
        <v>73</v>
      </c>
      <c r="C621" s="119">
        <v>4.7679530799669611E-3</v>
      </c>
      <c r="D621" s="119">
        <v>4.8086717732072357E-3</v>
      </c>
      <c r="E621" s="119">
        <v>5.0132649930388932E-3</v>
      </c>
      <c r="F621" s="119">
        <v>4.7212762088209197E-3</v>
      </c>
      <c r="G621" s="119">
        <v>5.3576856701167382E-3</v>
      </c>
      <c r="H621" s="119">
        <v>5.7089144969553951E-3</v>
      </c>
      <c r="I621" s="119">
        <v>5.7084328492963488E-3</v>
      </c>
      <c r="J621" s="119">
        <v>5.421120109779385E-3</v>
      </c>
      <c r="K621" s="119">
        <v>5.0880303571719746E-3</v>
      </c>
      <c r="L621" s="119">
        <v>5.0513599685687608E-3</v>
      </c>
      <c r="M621" s="119">
        <v>5.1541081921043716E-3</v>
      </c>
      <c r="N621" s="119">
        <v>5.2708304360387492E-3</v>
      </c>
      <c r="O621" s="119">
        <v>5.237553094064186E-3</v>
      </c>
      <c r="P621" s="119">
        <v>5.0170014996670483E-3</v>
      </c>
      <c r="Q621" s="119">
        <v>5.0191674855194881E-3</v>
      </c>
    </row>
    <row r="622" spans="1:17" x14ac:dyDescent="0.3">
      <c r="A622" s="254"/>
      <c r="B622" s="59" t="s">
        <v>74</v>
      </c>
      <c r="C622" s="119">
        <v>0.54394559853302127</v>
      </c>
      <c r="D622" s="119">
        <v>0.53768779759779672</v>
      </c>
      <c r="E622" s="119">
        <v>0.54351051415151497</v>
      </c>
      <c r="F622" s="119">
        <v>0.5551152467073579</v>
      </c>
      <c r="G622" s="119">
        <v>0.5473449931159633</v>
      </c>
      <c r="H622" s="119">
        <v>0.53344420870919651</v>
      </c>
      <c r="I622" s="119">
        <v>0.52406513699722113</v>
      </c>
      <c r="J622" s="119">
        <v>0.5318160815950318</v>
      </c>
      <c r="K622" s="119">
        <v>0.52958638735462038</v>
      </c>
      <c r="L622" s="119">
        <v>0.53153577763755555</v>
      </c>
      <c r="M622" s="119">
        <v>0.53030042580715997</v>
      </c>
      <c r="N622" s="119">
        <v>0.53316604081950414</v>
      </c>
      <c r="O622" s="119">
        <v>0.52039397626471795</v>
      </c>
      <c r="P622" s="119">
        <v>0.52475821000272005</v>
      </c>
      <c r="Q622" s="119">
        <v>0.5308642991080339</v>
      </c>
    </row>
    <row r="623" spans="1:17" x14ac:dyDescent="0.3">
      <c r="A623" s="254"/>
      <c r="B623" s="59" t="s">
        <v>75</v>
      </c>
      <c r="C623" s="119">
        <v>2.5087281260251421E-2</v>
      </c>
      <c r="D623" s="119">
        <v>2.5247799106344483E-2</v>
      </c>
      <c r="E623" s="119">
        <v>2.4978730685847873E-2</v>
      </c>
      <c r="F623" s="119">
        <v>2.3241318414596632E-2</v>
      </c>
      <c r="G623" s="119">
        <v>2.2917318866810234E-2</v>
      </c>
      <c r="H623" s="119">
        <v>2.1613896634560693E-2</v>
      </c>
      <c r="I623" s="119">
        <v>2.1760366967449374E-2</v>
      </c>
      <c r="J623" s="119">
        <v>2.0144724833352497E-2</v>
      </c>
      <c r="K623" s="119">
        <v>1.9557975408563164E-2</v>
      </c>
      <c r="L623" s="119">
        <v>1.8682023016520444E-2</v>
      </c>
      <c r="M623" s="119">
        <v>1.849085659228783E-2</v>
      </c>
      <c r="N623" s="119">
        <v>1.8810262224606446E-2</v>
      </c>
      <c r="O623" s="119">
        <v>1.9349637487909209E-2</v>
      </c>
      <c r="P623" s="119">
        <v>1.878694923755185E-2</v>
      </c>
      <c r="Q623" s="119">
        <v>1.9206588294167024E-2</v>
      </c>
    </row>
    <row r="624" spans="1:17" x14ac:dyDescent="0.3">
      <c r="A624" s="254"/>
      <c r="B624" s="59" t="s">
        <v>76</v>
      </c>
      <c r="C624" s="119">
        <v>5.3293443702111202E-3</v>
      </c>
      <c r="D624" s="119">
        <v>6.4139838081905725E-3</v>
      </c>
      <c r="E624" s="119">
        <v>4.5906813021213549E-3</v>
      </c>
      <c r="F624" s="119">
        <v>3.0922553824730575E-3</v>
      </c>
      <c r="G624" s="119">
        <v>4.0079122523807341E-3</v>
      </c>
      <c r="H624" s="119">
        <v>5.1115954463907187E-3</v>
      </c>
      <c r="I624" s="119">
        <v>5.3169387376721371E-3</v>
      </c>
      <c r="J624" s="119">
        <v>5.1350104882695886E-3</v>
      </c>
      <c r="K624" s="119">
        <v>5.5272600756479896E-3</v>
      </c>
      <c r="L624" s="119">
        <v>6.7827222258566066E-3</v>
      </c>
      <c r="M624" s="119">
        <v>1.0428236440359315E-2</v>
      </c>
      <c r="N624" s="119">
        <v>9.804628151620436E-3</v>
      </c>
      <c r="O624" s="119">
        <v>1.1407706113056299E-2</v>
      </c>
      <c r="P624" s="119">
        <v>1.1484673262367974E-2</v>
      </c>
      <c r="Q624" s="119">
        <v>1.0873325920692794E-2</v>
      </c>
    </row>
    <row r="625" spans="1:17" x14ac:dyDescent="0.3">
      <c r="A625" s="254"/>
      <c r="B625" s="59" t="s">
        <v>77</v>
      </c>
      <c r="C625" s="119">
        <v>3.0644593948438267E-2</v>
      </c>
      <c r="D625" s="119">
        <v>2.7346921930682975E-2</v>
      </c>
      <c r="E625" s="119">
        <v>2.4995522637822842E-2</v>
      </c>
      <c r="F625" s="119">
        <v>2.192058315449668E-2</v>
      </c>
      <c r="G625" s="119">
        <v>2.4139509311367921E-2</v>
      </c>
      <c r="H625" s="119">
        <v>2.9086096492309543E-2</v>
      </c>
      <c r="I625" s="119">
        <v>2.7745499269538097E-2</v>
      </c>
      <c r="J625" s="119">
        <v>2.6295428043358885E-2</v>
      </c>
      <c r="K625" s="119">
        <v>2.4377514845874814E-2</v>
      </c>
      <c r="L625" s="119">
        <v>2.7450630877686063E-2</v>
      </c>
      <c r="M625" s="119">
        <v>3.4266739753717954E-2</v>
      </c>
      <c r="N625" s="119">
        <v>3.5864842270445313E-2</v>
      </c>
      <c r="O625" s="119">
        <v>4.0670032682560253E-2</v>
      </c>
      <c r="P625" s="119">
        <v>4.0487500218177534E-2</v>
      </c>
      <c r="Q625" s="119">
        <v>3.945475953284628E-2</v>
      </c>
    </row>
    <row r="626" spans="1:17" x14ac:dyDescent="0.3">
      <c r="A626" s="254"/>
      <c r="B626" s="59" t="s">
        <v>78</v>
      </c>
      <c r="C626" s="119">
        <v>0.15462697998922134</v>
      </c>
      <c r="D626" s="119">
        <v>0.16834130764334973</v>
      </c>
      <c r="E626" s="119">
        <v>0.17336681480991636</v>
      </c>
      <c r="F626" s="119">
        <v>0.16905003893308934</v>
      </c>
      <c r="G626" s="119">
        <v>0.1771373234785612</v>
      </c>
      <c r="H626" s="119">
        <v>0.18760067139876291</v>
      </c>
      <c r="I626" s="119">
        <v>0.18832963318282903</v>
      </c>
      <c r="J626" s="119">
        <v>0.18032167639654093</v>
      </c>
      <c r="K626" s="119">
        <v>0.18869804014607061</v>
      </c>
      <c r="L626" s="119">
        <v>0.18636312262726853</v>
      </c>
      <c r="M626" s="119">
        <v>0.18142084108551271</v>
      </c>
      <c r="N626" s="119">
        <v>0.18444357937664435</v>
      </c>
      <c r="O626" s="119">
        <v>0.19021850001370982</v>
      </c>
      <c r="P626" s="119">
        <v>0.1927912650897716</v>
      </c>
      <c r="Q626" s="119">
        <v>0.18135541139466352</v>
      </c>
    </row>
    <row r="627" spans="1:17" x14ac:dyDescent="0.3">
      <c r="A627" s="254"/>
      <c r="B627" s="59" t="s">
        <v>96</v>
      </c>
      <c r="C627" s="119">
        <v>2.4319648720329448E-2</v>
      </c>
      <c r="D627" s="119">
        <v>2.0763460444087667E-2</v>
      </c>
      <c r="E627" s="119">
        <v>2.0329531260153865E-2</v>
      </c>
      <c r="F627" s="119">
        <v>1.6355868578601086E-2</v>
      </c>
      <c r="G627" s="119">
        <v>1.7415568101787283E-2</v>
      </c>
      <c r="H627" s="119">
        <v>1.7776403151824341E-2</v>
      </c>
      <c r="I627" s="119">
        <v>1.8222295080630505E-2</v>
      </c>
      <c r="J627" s="119">
        <v>1.8378864901375611E-2</v>
      </c>
      <c r="K627" s="119">
        <v>1.7271909023062353E-2</v>
      </c>
      <c r="L627" s="119">
        <v>1.7886191181192085E-2</v>
      </c>
      <c r="M627" s="119">
        <v>1.5573103253164723E-2</v>
      </c>
      <c r="N627" s="119">
        <v>1.7064737451692753E-2</v>
      </c>
      <c r="O627" s="119">
        <v>1.952183846470117E-2</v>
      </c>
      <c r="P627" s="119">
        <v>1.9491368175352523E-2</v>
      </c>
      <c r="Q627" s="119">
        <v>1.8357225727479578E-2</v>
      </c>
    </row>
    <row r="628" spans="1:17" x14ac:dyDescent="0.3">
      <c r="A628" s="254"/>
      <c r="B628" s="59" t="s">
        <v>80</v>
      </c>
      <c r="C628" s="119">
        <v>9.9410993937747494E-2</v>
      </c>
      <c r="D628" s="119">
        <v>0.10067969579739341</v>
      </c>
      <c r="E628" s="119">
        <v>9.9972225427010911E-2</v>
      </c>
      <c r="F628" s="119">
        <v>9.6409060205321348E-2</v>
      </c>
      <c r="G628" s="119">
        <v>9.6186986810086542E-2</v>
      </c>
      <c r="H628" s="119">
        <v>9.5987473989015623E-2</v>
      </c>
      <c r="I628" s="119">
        <v>9.396383705141137E-2</v>
      </c>
      <c r="J628" s="119">
        <v>9.1402207400976349E-2</v>
      </c>
      <c r="K628" s="119">
        <v>9.0635271273168241E-2</v>
      </c>
      <c r="L628" s="119">
        <v>8.9303652976645082E-2</v>
      </c>
      <c r="M628" s="119">
        <v>9.1373949218927233E-2</v>
      </c>
      <c r="N628" s="119">
        <v>9.0412346571586394E-2</v>
      </c>
      <c r="O628" s="119">
        <v>9.0760162989691098E-2</v>
      </c>
      <c r="P628" s="119">
        <v>8.4938306604761787E-2</v>
      </c>
      <c r="Q628" s="119">
        <v>8.4889584842427979E-2</v>
      </c>
    </row>
    <row r="629" spans="1:17" x14ac:dyDescent="0.3">
      <c r="A629" s="254"/>
      <c r="B629" s="59" t="s">
        <v>81</v>
      </c>
      <c r="C629" s="119">
        <v>0</v>
      </c>
      <c r="D629" s="119">
        <v>0</v>
      </c>
      <c r="E629" s="119">
        <v>0</v>
      </c>
      <c r="F629" s="119">
        <v>0</v>
      </c>
      <c r="G629" s="119">
        <v>0</v>
      </c>
      <c r="H629" s="119">
        <v>0</v>
      </c>
      <c r="I629" s="119">
        <v>0</v>
      </c>
      <c r="J629" s="119">
        <v>0</v>
      </c>
      <c r="K629" s="119">
        <v>0</v>
      </c>
      <c r="L629" s="119">
        <v>0</v>
      </c>
      <c r="M629" s="119">
        <v>0</v>
      </c>
      <c r="N629" s="119">
        <v>0</v>
      </c>
      <c r="O629" s="119">
        <v>0</v>
      </c>
      <c r="P629" s="119">
        <v>0</v>
      </c>
      <c r="Q629" s="119">
        <v>0</v>
      </c>
    </row>
    <row r="630" spans="1:17" x14ac:dyDescent="0.3">
      <c r="A630" s="254"/>
      <c r="B630" s="59" t="s">
        <v>82</v>
      </c>
      <c r="C630" s="119">
        <v>5.3383372484007777E-3</v>
      </c>
      <c r="D630" s="119">
        <v>4.4819991029193679E-3</v>
      </c>
      <c r="E630" s="119">
        <v>4.3653882964248478E-3</v>
      </c>
      <c r="F630" s="119">
        <v>4.1558468984166297E-3</v>
      </c>
      <c r="G630" s="119">
        <v>4.3154202283145664E-3</v>
      </c>
      <c r="H630" s="119">
        <v>4.5422096528521527E-3</v>
      </c>
      <c r="I630" s="119">
        <v>4.5835968933052506E-3</v>
      </c>
      <c r="J630" s="119">
        <v>4.0931835529538236E-3</v>
      </c>
      <c r="K630" s="119">
        <v>3.7821162913036339E-3</v>
      </c>
      <c r="L630" s="119">
        <v>4.0628534294117752E-3</v>
      </c>
      <c r="M630" s="119">
        <v>4.209106433943747E-3</v>
      </c>
      <c r="N630" s="119">
        <v>4.3599511720848185E-3</v>
      </c>
      <c r="O630" s="119">
        <v>4.4297012045268914E-3</v>
      </c>
      <c r="P630" s="119">
        <v>3.0435466017363906E-3</v>
      </c>
      <c r="Q630" s="119">
        <v>3.2615187223067176E-3</v>
      </c>
    </row>
    <row r="631" spans="1:17" x14ac:dyDescent="0.3">
      <c r="A631" s="254"/>
      <c r="B631" s="59" t="s">
        <v>83</v>
      </c>
      <c r="C631" s="119">
        <v>0</v>
      </c>
      <c r="D631" s="119">
        <v>0</v>
      </c>
      <c r="E631" s="119">
        <v>0</v>
      </c>
      <c r="F631" s="119">
        <v>0</v>
      </c>
      <c r="G631" s="119">
        <v>0</v>
      </c>
      <c r="H631" s="119">
        <v>0</v>
      </c>
      <c r="I631" s="119">
        <v>0</v>
      </c>
      <c r="J631" s="119">
        <v>0</v>
      </c>
      <c r="K631" s="119">
        <v>0</v>
      </c>
      <c r="L631" s="119">
        <v>0</v>
      </c>
      <c r="M631" s="119">
        <v>0</v>
      </c>
      <c r="N631" s="119">
        <v>0</v>
      </c>
      <c r="O631" s="119">
        <v>0</v>
      </c>
      <c r="P631" s="119">
        <v>0</v>
      </c>
      <c r="Q631" s="119">
        <v>0</v>
      </c>
    </row>
    <row r="632" spans="1:17" x14ac:dyDescent="0.3">
      <c r="A632" s="255"/>
      <c r="B632" s="59" t="s">
        <v>84</v>
      </c>
      <c r="C632" s="119">
        <v>0</v>
      </c>
      <c r="D632" s="119">
        <v>0</v>
      </c>
      <c r="E632" s="119">
        <v>0</v>
      </c>
      <c r="F632" s="119">
        <v>0</v>
      </c>
      <c r="G632" s="119">
        <v>0</v>
      </c>
      <c r="H632" s="119">
        <v>0</v>
      </c>
      <c r="I632" s="119">
        <v>0</v>
      </c>
      <c r="J632" s="119">
        <v>0</v>
      </c>
      <c r="K632" s="119">
        <v>0</v>
      </c>
      <c r="L632" s="119">
        <v>0</v>
      </c>
      <c r="M632" s="119">
        <v>0</v>
      </c>
      <c r="N632" s="119">
        <v>0</v>
      </c>
      <c r="O632" s="119">
        <v>0</v>
      </c>
      <c r="P632" s="119">
        <v>0</v>
      </c>
      <c r="Q632" s="119">
        <v>0</v>
      </c>
    </row>
    <row r="633" spans="1:17" x14ac:dyDescent="0.3">
      <c r="A633" s="253" t="s">
        <v>12</v>
      </c>
      <c r="B633" s="59" t="s">
        <v>72</v>
      </c>
      <c r="C633" s="119">
        <v>0</v>
      </c>
      <c r="D633" s="119">
        <v>0</v>
      </c>
      <c r="E633" s="119">
        <v>0</v>
      </c>
      <c r="F633" s="119">
        <v>0</v>
      </c>
      <c r="G633" s="119">
        <v>0</v>
      </c>
      <c r="H633" s="119">
        <v>0</v>
      </c>
      <c r="I633" s="119">
        <v>0</v>
      </c>
      <c r="J633" s="119">
        <v>0</v>
      </c>
      <c r="K633" s="119">
        <v>0</v>
      </c>
      <c r="L633" s="119">
        <v>0</v>
      </c>
      <c r="M633" s="119">
        <v>0</v>
      </c>
      <c r="N633" s="119">
        <v>0</v>
      </c>
      <c r="O633" s="119">
        <v>0</v>
      </c>
      <c r="P633" s="119">
        <v>0</v>
      </c>
      <c r="Q633" s="119">
        <v>0</v>
      </c>
    </row>
    <row r="634" spans="1:17" x14ac:dyDescent="0.3">
      <c r="A634" s="254"/>
      <c r="B634" s="59" t="s">
        <v>73</v>
      </c>
      <c r="C634" s="119">
        <v>0</v>
      </c>
      <c r="D634" s="119">
        <v>0</v>
      </c>
      <c r="E634" s="119">
        <v>0</v>
      </c>
      <c r="F634" s="119">
        <v>0</v>
      </c>
      <c r="G634" s="119">
        <v>0</v>
      </c>
      <c r="H634" s="119">
        <v>0</v>
      </c>
      <c r="I634" s="119">
        <v>0</v>
      </c>
      <c r="J634" s="119">
        <v>0</v>
      </c>
      <c r="K634" s="119">
        <v>0</v>
      </c>
      <c r="L634" s="119">
        <v>0</v>
      </c>
      <c r="M634" s="119">
        <v>0</v>
      </c>
      <c r="N634" s="119">
        <v>0</v>
      </c>
      <c r="O634" s="119">
        <v>0</v>
      </c>
      <c r="P634" s="119">
        <v>0</v>
      </c>
      <c r="Q634" s="119">
        <v>0</v>
      </c>
    </row>
    <row r="635" spans="1:17" x14ac:dyDescent="0.3">
      <c r="A635" s="254"/>
      <c r="B635" s="59" t="s">
        <v>74</v>
      </c>
      <c r="C635" s="119">
        <v>0.69134260616426091</v>
      </c>
      <c r="D635" s="119">
        <v>0.6943409898114633</v>
      </c>
      <c r="E635" s="119">
        <v>0.69408755706567193</v>
      </c>
      <c r="F635" s="119">
        <v>0.73517118641516643</v>
      </c>
      <c r="G635" s="119">
        <v>0.7121377333015021</v>
      </c>
      <c r="H635" s="119">
        <v>0.68702110070297673</v>
      </c>
      <c r="I635" s="119">
        <v>0.69219308218049846</v>
      </c>
      <c r="J635" s="119">
        <v>0.69564720350809628</v>
      </c>
      <c r="K635" s="119">
        <v>0.69021086122177344</v>
      </c>
      <c r="L635" s="119">
        <v>0.7045631989929737</v>
      </c>
      <c r="M635" s="119">
        <v>0.70280647099068372</v>
      </c>
      <c r="N635" s="119">
        <v>0.70466367704921862</v>
      </c>
      <c r="O635" s="119">
        <v>0.70477258590716652</v>
      </c>
      <c r="P635" s="119">
        <v>0.70422939201384416</v>
      </c>
      <c r="Q635" s="119">
        <v>0.72851137678364841</v>
      </c>
    </row>
    <row r="636" spans="1:17" x14ac:dyDescent="0.3">
      <c r="A636" s="254"/>
      <c r="B636" s="59" t="s">
        <v>75</v>
      </c>
      <c r="C636" s="119">
        <v>3.2561471626848373E-2</v>
      </c>
      <c r="D636" s="119">
        <v>3.4192975453323678E-2</v>
      </c>
      <c r="E636" s="119">
        <v>3.3748936318742088E-2</v>
      </c>
      <c r="F636" s="119">
        <v>3.2349976422708149E-2</v>
      </c>
      <c r="G636" s="119">
        <v>3.3344085257121105E-2</v>
      </c>
      <c r="H636" s="119">
        <v>3.1471461883612606E-2</v>
      </c>
      <c r="I636" s="119">
        <v>3.285455692704578E-2</v>
      </c>
      <c r="J636" s="119">
        <v>3.3010809600075144E-2</v>
      </c>
      <c r="K636" s="119">
        <v>3.1679323202027473E-2</v>
      </c>
      <c r="L636" s="119">
        <v>3.1247956970898404E-2</v>
      </c>
      <c r="M636" s="119">
        <v>2.9253206457565958E-2</v>
      </c>
      <c r="N636" s="119">
        <v>3.1317083897341239E-2</v>
      </c>
      <c r="O636" s="119">
        <v>3.2340896082055495E-2</v>
      </c>
      <c r="P636" s="119">
        <v>3.1744361747862701E-2</v>
      </c>
      <c r="Q636" s="119">
        <v>3.2667135500555798E-2</v>
      </c>
    </row>
    <row r="637" spans="1:17" x14ac:dyDescent="0.3">
      <c r="A637" s="254"/>
      <c r="B637" s="59" t="s">
        <v>76</v>
      </c>
      <c r="C637" s="119">
        <v>0</v>
      </c>
      <c r="D637" s="119">
        <v>0</v>
      </c>
      <c r="E637" s="119">
        <v>0</v>
      </c>
      <c r="F637" s="119">
        <v>0</v>
      </c>
      <c r="G637" s="119">
        <v>0</v>
      </c>
      <c r="H637" s="119">
        <v>0</v>
      </c>
      <c r="I637" s="119">
        <v>0</v>
      </c>
      <c r="J637" s="119">
        <v>0</v>
      </c>
      <c r="K637" s="119">
        <v>0</v>
      </c>
      <c r="L637" s="119">
        <v>0</v>
      </c>
      <c r="M637" s="119">
        <v>0</v>
      </c>
      <c r="N637" s="119">
        <v>0</v>
      </c>
      <c r="O637" s="119">
        <v>0</v>
      </c>
      <c r="P637" s="119">
        <v>0</v>
      </c>
      <c r="Q637" s="119">
        <v>0</v>
      </c>
    </row>
    <row r="638" spans="1:17" x14ac:dyDescent="0.3">
      <c r="A638" s="254"/>
      <c r="B638" s="59" t="s">
        <v>77</v>
      </c>
      <c r="C638" s="119">
        <v>5.381885157538039E-2</v>
      </c>
      <c r="D638" s="119">
        <v>5.5339269492542295E-2</v>
      </c>
      <c r="E638" s="119">
        <v>3.8707767190112187E-2</v>
      </c>
      <c r="F638" s="119">
        <v>3.3288125738966688E-2</v>
      </c>
      <c r="G638" s="119">
        <v>5.2794801657108419E-2</v>
      </c>
      <c r="H638" s="119">
        <v>6.271486969560483E-2</v>
      </c>
      <c r="I638" s="119">
        <v>4.7481585695936031E-2</v>
      </c>
      <c r="J638" s="119">
        <v>3.6998692639010393E-2</v>
      </c>
      <c r="K638" s="119">
        <v>4.478407920286618E-2</v>
      </c>
      <c r="L638" s="119">
        <v>5.0847296109850983E-2</v>
      </c>
      <c r="M638" s="119">
        <v>5.9719854060515144E-2</v>
      </c>
      <c r="N638" s="119">
        <v>7.2457368211402473E-2</v>
      </c>
      <c r="O638" s="119">
        <v>7.2611957093820498E-2</v>
      </c>
      <c r="P638" s="119">
        <v>6.4130639839355394E-2</v>
      </c>
      <c r="Q638" s="119">
        <v>5.4311154465642809E-2</v>
      </c>
    </row>
    <row r="639" spans="1:17" x14ac:dyDescent="0.3">
      <c r="A639" s="254"/>
      <c r="B639" s="59" t="s">
        <v>78</v>
      </c>
      <c r="C639" s="119">
        <v>0.15153478520211452</v>
      </c>
      <c r="D639" s="119">
        <v>0.1473937920106779</v>
      </c>
      <c r="E639" s="119">
        <v>0.16666678702663926</v>
      </c>
      <c r="F639" s="119">
        <v>0.13798882443106161</v>
      </c>
      <c r="G639" s="119">
        <v>0.13863336024787623</v>
      </c>
      <c r="H639" s="119">
        <v>0.15630826068860926</v>
      </c>
      <c r="I639" s="119">
        <v>0.16675082833989074</v>
      </c>
      <c r="J639" s="119">
        <v>0.17358479446783137</v>
      </c>
      <c r="K639" s="119">
        <v>0.17086687391173547</v>
      </c>
      <c r="L639" s="119">
        <v>0.15272006816930189</v>
      </c>
      <c r="M639" s="119">
        <v>0.15125495121857749</v>
      </c>
      <c r="N639" s="119">
        <v>0.13653347368193375</v>
      </c>
      <c r="O639" s="119">
        <v>0.13024963627567557</v>
      </c>
      <c r="P639" s="119">
        <v>0.13786122816214658</v>
      </c>
      <c r="Q639" s="119">
        <v>0.12363603366529799</v>
      </c>
    </row>
    <row r="640" spans="1:17" x14ac:dyDescent="0.3">
      <c r="A640" s="254"/>
      <c r="B640" s="59" t="s">
        <v>96</v>
      </c>
      <c r="C640" s="119">
        <v>3.5073491999807561E-2</v>
      </c>
      <c r="D640" s="119">
        <v>3.1767941733229797E-2</v>
      </c>
      <c r="E640" s="119">
        <v>3.0089993151517558E-2</v>
      </c>
      <c r="F640" s="119">
        <v>2.6880583881130009E-2</v>
      </c>
      <c r="G640" s="119">
        <v>2.6397400828554209E-2</v>
      </c>
      <c r="H640" s="119">
        <v>2.7022811108513831E-2</v>
      </c>
      <c r="I640" s="119">
        <v>2.5364393041314832E-2</v>
      </c>
      <c r="J640" s="119">
        <v>2.660383239991022E-2</v>
      </c>
      <c r="K640" s="119">
        <v>2.6665329601706578E-2</v>
      </c>
      <c r="L640" s="119">
        <v>2.5774024083088543E-2</v>
      </c>
      <c r="M640" s="119">
        <v>2.0409213807604156E-2</v>
      </c>
      <c r="N640" s="119">
        <v>1.9376037519218323E-2</v>
      </c>
      <c r="O640" s="119">
        <v>2.4587941541836713E-2</v>
      </c>
      <c r="P640" s="119">
        <v>2.5894329368613713E-2</v>
      </c>
      <c r="Q640" s="119">
        <v>2.450035162541685E-2</v>
      </c>
    </row>
    <row r="641" spans="1:17" x14ac:dyDescent="0.3">
      <c r="A641" s="254"/>
      <c r="B641" s="59" t="s">
        <v>80</v>
      </c>
      <c r="C641" s="119">
        <v>3.2135139112607472E-2</v>
      </c>
      <c r="D641" s="119">
        <v>3.3769564565795288E-2</v>
      </c>
      <c r="E641" s="119">
        <v>3.3543842925421348E-2</v>
      </c>
      <c r="F641" s="119">
        <v>3.1429125357731201E-2</v>
      </c>
      <c r="G641" s="119">
        <v>3.3825953600316025E-2</v>
      </c>
      <c r="H641" s="119">
        <v>3.2764756523771789E-2</v>
      </c>
      <c r="I641" s="119">
        <v>3.2857932395223222E-2</v>
      </c>
      <c r="J641" s="119">
        <v>3.1955571438161329E-2</v>
      </c>
      <c r="K641" s="119">
        <v>3.339752764533744E-2</v>
      </c>
      <c r="L641" s="119">
        <v>3.2449341188907202E-2</v>
      </c>
      <c r="M641" s="119">
        <v>3.4268657366263527E-2</v>
      </c>
      <c r="N641" s="119">
        <v>3.3292763816015959E-2</v>
      </c>
      <c r="O641" s="119">
        <v>3.3119735743867194E-2</v>
      </c>
      <c r="P641" s="119">
        <v>3.3795274262215687E-2</v>
      </c>
      <c r="Q641" s="119">
        <v>3.4008983462262658E-2</v>
      </c>
    </row>
    <row r="642" spans="1:17" x14ac:dyDescent="0.3">
      <c r="A642" s="254"/>
      <c r="B642" s="59" t="s">
        <v>81</v>
      </c>
      <c r="C642" s="119">
        <v>0</v>
      </c>
      <c r="D642" s="119">
        <v>0</v>
      </c>
      <c r="E642" s="119">
        <v>0</v>
      </c>
      <c r="F642" s="119">
        <v>0</v>
      </c>
      <c r="G642" s="119">
        <v>0</v>
      </c>
      <c r="H642" s="119">
        <v>0</v>
      </c>
      <c r="I642" s="119">
        <v>0</v>
      </c>
      <c r="J642" s="119">
        <v>0</v>
      </c>
      <c r="K642" s="119">
        <v>0</v>
      </c>
      <c r="L642" s="119">
        <v>0</v>
      </c>
      <c r="M642" s="119">
        <v>0</v>
      </c>
      <c r="N642" s="119">
        <v>0</v>
      </c>
      <c r="O642" s="119">
        <v>0</v>
      </c>
      <c r="P642" s="119">
        <v>0</v>
      </c>
      <c r="Q642" s="119">
        <v>0</v>
      </c>
    </row>
    <row r="643" spans="1:17" x14ac:dyDescent="0.3">
      <c r="A643" s="254"/>
      <c r="B643" s="59" t="s">
        <v>82</v>
      </c>
      <c r="C643" s="119">
        <v>3.5336543189806121E-3</v>
      </c>
      <c r="D643" s="119">
        <v>3.1954669329677032E-3</v>
      </c>
      <c r="E643" s="119">
        <v>3.1551163218955249E-3</v>
      </c>
      <c r="F643" s="119">
        <v>2.8921777532357278E-3</v>
      </c>
      <c r="G643" s="119">
        <v>2.8666651075219393E-3</v>
      </c>
      <c r="H643" s="119">
        <v>2.6967393969110076E-3</v>
      </c>
      <c r="I643" s="119">
        <v>2.4976214200909666E-3</v>
      </c>
      <c r="J643" s="119">
        <v>2.1990959469150731E-3</v>
      </c>
      <c r="K643" s="119">
        <v>2.3960052145533439E-3</v>
      </c>
      <c r="L643" s="119">
        <v>2.3981144849793729E-3</v>
      </c>
      <c r="M643" s="119">
        <v>2.2876460987901193E-3</v>
      </c>
      <c r="N643" s="119">
        <v>2.3595958248694591E-3</v>
      </c>
      <c r="O643" s="119">
        <v>2.3172473555779626E-3</v>
      </c>
      <c r="P643" s="119">
        <v>2.3447746059617725E-3</v>
      </c>
      <c r="Q643" s="119">
        <v>2.3649644971756542E-3</v>
      </c>
    </row>
    <row r="644" spans="1:17" x14ac:dyDescent="0.3">
      <c r="A644" s="254"/>
      <c r="B644" s="59" t="s">
        <v>83</v>
      </c>
      <c r="C644" s="119">
        <v>0</v>
      </c>
      <c r="D644" s="119">
        <v>0</v>
      </c>
      <c r="E644" s="119">
        <v>0</v>
      </c>
      <c r="F644" s="119">
        <v>0</v>
      </c>
      <c r="G644" s="119">
        <v>0</v>
      </c>
      <c r="H644" s="119">
        <v>0</v>
      </c>
      <c r="I644" s="119">
        <v>0</v>
      </c>
      <c r="J644" s="119">
        <v>0</v>
      </c>
      <c r="K644" s="119">
        <v>0</v>
      </c>
      <c r="L644" s="119">
        <v>0</v>
      </c>
      <c r="M644" s="119">
        <v>0</v>
      </c>
      <c r="N644" s="119">
        <v>0</v>
      </c>
      <c r="O644" s="119">
        <v>0</v>
      </c>
      <c r="P644" s="119">
        <v>0</v>
      </c>
      <c r="Q644" s="119">
        <v>0</v>
      </c>
    </row>
    <row r="645" spans="1:17" x14ac:dyDescent="0.3">
      <c r="A645" s="255"/>
      <c r="B645" s="59" t="s">
        <v>84</v>
      </c>
      <c r="C645" s="119">
        <v>0</v>
      </c>
      <c r="D645" s="119">
        <v>0</v>
      </c>
      <c r="E645" s="119">
        <v>0</v>
      </c>
      <c r="F645" s="119">
        <v>0</v>
      </c>
      <c r="G645" s="119">
        <v>0</v>
      </c>
      <c r="H645" s="119">
        <v>0</v>
      </c>
      <c r="I645" s="119">
        <v>0</v>
      </c>
      <c r="J645" s="119">
        <v>0</v>
      </c>
      <c r="K645" s="119">
        <v>0</v>
      </c>
      <c r="L645" s="119">
        <v>0</v>
      </c>
      <c r="M645" s="119">
        <v>0</v>
      </c>
      <c r="N645" s="119">
        <v>0</v>
      </c>
      <c r="O645" s="119">
        <v>0</v>
      </c>
      <c r="P645" s="119">
        <v>0</v>
      </c>
      <c r="Q645" s="119">
        <v>0</v>
      </c>
    </row>
    <row r="646" spans="1:17" x14ac:dyDescent="0.3">
      <c r="A646" s="253" t="s">
        <v>13</v>
      </c>
      <c r="B646" s="59" t="s">
        <v>72</v>
      </c>
      <c r="C646" s="119">
        <v>0.16247528995819702</v>
      </c>
      <c r="D646" s="119">
        <v>0.1757639481663027</v>
      </c>
      <c r="E646" s="119">
        <v>0.1810261472966902</v>
      </c>
      <c r="F646" s="119">
        <v>0.18006743948048179</v>
      </c>
      <c r="G646" s="119">
        <v>0.18482807346975552</v>
      </c>
      <c r="H646" s="119">
        <v>0.19101308499451414</v>
      </c>
      <c r="I646" s="119">
        <v>0.19446800848902782</v>
      </c>
      <c r="J646" s="119">
        <v>0.20247127664593206</v>
      </c>
      <c r="K646" s="119">
        <v>0.20889495498299454</v>
      </c>
      <c r="L646" s="119">
        <v>0.21220758056300734</v>
      </c>
      <c r="M646" s="119">
        <v>0.24596472734097807</v>
      </c>
      <c r="N646" s="119">
        <v>0.24447821129031344</v>
      </c>
      <c r="O646" s="119">
        <v>0.23246496392116234</v>
      </c>
      <c r="P646" s="119">
        <v>0.23387557762980146</v>
      </c>
      <c r="Q646" s="119">
        <v>0.22990246582814233</v>
      </c>
    </row>
    <row r="647" spans="1:17" x14ac:dyDescent="0.3">
      <c r="A647" s="254"/>
      <c r="B647" s="59" t="s">
        <v>73</v>
      </c>
      <c r="C647" s="119">
        <v>0.17781836004370891</v>
      </c>
      <c r="D647" s="119">
        <v>0.17869660162084822</v>
      </c>
      <c r="E647" s="119">
        <v>0.17759624722959927</v>
      </c>
      <c r="F647" s="119">
        <v>0.17631332492154245</v>
      </c>
      <c r="G647" s="119">
        <v>0.1756073678395558</v>
      </c>
      <c r="H647" s="119">
        <v>0.17557505305442314</v>
      </c>
      <c r="I647" s="119">
        <v>0.17426480881467885</v>
      </c>
      <c r="J647" s="119">
        <v>0.17419156410506489</v>
      </c>
      <c r="K647" s="119">
        <v>0.17434610697899094</v>
      </c>
      <c r="L647" s="119">
        <v>0.17325961287154215</v>
      </c>
      <c r="M647" s="119">
        <v>0.16838147497030487</v>
      </c>
      <c r="N647" s="119">
        <v>0.17014638698745932</v>
      </c>
      <c r="O647" s="119">
        <v>0.16858049515382731</v>
      </c>
      <c r="P647" s="119">
        <v>0.16758999946774356</v>
      </c>
      <c r="Q647" s="119">
        <v>0.16535378416757621</v>
      </c>
    </row>
    <row r="648" spans="1:17" x14ac:dyDescent="0.3">
      <c r="A648" s="254"/>
      <c r="B648" s="59" t="s">
        <v>74</v>
      </c>
      <c r="C648" s="119">
        <v>0.16438597712801989</v>
      </c>
      <c r="D648" s="119">
        <v>0.16981083023591587</v>
      </c>
      <c r="E648" s="119">
        <v>0.16814364874207396</v>
      </c>
      <c r="F648" s="119">
        <v>0.16366989205610702</v>
      </c>
      <c r="G648" s="119">
        <v>0.16353996998428091</v>
      </c>
      <c r="H648" s="119">
        <v>0.16140998638581305</v>
      </c>
      <c r="I648" s="119">
        <v>0.15890689142276734</v>
      </c>
      <c r="J648" s="119">
        <v>0.15849409286581539</v>
      </c>
      <c r="K648" s="119">
        <v>0.15609448661435105</v>
      </c>
      <c r="L648" s="119">
        <v>0.15533651213973179</v>
      </c>
      <c r="M648" s="119">
        <v>0.15058212983115327</v>
      </c>
      <c r="N648" s="119">
        <v>0.15057495931727169</v>
      </c>
      <c r="O648" s="119">
        <v>0.14992962149123484</v>
      </c>
      <c r="P648" s="119">
        <v>0.15027172501691641</v>
      </c>
      <c r="Q648" s="119">
        <v>0.14930056602399217</v>
      </c>
    </row>
    <row r="649" spans="1:17" x14ac:dyDescent="0.3">
      <c r="A649" s="254"/>
      <c r="B649" s="59" t="s">
        <v>75</v>
      </c>
      <c r="C649" s="119">
        <v>6.0702168319575131E-2</v>
      </c>
      <c r="D649" s="119">
        <v>5.0800330767197241E-2</v>
      </c>
      <c r="E649" s="119">
        <v>5.1394624597188944E-2</v>
      </c>
      <c r="F649" s="119">
        <v>5.2100973109834726E-2</v>
      </c>
      <c r="G649" s="119">
        <v>5.0108854400053117E-2</v>
      </c>
      <c r="H649" s="119">
        <v>4.9311644279232125E-2</v>
      </c>
      <c r="I649" s="119">
        <v>4.8493726327387528E-2</v>
      </c>
      <c r="J649" s="119">
        <v>4.7373811512641847E-2</v>
      </c>
      <c r="K649" s="119">
        <v>4.6638802272398687E-2</v>
      </c>
      <c r="L649" s="119">
        <v>4.5340851822907598E-2</v>
      </c>
      <c r="M649" s="119">
        <v>4.2074758640000591E-2</v>
      </c>
      <c r="N649" s="119">
        <v>4.2240282159886247E-2</v>
      </c>
      <c r="O649" s="119">
        <v>4.1490470013848167E-2</v>
      </c>
      <c r="P649" s="119">
        <v>4.176439412263655E-2</v>
      </c>
      <c r="Q649" s="119">
        <v>3.7816248928186968E-2</v>
      </c>
    </row>
    <row r="650" spans="1:17" x14ac:dyDescent="0.3">
      <c r="A650" s="254"/>
      <c r="B650" s="59" t="s">
        <v>76</v>
      </c>
      <c r="C650" s="119">
        <v>5.9118375887920613E-2</v>
      </c>
      <c r="D650" s="119">
        <v>5.7456443232490426E-2</v>
      </c>
      <c r="E650" s="119">
        <v>5.37587445225753E-2</v>
      </c>
      <c r="F650" s="119">
        <v>5.5033193382761234E-2</v>
      </c>
      <c r="G650" s="119">
        <v>5.4470409859191667E-2</v>
      </c>
      <c r="H650" s="119">
        <v>5.0049651464118709E-2</v>
      </c>
      <c r="I650" s="119">
        <v>4.5736204061575803E-2</v>
      </c>
      <c r="J650" s="119">
        <v>4.1448505105209719E-2</v>
      </c>
      <c r="K650" s="119">
        <v>3.9057370143288923E-2</v>
      </c>
      <c r="L650" s="119">
        <v>3.8870111998672366E-2</v>
      </c>
      <c r="M650" s="119">
        <v>3.558688650936527E-2</v>
      </c>
      <c r="N650" s="119">
        <v>3.9250744950754056E-2</v>
      </c>
      <c r="O650" s="119">
        <v>4.5204591126838806E-2</v>
      </c>
      <c r="P650" s="119">
        <v>4.6701616618462706E-2</v>
      </c>
      <c r="Q650" s="119">
        <v>5.1794886923491372E-2</v>
      </c>
    </row>
    <row r="651" spans="1:17" x14ac:dyDescent="0.3">
      <c r="A651" s="254"/>
      <c r="B651" s="59" t="s">
        <v>77</v>
      </c>
      <c r="C651" s="119">
        <v>2.3612264277900665E-2</v>
      </c>
      <c r="D651" s="119">
        <v>2.0427900266193368E-2</v>
      </c>
      <c r="E651" s="119">
        <v>2.1833910717142233E-2</v>
      </c>
      <c r="F651" s="119">
        <v>2.1640892776811891E-2</v>
      </c>
      <c r="G651" s="119">
        <v>2.0214496217213281E-2</v>
      </c>
      <c r="H651" s="119">
        <v>2.0738325734762916E-2</v>
      </c>
      <c r="I651" s="119">
        <v>2.1137637446713479E-2</v>
      </c>
      <c r="J651" s="119">
        <v>1.6871995637094378E-2</v>
      </c>
      <c r="K651" s="119">
        <v>1.6184377981428143E-2</v>
      </c>
      <c r="L651" s="119">
        <v>1.5737613693748563E-2</v>
      </c>
      <c r="M651" s="119">
        <v>1.5098048788860558E-2</v>
      </c>
      <c r="N651" s="119">
        <v>1.8022667221978667E-2</v>
      </c>
      <c r="O651" s="119">
        <v>1.8356864341020986E-2</v>
      </c>
      <c r="P651" s="119">
        <v>1.8672403001038111E-2</v>
      </c>
      <c r="Q651" s="119">
        <v>1.8656440299044071E-2</v>
      </c>
    </row>
    <row r="652" spans="1:17" x14ac:dyDescent="0.3">
      <c r="A652" s="254"/>
      <c r="B652" s="59" t="s">
        <v>78</v>
      </c>
      <c r="C652" s="119">
        <v>0.12757078868816979</v>
      </c>
      <c r="D652" s="119">
        <v>0.11974919270363281</v>
      </c>
      <c r="E652" s="119">
        <v>0.1147832260906408</v>
      </c>
      <c r="F652" s="119">
        <v>0.12100850225758487</v>
      </c>
      <c r="G652" s="119">
        <v>0.11995794598593104</v>
      </c>
      <c r="H652" s="119">
        <v>0.11568655961666814</v>
      </c>
      <c r="I652" s="119">
        <v>0.11482514854044792</v>
      </c>
      <c r="J652" s="119">
        <v>0.11274492084349678</v>
      </c>
      <c r="K652" s="119">
        <v>0.11034429774934759</v>
      </c>
      <c r="L652" s="119">
        <v>0.10929447319814348</v>
      </c>
      <c r="M652" s="119">
        <v>9.7957580405025932E-2</v>
      </c>
      <c r="N652" s="119">
        <v>9.36958234612532E-2</v>
      </c>
      <c r="O652" s="119">
        <v>0.10282207882584878</v>
      </c>
      <c r="P652" s="119">
        <v>9.4066993876697202E-2</v>
      </c>
      <c r="Q652" s="119">
        <v>9.5019240491696549E-2</v>
      </c>
    </row>
    <row r="653" spans="1:17" x14ac:dyDescent="0.3">
      <c r="A653" s="254"/>
      <c r="B653" s="59" t="s">
        <v>96</v>
      </c>
      <c r="C653" s="119">
        <v>9.6430002733410049E-3</v>
      </c>
      <c r="D653" s="119">
        <v>9.6762558319146378E-3</v>
      </c>
      <c r="E653" s="119">
        <v>1.1064530538177979E-2</v>
      </c>
      <c r="F653" s="119">
        <v>1.1998562798975584E-2</v>
      </c>
      <c r="G653" s="119">
        <v>1.1165563008115624E-2</v>
      </c>
      <c r="H653" s="119">
        <v>1.1196381649552349E-2</v>
      </c>
      <c r="I653" s="119">
        <v>1.1292845513498838E-2</v>
      </c>
      <c r="J653" s="119">
        <v>1.1735880428531072E-2</v>
      </c>
      <c r="K653" s="119">
        <v>1.1493927469028577E-2</v>
      </c>
      <c r="L653" s="119">
        <v>1.085652477407587E-2</v>
      </c>
      <c r="M653" s="119">
        <v>8.5984822847362027E-3</v>
      </c>
      <c r="N653" s="119">
        <v>8.610803946935754E-3</v>
      </c>
      <c r="O653" s="119">
        <v>8.4744798576557121E-3</v>
      </c>
      <c r="P653" s="119">
        <v>9.0040047578440821E-3</v>
      </c>
      <c r="Q653" s="119">
        <v>9.014710711382554E-3</v>
      </c>
    </row>
    <row r="654" spans="1:17" x14ac:dyDescent="0.3">
      <c r="A654" s="254"/>
      <c r="B654" s="59" t="s">
        <v>80</v>
      </c>
      <c r="C654" s="119">
        <v>0.19374088668114259</v>
      </c>
      <c r="D654" s="119">
        <v>0.19663449749216785</v>
      </c>
      <c r="E654" s="119">
        <v>0.20004927913573323</v>
      </c>
      <c r="F654" s="119">
        <v>0.19669651304615554</v>
      </c>
      <c r="G654" s="119">
        <v>0.19852172583272285</v>
      </c>
      <c r="H654" s="119">
        <v>0.20319239284087953</v>
      </c>
      <c r="I654" s="119">
        <v>0.20726405049098265</v>
      </c>
      <c r="J654" s="119">
        <v>0.20958014732285762</v>
      </c>
      <c r="K654" s="119">
        <v>0.21091396880444332</v>
      </c>
      <c r="L654" s="119">
        <v>0.21342539336474461</v>
      </c>
      <c r="M654" s="119">
        <v>0.21179046973322746</v>
      </c>
      <c r="N654" s="119">
        <v>0.20767399164220759</v>
      </c>
      <c r="O654" s="119">
        <v>0.20543938627802064</v>
      </c>
      <c r="P654" s="119">
        <v>0.21017098643727544</v>
      </c>
      <c r="Q654" s="119">
        <v>0.21309826080956645</v>
      </c>
    </row>
    <row r="655" spans="1:17" x14ac:dyDescent="0.3">
      <c r="A655" s="254"/>
      <c r="B655" s="59" t="s">
        <v>81</v>
      </c>
      <c r="C655" s="119">
        <v>0</v>
      </c>
      <c r="D655" s="119">
        <v>0</v>
      </c>
      <c r="E655" s="119">
        <v>0</v>
      </c>
      <c r="F655" s="119">
        <v>0</v>
      </c>
      <c r="G655" s="119">
        <v>0</v>
      </c>
      <c r="H655" s="119">
        <v>0</v>
      </c>
      <c r="I655" s="119">
        <v>0</v>
      </c>
      <c r="J655" s="119">
        <v>0</v>
      </c>
      <c r="K655" s="119">
        <v>0</v>
      </c>
      <c r="L655" s="119">
        <v>0</v>
      </c>
      <c r="M655" s="119">
        <v>0</v>
      </c>
      <c r="N655" s="119">
        <v>0</v>
      </c>
      <c r="O655" s="119">
        <v>0</v>
      </c>
      <c r="P655" s="119">
        <v>0</v>
      </c>
      <c r="Q655" s="119">
        <v>0</v>
      </c>
    </row>
    <row r="656" spans="1:17" x14ac:dyDescent="0.3">
      <c r="A656" s="254"/>
      <c r="B656" s="59" t="s">
        <v>82</v>
      </c>
      <c r="C656" s="119">
        <v>2.0932888742024324E-2</v>
      </c>
      <c r="D656" s="119">
        <v>2.0983999683336908E-2</v>
      </c>
      <c r="E656" s="119">
        <v>2.0349641130178082E-2</v>
      </c>
      <c r="F656" s="119">
        <v>2.1470706169744766E-2</v>
      </c>
      <c r="G656" s="119">
        <v>2.1585593403180343E-2</v>
      </c>
      <c r="H656" s="119">
        <v>2.1826919980035976E-2</v>
      </c>
      <c r="I656" s="119">
        <v>2.3610678892919876E-2</v>
      </c>
      <c r="J656" s="119">
        <v>2.5087805533356301E-2</v>
      </c>
      <c r="K656" s="119">
        <v>2.6031707003728154E-2</v>
      </c>
      <c r="L656" s="119">
        <v>2.5671325573426329E-2</v>
      </c>
      <c r="M656" s="119">
        <v>2.3965441496347707E-2</v>
      </c>
      <c r="N656" s="119">
        <v>2.530612902193995E-2</v>
      </c>
      <c r="O656" s="119">
        <v>2.7237048990542315E-2</v>
      </c>
      <c r="P656" s="119">
        <v>2.7882299071584449E-2</v>
      </c>
      <c r="Q656" s="119">
        <v>3.0043395816921292E-2</v>
      </c>
    </row>
    <row r="657" spans="1:17" x14ac:dyDescent="0.3">
      <c r="A657" s="254"/>
      <c r="B657" s="59" t="s">
        <v>83</v>
      </c>
      <c r="C657" s="119">
        <v>0</v>
      </c>
      <c r="D657" s="119">
        <v>0</v>
      </c>
      <c r="E657" s="119">
        <v>0</v>
      </c>
      <c r="F657" s="119">
        <v>0</v>
      </c>
      <c r="G657" s="119">
        <v>0</v>
      </c>
      <c r="H657" s="119">
        <v>0</v>
      </c>
      <c r="I657" s="119">
        <v>0</v>
      </c>
      <c r="J657" s="119">
        <v>0</v>
      </c>
      <c r="K657" s="119">
        <v>0</v>
      </c>
      <c r="L657" s="119">
        <v>0</v>
      </c>
      <c r="M657" s="119">
        <v>0</v>
      </c>
      <c r="N657" s="119">
        <v>0</v>
      </c>
      <c r="O657" s="119">
        <v>0</v>
      </c>
      <c r="P657" s="119">
        <v>0</v>
      </c>
      <c r="Q657" s="119">
        <v>0</v>
      </c>
    </row>
    <row r="658" spans="1:17" x14ac:dyDescent="0.3">
      <c r="A658" s="255"/>
      <c r="B658" s="59" t="s">
        <v>84</v>
      </c>
      <c r="C658" s="119">
        <v>0</v>
      </c>
      <c r="D658" s="119">
        <v>0</v>
      </c>
      <c r="E658" s="119">
        <v>0</v>
      </c>
      <c r="F658" s="119">
        <v>0</v>
      </c>
      <c r="G658" s="119">
        <v>0</v>
      </c>
      <c r="H658" s="119">
        <v>0</v>
      </c>
      <c r="I658" s="119">
        <v>0</v>
      </c>
      <c r="J658" s="119">
        <v>0</v>
      </c>
      <c r="K658" s="119">
        <v>0</v>
      </c>
      <c r="L658" s="119">
        <v>0</v>
      </c>
      <c r="M658" s="119">
        <v>0</v>
      </c>
      <c r="N658" s="119">
        <v>0</v>
      </c>
      <c r="O658" s="119">
        <v>0</v>
      </c>
      <c r="P658" s="119">
        <v>0</v>
      </c>
      <c r="Q658" s="119">
        <v>0</v>
      </c>
    </row>
    <row r="659" spans="1:17" x14ac:dyDescent="0.3">
      <c r="A659" s="253" t="s">
        <v>14</v>
      </c>
      <c r="B659" s="59" t="s">
        <v>72</v>
      </c>
      <c r="C659" s="119">
        <v>7.070915106080275E-2</v>
      </c>
      <c r="D659" s="119">
        <v>6.9822882552535492E-2</v>
      </c>
      <c r="E659" s="119">
        <v>7.2844733197141354E-2</v>
      </c>
      <c r="F659" s="119">
        <v>7.6404351540781207E-2</v>
      </c>
      <c r="G659" s="119">
        <v>7.4270042687719404E-2</v>
      </c>
      <c r="H659" s="119">
        <v>7.0925137008390884E-2</v>
      </c>
      <c r="I659" s="119">
        <v>6.8418380872238088E-2</v>
      </c>
      <c r="J659" s="119">
        <v>6.8493738032775558E-2</v>
      </c>
      <c r="K659" s="119">
        <v>6.7403112834151624E-2</v>
      </c>
      <c r="L659" s="119">
        <v>6.8290552409113053E-2</v>
      </c>
      <c r="M659" s="119">
        <v>6.728993627277198E-2</v>
      </c>
      <c r="N659" s="119">
        <v>7.1048806893402067E-2</v>
      </c>
      <c r="O659" s="119">
        <v>7.5672078804261828E-2</v>
      </c>
      <c r="P659" s="119">
        <v>7.6953276645521207E-2</v>
      </c>
      <c r="Q659" s="119">
        <v>6.7389979176666961E-2</v>
      </c>
    </row>
    <row r="660" spans="1:17" x14ac:dyDescent="0.3">
      <c r="A660" s="254"/>
      <c r="B660" s="59" t="s">
        <v>73</v>
      </c>
      <c r="C660" s="119">
        <v>0.3323613807832751</v>
      </c>
      <c r="D660" s="119">
        <v>0.33742985821612859</v>
      </c>
      <c r="E660" s="119">
        <v>0.33854262577254796</v>
      </c>
      <c r="F660" s="119">
        <v>0.32664636993930252</v>
      </c>
      <c r="G660" s="119">
        <v>0.32471090681058823</v>
      </c>
      <c r="H660" s="119">
        <v>0.32062126266406277</v>
      </c>
      <c r="I660" s="119">
        <v>0.32200947879665154</v>
      </c>
      <c r="J660" s="119">
        <v>0.31658169028239652</v>
      </c>
      <c r="K660" s="119">
        <v>0.31566259339035413</v>
      </c>
      <c r="L660" s="119">
        <v>0.31045422364722669</v>
      </c>
      <c r="M660" s="119">
        <v>0.30211092171210713</v>
      </c>
      <c r="N660" s="119">
        <v>0.30302944036851498</v>
      </c>
      <c r="O660" s="119">
        <v>0.29107054982509006</v>
      </c>
      <c r="P660" s="119">
        <v>0.29279152022315202</v>
      </c>
      <c r="Q660" s="119">
        <v>0.29006365682930163</v>
      </c>
    </row>
    <row r="661" spans="1:17" x14ac:dyDescent="0.3">
      <c r="A661" s="254"/>
      <c r="B661" s="59" t="s">
        <v>74</v>
      </c>
      <c r="C661" s="119">
        <v>0.17487330279811084</v>
      </c>
      <c r="D661" s="119">
        <v>0.16763843854907257</v>
      </c>
      <c r="E661" s="119">
        <v>0.15843082287923776</v>
      </c>
      <c r="F661" s="119">
        <v>0.16839474864567827</v>
      </c>
      <c r="G661" s="119">
        <v>0.16884177352439086</v>
      </c>
      <c r="H661" s="119">
        <v>0.1594130685886645</v>
      </c>
      <c r="I661" s="119">
        <v>0.14988697569968776</v>
      </c>
      <c r="J661" s="119">
        <v>0.1489509127992375</v>
      </c>
      <c r="K661" s="119">
        <v>0.14083789310690267</v>
      </c>
      <c r="L661" s="119">
        <v>0.14107594623215577</v>
      </c>
      <c r="M661" s="119">
        <v>0.14433050567306496</v>
      </c>
      <c r="N661" s="119">
        <v>0.1343645275762117</v>
      </c>
      <c r="O661" s="119">
        <v>0.13897403964656874</v>
      </c>
      <c r="P661" s="119">
        <v>0.12450590003149324</v>
      </c>
      <c r="Q661" s="119">
        <v>0.12921177768728717</v>
      </c>
    </row>
    <row r="662" spans="1:17" x14ac:dyDescent="0.3">
      <c r="A662" s="254"/>
      <c r="B662" s="59" t="s">
        <v>75</v>
      </c>
      <c r="C662" s="119">
        <v>3.2348077508817144E-2</v>
      </c>
      <c r="D662" s="119">
        <v>3.4476084428695007E-2</v>
      </c>
      <c r="E662" s="119">
        <v>3.5148082143344514E-2</v>
      </c>
      <c r="F662" s="119">
        <v>3.4609470662797417E-2</v>
      </c>
      <c r="G662" s="119">
        <v>3.4335745065093896E-2</v>
      </c>
      <c r="H662" s="119">
        <v>3.2447760322918226E-2</v>
      </c>
      <c r="I662" s="119">
        <v>3.3363647713031075E-2</v>
      </c>
      <c r="J662" s="119">
        <v>3.3645281735162264E-2</v>
      </c>
      <c r="K662" s="119">
        <v>3.2850185288030492E-2</v>
      </c>
      <c r="L662" s="119">
        <v>3.2787633224762427E-2</v>
      </c>
      <c r="M662" s="119">
        <v>3.3384553787445627E-2</v>
      </c>
      <c r="N662" s="119">
        <v>3.129238240775143E-2</v>
      </c>
      <c r="O662" s="119">
        <v>2.8709947847514548E-2</v>
      </c>
      <c r="P662" s="119">
        <v>2.747580870112926E-2</v>
      </c>
      <c r="Q662" s="119">
        <v>2.8702962625180968E-2</v>
      </c>
    </row>
    <row r="663" spans="1:17" x14ac:dyDescent="0.3">
      <c r="A663" s="254"/>
      <c r="B663" s="59" t="s">
        <v>76</v>
      </c>
      <c r="C663" s="119">
        <v>1.1363525143419756E-2</v>
      </c>
      <c r="D663" s="119">
        <v>1.0438494446363243E-2</v>
      </c>
      <c r="E663" s="119">
        <v>9.1073101137340001E-3</v>
      </c>
      <c r="F663" s="119">
        <v>9.8183211191282E-3</v>
      </c>
      <c r="G663" s="119">
        <v>1.0533634658411433E-2</v>
      </c>
      <c r="H663" s="119">
        <v>9.9090911536873702E-3</v>
      </c>
      <c r="I663" s="119">
        <v>9.1178087221066902E-3</v>
      </c>
      <c r="J663" s="119">
        <v>7.8812527473854487E-3</v>
      </c>
      <c r="K663" s="119">
        <v>7.8085917046752462E-3</v>
      </c>
      <c r="L663" s="119">
        <v>8.2997845193856553E-3</v>
      </c>
      <c r="M663" s="119">
        <v>8.1384828261929203E-3</v>
      </c>
      <c r="N663" s="119">
        <v>7.8390574371499464E-3</v>
      </c>
      <c r="O663" s="119">
        <v>5.5246151399297094E-3</v>
      </c>
      <c r="P663" s="119">
        <v>8.1991883744994814E-3</v>
      </c>
      <c r="Q663" s="119">
        <v>7.9298814278054887E-3</v>
      </c>
    </row>
    <row r="664" spans="1:17" x14ac:dyDescent="0.3">
      <c r="A664" s="254"/>
      <c r="B664" s="59" t="s">
        <v>77</v>
      </c>
      <c r="C664" s="119">
        <v>3.3053424093561622E-2</v>
      </c>
      <c r="D664" s="119">
        <v>3.5224809264296941E-2</v>
      </c>
      <c r="E664" s="119">
        <v>3.4339613484663016E-2</v>
      </c>
      <c r="F664" s="119">
        <v>3.1265924219815763E-2</v>
      </c>
      <c r="G664" s="119">
        <v>3.2331103532501425E-2</v>
      </c>
      <c r="H664" s="119">
        <v>3.5248665065856923E-2</v>
      </c>
      <c r="I664" s="119">
        <v>3.2114970429838623E-2</v>
      </c>
      <c r="J664" s="119">
        <v>3.0346941340426814E-2</v>
      </c>
      <c r="K664" s="119">
        <v>2.7871979720976131E-2</v>
      </c>
      <c r="L664" s="119">
        <v>2.8764088355878448E-2</v>
      </c>
      <c r="M664" s="119">
        <v>2.9239232731428446E-2</v>
      </c>
      <c r="N664" s="119">
        <v>3.6350928830159168E-2</v>
      </c>
      <c r="O664" s="119">
        <v>3.6155079961888881E-2</v>
      </c>
      <c r="P664" s="119">
        <v>3.5919895622441175E-2</v>
      </c>
      <c r="Q664" s="119">
        <v>3.0527000361796629E-2</v>
      </c>
    </row>
    <row r="665" spans="1:17" x14ac:dyDescent="0.3">
      <c r="A665" s="254"/>
      <c r="B665" s="59" t="s">
        <v>78</v>
      </c>
      <c r="C665" s="119">
        <v>0.15333611216487622</v>
      </c>
      <c r="D665" s="119">
        <v>0.15651968944408565</v>
      </c>
      <c r="E665" s="119">
        <v>0.16124607712483752</v>
      </c>
      <c r="F665" s="119">
        <v>0.16037069202293519</v>
      </c>
      <c r="G665" s="119">
        <v>0.16626852664938085</v>
      </c>
      <c r="H665" s="119">
        <v>0.18787626893011891</v>
      </c>
      <c r="I665" s="119">
        <v>0.19768686366532459</v>
      </c>
      <c r="J665" s="119">
        <v>0.20100286088057923</v>
      </c>
      <c r="K665" s="119">
        <v>0.21273006250308368</v>
      </c>
      <c r="L665" s="119">
        <v>0.20787608928937193</v>
      </c>
      <c r="M665" s="119">
        <v>0.21138670122526002</v>
      </c>
      <c r="N665" s="119">
        <v>0.20992740305666732</v>
      </c>
      <c r="O665" s="119">
        <v>0.22624111165341118</v>
      </c>
      <c r="P665" s="119">
        <v>0.23197779277455349</v>
      </c>
      <c r="Q665" s="119">
        <v>0.23602103673465902</v>
      </c>
    </row>
    <row r="666" spans="1:17" x14ac:dyDescent="0.3">
      <c r="A666" s="254"/>
      <c r="B666" s="59" t="s">
        <v>96</v>
      </c>
      <c r="C666" s="119">
        <v>2.2781431149211783E-2</v>
      </c>
      <c r="D666" s="119">
        <v>2.2450882871262155E-2</v>
      </c>
      <c r="E666" s="119">
        <v>2.3023360458432954E-2</v>
      </c>
      <c r="F666" s="119">
        <v>2.2185237707652555E-2</v>
      </c>
      <c r="G666" s="119">
        <v>2.1002391165655585E-2</v>
      </c>
      <c r="H666" s="119">
        <v>2.0266348529410221E-2</v>
      </c>
      <c r="I666" s="119">
        <v>2.2227929496418289E-2</v>
      </c>
      <c r="J666" s="119">
        <v>2.2311247216338249E-2</v>
      </c>
      <c r="K666" s="119">
        <v>2.2891118686474591E-2</v>
      </c>
      <c r="L666" s="119">
        <v>2.3927459884817159E-2</v>
      </c>
      <c r="M666" s="119">
        <v>2.4070821403165438E-2</v>
      </c>
      <c r="N666" s="119">
        <v>2.4742581998933796E-2</v>
      </c>
      <c r="O666" s="119">
        <v>2.3464338780207032E-2</v>
      </c>
      <c r="P666" s="119">
        <v>2.6078042020965492E-2</v>
      </c>
      <c r="Q666" s="119">
        <v>2.6400610869124444E-2</v>
      </c>
    </row>
    <row r="667" spans="1:17" x14ac:dyDescent="0.3">
      <c r="A667" s="254"/>
      <c r="B667" s="59" t="s">
        <v>80</v>
      </c>
      <c r="C667" s="119">
        <v>7.0221823595388227E-2</v>
      </c>
      <c r="D667" s="119">
        <v>7.1677481254382849E-2</v>
      </c>
      <c r="E667" s="119">
        <v>7.2073254847928828E-2</v>
      </c>
      <c r="F667" s="119">
        <v>6.9067298179397649E-2</v>
      </c>
      <c r="G667" s="119">
        <v>6.851343170338646E-2</v>
      </c>
      <c r="H667" s="119">
        <v>6.5420555661265894E-2</v>
      </c>
      <c r="I667" s="119">
        <v>6.5207463769329732E-2</v>
      </c>
      <c r="J667" s="119">
        <v>6.6516673991787012E-2</v>
      </c>
      <c r="K667" s="119">
        <v>6.6378102399540645E-2</v>
      </c>
      <c r="L667" s="119">
        <v>6.829207658541557E-2</v>
      </c>
      <c r="M667" s="119">
        <v>6.8027533289979153E-2</v>
      </c>
      <c r="N667" s="119">
        <v>6.8570264831196673E-2</v>
      </c>
      <c r="O667" s="119">
        <v>6.6196618276651353E-2</v>
      </c>
      <c r="P667" s="119">
        <v>6.614994016286499E-2</v>
      </c>
      <c r="Q667" s="119">
        <v>6.8214450768002727E-2</v>
      </c>
    </row>
    <row r="668" spans="1:17" x14ac:dyDescent="0.3">
      <c r="A668" s="254"/>
      <c r="B668" s="59" t="s">
        <v>81</v>
      </c>
      <c r="C668" s="119">
        <v>0</v>
      </c>
      <c r="D668" s="119">
        <v>0</v>
      </c>
      <c r="E668" s="119">
        <v>0</v>
      </c>
      <c r="F668" s="119">
        <v>0</v>
      </c>
      <c r="G668" s="119">
        <v>0</v>
      </c>
      <c r="H668" s="119">
        <v>0</v>
      </c>
      <c r="I668" s="119">
        <v>0</v>
      </c>
      <c r="J668" s="119">
        <v>0</v>
      </c>
      <c r="K668" s="119">
        <v>0</v>
      </c>
      <c r="L668" s="119">
        <v>0</v>
      </c>
      <c r="M668" s="119">
        <v>0</v>
      </c>
      <c r="N668" s="119">
        <v>0</v>
      </c>
      <c r="O668" s="119">
        <v>0</v>
      </c>
      <c r="P668" s="119">
        <v>0</v>
      </c>
      <c r="Q668" s="119">
        <v>0</v>
      </c>
    </row>
    <row r="669" spans="1:17" x14ac:dyDescent="0.3">
      <c r="A669" s="254"/>
      <c r="B669" s="59" t="s">
        <v>82</v>
      </c>
      <c r="C669" s="119">
        <v>9.8951771702536426E-2</v>
      </c>
      <c r="D669" s="119">
        <v>9.4321378973177536E-2</v>
      </c>
      <c r="E669" s="119">
        <v>9.5244119978132188E-2</v>
      </c>
      <c r="F669" s="119">
        <v>0.10123758596251123</v>
      </c>
      <c r="G669" s="119">
        <v>9.9192444202871807E-2</v>
      </c>
      <c r="H669" s="119">
        <v>9.7871842075624216E-2</v>
      </c>
      <c r="I669" s="119">
        <v>9.9966480835373406E-2</v>
      </c>
      <c r="J669" s="119">
        <v>0.1042694009739113</v>
      </c>
      <c r="K669" s="119">
        <v>0.10556636036581096</v>
      </c>
      <c r="L669" s="119">
        <v>0.11023214585187303</v>
      </c>
      <c r="M669" s="119">
        <v>0.11202131107858415</v>
      </c>
      <c r="N669" s="119">
        <v>0.112834606600013</v>
      </c>
      <c r="O669" s="119">
        <v>0.10799162006447682</v>
      </c>
      <c r="P669" s="119">
        <v>0.10994863544337967</v>
      </c>
      <c r="Q669" s="119">
        <v>0.11553864352017476</v>
      </c>
    </row>
    <row r="670" spans="1:17" x14ac:dyDescent="0.3">
      <c r="A670" s="254"/>
      <c r="B670" s="59" t="s">
        <v>83</v>
      </c>
      <c r="C670" s="119">
        <v>0</v>
      </c>
      <c r="D670" s="119">
        <v>0</v>
      </c>
      <c r="E670" s="119">
        <v>0</v>
      </c>
      <c r="F670" s="119">
        <v>0</v>
      </c>
      <c r="G670" s="119">
        <v>0</v>
      </c>
      <c r="H670" s="119">
        <v>0</v>
      </c>
      <c r="I670" s="119">
        <v>0</v>
      </c>
      <c r="J670" s="119">
        <v>0</v>
      </c>
      <c r="K670" s="119">
        <v>0</v>
      </c>
      <c r="L670" s="119">
        <v>0</v>
      </c>
      <c r="M670" s="119">
        <v>0</v>
      </c>
      <c r="N670" s="119">
        <v>0</v>
      </c>
      <c r="O670" s="119">
        <v>0</v>
      </c>
      <c r="P670" s="119">
        <v>0</v>
      </c>
      <c r="Q670" s="119">
        <v>0</v>
      </c>
    </row>
    <row r="671" spans="1:17" x14ac:dyDescent="0.3">
      <c r="A671" s="255"/>
      <c r="B671" s="59" t="s">
        <v>84</v>
      </c>
      <c r="C671" s="119">
        <v>0</v>
      </c>
      <c r="D671" s="119">
        <v>0</v>
      </c>
      <c r="E671" s="119">
        <v>0</v>
      </c>
      <c r="F671" s="119">
        <v>0</v>
      </c>
      <c r="G671" s="119">
        <v>0</v>
      </c>
      <c r="H671" s="119">
        <v>0</v>
      </c>
      <c r="I671" s="119">
        <v>0</v>
      </c>
      <c r="J671" s="119">
        <v>0</v>
      </c>
      <c r="K671" s="119">
        <v>0</v>
      </c>
      <c r="L671" s="119">
        <v>0</v>
      </c>
      <c r="M671" s="119">
        <v>0</v>
      </c>
      <c r="N671" s="119">
        <v>0</v>
      </c>
      <c r="O671" s="119">
        <v>0</v>
      </c>
      <c r="P671" s="119">
        <v>0</v>
      </c>
      <c r="Q671" s="119">
        <v>0</v>
      </c>
    </row>
    <row r="672" spans="1:17" x14ac:dyDescent="0.3">
      <c r="A672" s="253" t="s">
        <v>15</v>
      </c>
      <c r="B672" s="59" t="s">
        <v>72</v>
      </c>
      <c r="C672" s="119">
        <v>4.1660045911091168E-2</v>
      </c>
      <c r="D672" s="119">
        <v>4.2889367241223005E-2</v>
      </c>
      <c r="E672" s="119">
        <v>4.2638295051045119E-2</v>
      </c>
      <c r="F672" s="119">
        <v>4.3317480288023881E-2</v>
      </c>
      <c r="G672" s="119">
        <v>4.5116786650254329E-2</v>
      </c>
      <c r="H672" s="119">
        <v>4.45091132971486E-2</v>
      </c>
      <c r="I672" s="119">
        <v>4.4261062271140565E-2</v>
      </c>
      <c r="J672" s="119">
        <v>4.4880445346752659E-2</v>
      </c>
      <c r="K672" s="119">
        <v>4.7978031007148259E-2</v>
      </c>
      <c r="L672" s="119">
        <v>4.6327274925404983E-2</v>
      </c>
      <c r="M672" s="119">
        <v>4.4338447153290571E-2</v>
      </c>
      <c r="N672" s="119">
        <v>4.9754519743292008E-2</v>
      </c>
      <c r="O672" s="119">
        <v>4.6954602480805858E-2</v>
      </c>
      <c r="P672" s="119">
        <v>4.6291771750795283E-2</v>
      </c>
      <c r="Q672" s="119">
        <v>4.5193526637953632E-2</v>
      </c>
    </row>
    <row r="673" spans="1:17" x14ac:dyDescent="0.3">
      <c r="A673" s="254"/>
      <c r="B673" s="59" t="s">
        <v>73</v>
      </c>
      <c r="C673" s="119">
        <v>0.23969390673392699</v>
      </c>
      <c r="D673" s="119">
        <v>0.23802675181631364</v>
      </c>
      <c r="E673" s="119">
        <v>0.23064905026195792</v>
      </c>
      <c r="F673" s="119">
        <v>0.24132783122511667</v>
      </c>
      <c r="G673" s="119">
        <v>0.2289167955167711</v>
      </c>
      <c r="H673" s="119">
        <v>0.22304721248044032</v>
      </c>
      <c r="I673" s="119">
        <v>0.22185983491490846</v>
      </c>
      <c r="J673" s="119">
        <v>0.22030063838749292</v>
      </c>
      <c r="K673" s="119">
        <v>0.22455524683244382</v>
      </c>
      <c r="L673" s="119">
        <v>0.22072759742488809</v>
      </c>
      <c r="M673" s="119">
        <v>0.22138610149381793</v>
      </c>
      <c r="N673" s="119">
        <v>0.21706037451644261</v>
      </c>
      <c r="O673" s="119">
        <v>0.21336565791398179</v>
      </c>
      <c r="P673" s="119">
        <v>0.21791738278343387</v>
      </c>
      <c r="Q673" s="119">
        <v>0.21918069156084047</v>
      </c>
    </row>
    <row r="674" spans="1:17" x14ac:dyDescent="0.3">
      <c r="A674" s="254"/>
      <c r="B674" s="59" t="s">
        <v>74</v>
      </c>
      <c r="C674" s="119">
        <v>0.2650101132241573</v>
      </c>
      <c r="D674" s="119">
        <v>0.25825332090240749</v>
      </c>
      <c r="E674" s="119">
        <v>0.25636765376668574</v>
      </c>
      <c r="F674" s="119">
        <v>0.25143354743559804</v>
      </c>
      <c r="G674" s="119">
        <v>0.25662274901142107</v>
      </c>
      <c r="H674" s="119">
        <v>0.25321778455571131</v>
      </c>
      <c r="I674" s="119">
        <v>0.24114566019175382</v>
      </c>
      <c r="J674" s="119">
        <v>0.24478134973564697</v>
      </c>
      <c r="K674" s="119">
        <v>0.23268581867241978</v>
      </c>
      <c r="L674" s="119">
        <v>0.23328890425236148</v>
      </c>
      <c r="M674" s="119">
        <v>0.24211649398907908</v>
      </c>
      <c r="N674" s="119">
        <v>0.23083081735448505</v>
      </c>
      <c r="O674" s="119">
        <v>0.22499341940010131</v>
      </c>
      <c r="P674" s="119">
        <v>0.21989414512900068</v>
      </c>
      <c r="Q674" s="119">
        <v>0.21245908360082255</v>
      </c>
    </row>
    <row r="675" spans="1:17" x14ac:dyDescent="0.3">
      <c r="A675" s="254"/>
      <c r="B675" s="59" t="s">
        <v>75</v>
      </c>
      <c r="C675" s="119">
        <v>1.0441500905117654E-2</v>
      </c>
      <c r="D675" s="119">
        <v>1.0521858196016275E-2</v>
      </c>
      <c r="E675" s="119">
        <v>1.114112128457328E-2</v>
      </c>
      <c r="F675" s="119">
        <v>1.1600719903898342E-2</v>
      </c>
      <c r="G675" s="119">
        <v>1.219337189317903E-2</v>
      </c>
      <c r="H675" s="119">
        <v>1.1376019802985613E-2</v>
      </c>
      <c r="I675" s="119">
        <v>1.1079380712928556E-2</v>
      </c>
      <c r="J675" s="119">
        <v>1.1563284431991694E-2</v>
      </c>
      <c r="K675" s="119">
        <v>1.1757924672059345E-2</v>
      </c>
      <c r="L675" s="119">
        <v>1.1800244476705959E-2</v>
      </c>
      <c r="M675" s="119">
        <v>1.2199450764501466E-2</v>
      </c>
      <c r="N675" s="119">
        <v>1.229791008200359E-2</v>
      </c>
      <c r="O675" s="119">
        <v>1.2214864615797396E-2</v>
      </c>
      <c r="P675" s="119">
        <v>1.2071303700552902E-2</v>
      </c>
      <c r="Q675" s="119">
        <v>1.224568231059424E-2</v>
      </c>
    </row>
    <row r="676" spans="1:17" x14ac:dyDescent="0.3">
      <c r="A676" s="254"/>
      <c r="B676" s="59" t="s">
        <v>76</v>
      </c>
      <c r="C676" s="119">
        <v>4.2314458292336252E-2</v>
      </c>
      <c r="D676" s="119">
        <v>4.5279957763915954E-2</v>
      </c>
      <c r="E676" s="119">
        <v>4.6644581332866919E-2</v>
      </c>
      <c r="F676" s="119">
        <v>5.0402981663771745E-2</v>
      </c>
      <c r="G676" s="119">
        <v>5.3161419459212607E-2</v>
      </c>
      <c r="H676" s="119">
        <v>4.9718061681298713E-2</v>
      </c>
      <c r="I676" s="119">
        <v>5.1318634842848626E-2</v>
      </c>
      <c r="J676" s="119">
        <v>5.5855801097451072E-2</v>
      </c>
      <c r="K676" s="119">
        <v>5.9610948232564381E-2</v>
      </c>
      <c r="L676" s="119">
        <v>5.5474634891233492E-2</v>
      </c>
      <c r="M676" s="119">
        <v>5.9543116027491474E-2</v>
      </c>
      <c r="N676" s="119">
        <v>5.6187427346465119E-2</v>
      </c>
      <c r="O676" s="119">
        <v>5.4510661190865367E-2</v>
      </c>
      <c r="P676" s="119">
        <v>5.0974016272028556E-2</v>
      </c>
      <c r="Q676" s="119">
        <v>5.5727667079568784E-2</v>
      </c>
    </row>
    <row r="677" spans="1:17" x14ac:dyDescent="0.3">
      <c r="A677" s="254"/>
      <c r="B677" s="59" t="s">
        <v>77</v>
      </c>
      <c r="C677" s="119">
        <v>0.12558184576166664</v>
      </c>
      <c r="D677" s="119">
        <v>0.12892943673308158</v>
      </c>
      <c r="E677" s="119">
        <v>0.13475451458483872</v>
      </c>
      <c r="F677" s="119">
        <v>0.1255607019036511</v>
      </c>
      <c r="G677" s="119">
        <v>0.11964008932092716</v>
      </c>
      <c r="H677" s="119">
        <v>0.14301906493634114</v>
      </c>
      <c r="I677" s="119">
        <v>0.14904383401863705</v>
      </c>
      <c r="J677" s="119">
        <v>0.13921955368556105</v>
      </c>
      <c r="K677" s="119">
        <v>0.13700449829909739</v>
      </c>
      <c r="L677" s="119">
        <v>0.14725348015012882</v>
      </c>
      <c r="M677" s="119">
        <v>0.1431173183576529</v>
      </c>
      <c r="N677" s="119">
        <v>0.1605644239161875</v>
      </c>
      <c r="O677" s="119">
        <v>0.17443399395457787</v>
      </c>
      <c r="P677" s="119">
        <v>0.17559448394720181</v>
      </c>
      <c r="Q677" s="119">
        <v>0.16024309872194728</v>
      </c>
    </row>
    <row r="678" spans="1:17" x14ac:dyDescent="0.3">
      <c r="A678" s="254"/>
      <c r="B678" s="59" t="s">
        <v>78</v>
      </c>
      <c r="C678" s="119">
        <v>0.16892458793829151</v>
      </c>
      <c r="D678" s="119">
        <v>0.16098888559047766</v>
      </c>
      <c r="E678" s="119">
        <v>0.15791922220622873</v>
      </c>
      <c r="F678" s="119">
        <v>0.15344376618065922</v>
      </c>
      <c r="G678" s="119">
        <v>0.15952958486756677</v>
      </c>
      <c r="H678" s="119">
        <v>0.15294161230386091</v>
      </c>
      <c r="I678" s="119">
        <v>0.15660894688071625</v>
      </c>
      <c r="J678" s="119">
        <v>0.15124864664331009</v>
      </c>
      <c r="K678" s="119">
        <v>0.15178371609448385</v>
      </c>
      <c r="L678" s="119">
        <v>0.15276961843499282</v>
      </c>
      <c r="M678" s="119">
        <v>0.14555409104321021</v>
      </c>
      <c r="N678" s="119">
        <v>0.1413135559083849</v>
      </c>
      <c r="O678" s="119">
        <v>0.14365679521521627</v>
      </c>
      <c r="P678" s="119">
        <v>0.1411884849929044</v>
      </c>
      <c r="Q678" s="119">
        <v>0.1542990965950635</v>
      </c>
    </row>
    <row r="679" spans="1:17" x14ac:dyDescent="0.3">
      <c r="A679" s="254"/>
      <c r="B679" s="59" t="s">
        <v>96</v>
      </c>
      <c r="C679" s="119">
        <v>2.0101769579940212E-2</v>
      </c>
      <c r="D679" s="119">
        <v>2.282524964746668E-2</v>
      </c>
      <c r="E679" s="119">
        <v>2.7051756065795567E-2</v>
      </c>
      <c r="F679" s="119">
        <v>2.6790296600359479E-2</v>
      </c>
      <c r="G679" s="119">
        <v>2.4112600437631086E-2</v>
      </c>
      <c r="H679" s="119">
        <v>2.172376939277423E-2</v>
      </c>
      <c r="I679" s="119">
        <v>2.4925279462734019E-2</v>
      </c>
      <c r="J679" s="119">
        <v>2.5969855860807512E-2</v>
      </c>
      <c r="K679" s="119">
        <v>2.5439040830937572E-2</v>
      </c>
      <c r="L679" s="119">
        <v>2.4970090935166438E-2</v>
      </c>
      <c r="M679" s="119">
        <v>2.5868346037650539E-2</v>
      </c>
      <c r="N679" s="119">
        <v>2.4877259871646004E-2</v>
      </c>
      <c r="O679" s="119">
        <v>2.162065156729703E-2</v>
      </c>
      <c r="P679" s="119">
        <v>2.3377959896868819E-2</v>
      </c>
      <c r="Q679" s="119">
        <v>2.5337898726625268E-2</v>
      </c>
    </row>
    <row r="680" spans="1:17" x14ac:dyDescent="0.3">
      <c r="A680" s="254"/>
      <c r="B680" s="59" t="s">
        <v>80</v>
      </c>
      <c r="C680" s="119">
        <v>5.8847885152471739E-2</v>
      </c>
      <c r="D680" s="119">
        <v>6.366099096649086E-2</v>
      </c>
      <c r="E680" s="119">
        <v>6.4052754054978137E-2</v>
      </c>
      <c r="F680" s="119">
        <v>6.7345777438116525E-2</v>
      </c>
      <c r="G680" s="119">
        <v>7.0891383870054142E-2</v>
      </c>
      <c r="H680" s="119">
        <v>7.1127755928741446E-2</v>
      </c>
      <c r="I680" s="119">
        <v>6.9838133766488147E-2</v>
      </c>
      <c r="J680" s="119">
        <v>7.5444446000574705E-2</v>
      </c>
      <c r="K680" s="119">
        <v>7.9588399982577315E-2</v>
      </c>
      <c r="L680" s="119">
        <v>7.8562496384591049E-2</v>
      </c>
      <c r="M680" s="119">
        <v>7.6268506901006339E-2</v>
      </c>
      <c r="N680" s="119">
        <v>7.6207510280917129E-2</v>
      </c>
      <c r="O680" s="119">
        <v>7.601532028678884E-2</v>
      </c>
      <c r="P680" s="119">
        <v>7.8670398703168887E-2</v>
      </c>
      <c r="Q680" s="119">
        <v>8.0483930941320697E-2</v>
      </c>
    </row>
    <row r="681" spans="1:17" x14ac:dyDescent="0.3">
      <c r="A681" s="254"/>
      <c r="B681" s="59" t="s">
        <v>81</v>
      </c>
      <c r="C681" s="119">
        <v>0</v>
      </c>
      <c r="D681" s="119">
        <v>0</v>
      </c>
      <c r="E681" s="119">
        <v>0</v>
      </c>
      <c r="F681" s="119">
        <v>0</v>
      </c>
      <c r="G681" s="119">
        <v>0</v>
      </c>
      <c r="H681" s="119">
        <v>0</v>
      </c>
      <c r="I681" s="119">
        <v>0</v>
      </c>
      <c r="J681" s="119">
        <v>0</v>
      </c>
      <c r="K681" s="119">
        <v>0</v>
      </c>
      <c r="L681" s="119">
        <v>0</v>
      </c>
      <c r="M681" s="119">
        <v>0</v>
      </c>
      <c r="N681" s="119">
        <v>0</v>
      </c>
      <c r="O681" s="119">
        <v>0</v>
      </c>
      <c r="P681" s="119">
        <v>0</v>
      </c>
      <c r="Q681" s="119">
        <v>0</v>
      </c>
    </row>
    <row r="682" spans="1:17" x14ac:dyDescent="0.3">
      <c r="A682" s="254"/>
      <c r="B682" s="59" t="s">
        <v>82</v>
      </c>
      <c r="C682" s="119">
        <v>2.7423886501000447E-2</v>
      </c>
      <c r="D682" s="119">
        <v>2.8624181142606866E-2</v>
      </c>
      <c r="E682" s="119">
        <v>2.8781051391029929E-2</v>
      </c>
      <c r="F682" s="119">
        <v>2.8776897360804955E-2</v>
      </c>
      <c r="G682" s="119">
        <v>2.9815218972982786E-2</v>
      </c>
      <c r="H682" s="119">
        <v>2.9319605620697752E-2</v>
      </c>
      <c r="I682" s="119">
        <v>2.9919232937844441E-2</v>
      </c>
      <c r="J682" s="119">
        <v>3.0735978810411388E-2</v>
      </c>
      <c r="K682" s="119">
        <v>2.9596375376268212E-2</v>
      </c>
      <c r="L682" s="119">
        <v>2.8825658124526997E-2</v>
      </c>
      <c r="M682" s="119">
        <v>2.9608128232299587E-2</v>
      </c>
      <c r="N682" s="119">
        <v>3.0906200980176098E-2</v>
      </c>
      <c r="O682" s="119">
        <v>3.2234033374568337E-2</v>
      </c>
      <c r="P682" s="119">
        <v>3.4020052824044737E-2</v>
      </c>
      <c r="Q682" s="119">
        <v>3.4829323825263589E-2</v>
      </c>
    </row>
    <row r="683" spans="1:17" x14ac:dyDescent="0.3">
      <c r="A683" s="254"/>
      <c r="B683" s="59" t="s">
        <v>83</v>
      </c>
      <c r="C683" s="119">
        <v>0</v>
      </c>
      <c r="D683" s="119">
        <v>0</v>
      </c>
      <c r="E683" s="119">
        <v>0</v>
      </c>
      <c r="F683" s="119">
        <v>0</v>
      </c>
      <c r="G683" s="119">
        <v>0</v>
      </c>
      <c r="H683" s="119">
        <v>0</v>
      </c>
      <c r="I683" s="119">
        <v>0</v>
      </c>
      <c r="J683" s="119">
        <v>0</v>
      </c>
      <c r="K683" s="119">
        <v>0</v>
      </c>
      <c r="L683" s="119">
        <v>0</v>
      </c>
      <c r="M683" s="119">
        <v>0</v>
      </c>
      <c r="N683" s="119">
        <v>0</v>
      </c>
      <c r="O683" s="119">
        <v>0</v>
      </c>
      <c r="P683" s="119">
        <v>0</v>
      </c>
      <c r="Q683" s="119">
        <v>0</v>
      </c>
    </row>
    <row r="684" spans="1:17" x14ac:dyDescent="0.3">
      <c r="A684" s="255"/>
      <c r="B684" s="59" t="s">
        <v>84</v>
      </c>
      <c r="C684" s="119">
        <v>0</v>
      </c>
      <c r="D684" s="119">
        <v>0</v>
      </c>
      <c r="E684" s="119">
        <v>0</v>
      </c>
      <c r="F684" s="119">
        <v>0</v>
      </c>
      <c r="G684" s="119">
        <v>0</v>
      </c>
      <c r="H684" s="119">
        <v>0</v>
      </c>
      <c r="I684" s="119">
        <v>0</v>
      </c>
      <c r="J684" s="119">
        <v>0</v>
      </c>
      <c r="K684" s="119">
        <v>0</v>
      </c>
      <c r="L684" s="119">
        <v>0</v>
      </c>
      <c r="M684" s="119">
        <v>0</v>
      </c>
      <c r="N684" s="119">
        <v>0</v>
      </c>
      <c r="O684" s="119">
        <v>0</v>
      </c>
      <c r="P684" s="119">
        <v>0</v>
      </c>
      <c r="Q684" s="119">
        <v>0</v>
      </c>
    </row>
    <row r="685" spans="1:17" x14ac:dyDescent="0.3">
      <c r="A685" s="253" t="s">
        <v>16</v>
      </c>
      <c r="B685" s="59" t="s">
        <v>72</v>
      </c>
      <c r="C685" s="119">
        <v>0.15402032276254779</v>
      </c>
      <c r="D685" s="119">
        <v>0.16386535187731255</v>
      </c>
      <c r="E685" s="119">
        <v>0.17520170986501082</v>
      </c>
      <c r="F685" s="119">
        <v>0.17925301532935484</v>
      </c>
      <c r="G685" s="119">
        <v>0.16638672209458227</v>
      </c>
      <c r="H685" s="119">
        <v>0.15977732090715424</v>
      </c>
      <c r="I685" s="119">
        <v>0.16279829908768353</v>
      </c>
      <c r="J685" s="119">
        <v>0.17227222645414855</v>
      </c>
      <c r="K685" s="119">
        <v>0.18462416184508143</v>
      </c>
      <c r="L685" s="119">
        <v>0.17876195660028682</v>
      </c>
      <c r="M685" s="119">
        <v>0.17300807372515517</v>
      </c>
      <c r="N685" s="119">
        <v>0.17590361785909098</v>
      </c>
      <c r="O685" s="119">
        <v>0.20035171851671482</v>
      </c>
      <c r="P685" s="119">
        <v>0.19530321521806476</v>
      </c>
      <c r="Q685" s="119">
        <v>0.20129158804656941</v>
      </c>
    </row>
    <row r="686" spans="1:17" x14ac:dyDescent="0.3">
      <c r="A686" s="254"/>
      <c r="B686" s="59" t="s">
        <v>73</v>
      </c>
      <c r="C686" s="119">
        <v>4.9304732190990339E-2</v>
      </c>
      <c r="D686" s="119">
        <v>4.0211090735294663E-2</v>
      </c>
      <c r="E686" s="119">
        <v>3.822349771464785E-2</v>
      </c>
      <c r="F686" s="119">
        <v>3.7325449794587531E-2</v>
      </c>
      <c r="G686" s="119">
        <v>3.9422342227460654E-2</v>
      </c>
      <c r="H686" s="119">
        <v>3.7366071485261484E-2</v>
      </c>
      <c r="I686" s="119">
        <v>3.5670055620531535E-2</v>
      </c>
      <c r="J686" s="119">
        <v>3.2334880467122559E-2</v>
      </c>
      <c r="K686" s="119">
        <v>3.0917092892709181E-2</v>
      </c>
      <c r="L686" s="119">
        <v>2.921864177454887E-2</v>
      </c>
      <c r="M686" s="119">
        <v>2.7529550811802778E-2</v>
      </c>
      <c r="N686" s="119">
        <v>2.655005771848579E-2</v>
      </c>
      <c r="O686" s="119">
        <v>2.6514695895586422E-2</v>
      </c>
      <c r="P686" s="119">
        <v>2.5027823609298016E-2</v>
      </c>
      <c r="Q686" s="119">
        <v>2.2747456212821711E-2</v>
      </c>
    </row>
    <row r="687" spans="1:17" x14ac:dyDescent="0.3">
      <c r="A687" s="254"/>
      <c r="B687" s="59" t="s">
        <v>74</v>
      </c>
      <c r="C687" s="119">
        <v>0.12053949078885129</v>
      </c>
      <c r="D687" s="119">
        <v>9.8498113262457027E-2</v>
      </c>
      <c r="E687" s="119">
        <v>0.10230585127340561</v>
      </c>
      <c r="F687" s="119">
        <v>0.10936003511780895</v>
      </c>
      <c r="G687" s="119">
        <v>9.5408024195161881E-2</v>
      </c>
      <c r="H687" s="119">
        <v>8.6033375034614348E-2</v>
      </c>
      <c r="I687" s="119">
        <v>9.9582646680842421E-2</v>
      </c>
      <c r="J687" s="119">
        <v>0.10080345642349135</v>
      </c>
      <c r="K687" s="119">
        <v>8.2381034733287464E-2</v>
      </c>
      <c r="L687" s="119">
        <v>8.6509643646888373E-2</v>
      </c>
      <c r="M687" s="119">
        <v>9.2679234998570878E-2</v>
      </c>
      <c r="N687" s="119">
        <v>8.4340976910599844E-2</v>
      </c>
      <c r="O687" s="119">
        <v>9.151691199084469E-2</v>
      </c>
      <c r="P687" s="119">
        <v>9.6917258375652252E-2</v>
      </c>
      <c r="Q687" s="119">
        <v>9.5258836616284148E-2</v>
      </c>
    </row>
    <row r="688" spans="1:17" x14ac:dyDescent="0.3">
      <c r="A688" s="254"/>
      <c r="B688" s="59" t="s">
        <v>75</v>
      </c>
      <c r="C688" s="119">
        <v>3.0024898643677314E-2</v>
      </c>
      <c r="D688" s="119">
        <v>3.0910469142676686E-2</v>
      </c>
      <c r="E688" s="119">
        <v>3.0414993628230982E-2</v>
      </c>
      <c r="F688" s="119">
        <v>2.8716514862140805E-2</v>
      </c>
      <c r="G688" s="119">
        <v>2.865991717770482E-2</v>
      </c>
      <c r="H688" s="119">
        <v>2.8453173363923459E-2</v>
      </c>
      <c r="I688" s="119">
        <v>2.604110553029431E-2</v>
      </c>
      <c r="J688" s="119">
        <v>2.60016370961966E-2</v>
      </c>
      <c r="K688" s="119">
        <v>2.4027069621494701E-2</v>
      </c>
      <c r="L688" s="119">
        <v>2.3216252285331952E-2</v>
      </c>
      <c r="M688" s="119">
        <v>2.2945613846289712E-2</v>
      </c>
      <c r="N688" s="119">
        <v>2.2346105492769074E-2</v>
      </c>
      <c r="O688" s="119">
        <v>1.9435566451653587E-2</v>
      </c>
      <c r="P688" s="119">
        <v>1.9007531003430202E-2</v>
      </c>
      <c r="Q688" s="119">
        <v>1.8312784231619889E-2</v>
      </c>
    </row>
    <row r="689" spans="1:17" x14ac:dyDescent="0.3">
      <c r="A689" s="254"/>
      <c r="B689" s="59" t="s">
        <v>76</v>
      </c>
      <c r="C689" s="119">
        <v>0.3672652938427925</v>
      </c>
      <c r="D689" s="119">
        <v>0.37493370626646605</v>
      </c>
      <c r="E689" s="119">
        <v>0.35900675081241673</v>
      </c>
      <c r="F689" s="119">
        <v>0.35306980133266741</v>
      </c>
      <c r="G689" s="119">
        <v>0.37197741758902192</v>
      </c>
      <c r="H689" s="119">
        <v>0.39614890138595932</v>
      </c>
      <c r="I689" s="119">
        <v>0.38316508014292822</v>
      </c>
      <c r="J689" s="119">
        <v>0.38226320062189217</v>
      </c>
      <c r="K689" s="119">
        <v>0.4079385988143181</v>
      </c>
      <c r="L689" s="119">
        <v>0.41435010732068989</v>
      </c>
      <c r="M689" s="119">
        <v>0.42327250005784578</v>
      </c>
      <c r="N689" s="119">
        <v>0.43515903234684322</v>
      </c>
      <c r="O689" s="119">
        <v>0.41323501348220226</v>
      </c>
      <c r="P689" s="119">
        <v>0.41239234212392789</v>
      </c>
      <c r="Q689" s="119">
        <v>0.41191444527983578</v>
      </c>
    </row>
    <row r="690" spans="1:17" x14ac:dyDescent="0.3">
      <c r="A690" s="254"/>
      <c r="B690" s="59" t="s">
        <v>77</v>
      </c>
      <c r="C690" s="119">
        <v>5.07694884501073E-2</v>
      </c>
      <c r="D690" s="119">
        <v>5.5900407812143234E-2</v>
      </c>
      <c r="E690" s="119">
        <v>5.2242233703460136E-2</v>
      </c>
      <c r="F690" s="119">
        <v>5.022822591550867E-2</v>
      </c>
      <c r="G690" s="119">
        <v>5.5342038618079924E-2</v>
      </c>
      <c r="H690" s="119">
        <v>4.8530445412130752E-2</v>
      </c>
      <c r="I690" s="119">
        <v>4.7996536539020605E-2</v>
      </c>
      <c r="J690" s="119">
        <v>4.0023143141218867E-2</v>
      </c>
      <c r="K690" s="119">
        <v>3.6929142730514605E-2</v>
      </c>
      <c r="L690" s="119">
        <v>4.0364321865561874E-2</v>
      </c>
      <c r="M690" s="119">
        <v>3.8037977172433374E-2</v>
      </c>
      <c r="N690" s="119">
        <v>3.4508875064825834E-2</v>
      </c>
      <c r="O690" s="119">
        <v>3.5367683847157147E-2</v>
      </c>
      <c r="P690" s="119">
        <v>3.5063453943749372E-2</v>
      </c>
      <c r="Q690" s="119">
        <v>3.2642906723932386E-2</v>
      </c>
    </row>
    <row r="691" spans="1:17" x14ac:dyDescent="0.3">
      <c r="A691" s="254"/>
      <c r="B691" s="59" t="s">
        <v>78</v>
      </c>
      <c r="C691" s="119">
        <v>5.2356123336844911E-2</v>
      </c>
      <c r="D691" s="119">
        <v>4.9452480016955062E-2</v>
      </c>
      <c r="E691" s="119">
        <v>5.3924233881006672E-2</v>
      </c>
      <c r="F691" s="119">
        <v>5.2108603652261505E-2</v>
      </c>
      <c r="G691" s="119">
        <v>4.4126192615741001E-2</v>
      </c>
      <c r="H691" s="119">
        <v>4.2183136104309925E-2</v>
      </c>
      <c r="I691" s="119">
        <v>4.9773562576345527E-2</v>
      </c>
      <c r="J691" s="119">
        <v>5.0455679625205842E-2</v>
      </c>
      <c r="K691" s="119">
        <v>4.1377635637682965E-2</v>
      </c>
      <c r="L691" s="119">
        <v>4.081419865418013E-2</v>
      </c>
      <c r="M691" s="119">
        <v>4.1282133258756695E-2</v>
      </c>
      <c r="N691" s="119">
        <v>3.8538252468639782E-2</v>
      </c>
      <c r="O691" s="119">
        <v>3.9900141532668659E-2</v>
      </c>
      <c r="P691" s="119">
        <v>4.2864113961193571E-2</v>
      </c>
      <c r="Q691" s="119">
        <v>4.802090323026597E-2</v>
      </c>
    </row>
    <row r="692" spans="1:17" x14ac:dyDescent="0.3">
      <c r="A692" s="254"/>
      <c r="B692" s="59" t="s">
        <v>96</v>
      </c>
      <c r="C692" s="119">
        <v>6.5864647150805519E-2</v>
      </c>
      <c r="D692" s="119">
        <v>7.2836737350490552E-2</v>
      </c>
      <c r="E692" s="119">
        <v>7.8101295677448598E-2</v>
      </c>
      <c r="F692" s="119">
        <v>8.4591283217957516E-2</v>
      </c>
      <c r="G692" s="119">
        <v>9.1514659779369234E-2</v>
      </c>
      <c r="H692" s="119">
        <v>9.4048675113648159E-2</v>
      </c>
      <c r="I692" s="119">
        <v>9.3593313889813373E-2</v>
      </c>
      <c r="J692" s="119">
        <v>9.5340688432602405E-2</v>
      </c>
      <c r="K692" s="119">
        <v>9.5925424061745465E-2</v>
      </c>
      <c r="L692" s="119">
        <v>9.5055505230201176E-2</v>
      </c>
      <c r="M692" s="119">
        <v>9.0928152084471914E-2</v>
      </c>
      <c r="N692" s="119">
        <v>9.2300273019040716E-2</v>
      </c>
      <c r="O692" s="119">
        <v>9.0204485361987705E-2</v>
      </c>
      <c r="P692" s="119">
        <v>8.9556667520436714E-2</v>
      </c>
      <c r="Q692" s="119">
        <v>8.7712562338392752E-2</v>
      </c>
    </row>
    <row r="693" spans="1:17" x14ac:dyDescent="0.3">
      <c r="A693" s="254"/>
      <c r="B693" s="59" t="s">
        <v>80</v>
      </c>
      <c r="C693" s="119">
        <v>5.3851976853876313E-2</v>
      </c>
      <c r="D693" s="119">
        <v>5.6091567549956318E-2</v>
      </c>
      <c r="E693" s="119">
        <v>5.5586023514746868E-2</v>
      </c>
      <c r="F693" s="119">
        <v>5.373527256261805E-2</v>
      </c>
      <c r="G693" s="119">
        <v>5.4449274752747315E-2</v>
      </c>
      <c r="H693" s="119">
        <v>5.4428540369584374E-2</v>
      </c>
      <c r="I693" s="119">
        <v>5.1593958025468893E-2</v>
      </c>
      <c r="J693" s="119">
        <v>5.1453446410995876E-2</v>
      </c>
      <c r="K693" s="119">
        <v>4.870960878378628E-2</v>
      </c>
      <c r="L693" s="119">
        <v>4.6687635112262628E-2</v>
      </c>
      <c r="M693" s="119">
        <v>4.5888182530836229E-2</v>
      </c>
      <c r="N693" s="119">
        <v>4.5815667527720309E-2</v>
      </c>
      <c r="O693" s="119">
        <v>4.1977434436016418E-2</v>
      </c>
      <c r="P693" s="119">
        <v>4.2411720959002197E-2</v>
      </c>
      <c r="Q693" s="119">
        <v>4.1861910698530361E-2</v>
      </c>
    </row>
    <row r="694" spans="1:17" x14ac:dyDescent="0.3">
      <c r="A694" s="254"/>
      <c r="B694" s="59" t="s">
        <v>81</v>
      </c>
      <c r="C694" s="119">
        <v>0</v>
      </c>
      <c r="D694" s="119">
        <v>0</v>
      </c>
      <c r="E694" s="119">
        <v>0</v>
      </c>
      <c r="F694" s="119">
        <v>0</v>
      </c>
      <c r="G694" s="119">
        <v>0</v>
      </c>
      <c r="H694" s="119">
        <v>0</v>
      </c>
      <c r="I694" s="119">
        <v>0</v>
      </c>
      <c r="J694" s="119">
        <v>0</v>
      </c>
      <c r="K694" s="119">
        <v>0</v>
      </c>
      <c r="L694" s="119">
        <v>0</v>
      </c>
      <c r="M694" s="119">
        <v>0</v>
      </c>
      <c r="N694" s="119">
        <v>0</v>
      </c>
      <c r="O694" s="119">
        <v>0</v>
      </c>
      <c r="P694" s="119">
        <v>0</v>
      </c>
      <c r="Q694" s="119">
        <v>0</v>
      </c>
    </row>
    <row r="695" spans="1:17" x14ac:dyDescent="0.3">
      <c r="A695" s="254"/>
      <c r="B695" s="59" t="s">
        <v>82</v>
      </c>
      <c r="C695" s="119">
        <v>5.6003025979506564E-2</v>
      </c>
      <c r="D695" s="119">
        <v>5.7300075986247694E-2</v>
      </c>
      <c r="E695" s="119">
        <v>5.4993409929625682E-2</v>
      </c>
      <c r="F695" s="119">
        <v>5.1611798215094699E-2</v>
      </c>
      <c r="G695" s="119">
        <v>5.2713410950130955E-2</v>
      </c>
      <c r="H695" s="119">
        <v>5.3030360823413947E-2</v>
      </c>
      <c r="I695" s="119">
        <v>4.9785441907071563E-2</v>
      </c>
      <c r="J695" s="119">
        <v>4.9051641327125597E-2</v>
      </c>
      <c r="K695" s="119">
        <v>4.7170230879379813E-2</v>
      </c>
      <c r="L695" s="119">
        <v>4.5021737510048301E-2</v>
      </c>
      <c r="M695" s="119">
        <v>4.4428581513837571E-2</v>
      </c>
      <c r="N695" s="119">
        <v>4.4537141591984533E-2</v>
      </c>
      <c r="O695" s="119">
        <v>4.1496348485168227E-2</v>
      </c>
      <c r="P695" s="119">
        <v>4.1455873285245144E-2</v>
      </c>
      <c r="Q695" s="119">
        <v>4.0236606621747668E-2</v>
      </c>
    </row>
    <row r="696" spans="1:17" x14ac:dyDescent="0.3">
      <c r="A696" s="254"/>
      <c r="B696" s="59" t="s">
        <v>83</v>
      </c>
      <c r="C696" s="119">
        <v>0</v>
      </c>
      <c r="D696" s="119">
        <v>0</v>
      </c>
      <c r="E696" s="119">
        <v>0</v>
      </c>
      <c r="F696" s="119">
        <v>0</v>
      </c>
      <c r="G696" s="119">
        <v>0</v>
      </c>
      <c r="H696" s="119">
        <v>0</v>
      </c>
      <c r="I696" s="119">
        <v>0</v>
      </c>
      <c r="J696" s="119">
        <v>0</v>
      </c>
      <c r="K696" s="119">
        <v>0</v>
      </c>
      <c r="L696" s="119">
        <v>0</v>
      </c>
      <c r="M696" s="119">
        <v>0</v>
      </c>
      <c r="N696" s="119">
        <v>0</v>
      </c>
      <c r="O696" s="119">
        <v>0</v>
      </c>
      <c r="P696" s="119">
        <v>0</v>
      </c>
      <c r="Q696" s="119">
        <v>0</v>
      </c>
    </row>
    <row r="697" spans="1:17" x14ac:dyDescent="0.3">
      <c r="A697" s="255"/>
      <c r="B697" s="59" t="s">
        <v>84</v>
      </c>
      <c r="C697" s="119">
        <v>0</v>
      </c>
      <c r="D697" s="119">
        <v>0</v>
      </c>
      <c r="E697" s="119">
        <v>0</v>
      </c>
      <c r="F697" s="119">
        <v>0</v>
      </c>
      <c r="G697" s="119">
        <v>0</v>
      </c>
      <c r="H697" s="119">
        <v>0</v>
      </c>
      <c r="I697" s="119">
        <v>0</v>
      </c>
      <c r="J697" s="119">
        <v>0</v>
      </c>
      <c r="K697" s="119">
        <v>0</v>
      </c>
      <c r="L697" s="119">
        <v>0</v>
      </c>
      <c r="M697" s="119">
        <v>0</v>
      </c>
      <c r="N697" s="119">
        <v>0</v>
      </c>
      <c r="O697" s="119">
        <v>0</v>
      </c>
      <c r="P697" s="119">
        <v>0</v>
      </c>
      <c r="Q697" s="119">
        <v>0</v>
      </c>
    </row>
    <row r="698" spans="1:17" x14ac:dyDescent="0.3">
      <c r="A698" s="253" t="s">
        <v>17</v>
      </c>
      <c r="B698" s="59" t="s">
        <v>72</v>
      </c>
      <c r="C698" s="119">
        <v>1.4894771831047569E-2</v>
      </c>
      <c r="D698" s="119">
        <v>1.8096812804611433E-2</v>
      </c>
      <c r="E698" s="119">
        <v>2.4831158181345094E-2</v>
      </c>
      <c r="F698" s="119">
        <v>3.022136886553289E-2</v>
      </c>
      <c r="G698" s="119">
        <v>2.0666933670415898E-2</v>
      </c>
      <c r="H698" s="119">
        <v>2.2670094369444251E-2</v>
      </c>
      <c r="I698" s="119">
        <v>2.8228132404592016E-2</v>
      </c>
      <c r="J698" s="119">
        <v>3.6869874675209614E-2</v>
      </c>
      <c r="K698" s="119">
        <v>4.132328114462494E-2</v>
      </c>
      <c r="L698" s="119">
        <v>4.4470237654019446E-2</v>
      </c>
      <c r="M698" s="119">
        <v>4.4794460212006997E-2</v>
      </c>
      <c r="N698" s="119">
        <v>4.4992678816119E-2</v>
      </c>
      <c r="O698" s="119">
        <v>4.3690041937784183E-2</v>
      </c>
      <c r="P698" s="119">
        <v>3.852623946622067E-2</v>
      </c>
      <c r="Q698" s="119">
        <v>3.9696841059011778E-2</v>
      </c>
    </row>
    <row r="699" spans="1:17" x14ac:dyDescent="0.3">
      <c r="A699" s="254"/>
      <c r="B699" s="59" t="s">
        <v>73</v>
      </c>
      <c r="C699" s="119">
        <v>2.5616411053486989E-3</v>
      </c>
      <c r="D699" s="119">
        <v>2.9111453759838373E-3</v>
      </c>
      <c r="E699" s="119">
        <v>3.0075153978562619E-3</v>
      </c>
      <c r="F699" s="119">
        <v>2.7992767604270228E-3</v>
      </c>
      <c r="G699" s="119">
        <v>3.2681715637397414E-3</v>
      </c>
      <c r="H699" s="119">
        <v>4.442067514658604E-3</v>
      </c>
      <c r="I699" s="119">
        <v>3.6499795353354221E-3</v>
      </c>
      <c r="J699" s="119">
        <v>3.6459947643819658E-3</v>
      </c>
      <c r="K699" s="119">
        <v>3.3633875401584794E-3</v>
      </c>
      <c r="L699" s="119">
        <v>3.3453126405181589E-3</v>
      </c>
      <c r="M699" s="119">
        <v>3.3368786722047729E-3</v>
      </c>
      <c r="N699" s="119">
        <v>3.3022974543342421E-3</v>
      </c>
      <c r="O699" s="119">
        <v>3.0013830525204939E-3</v>
      </c>
      <c r="P699" s="119">
        <v>2.9219660076186772E-3</v>
      </c>
      <c r="Q699" s="119">
        <v>3.0203847898407519E-3</v>
      </c>
    </row>
    <row r="700" spans="1:17" x14ac:dyDescent="0.3">
      <c r="A700" s="254"/>
      <c r="B700" s="59" t="s">
        <v>74</v>
      </c>
      <c r="C700" s="119">
        <v>0.75316933283472209</v>
      </c>
      <c r="D700" s="119">
        <v>0.73456100048872586</v>
      </c>
      <c r="E700" s="119">
        <v>0.74433132674587843</v>
      </c>
      <c r="F700" s="119">
        <v>0.74491477083582947</v>
      </c>
      <c r="G700" s="119">
        <v>0.7482030332753008</v>
      </c>
      <c r="H700" s="119">
        <v>0.68833550946243005</v>
      </c>
      <c r="I700" s="119">
        <v>0.68335771414637358</v>
      </c>
      <c r="J700" s="119">
        <v>0.66330583715388935</v>
      </c>
      <c r="K700" s="119">
        <v>0.6729734980951434</v>
      </c>
      <c r="L700" s="119">
        <v>0.67409650923831432</v>
      </c>
      <c r="M700" s="119">
        <v>0.67045526036565373</v>
      </c>
      <c r="N700" s="119">
        <v>0.67142081192840586</v>
      </c>
      <c r="O700" s="119">
        <v>0.66866843477345972</v>
      </c>
      <c r="P700" s="119">
        <v>0.63943964068528369</v>
      </c>
      <c r="Q700" s="119">
        <v>0.64520789218969721</v>
      </c>
    </row>
    <row r="701" spans="1:17" x14ac:dyDescent="0.3">
      <c r="A701" s="254"/>
      <c r="B701" s="59" t="s">
        <v>75</v>
      </c>
      <c r="C701" s="119">
        <v>4.2586824267372515E-2</v>
      </c>
      <c r="D701" s="119">
        <v>3.951184676819159E-2</v>
      </c>
      <c r="E701" s="119">
        <v>3.9472068792642902E-2</v>
      </c>
      <c r="F701" s="119">
        <v>3.6600369124082051E-2</v>
      </c>
      <c r="G701" s="119">
        <v>4.0191541395627382E-2</v>
      </c>
      <c r="H701" s="119">
        <v>4.6639276445275712E-2</v>
      </c>
      <c r="I701" s="119">
        <v>3.8795867837492899E-2</v>
      </c>
      <c r="J701" s="119">
        <v>4.1810387872949495E-2</v>
      </c>
      <c r="K701" s="119">
        <v>3.7158027672855143E-2</v>
      </c>
      <c r="L701" s="119">
        <v>3.5949742507649783E-2</v>
      </c>
      <c r="M701" s="119">
        <v>3.5425645842154324E-2</v>
      </c>
      <c r="N701" s="119">
        <v>2.3096785848384462E-2</v>
      </c>
      <c r="O701" s="119">
        <v>2.1591967366504913E-2</v>
      </c>
      <c r="P701" s="119">
        <v>2.130120792985284E-2</v>
      </c>
      <c r="Q701" s="119">
        <v>1.9617984546082455E-2</v>
      </c>
    </row>
    <row r="702" spans="1:17" x14ac:dyDescent="0.3">
      <c r="A702" s="254"/>
      <c r="B702" s="59" t="s">
        <v>76</v>
      </c>
      <c r="C702" s="119">
        <v>1.2289880779311563E-2</v>
      </c>
      <c r="D702" s="119">
        <v>1.5098631264057531E-2</v>
      </c>
      <c r="E702" s="119">
        <v>1.3598950197058347E-2</v>
      </c>
      <c r="F702" s="119">
        <v>1.243374514173215E-2</v>
      </c>
      <c r="G702" s="119">
        <v>1.462706502712589E-2</v>
      </c>
      <c r="H702" s="119">
        <v>2.2915153520757219E-2</v>
      </c>
      <c r="I702" s="119">
        <v>2.0914205542028795E-2</v>
      </c>
      <c r="J702" s="119">
        <v>2.6168328194941831E-2</v>
      </c>
      <c r="K702" s="119">
        <v>2.1358323335444764E-2</v>
      </c>
      <c r="L702" s="119">
        <v>3.2775260602834734E-2</v>
      </c>
      <c r="M702" s="119">
        <v>3.4969440283945649E-2</v>
      </c>
      <c r="N702" s="119">
        <v>3.4348021741182073E-2</v>
      </c>
      <c r="O702" s="119">
        <v>4.1602254737102017E-2</v>
      </c>
      <c r="P702" s="119">
        <v>4.4448905975688638E-2</v>
      </c>
      <c r="Q702" s="119">
        <v>4.3909280845068475E-2</v>
      </c>
    </row>
    <row r="703" spans="1:17" x14ac:dyDescent="0.3">
      <c r="A703" s="254"/>
      <c r="B703" s="59" t="s">
        <v>77</v>
      </c>
      <c r="C703" s="119">
        <v>2.0047043498877187E-2</v>
      </c>
      <c r="D703" s="119">
        <v>2.0761871346123499E-2</v>
      </c>
      <c r="E703" s="119">
        <v>1.7855446511731349E-2</v>
      </c>
      <c r="F703" s="119">
        <v>1.7076635349612481E-2</v>
      </c>
      <c r="G703" s="119">
        <v>1.7133268517979833E-2</v>
      </c>
      <c r="H703" s="119">
        <v>2.1977352262136783E-2</v>
      </c>
      <c r="I703" s="119">
        <v>2.6035171463628552E-2</v>
      </c>
      <c r="J703" s="119">
        <v>3.227864244772146E-2</v>
      </c>
      <c r="K703" s="119">
        <v>2.994059357869748E-2</v>
      </c>
      <c r="L703" s="119">
        <v>2.5761158616269667E-2</v>
      </c>
      <c r="M703" s="119">
        <v>2.4971806117351985E-2</v>
      </c>
      <c r="N703" s="119">
        <v>2.73402938923707E-2</v>
      </c>
      <c r="O703" s="119">
        <v>3.442358358368975E-2</v>
      </c>
      <c r="P703" s="119">
        <v>4.2837743613728406E-2</v>
      </c>
      <c r="Q703" s="119">
        <v>3.3010673327180245E-2</v>
      </c>
    </row>
    <row r="704" spans="1:17" x14ac:dyDescent="0.3">
      <c r="A704" s="254"/>
      <c r="B704" s="59" t="s">
        <v>78</v>
      </c>
      <c r="C704" s="119">
        <v>0.10880395383963953</v>
      </c>
      <c r="D704" s="119">
        <v>0.12245485148061283</v>
      </c>
      <c r="E704" s="119">
        <v>0.10803091089844848</v>
      </c>
      <c r="F704" s="119">
        <v>0.1186165604270747</v>
      </c>
      <c r="G704" s="119">
        <v>0.1170761715581411</v>
      </c>
      <c r="H704" s="119">
        <v>0.14382048809051667</v>
      </c>
      <c r="I704" s="119">
        <v>0.15322139290096931</v>
      </c>
      <c r="J704" s="119">
        <v>0.14989989879510152</v>
      </c>
      <c r="K704" s="119">
        <v>0.15468598045582824</v>
      </c>
      <c r="L704" s="119">
        <v>0.1446888089599335</v>
      </c>
      <c r="M704" s="119">
        <v>0.14460270053961202</v>
      </c>
      <c r="N704" s="119">
        <v>0.1557366285614066</v>
      </c>
      <c r="O704" s="119">
        <v>0.14808011331886631</v>
      </c>
      <c r="P704" s="119">
        <v>0.17160462764219706</v>
      </c>
      <c r="Q704" s="119">
        <v>0.17625141342702175</v>
      </c>
    </row>
    <row r="705" spans="1:17" x14ac:dyDescent="0.3">
      <c r="A705" s="254"/>
      <c r="B705" s="59" t="s">
        <v>96</v>
      </c>
      <c r="C705" s="119">
        <v>1.4121800843816198E-2</v>
      </c>
      <c r="D705" s="119">
        <v>1.757030923949272E-2</v>
      </c>
      <c r="E705" s="119">
        <v>1.8922444012754239E-2</v>
      </c>
      <c r="F705" s="119">
        <v>1.3960607509374045E-2</v>
      </c>
      <c r="G705" s="119">
        <v>1.4184035492603225E-2</v>
      </c>
      <c r="H705" s="119">
        <v>2.0427367503701485E-2</v>
      </c>
      <c r="I705" s="119">
        <v>2.1422752941166943E-2</v>
      </c>
      <c r="J705" s="119">
        <v>2.0970254772066724E-2</v>
      </c>
      <c r="K705" s="119">
        <v>1.5830974528107101E-2</v>
      </c>
      <c r="L705" s="119">
        <v>1.5488801631284691E-2</v>
      </c>
      <c r="M705" s="119">
        <v>1.6885846541731024E-2</v>
      </c>
      <c r="N705" s="119">
        <v>1.7692743582774742E-2</v>
      </c>
      <c r="O705" s="119">
        <v>1.899165467130888E-2</v>
      </c>
      <c r="P705" s="119">
        <v>1.7925500951260265E-2</v>
      </c>
      <c r="Q705" s="119">
        <v>1.7949772795996674E-2</v>
      </c>
    </row>
    <row r="706" spans="1:17" x14ac:dyDescent="0.3">
      <c r="A706" s="254"/>
      <c r="B706" s="59" t="s">
        <v>80</v>
      </c>
      <c r="C706" s="119">
        <v>2.9206587603965713E-2</v>
      </c>
      <c r="D706" s="119">
        <v>2.7354627846126849E-2</v>
      </c>
      <c r="E706" s="119">
        <v>2.8152202270390614E-2</v>
      </c>
      <c r="F706" s="119">
        <v>2.1681480524215188E-2</v>
      </c>
      <c r="G706" s="119">
        <v>2.2742059994884239E-2</v>
      </c>
      <c r="H706" s="119">
        <v>2.7052345514828217E-2</v>
      </c>
      <c r="I706" s="119">
        <v>2.2880810753346779E-2</v>
      </c>
      <c r="J706" s="119">
        <v>2.3575808984583613E-2</v>
      </c>
      <c r="K706" s="119">
        <v>2.2053404324437781E-2</v>
      </c>
      <c r="L706" s="119">
        <v>2.1866676310465991E-2</v>
      </c>
      <c r="M706" s="119">
        <v>2.1690709575880998E-2</v>
      </c>
      <c r="N706" s="119">
        <v>1.932964283558869E-2</v>
      </c>
      <c r="O706" s="119">
        <v>1.8093692285914151E-2</v>
      </c>
      <c r="P706" s="119">
        <v>1.9691813242428371E-2</v>
      </c>
      <c r="Q706" s="119">
        <v>1.9580334868617596E-2</v>
      </c>
    </row>
    <row r="707" spans="1:17" x14ac:dyDescent="0.3">
      <c r="A707" s="254"/>
      <c r="B707" s="59" t="s">
        <v>81</v>
      </c>
      <c r="C707" s="119">
        <v>0</v>
      </c>
      <c r="D707" s="119">
        <v>0</v>
      </c>
      <c r="E707" s="119">
        <v>0</v>
      </c>
      <c r="F707" s="119">
        <v>0</v>
      </c>
      <c r="G707" s="119">
        <v>0</v>
      </c>
      <c r="H707" s="119">
        <v>0</v>
      </c>
      <c r="I707" s="119">
        <v>0</v>
      </c>
      <c r="J707" s="119">
        <v>0</v>
      </c>
      <c r="K707" s="119">
        <v>0</v>
      </c>
      <c r="L707" s="119">
        <v>0</v>
      </c>
      <c r="M707" s="119">
        <v>0</v>
      </c>
      <c r="N707" s="119">
        <v>0</v>
      </c>
      <c r="O707" s="119">
        <v>0</v>
      </c>
      <c r="P707" s="119">
        <v>0</v>
      </c>
      <c r="Q707" s="119">
        <v>0</v>
      </c>
    </row>
    <row r="708" spans="1:17" x14ac:dyDescent="0.3">
      <c r="A708" s="254"/>
      <c r="B708" s="59" t="s">
        <v>82</v>
      </c>
      <c r="C708" s="119">
        <v>2.3181633958988404E-3</v>
      </c>
      <c r="D708" s="119">
        <v>1.6789033860739567E-3</v>
      </c>
      <c r="E708" s="119">
        <v>1.7979769918942095E-3</v>
      </c>
      <c r="F708" s="119">
        <v>1.6951854621201925E-3</v>
      </c>
      <c r="G708" s="119">
        <v>1.9077195041818829E-3</v>
      </c>
      <c r="H708" s="119">
        <v>1.7203453162511347E-3</v>
      </c>
      <c r="I708" s="119">
        <v>1.4939724750657741E-3</v>
      </c>
      <c r="J708" s="119">
        <v>1.4749723391545436E-3</v>
      </c>
      <c r="K708" s="119">
        <v>1.3125293247025233E-3</v>
      </c>
      <c r="L708" s="119">
        <v>1.5574918387095773E-3</v>
      </c>
      <c r="M708" s="119">
        <v>2.8672518494586418E-3</v>
      </c>
      <c r="N708" s="119">
        <v>2.7400953394335773E-3</v>
      </c>
      <c r="O708" s="119">
        <v>1.8568742728498071E-3</v>
      </c>
      <c r="P708" s="119">
        <v>1.3023544857214469E-3</v>
      </c>
      <c r="Q708" s="119">
        <v>1.7554221514831368E-3</v>
      </c>
    </row>
    <row r="709" spans="1:17" x14ac:dyDescent="0.3">
      <c r="A709" s="254"/>
      <c r="B709" s="59" t="s">
        <v>83</v>
      </c>
      <c r="C709" s="119">
        <v>0</v>
      </c>
      <c r="D709" s="119">
        <v>0</v>
      </c>
      <c r="E709" s="119">
        <v>0</v>
      </c>
      <c r="F709" s="119">
        <v>0</v>
      </c>
      <c r="G709" s="119">
        <v>0</v>
      </c>
      <c r="H709" s="119">
        <v>0</v>
      </c>
      <c r="I709" s="119">
        <v>0</v>
      </c>
      <c r="J709" s="119">
        <v>0</v>
      </c>
      <c r="K709" s="119">
        <v>0</v>
      </c>
      <c r="L709" s="119">
        <v>0</v>
      </c>
      <c r="M709" s="119">
        <v>0</v>
      </c>
      <c r="N709" s="119">
        <v>0</v>
      </c>
      <c r="O709" s="119">
        <v>0</v>
      </c>
      <c r="P709" s="119">
        <v>0</v>
      </c>
      <c r="Q709" s="119">
        <v>0</v>
      </c>
    </row>
    <row r="710" spans="1:17" x14ac:dyDescent="0.3">
      <c r="A710" s="255"/>
      <c r="B710" s="59" t="s">
        <v>84</v>
      </c>
      <c r="C710" s="119">
        <v>0</v>
      </c>
      <c r="D710" s="119">
        <v>0</v>
      </c>
      <c r="E710" s="119">
        <v>0</v>
      </c>
      <c r="F710" s="119">
        <v>0</v>
      </c>
      <c r="G710" s="119">
        <v>0</v>
      </c>
      <c r="H710" s="119">
        <v>0</v>
      </c>
      <c r="I710" s="119">
        <v>0</v>
      </c>
      <c r="J710" s="119">
        <v>0</v>
      </c>
      <c r="K710" s="119">
        <v>0</v>
      </c>
      <c r="L710" s="119">
        <v>0</v>
      </c>
      <c r="M710" s="119">
        <v>0</v>
      </c>
      <c r="N710" s="119">
        <v>0</v>
      </c>
      <c r="O710" s="119">
        <v>0</v>
      </c>
      <c r="P710" s="119">
        <v>0</v>
      </c>
      <c r="Q710" s="119">
        <v>0</v>
      </c>
    </row>
    <row r="711" spans="1:17" x14ac:dyDescent="0.3">
      <c r="A711" s="253" t="s">
        <v>18</v>
      </c>
      <c r="B711" s="59" t="s">
        <v>72</v>
      </c>
      <c r="C711" s="119">
        <v>0.27123898243402617</v>
      </c>
      <c r="D711" s="119">
        <v>0.26769932167974436</v>
      </c>
      <c r="E711" s="119">
        <v>0.30531042157104282</v>
      </c>
      <c r="F711" s="119">
        <v>0.27550571758737519</v>
      </c>
      <c r="G711" s="119">
        <v>0.28046010151892176</v>
      </c>
      <c r="H711" s="119">
        <v>0.29073718778453506</v>
      </c>
      <c r="I711" s="119">
        <v>0.30137437942548617</v>
      </c>
      <c r="J711" s="119">
        <v>0.29531622744484909</v>
      </c>
      <c r="K711" s="119">
        <v>0.30019169230314674</v>
      </c>
      <c r="L711" s="119">
        <v>0.28232937816517351</v>
      </c>
      <c r="M711" s="119">
        <v>0.27659545013291892</v>
      </c>
      <c r="N711" s="119">
        <v>0.29365640186782516</v>
      </c>
      <c r="O711" s="119">
        <v>0.28252861466389073</v>
      </c>
      <c r="P711" s="119">
        <v>0.27995612173458606</v>
      </c>
      <c r="Q711" s="119">
        <v>0.29144820371424912</v>
      </c>
    </row>
    <row r="712" spans="1:17" x14ac:dyDescent="0.3">
      <c r="A712" s="254"/>
      <c r="B712" s="59" t="s">
        <v>73</v>
      </c>
      <c r="C712" s="119">
        <v>1.0103857539823676E-2</v>
      </c>
      <c r="D712" s="119">
        <v>8.7833985723444682E-3</v>
      </c>
      <c r="E712" s="119">
        <v>8.2623328660415274E-3</v>
      </c>
      <c r="F712" s="119">
        <v>8.5731336275055338E-3</v>
      </c>
      <c r="G712" s="119">
        <v>9.2932274173945905E-3</v>
      </c>
      <c r="H712" s="119">
        <v>1.0581382815931016E-2</v>
      </c>
      <c r="I712" s="119">
        <v>7.9793485766067665E-3</v>
      </c>
      <c r="J712" s="119">
        <v>7.5404196473556227E-3</v>
      </c>
      <c r="K712" s="119">
        <v>7.0473661771370795E-3</v>
      </c>
      <c r="L712" s="119">
        <v>8.2612668630748943E-3</v>
      </c>
      <c r="M712" s="119">
        <v>7.283226607730578E-3</v>
      </c>
      <c r="N712" s="119">
        <v>8.6179932062045578E-3</v>
      </c>
      <c r="O712" s="119">
        <v>6.7079223287258198E-3</v>
      </c>
      <c r="P712" s="119">
        <v>8.2599022975416783E-3</v>
      </c>
      <c r="Q712" s="119">
        <v>7.3890620291277558E-3</v>
      </c>
    </row>
    <row r="713" spans="1:17" x14ac:dyDescent="0.3">
      <c r="A713" s="254"/>
      <c r="B713" s="59" t="s">
        <v>74</v>
      </c>
      <c r="C713" s="119">
        <v>0.30212980787838106</v>
      </c>
      <c r="D713" s="119">
        <v>0.29464994939274003</v>
      </c>
      <c r="E713" s="119">
        <v>0.30310129465649804</v>
      </c>
      <c r="F713" s="119">
        <v>0.31699411782009729</v>
      </c>
      <c r="G713" s="119">
        <v>0.29274318319479031</v>
      </c>
      <c r="H713" s="119">
        <v>0.26570981781692476</v>
      </c>
      <c r="I713" s="119">
        <v>0.26763130200075169</v>
      </c>
      <c r="J713" s="119">
        <v>0.27139600451781243</v>
      </c>
      <c r="K713" s="119">
        <v>0.27497836808925413</v>
      </c>
      <c r="L713" s="119">
        <v>0.26358025629347548</v>
      </c>
      <c r="M713" s="119">
        <v>0.27248501928358082</v>
      </c>
      <c r="N713" s="119">
        <v>0.24754148648781057</v>
      </c>
      <c r="O713" s="119">
        <v>0.22516796475818004</v>
      </c>
      <c r="P713" s="119">
        <v>0.23918891731324438</v>
      </c>
      <c r="Q713" s="119">
        <v>0.24744290218302362</v>
      </c>
    </row>
    <row r="714" spans="1:17" x14ac:dyDescent="0.3">
      <c r="A714" s="254"/>
      <c r="B714" s="59" t="s">
        <v>75</v>
      </c>
      <c r="C714" s="119">
        <v>6.6625575461721495E-3</v>
      </c>
      <c r="D714" s="119">
        <v>6.8971381852655058E-3</v>
      </c>
      <c r="E714" s="119">
        <v>6.7262530938989587E-3</v>
      </c>
      <c r="F714" s="119">
        <v>6.1989218651341636E-3</v>
      </c>
      <c r="G714" s="119">
        <v>6.2786286763850657E-3</v>
      </c>
      <c r="H714" s="119">
        <v>4.6498723927979923E-3</v>
      </c>
      <c r="I714" s="119">
        <v>5.0793619277503844E-3</v>
      </c>
      <c r="J714" s="119">
        <v>4.9838913316847117E-3</v>
      </c>
      <c r="K714" s="119">
        <v>4.6621351817540627E-3</v>
      </c>
      <c r="L714" s="119">
        <v>4.6383344257936955E-3</v>
      </c>
      <c r="M714" s="119">
        <v>4.7252872060745263E-3</v>
      </c>
      <c r="N714" s="119">
        <v>4.673297003624381E-3</v>
      </c>
      <c r="O714" s="119">
        <v>4.6667005401273215E-3</v>
      </c>
      <c r="P714" s="119">
        <v>4.5657778548858123E-3</v>
      </c>
      <c r="Q714" s="119">
        <v>4.607585280639875E-3</v>
      </c>
    </row>
    <row r="715" spans="1:17" x14ac:dyDescent="0.3">
      <c r="A715" s="254"/>
      <c r="B715" s="59" t="s">
        <v>76</v>
      </c>
      <c r="C715" s="119">
        <v>0.21431732135286508</v>
      </c>
      <c r="D715" s="119">
        <v>0.22787191716460212</v>
      </c>
      <c r="E715" s="119">
        <v>0.18988924795212467</v>
      </c>
      <c r="F715" s="119">
        <v>0.21520070329097249</v>
      </c>
      <c r="G715" s="119">
        <v>0.22973364983664205</v>
      </c>
      <c r="H715" s="119">
        <v>0.22969143762042213</v>
      </c>
      <c r="I715" s="119">
        <v>0.23042309547834211</v>
      </c>
      <c r="J715" s="119">
        <v>0.22062663616727715</v>
      </c>
      <c r="K715" s="119">
        <v>0.22447262497976894</v>
      </c>
      <c r="L715" s="119">
        <v>0.24149885328338322</v>
      </c>
      <c r="M715" s="119">
        <v>0.23951407028450433</v>
      </c>
      <c r="N715" s="119">
        <v>0.23948930343574865</v>
      </c>
      <c r="O715" s="119">
        <v>0.2639168591078111</v>
      </c>
      <c r="P715" s="119">
        <v>0.25789327963054876</v>
      </c>
      <c r="Q715" s="119">
        <v>0.23242897421373246</v>
      </c>
    </row>
    <row r="716" spans="1:17" x14ac:dyDescent="0.3">
      <c r="A716" s="254"/>
      <c r="B716" s="59" t="s">
        <v>77</v>
      </c>
      <c r="C716" s="119">
        <v>3.8301028812350119E-2</v>
      </c>
      <c r="D716" s="119">
        <v>4.139059003880282E-2</v>
      </c>
      <c r="E716" s="119">
        <v>3.9544177024430575E-2</v>
      </c>
      <c r="F716" s="119">
        <v>3.9323138128816486E-2</v>
      </c>
      <c r="G716" s="119">
        <v>4.054862320259054E-2</v>
      </c>
      <c r="H716" s="119">
        <v>4.7276080725981023E-2</v>
      </c>
      <c r="I716" s="119">
        <v>3.3643224885889327E-2</v>
      </c>
      <c r="J716" s="119">
        <v>4.289599466960025E-2</v>
      </c>
      <c r="K716" s="119">
        <v>4.3345960902350579E-2</v>
      </c>
      <c r="L716" s="119">
        <v>4.6055148536811301E-2</v>
      </c>
      <c r="M716" s="119">
        <v>4.8496367985838638E-2</v>
      </c>
      <c r="N716" s="119">
        <v>5.5605662678343527E-2</v>
      </c>
      <c r="O716" s="119">
        <v>5.3741273757947156E-2</v>
      </c>
      <c r="P716" s="119">
        <v>5.1029552103893316E-2</v>
      </c>
      <c r="Q716" s="119">
        <v>5.1292891002231292E-2</v>
      </c>
    </row>
    <row r="717" spans="1:17" x14ac:dyDescent="0.3">
      <c r="A717" s="254"/>
      <c r="B717" s="59" t="s">
        <v>78</v>
      </c>
      <c r="C717" s="119">
        <v>0.10614064749660242</v>
      </c>
      <c r="D717" s="119">
        <v>0.10068521885760384</v>
      </c>
      <c r="E717" s="119">
        <v>9.7097767224595996E-2</v>
      </c>
      <c r="F717" s="119">
        <v>8.9967290245999129E-2</v>
      </c>
      <c r="G717" s="119">
        <v>9.0161488040671631E-2</v>
      </c>
      <c r="H717" s="119">
        <v>0.10164613469912186</v>
      </c>
      <c r="I717" s="119">
        <v>0.102834011998218</v>
      </c>
      <c r="J717" s="119">
        <v>0.10952356579202042</v>
      </c>
      <c r="K717" s="119">
        <v>9.6889360316675832E-2</v>
      </c>
      <c r="L717" s="119">
        <v>0.10581895744462555</v>
      </c>
      <c r="M717" s="119">
        <v>0.10373892183615357</v>
      </c>
      <c r="N717" s="119">
        <v>0.1029334372694293</v>
      </c>
      <c r="O717" s="119">
        <v>0.11599245808647804</v>
      </c>
      <c r="P717" s="119">
        <v>0.11169691330126089</v>
      </c>
      <c r="Q717" s="119">
        <v>0.11662991767640321</v>
      </c>
    </row>
    <row r="718" spans="1:17" x14ac:dyDescent="0.3">
      <c r="A718" s="254"/>
      <c r="B718" s="59" t="s">
        <v>96</v>
      </c>
      <c r="C718" s="119">
        <v>1.1103754604112137E-2</v>
      </c>
      <c r="D718" s="119">
        <v>1.1491375207678173E-2</v>
      </c>
      <c r="E718" s="119">
        <v>1.0928499087901345E-2</v>
      </c>
      <c r="F718" s="119">
        <v>9.9499983788447471E-3</v>
      </c>
      <c r="G718" s="119">
        <v>1.0924738698654603E-2</v>
      </c>
      <c r="H718" s="119">
        <v>1.0817278980184844E-2</v>
      </c>
      <c r="I718" s="119">
        <v>1.1460872791048177E-2</v>
      </c>
      <c r="J718" s="119">
        <v>1.079585007487175E-2</v>
      </c>
      <c r="K718" s="119">
        <v>1.1109580554608686E-2</v>
      </c>
      <c r="L718" s="119">
        <v>1.0668921548281637E-2</v>
      </c>
      <c r="M718" s="119">
        <v>1.0686112533754406E-2</v>
      </c>
      <c r="N718" s="119">
        <v>1.0741307217747364E-2</v>
      </c>
      <c r="O718" s="119">
        <v>1.0702746435382675E-2</v>
      </c>
      <c r="P718" s="119">
        <v>1.0888730361690507E-2</v>
      </c>
      <c r="Q718" s="119">
        <v>1.1177612213494061E-2</v>
      </c>
    </row>
    <row r="719" spans="1:17" x14ac:dyDescent="0.3">
      <c r="A719" s="254"/>
      <c r="B719" s="59" t="s">
        <v>80</v>
      </c>
      <c r="C719" s="119">
        <v>3.2073585610449186E-2</v>
      </c>
      <c r="D719" s="119">
        <v>3.2178789733764326E-2</v>
      </c>
      <c r="E719" s="119">
        <v>3.1122658068145456E-2</v>
      </c>
      <c r="F719" s="119">
        <v>3.0438824690115919E-2</v>
      </c>
      <c r="G719" s="119">
        <v>3.1622271047330154E-2</v>
      </c>
      <c r="H719" s="119">
        <v>3.1025250579988471E-2</v>
      </c>
      <c r="I719" s="119">
        <v>3.1936986689953671E-2</v>
      </c>
      <c r="J719" s="119">
        <v>2.9756628209989287E-2</v>
      </c>
      <c r="K719" s="119">
        <v>3.0031129689691346E-2</v>
      </c>
      <c r="L719" s="119">
        <v>2.9938449893566716E-2</v>
      </c>
      <c r="M719" s="119">
        <v>2.9639568948857976E-2</v>
      </c>
      <c r="N719" s="119">
        <v>3.0097625664767862E-2</v>
      </c>
      <c r="O719" s="119">
        <v>2.9911689050411874E-2</v>
      </c>
      <c r="P719" s="119">
        <v>2.9945455733827214E-2</v>
      </c>
      <c r="Q719" s="119">
        <v>3.0821386249872813E-2</v>
      </c>
    </row>
    <row r="720" spans="1:17" x14ac:dyDescent="0.3">
      <c r="A720" s="254"/>
      <c r="B720" s="59" t="s">
        <v>81</v>
      </c>
      <c r="C720" s="119">
        <v>0</v>
      </c>
      <c r="D720" s="119">
        <v>0</v>
      </c>
      <c r="E720" s="119">
        <v>0</v>
      </c>
      <c r="F720" s="119">
        <v>0</v>
      </c>
      <c r="G720" s="119">
        <v>0</v>
      </c>
      <c r="H720" s="119">
        <v>0</v>
      </c>
      <c r="I720" s="119">
        <v>0</v>
      </c>
      <c r="J720" s="119">
        <v>0</v>
      </c>
      <c r="K720" s="119">
        <v>0</v>
      </c>
      <c r="L720" s="119">
        <v>0</v>
      </c>
      <c r="M720" s="119">
        <v>0</v>
      </c>
      <c r="N720" s="119">
        <v>0</v>
      </c>
      <c r="O720" s="119">
        <v>0</v>
      </c>
      <c r="P720" s="119">
        <v>0</v>
      </c>
      <c r="Q720" s="119">
        <v>0</v>
      </c>
    </row>
    <row r="721" spans="1:17" x14ac:dyDescent="0.3">
      <c r="A721" s="254"/>
      <c r="B721" s="59" t="s">
        <v>82</v>
      </c>
      <c r="C721" s="119">
        <v>7.9284567252180128E-3</v>
      </c>
      <c r="D721" s="119">
        <v>8.3523011674543242E-3</v>
      </c>
      <c r="E721" s="119">
        <v>8.0173484553204902E-3</v>
      </c>
      <c r="F721" s="119">
        <v>7.8481543651390314E-3</v>
      </c>
      <c r="G721" s="119">
        <v>8.2340883666191904E-3</v>
      </c>
      <c r="H721" s="119">
        <v>7.8655565841129968E-3</v>
      </c>
      <c r="I721" s="119">
        <v>7.6374162259536154E-3</v>
      </c>
      <c r="J721" s="119">
        <v>7.1647821445392544E-3</v>
      </c>
      <c r="K721" s="119">
        <v>7.2717818056126614E-3</v>
      </c>
      <c r="L721" s="119">
        <v>7.2104335458140819E-3</v>
      </c>
      <c r="M721" s="119">
        <v>6.8359751805863065E-3</v>
      </c>
      <c r="N721" s="119">
        <v>6.6434851684987369E-3</v>
      </c>
      <c r="O721" s="119">
        <v>6.6637712710453049E-3</v>
      </c>
      <c r="P721" s="119">
        <v>6.5753496685217747E-3</v>
      </c>
      <c r="Q721" s="119">
        <v>6.7614654372257672E-3</v>
      </c>
    </row>
    <row r="722" spans="1:17" x14ac:dyDescent="0.3">
      <c r="A722" s="254"/>
      <c r="B722" s="59" t="s">
        <v>83</v>
      </c>
      <c r="C722" s="119">
        <v>0</v>
      </c>
      <c r="D722" s="119">
        <v>0</v>
      </c>
      <c r="E722" s="119">
        <v>0</v>
      </c>
      <c r="F722" s="119">
        <v>0</v>
      </c>
      <c r="G722" s="119">
        <v>0</v>
      </c>
      <c r="H722" s="119">
        <v>0</v>
      </c>
      <c r="I722" s="119">
        <v>0</v>
      </c>
      <c r="J722" s="119">
        <v>0</v>
      </c>
      <c r="K722" s="119">
        <v>0</v>
      </c>
      <c r="L722" s="119">
        <v>0</v>
      </c>
      <c r="M722" s="119">
        <v>0</v>
      </c>
      <c r="N722" s="119">
        <v>0</v>
      </c>
      <c r="O722" s="119">
        <v>0</v>
      </c>
      <c r="P722" s="119">
        <v>0</v>
      </c>
      <c r="Q722" s="119">
        <v>0</v>
      </c>
    </row>
    <row r="723" spans="1:17" x14ac:dyDescent="0.3">
      <c r="A723" s="255"/>
      <c r="B723" s="59" t="s">
        <v>84</v>
      </c>
      <c r="C723" s="119">
        <v>0</v>
      </c>
      <c r="D723" s="119">
        <v>0</v>
      </c>
      <c r="E723" s="119">
        <v>0</v>
      </c>
      <c r="F723" s="119">
        <v>0</v>
      </c>
      <c r="G723" s="119">
        <v>0</v>
      </c>
      <c r="H723" s="119">
        <v>0</v>
      </c>
      <c r="I723" s="119">
        <v>0</v>
      </c>
      <c r="J723" s="119">
        <v>0</v>
      </c>
      <c r="K723" s="119">
        <v>0</v>
      </c>
      <c r="L723" s="119">
        <v>0</v>
      </c>
      <c r="M723" s="119">
        <v>0</v>
      </c>
      <c r="N723" s="119">
        <v>0</v>
      </c>
      <c r="O723" s="119">
        <v>0</v>
      </c>
      <c r="P723" s="119">
        <v>0</v>
      </c>
      <c r="Q723" s="119">
        <v>0</v>
      </c>
    </row>
    <row r="724" spans="1:17" x14ac:dyDescent="0.3">
      <c r="A724" s="253" t="s">
        <v>19</v>
      </c>
      <c r="B724" s="59" t="s">
        <v>72</v>
      </c>
      <c r="C724" s="119">
        <v>0.10423746266374417</v>
      </c>
      <c r="D724" s="119">
        <v>0.10131479321799271</v>
      </c>
      <c r="E724" s="119">
        <v>0.10341780570145623</v>
      </c>
      <c r="F724" s="119">
        <v>0.11179056682325852</v>
      </c>
      <c r="G724" s="119">
        <v>0.10652047467350445</v>
      </c>
      <c r="H724" s="119">
        <v>0.11161339085887767</v>
      </c>
      <c r="I724" s="119">
        <v>0.11759822724362062</v>
      </c>
      <c r="J724" s="119">
        <v>0.11990033834492726</v>
      </c>
      <c r="K724" s="119">
        <v>0.12040734508650167</v>
      </c>
      <c r="L724" s="119">
        <v>0.11961505436155856</v>
      </c>
      <c r="M724" s="119">
        <v>0.11962542249653281</v>
      </c>
      <c r="N724" s="119">
        <v>0.12008779420512251</v>
      </c>
      <c r="O724" s="119">
        <v>0.12068375822449245</v>
      </c>
      <c r="P724" s="119">
        <v>0.11754791019972008</v>
      </c>
      <c r="Q724" s="119">
        <v>0.11992882416319534</v>
      </c>
    </row>
    <row r="725" spans="1:17" x14ac:dyDescent="0.3">
      <c r="A725" s="254"/>
      <c r="B725" s="59" t="s">
        <v>73</v>
      </c>
      <c r="C725" s="119">
        <v>8.9719226704187527E-2</v>
      </c>
      <c r="D725" s="119">
        <v>9.309482859758525E-2</v>
      </c>
      <c r="E725" s="119">
        <v>8.9992539156071902E-2</v>
      </c>
      <c r="F725" s="119">
        <v>9.4007835199996462E-2</v>
      </c>
      <c r="G725" s="119">
        <v>9.2287203070173976E-2</v>
      </c>
      <c r="H725" s="119">
        <v>9.4196990848875645E-2</v>
      </c>
      <c r="I725" s="119">
        <v>9.1334051892236173E-2</v>
      </c>
      <c r="J725" s="119">
        <v>9.1028878117884543E-2</v>
      </c>
      <c r="K725" s="119">
        <v>8.9179023098055005E-2</v>
      </c>
      <c r="L725" s="119">
        <v>8.913429011280731E-2</v>
      </c>
      <c r="M725" s="119">
        <v>9.0063066674046025E-2</v>
      </c>
      <c r="N725" s="119">
        <v>9.123860023219299E-2</v>
      </c>
      <c r="O725" s="119">
        <v>9.2642341211108328E-2</v>
      </c>
      <c r="P725" s="119">
        <v>9.4645743283019418E-2</v>
      </c>
      <c r="Q725" s="119">
        <v>9.1681956842323858E-2</v>
      </c>
    </row>
    <row r="726" spans="1:17" x14ac:dyDescent="0.3">
      <c r="A726" s="254"/>
      <c r="B726" s="59" t="s">
        <v>74</v>
      </c>
      <c r="C726" s="119">
        <v>0.36966147945871364</v>
      </c>
      <c r="D726" s="119">
        <v>0.36036045279772844</v>
      </c>
      <c r="E726" s="119">
        <v>0.35872147768397727</v>
      </c>
      <c r="F726" s="119">
        <v>0.34544202078830982</v>
      </c>
      <c r="G726" s="119">
        <v>0.35336012843255221</v>
      </c>
      <c r="H726" s="119">
        <v>0.34117475379994067</v>
      </c>
      <c r="I726" s="119">
        <v>0.33044427612455518</v>
      </c>
      <c r="J726" s="119">
        <v>0.31127256656651692</v>
      </c>
      <c r="K726" s="119">
        <v>0.31550004422786587</v>
      </c>
      <c r="L726" s="119">
        <v>0.31221245970545808</v>
      </c>
      <c r="M726" s="119">
        <v>0.30102448065649295</v>
      </c>
      <c r="N726" s="119">
        <v>0.30264374341158945</v>
      </c>
      <c r="O726" s="119">
        <v>0.29314366326489627</v>
      </c>
      <c r="P726" s="119">
        <v>0.29004882992789155</v>
      </c>
      <c r="Q726" s="119">
        <v>0.2882080430454213</v>
      </c>
    </row>
    <row r="727" spans="1:17" x14ac:dyDescent="0.3">
      <c r="A727" s="254"/>
      <c r="B727" s="59" t="s">
        <v>75</v>
      </c>
      <c r="C727" s="119">
        <v>7.1509132230009709E-2</v>
      </c>
      <c r="D727" s="119">
        <v>7.218448110936028E-2</v>
      </c>
      <c r="E727" s="119">
        <v>7.2358905407438293E-2</v>
      </c>
      <c r="F727" s="119">
        <v>7.0376798159291945E-2</v>
      </c>
      <c r="G727" s="119">
        <v>7.1032690515779484E-2</v>
      </c>
      <c r="H727" s="119">
        <v>7.5290064449866773E-2</v>
      </c>
      <c r="I727" s="119">
        <v>8.0439484739260561E-2</v>
      </c>
      <c r="J727" s="119">
        <v>8.6080795231162438E-2</v>
      </c>
      <c r="K727" s="119">
        <v>8.5863133218166562E-2</v>
      </c>
      <c r="L727" s="119">
        <v>8.5069934543199818E-2</v>
      </c>
      <c r="M727" s="119">
        <v>8.7619088480271279E-2</v>
      </c>
      <c r="N727" s="119">
        <v>8.7792948074328844E-2</v>
      </c>
      <c r="O727" s="119">
        <v>8.8574363322041452E-2</v>
      </c>
      <c r="P727" s="119">
        <v>8.8331842986328069E-2</v>
      </c>
      <c r="Q727" s="119">
        <v>9.0757972834283537E-2</v>
      </c>
    </row>
    <row r="728" spans="1:17" x14ac:dyDescent="0.3">
      <c r="A728" s="254"/>
      <c r="B728" s="59" t="s">
        <v>76</v>
      </c>
      <c r="C728" s="119">
        <v>1.4083945078723572E-2</v>
      </c>
      <c r="D728" s="119">
        <v>1.6062977203601673E-2</v>
      </c>
      <c r="E728" s="119">
        <v>1.6363335949910348E-2</v>
      </c>
      <c r="F728" s="119">
        <v>1.571577847552141E-2</v>
      </c>
      <c r="G728" s="119">
        <v>1.7109059361737868E-2</v>
      </c>
      <c r="H728" s="119">
        <v>1.847009503258791E-2</v>
      </c>
      <c r="I728" s="119">
        <v>1.9854499097897962E-2</v>
      </c>
      <c r="J728" s="119">
        <v>2.1244125935603746E-2</v>
      </c>
      <c r="K728" s="119">
        <v>2.1022206486973258E-2</v>
      </c>
      <c r="L728" s="119">
        <v>2.3348310194025008E-2</v>
      </c>
      <c r="M728" s="119">
        <v>2.5177297757608956E-2</v>
      </c>
      <c r="N728" s="119">
        <v>2.3619809621160854E-2</v>
      </c>
      <c r="O728" s="119">
        <v>2.3835767902794205E-2</v>
      </c>
      <c r="P728" s="119">
        <v>2.3068528638874597E-2</v>
      </c>
      <c r="Q728" s="119">
        <v>2.2608974578893715E-2</v>
      </c>
    </row>
    <row r="729" spans="1:17" x14ac:dyDescent="0.3">
      <c r="A729" s="254"/>
      <c r="B729" s="59" t="s">
        <v>77</v>
      </c>
      <c r="C729" s="119">
        <v>8.6283066893289573E-2</v>
      </c>
      <c r="D729" s="119">
        <v>8.9950943017584883E-2</v>
      </c>
      <c r="E729" s="119">
        <v>9.3325774278090537E-2</v>
      </c>
      <c r="F729" s="119">
        <v>9.2038805454197292E-2</v>
      </c>
      <c r="G729" s="119">
        <v>8.7401700414939901E-2</v>
      </c>
      <c r="H729" s="119">
        <v>9.0284213113210679E-2</v>
      </c>
      <c r="I729" s="119">
        <v>8.9120989077492704E-2</v>
      </c>
      <c r="J729" s="119">
        <v>9.3416758699102362E-2</v>
      </c>
      <c r="K729" s="119">
        <v>9.298063145158611E-2</v>
      </c>
      <c r="L729" s="119">
        <v>9.1040106661891815E-2</v>
      </c>
      <c r="M729" s="119">
        <v>9.3166116449543049E-2</v>
      </c>
      <c r="N729" s="119">
        <v>9.4095544767918426E-2</v>
      </c>
      <c r="O729" s="119">
        <v>9.749677142724493E-2</v>
      </c>
      <c r="P729" s="119">
        <v>9.6340214221905709E-2</v>
      </c>
      <c r="Q729" s="119">
        <v>9.3909107848616682E-2</v>
      </c>
    </row>
    <row r="730" spans="1:17" x14ac:dyDescent="0.3">
      <c r="A730" s="254"/>
      <c r="B730" s="59" t="s">
        <v>78</v>
      </c>
      <c r="C730" s="119">
        <v>0.12786128902093502</v>
      </c>
      <c r="D730" s="119">
        <v>0.12829636606234815</v>
      </c>
      <c r="E730" s="119">
        <v>0.12637105654668582</v>
      </c>
      <c r="F730" s="119">
        <v>0.13324656835324394</v>
      </c>
      <c r="G730" s="119">
        <v>0.1346885899120264</v>
      </c>
      <c r="H730" s="119">
        <v>0.13229253289869156</v>
      </c>
      <c r="I730" s="119">
        <v>0.13351596669631263</v>
      </c>
      <c r="J730" s="119">
        <v>0.13906581813848215</v>
      </c>
      <c r="K730" s="119">
        <v>0.13963651419384668</v>
      </c>
      <c r="L730" s="119">
        <v>0.14279071650429187</v>
      </c>
      <c r="M730" s="119">
        <v>0.14009688179461835</v>
      </c>
      <c r="N730" s="119">
        <v>0.14252066058290999</v>
      </c>
      <c r="O730" s="119">
        <v>0.14503874713711148</v>
      </c>
      <c r="P730" s="119">
        <v>0.15236945504151522</v>
      </c>
      <c r="Q730" s="119">
        <v>0.15200614191362555</v>
      </c>
    </row>
    <row r="731" spans="1:17" x14ac:dyDescent="0.3">
      <c r="A731" s="254"/>
      <c r="B731" s="59" t="s">
        <v>96</v>
      </c>
      <c r="C731" s="119">
        <v>1.4914641701671753E-2</v>
      </c>
      <c r="D731" s="119">
        <v>1.504058796450617E-2</v>
      </c>
      <c r="E731" s="119">
        <v>1.4715837435387404E-2</v>
      </c>
      <c r="F731" s="119">
        <v>1.430877701721012E-2</v>
      </c>
      <c r="G731" s="119">
        <v>1.375448211864626E-2</v>
      </c>
      <c r="H731" s="119">
        <v>1.3611692296113989E-2</v>
      </c>
      <c r="I731" s="119">
        <v>1.3834433153884865E-2</v>
      </c>
      <c r="J731" s="119">
        <v>1.3367630687441439E-2</v>
      </c>
      <c r="K731" s="119">
        <v>1.3134652681044573E-2</v>
      </c>
      <c r="L731" s="119">
        <v>1.321701943620184E-2</v>
      </c>
      <c r="M731" s="119">
        <v>1.3176886614876251E-2</v>
      </c>
      <c r="N731" s="119">
        <v>1.3199236007022757E-2</v>
      </c>
      <c r="O731" s="119">
        <v>1.3483471619926198E-2</v>
      </c>
      <c r="P731" s="119">
        <v>1.2287424154438157E-2</v>
      </c>
      <c r="Q731" s="119">
        <v>1.2114547458514761E-2</v>
      </c>
    </row>
    <row r="732" spans="1:17" x14ac:dyDescent="0.3">
      <c r="A732" s="254"/>
      <c r="B732" s="59" t="s">
        <v>80</v>
      </c>
      <c r="C732" s="119">
        <v>8.0405008217375659E-2</v>
      </c>
      <c r="D732" s="119">
        <v>8.2099383293575523E-2</v>
      </c>
      <c r="E732" s="119">
        <v>8.2199674190766583E-2</v>
      </c>
      <c r="F732" s="119">
        <v>8.0170927521734589E-2</v>
      </c>
      <c r="G732" s="119">
        <v>8.1858521255283756E-2</v>
      </c>
      <c r="H732" s="119">
        <v>8.1822676736750838E-2</v>
      </c>
      <c r="I732" s="119">
        <v>8.2458605815646707E-2</v>
      </c>
      <c r="J732" s="119">
        <v>8.2700700927000964E-2</v>
      </c>
      <c r="K732" s="119">
        <v>8.1521905007856818E-2</v>
      </c>
      <c r="L732" s="119">
        <v>8.2276272345446655E-2</v>
      </c>
      <c r="M732" s="119">
        <v>8.6087064744823014E-2</v>
      </c>
      <c r="N732" s="119">
        <v>8.2585451275045171E-2</v>
      </c>
      <c r="O732" s="119">
        <v>8.0968903668156789E-2</v>
      </c>
      <c r="P732" s="119">
        <v>8.0588710824278806E-2</v>
      </c>
      <c r="Q732" s="119">
        <v>8.2895715609785592E-2</v>
      </c>
    </row>
    <row r="733" spans="1:17" x14ac:dyDescent="0.3">
      <c r="A733" s="254"/>
      <c r="B733" s="59" t="s">
        <v>81</v>
      </c>
      <c r="C733" s="119">
        <v>0</v>
      </c>
      <c r="D733" s="119">
        <v>0</v>
      </c>
      <c r="E733" s="119">
        <v>0</v>
      </c>
      <c r="F733" s="119">
        <v>0</v>
      </c>
      <c r="G733" s="119">
        <v>0</v>
      </c>
      <c r="H733" s="119">
        <v>0</v>
      </c>
      <c r="I733" s="119">
        <v>0</v>
      </c>
      <c r="J733" s="119">
        <v>0</v>
      </c>
      <c r="K733" s="119">
        <v>0</v>
      </c>
      <c r="L733" s="119">
        <v>0</v>
      </c>
      <c r="M733" s="119">
        <v>0</v>
      </c>
      <c r="N733" s="119">
        <v>0</v>
      </c>
      <c r="O733" s="119">
        <v>0</v>
      </c>
      <c r="P733" s="119">
        <v>0</v>
      </c>
      <c r="Q733" s="119">
        <v>0</v>
      </c>
    </row>
    <row r="734" spans="1:17" x14ac:dyDescent="0.3">
      <c r="A734" s="254"/>
      <c r="B734" s="59" t="s">
        <v>82</v>
      </c>
      <c r="C734" s="119">
        <v>4.1324748031349237E-2</v>
      </c>
      <c r="D734" s="119">
        <v>4.1595186735716785E-2</v>
      </c>
      <c r="E734" s="119">
        <v>4.2533593650215473E-2</v>
      </c>
      <c r="F734" s="119">
        <v>4.2901922207235953E-2</v>
      </c>
      <c r="G734" s="119">
        <v>4.1987150245355785E-2</v>
      </c>
      <c r="H734" s="119">
        <v>4.124358996508426E-2</v>
      </c>
      <c r="I734" s="119">
        <v>4.1399466159092659E-2</v>
      </c>
      <c r="J734" s="119">
        <v>4.1922387351878206E-2</v>
      </c>
      <c r="K734" s="119">
        <v>4.0754544548103448E-2</v>
      </c>
      <c r="L734" s="119">
        <v>4.1295836135119231E-2</v>
      </c>
      <c r="M734" s="119">
        <v>4.3963694331187381E-2</v>
      </c>
      <c r="N734" s="119">
        <v>4.2216211822709016E-2</v>
      </c>
      <c r="O734" s="119">
        <v>4.4132212222227803E-2</v>
      </c>
      <c r="P734" s="119">
        <v>4.4771340722028256E-2</v>
      </c>
      <c r="Q734" s="119">
        <v>4.5888715705339533E-2</v>
      </c>
    </row>
    <row r="735" spans="1:17" x14ac:dyDescent="0.3">
      <c r="A735" s="254"/>
      <c r="B735" s="59" t="s">
        <v>83</v>
      </c>
      <c r="C735" s="119">
        <v>0</v>
      </c>
      <c r="D735" s="119">
        <v>0</v>
      </c>
      <c r="E735" s="119">
        <v>0</v>
      </c>
      <c r="F735" s="119">
        <v>0</v>
      </c>
      <c r="G735" s="119">
        <v>0</v>
      </c>
      <c r="H735" s="119">
        <v>0</v>
      </c>
      <c r="I735" s="119">
        <v>0</v>
      </c>
      <c r="J735" s="119">
        <v>0</v>
      </c>
      <c r="K735" s="119">
        <v>0</v>
      </c>
      <c r="L735" s="119">
        <v>0</v>
      </c>
      <c r="M735" s="119">
        <v>0</v>
      </c>
      <c r="N735" s="119">
        <v>0</v>
      </c>
      <c r="O735" s="119">
        <v>0</v>
      </c>
      <c r="P735" s="119">
        <v>0</v>
      </c>
      <c r="Q735" s="119">
        <v>0</v>
      </c>
    </row>
    <row r="736" spans="1:17" x14ac:dyDescent="0.3">
      <c r="A736" s="255"/>
      <c r="B736" s="59" t="s">
        <v>84</v>
      </c>
      <c r="C736" s="119">
        <v>0</v>
      </c>
      <c r="D736" s="119">
        <v>0</v>
      </c>
      <c r="E736" s="119">
        <v>0</v>
      </c>
      <c r="F736" s="119">
        <v>0</v>
      </c>
      <c r="G736" s="119">
        <v>0</v>
      </c>
      <c r="H736" s="119">
        <v>0</v>
      </c>
      <c r="I736" s="119">
        <v>0</v>
      </c>
      <c r="J736" s="119">
        <v>0</v>
      </c>
      <c r="K736" s="119">
        <v>0</v>
      </c>
      <c r="L736" s="119">
        <v>0</v>
      </c>
      <c r="M736" s="119">
        <v>0</v>
      </c>
      <c r="N736" s="119">
        <v>0</v>
      </c>
      <c r="O736" s="119">
        <v>0</v>
      </c>
      <c r="P736" s="119">
        <v>0</v>
      </c>
      <c r="Q736" s="119">
        <v>0</v>
      </c>
    </row>
    <row r="739" spans="1:17" x14ac:dyDescent="0.3">
      <c r="A739" s="83" t="s">
        <v>295</v>
      </c>
      <c r="B739" s="89" t="s">
        <v>382</v>
      </c>
      <c r="C739" s="83">
        <v>2005</v>
      </c>
      <c r="D739" s="83">
        <v>2006</v>
      </c>
      <c r="E739" s="83">
        <v>2007</v>
      </c>
      <c r="F739" s="83">
        <v>2008</v>
      </c>
      <c r="G739" s="83">
        <v>2009</v>
      </c>
      <c r="H739" s="83">
        <v>2010</v>
      </c>
      <c r="I739" s="83">
        <v>2011</v>
      </c>
      <c r="J739" s="83">
        <v>2012</v>
      </c>
      <c r="K739" s="83">
        <v>2013</v>
      </c>
      <c r="L739" s="83">
        <v>2014</v>
      </c>
      <c r="M739" s="83">
        <v>2015</v>
      </c>
      <c r="N739" s="83">
        <v>2016</v>
      </c>
      <c r="O739" s="83">
        <v>2017</v>
      </c>
      <c r="P739" s="83">
        <v>2018</v>
      </c>
      <c r="Q739" s="58">
        <v>2019</v>
      </c>
    </row>
    <row r="740" spans="1:17" s="32" customFormat="1" x14ac:dyDescent="0.3">
      <c r="A740" s="57" t="s">
        <v>1</v>
      </c>
      <c r="B740" s="57" t="s">
        <v>95</v>
      </c>
      <c r="C740" s="45" t="s">
        <v>210</v>
      </c>
      <c r="D740" s="45" t="s">
        <v>210</v>
      </c>
      <c r="E740" s="45" t="s">
        <v>210</v>
      </c>
      <c r="F740" s="45" t="s">
        <v>210</v>
      </c>
      <c r="G740" s="45" t="s">
        <v>210</v>
      </c>
      <c r="H740" s="45" t="s">
        <v>210</v>
      </c>
      <c r="I740" s="45" t="s">
        <v>210</v>
      </c>
      <c r="J740" s="45" t="s">
        <v>210</v>
      </c>
      <c r="K740" s="45" t="s">
        <v>210</v>
      </c>
      <c r="L740" s="45" t="s">
        <v>210</v>
      </c>
      <c r="M740" s="45" t="s">
        <v>210</v>
      </c>
      <c r="N740" s="45" t="s">
        <v>210</v>
      </c>
      <c r="O740" s="45" t="s">
        <v>210</v>
      </c>
      <c r="P740" s="45" t="s">
        <v>210</v>
      </c>
      <c r="Q740" s="45" t="s">
        <v>210</v>
      </c>
    </row>
    <row r="741" spans="1:17" x14ac:dyDescent="0.3">
      <c r="A741" s="253" t="s">
        <v>11</v>
      </c>
      <c r="B741" s="59" t="s">
        <v>72</v>
      </c>
      <c r="C741" s="119">
        <v>0.24881265032192795</v>
      </c>
      <c r="D741" s="119">
        <v>0.24881265032192795</v>
      </c>
      <c r="E741" s="119">
        <v>0.24881265032192795</v>
      </c>
      <c r="F741" s="119">
        <v>0.24881265032192795</v>
      </c>
      <c r="G741" s="119">
        <v>0.24881265032192795</v>
      </c>
      <c r="H741" s="119">
        <v>0.24881265032192795</v>
      </c>
      <c r="I741" s="119">
        <v>0.24881265032192795</v>
      </c>
      <c r="J741" s="119">
        <v>0.24881265032192795</v>
      </c>
      <c r="K741" s="119">
        <v>0.24881265032192795</v>
      </c>
      <c r="L741" s="119">
        <v>0.24881265032192795</v>
      </c>
      <c r="M741" s="119">
        <v>0.24881265032192795</v>
      </c>
      <c r="N741" s="119">
        <v>0.24881265032192795</v>
      </c>
      <c r="O741" s="119">
        <v>0.24881265032192795</v>
      </c>
      <c r="P741" s="119">
        <v>0.24881265032192795</v>
      </c>
      <c r="Q741" s="119">
        <v>0.24881265032192795</v>
      </c>
    </row>
    <row r="742" spans="1:17" x14ac:dyDescent="0.3">
      <c r="A742" s="254"/>
      <c r="B742" s="59" t="s">
        <v>73</v>
      </c>
      <c r="C742" s="119">
        <v>0.8078814585357551</v>
      </c>
      <c r="D742" s="119">
        <v>0.8078814585357551</v>
      </c>
      <c r="E742" s="119">
        <v>0.8078814585357551</v>
      </c>
      <c r="F742" s="119">
        <v>0.8078814585357551</v>
      </c>
      <c r="G742" s="119">
        <v>0.8078814585357551</v>
      </c>
      <c r="H742" s="119">
        <v>0.8078814585357551</v>
      </c>
      <c r="I742" s="119">
        <v>0.8078814585357551</v>
      </c>
      <c r="J742" s="119">
        <v>0.8078814585357551</v>
      </c>
      <c r="K742" s="119">
        <v>0.8078814585357551</v>
      </c>
      <c r="L742" s="119">
        <v>0.8078814585357551</v>
      </c>
      <c r="M742" s="119">
        <v>0.8078814585357551</v>
      </c>
      <c r="N742" s="119">
        <v>0.8078814585357551</v>
      </c>
      <c r="O742" s="119">
        <v>0.8078814585357551</v>
      </c>
      <c r="P742" s="119">
        <v>0.8078814585357551</v>
      </c>
      <c r="Q742" s="119">
        <v>0.8078814585357551</v>
      </c>
    </row>
    <row r="743" spans="1:17" x14ac:dyDescent="0.3">
      <c r="A743" s="254"/>
      <c r="B743" s="59" t="s">
        <v>74</v>
      </c>
      <c r="C743" s="119">
        <v>2.4324148353714641E-2</v>
      </c>
      <c r="D743" s="119">
        <v>2.4324148353714641E-2</v>
      </c>
      <c r="E743" s="119">
        <v>2.4324148353714641E-2</v>
      </c>
      <c r="F743" s="119">
        <v>2.4324148353714641E-2</v>
      </c>
      <c r="G743" s="119">
        <v>2.4324148353714641E-2</v>
      </c>
      <c r="H743" s="119">
        <v>2.4324148353714641E-2</v>
      </c>
      <c r="I743" s="119">
        <v>2.4324148353714641E-2</v>
      </c>
      <c r="J743" s="119">
        <v>2.4324148353714641E-2</v>
      </c>
      <c r="K743" s="119">
        <v>2.4324148353714641E-2</v>
      </c>
      <c r="L743" s="119">
        <v>2.4324148353714641E-2</v>
      </c>
      <c r="M743" s="119">
        <v>2.4324148353714641E-2</v>
      </c>
      <c r="N743" s="119">
        <v>2.4324148353714641E-2</v>
      </c>
      <c r="O743" s="119">
        <v>2.4324148353714641E-2</v>
      </c>
      <c r="P743" s="119">
        <v>2.4324148353714641E-2</v>
      </c>
      <c r="Q743" s="119">
        <v>2.4324148353714641E-2</v>
      </c>
    </row>
    <row r="744" spans="1:17" x14ac:dyDescent="0.3">
      <c r="A744" s="254"/>
      <c r="B744" s="59" t="s">
        <v>75</v>
      </c>
      <c r="C744" s="119">
        <v>0.18951164688546293</v>
      </c>
      <c r="D744" s="119">
        <v>0.18951164688546293</v>
      </c>
      <c r="E744" s="119">
        <v>0.18951164688546293</v>
      </c>
      <c r="F744" s="119">
        <v>0.18951164688546293</v>
      </c>
      <c r="G744" s="119">
        <v>0.18951164688546293</v>
      </c>
      <c r="H744" s="119">
        <v>0.18951164688546293</v>
      </c>
      <c r="I744" s="119">
        <v>0.18951164688546293</v>
      </c>
      <c r="J744" s="119">
        <v>0.18951164688546293</v>
      </c>
      <c r="K744" s="119">
        <v>0.18951164688546293</v>
      </c>
      <c r="L744" s="119">
        <v>0.18951164688546293</v>
      </c>
      <c r="M744" s="119">
        <v>0.18951164688546293</v>
      </c>
      <c r="N744" s="119">
        <v>0.18951164688546293</v>
      </c>
      <c r="O744" s="119">
        <v>0.18951164688546293</v>
      </c>
      <c r="P744" s="119">
        <v>0.18951164688546293</v>
      </c>
      <c r="Q744" s="119">
        <v>0.18951164688546293</v>
      </c>
    </row>
    <row r="745" spans="1:17" x14ac:dyDescent="0.3">
      <c r="A745" s="254"/>
      <c r="B745" s="59" t="s">
        <v>76</v>
      </c>
      <c r="C745" s="119">
        <v>0.12576198599267749</v>
      </c>
      <c r="D745" s="119">
        <v>0.12576198599267749</v>
      </c>
      <c r="E745" s="119">
        <v>0.12576198599267749</v>
      </c>
      <c r="F745" s="119">
        <v>0.12576198599267749</v>
      </c>
      <c r="G745" s="119">
        <v>0.12576198599267749</v>
      </c>
      <c r="H745" s="119">
        <v>0.12576198599267749</v>
      </c>
      <c r="I745" s="119">
        <v>0.12576198599267749</v>
      </c>
      <c r="J745" s="119">
        <v>0.12576198599267749</v>
      </c>
      <c r="K745" s="119">
        <v>0.12576198599267749</v>
      </c>
      <c r="L745" s="119">
        <v>0.12576198599267749</v>
      </c>
      <c r="M745" s="119">
        <v>0.12576198599267749</v>
      </c>
      <c r="N745" s="119">
        <v>0.12576198599267749</v>
      </c>
      <c r="O745" s="119">
        <v>0.12576198599267749</v>
      </c>
      <c r="P745" s="119">
        <v>0.12576198599267749</v>
      </c>
      <c r="Q745" s="119">
        <v>0.12576198599267749</v>
      </c>
    </row>
    <row r="746" spans="1:17" x14ac:dyDescent="0.3">
      <c r="A746" s="254"/>
      <c r="B746" s="59" t="s">
        <v>77</v>
      </c>
      <c r="C746" s="119">
        <v>0.13418023155540096</v>
      </c>
      <c r="D746" s="119">
        <v>0.13418023155540096</v>
      </c>
      <c r="E746" s="119">
        <v>0.13418023155540096</v>
      </c>
      <c r="F746" s="119">
        <v>0.13418023155540096</v>
      </c>
      <c r="G746" s="119">
        <v>0.13418023155540096</v>
      </c>
      <c r="H746" s="119">
        <v>0.13418023155540096</v>
      </c>
      <c r="I746" s="119">
        <v>0.13418023155540096</v>
      </c>
      <c r="J746" s="119">
        <v>0.13418023155540096</v>
      </c>
      <c r="K746" s="119">
        <v>0.13418023155540096</v>
      </c>
      <c r="L746" s="119">
        <v>0.13418023155540096</v>
      </c>
      <c r="M746" s="119">
        <v>0.13418023155540096</v>
      </c>
      <c r="N746" s="119">
        <v>0.13418023155540096</v>
      </c>
      <c r="O746" s="119">
        <v>0.13418023155540096</v>
      </c>
      <c r="P746" s="119">
        <v>0.13418023155540096</v>
      </c>
      <c r="Q746" s="119">
        <v>0.13418023155540096</v>
      </c>
    </row>
    <row r="747" spans="1:17" x14ac:dyDescent="0.3">
      <c r="A747" s="254"/>
      <c r="B747" s="59" t="s">
        <v>78</v>
      </c>
      <c r="C747" s="119">
        <v>7.4551592375534478E-2</v>
      </c>
      <c r="D747" s="119">
        <v>7.4551592375534478E-2</v>
      </c>
      <c r="E747" s="119">
        <v>7.4551592375534478E-2</v>
      </c>
      <c r="F747" s="119">
        <v>7.4551592375534478E-2</v>
      </c>
      <c r="G747" s="119">
        <v>7.4551592375534478E-2</v>
      </c>
      <c r="H747" s="119">
        <v>7.4551592375534478E-2</v>
      </c>
      <c r="I747" s="119">
        <v>7.4551592375534478E-2</v>
      </c>
      <c r="J747" s="119">
        <v>7.4551592375534478E-2</v>
      </c>
      <c r="K747" s="119">
        <v>7.4551592375534478E-2</v>
      </c>
      <c r="L747" s="119">
        <v>7.4551592375534478E-2</v>
      </c>
      <c r="M747" s="119">
        <v>7.4551592375534478E-2</v>
      </c>
      <c r="N747" s="119">
        <v>7.4551592375534478E-2</v>
      </c>
      <c r="O747" s="119">
        <v>7.4551592375534478E-2</v>
      </c>
      <c r="P747" s="119">
        <v>7.4551592375534478E-2</v>
      </c>
      <c r="Q747" s="119">
        <v>7.4551592375534478E-2</v>
      </c>
    </row>
    <row r="748" spans="1:17" x14ac:dyDescent="0.3">
      <c r="A748" s="254"/>
      <c r="B748" s="59" t="s">
        <v>96</v>
      </c>
      <c r="C748" s="119">
        <v>0.20321664255166255</v>
      </c>
      <c r="D748" s="119">
        <v>0.20321664255166255</v>
      </c>
      <c r="E748" s="119">
        <v>0.20321664255166255</v>
      </c>
      <c r="F748" s="119">
        <v>0.20321664255166255</v>
      </c>
      <c r="G748" s="119">
        <v>0.20321664255166255</v>
      </c>
      <c r="H748" s="119">
        <v>0.20321664255166255</v>
      </c>
      <c r="I748" s="119">
        <v>0.20321664255166255</v>
      </c>
      <c r="J748" s="119">
        <v>0.20321664255166255</v>
      </c>
      <c r="K748" s="119">
        <v>0.20321664255166255</v>
      </c>
      <c r="L748" s="119">
        <v>0.20321664255166255</v>
      </c>
      <c r="M748" s="119">
        <v>0.20321664255166255</v>
      </c>
      <c r="N748" s="119">
        <v>0.20321664255166255</v>
      </c>
      <c r="O748" s="119">
        <v>0.20321664255166255</v>
      </c>
      <c r="P748" s="119">
        <v>0.20321664255166255</v>
      </c>
      <c r="Q748" s="119">
        <v>0.20321664255166255</v>
      </c>
    </row>
    <row r="749" spans="1:17" x14ac:dyDescent="0.3">
      <c r="A749" s="254"/>
      <c r="B749" s="59" t="s">
        <v>80</v>
      </c>
      <c r="C749" s="119">
        <v>0.28371006981024427</v>
      </c>
      <c r="D749" s="119">
        <v>0.28371006981024427</v>
      </c>
      <c r="E749" s="119">
        <v>0.28371006981024427</v>
      </c>
      <c r="F749" s="119">
        <v>0.28371006981024427</v>
      </c>
      <c r="G749" s="119">
        <v>0.28371006981024427</v>
      </c>
      <c r="H749" s="119">
        <v>0.28371006981024427</v>
      </c>
      <c r="I749" s="119">
        <v>0.28371006981024427</v>
      </c>
      <c r="J749" s="119">
        <v>0.28371006981024427</v>
      </c>
      <c r="K749" s="119">
        <v>0.28371006981024427</v>
      </c>
      <c r="L749" s="119">
        <v>0.28371006981024427</v>
      </c>
      <c r="M749" s="119">
        <v>0.28371006981024427</v>
      </c>
      <c r="N749" s="119">
        <v>0.28371006981024427</v>
      </c>
      <c r="O749" s="119">
        <v>0.28371006981024427</v>
      </c>
      <c r="P749" s="119">
        <v>0.28371006981024427</v>
      </c>
      <c r="Q749" s="119">
        <v>0.28371006981024427</v>
      </c>
    </row>
    <row r="750" spans="1:17" x14ac:dyDescent="0.3">
      <c r="A750" s="254"/>
      <c r="B750" s="59" t="s">
        <v>81</v>
      </c>
      <c r="C750" s="119">
        <v>0</v>
      </c>
      <c r="D750" s="119">
        <v>0</v>
      </c>
      <c r="E750" s="119">
        <v>0</v>
      </c>
      <c r="F750" s="119">
        <v>0</v>
      </c>
      <c r="G750" s="119">
        <v>0</v>
      </c>
      <c r="H750" s="119">
        <v>0</v>
      </c>
      <c r="I750" s="119">
        <v>0</v>
      </c>
      <c r="J750" s="119">
        <v>0</v>
      </c>
      <c r="K750" s="119">
        <v>0</v>
      </c>
      <c r="L750" s="119">
        <v>0</v>
      </c>
      <c r="M750" s="119">
        <v>0</v>
      </c>
      <c r="N750" s="119">
        <v>0</v>
      </c>
      <c r="O750" s="119">
        <v>0</v>
      </c>
      <c r="P750" s="119">
        <v>0</v>
      </c>
      <c r="Q750" s="119">
        <v>0</v>
      </c>
    </row>
    <row r="751" spans="1:17" x14ac:dyDescent="0.3">
      <c r="A751" s="254"/>
      <c r="B751" s="59" t="s">
        <v>82</v>
      </c>
      <c r="C751" s="119">
        <v>0.57886037662704803</v>
      </c>
      <c r="D751" s="119">
        <v>0.57886037662704803</v>
      </c>
      <c r="E751" s="119">
        <v>0.57886037662704803</v>
      </c>
      <c r="F751" s="119">
        <v>0.57886037662704803</v>
      </c>
      <c r="G751" s="119">
        <v>0.57886037662704803</v>
      </c>
      <c r="H751" s="119">
        <v>0.57886037662704803</v>
      </c>
      <c r="I751" s="119">
        <v>0.57886037662704803</v>
      </c>
      <c r="J751" s="119">
        <v>0.57886037662704803</v>
      </c>
      <c r="K751" s="119">
        <v>0.57886037662704803</v>
      </c>
      <c r="L751" s="119">
        <v>0.57886037662704803</v>
      </c>
      <c r="M751" s="119">
        <v>0.57886037662704803</v>
      </c>
      <c r="N751" s="119">
        <v>0.57886037662704803</v>
      </c>
      <c r="O751" s="119">
        <v>0.57886037662704803</v>
      </c>
      <c r="P751" s="119">
        <v>0.57886037662704803</v>
      </c>
      <c r="Q751" s="119">
        <v>0.57886037662704803</v>
      </c>
    </row>
    <row r="752" spans="1:17" x14ac:dyDescent="0.3">
      <c r="A752" s="254"/>
      <c r="B752" s="59" t="s">
        <v>83</v>
      </c>
      <c r="C752" s="119">
        <v>0</v>
      </c>
      <c r="D752" s="119">
        <v>0</v>
      </c>
      <c r="E752" s="119">
        <v>0</v>
      </c>
      <c r="F752" s="119">
        <v>0</v>
      </c>
      <c r="G752" s="119">
        <v>0</v>
      </c>
      <c r="H752" s="119">
        <v>0</v>
      </c>
      <c r="I752" s="119">
        <v>0</v>
      </c>
      <c r="J752" s="119">
        <v>0</v>
      </c>
      <c r="K752" s="119">
        <v>0</v>
      </c>
      <c r="L752" s="119">
        <v>0</v>
      </c>
      <c r="M752" s="119">
        <v>0</v>
      </c>
      <c r="N752" s="119">
        <v>0</v>
      </c>
      <c r="O752" s="119">
        <v>0</v>
      </c>
      <c r="P752" s="119">
        <v>0</v>
      </c>
      <c r="Q752" s="119">
        <v>0</v>
      </c>
    </row>
    <row r="753" spans="1:17" x14ac:dyDescent="0.3">
      <c r="A753" s="255"/>
      <c r="B753" s="59" t="s">
        <v>84</v>
      </c>
      <c r="C753" s="119">
        <v>0</v>
      </c>
      <c r="D753" s="119">
        <v>0</v>
      </c>
      <c r="E753" s="119">
        <v>0</v>
      </c>
      <c r="F753" s="119">
        <v>0</v>
      </c>
      <c r="G753" s="119">
        <v>0</v>
      </c>
      <c r="H753" s="119">
        <v>0</v>
      </c>
      <c r="I753" s="119">
        <v>0</v>
      </c>
      <c r="J753" s="119">
        <v>0</v>
      </c>
      <c r="K753" s="119">
        <v>0</v>
      </c>
      <c r="L753" s="119">
        <v>0</v>
      </c>
      <c r="M753" s="119">
        <v>0</v>
      </c>
      <c r="N753" s="119">
        <v>0</v>
      </c>
      <c r="O753" s="119">
        <v>0</v>
      </c>
      <c r="P753" s="119">
        <v>0</v>
      </c>
      <c r="Q753" s="119">
        <v>0</v>
      </c>
    </row>
    <row r="754" spans="1:17" x14ac:dyDescent="0.3">
      <c r="A754" s="253" t="s">
        <v>12</v>
      </c>
      <c r="B754" s="59" t="s">
        <v>72</v>
      </c>
      <c r="C754" s="119">
        <v>0</v>
      </c>
      <c r="D754" s="119">
        <v>0</v>
      </c>
      <c r="E754" s="119">
        <v>0</v>
      </c>
      <c r="F754" s="119">
        <v>0</v>
      </c>
      <c r="G754" s="119">
        <v>0</v>
      </c>
      <c r="H754" s="119">
        <v>0</v>
      </c>
      <c r="I754" s="119">
        <v>0</v>
      </c>
      <c r="J754" s="119">
        <v>0</v>
      </c>
      <c r="K754" s="119">
        <v>0</v>
      </c>
      <c r="L754" s="119">
        <v>0</v>
      </c>
      <c r="M754" s="119">
        <v>0</v>
      </c>
      <c r="N754" s="119">
        <v>0</v>
      </c>
      <c r="O754" s="119">
        <v>0</v>
      </c>
      <c r="P754" s="119">
        <v>0</v>
      </c>
      <c r="Q754" s="119">
        <v>0</v>
      </c>
    </row>
    <row r="755" spans="1:17" x14ac:dyDescent="0.3">
      <c r="A755" s="254"/>
      <c r="B755" s="59" t="s">
        <v>73</v>
      </c>
      <c r="C755" s="119">
        <v>0</v>
      </c>
      <c r="D755" s="119">
        <v>0</v>
      </c>
      <c r="E755" s="119">
        <v>0</v>
      </c>
      <c r="F755" s="119">
        <v>0</v>
      </c>
      <c r="G755" s="119">
        <v>0</v>
      </c>
      <c r="H755" s="119">
        <v>0</v>
      </c>
      <c r="I755" s="119">
        <v>0</v>
      </c>
      <c r="J755" s="119">
        <v>0</v>
      </c>
      <c r="K755" s="119">
        <v>0</v>
      </c>
      <c r="L755" s="119">
        <v>0</v>
      </c>
      <c r="M755" s="119">
        <v>0</v>
      </c>
      <c r="N755" s="119">
        <v>0</v>
      </c>
      <c r="O755" s="119">
        <v>0</v>
      </c>
      <c r="P755" s="119">
        <v>0</v>
      </c>
      <c r="Q755" s="119">
        <v>0</v>
      </c>
    </row>
    <row r="756" spans="1:17" x14ac:dyDescent="0.3">
      <c r="A756" s="254"/>
      <c r="B756" s="59" t="s">
        <v>74</v>
      </c>
      <c r="C756" s="119">
        <v>0</v>
      </c>
      <c r="D756" s="119">
        <v>0</v>
      </c>
      <c r="E756" s="119">
        <v>0</v>
      </c>
      <c r="F756" s="119">
        <v>0</v>
      </c>
      <c r="G756" s="119">
        <v>0</v>
      </c>
      <c r="H756" s="119">
        <v>0</v>
      </c>
      <c r="I756" s="119">
        <v>0</v>
      </c>
      <c r="J756" s="119">
        <v>0</v>
      </c>
      <c r="K756" s="119">
        <v>0</v>
      </c>
      <c r="L756" s="119">
        <v>0</v>
      </c>
      <c r="M756" s="119">
        <v>0</v>
      </c>
      <c r="N756" s="119">
        <v>0</v>
      </c>
      <c r="O756" s="119">
        <v>0</v>
      </c>
      <c r="P756" s="119">
        <v>0</v>
      </c>
      <c r="Q756" s="119">
        <v>0</v>
      </c>
    </row>
    <row r="757" spans="1:17" x14ac:dyDescent="0.3">
      <c r="A757" s="254"/>
      <c r="B757" s="59" t="s">
        <v>75</v>
      </c>
      <c r="C757" s="119">
        <v>0.42851778060106327</v>
      </c>
      <c r="D757" s="119">
        <v>0.42851778060106327</v>
      </c>
      <c r="E757" s="119">
        <v>0.42851778060106327</v>
      </c>
      <c r="F757" s="119">
        <v>0.42851778060106327</v>
      </c>
      <c r="G757" s="119">
        <v>0.42851778060106327</v>
      </c>
      <c r="H757" s="119">
        <v>0.42851778060106327</v>
      </c>
      <c r="I757" s="119">
        <v>0.42851778060106327</v>
      </c>
      <c r="J757" s="119">
        <v>0.42851778060106327</v>
      </c>
      <c r="K757" s="119">
        <v>0.42851778060106327</v>
      </c>
      <c r="L757" s="119">
        <v>0.42851778060106327</v>
      </c>
      <c r="M757" s="119">
        <v>0.42851778060106327</v>
      </c>
      <c r="N757" s="119">
        <v>0.42851778060106327</v>
      </c>
      <c r="O757" s="119">
        <v>0.42851778060106327</v>
      </c>
      <c r="P757" s="119">
        <v>0.42851778060106327</v>
      </c>
      <c r="Q757" s="119">
        <v>0.42851778060106327</v>
      </c>
    </row>
    <row r="758" spans="1:17" x14ac:dyDescent="0.3">
      <c r="A758" s="254"/>
      <c r="B758" s="59" t="s">
        <v>76</v>
      </c>
      <c r="C758" s="119">
        <v>0</v>
      </c>
      <c r="D758" s="119">
        <v>0</v>
      </c>
      <c r="E758" s="119">
        <v>0</v>
      </c>
      <c r="F758" s="119">
        <v>0</v>
      </c>
      <c r="G758" s="119">
        <v>0</v>
      </c>
      <c r="H758" s="119">
        <v>0</v>
      </c>
      <c r="I758" s="119">
        <v>0</v>
      </c>
      <c r="J758" s="119">
        <v>0</v>
      </c>
      <c r="K758" s="119">
        <v>0</v>
      </c>
      <c r="L758" s="119">
        <v>0</v>
      </c>
      <c r="M758" s="119">
        <v>0</v>
      </c>
      <c r="N758" s="119">
        <v>0</v>
      </c>
      <c r="O758" s="119">
        <v>0</v>
      </c>
      <c r="P758" s="119">
        <v>0</v>
      </c>
      <c r="Q758" s="119">
        <v>0</v>
      </c>
    </row>
    <row r="759" spans="1:17" x14ac:dyDescent="0.3">
      <c r="A759" s="254"/>
      <c r="B759" s="59" t="s">
        <v>77</v>
      </c>
      <c r="C759" s="119">
        <v>0</v>
      </c>
      <c r="D759" s="119">
        <v>0</v>
      </c>
      <c r="E759" s="119">
        <v>0</v>
      </c>
      <c r="F759" s="119">
        <v>0</v>
      </c>
      <c r="G759" s="119">
        <v>0</v>
      </c>
      <c r="H759" s="119">
        <v>0</v>
      </c>
      <c r="I759" s="119">
        <v>0</v>
      </c>
      <c r="J759" s="119">
        <v>0</v>
      </c>
      <c r="K759" s="119">
        <v>0</v>
      </c>
      <c r="L759" s="119">
        <v>0</v>
      </c>
      <c r="M759" s="119">
        <v>0</v>
      </c>
      <c r="N759" s="119">
        <v>0</v>
      </c>
      <c r="O759" s="119">
        <v>0</v>
      </c>
      <c r="P759" s="119">
        <v>0</v>
      </c>
      <c r="Q759" s="119">
        <v>0</v>
      </c>
    </row>
    <row r="760" spans="1:17" x14ac:dyDescent="0.3">
      <c r="A760" s="254"/>
      <c r="B760" s="59" t="s">
        <v>78</v>
      </c>
      <c r="C760" s="119">
        <v>0</v>
      </c>
      <c r="D760" s="119">
        <v>0</v>
      </c>
      <c r="E760" s="119">
        <v>0</v>
      </c>
      <c r="F760" s="119">
        <v>0</v>
      </c>
      <c r="G760" s="119">
        <v>0</v>
      </c>
      <c r="H760" s="119">
        <v>0</v>
      </c>
      <c r="I760" s="119">
        <v>0</v>
      </c>
      <c r="J760" s="119">
        <v>0</v>
      </c>
      <c r="K760" s="119">
        <v>0</v>
      </c>
      <c r="L760" s="119">
        <v>0</v>
      </c>
      <c r="M760" s="119">
        <v>0</v>
      </c>
      <c r="N760" s="119">
        <v>0</v>
      </c>
      <c r="O760" s="119">
        <v>0</v>
      </c>
      <c r="P760" s="119">
        <v>0</v>
      </c>
      <c r="Q760" s="119">
        <v>0</v>
      </c>
    </row>
    <row r="761" spans="1:17" x14ac:dyDescent="0.3">
      <c r="A761" s="254"/>
      <c r="B761" s="59" t="s">
        <v>96</v>
      </c>
      <c r="C761" s="119">
        <v>5.3277723421195515E-2</v>
      </c>
      <c r="D761" s="119">
        <v>5.3277723421195515E-2</v>
      </c>
      <c r="E761" s="119">
        <v>5.3277723421195515E-2</v>
      </c>
      <c r="F761" s="119">
        <v>5.3277723421195515E-2</v>
      </c>
      <c r="G761" s="119">
        <v>5.3277723421195515E-2</v>
      </c>
      <c r="H761" s="119">
        <v>5.3277723421195515E-2</v>
      </c>
      <c r="I761" s="119">
        <v>5.3277723421195515E-2</v>
      </c>
      <c r="J761" s="119">
        <v>5.3277723421195515E-2</v>
      </c>
      <c r="K761" s="119">
        <v>5.3277723421195515E-2</v>
      </c>
      <c r="L761" s="119">
        <v>5.3277723421195515E-2</v>
      </c>
      <c r="M761" s="119">
        <v>5.3277723421195515E-2</v>
      </c>
      <c r="N761" s="119">
        <v>5.3277723421195515E-2</v>
      </c>
      <c r="O761" s="119">
        <v>5.3277723421195515E-2</v>
      </c>
      <c r="P761" s="119">
        <v>5.3277723421195515E-2</v>
      </c>
      <c r="Q761" s="119">
        <v>5.3277723421195515E-2</v>
      </c>
    </row>
    <row r="762" spans="1:17" x14ac:dyDescent="0.3">
      <c r="A762" s="254"/>
      <c r="B762" s="59" t="s">
        <v>80</v>
      </c>
      <c r="C762" s="119">
        <v>0.26676403329703591</v>
      </c>
      <c r="D762" s="119">
        <v>0.26676403329703591</v>
      </c>
      <c r="E762" s="119">
        <v>0.26676403329703591</v>
      </c>
      <c r="F762" s="119">
        <v>0.26676403329703591</v>
      </c>
      <c r="G762" s="119">
        <v>0.26676403329703591</v>
      </c>
      <c r="H762" s="119">
        <v>0.26676403329703591</v>
      </c>
      <c r="I762" s="119">
        <v>0.26676403329703591</v>
      </c>
      <c r="J762" s="119">
        <v>0.26676403329703591</v>
      </c>
      <c r="K762" s="119">
        <v>0.26676403329703591</v>
      </c>
      <c r="L762" s="119">
        <v>0.26676403329703591</v>
      </c>
      <c r="M762" s="119">
        <v>0.26676403329703591</v>
      </c>
      <c r="N762" s="119">
        <v>0.26676403329703591</v>
      </c>
      <c r="O762" s="119">
        <v>0.26676403329703591</v>
      </c>
      <c r="P762" s="119">
        <v>0.26676403329703591</v>
      </c>
      <c r="Q762" s="119">
        <v>0.26676403329703591</v>
      </c>
    </row>
    <row r="763" spans="1:17" x14ac:dyDescent="0.3">
      <c r="A763" s="254"/>
      <c r="B763" s="59" t="s">
        <v>81</v>
      </c>
      <c r="C763" s="119">
        <v>0</v>
      </c>
      <c r="D763" s="119">
        <v>0</v>
      </c>
      <c r="E763" s="119">
        <v>0</v>
      </c>
      <c r="F763" s="119">
        <v>0</v>
      </c>
      <c r="G763" s="119">
        <v>0</v>
      </c>
      <c r="H763" s="119">
        <v>0</v>
      </c>
      <c r="I763" s="119">
        <v>0</v>
      </c>
      <c r="J763" s="119">
        <v>0</v>
      </c>
      <c r="K763" s="119">
        <v>0</v>
      </c>
      <c r="L763" s="119">
        <v>0</v>
      </c>
      <c r="M763" s="119">
        <v>0</v>
      </c>
      <c r="N763" s="119">
        <v>0</v>
      </c>
      <c r="O763" s="119">
        <v>0</v>
      </c>
      <c r="P763" s="119">
        <v>0</v>
      </c>
      <c r="Q763" s="119">
        <v>0</v>
      </c>
    </row>
    <row r="764" spans="1:17" x14ac:dyDescent="0.3">
      <c r="A764" s="254"/>
      <c r="B764" s="59" t="s">
        <v>82</v>
      </c>
      <c r="C764" s="119">
        <v>0</v>
      </c>
      <c r="D764" s="119">
        <v>0</v>
      </c>
      <c r="E764" s="119">
        <v>0</v>
      </c>
      <c r="F764" s="119">
        <v>0</v>
      </c>
      <c r="G764" s="119">
        <v>0</v>
      </c>
      <c r="H764" s="119">
        <v>0</v>
      </c>
      <c r="I764" s="119">
        <v>0</v>
      </c>
      <c r="J764" s="119">
        <v>0</v>
      </c>
      <c r="K764" s="119">
        <v>0</v>
      </c>
      <c r="L764" s="119">
        <v>0</v>
      </c>
      <c r="M764" s="119">
        <v>0</v>
      </c>
      <c r="N764" s="119">
        <v>0</v>
      </c>
      <c r="O764" s="119">
        <v>0</v>
      </c>
      <c r="P764" s="119">
        <v>0</v>
      </c>
      <c r="Q764" s="119">
        <v>0</v>
      </c>
    </row>
    <row r="765" spans="1:17" x14ac:dyDescent="0.3">
      <c r="A765" s="254"/>
      <c r="B765" s="59" t="s">
        <v>83</v>
      </c>
      <c r="C765" s="119">
        <v>0</v>
      </c>
      <c r="D765" s="119">
        <v>0</v>
      </c>
      <c r="E765" s="119">
        <v>0</v>
      </c>
      <c r="F765" s="119">
        <v>0</v>
      </c>
      <c r="G765" s="119">
        <v>0</v>
      </c>
      <c r="H765" s="119">
        <v>0</v>
      </c>
      <c r="I765" s="119">
        <v>0</v>
      </c>
      <c r="J765" s="119">
        <v>0</v>
      </c>
      <c r="K765" s="119">
        <v>0</v>
      </c>
      <c r="L765" s="119">
        <v>0</v>
      </c>
      <c r="M765" s="119">
        <v>0</v>
      </c>
      <c r="N765" s="119">
        <v>0</v>
      </c>
      <c r="O765" s="119">
        <v>0</v>
      </c>
      <c r="P765" s="119">
        <v>0</v>
      </c>
      <c r="Q765" s="119">
        <v>0</v>
      </c>
    </row>
    <row r="766" spans="1:17" x14ac:dyDescent="0.3">
      <c r="A766" s="255"/>
      <c r="B766" s="59" t="s">
        <v>84</v>
      </c>
      <c r="C766" s="119">
        <v>0</v>
      </c>
      <c r="D766" s="119">
        <v>0</v>
      </c>
      <c r="E766" s="119">
        <v>0</v>
      </c>
      <c r="F766" s="119">
        <v>0</v>
      </c>
      <c r="G766" s="119">
        <v>0</v>
      </c>
      <c r="H766" s="119">
        <v>0</v>
      </c>
      <c r="I766" s="119">
        <v>0</v>
      </c>
      <c r="J766" s="119">
        <v>0</v>
      </c>
      <c r="K766" s="119">
        <v>0</v>
      </c>
      <c r="L766" s="119">
        <v>0</v>
      </c>
      <c r="M766" s="119">
        <v>0</v>
      </c>
      <c r="N766" s="119">
        <v>0</v>
      </c>
      <c r="O766" s="119">
        <v>0</v>
      </c>
      <c r="P766" s="119">
        <v>0</v>
      </c>
      <c r="Q766" s="119">
        <v>0</v>
      </c>
    </row>
    <row r="767" spans="1:17" x14ac:dyDescent="0.3">
      <c r="A767" s="253" t="s">
        <v>13</v>
      </c>
      <c r="B767" s="59" t="s">
        <v>72</v>
      </c>
      <c r="C767" s="119">
        <v>0.41970349668262558</v>
      </c>
      <c r="D767" s="119">
        <v>0.41970349668262558</v>
      </c>
      <c r="E767" s="119">
        <v>0.41970349668262558</v>
      </c>
      <c r="F767" s="119">
        <v>0.41970349668262558</v>
      </c>
      <c r="G767" s="119">
        <v>0.41970349668262558</v>
      </c>
      <c r="H767" s="119">
        <v>0.41970349668262558</v>
      </c>
      <c r="I767" s="119">
        <v>0.41970349668262558</v>
      </c>
      <c r="J767" s="119">
        <v>0.41970349668262558</v>
      </c>
      <c r="K767" s="119">
        <v>0.41970349668262558</v>
      </c>
      <c r="L767" s="119">
        <v>0.41970349668262558</v>
      </c>
      <c r="M767" s="119">
        <v>0.41970349668262558</v>
      </c>
      <c r="N767" s="119">
        <v>0.41970349668262558</v>
      </c>
      <c r="O767" s="119">
        <v>0.41970349668262558</v>
      </c>
      <c r="P767" s="119">
        <v>0.41970349668262558</v>
      </c>
      <c r="Q767" s="119">
        <v>0.41970349668262558</v>
      </c>
    </row>
    <row r="768" spans="1:17" x14ac:dyDescent="0.3">
      <c r="A768" s="254"/>
      <c r="B768" s="59" t="s">
        <v>73</v>
      </c>
      <c r="C768" s="119">
        <v>0.99203218615684952</v>
      </c>
      <c r="D768" s="119">
        <v>0.99203218615684952</v>
      </c>
      <c r="E768" s="119">
        <v>0.99203218615684952</v>
      </c>
      <c r="F768" s="119">
        <v>0.99203218615684952</v>
      </c>
      <c r="G768" s="119">
        <v>0.99203218615684952</v>
      </c>
      <c r="H768" s="119">
        <v>0.99203218615684952</v>
      </c>
      <c r="I768" s="119">
        <v>0.99203218615684952</v>
      </c>
      <c r="J768" s="119">
        <v>0.99203218615684952</v>
      </c>
      <c r="K768" s="119">
        <v>0.99203218615684952</v>
      </c>
      <c r="L768" s="119">
        <v>0.99203218615684952</v>
      </c>
      <c r="M768" s="119">
        <v>0.99203218615684952</v>
      </c>
      <c r="N768" s="119">
        <v>0.99203218615684952</v>
      </c>
      <c r="O768" s="119">
        <v>0.99203218615684952</v>
      </c>
      <c r="P768" s="119">
        <v>0.99203218615684952</v>
      </c>
      <c r="Q768" s="119">
        <v>0.99203218615684952</v>
      </c>
    </row>
    <row r="769" spans="1:17" x14ac:dyDescent="0.3">
      <c r="A769" s="254"/>
      <c r="B769" s="59" t="s">
        <v>74</v>
      </c>
      <c r="C769" s="119">
        <v>0.56581427673558493</v>
      </c>
      <c r="D769" s="119">
        <v>0.56581427673558493</v>
      </c>
      <c r="E769" s="119">
        <v>0.56581427673558493</v>
      </c>
      <c r="F769" s="119">
        <v>0.56581427673558493</v>
      </c>
      <c r="G769" s="119">
        <v>0.56581427673558493</v>
      </c>
      <c r="H769" s="119">
        <v>0.56581427673558493</v>
      </c>
      <c r="I769" s="119">
        <v>0.56581427673558493</v>
      </c>
      <c r="J769" s="119">
        <v>0.56581427673558493</v>
      </c>
      <c r="K769" s="119">
        <v>0.56581427673558493</v>
      </c>
      <c r="L769" s="119">
        <v>0.56581427673558493</v>
      </c>
      <c r="M769" s="119">
        <v>0.56581427673558493</v>
      </c>
      <c r="N769" s="119">
        <v>0.56581427673558493</v>
      </c>
      <c r="O769" s="119">
        <v>0.56581427673558493</v>
      </c>
      <c r="P769" s="119">
        <v>0.56581427673558493</v>
      </c>
      <c r="Q769" s="119">
        <v>0.56581427673558493</v>
      </c>
    </row>
    <row r="770" spans="1:17" x14ac:dyDescent="0.3">
      <c r="A770" s="254"/>
      <c r="B770" s="59" t="s">
        <v>75</v>
      </c>
      <c r="C770" s="119">
        <v>4.503975505336074E-2</v>
      </c>
      <c r="D770" s="119">
        <v>4.503975505336074E-2</v>
      </c>
      <c r="E770" s="119">
        <v>4.503975505336074E-2</v>
      </c>
      <c r="F770" s="119">
        <v>4.503975505336074E-2</v>
      </c>
      <c r="G770" s="119">
        <v>4.503975505336074E-2</v>
      </c>
      <c r="H770" s="119">
        <v>4.503975505336074E-2</v>
      </c>
      <c r="I770" s="119">
        <v>4.503975505336074E-2</v>
      </c>
      <c r="J770" s="119">
        <v>4.503975505336074E-2</v>
      </c>
      <c r="K770" s="119">
        <v>4.503975505336074E-2</v>
      </c>
      <c r="L770" s="119">
        <v>4.503975505336074E-2</v>
      </c>
      <c r="M770" s="119">
        <v>4.503975505336074E-2</v>
      </c>
      <c r="N770" s="119">
        <v>4.503975505336074E-2</v>
      </c>
      <c r="O770" s="119">
        <v>4.503975505336074E-2</v>
      </c>
      <c r="P770" s="119">
        <v>4.503975505336074E-2</v>
      </c>
      <c r="Q770" s="119">
        <v>4.503975505336074E-2</v>
      </c>
    </row>
    <row r="771" spans="1:17" x14ac:dyDescent="0.3">
      <c r="A771" s="254"/>
      <c r="B771" s="59" t="s">
        <v>76</v>
      </c>
      <c r="C771" s="119">
        <v>0.15275664239633852</v>
      </c>
      <c r="D771" s="119">
        <v>0.15275664239633852</v>
      </c>
      <c r="E771" s="119">
        <v>0.15275664239633852</v>
      </c>
      <c r="F771" s="119">
        <v>0.15275664239633852</v>
      </c>
      <c r="G771" s="119">
        <v>0.15275664239633852</v>
      </c>
      <c r="H771" s="119">
        <v>0.15275664239633852</v>
      </c>
      <c r="I771" s="119">
        <v>0.15275664239633852</v>
      </c>
      <c r="J771" s="119">
        <v>0.15275664239633852</v>
      </c>
      <c r="K771" s="119">
        <v>0.15275664239633852</v>
      </c>
      <c r="L771" s="119">
        <v>0.15275664239633852</v>
      </c>
      <c r="M771" s="119">
        <v>0.15275664239633852</v>
      </c>
      <c r="N771" s="119">
        <v>0.15275664239633852</v>
      </c>
      <c r="O771" s="119">
        <v>0.15275664239633852</v>
      </c>
      <c r="P771" s="119">
        <v>0.15275664239633852</v>
      </c>
      <c r="Q771" s="119">
        <v>0.15275664239633852</v>
      </c>
    </row>
    <row r="772" spans="1:17" x14ac:dyDescent="0.3">
      <c r="A772" s="254"/>
      <c r="B772" s="59" t="s">
        <v>77</v>
      </c>
      <c r="C772" s="119">
        <v>0.2389152499637647</v>
      </c>
      <c r="D772" s="119">
        <v>0.2389152499637647</v>
      </c>
      <c r="E772" s="119">
        <v>0.2389152499637647</v>
      </c>
      <c r="F772" s="119">
        <v>0.2389152499637647</v>
      </c>
      <c r="G772" s="119">
        <v>0.2389152499637647</v>
      </c>
      <c r="H772" s="119">
        <v>0.2389152499637647</v>
      </c>
      <c r="I772" s="119">
        <v>0.2389152499637647</v>
      </c>
      <c r="J772" s="119">
        <v>0.2389152499637647</v>
      </c>
      <c r="K772" s="119">
        <v>0.2389152499637647</v>
      </c>
      <c r="L772" s="119">
        <v>0.2389152499637647</v>
      </c>
      <c r="M772" s="119">
        <v>0.2389152499637647</v>
      </c>
      <c r="N772" s="119">
        <v>0.2389152499637647</v>
      </c>
      <c r="O772" s="119">
        <v>0.2389152499637647</v>
      </c>
      <c r="P772" s="119">
        <v>0.2389152499637647</v>
      </c>
      <c r="Q772" s="119">
        <v>0.2389152499637647</v>
      </c>
    </row>
    <row r="773" spans="1:17" x14ac:dyDescent="0.3">
      <c r="A773" s="254"/>
      <c r="B773" s="59" t="s">
        <v>78</v>
      </c>
      <c r="C773" s="119">
        <v>0.19739740718086868</v>
      </c>
      <c r="D773" s="119">
        <v>0.19739740718086868</v>
      </c>
      <c r="E773" s="119">
        <v>0.19739740718086868</v>
      </c>
      <c r="F773" s="119">
        <v>0.19739740718086868</v>
      </c>
      <c r="G773" s="119">
        <v>0.19739740718086868</v>
      </c>
      <c r="H773" s="119">
        <v>0.19739740718086868</v>
      </c>
      <c r="I773" s="119">
        <v>0.19739740718086868</v>
      </c>
      <c r="J773" s="119">
        <v>0.19739740718086868</v>
      </c>
      <c r="K773" s="119">
        <v>0.19739740718086868</v>
      </c>
      <c r="L773" s="119">
        <v>0.19739740718086868</v>
      </c>
      <c r="M773" s="119">
        <v>0.19739740718086868</v>
      </c>
      <c r="N773" s="119">
        <v>0.19739740718086868</v>
      </c>
      <c r="O773" s="119">
        <v>0.19739740718086868</v>
      </c>
      <c r="P773" s="119">
        <v>0.19739740718086868</v>
      </c>
      <c r="Q773" s="119">
        <v>0.19739740718086868</v>
      </c>
    </row>
    <row r="774" spans="1:17" x14ac:dyDescent="0.3">
      <c r="A774" s="254"/>
      <c r="B774" s="59" t="s">
        <v>96</v>
      </c>
      <c r="C774" s="119">
        <v>0.17557199668186921</v>
      </c>
      <c r="D774" s="119">
        <v>0.17557199668186921</v>
      </c>
      <c r="E774" s="119">
        <v>0.17557199668186921</v>
      </c>
      <c r="F774" s="119">
        <v>0.17557199668186921</v>
      </c>
      <c r="G774" s="119">
        <v>0.17557199668186921</v>
      </c>
      <c r="H774" s="119">
        <v>0.17557199668186921</v>
      </c>
      <c r="I774" s="119">
        <v>0.17557199668186921</v>
      </c>
      <c r="J774" s="119">
        <v>0.17557199668186921</v>
      </c>
      <c r="K774" s="119">
        <v>0.17557199668186921</v>
      </c>
      <c r="L774" s="119">
        <v>0.17557199668186921</v>
      </c>
      <c r="M774" s="119">
        <v>0.17557199668186921</v>
      </c>
      <c r="N774" s="119">
        <v>0.17557199668186921</v>
      </c>
      <c r="O774" s="119">
        <v>0.17557199668186921</v>
      </c>
      <c r="P774" s="119">
        <v>0.17557199668186921</v>
      </c>
      <c r="Q774" s="119">
        <v>0.17557199668186921</v>
      </c>
    </row>
    <row r="775" spans="1:17" x14ac:dyDescent="0.3">
      <c r="A775" s="254"/>
      <c r="B775" s="59" t="s">
        <v>80</v>
      </c>
      <c r="C775" s="119">
        <v>9.5879446034568994E-2</v>
      </c>
      <c r="D775" s="119">
        <v>9.5879446034568994E-2</v>
      </c>
      <c r="E775" s="119">
        <v>9.5879446034568994E-2</v>
      </c>
      <c r="F775" s="119">
        <v>9.5879446034568994E-2</v>
      </c>
      <c r="G775" s="119">
        <v>9.5879446034568994E-2</v>
      </c>
      <c r="H775" s="119">
        <v>9.5879446034568994E-2</v>
      </c>
      <c r="I775" s="119">
        <v>9.5879446034568994E-2</v>
      </c>
      <c r="J775" s="119">
        <v>9.5879446034568994E-2</v>
      </c>
      <c r="K775" s="119">
        <v>9.5879446034568994E-2</v>
      </c>
      <c r="L775" s="119">
        <v>9.5879446034568994E-2</v>
      </c>
      <c r="M775" s="119">
        <v>9.5879446034568994E-2</v>
      </c>
      <c r="N775" s="119">
        <v>9.5879446034568994E-2</v>
      </c>
      <c r="O775" s="119">
        <v>9.5879446034568994E-2</v>
      </c>
      <c r="P775" s="119">
        <v>9.5879446034568994E-2</v>
      </c>
      <c r="Q775" s="119">
        <v>9.5879446034568994E-2</v>
      </c>
    </row>
    <row r="776" spans="1:17" x14ac:dyDescent="0.3">
      <c r="A776" s="254"/>
      <c r="B776" s="59" t="s">
        <v>81</v>
      </c>
      <c r="C776" s="119">
        <v>0</v>
      </c>
      <c r="D776" s="119">
        <v>0</v>
      </c>
      <c r="E776" s="119">
        <v>0</v>
      </c>
      <c r="F776" s="119">
        <v>0</v>
      </c>
      <c r="G776" s="119">
        <v>0</v>
      </c>
      <c r="H776" s="119">
        <v>0</v>
      </c>
      <c r="I776" s="119">
        <v>0</v>
      </c>
      <c r="J776" s="119">
        <v>0</v>
      </c>
      <c r="K776" s="119">
        <v>0</v>
      </c>
      <c r="L776" s="119">
        <v>0</v>
      </c>
      <c r="M776" s="119">
        <v>0</v>
      </c>
      <c r="N776" s="119">
        <v>0</v>
      </c>
      <c r="O776" s="119">
        <v>0</v>
      </c>
      <c r="P776" s="119">
        <v>0</v>
      </c>
      <c r="Q776" s="119">
        <v>0</v>
      </c>
    </row>
    <row r="777" spans="1:17" x14ac:dyDescent="0.3">
      <c r="A777" s="254"/>
      <c r="B777" s="59" t="s">
        <v>82</v>
      </c>
      <c r="C777" s="119">
        <v>0.46171708431920261</v>
      </c>
      <c r="D777" s="119">
        <v>0.46171708431920261</v>
      </c>
      <c r="E777" s="119">
        <v>0.46171708431920261</v>
      </c>
      <c r="F777" s="119">
        <v>0.46171708431920261</v>
      </c>
      <c r="G777" s="119">
        <v>0.46171708431920261</v>
      </c>
      <c r="H777" s="119">
        <v>0.46171708431920261</v>
      </c>
      <c r="I777" s="119">
        <v>0.46171708431920261</v>
      </c>
      <c r="J777" s="119">
        <v>0.46171708431920261</v>
      </c>
      <c r="K777" s="119">
        <v>0.46171708431920261</v>
      </c>
      <c r="L777" s="119">
        <v>0.46171708431920261</v>
      </c>
      <c r="M777" s="119">
        <v>0.46171708431920261</v>
      </c>
      <c r="N777" s="119">
        <v>0.46171708431920261</v>
      </c>
      <c r="O777" s="119">
        <v>0.46171708431920261</v>
      </c>
      <c r="P777" s="119">
        <v>0.46171708431920261</v>
      </c>
      <c r="Q777" s="119">
        <v>0.46171708431920261</v>
      </c>
    </row>
    <row r="778" spans="1:17" x14ac:dyDescent="0.3">
      <c r="A778" s="254"/>
      <c r="B778" s="59" t="s">
        <v>83</v>
      </c>
      <c r="C778" s="119">
        <v>0</v>
      </c>
      <c r="D778" s="119">
        <v>0</v>
      </c>
      <c r="E778" s="119">
        <v>0</v>
      </c>
      <c r="F778" s="119">
        <v>0</v>
      </c>
      <c r="G778" s="119">
        <v>0</v>
      </c>
      <c r="H778" s="119">
        <v>0</v>
      </c>
      <c r="I778" s="119">
        <v>0</v>
      </c>
      <c r="J778" s="119">
        <v>0</v>
      </c>
      <c r="K778" s="119">
        <v>0</v>
      </c>
      <c r="L778" s="119">
        <v>0</v>
      </c>
      <c r="M778" s="119">
        <v>0</v>
      </c>
      <c r="N778" s="119">
        <v>0</v>
      </c>
      <c r="O778" s="119">
        <v>0</v>
      </c>
      <c r="P778" s="119">
        <v>0</v>
      </c>
      <c r="Q778" s="119">
        <v>0</v>
      </c>
    </row>
    <row r="779" spans="1:17" x14ac:dyDescent="0.3">
      <c r="A779" s="255"/>
      <c r="B779" s="59" t="s">
        <v>84</v>
      </c>
      <c r="C779" s="119">
        <v>0</v>
      </c>
      <c r="D779" s="119">
        <v>0</v>
      </c>
      <c r="E779" s="119">
        <v>0</v>
      </c>
      <c r="F779" s="119">
        <v>0</v>
      </c>
      <c r="G779" s="119">
        <v>0</v>
      </c>
      <c r="H779" s="119">
        <v>0</v>
      </c>
      <c r="I779" s="119">
        <v>0</v>
      </c>
      <c r="J779" s="119">
        <v>0</v>
      </c>
      <c r="K779" s="119">
        <v>0</v>
      </c>
      <c r="L779" s="119">
        <v>0</v>
      </c>
      <c r="M779" s="119">
        <v>0</v>
      </c>
      <c r="N779" s="119">
        <v>0</v>
      </c>
      <c r="O779" s="119">
        <v>0</v>
      </c>
      <c r="P779" s="119">
        <v>0</v>
      </c>
      <c r="Q779" s="119">
        <v>0</v>
      </c>
    </row>
    <row r="780" spans="1:17" x14ac:dyDescent="0.3">
      <c r="A780" s="253" t="s">
        <v>14</v>
      </c>
      <c r="B780" s="59" t="s">
        <v>72</v>
      </c>
      <c r="C780" s="119">
        <v>8.5654513002959662E-2</v>
      </c>
      <c r="D780" s="119">
        <v>8.5654513002959662E-2</v>
      </c>
      <c r="E780" s="119">
        <v>8.5654513002959662E-2</v>
      </c>
      <c r="F780" s="119">
        <v>8.5654513002959662E-2</v>
      </c>
      <c r="G780" s="119">
        <v>8.5654513002959662E-2</v>
      </c>
      <c r="H780" s="119">
        <v>8.5654513002959662E-2</v>
      </c>
      <c r="I780" s="119">
        <v>8.5654513002959662E-2</v>
      </c>
      <c r="J780" s="119">
        <v>8.5654513002959662E-2</v>
      </c>
      <c r="K780" s="119">
        <v>8.5654513002959662E-2</v>
      </c>
      <c r="L780" s="119">
        <v>8.5654513002959662E-2</v>
      </c>
      <c r="M780" s="119">
        <v>8.5654513002959662E-2</v>
      </c>
      <c r="N780" s="119">
        <v>8.5654513002959662E-2</v>
      </c>
      <c r="O780" s="119">
        <v>8.5654513002959662E-2</v>
      </c>
      <c r="P780" s="119">
        <v>8.5654513002959662E-2</v>
      </c>
      <c r="Q780" s="119">
        <v>8.5654513002959662E-2</v>
      </c>
    </row>
    <row r="781" spans="1:17" x14ac:dyDescent="0.3">
      <c r="A781" s="254"/>
      <c r="B781" s="59" t="s">
        <v>73</v>
      </c>
      <c r="C781" s="119">
        <v>0.62505881242376848</v>
      </c>
      <c r="D781" s="119">
        <v>0.62505881242376848</v>
      </c>
      <c r="E781" s="119">
        <v>0.62505881242376848</v>
      </c>
      <c r="F781" s="119">
        <v>0.62505881242376848</v>
      </c>
      <c r="G781" s="119">
        <v>0.62505881242376848</v>
      </c>
      <c r="H781" s="119">
        <v>0.62505881242376848</v>
      </c>
      <c r="I781" s="119">
        <v>0.62505881242376848</v>
      </c>
      <c r="J781" s="119">
        <v>0.62505881242376848</v>
      </c>
      <c r="K781" s="119">
        <v>0.62505881242376848</v>
      </c>
      <c r="L781" s="119">
        <v>0.62505881242376848</v>
      </c>
      <c r="M781" s="119">
        <v>0.62505881242376848</v>
      </c>
      <c r="N781" s="119">
        <v>0.62505881242376848</v>
      </c>
      <c r="O781" s="119">
        <v>0.62505881242376848</v>
      </c>
      <c r="P781" s="119">
        <v>0.62505881242376848</v>
      </c>
      <c r="Q781" s="119">
        <v>0.62505881242376848</v>
      </c>
    </row>
    <row r="782" spans="1:17" x14ac:dyDescent="0.3">
      <c r="A782" s="254"/>
      <c r="B782" s="59" t="s">
        <v>74</v>
      </c>
      <c r="C782" s="119">
        <v>2.4177292265851687E-2</v>
      </c>
      <c r="D782" s="119">
        <v>2.4177292265851687E-2</v>
      </c>
      <c r="E782" s="119">
        <v>2.4177292265851687E-2</v>
      </c>
      <c r="F782" s="119">
        <v>2.4177292265851687E-2</v>
      </c>
      <c r="G782" s="119">
        <v>2.4177292265851687E-2</v>
      </c>
      <c r="H782" s="119">
        <v>2.4177292265851687E-2</v>
      </c>
      <c r="I782" s="119">
        <v>2.4177292265851687E-2</v>
      </c>
      <c r="J782" s="119">
        <v>2.4177292265851687E-2</v>
      </c>
      <c r="K782" s="119">
        <v>2.4177292265851687E-2</v>
      </c>
      <c r="L782" s="119">
        <v>2.4177292265851687E-2</v>
      </c>
      <c r="M782" s="119">
        <v>2.4177292265851687E-2</v>
      </c>
      <c r="N782" s="119">
        <v>2.4177292265851687E-2</v>
      </c>
      <c r="O782" s="119">
        <v>2.4177292265851687E-2</v>
      </c>
      <c r="P782" s="119">
        <v>2.4177292265851687E-2</v>
      </c>
      <c r="Q782" s="119">
        <v>2.4177292265851687E-2</v>
      </c>
    </row>
    <row r="783" spans="1:17" x14ac:dyDescent="0.3">
      <c r="A783" s="254"/>
      <c r="B783" s="59" t="s">
        <v>75</v>
      </c>
      <c r="C783" s="119">
        <v>0.10850767055647152</v>
      </c>
      <c r="D783" s="119">
        <v>0.10850767055647152</v>
      </c>
      <c r="E783" s="119">
        <v>0.10850767055647152</v>
      </c>
      <c r="F783" s="119">
        <v>0.10850767055647152</v>
      </c>
      <c r="G783" s="119">
        <v>0.10850767055647152</v>
      </c>
      <c r="H783" s="119">
        <v>0.10850767055647152</v>
      </c>
      <c r="I783" s="119">
        <v>0.10850767055647152</v>
      </c>
      <c r="J783" s="119">
        <v>0.10850767055647152</v>
      </c>
      <c r="K783" s="119">
        <v>0.10850767055647152</v>
      </c>
      <c r="L783" s="119">
        <v>0.10850767055647152</v>
      </c>
      <c r="M783" s="119">
        <v>0.10850767055647152</v>
      </c>
      <c r="N783" s="119">
        <v>0.10850767055647152</v>
      </c>
      <c r="O783" s="119">
        <v>0.10850767055647152</v>
      </c>
      <c r="P783" s="119">
        <v>0.10850767055647152</v>
      </c>
      <c r="Q783" s="119">
        <v>0.10850767055647152</v>
      </c>
    </row>
    <row r="784" spans="1:17" x14ac:dyDescent="0.3">
      <c r="A784" s="254"/>
      <c r="B784" s="59" t="s">
        <v>76</v>
      </c>
      <c r="C784" s="119">
        <v>0.2131339414016242</v>
      </c>
      <c r="D784" s="119">
        <v>0.2131339414016242</v>
      </c>
      <c r="E784" s="119">
        <v>0.2131339414016242</v>
      </c>
      <c r="F784" s="119">
        <v>0.2131339414016242</v>
      </c>
      <c r="G784" s="119">
        <v>0.2131339414016242</v>
      </c>
      <c r="H784" s="119">
        <v>0.2131339414016242</v>
      </c>
      <c r="I784" s="119">
        <v>0.2131339414016242</v>
      </c>
      <c r="J784" s="119">
        <v>0.2131339414016242</v>
      </c>
      <c r="K784" s="119">
        <v>0.2131339414016242</v>
      </c>
      <c r="L784" s="119">
        <v>0.2131339414016242</v>
      </c>
      <c r="M784" s="119">
        <v>0.2131339414016242</v>
      </c>
      <c r="N784" s="119">
        <v>0.2131339414016242</v>
      </c>
      <c r="O784" s="119">
        <v>0.2131339414016242</v>
      </c>
      <c r="P784" s="119">
        <v>0.2131339414016242</v>
      </c>
      <c r="Q784" s="119">
        <v>0.2131339414016242</v>
      </c>
    </row>
    <row r="785" spans="1:17" x14ac:dyDescent="0.3">
      <c r="A785" s="254"/>
      <c r="B785" s="59" t="s">
        <v>77</v>
      </c>
      <c r="C785" s="119">
        <v>7.4205428008252666E-2</v>
      </c>
      <c r="D785" s="119">
        <v>7.4205428008252666E-2</v>
      </c>
      <c r="E785" s="119">
        <v>7.4205428008252666E-2</v>
      </c>
      <c r="F785" s="119">
        <v>7.4205428008252666E-2</v>
      </c>
      <c r="G785" s="119">
        <v>7.4205428008252666E-2</v>
      </c>
      <c r="H785" s="119">
        <v>7.4205428008252666E-2</v>
      </c>
      <c r="I785" s="119">
        <v>7.4205428008252666E-2</v>
      </c>
      <c r="J785" s="119">
        <v>7.4205428008252666E-2</v>
      </c>
      <c r="K785" s="119">
        <v>7.4205428008252666E-2</v>
      </c>
      <c r="L785" s="119">
        <v>7.4205428008252666E-2</v>
      </c>
      <c r="M785" s="119">
        <v>7.4205428008252666E-2</v>
      </c>
      <c r="N785" s="119">
        <v>7.4205428008252666E-2</v>
      </c>
      <c r="O785" s="119">
        <v>7.4205428008252666E-2</v>
      </c>
      <c r="P785" s="119">
        <v>7.4205428008252666E-2</v>
      </c>
      <c r="Q785" s="119">
        <v>7.4205428008252666E-2</v>
      </c>
    </row>
    <row r="786" spans="1:17" x14ac:dyDescent="0.3">
      <c r="A786" s="254"/>
      <c r="B786" s="59" t="s">
        <v>78</v>
      </c>
      <c r="C786" s="119">
        <v>8.4860451820875253E-5</v>
      </c>
      <c r="D786" s="119">
        <v>8.4860451820875253E-5</v>
      </c>
      <c r="E786" s="119">
        <v>8.4860451820875253E-5</v>
      </c>
      <c r="F786" s="119">
        <v>8.4860451820875253E-5</v>
      </c>
      <c r="G786" s="119">
        <v>8.4860451820875253E-5</v>
      </c>
      <c r="H786" s="119">
        <v>8.4860451820875253E-5</v>
      </c>
      <c r="I786" s="119">
        <v>8.4860451820875253E-5</v>
      </c>
      <c r="J786" s="119">
        <v>8.4860451820875253E-5</v>
      </c>
      <c r="K786" s="119">
        <v>8.4860451820875253E-5</v>
      </c>
      <c r="L786" s="119">
        <v>8.4860451820875253E-5</v>
      </c>
      <c r="M786" s="119">
        <v>8.4860451820875253E-5</v>
      </c>
      <c r="N786" s="119">
        <v>8.4860451820875253E-5</v>
      </c>
      <c r="O786" s="119">
        <v>8.4860451820875253E-5</v>
      </c>
      <c r="P786" s="119">
        <v>8.4860451820875253E-5</v>
      </c>
      <c r="Q786" s="119">
        <v>8.4860451820875253E-5</v>
      </c>
    </row>
    <row r="787" spans="1:17" x14ac:dyDescent="0.3">
      <c r="A787" s="254"/>
      <c r="B787" s="59" t="s">
        <v>96</v>
      </c>
      <c r="C787" s="119">
        <v>0.39348572360193479</v>
      </c>
      <c r="D787" s="119">
        <v>0.39348572360193479</v>
      </c>
      <c r="E787" s="119">
        <v>0.39348572360193479</v>
      </c>
      <c r="F787" s="119">
        <v>0.39348572360193479</v>
      </c>
      <c r="G787" s="119">
        <v>0.39348572360193479</v>
      </c>
      <c r="H787" s="119">
        <v>0.39348572360193479</v>
      </c>
      <c r="I787" s="119">
        <v>0.39348572360193479</v>
      </c>
      <c r="J787" s="119">
        <v>0.39348572360193479</v>
      </c>
      <c r="K787" s="119">
        <v>0.39348572360193479</v>
      </c>
      <c r="L787" s="119">
        <v>0.39348572360193479</v>
      </c>
      <c r="M787" s="119">
        <v>0.39348572360193479</v>
      </c>
      <c r="N787" s="119">
        <v>0.39348572360193479</v>
      </c>
      <c r="O787" s="119">
        <v>0.39348572360193479</v>
      </c>
      <c r="P787" s="119">
        <v>0.39348572360193479</v>
      </c>
      <c r="Q787" s="119">
        <v>0.39348572360193479</v>
      </c>
    </row>
    <row r="788" spans="1:17" x14ac:dyDescent="0.3">
      <c r="A788" s="254"/>
      <c r="B788" s="59" t="s">
        <v>80</v>
      </c>
      <c r="C788" s="119">
        <v>0.10830404908346757</v>
      </c>
      <c r="D788" s="119">
        <v>0.10830404908346757</v>
      </c>
      <c r="E788" s="119">
        <v>0.10830404908346757</v>
      </c>
      <c r="F788" s="119">
        <v>0.10830404908346757</v>
      </c>
      <c r="G788" s="119">
        <v>0.10830404908346757</v>
      </c>
      <c r="H788" s="119">
        <v>0.10830404908346757</v>
      </c>
      <c r="I788" s="119">
        <v>0.10830404908346757</v>
      </c>
      <c r="J788" s="119">
        <v>0.10830404908346757</v>
      </c>
      <c r="K788" s="119">
        <v>0.10830404908346757</v>
      </c>
      <c r="L788" s="119">
        <v>0.10830404908346757</v>
      </c>
      <c r="M788" s="119">
        <v>0.10830404908346757</v>
      </c>
      <c r="N788" s="119">
        <v>0.10830404908346757</v>
      </c>
      <c r="O788" s="119">
        <v>0.10830404908346757</v>
      </c>
      <c r="P788" s="119">
        <v>0.10830404908346757</v>
      </c>
      <c r="Q788" s="119">
        <v>0.10830404908346757</v>
      </c>
    </row>
    <row r="789" spans="1:17" x14ac:dyDescent="0.3">
      <c r="A789" s="254"/>
      <c r="B789" s="59" t="s">
        <v>81</v>
      </c>
      <c r="C789" s="119">
        <v>0</v>
      </c>
      <c r="D789" s="119">
        <v>0</v>
      </c>
      <c r="E789" s="119">
        <v>0</v>
      </c>
      <c r="F789" s="119">
        <v>0</v>
      </c>
      <c r="G789" s="119">
        <v>0</v>
      </c>
      <c r="H789" s="119">
        <v>0</v>
      </c>
      <c r="I789" s="119">
        <v>0</v>
      </c>
      <c r="J789" s="119">
        <v>0</v>
      </c>
      <c r="K789" s="119">
        <v>0</v>
      </c>
      <c r="L789" s="119">
        <v>0</v>
      </c>
      <c r="M789" s="119">
        <v>0</v>
      </c>
      <c r="N789" s="119">
        <v>0</v>
      </c>
      <c r="O789" s="119">
        <v>0</v>
      </c>
      <c r="P789" s="119">
        <v>0</v>
      </c>
      <c r="Q789" s="119">
        <v>0</v>
      </c>
    </row>
    <row r="790" spans="1:17" x14ac:dyDescent="0.3">
      <c r="A790" s="254"/>
      <c r="B790" s="59" t="s">
        <v>82</v>
      </c>
      <c r="C790" s="119">
        <v>0.16254908685009586</v>
      </c>
      <c r="D790" s="119">
        <v>0.16254908685009586</v>
      </c>
      <c r="E790" s="119">
        <v>0.16254908685009586</v>
      </c>
      <c r="F790" s="119">
        <v>0.16254908685009586</v>
      </c>
      <c r="G790" s="119">
        <v>0.16254908685009586</v>
      </c>
      <c r="H790" s="119">
        <v>0.16254908685009586</v>
      </c>
      <c r="I790" s="119">
        <v>0.16254908685009586</v>
      </c>
      <c r="J790" s="119">
        <v>0.16254908685009586</v>
      </c>
      <c r="K790" s="119">
        <v>0.16254908685009586</v>
      </c>
      <c r="L790" s="119">
        <v>0.16254908685009586</v>
      </c>
      <c r="M790" s="119">
        <v>0.16254908685009586</v>
      </c>
      <c r="N790" s="119">
        <v>0.16254908685009586</v>
      </c>
      <c r="O790" s="119">
        <v>0.16254908685009586</v>
      </c>
      <c r="P790" s="119">
        <v>0.16254908685009586</v>
      </c>
      <c r="Q790" s="119">
        <v>0.16254908685009586</v>
      </c>
    </row>
    <row r="791" spans="1:17" x14ac:dyDescent="0.3">
      <c r="A791" s="254"/>
      <c r="B791" s="59" t="s">
        <v>83</v>
      </c>
      <c r="C791" s="119">
        <v>0</v>
      </c>
      <c r="D791" s="119">
        <v>0</v>
      </c>
      <c r="E791" s="119">
        <v>0</v>
      </c>
      <c r="F791" s="119">
        <v>0</v>
      </c>
      <c r="G791" s="119">
        <v>0</v>
      </c>
      <c r="H791" s="119">
        <v>0</v>
      </c>
      <c r="I791" s="119">
        <v>0</v>
      </c>
      <c r="J791" s="119">
        <v>0</v>
      </c>
      <c r="K791" s="119">
        <v>0</v>
      </c>
      <c r="L791" s="119">
        <v>0</v>
      </c>
      <c r="M791" s="119">
        <v>0</v>
      </c>
      <c r="N791" s="119">
        <v>0</v>
      </c>
      <c r="O791" s="119">
        <v>0</v>
      </c>
      <c r="P791" s="119">
        <v>0</v>
      </c>
      <c r="Q791" s="119">
        <v>0</v>
      </c>
    </row>
    <row r="792" spans="1:17" x14ac:dyDescent="0.3">
      <c r="A792" s="255"/>
      <c r="B792" s="59" t="s">
        <v>84</v>
      </c>
      <c r="C792" s="119">
        <v>0</v>
      </c>
      <c r="D792" s="119">
        <v>0</v>
      </c>
      <c r="E792" s="119">
        <v>0</v>
      </c>
      <c r="F792" s="119">
        <v>0</v>
      </c>
      <c r="G792" s="119">
        <v>0</v>
      </c>
      <c r="H792" s="119">
        <v>0</v>
      </c>
      <c r="I792" s="119">
        <v>0</v>
      </c>
      <c r="J792" s="119">
        <v>0</v>
      </c>
      <c r="K792" s="119">
        <v>0</v>
      </c>
      <c r="L792" s="119">
        <v>0</v>
      </c>
      <c r="M792" s="119">
        <v>0</v>
      </c>
      <c r="N792" s="119">
        <v>0</v>
      </c>
      <c r="O792" s="119">
        <v>0</v>
      </c>
      <c r="P792" s="119">
        <v>0</v>
      </c>
      <c r="Q792" s="119">
        <v>0</v>
      </c>
    </row>
    <row r="793" spans="1:17" x14ac:dyDescent="0.3">
      <c r="A793" s="253" t="s">
        <v>15</v>
      </c>
      <c r="B793" s="59" t="s">
        <v>72</v>
      </c>
      <c r="C793" s="119">
        <v>0.15215725689798695</v>
      </c>
      <c r="D793" s="119">
        <v>0.15215725689798695</v>
      </c>
      <c r="E793" s="119">
        <v>0.15215725689798695</v>
      </c>
      <c r="F793" s="119">
        <v>0.15215725689798695</v>
      </c>
      <c r="G793" s="119">
        <v>0.15215725689798695</v>
      </c>
      <c r="H793" s="119">
        <v>0.15215725689798695</v>
      </c>
      <c r="I793" s="119">
        <v>0.15215725689798695</v>
      </c>
      <c r="J793" s="119">
        <v>0.15215725689798695</v>
      </c>
      <c r="K793" s="119">
        <v>0.15215725689798695</v>
      </c>
      <c r="L793" s="119">
        <v>0.15215725689798695</v>
      </c>
      <c r="M793" s="119">
        <v>0.15215725689798695</v>
      </c>
      <c r="N793" s="119">
        <v>0.15215725689798695</v>
      </c>
      <c r="O793" s="119">
        <v>0.15215725689798695</v>
      </c>
      <c r="P793" s="119">
        <v>0.15215725689798695</v>
      </c>
      <c r="Q793" s="119">
        <v>0.15215725689798695</v>
      </c>
    </row>
    <row r="794" spans="1:17" x14ac:dyDescent="0.3">
      <c r="A794" s="254"/>
      <c r="B794" s="59" t="s">
        <v>73</v>
      </c>
      <c r="C794" s="119">
        <v>0.53315966285555716</v>
      </c>
      <c r="D794" s="119">
        <v>0.53315966285555716</v>
      </c>
      <c r="E794" s="119">
        <v>0.53315966285555716</v>
      </c>
      <c r="F794" s="119">
        <v>0.53315966285555716</v>
      </c>
      <c r="G794" s="119">
        <v>0.53315966285555716</v>
      </c>
      <c r="H794" s="119">
        <v>0.53315966285555716</v>
      </c>
      <c r="I794" s="119">
        <v>0.53315966285555716</v>
      </c>
      <c r="J794" s="119">
        <v>0.53315966285555716</v>
      </c>
      <c r="K794" s="119">
        <v>0.53315966285555716</v>
      </c>
      <c r="L794" s="119">
        <v>0.53315966285555716</v>
      </c>
      <c r="M794" s="119">
        <v>0.53315966285555716</v>
      </c>
      <c r="N794" s="119">
        <v>0.53315966285555716</v>
      </c>
      <c r="O794" s="119">
        <v>0.53315966285555716</v>
      </c>
      <c r="P794" s="119">
        <v>0.53315966285555716</v>
      </c>
      <c r="Q794" s="119">
        <v>0.53315966285555716</v>
      </c>
    </row>
    <row r="795" spans="1:17" x14ac:dyDescent="0.3">
      <c r="A795" s="254"/>
      <c r="B795" s="59" t="s">
        <v>74</v>
      </c>
      <c r="C795" s="119">
        <v>0.49966898265376503</v>
      </c>
      <c r="D795" s="119">
        <v>0.49966898265376503</v>
      </c>
      <c r="E795" s="119">
        <v>0.49966898265376503</v>
      </c>
      <c r="F795" s="119">
        <v>0.49966898265376503</v>
      </c>
      <c r="G795" s="119">
        <v>0.49966898265376503</v>
      </c>
      <c r="H795" s="119">
        <v>0.49966898265376503</v>
      </c>
      <c r="I795" s="119">
        <v>0.49966898265376503</v>
      </c>
      <c r="J795" s="119">
        <v>0.49966898265376503</v>
      </c>
      <c r="K795" s="119">
        <v>0.49966898265376503</v>
      </c>
      <c r="L795" s="119">
        <v>0.49966898265376503</v>
      </c>
      <c r="M795" s="119">
        <v>0.49966898265376503</v>
      </c>
      <c r="N795" s="119">
        <v>0.49966898265376503</v>
      </c>
      <c r="O795" s="119">
        <v>0.49966898265376503</v>
      </c>
      <c r="P795" s="119">
        <v>0.49966898265376503</v>
      </c>
      <c r="Q795" s="119">
        <v>0.49966898265376503</v>
      </c>
    </row>
    <row r="796" spans="1:17" x14ac:dyDescent="0.3">
      <c r="A796" s="254"/>
      <c r="B796" s="59" t="s">
        <v>75</v>
      </c>
      <c r="C796" s="119">
        <v>9.7520299483435074E-2</v>
      </c>
      <c r="D796" s="119">
        <v>9.7520299483435074E-2</v>
      </c>
      <c r="E796" s="119">
        <v>9.7520299483435074E-2</v>
      </c>
      <c r="F796" s="119">
        <v>9.7520299483435074E-2</v>
      </c>
      <c r="G796" s="119">
        <v>9.7520299483435074E-2</v>
      </c>
      <c r="H796" s="119">
        <v>9.7520299483435074E-2</v>
      </c>
      <c r="I796" s="119">
        <v>9.7520299483435074E-2</v>
      </c>
      <c r="J796" s="119">
        <v>9.7520299483435074E-2</v>
      </c>
      <c r="K796" s="119">
        <v>9.7520299483435074E-2</v>
      </c>
      <c r="L796" s="119">
        <v>9.7520299483435074E-2</v>
      </c>
      <c r="M796" s="119">
        <v>9.7520299483435074E-2</v>
      </c>
      <c r="N796" s="119">
        <v>9.7520299483435074E-2</v>
      </c>
      <c r="O796" s="119">
        <v>9.7520299483435074E-2</v>
      </c>
      <c r="P796" s="119">
        <v>9.7520299483435074E-2</v>
      </c>
      <c r="Q796" s="119">
        <v>9.7520299483435074E-2</v>
      </c>
    </row>
    <row r="797" spans="1:17" x14ac:dyDescent="0.3">
      <c r="A797" s="254"/>
      <c r="B797" s="59" t="s">
        <v>76</v>
      </c>
      <c r="C797" s="119">
        <v>6.5918742674217698E-3</v>
      </c>
      <c r="D797" s="119">
        <v>6.5918742674217698E-3</v>
      </c>
      <c r="E797" s="119">
        <v>6.5918742674217698E-3</v>
      </c>
      <c r="F797" s="119">
        <v>6.5918742674217698E-3</v>
      </c>
      <c r="G797" s="119">
        <v>6.5918742674217698E-3</v>
      </c>
      <c r="H797" s="119">
        <v>6.5918742674217698E-3</v>
      </c>
      <c r="I797" s="119">
        <v>6.5918742674217698E-3</v>
      </c>
      <c r="J797" s="119">
        <v>6.5918742674217698E-3</v>
      </c>
      <c r="K797" s="119">
        <v>6.5918742674217698E-3</v>
      </c>
      <c r="L797" s="119">
        <v>6.5918742674217698E-3</v>
      </c>
      <c r="M797" s="119">
        <v>6.5918742674217698E-3</v>
      </c>
      <c r="N797" s="119">
        <v>6.5918742674217698E-3</v>
      </c>
      <c r="O797" s="119">
        <v>6.5918742674217698E-3</v>
      </c>
      <c r="P797" s="119">
        <v>6.5918742674217698E-3</v>
      </c>
      <c r="Q797" s="119">
        <v>6.5918742674217698E-3</v>
      </c>
    </row>
    <row r="798" spans="1:17" x14ac:dyDescent="0.3">
      <c r="A798" s="254"/>
      <c r="B798" s="59" t="s">
        <v>77</v>
      </c>
      <c r="C798" s="119">
        <v>0.13165429686823799</v>
      </c>
      <c r="D798" s="119">
        <v>0.13165429686823799</v>
      </c>
      <c r="E798" s="119">
        <v>0.13165429686823799</v>
      </c>
      <c r="F798" s="119">
        <v>0.13165429686823799</v>
      </c>
      <c r="G798" s="119">
        <v>0.13165429686823799</v>
      </c>
      <c r="H798" s="119">
        <v>0.13165429686823799</v>
      </c>
      <c r="I798" s="119">
        <v>0.13165429686823799</v>
      </c>
      <c r="J798" s="119">
        <v>0.13165429686823799</v>
      </c>
      <c r="K798" s="119">
        <v>0.13165429686823799</v>
      </c>
      <c r="L798" s="119">
        <v>0.13165429686823799</v>
      </c>
      <c r="M798" s="119">
        <v>0.13165429686823799</v>
      </c>
      <c r="N798" s="119">
        <v>0.13165429686823799</v>
      </c>
      <c r="O798" s="119">
        <v>0.13165429686823799</v>
      </c>
      <c r="P798" s="119">
        <v>0.13165429686823799</v>
      </c>
      <c r="Q798" s="119">
        <v>0.13165429686823799</v>
      </c>
    </row>
    <row r="799" spans="1:17" x14ac:dyDescent="0.3">
      <c r="A799" s="254"/>
      <c r="B799" s="59" t="s">
        <v>78</v>
      </c>
      <c r="C799" s="119">
        <v>0.26217569539587915</v>
      </c>
      <c r="D799" s="119">
        <v>0.26217569539587915</v>
      </c>
      <c r="E799" s="119">
        <v>0.26217569539587915</v>
      </c>
      <c r="F799" s="119">
        <v>0.26217569539587915</v>
      </c>
      <c r="G799" s="119">
        <v>0.26217569539587915</v>
      </c>
      <c r="H799" s="119">
        <v>0.26217569539587915</v>
      </c>
      <c r="I799" s="119">
        <v>0.26217569539587915</v>
      </c>
      <c r="J799" s="119">
        <v>0.26217569539587915</v>
      </c>
      <c r="K799" s="119">
        <v>0.26217569539587915</v>
      </c>
      <c r="L799" s="119">
        <v>0.26217569539587915</v>
      </c>
      <c r="M799" s="119">
        <v>0.26217569539587915</v>
      </c>
      <c r="N799" s="119">
        <v>0.26217569539587915</v>
      </c>
      <c r="O799" s="119">
        <v>0.26217569539587915</v>
      </c>
      <c r="P799" s="119">
        <v>0.26217569539587915</v>
      </c>
      <c r="Q799" s="119">
        <v>0.26217569539587915</v>
      </c>
    </row>
    <row r="800" spans="1:17" x14ac:dyDescent="0.3">
      <c r="A800" s="254"/>
      <c r="B800" s="59" t="s">
        <v>96</v>
      </c>
      <c r="C800" s="119">
        <v>0.85706285105487223</v>
      </c>
      <c r="D800" s="119">
        <v>0.85706285105487223</v>
      </c>
      <c r="E800" s="119">
        <v>0.85706285105487223</v>
      </c>
      <c r="F800" s="119">
        <v>0.85706285105487223</v>
      </c>
      <c r="G800" s="119">
        <v>0.85706285105487223</v>
      </c>
      <c r="H800" s="119">
        <v>0.85706285105487223</v>
      </c>
      <c r="I800" s="119">
        <v>0.85706285105487223</v>
      </c>
      <c r="J800" s="119">
        <v>0.85706285105487223</v>
      </c>
      <c r="K800" s="119">
        <v>0.85706285105487223</v>
      </c>
      <c r="L800" s="119">
        <v>0.85706285105487223</v>
      </c>
      <c r="M800" s="119">
        <v>0.85706285105487223</v>
      </c>
      <c r="N800" s="119">
        <v>0.85706285105487223</v>
      </c>
      <c r="O800" s="119">
        <v>0.85706285105487223</v>
      </c>
      <c r="P800" s="119">
        <v>0.85706285105487223</v>
      </c>
      <c r="Q800" s="119">
        <v>0.85706285105487223</v>
      </c>
    </row>
    <row r="801" spans="1:17" x14ac:dyDescent="0.3">
      <c r="A801" s="254"/>
      <c r="B801" s="59" t="s">
        <v>80</v>
      </c>
      <c r="C801" s="119">
        <v>0.10804670838504346</v>
      </c>
      <c r="D801" s="119">
        <v>0.10804670838504346</v>
      </c>
      <c r="E801" s="119">
        <v>0.10804670838504346</v>
      </c>
      <c r="F801" s="119">
        <v>0.10804670838504346</v>
      </c>
      <c r="G801" s="119">
        <v>0.10804670838504346</v>
      </c>
      <c r="H801" s="119">
        <v>0.10804670838504346</v>
      </c>
      <c r="I801" s="119">
        <v>0.10804670838504346</v>
      </c>
      <c r="J801" s="119">
        <v>0.10804670838504346</v>
      </c>
      <c r="K801" s="119">
        <v>0.10804670838504346</v>
      </c>
      <c r="L801" s="119">
        <v>0.10804670838504346</v>
      </c>
      <c r="M801" s="119">
        <v>0.10804670838504346</v>
      </c>
      <c r="N801" s="119">
        <v>0.10804670838504346</v>
      </c>
      <c r="O801" s="119">
        <v>0.10804670838504346</v>
      </c>
      <c r="P801" s="119">
        <v>0.10804670838504346</v>
      </c>
      <c r="Q801" s="119">
        <v>0.10804670838504346</v>
      </c>
    </row>
    <row r="802" spans="1:17" x14ac:dyDescent="0.3">
      <c r="A802" s="254"/>
      <c r="B802" s="59" t="s">
        <v>81</v>
      </c>
      <c r="C802" s="119">
        <v>0</v>
      </c>
      <c r="D802" s="119">
        <v>0</v>
      </c>
      <c r="E802" s="119">
        <v>0</v>
      </c>
      <c r="F802" s="119">
        <v>0</v>
      </c>
      <c r="G802" s="119">
        <v>0</v>
      </c>
      <c r="H802" s="119">
        <v>0</v>
      </c>
      <c r="I802" s="119">
        <v>0</v>
      </c>
      <c r="J802" s="119">
        <v>0</v>
      </c>
      <c r="K802" s="119">
        <v>0</v>
      </c>
      <c r="L802" s="119">
        <v>0</v>
      </c>
      <c r="M802" s="119">
        <v>0</v>
      </c>
      <c r="N802" s="119">
        <v>0</v>
      </c>
      <c r="O802" s="119">
        <v>0</v>
      </c>
      <c r="P802" s="119">
        <v>0</v>
      </c>
      <c r="Q802" s="119">
        <v>0</v>
      </c>
    </row>
    <row r="803" spans="1:17" x14ac:dyDescent="0.3">
      <c r="A803" s="254"/>
      <c r="B803" s="59" t="s">
        <v>82</v>
      </c>
      <c r="C803" s="119">
        <v>0.22034167319231082</v>
      </c>
      <c r="D803" s="119">
        <v>0.22034167319231082</v>
      </c>
      <c r="E803" s="119">
        <v>0.22034167319231082</v>
      </c>
      <c r="F803" s="119">
        <v>0.22034167319231082</v>
      </c>
      <c r="G803" s="119">
        <v>0.22034167319231082</v>
      </c>
      <c r="H803" s="119">
        <v>0.22034167319231082</v>
      </c>
      <c r="I803" s="119">
        <v>0.22034167319231082</v>
      </c>
      <c r="J803" s="119">
        <v>0.22034167319231082</v>
      </c>
      <c r="K803" s="119">
        <v>0.22034167319231082</v>
      </c>
      <c r="L803" s="119">
        <v>0.22034167319231082</v>
      </c>
      <c r="M803" s="119">
        <v>0.22034167319231082</v>
      </c>
      <c r="N803" s="119">
        <v>0.22034167319231082</v>
      </c>
      <c r="O803" s="119">
        <v>0.22034167319231082</v>
      </c>
      <c r="P803" s="119">
        <v>0.22034167319231082</v>
      </c>
      <c r="Q803" s="119">
        <v>0.22034167319231082</v>
      </c>
    </row>
    <row r="804" spans="1:17" x14ac:dyDescent="0.3">
      <c r="A804" s="254"/>
      <c r="B804" s="59" t="s">
        <v>83</v>
      </c>
      <c r="C804" s="119">
        <v>0</v>
      </c>
      <c r="D804" s="119">
        <v>0</v>
      </c>
      <c r="E804" s="119">
        <v>0</v>
      </c>
      <c r="F804" s="119">
        <v>0</v>
      </c>
      <c r="G804" s="119">
        <v>0</v>
      </c>
      <c r="H804" s="119">
        <v>0</v>
      </c>
      <c r="I804" s="119">
        <v>0</v>
      </c>
      <c r="J804" s="119">
        <v>0</v>
      </c>
      <c r="K804" s="119">
        <v>0</v>
      </c>
      <c r="L804" s="119">
        <v>0</v>
      </c>
      <c r="M804" s="119">
        <v>0</v>
      </c>
      <c r="N804" s="119">
        <v>0</v>
      </c>
      <c r="O804" s="119">
        <v>0</v>
      </c>
      <c r="P804" s="119">
        <v>0</v>
      </c>
      <c r="Q804" s="119">
        <v>0</v>
      </c>
    </row>
    <row r="805" spans="1:17" x14ac:dyDescent="0.3">
      <c r="A805" s="255"/>
      <c r="B805" s="59" t="s">
        <v>84</v>
      </c>
      <c r="C805" s="119">
        <v>0</v>
      </c>
      <c r="D805" s="119">
        <v>0</v>
      </c>
      <c r="E805" s="119">
        <v>0</v>
      </c>
      <c r="F805" s="119">
        <v>0</v>
      </c>
      <c r="G805" s="119">
        <v>0</v>
      </c>
      <c r="H805" s="119">
        <v>0</v>
      </c>
      <c r="I805" s="119">
        <v>0</v>
      </c>
      <c r="J805" s="119">
        <v>0</v>
      </c>
      <c r="K805" s="119">
        <v>0</v>
      </c>
      <c r="L805" s="119">
        <v>0</v>
      </c>
      <c r="M805" s="119">
        <v>0</v>
      </c>
      <c r="N805" s="119">
        <v>0</v>
      </c>
      <c r="O805" s="119">
        <v>0</v>
      </c>
      <c r="P805" s="119">
        <v>0</v>
      </c>
      <c r="Q805" s="119">
        <v>0</v>
      </c>
    </row>
    <row r="806" spans="1:17" x14ac:dyDescent="0.3">
      <c r="A806" s="253" t="s">
        <v>16</v>
      </c>
      <c r="B806" s="59" t="s">
        <v>72</v>
      </c>
      <c r="C806" s="119">
        <v>4.1158051990304201E-2</v>
      </c>
      <c r="D806" s="119">
        <v>4.1158051990304201E-2</v>
      </c>
      <c r="E806" s="119">
        <v>4.1158051990304201E-2</v>
      </c>
      <c r="F806" s="119">
        <v>4.1158051990304201E-2</v>
      </c>
      <c r="G806" s="119">
        <v>4.1158051990304201E-2</v>
      </c>
      <c r="H806" s="119">
        <v>4.1158051990304201E-2</v>
      </c>
      <c r="I806" s="119">
        <v>4.1158051990304201E-2</v>
      </c>
      <c r="J806" s="119">
        <v>4.1158051990304201E-2</v>
      </c>
      <c r="K806" s="119">
        <v>4.1158051990304201E-2</v>
      </c>
      <c r="L806" s="119">
        <v>4.1158051990304201E-2</v>
      </c>
      <c r="M806" s="119">
        <v>4.1158051990304201E-2</v>
      </c>
      <c r="N806" s="119">
        <v>4.1158051990304201E-2</v>
      </c>
      <c r="O806" s="119">
        <v>4.1158051990304201E-2</v>
      </c>
      <c r="P806" s="119">
        <v>4.1158051990304201E-2</v>
      </c>
      <c r="Q806" s="119">
        <v>4.1158051990304201E-2</v>
      </c>
    </row>
    <row r="807" spans="1:17" x14ac:dyDescent="0.3">
      <c r="A807" s="254"/>
      <c r="B807" s="59" t="s">
        <v>73</v>
      </c>
      <c r="C807" s="119">
        <v>0.40328672760734341</v>
      </c>
      <c r="D807" s="119">
        <v>0.40328672760734341</v>
      </c>
      <c r="E807" s="119">
        <v>0.40328672760734341</v>
      </c>
      <c r="F807" s="119">
        <v>0.40328672760734341</v>
      </c>
      <c r="G807" s="119">
        <v>0.40328672760734341</v>
      </c>
      <c r="H807" s="119">
        <v>0.40328672760734341</v>
      </c>
      <c r="I807" s="119">
        <v>0.40328672760734341</v>
      </c>
      <c r="J807" s="119">
        <v>0.40328672760734341</v>
      </c>
      <c r="K807" s="119">
        <v>0.40328672760734341</v>
      </c>
      <c r="L807" s="119">
        <v>0.40328672760734341</v>
      </c>
      <c r="M807" s="119">
        <v>0.40328672760734341</v>
      </c>
      <c r="N807" s="119">
        <v>0.40328672760734341</v>
      </c>
      <c r="O807" s="119">
        <v>0.40328672760734341</v>
      </c>
      <c r="P807" s="119">
        <v>0.40328672760734341</v>
      </c>
      <c r="Q807" s="119">
        <v>0.40328672760734341</v>
      </c>
    </row>
    <row r="808" spans="1:17" x14ac:dyDescent="0.3">
      <c r="A808" s="254"/>
      <c r="B808" s="59" t="s">
        <v>74</v>
      </c>
      <c r="C808" s="119">
        <v>2.6994200085380872E-2</v>
      </c>
      <c r="D808" s="119">
        <v>2.6994200085380872E-2</v>
      </c>
      <c r="E808" s="119">
        <v>2.6994200085380872E-2</v>
      </c>
      <c r="F808" s="119">
        <v>2.6994200085380872E-2</v>
      </c>
      <c r="G808" s="119">
        <v>2.6994200085380872E-2</v>
      </c>
      <c r="H808" s="119">
        <v>2.6994200085380872E-2</v>
      </c>
      <c r="I808" s="119">
        <v>2.6994200085380872E-2</v>
      </c>
      <c r="J808" s="119">
        <v>2.6994200085380872E-2</v>
      </c>
      <c r="K808" s="119">
        <v>2.6994200085380872E-2</v>
      </c>
      <c r="L808" s="119">
        <v>2.6994200085380872E-2</v>
      </c>
      <c r="M808" s="119">
        <v>2.6994200085380872E-2</v>
      </c>
      <c r="N808" s="119">
        <v>2.6994200085380872E-2</v>
      </c>
      <c r="O808" s="119">
        <v>2.6994200085380872E-2</v>
      </c>
      <c r="P808" s="119">
        <v>2.6994200085380872E-2</v>
      </c>
      <c r="Q808" s="119">
        <v>2.6994200085380872E-2</v>
      </c>
    </row>
    <row r="809" spans="1:17" x14ac:dyDescent="0.3">
      <c r="A809" s="254"/>
      <c r="B809" s="59" t="s">
        <v>75</v>
      </c>
      <c r="C809" s="119">
        <v>0.11763692903661532</v>
      </c>
      <c r="D809" s="119">
        <v>0.11763692903661532</v>
      </c>
      <c r="E809" s="119">
        <v>0.11763692903661532</v>
      </c>
      <c r="F809" s="119">
        <v>0.11763692903661532</v>
      </c>
      <c r="G809" s="119">
        <v>0.11763692903661532</v>
      </c>
      <c r="H809" s="119">
        <v>0.11763692903661532</v>
      </c>
      <c r="I809" s="119">
        <v>0.11763692903661532</v>
      </c>
      <c r="J809" s="119">
        <v>0.11763692903661532</v>
      </c>
      <c r="K809" s="119">
        <v>0.11763692903661532</v>
      </c>
      <c r="L809" s="119">
        <v>0.11763692903661532</v>
      </c>
      <c r="M809" s="119">
        <v>0.11763692903661532</v>
      </c>
      <c r="N809" s="119">
        <v>0.11763692903661532</v>
      </c>
      <c r="O809" s="119">
        <v>0.11763692903661532</v>
      </c>
      <c r="P809" s="119">
        <v>0.11763692903661532</v>
      </c>
      <c r="Q809" s="119">
        <v>0.11763692903661532</v>
      </c>
    </row>
    <row r="810" spans="1:17" x14ac:dyDescent="0.3">
      <c r="A810" s="254"/>
      <c r="B810" s="59" t="s">
        <v>76</v>
      </c>
      <c r="C810" s="119">
        <v>3.0649059334855559E-3</v>
      </c>
      <c r="D810" s="119">
        <v>3.0649059334855559E-3</v>
      </c>
      <c r="E810" s="119">
        <v>3.0649059334855559E-3</v>
      </c>
      <c r="F810" s="119">
        <v>3.0649059334855559E-3</v>
      </c>
      <c r="G810" s="119">
        <v>3.0649059334855559E-3</v>
      </c>
      <c r="H810" s="119">
        <v>3.0649059334855559E-3</v>
      </c>
      <c r="I810" s="119">
        <v>3.0649059334855559E-3</v>
      </c>
      <c r="J810" s="119">
        <v>3.0649059334855559E-3</v>
      </c>
      <c r="K810" s="119">
        <v>3.0649059334855559E-3</v>
      </c>
      <c r="L810" s="119">
        <v>3.0649059334855559E-3</v>
      </c>
      <c r="M810" s="119">
        <v>3.0649059334855559E-3</v>
      </c>
      <c r="N810" s="119">
        <v>3.0649059334855559E-3</v>
      </c>
      <c r="O810" s="119">
        <v>3.0649059334855559E-3</v>
      </c>
      <c r="P810" s="119">
        <v>3.0649059334855559E-3</v>
      </c>
      <c r="Q810" s="119">
        <v>3.0649059334855559E-3</v>
      </c>
    </row>
    <row r="811" spans="1:17" x14ac:dyDescent="0.3">
      <c r="A811" s="254"/>
      <c r="B811" s="59" t="s">
        <v>77</v>
      </c>
      <c r="C811" s="119">
        <v>4.9560798422195206E-2</v>
      </c>
      <c r="D811" s="119">
        <v>4.9560798422195206E-2</v>
      </c>
      <c r="E811" s="119">
        <v>4.9560798422195206E-2</v>
      </c>
      <c r="F811" s="119">
        <v>4.9560798422195206E-2</v>
      </c>
      <c r="G811" s="119">
        <v>4.9560798422195206E-2</v>
      </c>
      <c r="H811" s="119">
        <v>4.9560798422195206E-2</v>
      </c>
      <c r="I811" s="119">
        <v>4.9560798422195206E-2</v>
      </c>
      <c r="J811" s="119">
        <v>4.9560798422195206E-2</v>
      </c>
      <c r="K811" s="119">
        <v>4.9560798422195206E-2</v>
      </c>
      <c r="L811" s="119">
        <v>4.9560798422195206E-2</v>
      </c>
      <c r="M811" s="119">
        <v>4.9560798422195206E-2</v>
      </c>
      <c r="N811" s="119">
        <v>4.9560798422195206E-2</v>
      </c>
      <c r="O811" s="119">
        <v>4.9560798422195206E-2</v>
      </c>
      <c r="P811" s="119">
        <v>4.9560798422195206E-2</v>
      </c>
      <c r="Q811" s="119">
        <v>4.9560798422195206E-2</v>
      </c>
    </row>
    <row r="812" spans="1:17" x14ac:dyDescent="0.3">
      <c r="A812" s="254"/>
      <c r="B812" s="59" t="s">
        <v>78</v>
      </c>
      <c r="C812" s="119">
        <v>7.2693374962697404E-3</v>
      </c>
      <c r="D812" s="119">
        <v>7.2693374962697404E-3</v>
      </c>
      <c r="E812" s="119">
        <v>7.2693374962697404E-3</v>
      </c>
      <c r="F812" s="119">
        <v>7.2693374962697404E-3</v>
      </c>
      <c r="G812" s="119">
        <v>7.2693374962697404E-3</v>
      </c>
      <c r="H812" s="119">
        <v>7.2693374962697404E-3</v>
      </c>
      <c r="I812" s="119">
        <v>7.2693374962697404E-3</v>
      </c>
      <c r="J812" s="119">
        <v>7.2693374962697404E-3</v>
      </c>
      <c r="K812" s="119">
        <v>7.2693374962697404E-3</v>
      </c>
      <c r="L812" s="119">
        <v>7.2693374962697404E-3</v>
      </c>
      <c r="M812" s="119">
        <v>7.2693374962697404E-3</v>
      </c>
      <c r="N812" s="119">
        <v>7.2693374962697404E-3</v>
      </c>
      <c r="O812" s="119">
        <v>7.2693374962697404E-3</v>
      </c>
      <c r="P812" s="119">
        <v>7.2693374962697404E-3</v>
      </c>
      <c r="Q812" s="119">
        <v>7.2693374962697404E-3</v>
      </c>
    </row>
    <row r="813" spans="1:17" x14ac:dyDescent="0.3">
      <c r="A813" s="254"/>
      <c r="B813" s="59" t="s">
        <v>96</v>
      </c>
      <c r="C813" s="119">
        <v>0.11109043865704964</v>
      </c>
      <c r="D813" s="119">
        <v>0.11109043865704964</v>
      </c>
      <c r="E813" s="119">
        <v>0.11109043865704964</v>
      </c>
      <c r="F813" s="119">
        <v>0.11109043865704964</v>
      </c>
      <c r="G813" s="119">
        <v>0.11109043865704964</v>
      </c>
      <c r="H813" s="119">
        <v>0.11109043865704964</v>
      </c>
      <c r="I813" s="119">
        <v>0.11109043865704964</v>
      </c>
      <c r="J813" s="119">
        <v>0.11109043865704964</v>
      </c>
      <c r="K813" s="119">
        <v>0.11109043865704964</v>
      </c>
      <c r="L813" s="119">
        <v>0.11109043865704964</v>
      </c>
      <c r="M813" s="119">
        <v>0.11109043865704964</v>
      </c>
      <c r="N813" s="119">
        <v>0.11109043865704964</v>
      </c>
      <c r="O813" s="119">
        <v>0.11109043865704964</v>
      </c>
      <c r="P813" s="119">
        <v>0.11109043865704964</v>
      </c>
      <c r="Q813" s="119">
        <v>0.11109043865704964</v>
      </c>
    </row>
    <row r="814" spans="1:17" x14ac:dyDescent="0.3">
      <c r="A814" s="254"/>
      <c r="B814" s="59" t="s">
        <v>80</v>
      </c>
      <c r="C814" s="119">
        <v>0.19877588622247599</v>
      </c>
      <c r="D814" s="119">
        <v>0.19877588622247599</v>
      </c>
      <c r="E814" s="119">
        <v>0.19877588622247599</v>
      </c>
      <c r="F814" s="119">
        <v>0.19877588622247599</v>
      </c>
      <c r="G814" s="119">
        <v>0.19877588622247599</v>
      </c>
      <c r="H814" s="119">
        <v>0.19877588622247599</v>
      </c>
      <c r="I814" s="119">
        <v>0.19877588622247599</v>
      </c>
      <c r="J814" s="119">
        <v>0.19877588622247599</v>
      </c>
      <c r="K814" s="119">
        <v>0.19877588622247599</v>
      </c>
      <c r="L814" s="119">
        <v>0.19877588622247599</v>
      </c>
      <c r="M814" s="119">
        <v>0.19877588622247599</v>
      </c>
      <c r="N814" s="119">
        <v>0.19877588622247599</v>
      </c>
      <c r="O814" s="119">
        <v>0.19877588622247599</v>
      </c>
      <c r="P814" s="119">
        <v>0.19877588622247599</v>
      </c>
      <c r="Q814" s="119">
        <v>0.19877588622247599</v>
      </c>
    </row>
    <row r="815" spans="1:17" x14ac:dyDescent="0.3">
      <c r="A815" s="254"/>
      <c r="B815" s="59" t="s">
        <v>81</v>
      </c>
      <c r="C815" s="119">
        <v>0</v>
      </c>
      <c r="D815" s="119">
        <v>0</v>
      </c>
      <c r="E815" s="119">
        <v>0</v>
      </c>
      <c r="F815" s="119">
        <v>0</v>
      </c>
      <c r="G815" s="119">
        <v>0</v>
      </c>
      <c r="H815" s="119">
        <v>0</v>
      </c>
      <c r="I815" s="119">
        <v>0</v>
      </c>
      <c r="J815" s="119">
        <v>0</v>
      </c>
      <c r="K815" s="119">
        <v>0</v>
      </c>
      <c r="L815" s="119">
        <v>0</v>
      </c>
      <c r="M815" s="119">
        <v>0</v>
      </c>
      <c r="N815" s="119">
        <v>0</v>
      </c>
      <c r="O815" s="119">
        <v>0</v>
      </c>
      <c r="P815" s="119">
        <v>0</v>
      </c>
      <c r="Q815" s="119">
        <v>0</v>
      </c>
    </row>
    <row r="816" spans="1:17" x14ac:dyDescent="0.3">
      <c r="A816" s="254"/>
      <c r="B816" s="59" t="s">
        <v>82</v>
      </c>
      <c r="C816" s="119">
        <v>7.7998404749034786E-2</v>
      </c>
      <c r="D816" s="119">
        <v>7.7998404749034786E-2</v>
      </c>
      <c r="E816" s="119">
        <v>7.7998404749034786E-2</v>
      </c>
      <c r="F816" s="119">
        <v>7.7998404749034786E-2</v>
      </c>
      <c r="G816" s="119">
        <v>7.7998404749034786E-2</v>
      </c>
      <c r="H816" s="119">
        <v>7.7998404749034786E-2</v>
      </c>
      <c r="I816" s="119">
        <v>7.7998404749034786E-2</v>
      </c>
      <c r="J816" s="119">
        <v>7.7998404749034786E-2</v>
      </c>
      <c r="K816" s="119">
        <v>7.7998404749034786E-2</v>
      </c>
      <c r="L816" s="119">
        <v>7.7998404749034786E-2</v>
      </c>
      <c r="M816" s="119">
        <v>7.7998404749034786E-2</v>
      </c>
      <c r="N816" s="119">
        <v>7.7998404749034786E-2</v>
      </c>
      <c r="O816" s="119">
        <v>7.7998404749034786E-2</v>
      </c>
      <c r="P816" s="119">
        <v>7.7998404749034786E-2</v>
      </c>
      <c r="Q816" s="119">
        <v>7.7998404749034786E-2</v>
      </c>
    </row>
    <row r="817" spans="1:17" x14ac:dyDescent="0.3">
      <c r="A817" s="254"/>
      <c r="B817" s="59" t="s">
        <v>83</v>
      </c>
      <c r="C817" s="119">
        <v>0</v>
      </c>
      <c r="D817" s="119">
        <v>0</v>
      </c>
      <c r="E817" s="119">
        <v>0</v>
      </c>
      <c r="F817" s="119">
        <v>0</v>
      </c>
      <c r="G817" s="119">
        <v>0</v>
      </c>
      <c r="H817" s="119">
        <v>0</v>
      </c>
      <c r="I817" s="119">
        <v>0</v>
      </c>
      <c r="J817" s="119">
        <v>0</v>
      </c>
      <c r="K817" s="119">
        <v>0</v>
      </c>
      <c r="L817" s="119">
        <v>0</v>
      </c>
      <c r="M817" s="119">
        <v>0</v>
      </c>
      <c r="N817" s="119">
        <v>0</v>
      </c>
      <c r="O817" s="119">
        <v>0</v>
      </c>
      <c r="P817" s="119">
        <v>0</v>
      </c>
      <c r="Q817" s="119">
        <v>0</v>
      </c>
    </row>
    <row r="818" spans="1:17" x14ac:dyDescent="0.3">
      <c r="A818" s="255"/>
      <c r="B818" s="59" t="s">
        <v>84</v>
      </c>
      <c r="C818" s="119">
        <v>0</v>
      </c>
      <c r="D818" s="119">
        <v>0</v>
      </c>
      <c r="E818" s="119">
        <v>0</v>
      </c>
      <c r="F818" s="119">
        <v>0</v>
      </c>
      <c r="G818" s="119">
        <v>0</v>
      </c>
      <c r="H818" s="119">
        <v>0</v>
      </c>
      <c r="I818" s="119">
        <v>0</v>
      </c>
      <c r="J818" s="119">
        <v>0</v>
      </c>
      <c r="K818" s="119">
        <v>0</v>
      </c>
      <c r="L818" s="119">
        <v>0</v>
      </c>
      <c r="M818" s="119">
        <v>0</v>
      </c>
      <c r="N818" s="119">
        <v>0</v>
      </c>
      <c r="O818" s="119">
        <v>0</v>
      </c>
      <c r="P818" s="119">
        <v>0</v>
      </c>
      <c r="Q818" s="119">
        <v>0</v>
      </c>
    </row>
    <row r="819" spans="1:17" x14ac:dyDescent="0.3">
      <c r="A819" s="253" t="s">
        <v>17</v>
      </c>
      <c r="B819" s="59" t="s">
        <v>72</v>
      </c>
      <c r="C819" s="119">
        <v>3.3447534330838276E-5</v>
      </c>
      <c r="D819" s="119">
        <v>3.3447534330838276E-5</v>
      </c>
      <c r="E819" s="119">
        <v>3.3447534330838276E-5</v>
      </c>
      <c r="F819" s="119">
        <v>3.3447534330838276E-5</v>
      </c>
      <c r="G819" s="119">
        <v>3.3447534330838276E-5</v>
      </c>
      <c r="H819" s="119">
        <v>3.3447534330838276E-5</v>
      </c>
      <c r="I819" s="119">
        <v>3.3447534330838276E-5</v>
      </c>
      <c r="J819" s="119">
        <v>3.3447534330838276E-5</v>
      </c>
      <c r="K819" s="119">
        <v>3.3447534330838276E-5</v>
      </c>
      <c r="L819" s="119">
        <v>3.3447534330838276E-5</v>
      </c>
      <c r="M819" s="119">
        <v>3.3447534330838276E-5</v>
      </c>
      <c r="N819" s="119">
        <v>3.3447534330838276E-5</v>
      </c>
      <c r="O819" s="119">
        <v>3.3447534330838276E-5</v>
      </c>
      <c r="P819" s="119">
        <v>3.3447534330838276E-5</v>
      </c>
      <c r="Q819" s="119">
        <v>3.3447534330838276E-5</v>
      </c>
    </row>
    <row r="820" spans="1:17" x14ac:dyDescent="0.3">
      <c r="A820" s="254"/>
      <c r="B820" s="59" t="s">
        <v>73</v>
      </c>
      <c r="C820" s="119">
        <v>0.9999578115642388</v>
      </c>
      <c r="D820" s="119">
        <v>0.9999578115642388</v>
      </c>
      <c r="E820" s="119">
        <v>0.9999578115642388</v>
      </c>
      <c r="F820" s="119">
        <v>0.9999578115642388</v>
      </c>
      <c r="G820" s="119">
        <v>0.9999578115642388</v>
      </c>
      <c r="H820" s="119">
        <v>0.9999578115642388</v>
      </c>
      <c r="I820" s="119">
        <v>0.9999578115642388</v>
      </c>
      <c r="J820" s="119">
        <v>0.9999578115642388</v>
      </c>
      <c r="K820" s="119">
        <v>0.9999578115642388</v>
      </c>
      <c r="L820" s="119">
        <v>0.9999578115642388</v>
      </c>
      <c r="M820" s="119">
        <v>0.9999578115642388</v>
      </c>
      <c r="N820" s="119">
        <v>0.9999578115642388</v>
      </c>
      <c r="O820" s="119">
        <v>0.9999578115642388</v>
      </c>
      <c r="P820" s="119">
        <v>0.9999578115642388</v>
      </c>
      <c r="Q820" s="119">
        <v>0.9999578115642388</v>
      </c>
    </row>
    <row r="821" spans="1:17" x14ac:dyDescent="0.3">
      <c r="A821" s="254"/>
      <c r="B821" s="59" t="s">
        <v>74</v>
      </c>
      <c r="C821" s="119">
        <v>2.4473000883210652E-2</v>
      </c>
      <c r="D821" s="119">
        <v>2.4473000883210652E-2</v>
      </c>
      <c r="E821" s="119">
        <v>2.4473000883210652E-2</v>
      </c>
      <c r="F821" s="119">
        <v>2.4473000883210652E-2</v>
      </c>
      <c r="G821" s="119">
        <v>2.4473000883210652E-2</v>
      </c>
      <c r="H821" s="119">
        <v>2.4473000883210652E-2</v>
      </c>
      <c r="I821" s="119">
        <v>2.4473000883210652E-2</v>
      </c>
      <c r="J821" s="119">
        <v>2.4473000883210652E-2</v>
      </c>
      <c r="K821" s="119">
        <v>2.4473000883210652E-2</v>
      </c>
      <c r="L821" s="119">
        <v>2.4473000883210652E-2</v>
      </c>
      <c r="M821" s="119">
        <v>2.4473000883210652E-2</v>
      </c>
      <c r="N821" s="119">
        <v>2.4473000883210652E-2</v>
      </c>
      <c r="O821" s="119">
        <v>2.4473000883210652E-2</v>
      </c>
      <c r="P821" s="119">
        <v>2.4473000883210652E-2</v>
      </c>
      <c r="Q821" s="119">
        <v>2.4473000883210652E-2</v>
      </c>
    </row>
    <row r="822" spans="1:17" x14ac:dyDescent="0.3">
      <c r="A822" s="254"/>
      <c r="B822" s="59" t="s">
        <v>75</v>
      </c>
      <c r="C822" s="119">
        <v>1.6260628584050662E-5</v>
      </c>
      <c r="D822" s="119">
        <v>1.6260628584050662E-5</v>
      </c>
      <c r="E822" s="119">
        <v>1.6260628584050662E-5</v>
      </c>
      <c r="F822" s="119">
        <v>1.6260628584050662E-5</v>
      </c>
      <c r="G822" s="119">
        <v>1.6260628584050662E-5</v>
      </c>
      <c r="H822" s="119">
        <v>1.6260628584050662E-5</v>
      </c>
      <c r="I822" s="119">
        <v>1.6260628584050662E-5</v>
      </c>
      <c r="J822" s="119">
        <v>1.6260628584050662E-5</v>
      </c>
      <c r="K822" s="119">
        <v>1.6260628584050662E-5</v>
      </c>
      <c r="L822" s="119">
        <v>1.6260628584050662E-5</v>
      </c>
      <c r="M822" s="119">
        <v>1.6260628584050662E-5</v>
      </c>
      <c r="N822" s="119">
        <v>1.6260628584050662E-5</v>
      </c>
      <c r="O822" s="119">
        <v>1.6260628584050662E-5</v>
      </c>
      <c r="P822" s="119">
        <v>1.6260628584050662E-5</v>
      </c>
      <c r="Q822" s="119">
        <v>1.6260628584050662E-5</v>
      </c>
    </row>
    <row r="823" spans="1:17" x14ac:dyDescent="0.3">
      <c r="A823" s="254"/>
      <c r="B823" s="59" t="s">
        <v>76</v>
      </c>
      <c r="C823" s="119">
        <v>1.8322233345333512E-5</v>
      </c>
      <c r="D823" s="119">
        <v>1.8322233345333512E-5</v>
      </c>
      <c r="E823" s="119">
        <v>1.8322233345333512E-5</v>
      </c>
      <c r="F823" s="119">
        <v>1.8322233345333512E-5</v>
      </c>
      <c r="G823" s="119">
        <v>1.8322233345333512E-5</v>
      </c>
      <c r="H823" s="119">
        <v>1.8322233345333512E-5</v>
      </c>
      <c r="I823" s="119">
        <v>1.8322233345333512E-5</v>
      </c>
      <c r="J823" s="119">
        <v>1.8322233345333512E-5</v>
      </c>
      <c r="K823" s="119">
        <v>1.8322233345333512E-5</v>
      </c>
      <c r="L823" s="119">
        <v>1.8322233345333512E-5</v>
      </c>
      <c r="M823" s="119">
        <v>1.8322233345333512E-5</v>
      </c>
      <c r="N823" s="119">
        <v>1.8322233345333512E-5</v>
      </c>
      <c r="O823" s="119">
        <v>1.8322233345333512E-5</v>
      </c>
      <c r="P823" s="119">
        <v>1.8322233345333512E-5</v>
      </c>
      <c r="Q823" s="119">
        <v>1.8322233345333512E-5</v>
      </c>
    </row>
    <row r="824" spans="1:17" x14ac:dyDescent="0.3">
      <c r="A824" s="254"/>
      <c r="B824" s="59" t="s">
        <v>77</v>
      </c>
      <c r="C824" s="119">
        <v>0.13144576110347886</v>
      </c>
      <c r="D824" s="119">
        <v>0.13144576110347886</v>
      </c>
      <c r="E824" s="119">
        <v>0.13144576110347886</v>
      </c>
      <c r="F824" s="119">
        <v>0.13144576110347886</v>
      </c>
      <c r="G824" s="119">
        <v>0.13144576110347886</v>
      </c>
      <c r="H824" s="119">
        <v>0.13144576110347886</v>
      </c>
      <c r="I824" s="119">
        <v>0.13144576110347886</v>
      </c>
      <c r="J824" s="119">
        <v>0.13144576110347886</v>
      </c>
      <c r="K824" s="119">
        <v>0.13144576110347886</v>
      </c>
      <c r="L824" s="119">
        <v>0.13144576110347886</v>
      </c>
      <c r="M824" s="119">
        <v>0.13144576110347886</v>
      </c>
      <c r="N824" s="119">
        <v>0.13144576110347886</v>
      </c>
      <c r="O824" s="119">
        <v>0.13144576110347886</v>
      </c>
      <c r="P824" s="119">
        <v>0.13144576110347886</v>
      </c>
      <c r="Q824" s="119">
        <v>0.13144576110347886</v>
      </c>
    </row>
    <row r="825" spans="1:17" x14ac:dyDescent="0.3">
      <c r="A825" s="254"/>
      <c r="B825" s="59" t="s">
        <v>78</v>
      </c>
      <c r="C825" s="119">
        <v>2.7049639381789689E-6</v>
      </c>
      <c r="D825" s="119">
        <v>2.7049639381789689E-6</v>
      </c>
      <c r="E825" s="119">
        <v>2.7049639381789689E-6</v>
      </c>
      <c r="F825" s="119">
        <v>2.7049639381789689E-6</v>
      </c>
      <c r="G825" s="119">
        <v>2.7049639381789689E-6</v>
      </c>
      <c r="H825" s="119">
        <v>2.7049639381789689E-6</v>
      </c>
      <c r="I825" s="119">
        <v>2.7049639381789689E-6</v>
      </c>
      <c r="J825" s="119">
        <v>2.7049639381789689E-6</v>
      </c>
      <c r="K825" s="119">
        <v>2.7049639381789689E-6</v>
      </c>
      <c r="L825" s="119">
        <v>2.7049639381789689E-6</v>
      </c>
      <c r="M825" s="119">
        <v>2.7049639381789689E-6</v>
      </c>
      <c r="N825" s="119">
        <v>2.7049639381789689E-6</v>
      </c>
      <c r="O825" s="119">
        <v>2.7049639381789689E-6</v>
      </c>
      <c r="P825" s="119">
        <v>2.7049639381789689E-6</v>
      </c>
      <c r="Q825" s="119">
        <v>2.7049639381789689E-6</v>
      </c>
    </row>
    <row r="826" spans="1:17" x14ac:dyDescent="0.3">
      <c r="A826" s="254"/>
      <c r="B826" s="59" t="s">
        <v>96</v>
      </c>
      <c r="C826" s="119">
        <v>0.17749857266928787</v>
      </c>
      <c r="D826" s="119">
        <v>0.17749857266928787</v>
      </c>
      <c r="E826" s="119">
        <v>0.17749857266928787</v>
      </c>
      <c r="F826" s="119">
        <v>0.17749857266928787</v>
      </c>
      <c r="G826" s="119">
        <v>0.17749857266928787</v>
      </c>
      <c r="H826" s="119">
        <v>0.17749857266928787</v>
      </c>
      <c r="I826" s="119">
        <v>0.17749857266928787</v>
      </c>
      <c r="J826" s="119">
        <v>0.17749857266928787</v>
      </c>
      <c r="K826" s="119">
        <v>0.17749857266928787</v>
      </c>
      <c r="L826" s="119">
        <v>0.17749857266928787</v>
      </c>
      <c r="M826" s="119">
        <v>0.17749857266928787</v>
      </c>
      <c r="N826" s="119">
        <v>0.17749857266928787</v>
      </c>
      <c r="O826" s="119">
        <v>0.17749857266928787</v>
      </c>
      <c r="P826" s="119">
        <v>0.17749857266928787</v>
      </c>
      <c r="Q826" s="119">
        <v>0.17749857266928787</v>
      </c>
    </row>
    <row r="827" spans="1:17" x14ac:dyDescent="0.3">
      <c r="A827" s="254"/>
      <c r="B827" s="59" t="s">
        <v>80</v>
      </c>
      <c r="C827" s="119">
        <v>0.15713805599952943</v>
      </c>
      <c r="D827" s="119">
        <v>0.15713805599952943</v>
      </c>
      <c r="E827" s="119">
        <v>0.15713805599952943</v>
      </c>
      <c r="F827" s="119">
        <v>0.15713805599952943</v>
      </c>
      <c r="G827" s="119">
        <v>0.15713805599952943</v>
      </c>
      <c r="H827" s="119">
        <v>0.15713805599952943</v>
      </c>
      <c r="I827" s="119">
        <v>0.15713805599952943</v>
      </c>
      <c r="J827" s="119">
        <v>0.15713805599952943</v>
      </c>
      <c r="K827" s="119">
        <v>0.15713805599952943</v>
      </c>
      <c r="L827" s="119">
        <v>0.15713805599952943</v>
      </c>
      <c r="M827" s="119">
        <v>0.15713805599952943</v>
      </c>
      <c r="N827" s="119">
        <v>0.15713805599952943</v>
      </c>
      <c r="O827" s="119">
        <v>0.15713805599952943</v>
      </c>
      <c r="P827" s="119">
        <v>0.15713805599952943</v>
      </c>
      <c r="Q827" s="119">
        <v>0.15713805599952943</v>
      </c>
    </row>
    <row r="828" spans="1:17" x14ac:dyDescent="0.3">
      <c r="A828" s="254"/>
      <c r="B828" s="59" t="s">
        <v>81</v>
      </c>
      <c r="C828" s="119">
        <v>0</v>
      </c>
      <c r="D828" s="119">
        <v>0</v>
      </c>
      <c r="E828" s="119">
        <v>0</v>
      </c>
      <c r="F828" s="119">
        <v>0</v>
      </c>
      <c r="G828" s="119">
        <v>0</v>
      </c>
      <c r="H828" s="119">
        <v>0</v>
      </c>
      <c r="I828" s="119">
        <v>0</v>
      </c>
      <c r="J828" s="119">
        <v>0</v>
      </c>
      <c r="K828" s="119">
        <v>0</v>
      </c>
      <c r="L828" s="119">
        <v>0</v>
      </c>
      <c r="M828" s="119">
        <v>0</v>
      </c>
      <c r="N828" s="119">
        <v>0</v>
      </c>
      <c r="O828" s="119">
        <v>0</v>
      </c>
      <c r="P828" s="119">
        <v>0</v>
      </c>
      <c r="Q828" s="119">
        <v>0</v>
      </c>
    </row>
    <row r="829" spans="1:17" x14ac:dyDescent="0.3">
      <c r="A829" s="254"/>
      <c r="B829" s="59" t="s">
        <v>82</v>
      </c>
      <c r="C829" s="119">
        <v>0</v>
      </c>
      <c r="D829" s="119">
        <v>0</v>
      </c>
      <c r="E829" s="119">
        <v>0</v>
      </c>
      <c r="F829" s="119">
        <v>0</v>
      </c>
      <c r="G829" s="119">
        <v>0</v>
      </c>
      <c r="H829" s="119">
        <v>0</v>
      </c>
      <c r="I829" s="119">
        <v>0</v>
      </c>
      <c r="J829" s="119">
        <v>0</v>
      </c>
      <c r="K829" s="119">
        <v>0</v>
      </c>
      <c r="L829" s="119">
        <v>0</v>
      </c>
      <c r="M829" s="119">
        <v>0</v>
      </c>
      <c r="N829" s="119">
        <v>0</v>
      </c>
      <c r="O829" s="119">
        <v>0</v>
      </c>
      <c r="P829" s="119">
        <v>0</v>
      </c>
      <c r="Q829" s="119">
        <v>0</v>
      </c>
    </row>
    <row r="830" spans="1:17" x14ac:dyDescent="0.3">
      <c r="A830" s="254"/>
      <c r="B830" s="59" t="s">
        <v>83</v>
      </c>
      <c r="C830" s="119">
        <v>0</v>
      </c>
      <c r="D830" s="119">
        <v>0</v>
      </c>
      <c r="E830" s="119">
        <v>0</v>
      </c>
      <c r="F830" s="119">
        <v>0</v>
      </c>
      <c r="G830" s="119">
        <v>0</v>
      </c>
      <c r="H830" s="119">
        <v>0</v>
      </c>
      <c r="I830" s="119">
        <v>0</v>
      </c>
      <c r="J830" s="119">
        <v>0</v>
      </c>
      <c r="K830" s="119">
        <v>0</v>
      </c>
      <c r="L830" s="119">
        <v>0</v>
      </c>
      <c r="M830" s="119">
        <v>0</v>
      </c>
      <c r="N830" s="119">
        <v>0</v>
      </c>
      <c r="O830" s="119">
        <v>0</v>
      </c>
      <c r="P830" s="119">
        <v>0</v>
      </c>
      <c r="Q830" s="119">
        <v>0</v>
      </c>
    </row>
    <row r="831" spans="1:17" x14ac:dyDescent="0.3">
      <c r="A831" s="255"/>
      <c r="B831" s="59" t="s">
        <v>84</v>
      </c>
      <c r="C831" s="119">
        <v>0</v>
      </c>
      <c r="D831" s="119">
        <v>0</v>
      </c>
      <c r="E831" s="119">
        <v>0</v>
      </c>
      <c r="F831" s="119">
        <v>0</v>
      </c>
      <c r="G831" s="119">
        <v>0</v>
      </c>
      <c r="H831" s="119">
        <v>0</v>
      </c>
      <c r="I831" s="119">
        <v>0</v>
      </c>
      <c r="J831" s="119">
        <v>0</v>
      </c>
      <c r="K831" s="119">
        <v>0</v>
      </c>
      <c r="L831" s="119">
        <v>0</v>
      </c>
      <c r="M831" s="119">
        <v>0</v>
      </c>
      <c r="N831" s="119">
        <v>0</v>
      </c>
      <c r="O831" s="119">
        <v>0</v>
      </c>
      <c r="P831" s="119">
        <v>0</v>
      </c>
      <c r="Q831" s="119">
        <v>0</v>
      </c>
    </row>
    <row r="832" spans="1:17" x14ac:dyDescent="0.3">
      <c r="A832" s="253" t="s">
        <v>18</v>
      </c>
      <c r="B832" s="59" t="s">
        <v>72</v>
      </c>
      <c r="C832" s="119">
        <v>0.15180123625365574</v>
      </c>
      <c r="D832" s="119">
        <v>0.15180123625365574</v>
      </c>
      <c r="E832" s="119">
        <v>0.15180123625365574</v>
      </c>
      <c r="F832" s="119">
        <v>0.15180123625365574</v>
      </c>
      <c r="G832" s="119">
        <v>0.15180123625365574</v>
      </c>
      <c r="H832" s="119">
        <v>0.15180123625365574</v>
      </c>
      <c r="I832" s="119">
        <v>0.15180123625365574</v>
      </c>
      <c r="J832" s="119">
        <v>0.15180123625365574</v>
      </c>
      <c r="K832" s="119">
        <v>0.15180123625365574</v>
      </c>
      <c r="L832" s="119">
        <v>0.15180123625365574</v>
      </c>
      <c r="M832" s="119">
        <v>0.15180123625365574</v>
      </c>
      <c r="N832" s="119">
        <v>0.15180123625365574</v>
      </c>
      <c r="O832" s="119">
        <v>0.15180123625365574</v>
      </c>
      <c r="P832" s="119">
        <v>0.15180123625365574</v>
      </c>
      <c r="Q832" s="119">
        <v>0.15180123625365574</v>
      </c>
    </row>
    <row r="833" spans="1:17" x14ac:dyDescent="0.3">
      <c r="A833" s="254"/>
      <c r="B833" s="59" t="s">
        <v>73</v>
      </c>
      <c r="C833" s="119">
        <v>0.99245347350485691</v>
      </c>
      <c r="D833" s="119">
        <v>0.99245347350485691</v>
      </c>
      <c r="E833" s="119">
        <v>0.99245347350485691</v>
      </c>
      <c r="F833" s="119">
        <v>0.99245347350485691</v>
      </c>
      <c r="G833" s="119">
        <v>0.99245347350485691</v>
      </c>
      <c r="H833" s="119">
        <v>0.99245347350485691</v>
      </c>
      <c r="I833" s="119">
        <v>0.99245347350485691</v>
      </c>
      <c r="J833" s="119">
        <v>0.99245347350485691</v>
      </c>
      <c r="K833" s="119">
        <v>0.99245347350485691</v>
      </c>
      <c r="L833" s="119">
        <v>0.99245347350485691</v>
      </c>
      <c r="M833" s="119">
        <v>0.99245347350485691</v>
      </c>
      <c r="N833" s="119">
        <v>0.99245347350485691</v>
      </c>
      <c r="O833" s="119">
        <v>0.99245347350485691</v>
      </c>
      <c r="P833" s="119">
        <v>0.99245347350485691</v>
      </c>
      <c r="Q833" s="119">
        <v>0.99245347350485691</v>
      </c>
    </row>
    <row r="834" spans="1:17" x14ac:dyDescent="0.3">
      <c r="A834" s="254"/>
      <c r="B834" s="59" t="s">
        <v>74</v>
      </c>
      <c r="C834" s="119">
        <v>8.9300327397440829E-2</v>
      </c>
      <c r="D834" s="119">
        <v>8.9300327397440829E-2</v>
      </c>
      <c r="E834" s="119">
        <v>8.9300327397440829E-2</v>
      </c>
      <c r="F834" s="119">
        <v>8.9300327397440829E-2</v>
      </c>
      <c r="G834" s="119">
        <v>8.9300327397440829E-2</v>
      </c>
      <c r="H834" s="119">
        <v>8.9300327397440829E-2</v>
      </c>
      <c r="I834" s="119">
        <v>8.9300327397440829E-2</v>
      </c>
      <c r="J834" s="119">
        <v>8.9300327397440829E-2</v>
      </c>
      <c r="K834" s="119">
        <v>8.9300327397440829E-2</v>
      </c>
      <c r="L834" s="119">
        <v>8.9300327397440829E-2</v>
      </c>
      <c r="M834" s="119">
        <v>8.9300327397440829E-2</v>
      </c>
      <c r="N834" s="119">
        <v>8.9300327397440829E-2</v>
      </c>
      <c r="O834" s="119">
        <v>8.9300327397440829E-2</v>
      </c>
      <c r="P834" s="119">
        <v>8.9300327397440829E-2</v>
      </c>
      <c r="Q834" s="119">
        <v>8.9300327397440829E-2</v>
      </c>
    </row>
    <row r="835" spans="1:17" x14ac:dyDescent="0.3">
      <c r="A835" s="254"/>
      <c r="B835" s="59" t="s">
        <v>75</v>
      </c>
      <c r="C835" s="119">
        <v>0.28361183764509335</v>
      </c>
      <c r="D835" s="119">
        <v>0.28361183764509335</v>
      </c>
      <c r="E835" s="119">
        <v>0.28361183764509335</v>
      </c>
      <c r="F835" s="119">
        <v>0.28361183764509335</v>
      </c>
      <c r="G835" s="119">
        <v>0.28361183764509335</v>
      </c>
      <c r="H835" s="119">
        <v>0.28361183764509335</v>
      </c>
      <c r="I835" s="119">
        <v>0.28361183764509335</v>
      </c>
      <c r="J835" s="119">
        <v>0.28361183764509335</v>
      </c>
      <c r="K835" s="119">
        <v>0.28361183764509335</v>
      </c>
      <c r="L835" s="119">
        <v>0.28361183764509335</v>
      </c>
      <c r="M835" s="119">
        <v>0.28361183764509335</v>
      </c>
      <c r="N835" s="119">
        <v>0.28361183764509335</v>
      </c>
      <c r="O835" s="119">
        <v>0.28361183764509335</v>
      </c>
      <c r="P835" s="119">
        <v>0.28361183764509335</v>
      </c>
      <c r="Q835" s="119">
        <v>0.28361183764509335</v>
      </c>
    </row>
    <row r="836" spans="1:17" x14ac:dyDescent="0.3">
      <c r="A836" s="254"/>
      <c r="B836" s="59" t="s">
        <v>76</v>
      </c>
      <c r="C836" s="119">
        <v>8.303746319762742E-2</v>
      </c>
      <c r="D836" s="119">
        <v>8.303746319762742E-2</v>
      </c>
      <c r="E836" s="119">
        <v>8.303746319762742E-2</v>
      </c>
      <c r="F836" s="119">
        <v>8.303746319762742E-2</v>
      </c>
      <c r="G836" s="119">
        <v>8.303746319762742E-2</v>
      </c>
      <c r="H836" s="119">
        <v>8.303746319762742E-2</v>
      </c>
      <c r="I836" s="119">
        <v>8.303746319762742E-2</v>
      </c>
      <c r="J836" s="119">
        <v>8.303746319762742E-2</v>
      </c>
      <c r="K836" s="119">
        <v>8.303746319762742E-2</v>
      </c>
      <c r="L836" s="119">
        <v>8.303746319762742E-2</v>
      </c>
      <c r="M836" s="119">
        <v>8.303746319762742E-2</v>
      </c>
      <c r="N836" s="119">
        <v>8.303746319762742E-2</v>
      </c>
      <c r="O836" s="119">
        <v>8.303746319762742E-2</v>
      </c>
      <c r="P836" s="119">
        <v>8.303746319762742E-2</v>
      </c>
      <c r="Q836" s="119">
        <v>8.303746319762742E-2</v>
      </c>
    </row>
    <row r="837" spans="1:17" x14ac:dyDescent="0.3">
      <c r="A837" s="254"/>
      <c r="B837" s="59" t="s">
        <v>77</v>
      </c>
      <c r="C837" s="119">
        <v>0.11817142523325923</v>
      </c>
      <c r="D837" s="119">
        <v>0.11817142523325923</v>
      </c>
      <c r="E837" s="119">
        <v>0.11817142523325923</v>
      </c>
      <c r="F837" s="119">
        <v>0.11817142523325923</v>
      </c>
      <c r="G837" s="119">
        <v>0.11817142523325923</v>
      </c>
      <c r="H837" s="119">
        <v>0.11817142523325923</v>
      </c>
      <c r="I837" s="119">
        <v>0.11817142523325923</v>
      </c>
      <c r="J837" s="119">
        <v>0.11817142523325923</v>
      </c>
      <c r="K837" s="119">
        <v>0.11817142523325923</v>
      </c>
      <c r="L837" s="119">
        <v>0.11817142523325923</v>
      </c>
      <c r="M837" s="119">
        <v>0.11817142523325923</v>
      </c>
      <c r="N837" s="119">
        <v>0.11817142523325923</v>
      </c>
      <c r="O837" s="119">
        <v>0.11817142523325923</v>
      </c>
      <c r="P837" s="119">
        <v>0.11817142523325923</v>
      </c>
      <c r="Q837" s="119">
        <v>0.11817142523325923</v>
      </c>
    </row>
    <row r="838" spans="1:17" x14ac:dyDescent="0.3">
      <c r="A838" s="254"/>
      <c r="B838" s="59" t="s">
        <v>78</v>
      </c>
      <c r="C838" s="119">
        <v>2.4131626313305916E-2</v>
      </c>
      <c r="D838" s="119">
        <v>2.4131626313305916E-2</v>
      </c>
      <c r="E838" s="119">
        <v>2.4131626313305916E-2</v>
      </c>
      <c r="F838" s="119">
        <v>2.4131626313305916E-2</v>
      </c>
      <c r="G838" s="119">
        <v>2.4131626313305916E-2</v>
      </c>
      <c r="H838" s="119">
        <v>2.4131626313305916E-2</v>
      </c>
      <c r="I838" s="119">
        <v>2.4131626313305916E-2</v>
      </c>
      <c r="J838" s="119">
        <v>2.4131626313305916E-2</v>
      </c>
      <c r="K838" s="119">
        <v>2.4131626313305916E-2</v>
      </c>
      <c r="L838" s="119">
        <v>2.4131626313305916E-2</v>
      </c>
      <c r="M838" s="119">
        <v>2.4131626313305916E-2</v>
      </c>
      <c r="N838" s="119">
        <v>2.4131626313305916E-2</v>
      </c>
      <c r="O838" s="119">
        <v>2.4131626313305916E-2</v>
      </c>
      <c r="P838" s="119">
        <v>2.4131626313305916E-2</v>
      </c>
      <c r="Q838" s="119">
        <v>2.4131626313305916E-2</v>
      </c>
    </row>
    <row r="839" spans="1:17" x14ac:dyDescent="0.3">
      <c r="A839" s="254"/>
      <c r="B839" s="59" t="s">
        <v>96</v>
      </c>
      <c r="C839" s="119">
        <v>0.39644032162091003</v>
      </c>
      <c r="D839" s="119">
        <v>0.39644032162091003</v>
      </c>
      <c r="E839" s="119">
        <v>0.39644032162091003</v>
      </c>
      <c r="F839" s="119">
        <v>0.39644032162091003</v>
      </c>
      <c r="G839" s="119">
        <v>0.39644032162091003</v>
      </c>
      <c r="H839" s="119">
        <v>0.39644032162091003</v>
      </c>
      <c r="I839" s="119">
        <v>0.39644032162091003</v>
      </c>
      <c r="J839" s="119">
        <v>0.39644032162091003</v>
      </c>
      <c r="K839" s="119">
        <v>0.39644032162091003</v>
      </c>
      <c r="L839" s="119">
        <v>0.39644032162091003</v>
      </c>
      <c r="M839" s="119">
        <v>0.39644032162091003</v>
      </c>
      <c r="N839" s="119">
        <v>0.39644032162091003</v>
      </c>
      <c r="O839" s="119">
        <v>0.39644032162091003</v>
      </c>
      <c r="P839" s="119">
        <v>0.39644032162091003</v>
      </c>
      <c r="Q839" s="119">
        <v>0.39644032162091003</v>
      </c>
    </row>
    <row r="840" spans="1:17" x14ac:dyDescent="0.3">
      <c r="A840" s="254"/>
      <c r="B840" s="59" t="s">
        <v>80</v>
      </c>
      <c r="C840" s="119">
        <v>0.55588269925440381</v>
      </c>
      <c r="D840" s="119">
        <v>0.55588269925440381</v>
      </c>
      <c r="E840" s="119">
        <v>0.55588269925440381</v>
      </c>
      <c r="F840" s="119">
        <v>0.55588269925440381</v>
      </c>
      <c r="G840" s="119">
        <v>0.55588269925440381</v>
      </c>
      <c r="H840" s="119">
        <v>0.55588269925440381</v>
      </c>
      <c r="I840" s="119">
        <v>0.55588269925440381</v>
      </c>
      <c r="J840" s="119">
        <v>0.55588269925440381</v>
      </c>
      <c r="K840" s="119">
        <v>0.55588269925440381</v>
      </c>
      <c r="L840" s="119">
        <v>0.55588269925440381</v>
      </c>
      <c r="M840" s="119">
        <v>0.55588269925440381</v>
      </c>
      <c r="N840" s="119">
        <v>0.55588269925440381</v>
      </c>
      <c r="O840" s="119">
        <v>0.55588269925440381</v>
      </c>
      <c r="P840" s="119">
        <v>0.55588269925440381</v>
      </c>
      <c r="Q840" s="119">
        <v>0.55588269925440381</v>
      </c>
    </row>
    <row r="841" spans="1:17" x14ac:dyDescent="0.3">
      <c r="A841" s="254"/>
      <c r="B841" s="59" t="s">
        <v>81</v>
      </c>
      <c r="C841" s="119">
        <v>0</v>
      </c>
      <c r="D841" s="119">
        <v>0</v>
      </c>
      <c r="E841" s="119">
        <v>0</v>
      </c>
      <c r="F841" s="119">
        <v>0</v>
      </c>
      <c r="G841" s="119">
        <v>0</v>
      </c>
      <c r="H841" s="119">
        <v>0</v>
      </c>
      <c r="I841" s="119">
        <v>0</v>
      </c>
      <c r="J841" s="119">
        <v>0</v>
      </c>
      <c r="K841" s="119">
        <v>0</v>
      </c>
      <c r="L841" s="119">
        <v>0</v>
      </c>
      <c r="M841" s="119">
        <v>0</v>
      </c>
      <c r="N841" s="119">
        <v>0</v>
      </c>
      <c r="O841" s="119">
        <v>0</v>
      </c>
      <c r="P841" s="119">
        <v>0</v>
      </c>
      <c r="Q841" s="119">
        <v>0</v>
      </c>
    </row>
    <row r="842" spans="1:17" x14ac:dyDescent="0.3">
      <c r="A842" s="254"/>
      <c r="B842" s="59" t="s">
        <v>82</v>
      </c>
      <c r="C842" s="119">
        <v>0.38366490891818877</v>
      </c>
      <c r="D842" s="119">
        <v>0.38366490891818877</v>
      </c>
      <c r="E842" s="119">
        <v>0.38366490891818877</v>
      </c>
      <c r="F842" s="119">
        <v>0.38366490891818877</v>
      </c>
      <c r="G842" s="119">
        <v>0.38366490891818877</v>
      </c>
      <c r="H842" s="119">
        <v>0.38366490891818877</v>
      </c>
      <c r="I842" s="119">
        <v>0.38366490891818877</v>
      </c>
      <c r="J842" s="119">
        <v>0.38366490891818877</v>
      </c>
      <c r="K842" s="119">
        <v>0.38366490891818877</v>
      </c>
      <c r="L842" s="119">
        <v>0.38366490891818877</v>
      </c>
      <c r="M842" s="119">
        <v>0.38366490891818877</v>
      </c>
      <c r="N842" s="119">
        <v>0.38366490891818877</v>
      </c>
      <c r="O842" s="119">
        <v>0.38366490891818877</v>
      </c>
      <c r="P842" s="119">
        <v>0.38366490891818877</v>
      </c>
      <c r="Q842" s="119">
        <v>0.38366490891818877</v>
      </c>
    </row>
    <row r="843" spans="1:17" x14ac:dyDescent="0.3">
      <c r="A843" s="254"/>
      <c r="B843" s="59" t="s">
        <v>83</v>
      </c>
      <c r="C843" s="119">
        <v>0</v>
      </c>
      <c r="D843" s="119">
        <v>0</v>
      </c>
      <c r="E843" s="119">
        <v>0</v>
      </c>
      <c r="F843" s="119">
        <v>0</v>
      </c>
      <c r="G843" s="119">
        <v>0</v>
      </c>
      <c r="H843" s="119">
        <v>0</v>
      </c>
      <c r="I843" s="119">
        <v>0</v>
      </c>
      <c r="J843" s="119">
        <v>0</v>
      </c>
      <c r="K843" s="119">
        <v>0</v>
      </c>
      <c r="L843" s="119">
        <v>0</v>
      </c>
      <c r="M843" s="119">
        <v>0</v>
      </c>
      <c r="N843" s="119">
        <v>0</v>
      </c>
      <c r="O843" s="119">
        <v>0</v>
      </c>
      <c r="P843" s="119">
        <v>0</v>
      </c>
      <c r="Q843" s="119">
        <v>0</v>
      </c>
    </row>
    <row r="844" spans="1:17" x14ac:dyDescent="0.3">
      <c r="A844" s="255"/>
      <c r="B844" s="59" t="s">
        <v>84</v>
      </c>
      <c r="C844" s="119">
        <v>0</v>
      </c>
      <c r="D844" s="119">
        <v>0</v>
      </c>
      <c r="E844" s="119">
        <v>0</v>
      </c>
      <c r="F844" s="119">
        <v>0</v>
      </c>
      <c r="G844" s="119">
        <v>0</v>
      </c>
      <c r="H844" s="119">
        <v>0</v>
      </c>
      <c r="I844" s="119">
        <v>0</v>
      </c>
      <c r="J844" s="119">
        <v>0</v>
      </c>
      <c r="K844" s="119">
        <v>0</v>
      </c>
      <c r="L844" s="119">
        <v>0</v>
      </c>
      <c r="M844" s="119">
        <v>0</v>
      </c>
      <c r="N844" s="119">
        <v>0</v>
      </c>
      <c r="O844" s="119">
        <v>0</v>
      </c>
      <c r="P844" s="119">
        <v>0</v>
      </c>
      <c r="Q844" s="119">
        <v>0</v>
      </c>
    </row>
    <row r="845" spans="1:17" x14ac:dyDescent="0.3">
      <c r="A845" s="253" t="s">
        <v>19</v>
      </c>
      <c r="B845" s="59" t="s">
        <v>72</v>
      </c>
      <c r="C845" s="119">
        <v>9.9088555333091355E-2</v>
      </c>
      <c r="D845" s="119">
        <v>9.9088555333091355E-2</v>
      </c>
      <c r="E845" s="119">
        <v>9.9088555333091355E-2</v>
      </c>
      <c r="F845" s="119">
        <v>9.9088555333091355E-2</v>
      </c>
      <c r="G845" s="119">
        <v>9.9088555333091355E-2</v>
      </c>
      <c r="H845" s="119">
        <v>9.9088555333091355E-2</v>
      </c>
      <c r="I845" s="119">
        <v>9.9088555333091355E-2</v>
      </c>
      <c r="J845" s="119">
        <v>9.9088555333091355E-2</v>
      </c>
      <c r="K845" s="119">
        <v>9.9088555333091355E-2</v>
      </c>
      <c r="L845" s="119">
        <v>9.9088555333091355E-2</v>
      </c>
      <c r="M845" s="119">
        <v>9.9088555333091355E-2</v>
      </c>
      <c r="N845" s="119">
        <v>9.9088555333091355E-2</v>
      </c>
      <c r="O845" s="119">
        <v>9.9088555333091355E-2</v>
      </c>
      <c r="P845" s="119">
        <v>9.9088555333091355E-2</v>
      </c>
      <c r="Q845" s="119">
        <v>9.9088555333091355E-2</v>
      </c>
    </row>
    <row r="846" spans="1:17" x14ac:dyDescent="0.3">
      <c r="A846" s="254"/>
      <c r="B846" s="59" t="s">
        <v>73</v>
      </c>
      <c r="C846" s="119">
        <v>0.42604006142438816</v>
      </c>
      <c r="D846" s="119">
        <v>0.42604006142438816</v>
      </c>
      <c r="E846" s="119">
        <v>0.42604006142438816</v>
      </c>
      <c r="F846" s="119">
        <v>0.42604006142438816</v>
      </c>
      <c r="G846" s="119">
        <v>0.42604006142438816</v>
      </c>
      <c r="H846" s="119">
        <v>0.42604006142438816</v>
      </c>
      <c r="I846" s="119">
        <v>0.42604006142438816</v>
      </c>
      <c r="J846" s="119">
        <v>0.42604006142438816</v>
      </c>
      <c r="K846" s="119">
        <v>0.42604006142438816</v>
      </c>
      <c r="L846" s="119">
        <v>0.42604006142438816</v>
      </c>
      <c r="M846" s="119">
        <v>0.42604006142438816</v>
      </c>
      <c r="N846" s="119">
        <v>0.42604006142438816</v>
      </c>
      <c r="O846" s="119">
        <v>0.42604006142438816</v>
      </c>
      <c r="P846" s="119">
        <v>0.42604006142438816</v>
      </c>
      <c r="Q846" s="119">
        <v>0.42604006142438816</v>
      </c>
    </row>
    <row r="847" spans="1:17" x14ac:dyDescent="0.3">
      <c r="A847" s="254"/>
      <c r="B847" s="59" t="s">
        <v>74</v>
      </c>
      <c r="C847" s="119">
        <v>0.16027046279898205</v>
      </c>
      <c r="D847" s="119">
        <v>0.16027046279898205</v>
      </c>
      <c r="E847" s="119">
        <v>0.16027046279898205</v>
      </c>
      <c r="F847" s="119">
        <v>0.16027046279898205</v>
      </c>
      <c r="G847" s="119">
        <v>0.16027046279898205</v>
      </c>
      <c r="H847" s="119">
        <v>0.16027046279898205</v>
      </c>
      <c r="I847" s="119">
        <v>0.16027046279898205</v>
      </c>
      <c r="J847" s="119">
        <v>0.16027046279898205</v>
      </c>
      <c r="K847" s="119">
        <v>0.16027046279898205</v>
      </c>
      <c r="L847" s="119">
        <v>0.16027046279898205</v>
      </c>
      <c r="M847" s="119">
        <v>0.16027046279898205</v>
      </c>
      <c r="N847" s="119">
        <v>0.16027046279898205</v>
      </c>
      <c r="O847" s="119">
        <v>0.16027046279898205</v>
      </c>
      <c r="P847" s="119">
        <v>0.16027046279898205</v>
      </c>
      <c r="Q847" s="119">
        <v>0.16027046279898205</v>
      </c>
    </row>
    <row r="848" spans="1:17" x14ac:dyDescent="0.3">
      <c r="A848" s="254"/>
      <c r="B848" s="59" t="s">
        <v>75</v>
      </c>
      <c r="C848" s="119">
        <v>4.6680369007251768E-2</v>
      </c>
      <c r="D848" s="119">
        <v>4.6680369007251768E-2</v>
      </c>
      <c r="E848" s="119">
        <v>4.6680369007251768E-2</v>
      </c>
      <c r="F848" s="119">
        <v>4.6680369007251768E-2</v>
      </c>
      <c r="G848" s="119">
        <v>4.6680369007251768E-2</v>
      </c>
      <c r="H848" s="119">
        <v>4.6680369007251768E-2</v>
      </c>
      <c r="I848" s="119">
        <v>4.6680369007251768E-2</v>
      </c>
      <c r="J848" s="119">
        <v>4.6680369007251768E-2</v>
      </c>
      <c r="K848" s="119">
        <v>4.6680369007251768E-2</v>
      </c>
      <c r="L848" s="119">
        <v>4.6680369007251768E-2</v>
      </c>
      <c r="M848" s="119">
        <v>4.6680369007251768E-2</v>
      </c>
      <c r="N848" s="119">
        <v>4.6680369007251768E-2</v>
      </c>
      <c r="O848" s="119">
        <v>4.6680369007251768E-2</v>
      </c>
      <c r="P848" s="119">
        <v>4.6680369007251768E-2</v>
      </c>
      <c r="Q848" s="119">
        <v>4.6680369007251768E-2</v>
      </c>
    </row>
    <row r="849" spans="1:17" x14ac:dyDescent="0.3">
      <c r="A849" s="254"/>
      <c r="B849" s="59" t="s">
        <v>76</v>
      </c>
      <c r="C849" s="119">
        <v>1.3073719629342674E-2</v>
      </c>
      <c r="D849" s="119">
        <v>1.3073719629342674E-2</v>
      </c>
      <c r="E849" s="119">
        <v>1.3073719629342674E-2</v>
      </c>
      <c r="F849" s="119">
        <v>1.3073719629342674E-2</v>
      </c>
      <c r="G849" s="119">
        <v>1.3073719629342674E-2</v>
      </c>
      <c r="H849" s="119">
        <v>1.3073719629342674E-2</v>
      </c>
      <c r="I849" s="119">
        <v>1.3073719629342674E-2</v>
      </c>
      <c r="J849" s="119">
        <v>1.3073719629342674E-2</v>
      </c>
      <c r="K849" s="119">
        <v>1.3073719629342674E-2</v>
      </c>
      <c r="L849" s="119">
        <v>1.3073719629342674E-2</v>
      </c>
      <c r="M849" s="119">
        <v>1.3073719629342674E-2</v>
      </c>
      <c r="N849" s="119">
        <v>1.3073719629342674E-2</v>
      </c>
      <c r="O849" s="119">
        <v>1.3073719629342674E-2</v>
      </c>
      <c r="P849" s="119">
        <v>1.3073719629342674E-2</v>
      </c>
      <c r="Q849" s="119">
        <v>1.3073719629342674E-2</v>
      </c>
    </row>
    <row r="850" spans="1:17" x14ac:dyDescent="0.3">
      <c r="A850" s="254"/>
      <c r="B850" s="59" t="s">
        <v>77</v>
      </c>
      <c r="C850" s="119">
        <v>3.8442262817175644E-2</v>
      </c>
      <c r="D850" s="119">
        <v>3.8442262817175644E-2</v>
      </c>
      <c r="E850" s="119">
        <v>3.8442262817175644E-2</v>
      </c>
      <c r="F850" s="119">
        <v>3.8442262817175644E-2</v>
      </c>
      <c r="G850" s="119">
        <v>3.8442262817175644E-2</v>
      </c>
      <c r="H850" s="119">
        <v>3.8442262817175644E-2</v>
      </c>
      <c r="I850" s="119">
        <v>3.8442262817175644E-2</v>
      </c>
      <c r="J850" s="119">
        <v>3.8442262817175644E-2</v>
      </c>
      <c r="K850" s="119">
        <v>3.8442262817175644E-2</v>
      </c>
      <c r="L850" s="119">
        <v>3.8442262817175644E-2</v>
      </c>
      <c r="M850" s="119">
        <v>3.8442262817175644E-2</v>
      </c>
      <c r="N850" s="119">
        <v>3.8442262817175644E-2</v>
      </c>
      <c r="O850" s="119">
        <v>3.8442262817175644E-2</v>
      </c>
      <c r="P850" s="119">
        <v>3.8442262817175644E-2</v>
      </c>
      <c r="Q850" s="119">
        <v>3.8442262817175644E-2</v>
      </c>
    </row>
    <row r="851" spans="1:17" x14ac:dyDescent="0.3">
      <c r="A851" s="254"/>
      <c r="B851" s="59" t="s">
        <v>78</v>
      </c>
      <c r="C851" s="119">
        <v>4.9317930238030737E-2</v>
      </c>
      <c r="D851" s="119">
        <v>4.9317930238030737E-2</v>
      </c>
      <c r="E851" s="119">
        <v>4.9317930238030737E-2</v>
      </c>
      <c r="F851" s="119">
        <v>4.9317930238030737E-2</v>
      </c>
      <c r="G851" s="119">
        <v>4.9317930238030737E-2</v>
      </c>
      <c r="H851" s="119">
        <v>4.9317930238030737E-2</v>
      </c>
      <c r="I851" s="119">
        <v>4.9317930238030737E-2</v>
      </c>
      <c r="J851" s="119">
        <v>4.9317930238030737E-2</v>
      </c>
      <c r="K851" s="119">
        <v>4.9317930238030737E-2</v>
      </c>
      <c r="L851" s="119">
        <v>4.9317930238030737E-2</v>
      </c>
      <c r="M851" s="119">
        <v>4.9317930238030737E-2</v>
      </c>
      <c r="N851" s="119">
        <v>4.9317930238030737E-2</v>
      </c>
      <c r="O851" s="119">
        <v>4.9317930238030737E-2</v>
      </c>
      <c r="P851" s="119">
        <v>4.9317930238030737E-2</v>
      </c>
      <c r="Q851" s="119">
        <v>4.9317930238030737E-2</v>
      </c>
    </row>
    <row r="852" spans="1:17" x14ac:dyDescent="0.3">
      <c r="A852" s="254"/>
      <c r="B852" s="59" t="s">
        <v>96</v>
      </c>
      <c r="C852" s="119">
        <v>0.50357203869677902</v>
      </c>
      <c r="D852" s="119">
        <v>0.50357203869677902</v>
      </c>
      <c r="E852" s="119">
        <v>0.50357203869677902</v>
      </c>
      <c r="F852" s="119">
        <v>0.50357203869677902</v>
      </c>
      <c r="G852" s="119">
        <v>0.50357203869677902</v>
      </c>
      <c r="H852" s="119">
        <v>0.50357203869677902</v>
      </c>
      <c r="I852" s="119">
        <v>0.50357203869677902</v>
      </c>
      <c r="J852" s="119">
        <v>0.50357203869677902</v>
      </c>
      <c r="K852" s="119">
        <v>0.50357203869677902</v>
      </c>
      <c r="L852" s="119">
        <v>0.50357203869677902</v>
      </c>
      <c r="M852" s="119">
        <v>0.50357203869677902</v>
      </c>
      <c r="N852" s="119">
        <v>0.50357203869677902</v>
      </c>
      <c r="O852" s="119">
        <v>0.50357203869677902</v>
      </c>
      <c r="P852" s="119">
        <v>0.50357203869677902</v>
      </c>
      <c r="Q852" s="119">
        <v>0.50357203869677902</v>
      </c>
    </row>
    <row r="853" spans="1:17" x14ac:dyDescent="0.3">
      <c r="A853" s="254"/>
      <c r="B853" s="59" t="s">
        <v>80</v>
      </c>
      <c r="C853" s="119">
        <v>0.21898510788037909</v>
      </c>
      <c r="D853" s="119">
        <v>0.21898510788037909</v>
      </c>
      <c r="E853" s="119">
        <v>0.21898510788037909</v>
      </c>
      <c r="F853" s="119">
        <v>0.21898510788037909</v>
      </c>
      <c r="G853" s="119">
        <v>0.21898510788037909</v>
      </c>
      <c r="H853" s="119">
        <v>0.21898510788037909</v>
      </c>
      <c r="I853" s="119">
        <v>0.21898510788037909</v>
      </c>
      <c r="J853" s="119">
        <v>0.21898510788037909</v>
      </c>
      <c r="K853" s="119">
        <v>0.21898510788037909</v>
      </c>
      <c r="L853" s="119">
        <v>0.21898510788037909</v>
      </c>
      <c r="M853" s="119">
        <v>0.21898510788037909</v>
      </c>
      <c r="N853" s="119">
        <v>0.21898510788037909</v>
      </c>
      <c r="O853" s="119">
        <v>0.21898510788037909</v>
      </c>
      <c r="P853" s="119">
        <v>0.21898510788037909</v>
      </c>
      <c r="Q853" s="119">
        <v>0.21898510788037909</v>
      </c>
    </row>
    <row r="854" spans="1:17" x14ac:dyDescent="0.3">
      <c r="A854" s="254"/>
      <c r="B854" s="59" t="s">
        <v>81</v>
      </c>
      <c r="C854" s="119">
        <v>0</v>
      </c>
      <c r="D854" s="119">
        <v>0</v>
      </c>
      <c r="E854" s="119">
        <v>0</v>
      </c>
      <c r="F854" s="119">
        <v>0</v>
      </c>
      <c r="G854" s="119">
        <v>0</v>
      </c>
      <c r="H854" s="119">
        <v>0</v>
      </c>
      <c r="I854" s="119">
        <v>0</v>
      </c>
      <c r="J854" s="119">
        <v>0</v>
      </c>
      <c r="K854" s="119">
        <v>0</v>
      </c>
      <c r="L854" s="119">
        <v>0</v>
      </c>
      <c r="M854" s="119">
        <v>0</v>
      </c>
      <c r="N854" s="119">
        <v>0</v>
      </c>
      <c r="O854" s="119">
        <v>0</v>
      </c>
      <c r="P854" s="119">
        <v>0</v>
      </c>
      <c r="Q854" s="119">
        <v>0</v>
      </c>
    </row>
    <row r="855" spans="1:17" x14ac:dyDescent="0.3">
      <c r="A855" s="254"/>
      <c r="B855" s="59" t="s">
        <v>82</v>
      </c>
      <c r="C855" s="119">
        <v>0.27170185039529976</v>
      </c>
      <c r="D855" s="119">
        <v>0.27170185039529976</v>
      </c>
      <c r="E855" s="119">
        <v>0.27170185039529976</v>
      </c>
      <c r="F855" s="119">
        <v>0.27170185039529976</v>
      </c>
      <c r="G855" s="119">
        <v>0.27170185039529976</v>
      </c>
      <c r="H855" s="119">
        <v>0.27170185039529976</v>
      </c>
      <c r="I855" s="119">
        <v>0.27170185039529976</v>
      </c>
      <c r="J855" s="119">
        <v>0.27170185039529976</v>
      </c>
      <c r="K855" s="119">
        <v>0.27170185039529976</v>
      </c>
      <c r="L855" s="119">
        <v>0.27170185039529976</v>
      </c>
      <c r="M855" s="119">
        <v>0.27170185039529976</v>
      </c>
      <c r="N855" s="119">
        <v>0.27170185039529976</v>
      </c>
      <c r="O855" s="119">
        <v>0.27170185039529976</v>
      </c>
      <c r="P855" s="119">
        <v>0.27170185039529976</v>
      </c>
      <c r="Q855" s="119">
        <v>0.27170185039529976</v>
      </c>
    </row>
    <row r="856" spans="1:17" x14ac:dyDescent="0.3">
      <c r="A856" s="254"/>
      <c r="B856" s="59" t="s">
        <v>83</v>
      </c>
      <c r="C856" s="119">
        <v>0</v>
      </c>
      <c r="D856" s="119">
        <v>0</v>
      </c>
      <c r="E856" s="119">
        <v>0</v>
      </c>
      <c r="F856" s="119">
        <v>0</v>
      </c>
      <c r="G856" s="119">
        <v>0</v>
      </c>
      <c r="H856" s="119">
        <v>0</v>
      </c>
      <c r="I856" s="119">
        <v>0</v>
      </c>
      <c r="J856" s="119">
        <v>0</v>
      </c>
      <c r="K856" s="119">
        <v>0</v>
      </c>
      <c r="L856" s="119">
        <v>0</v>
      </c>
      <c r="M856" s="119">
        <v>0</v>
      </c>
      <c r="N856" s="119">
        <v>0</v>
      </c>
      <c r="O856" s="119">
        <v>0</v>
      </c>
      <c r="P856" s="119">
        <v>0</v>
      </c>
      <c r="Q856" s="119">
        <v>0</v>
      </c>
    </row>
    <row r="857" spans="1:17" x14ac:dyDescent="0.3">
      <c r="A857" s="255"/>
      <c r="B857" s="59" t="s">
        <v>84</v>
      </c>
      <c r="C857" s="119">
        <v>0</v>
      </c>
      <c r="D857" s="119">
        <v>0</v>
      </c>
      <c r="E857" s="119">
        <v>0</v>
      </c>
      <c r="F857" s="119">
        <v>0</v>
      </c>
      <c r="G857" s="119">
        <v>0</v>
      </c>
      <c r="H857" s="119">
        <v>0</v>
      </c>
      <c r="I857" s="119">
        <v>0</v>
      </c>
      <c r="J857" s="119">
        <v>0</v>
      </c>
      <c r="K857" s="119">
        <v>0</v>
      </c>
      <c r="L857" s="119">
        <v>0</v>
      </c>
      <c r="M857" s="119">
        <v>0</v>
      </c>
      <c r="N857" s="119">
        <v>0</v>
      </c>
      <c r="O857" s="119">
        <v>0</v>
      </c>
      <c r="P857" s="119">
        <v>0</v>
      </c>
      <c r="Q857" s="119">
        <v>0</v>
      </c>
    </row>
    <row r="860" spans="1:17" x14ac:dyDescent="0.3">
      <c r="A860" s="83" t="s">
        <v>298</v>
      </c>
      <c r="B860" s="89" t="s">
        <v>382</v>
      </c>
      <c r="C860" s="83">
        <v>2005</v>
      </c>
      <c r="D860" s="83">
        <v>2006</v>
      </c>
      <c r="E860" s="83">
        <v>2007</v>
      </c>
      <c r="F860" s="83">
        <v>2008</v>
      </c>
      <c r="G860" s="83">
        <v>2009</v>
      </c>
      <c r="H860" s="83">
        <v>2010</v>
      </c>
      <c r="I860" s="83">
        <v>2011</v>
      </c>
      <c r="J860" s="83">
        <v>2012</v>
      </c>
      <c r="K860" s="83">
        <v>2013</v>
      </c>
      <c r="L860" s="83">
        <v>2014</v>
      </c>
      <c r="M860" s="83">
        <v>2015</v>
      </c>
      <c r="N860" s="83">
        <v>2016</v>
      </c>
      <c r="O860" s="83">
        <v>2017</v>
      </c>
      <c r="P860" s="83">
        <v>2018</v>
      </c>
      <c r="Q860" s="58">
        <v>2019</v>
      </c>
    </row>
    <row r="861" spans="1:17" s="32" customFormat="1" x14ac:dyDescent="0.3">
      <c r="A861" s="57" t="s">
        <v>1</v>
      </c>
      <c r="B861" s="57" t="s">
        <v>95</v>
      </c>
      <c r="C861" s="45" t="s">
        <v>385</v>
      </c>
      <c r="D861" s="45" t="s">
        <v>385</v>
      </c>
      <c r="E861" s="45" t="s">
        <v>385</v>
      </c>
      <c r="F861" s="45" t="s">
        <v>385</v>
      </c>
      <c r="G861" s="45" t="s">
        <v>385</v>
      </c>
      <c r="H861" s="45" t="s">
        <v>385</v>
      </c>
      <c r="I861" s="45" t="s">
        <v>385</v>
      </c>
      <c r="J861" s="45" t="s">
        <v>385</v>
      </c>
      <c r="K861" s="45" t="s">
        <v>385</v>
      </c>
      <c r="L861" s="45" t="s">
        <v>385</v>
      </c>
      <c r="M861" s="45" t="s">
        <v>385</v>
      </c>
      <c r="N861" s="45" t="s">
        <v>385</v>
      </c>
      <c r="O861" s="45" t="s">
        <v>385</v>
      </c>
      <c r="P861" s="45" t="s">
        <v>385</v>
      </c>
      <c r="Q861" s="45" t="s">
        <v>385</v>
      </c>
    </row>
    <row r="862" spans="1:17" x14ac:dyDescent="0.3">
      <c r="A862" s="253" t="s">
        <v>11</v>
      </c>
      <c r="B862" s="59" t="s">
        <v>72</v>
      </c>
      <c r="C862" s="91">
        <v>93109.24</v>
      </c>
      <c r="D862" s="91">
        <v>89100.85</v>
      </c>
      <c r="E862" s="91">
        <v>83791.59</v>
      </c>
      <c r="F862" s="91">
        <v>92304.49</v>
      </c>
      <c r="G862" s="91">
        <v>87352.39</v>
      </c>
      <c r="H862" s="91">
        <v>83218.509999999995</v>
      </c>
      <c r="I862" s="91">
        <v>93071.15</v>
      </c>
      <c r="J862" s="91">
        <v>98439.83</v>
      </c>
      <c r="K862" s="91">
        <v>97871.48</v>
      </c>
      <c r="L862" s="91">
        <v>95800.9</v>
      </c>
      <c r="M862" s="91">
        <v>92286.64</v>
      </c>
      <c r="N862" s="91">
        <v>85247.74</v>
      </c>
      <c r="O862" s="91">
        <v>82534.720000000001</v>
      </c>
      <c r="P862" s="91">
        <v>82524.600000000006</v>
      </c>
      <c r="Q862" s="91">
        <v>89107.4</v>
      </c>
    </row>
    <row r="863" spans="1:17" x14ac:dyDescent="0.3">
      <c r="A863" s="254"/>
      <c r="B863" s="59" t="s">
        <v>73</v>
      </c>
      <c r="C863" s="91">
        <v>4167.3100000000004</v>
      </c>
      <c r="D863" s="91">
        <v>4110.75</v>
      </c>
      <c r="E863" s="91">
        <v>4248.3900000000003</v>
      </c>
      <c r="F863" s="91">
        <v>4113.66</v>
      </c>
      <c r="G863" s="91">
        <v>4625.6099999999997</v>
      </c>
      <c r="H863" s="91">
        <v>4792.6400000000003</v>
      </c>
      <c r="I863" s="91">
        <v>4816.59</v>
      </c>
      <c r="J863" s="91">
        <v>4561.47</v>
      </c>
      <c r="K863" s="91">
        <v>4312.37</v>
      </c>
      <c r="L863" s="91">
        <v>4287.01</v>
      </c>
      <c r="M863" s="91">
        <v>4372.53</v>
      </c>
      <c r="N863" s="91">
        <v>4457.4799999999996</v>
      </c>
      <c r="O863" s="91">
        <v>4410.53</v>
      </c>
      <c r="P863" s="91">
        <v>4173.6000000000004</v>
      </c>
      <c r="Q863" s="91">
        <v>4190.8999999999996</v>
      </c>
    </row>
    <row r="864" spans="1:17" x14ac:dyDescent="0.3">
      <c r="A864" s="254"/>
      <c r="B864" s="59" t="s">
        <v>74</v>
      </c>
      <c r="C864" s="91">
        <v>475422.03</v>
      </c>
      <c r="D864" s="91">
        <v>459648.78</v>
      </c>
      <c r="E864" s="91">
        <v>460586.99</v>
      </c>
      <c r="F864" s="91">
        <v>483673.33</v>
      </c>
      <c r="G864" s="91">
        <v>472555.62</v>
      </c>
      <c r="H864" s="91">
        <v>447827</v>
      </c>
      <c r="I864" s="91">
        <v>442189.12</v>
      </c>
      <c r="J864" s="91">
        <v>447483.74</v>
      </c>
      <c r="K864" s="91">
        <v>448851.97</v>
      </c>
      <c r="L864" s="91">
        <v>451106.08</v>
      </c>
      <c r="M864" s="91">
        <v>449884.72</v>
      </c>
      <c r="N864" s="91">
        <v>450892.32</v>
      </c>
      <c r="O864" s="91">
        <v>438222.43</v>
      </c>
      <c r="P864" s="91">
        <v>436541.8</v>
      </c>
      <c r="Q864" s="91">
        <v>443260.6</v>
      </c>
    </row>
    <row r="865" spans="1:17" x14ac:dyDescent="0.3">
      <c r="A865" s="254"/>
      <c r="B865" s="59" t="s">
        <v>75</v>
      </c>
      <c r="C865" s="91">
        <v>21926.91</v>
      </c>
      <c r="D865" s="91">
        <v>21583.38</v>
      </c>
      <c r="E865" s="91">
        <v>21167.72</v>
      </c>
      <c r="F865" s="91">
        <v>20250.22</v>
      </c>
      <c r="G865" s="91">
        <v>19785.89</v>
      </c>
      <c r="H865" s="91">
        <v>18144.89</v>
      </c>
      <c r="I865" s="91">
        <v>18360.689999999999</v>
      </c>
      <c r="J865" s="91">
        <v>16950.29</v>
      </c>
      <c r="K865" s="91">
        <v>16576.400000000001</v>
      </c>
      <c r="L865" s="91">
        <v>15855.14</v>
      </c>
      <c r="M865" s="91">
        <v>15686.87</v>
      </c>
      <c r="N865" s="91">
        <v>15907.62</v>
      </c>
      <c r="O865" s="91">
        <v>16294.28</v>
      </c>
      <c r="P865" s="91">
        <v>15628.7</v>
      </c>
      <c r="Q865" s="91">
        <v>16037.1</v>
      </c>
    </row>
    <row r="866" spans="1:17" x14ac:dyDescent="0.3">
      <c r="A866" s="254"/>
      <c r="B866" s="59" t="s">
        <v>76</v>
      </c>
      <c r="C866" s="91">
        <v>4657.9799999999996</v>
      </c>
      <c r="D866" s="91">
        <v>5483.07</v>
      </c>
      <c r="E866" s="91">
        <v>3890.28</v>
      </c>
      <c r="F866" s="91">
        <v>2694.29</v>
      </c>
      <c r="G866" s="91">
        <v>3460.27</v>
      </c>
      <c r="H866" s="91">
        <v>4291.1899999999996</v>
      </c>
      <c r="I866" s="91">
        <v>4486.26</v>
      </c>
      <c r="J866" s="91">
        <v>4320.7299999999996</v>
      </c>
      <c r="K866" s="91">
        <v>4684.6400000000003</v>
      </c>
      <c r="L866" s="91">
        <v>5756.39</v>
      </c>
      <c r="M866" s="91">
        <v>8846.8799999999992</v>
      </c>
      <c r="N866" s="91">
        <v>8291.66</v>
      </c>
      <c r="O866" s="91">
        <v>9606.4</v>
      </c>
      <c r="P866" s="91">
        <v>9554</v>
      </c>
      <c r="Q866" s="91">
        <v>9079</v>
      </c>
    </row>
    <row r="867" spans="1:17" x14ac:dyDescent="0.3">
      <c r="A867" s="254"/>
      <c r="B867" s="59" t="s">
        <v>77</v>
      </c>
      <c r="C867" s="91">
        <v>26784.14</v>
      </c>
      <c r="D867" s="91">
        <v>23377.84</v>
      </c>
      <c r="E867" s="91">
        <v>21181.95</v>
      </c>
      <c r="F867" s="91">
        <v>19099.46</v>
      </c>
      <c r="G867" s="91">
        <v>20841.080000000002</v>
      </c>
      <c r="H867" s="91">
        <v>24417.81</v>
      </c>
      <c r="I867" s="91">
        <v>23410.75</v>
      </c>
      <c r="J867" s="91">
        <v>22125.65</v>
      </c>
      <c r="K867" s="91">
        <v>20661.21</v>
      </c>
      <c r="L867" s="91">
        <v>23296.92</v>
      </c>
      <c r="M867" s="91">
        <v>29070.47</v>
      </c>
      <c r="N867" s="91">
        <v>30330.48</v>
      </c>
      <c r="O867" s="91">
        <v>34248.129999999997</v>
      </c>
      <c r="P867" s="91">
        <v>33681.199999999997</v>
      </c>
      <c r="Q867" s="91">
        <v>32943.9</v>
      </c>
    </row>
    <row r="868" spans="1:17" x14ac:dyDescent="0.3">
      <c r="A868" s="254"/>
      <c r="B868" s="59" t="s">
        <v>78</v>
      </c>
      <c r="C868" s="91">
        <v>135147.84</v>
      </c>
      <c r="D868" s="91">
        <v>143908.56</v>
      </c>
      <c r="E868" s="91">
        <v>146916.20000000001</v>
      </c>
      <c r="F868" s="91">
        <v>147293.73000000001</v>
      </c>
      <c r="G868" s="91">
        <v>152933.23000000001</v>
      </c>
      <c r="H868" s="91">
        <v>157490.97</v>
      </c>
      <c r="I868" s="91">
        <v>158906.42000000001</v>
      </c>
      <c r="J868" s="91">
        <v>151727.29999999999</v>
      </c>
      <c r="K868" s="91">
        <v>159931.39000000001</v>
      </c>
      <c r="L868" s="91">
        <v>158163.46</v>
      </c>
      <c r="M868" s="91">
        <v>153909.85999999999</v>
      </c>
      <c r="N868" s="91">
        <v>155981.79</v>
      </c>
      <c r="O868" s="91">
        <v>160182.51</v>
      </c>
      <c r="P868" s="91">
        <v>160381.38</v>
      </c>
      <c r="Q868" s="91">
        <v>151427.98000000001</v>
      </c>
    </row>
    <row r="869" spans="1:17" x14ac:dyDescent="0.3">
      <c r="A869" s="254"/>
      <c r="B869" s="59" t="s">
        <v>96</v>
      </c>
      <c r="C869" s="91">
        <v>21255.98</v>
      </c>
      <c r="D869" s="91">
        <v>17749.89</v>
      </c>
      <c r="E869" s="91">
        <v>17227.849999999999</v>
      </c>
      <c r="F869" s="91">
        <v>14250.91</v>
      </c>
      <c r="G869" s="91">
        <v>15035.9</v>
      </c>
      <c r="H869" s="91">
        <v>14923.31</v>
      </c>
      <c r="I869" s="91">
        <v>15375.38</v>
      </c>
      <c r="J869" s="91">
        <v>15464.45</v>
      </c>
      <c r="K869" s="91">
        <v>14638.84</v>
      </c>
      <c r="L869" s="91">
        <v>15179.73</v>
      </c>
      <c r="M869" s="91">
        <v>13211.57</v>
      </c>
      <c r="N869" s="91">
        <v>14431.45</v>
      </c>
      <c r="O869" s="91">
        <v>16439.29</v>
      </c>
      <c r="P869" s="91">
        <v>16214.7</v>
      </c>
      <c r="Q869" s="91">
        <v>15327.9</v>
      </c>
    </row>
    <row r="870" spans="1:17" x14ac:dyDescent="0.3">
      <c r="A870" s="254"/>
      <c r="B870" s="59" t="s">
        <v>80</v>
      </c>
      <c r="C870" s="91">
        <v>86887.69</v>
      </c>
      <c r="D870" s="91">
        <v>86067.23</v>
      </c>
      <c r="E870" s="91">
        <v>84719.44</v>
      </c>
      <c r="F870" s="91">
        <v>84001.46</v>
      </c>
      <c r="G870" s="91">
        <v>83043.97</v>
      </c>
      <c r="H870" s="91">
        <v>80581.59</v>
      </c>
      <c r="I870" s="91">
        <v>79283.63</v>
      </c>
      <c r="J870" s="91">
        <v>76908.17</v>
      </c>
      <c r="K870" s="91">
        <v>76818.100000000006</v>
      </c>
      <c r="L870" s="91">
        <v>75790.61</v>
      </c>
      <c r="M870" s="91">
        <v>77517.84</v>
      </c>
      <c r="N870" s="91">
        <v>76460.67</v>
      </c>
      <c r="O870" s="91">
        <v>76428.899999999994</v>
      </c>
      <c r="P870" s="91">
        <v>70659.44</v>
      </c>
      <c r="Q870" s="91">
        <v>70881.03</v>
      </c>
    </row>
    <row r="871" spans="1:17" x14ac:dyDescent="0.3">
      <c r="A871" s="254"/>
      <c r="B871" s="59" t="s">
        <v>81</v>
      </c>
      <c r="C871" s="91">
        <v>0</v>
      </c>
      <c r="D871" s="91">
        <v>0</v>
      </c>
      <c r="E871" s="91">
        <v>0</v>
      </c>
      <c r="F871" s="91">
        <v>0</v>
      </c>
      <c r="G871" s="91">
        <v>0</v>
      </c>
      <c r="H871" s="91">
        <v>0</v>
      </c>
      <c r="I871" s="91">
        <v>0</v>
      </c>
      <c r="J871" s="91">
        <v>0</v>
      </c>
      <c r="K871" s="91">
        <v>0</v>
      </c>
      <c r="L871" s="91">
        <v>0</v>
      </c>
      <c r="M871" s="91">
        <v>0</v>
      </c>
      <c r="N871" s="91">
        <v>0</v>
      </c>
      <c r="O871" s="91">
        <v>0</v>
      </c>
      <c r="P871" s="91">
        <v>0</v>
      </c>
      <c r="Q871" s="91">
        <v>0</v>
      </c>
    </row>
    <row r="872" spans="1:17" x14ac:dyDescent="0.3">
      <c r="A872" s="254"/>
      <c r="B872" s="59" t="s">
        <v>82</v>
      </c>
      <c r="C872" s="91">
        <v>4665.84</v>
      </c>
      <c r="D872" s="91">
        <v>3831.49</v>
      </c>
      <c r="E872" s="91">
        <v>3699.36</v>
      </c>
      <c r="F872" s="91">
        <v>3621</v>
      </c>
      <c r="G872" s="91">
        <v>3725.76</v>
      </c>
      <c r="H872" s="91">
        <v>3813.19</v>
      </c>
      <c r="I872" s="91">
        <v>3867.49</v>
      </c>
      <c r="J872" s="91">
        <v>3444.11</v>
      </c>
      <c r="K872" s="91">
        <v>3205.54</v>
      </c>
      <c r="L872" s="91">
        <v>3448.08</v>
      </c>
      <c r="M872" s="91">
        <v>3570.83</v>
      </c>
      <c r="N872" s="91">
        <v>3687.16</v>
      </c>
      <c r="O872" s="91">
        <v>3730.24</v>
      </c>
      <c r="P872" s="91">
        <v>2531.9</v>
      </c>
      <c r="Q872" s="91">
        <v>2723.3</v>
      </c>
    </row>
    <row r="873" spans="1:17" x14ac:dyDescent="0.3">
      <c r="A873" s="254"/>
      <c r="B873" s="59" t="s">
        <v>83</v>
      </c>
      <c r="C873" s="91">
        <v>0</v>
      </c>
      <c r="D873" s="91">
        <v>0</v>
      </c>
      <c r="E873" s="91">
        <v>0</v>
      </c>
      <c r="F873" s="91">
        <v>0</v>
      </c>
      <c r="G873" s="91">
        <v>0</v>
      </c>
      <c r="H873" s="91">
        <v>0</v>
      </c>
      <c r="I873" s="91">
        <v>0</v>
      </c>
      <c r="J873" s="91">
        <v>0</v>
      </c>
      <c r="K873" s="91">
        <v>0</v>
      </c>
      <c r="L873" s="91">
        <v>0</v>
      </c>
      <c r="M873" s="91">
        <v>0</v>
      </c>
      <c r="N873" s="91">
        <v>0</v>
      </c>
      <c r="O873" s="91">
        <v>0</v>
      </c>
      <c r="P873" s="91">
        <v>0</v>
      </c>
      <c r="Q873" s="91">
        <v>0</v>
      </c>
    </row>
    <row r="874" spans="1:17" x14ac:dyDescent="0.3">
      <c r="A874" s="255"/>
      <c r="B874" s="59" t="s">
        <v>84</v>
      </c>
      <c r="C874" s="91">
        <v>0</v>
      </c>
      <c r="D874" s="91">
        <v>0</v>
      </c>
      <c r="E874" s="91">
        <v>0</v>
      </c>
      <c r="F874" s="91">
        <v>0</v>
      </c>
      <c r="G874" s="91">
        <v>0</v>
      </c>
      <c r="H874" s="91">
        <v>0</v>
      </c>
      <c r="I874" s="91">
        <v>0</v>
      </c>
      <c r="J874" s="91">
        <v>0</v>
      </c>
      <c r="K874" s="91">
        <v>0</v>
      </c>
      <c r="L874" s="91">
        <v>0</v>
      </c>
      <c r="M874" s="91">
        <v>0</v>
      </c>
      <c r="N874" s="91">
        <v>0</v>
      </c>
      <c r="O874" s="91">
        <v>0</v>
      </c>
      <c r="P874" s="91">
        <v>0</v>
      </c>
      <c r="Q874" s="91">
        <v>0</v>
      </c>
    </row>
    <row r="875" spans="1:17" x14ac:dyDescent="0.3">
      <c r="A875" s="253" t="s">
        <v>12</v>
      </c>
      <c r="B875" s="59" t="s">
        <v>72</v>
      </c>
      <c r="C875" s="91">
        <v>0</v>
      </c>
      <c r="D875" s="91">
        <v>0</v>
      </c>
      <c r="E875" s="91">
        <v>0</v>
      </c>
      <c r="F875" s="91">
        <v>0</v>
      </c>
      <c r="G875" s="91">
        <v>0</v>
      </c>
      <c r="H875" s="91">
        <v>0</v>
      </c>
      <c r="I875" s="91">
        <v>0</v>
      </c>
      <c r="J875" s="91">
        <v>0</v>
      </c>
      <c r="K875" s="91">
        <v>0</v>
      </c>
      <c r="L875" s="91">
        <v>0</v>
      </c>
      <c r="M875" s="91">
        <v>0</v>
      </c>
      <c r="N875" s="91">
        <v>0</v>
      </c>
      <c r="O875" s="91">
        <v>0</v>
      </c>
      <c r="P875" s="91">
        <v>0</v>
      </c>
      <c r="Q875" s="91">
        <v>0</v>
      </c>
    </row>
    <row r="876" spans="1:17" x14ac:dyDescent="0.3">
      <c r="A876" s="254"/>
      <c r="B876" s="59" t="s">
        <v>73</v>
      </c>
      <c r="C876" s="91">
        <v>0</v>
      </c>
      <c r="D876" s="91">
        <v>0</v>
      </c>
      <c r="E876" s="91">
        <v>0</v>
      </c>
      <c r="F876" s="91">
        <v>0</v>
      </c>
      <c r="G876" s="91">
        <v>0</v>
      </c>
      <c r="H876" s="91">
        <v>0</v>
      </c>
      <c r="I876" s="91">
        <v>0</v>
      </c>
      <c r="J876" s="91">
        <v>0</v>
      </c>
      <c r="K876" s="91">
        <v>0</v>
      </c>
      <c r="L876" s="91">
        <v>0</v>
      </c>
      <c r="M876" s="91">
        <v>0</v>
      </c>
      <c r="N876" s="91">
        <v>0</v>
      </c>
      <c r="O876" s="91">
        <v>0</v>
      </c>
      <c r="P876" s="91">
        <v>0</v>
      </c>
      <c r="Q876" s="91">
        <v>0</v>
      </c>
    </row>
    <row r="877" spans="1:17" x14ac:dyDescent="0.3">
      <c r="A877" s="254"/>
      <c r="B877" s="59" t="s">
        <v>74</v>
      </c>
      <c r="C877" s="91">
        <v>29172.66</v>
      </c>
      <c r="D877" s="91">
        <v>28632.22</v>
      </c>
      <c r="E877" s="91">
        <v>28833.82</v>
      </c>
      <c r="F877" s="91">
        <v>32724.799999999999</v>
      </c>
      <c r="G877" s="91">
        <v>30754.43</v>
      </c>
      <c r="H877" s="91">
        <v>30125.360000000001</v>
      </c>
      <c r="I877" s="91">
        <v>30759.87</v>
      </c>
      <c r="J877" s="91">
        <v>31399.24</v>
      </c>
      <c r="K877" s="91">
        <v>30284.52</v>
      </c>
      <c r="L877" s="91">
        <v>31791.97</v>
      </c>
      <c r="M877" s="91">
        <v>30992.17</v>
      </c>
      <c r="N877" s="91">
        <v>31276.3</v>
      </c>
      <c r="O877" s="91">
        <v>31816.31</v>
      </c>
      <c r="P877" s="91">
        <v>31058.15</v>
      </c>
      <c r="Q877" s="91">
        <v>32113.51</v>
      </c>
    </row>
    <row r="878" spans="1:17" x14ac:dyDescent="0.3">
      <c r="A878" s="254"/>
      <c r="B878" s="59" t="s">
        <v>75</v>
      </c>
      <c r="C878" s="91">
        <v>1374</v>
      </c>
      <c r="D878" s="91">
        <v>1410</v>
      </c>
      <c r="E878" s="91">
        <v>1402</v>
      </c>
      <c r="F878" s="91">
        <v>1440</v>
      </c>
      <c r="G878" s="91">
        <v>1440</v>
      </c>
      <c r="H878" s="91">
        <v>1380</v>
      </c>
      <c r="I878" s="91">
        <v>1460</v>
      </c>
      <c r="J878" s="91">
        <v>1490</v>
      </c>
      <c r="K878" s="91">
        <v>1390</v>
      </c>
      <c r="L878" s="91">
        <v>1410</v>
      </c>
      <c r="M878" s="91">
        <v>1290</v>
      </c>
      <c r="N878" s="91">
        <v>1390</v>
      </c>
      <c r="O878" s="91">
        <v>1460</v>
      </c>
      <c r="P878" s="91">
        <v>1400</v>
      </c>
      <c r="Q878" s="91">
        <v>1440</v>
      </c>
    </row>
    <row r="879" spans="1:17" x14ac:dyDescent="0.3">
      <c r="A879" s="254"/>
      <c r="B879" s="59" t="s">
        <v>76</v>
      </c>
      <c r="C879" s="91">
        <v>0</v>
      </c>
      <c r="D879" s="91">
        <v>0</v>
      </c>
      <c r="E879" s="91">
        <v>0</v>
      </c>
      <c r="F879" s="91">
        <v>0</v>
      </c>
      <c r="G879" s="91">
        <v>0</v>
      </c>
      <c r="H879" s="91">
        <v>0</v>
      </c>
      <c r="I879" s="91">
        <v>0</v>
      </c>
      <c r="J879" s="91">
        <v>0</v>
      </c>
      <c r="K879" s="91">
        <v>0</v>
      </c>
      <c r="L879" s="91">
        <v>0</v>
      </c>
      <c r="M879" s="91">
        <v>0</v>
      </c>
      <c r="N879" s="91">
        <v>0</v>
      </c>
      <c r="O879" s="91">
        <v>0</v>
      </c>
      <c r="P879" s="91">
        <v>0</v>
      </c>
      <c r="Q879" s="91">
        <v>0</v>
      </c>
    </row>
    <row r="880" spans="1:17" x14ac:dyDescent="0.3">
      <c r="A880" s="254"/>
      <c r="B880" s="59" t="s">
        <v>77</v>
      </c>
      <c r="C880" s="91">
        <v>2271</v>
      </c>
      <c r="D880" s="91">
        <v>2282</v>
      </c>
      <c r="E880" s="91">
        <v>1608</v>
      </c>
      <c r="F880" s="91">
        <v>1481.76</v>
      </c>
      <c r="G880" s="91">
        <v>2280</v>
      </c>
      <c r="H880" s="91">
        <v>2750</v>
      </c>
      <c r="I880" s="91">
        <v>2110</v>
      </c>
      <c r="J880" s="91">
        <v>1670</v>
      </c>
      <c r="K880" s="91">
        <v>1965</v>
      </c>
      <c r="L880" s="91">
        <v>2294.38</v>
      </c>
      <c r="M880" s="91">
        <v>2633.51</v>
      </c>
      <c r="N880" s="91">
        <v>3216</v>
      </c>
      <c r="O880" s="91">
        <v>3278</v>
      </c>
      <c r="P880" s="91">
        <v>2828.31</v>
      </c>
      <c r="Q880" s="91">
        <v>2394.09</v>
      </c>
    </row>
    <row r="881" spans="1:17" x14ac:dyDescent="0.3">
      <c r="A881" s="254"/>
      <c r="B881" s="59" t="s">
        <v>78</v>
      </c>
      <c r="C881" s="91">
        <v>6394.33</v>
      </c>
      <c r="D881" s="91">
        <v>6078.01</v>
      </c>
      <c r="E881" s="91">
        <v>6923.68</v>
      </c>
      <c r="F881" s="91">
        <v>6142.32</v>
      </c>
      <c r="G881" s="91">
        <v>5987.03</v>
      </c>
      <c r="H881" s="91">
        <v>6854</v>
      </c>
      <c r="I881" s="91">
        <v>7410.12</v>
      </c>
      <c r="J881" s="91">
        <v>7835.05</v>
      </c>
      <c r="K881" s="91">
        <v>7497.16</v>
      </c>
      <c r="L881" s="91">
        <v>6891.18</v>
      </c>
      <c r="M881" s="91">
        <v>6670</v>
      </c>
      <c r="N881" s="91">
        <v>6060</v>
      </c>
      <c r="O881" s="91">
        <v>5880</v>
      </c>
      <c r="P881" s="91">
        <v>6080</v>
      </c>
      <c r="Q881" s="91">
        <v>5450</v>
      </c>
    </row>
    <row r="882" spans="1:17" x14ac:dyDescent="0.3">
      <c r="A882" s="254"/>
      <c r="B882" s="59" t="s">
        <v>96</v>
      </c>
      <c r="C882" s="91">
        <v>1480</v>
      </c>
      <c r="D882" s="91">
        <v>1310</v>
      </c>
      <c r="E882" s="91">
        <v>1250</v>
      </c>
      <c r="F882" s="91">
        <v>1196.54</v>
      </c>
      <c r="G882" s="91">
        <v>1140</v>
      </c>
      <c r="H882" s="91">
        <v>1184.93</v>
      </c>
      <c r="I882" s="91">
        <v>1127.1500000000001</v>
      </c>
      <c r="J882" s="91">
        <v>1200.81</v>
      </c>
      <c r="K882" s="91">
        <v>1170</v>
      </c>
      <c r="L882" s="91">
        <v>1163</v>
      </c>
      <c r="M882" s="91">
        <v>900</v>
      </c>
      <c r="N882" s="91">
        <v>860</v>
      </c>
      <c r="O882" s="91">
        <v>1110</v>
      </c>
      <c r="P882" s="91">
        <v>1142</v>
      </c>
      <c r="Q882" s="91">
        <v>1080</v>
      </c>
    </row>
    <row r="883" spans="1:17" x14ac:dyDescent="0.3">
      <c r="A883" s="254"/>
      <c r="B883" s="59" t="s">
        <v>80</v>
      </c>
      <c r="C883" s="91">
        <v>1356.01</v>
      </c>
      <c r="D883" s="91">
        <v>1392.54</v>
      </c>
      <c r="E883" s="91">
        <v>1393.48</v>
      </c>
      <c r="F883" s="91">
        <v>1399.01</v>
      </c>
      <c r="G883" s="91">
        <v>1460.81</v>
      </c>
      <c r="H883" s="91">
        <v>1436.71</v>
      </c>
      <c r="I883" s="91">
        <v>1460.15</v>
      </c>
      <c r="J883" s="91">
        <v>1442.37</v>
      </c>
      <c r="K883" s="91">
        <v>1465.39</v>
      </c>
      <c r="L883" s="91">
        <v>1464.21</v>
      </c>
      <c r="M883" s="91">
        <v>1511.17</v>
      </c>
      <c r="N883" s="91">
        <v>1477.69</v>
      </c>
      <c r="O883" s="91">
        <v>1495.16</v>
      </c>
      <c r="P883" s="91">
        <v>1490.45</v>
      </c>
      <c r="Q883" s="91">
        <v>1499.15</v>
      </c>
    </row>
    <row r="884" spans="1:17" x14ac:dyDescent="0.3">
      <c r="A884" s="254"/>
      <c r="B884" s="59" t="s">
        <v>81</v>
      </c>
      <c r="C884" s="91">
        <v>0</v>
      </c>
      <c r="D884" s="91">
        <v>0</v>
      </c>
      <c r="E884" s="91">
        <v>0</v>
      </c>
      <c r="F884" s="91">
        <v>0</v>
      </c>
      <c r="G884" s="91">
        <v>0</v>
      </c>
      <c r="H884" s="91">
        <v>0</v>
      </c>
      <c r="I884" s="91">
        <v>0</v>
      </c>
      <c r="J884" s="91">
        <v>0</v>
      </c>
      <c r="K884" s="91">
        <v>0</v>
      </c>
      <c r="L884" s="91">
        <v>0</v>
      </c>
      <c r="M884" s="91">
        <v>0</v>
      </c>
      <c r="N884" s="91">
        <v>0</v>
      </c>
      <c r="O884" s="91">
        <v>0</v>
      </c>
      <c r="P884" s="91">
        <v>0</v>
      </c>
      <c r="Q884" s="91">
        <v>0</v>
      </c>
    </row>
    <row r="885" spans="1:17" x14ac:dyDescent="0.3">
      <c r="A885" s="254"/>
      <c r="B885" s="59" t="s">
        <v>82</v>
      </c>
      <c r="C885" s="91">
        <v>149.11000000000001</v>
      </c>
      <c r="D885" s="91">
        <v>131.77000000000001</v>
      </c>
      <c r="E885" s="91">
        <v>131.07</v>
      </c>
      <c r="F885" s="91">
        <v>128.74</v>
      </c>
      <c r="G885" s="91">
        <v>123.8</v>
      </c>
      <c r="H885" s="91">
        <v>118.25</v>
      </c>
      <c r="I885" s="91">
        <v>110.99</v>
      </c>
      <c r="J885" s="91">
        <v>99.26</v>
      </c>
      <c r="K885" s="91">
        <v>105.13</v>
      </c>
      <c r="L885" s="91">
        <v>108.21</v>
      </c>
      <c r="M885" s="91">
        <v>100.88</v>
      </c>
      <c r="N885" s="91">
        <v>104.73</v>
      </c>
      <c r="O885" s="91">
        <v>104.61</v>
      </c>
      <c r="P885" s="91">
        <v>103.41</v>
      </c>
      <c r="Q885" s="91">
        <v>104.25</v>
      </c>
    </row>
    <row r="886" spans="1:17" x14ac:dyDescent="0.3">
      <c r="A886" s="254"/>
      <c r="B886" s="59" t="s">
        <v>83</v>
      </c>
      <c r="C886" s="91">
        <v>0</v>
      </c>
      <c r="D886" s="91">
        <v>0</v>
      </c>
      <c r="E886" s="91">
        <v>0</v>
      </c>
      <c r="F886" s="91">
        <v>0</v>
      </c>
      <c r="G886" s="91">
        <v>0</v>
      </c>
      <c r="H886" s="91">
        <v>0</v>
      </c>
      <c r="I886" s="91">
        <v>0</v>
      </c>
      <c r="J886" s="91">
        <v>0</v>
      </c>
      <c r="K886" s="91">
        <v>0</v>
      </c>
      <c r="L886" s="91">
        <v>0</v>
      </c>
      <c r="M886" s="91">
        <v>0</v>
      </c>
      <c r="N886" s="91">
        <v>0</v>
      </c>
      <c r="O886" s="91">
        <v>0</v>
      </c>
      <c r="P886" s="91">
        <v>0</v>
      </c>
      <c r="Q886" s="91">
        <v>0</v>
      </c>
    </row>
    <row r="887" spans="1:17" x14ac:dyDescent="0.3">
      <c r="A887" s="255"/>
      <c r="B887" s="59" t="s">
        <v>84</v>
      </c>
      <c r="C887" s="91">
        <v>0</v>
      </c>
      <c r="D887" s="91">
        <v>0</v>
      </c>
      <c r="E887" s="91">
        <v>0</v>
      </c>
      <c r="F887" s="91">
        <v>0</v>
      </c>
      <c r="G887" s="91">
        <v>0</v>
      </c>
      <c r="H887" s="91">
        <v>0</v>
      </c>
      <c r="I887" s="91">
        <v>0</v>
      </c>
      <c r="J887" s="91">
        <v>0</v>
      </c>
      <c r="K887" s="91">
        <v>0</v>
      </c>
      <c r="L887" s="91">
        <v>0</v>
      </c>
      <c r="M887" s="91">
        <v>0</v>
      </c>
      <c r="N887" s="91">
        <v>0</v>
      </c>
      <c r="O887" s="91">
        <v>0</v>
      </c>
      <c r="P887" s="91">
        <v>0</v>
      </c>
      <c r="Q887" s="91">
        <v>0</v>
      </c>
    </row>
    <row r="888" spans="1:17" x14ac:dyDescent="0.3">
      <c r="A888" s="253" t="s">
        <v>13</v>
      </c>
      <c r="B888" s="59" t="s">
        <v>72</v>
      </c>
      <c r="C888" s="91">
        <v>263583</v>
      </c>
      <c r="D888" s="91">
        <v>284629.8</v>
      </c>
      <c r="E888" s="91">
        <v>294775.09999999998</v>
      </c>
      <c r="F888" s="91">
        <v>298637.09999999998</v>
      </c>
      <c r="G888" s="91">
        <v>311826.40000000002</v>
      </c>
      <c r="H888" s="91">
        <v>325001.2</v>
      </c>
      <c r="I888" s="91">
        <v>335416.7</v>
      </c>
      <c r="J888" s="91">
        <v>350298.2</v>
      </c>
      <c r="K888" s="91">
        <v>363184</v>
      </c>
      <c r="L888" s="91">
        <v>371233.9</v>
      </c>
      <c r="M888" s="91">
        <v>449680</v>
      </c>
      <c r="N888" s="91">
        <v>441780</v>
      </c>
      <c r="O888" s="91">
        <v>423990</v>
      </c>
      <c r="P888" s="91">
        <v>421300.5</v>
      </c>
      <c r="Q888" s="91">
        <v>412800</v>
      </c>
    </row>
    <row r="889" spans="1:17" x14ac:dyDescent="0.3">
      <c r="A889" s="254"/>
      <c r="B889" s="59" t="s">
        <v>73</v>
      </c>
      <c r="C889" s="91">
        <v>288474</v>
      </c>
      <c r="D889" s="91">
        <v>289378.90000000002</v>
      </c>
      <c r="E889" s="91">
        <v>289190</v>
      </c>
      <c r="F889" s="91">
        <v>292411</v>
      </c>
      <c r="G889" s="91">
        <v>296270</v>
      </c>
      <c r="H889" s="91">
        <v>298734</v>
      </c>
      <c r="I889" s="91">
        <v>300570.40000000002</v>
      </c>
      <c r="J889" s="91">
        <v>301371.09999999998</v>
      </c>
      <c r="K889" s="91">
        <v>303117.5</v>
      </c>
      <c r="L889" s="91">
        <v>303098.7</v>
      </c>
      <c r="M889" s="91">
        <v>307840</v>
      </c>
      <c r="N889" s="91">
        <v>307460</v>
      </c>
      <c r="O889" s="91">
        <v>307471.90000000002</v>
      </c>
      <c r="P889" s="91">
        <v>301894.5</v>
      </c>
      <c r="Q889" s="91">
        <v>296900</v>
      </c>
    </row>
    <row r="890" spans="1:17" x14ac:dyDescent="0.3">
      <c r="A890" s="254"/>
      <c r="B890" s="59" t="s">
        <v>74</v>
      </c>
      <c r="C890" s="91">
        <v>266682.7</v>
      </c>
      <c r="D890" s="91">
        <v>274989.40000000002</v>
      </c>
      <c r="E890" s="91">
        <v>273797.8</v>
      </c>
      <c r="F890" s="91">
        <v>271442.2</v>
      </c>
      <c r="G890" s="91">
        <v>275910.90000000002</v>
      </c>
      <c r="H890" s="91">
        <v>274632.7</v>
      </c>
      <c r="I890" s="91">
        <v>274081.2</v>
      </c>
      <c r="J890" s="91">
        <v>274212.7</v>
      </c>
      <c r="K890" s="91">
        <v>271385.3</v>
      </c>
      <c r="L890" s="91">
        <v>271744.2</v>
      </c>
      <c r="M890" s="91">
        <v>275298.71000000002</v>
      </c>
      <c r="N890" s="91">
        <v>272093.8</v>
      </c>
      <c r="O890" s="91">
        <v>273454.8</v>
      </c>
      <c r="P890" s="91">
        <v>270697.58</v>
      </c>
      <c r="Q890" s="91">
        <v>268075.74</v>
      </c>
    </row>
    <row r="891" spans="1:17" x14ac:dyDescent="0.3">
      <c r="A891" s="254"/>
      <c r="B891" s="59" t="s">
        <v>75</v>
      </c>
      <c r="C891" s="91">
        <v>98476.88</v>
      </c>
      <c r="D891" s="91">
        <v>82265.38</v>
      </c>
      <c r="E891" s="91">
        <v>83688.77</v>
      </c>
      <c r="F891" s="91">
        <v>86408.09</v>
      </c>
      <c r="G891" s="91">
        <v>84539.45</v>
      </c>
      <c r="H891" s="91">
        <v>83901.81</v>
      </c>
      <c r="I891" s="91">
        <v>83641.55</v>
      </c>
      <c r="J891" s="91">
        <v>81962.05</v>
      </c>
      <c r="K891" s="91">
        <v>81086.05</v>
      </c>
      <c r="L891" s="91">
        <v>79318.850000000006</v>
      </c>
      <c r="M891" s="91">
        <v>76922.320000000007</v>
      </c>
      <c r="N891" s="91">
        <v>76329.55</v>
      </c>
      <c r="O891" s="91">
        <v>75673.960000000006</v>
      </c>
      <c r="P891" s="91">
        <v>75233.850000000006</v>
      </c>
      <c r="Q891" s="91">
        <v>67900.740000000005</v>
      </c>
    </row>
    <row r="892" spans="1:17" x14ac:dyDescent="0.3">
      <c r="A892" s="254"/>
      <c r="B892" s="59" t="s">
        <v>76</v>
      </c>
      <c r="C892" s="91">
        <v>95907.5</v>
      </c>
      <c r="D892" s="91">
        <v>93044.2</v>
      </c>
      <c r="E892" s="91">
        <v>87538.4</v>
      </c>
      <c r="F892" s="91">
        <v>91271.1</v>
      </c>
      <c r="G892" s="91">
        <v>91897.9</v>
      </c>
      <c r="H892" s="91">
        <v>85157.5</v>
      </c>
      <c r="I892" s="91">
        <v>78885.399999999994</v>
      </c>
      <c r="J892" s="91">
        <v>71710.600000000006</v>
      </c>
      <c r="K892" s="91">
        <v>67905</v>
      </c>
      <c r="L892" s="91">
        <v>67999</v>
      </c>
      <c r="M892" s="91">
        <v>65061</v>
      </c>
      <c r="N892" s="91">
        <v>70927.360000000001</v>
      </c>
      <c r="O892" s="91">
        <v>82448.100000000006</v>
      </c>
      <c r="P892" s="91">
        <v>84127.7</v>
      </c>
      <c r="Q892" s="91">
        <v>93000</v>
      </c>
    </row>
    <row r="893" spans="1:17" x14ac:dyDescent="0.3">
      <c r="A893" s="254"/>
      <c r="B893" s="59" t="s">
        <v>77</v>
      </c>
      <c r="C893" s="91">
        <v>38306.080000000002</v>
      </c>
      <c r="D893" s="91">
        <v>33080.67</v>
      </c>
      <c r="E893" s="91">
        <v>35553.39</v>
      </c>
      <c r="F893" s="91">
        <v>35890.85</v>
      </c>
      <c r="G893" s="91">
        <v>34104.199999999997</v>
      </c>
      <c r="H893" s="91">
        <v>35285.440000000002</v>
      </c>
      <c r="I893" s="91">
        <v>36458.01</v>
      </c>
      <c r="J893" s="91">
        <v>29190.46</v>
      </c>
      <c r="K893" s="91">
        <v>28138.1</v>
      </c>
      <c r="L893" s="91">
        <v>27531.23</v>
      </c>
      <c r="M893" s="91">
        <v>27602.7</v>
      </c>
      <c r="N893" s="91">
        <v>32567.54</v>
      </c>
      <c r="O893" s="91">
        <v>33480.86</v>
      </c>
      <c r="P893" s="91">
        <v>33636.230000000003</v>
      </c>
      <c r="Q893" s="91">
        <v>33498.46</v>
      </c>
    </row>
    <row r="894" spans="1:17" x14ac:dyDescent="0.3">
      <c r="A894" s="254"/>
      <c r="B894" s="59" t="s">
        <v>78</v>
      </c>
      <c r="C894" s="91">
        <v>206957.57</v>
      </c>
      <c r="D894" s="91">
        <v>193920.25</v>
      </c>
      <c r="E894" s="91">
        <v>186908.01</v>
      </c>
      <c r="F894" s="91">
        <v>200689.41</v>
      </c>
      <c r="G894" s="91">
        <v>202382.97</v>
      </c>
      <c r="H894" s="91">
        <v>196836.1</v>
      </c>
      <c r="I894" s="91">
        <v>198049.4</v>
      </c>
      <c r="J894" s="91">
        <v>195061.46</v>
      </c>
      <c r="K894" s="91">
        <v>191844.19</v>
      </c>
      <c r="L894" s="91">
        <v>191198.7</v>
      </c>
      <c r="M894" s="91">
        <v>179088.95</v>
      </c>
      <c r="N894" s="91">
        <v>169311.37</v>
      </c>
      <c r="O894" s="91">
        <v>187535.93</v>
      </c>
      <c r="P894" s="91">
        <v>169451.09</v>
      </c>
      <c r="Q894" s="91">
        <v>170611.23</v>
      </c>
    </row>
    <row r="895" spans="1:17" x14ac:dyDescent="0.3">
      <c r="A895" s="254"/>
      <c r="B895" s="59" t="s">
        <v>96</v>
      </c>
      <c r="C895" s="91">
        <v>15643.8</v>
      </c>
      <c r="D895" s="91">
        <v>15669.6</v>
      </c>
      <c r="E895" s="91">
        <v>18017</v>
      </c>
      <c r="F895" s="91">
        <v>19899.3</v>
      </c>
      <c r="G895" s="91">
        <v>18837.599999999999</v>
      </c>
      <c r="H895" s="91">
        <v>19050.2</v>
      </c>
      <c r="I895" s="91">
        <v>19477.8</v>
      </c>
      <c r="J895" s="91">
        <v>20304.400000000001</v>
      </c>
      <c r="K895" s="91">
        <v>19983.3</v>
      </c>
      <c r="L895" s="91">
        <v>18992.3</v>
      </c>
      <c r="M895" s="91">
        <v>15720</v>
      </c>
      <c r="N895" s="91">
        <v>15560</v>
      </c>
      <c r="O895" s="91">
        <v>15456.5</v>
      </c>
      <c r="P895" s="91">
        <v>16219.7</v>
      </c>
      <c r="Q895" s="91">
        <v>16186.31</v>
      </c>
    </row>
    <row r="896" spans="1:17" x14ac:dyDescent="0.3">
      <c r="A896" s="254"/>
      <c r="B896" s="59" t="s">
        <v>80</v>
      </c>
      <c r="C896" s="91">
        <v>314305.05</v>
      </c>
      <c r="D896" s="91">
        <v>318427.28999999998</v>
      </c>
      <c r="E896" s="91">
        <v>325751.53999999998</v>
      </c>
      <c r="F896" s="91">
        <v>326215.98</v>
      </c>
      <c r="G896" s="91">
        <v>334929.18</v>
      </c>
      <c r="H896" s="91">
        <v>345723.81</v>
      </c>
      <c r="I896" s="91">
        <v>357487.2</v>
      </c>
      <c r="J896" s="91">
        <v>362597.35</v>
      </c>
      <c r="K896" s="91">
        <v>366694.25</v>
      </c>
      <c r="L896" s="91">
        <v>373364.33</v>
      </c>
      <c r="M896" s="91">
        <v>387201.61</v>
      </c>
      <c r="N896" s="91">
        <v>375273.59</v>
      </c>
      <c r="O896" s="91">
        <v>374698.38</v>
      </c>
      <c r="P896" s="91">
        <v>378599.35</v>
      </c>
      <c r="Q896" s="91">
        <v>382627.31</v>
      </c>
    </row>
    <row r="897" spans="1:17" x14ac:dyDescent="0.3">
      <c r="A897" s="254"/>
      <c r="B897" s="59" t="s">
        <v>81</v>
      </c>
      <c r="C897" s="91">
        <v>0</v>
      </c>
      <c r="D897" s="91">
        <v>0</v>
      </c>
      <c r="E897" s="91">
        <v>0</v>
      </c>
      <c r="F897" s="91">
        <v>0</v>
      </c>
      <c r="G897" s="91">
        <v>0</v>
      </c>
      <c r="H897" s="91">
        <v>0</v>
      </c>
      <c r="I897" s="91">
        <v>0</v>
      </c>
      <c r="J897" s="91">
        <v>0</v>
      </c>
      <c r="K897" s="91">
        <v>0</v>
      </c>
      <c r="L897" s="91">
        <v>0</v>
      </c>
      <c r="M897" s="91">
        <v>0</v>
      </c>
      <c r="N897" s="91">
        <v>0</v>
      </c>
      <c r="O897" s="91">
        <v>0</v>
      </c>
      <c r="P897" s="91">
        <v>0</v>
      </c>
      <c r="Q897" s="91">
        <v>0</v>
      </c>
    </row>
    <row r="898" spans="1:17" x14ac:dyDescent="0.3">
      <c r="A898" s="254"/>
      <c r="B898" s="59" t="s">
        <v>82</v>
      </c>
      <c r="C898" s="91">
        <v>33959.339999999997</v>
      </c>
      <c r="D898" s="91">
        <v>33981.21</v>
      </c>
      <c r="E898" s="91">
        <v>33136.47</v>
      </c>
      <c r="F898" s="91">
        <v>35608.6</v>
      </c>
      <c r="G898" s="91">
        <v>36417.4</v>
      </c>
      <c r="H898" s="91">
        <v>37137.64</v>
      </c>
      <c r="I898" s="91">
        <v>40723.49</v>
      </c>
      <c r="J898" s="91">
        <v>43404.74</v>
      </c>
      <c r="K898" s="91">
        <v>45258.63</v>
      </c>
      <c r="L898" s="91">
        <v>44909.17</v>
      </c>
      <c r="M898" s="91">
        <v>43814.33</v>
      </c>
      <c r="N898" s="91">
        <v>45728.99</v>
      </c>
      <c r="O898" s="91">
        <v>49677.32</v>
      </c>
      <c r="P898" s="91">
        <v>50226.82</v>
      </c>
      <c r="Q898" s="91">
        <v>53944.24</v>
      </c>
    </row>
    <row r="899" spans="1:17" x14ac:dyDescent="0.3">
      <c r="A899" s="254"/>
      <c r="B899" s="59" t="s">
        <v>83</v>
      </c>
      <c r="C899" s="91">
        <v>0</v>
      </c>
      <c r="D899" s="91">
        <v>0</v>
      </c>
      <c r="E899" s="91">
        <v>0</v>
      </c>
      <c r="F899" s="91">
        <v>0</v>
      </c>
      <c r="G899" s="91">
        <v>0</v>
      </c>
      <c r="H899" s="91">
        <v>0</v>
      </c>
      <c r="I899" s="91">
        <v>0</v>
      </c>
      <c r="J899" s="91">
        <v>0</v>
      </c>
      <c r="K899" s="91">
        <v>0</v>
      </c>
      <c r="L899" s="91">
        <v>0</v>
      </c>
      <c r="M899" s="91">
        <v>0</v>
      </c>
      <c r="N899" s="91">
        <v>0</v>
      </c>
      <c r="O899" s="91">
        <v>0</v>
      </c>
      <c r="P899" s="91">
        <v>0</v>
      </c>
      <c r="Q899" s="91">
        <v>0</v>
      </c>
    </row>
    <row r="900" spans="1:17" x14ac:dyDescent="0.3">
      <c r="A900" s="255"/>
      <c r="B900" s="59" t="s">
        <v>84</v>
      </c>
      <c r="C900" s="91">
        <v>0</v>
      </c>
      <c r="D900" s="91">
        <v>0</v>
      </c>
      <c r="E900" s="91">
        <v>0</v>
      </c>
      <c r="F900" s="91">
        <v>0</v>
      </c>
      <c r="G900" s="91">
        <v>0</v>
      </c>
      <c r="H900" s="91">
        <v>0</v>
      </c>
      <c r="I900" s="91">
        <v>0</v>
      </c>
      <c r="J900" s="91">
        <v>0</v>
      </c>
      <c r="K900" s="91">
        <v>0</v>
      </c>
      <c r="L900" s="91">
        <v>0</v>
      </c>
      <c r="M900" s="91">
        <v>0</v>
      </c>
      <c r="N900" s="91">
        <v>0</v>
      </c>
      <c r="O900" s="91">
        <v>0</v>
      </c>
      <c r="P900" s="91">
        <v>0</v>
      </c>
      <c r="Q900" s="91">
        <v>0</v>
      </c>
    </row>
    <row r="901" spans="1:17" x14ac:dyDescent="0.3">
      <c r="A901" s="253" t="s">
        <v>14</v>
      </c>
      <c r="B901" s="59" t="s">
        <v>72</v>
      </c>
      <c r="C901" s="91">
        <v>84165.7</v>
      </c>
      <c r="D901" s="91">
        <v>81957.8</v>
      </c>
      <c r="E901" s="91">
        <v>86156.54</v>
      </c>
      <c r="F901" s="91">
        <v>94405.08</v>
      </c>
      <c r="G901" s="91">
        <v>93893.38</v>
      </c>
      <c r="H901" s="91">
        <v>92526.14</v>
      </c>
      <c r="I901" s="91">
        <v>89778.91</v>
      </c>
      <c r="J901" s="91">
        <v>91998.28</v>
      </c>
      <c r="K901" s="91">
        <v>90616.48</v>
      </c>
      <c r="L901" s="91">
        <v>90057.83</v>
      </c>
      <c r="M901" s="91">
        <v>88610.33</v>
      </c>
      <c r="N901" s="91">
        <v>93441.14</v>
      </c>
      <c r="O901" s="91">
        <v>105206.31</v>
      </c>
      <c r="P901" s="91">
        <v>106902.53</v>
      </c>
      <c r="Q901" s="91">
        <v>89930.51</v>
      </c>
    </row>
    <row r="902" spans="1:17" x14ac:dyDescent="0.3">
      <c r="A902" s="254"/>
      <c r="B902" s="59" t="s">
        <v>73</v>
      </c>
      <c r="C902" s="91">
        <v>395612.56</v>
      </c>
      <c r="D902" s="91">
        <v>396073.72</v>
      </c>
      <c r="E902" s="91">
        <v>400408.65</v>
      </c>
      <c r="F902" s="91">
        <v>403603.67</v>
      </c>
      <c r="G902" s="91">
        <v>410504.74</v>
      </c>
      <c r="H902" s="91">
        <v>418269.87</v>
      </c>
      <c r="I902" s="91">
        <v>422542.3</v>
      </c>
      <c r="J902" s="91">
        <v>425220.93</v>
      </c>
      <c r="K902" s="91">
        <v>424375.55</v>
      </c>
      <c r="L902" s="91">
        <v>409409.98</v>
      </c>
      <c r="M902" s="91">
        <v>397832.87</v>
      </c>
      <c r="N902" s="91">
        <v>398534.72</v>
      </c>
      <c r="O902" s="91">
        <v>404673.15</v>
      </c>
      <c r="P902" s="91">
        <v>406742.32</v>
      </c>
      <c r="Q902" s="91">
        <v>387083.85</v>
      </c>
    </row>
    <row r="903" spans="1:17" x14ac:dyDescent="0.3">
      <c r="A903" s="254"/>
      <c r="B903" s="59" t="s">
        <v>74</v>
      </c>
      <c r="C903" s="91">
        <v>208153.17</v>
      </c>
      <c r="D903" s="91">
        <v>196773.28</v>
      </c>
      <c r="E903" s="91">
        <v>187382.82</v>
      </c>
      <c r="F903" s="91">
        <v>208068.25</v>
      </c>
      <c r="G903" s="91">
        <v>213452.48</v>
      </c>
      <c r="H903" s="91">
        <v>207964.01</v>
      </c>
      <c r="I903" s="91">
        <v>196682.37</v>
      </c>
      <c r="J903" s="91">
        <v>200065.41</v>
      </c>
      <c r="K903" s="91">
        <v>189341.91</v>
      </c>
      <c r="L903" s="91">
        <v>186043.21</v>
      </c>
      <c r="M903" s="91">
        <v>190060.72</v>
      </c>
      <c r="N903" s="91">
        <v>176711.97</v>
      </c>
      <c r="O903" s="91">
        <v>193214.54</v>
      </c>
      <c r="P903" s="91">
        <v>172962.04</v>
      </c>
      <c r="Q903" s="91">
        <v>172430.4</v>
      </c>
    </row>
    <row r="904" spans="1:17" x14ac:dyDescent="0.3">
      <c r="A904" s="254"/>
      <c r="B904" s="59" t="s">
        <v>75</v>
      </c>
      <c r="C904" s="91">
        <v>38504.19</v>
      </c>
      <c r="D904" s="91">
        <v>40467.879999999997</v>
      </c>
      <c r="E904" s="91">
        <v>41571.120000000003</v>
      </c>
      <c r="F904" s="91">
        <v>42763.4</v>
      </c>
      <c r="G904" s="91">
        <v>43407.8</v>
      </c>
      <c r="H904" s="91">
        <v>42330.07</v>
      </c>
      <c r="I904" s="91">
        <v>43779.93</v>
      </c>
      <c r="J904" s="91">
        <v>45191.11</v>
      </c>
      <c r="K904" s="91">
        <v>44163.66</v>
      </c>
      <c r="L904" s="91">
        <v>43238.53</v>
      </c>
      <c r="M904" s="91">
        <v>43962.239999999998</v>
      </c>
      <c r="N904" s="91">
        <v>41154.75</v>
      </c>
      <c r="O904" s="91">
        <v>39915.22</v>
      </c>
      <c r="P904" s="91">
        <v>38169.050000000003</v>
      </c>
      <c r="Q904" s="91">
        <v>38303.5</v>
      </c>
    </row>
    <row r="905" spans="1:17" x14ac:dyDescent="0.3">
      <c r="A905" s="254"/>
      <c r="B905" s="59" t="s">
        <v>76</v>
      </c>
      <c r="C905" s="91">
        <v>13526.1</v>
      </c>
      <c r="D905" s="91">
        <v>12252.66</v>
      </c>
      <c r="E905" s="91">
        <v>10771.6</v>
      </c>
      <c r="F905" s="91">
        <v>12131.5</v>
      </c>
      <c r="G905" s="91">
        <v>13316.79</v>
      </c>
      <c r="H905" s="91">
        <v>12927.01</v>
      </c>
      <c r="I905" s="91">
        <v>11964.43</v>
      </c>
      <c r="J905" s="91">
        <v>10585.81</v>
      </c>
      <c r="K905" s="91">
        <v>10497.84</v>
      </c>
      <c r="L905" s="91">
        <v>10945.3</v>
      </c>
      <c r="M905" s="91">
        <v>10717.11</v>
      </c>
      <c r="N905" s="91">
        <v>10309.68</v>
      </c>
      <c r="O905" s="91">
        <v>7680.83</v>
      </c>
      <c r="P905" s="91">
        <v>11390.21</v>
      </c>
      <c r="Q905" s="91">
        <v>10582.26</v>
      </c>
    </row>
    <row r="906" spans="1:17" x14ac:dyDescent="0.3">
      <c r="A906" s="254"/>
      <c r="B906" s="59" t="s">
        <v>77</v>
      </c>
      <c r="C906" s="91">
        <v>39343.769999999997</v>
      </c>
      <c r="D906" s="91">
        <v>41346.730000000003</v>
      </c>
      <c r="E906" s="91">
        <v>40614.910000000003</v>
      </c>
      <c r="F906" s="91">
        <v>38632.120000000003</v>
      </c>
      <c r="G906" s="91">
        <v>40873.5</v>
      </c>
      <c r="H906" s="91">
        <v>45984.02</v>
      </c>
      <c r="I906" s="91">
        <v>42141.41</v>
      </c>
      <c r="J906" s="91">
        <v>40760.9</v>
      </c>
      <c r="K906" s="91">
        <v>37470.980000000003</v>
      </c>
      <c r="L906" s="91">
        <v>37932.5</v>
      </c>
      <c r="M906" s="91">
        <v>38503.5</v>
      </c>
      <c r="N906" s="91">
        <v>47807.59</v>
      </c>
      <c r="O906" s="91">
        <v>50266.13</v>
      </c>
      <c r="P906" s="91">
        <v>49899.47</v>
      </c>
      <c r="Q906" s="91">
        <v>40737.64</v>
      </c>
    </row>
    <row r="907" spans="1:17" x14ac:dyDescent="0.3">
      <c r="A907" s="254"/>
      <c r="B907" s="59" t="s">
        <v>78</v>
      </c>
      <c r="C907" s="91">
        <v>182517.27</v>
      </c>
      <c r="D907" s="91">
        <v>183722.14</v>
      </c>
      <c r="E907" s="91">
        <v>190712.54</v>
      </c>
      <c r="F907" s="91">
        <v>198153.74</v>
      </c>
      <c r="G907" s="91">
        <v>210199.34</v>
      </c>
      <c r="H907" s="91">
        <v>245095.98</v>
      </c>
      <c r="I907" s="91">
        <v>259405.6</v>
      </c>
      <c r="J907" s="91">
        <v>269979.68</v>
      </c>
      <c r="K907" s="91">
        <v>285993.46000000002</v>
      </c>
      <c r="L907" s="91">
        <v>274135.57</v>
      </c>
      <c r="M907" s="91">
        <v>278363.25</v>
      </c>
      <c r="N907" s="91">
        <v>276089.87</v>
      </c>
      <c r="O907" s="91">
        <v>314541.28000000003</v>
      </c>
      <c r="P907" s="91">
        <v>322260.65000000002</v>
      </c>
      <c r="Q907" s="91">
        <v>314965.11</v>
      </c>
    </row>
    <row r="908" spans="1:17" x14ac:dyDescent="0.3">
      <c r="A908" s="254"/>
      <c r="B908" s="59" t="s">
        <v>96</v>
      </c>
      <c r="C908" s="91">
        <v>27116.93</v>
      </c>
      <c r="D908" s="91">
        <v>26352.75</v>
      </c>
      <c r="E908" s="91">
        <v>27230.7</v>
      </c>
      <c r="F908" s="91">
        <v>27412.04</v>
      </c>
      <c r="G908" s="91">
        <v>26551.56</v>
      </c>
      <c r="H908" s="91">
        <v>26438.68</v>
      </c>
      <c r="I908" s="91">
        <v>29167.59</v>
      </c>
      <c r="J908" s="91">
        <v>29967.65</v>
      </c>
      <c r="K908" s="91">
        <v>30774.73</v>
      </c>
      <c r="L908" s="91">
        <v>31554.22</v>
      </c>
      <c r="M908" s="91">
        <v>31697.51</v>
      </c>
      <c r="N908" s="91">
        <v>32540.66</v>
      </c>
      <c r="O908" s="91">
        <v>32622.29</v>
      </c>
      <c r="P908" s="91">
        <v>36227.29</v>
      </c>
      <c r="Q908" s="91">
        <v>35231.06</v>
      </c>
    </row>
    <row r="909" spans="1:17" x14ac:dyDescent="0.3">
      <c r="A909" s="254"/>
      <c r="B909" s="59" t="s">
        <v>80</v>
      </c>
      <c r="C909" s="91">
        <v>83585.63</v>
      </c>
      <c r="D909" s="91">
        <v>84134.720000000001</v>
      </c>
      <c r="E909" s="91">
        <v>85244.08</v>
      </c>
      <c r="F909" s="91">
        <v>85339.43</v>
      </c>
      <c r="G909" s="91">
        <v>86615.78</v>
      </c>
      <c r="H909" s="91">
        <v>85345.08</v>
      </c>
      <c r="I909" s="91">
        <v>85565.53</v>
      </c>
      <c r="J909" s="91">
        <v>89342.76</v>
      </c>
      <c r="K909" s="91">
        <v>89238.46</v>
      </c>
      <c r="L909" s="91">
        <v>90059.839999999997</v>
      </c>
      <c r="M909" s="91">
        <v>89581.63</v>
      </c>
      <c r="N909" s="91">
        <v>90181.440000000002</v>
      </c>
      <c r="O909" s="91">
        <v>92032.65</v>
      </c>
      <c r="P909" s="91">
        <v>91894.67</v>
      </c>
      <c r="Q909" s="91">
        <v>91030.75</v>
      </c>
    </row>
    <row r="910" spans="1:17" x14ac:dyDescent="0.3">
      <c r="A910" s="254"/>
      <c r="B910" s="59" t="s">
        <v>81</v>
      </c>
      <c r="C910" s="91">
        <v>0</v>
      </c>
      <c r="D910" s="91">
        <v>0</v>
      </c>
      <c r="E910" s="91">
        <v>0</v>
      </c>
      <c r="F910" s="91">
        <v>0</v>
      </c>
      <c r="G910" s="91">
        <v>0</v>
      </c>
      <c r="H910" s="91">
        <v>0</v>
      </c>
      <c r="I910" s="91">
        <v>0</v>
      </c>
      <c r="J910" s="91">
        <v>0</v>
      </c>
      <c r="K910" s="91">
        <v>0</v>
      </c>
      <c r="L910" s="91">
        <v>0</v>
      </c>
      <c r="M910" s="91">
        <v>0</v>
      </c>
      <c r="N910" s="91">
        <v>0</v>
      </c>
      <c r="O910" s="91">
        <v>0</v>
      </c>
      <c r="P910" s="91">
        <v>0</v>
      </c>
      <c r="Q910" s="91">
        <v>0</v>
      </c>
    </row>
    <row r="911" spans="1:17" x14ac:dyDescent="0.3">
      <c r="A911" s="254"/>
      <c r="B911" s="59" t="s">
        <v>82</v>
      </c>
      <c r="C911" s="91">
        <v>117783.13</v>
      </c>
      <c r="D911" s="91">
        <v>110714.03</v>
      </c>
      <c r="E911" s="91">
        <v>112649.24</v>
      </c>
      <c r="F911" s="91">
        <v>125088.98</v>
      </c>
      <c r="G911" s="91">
        <v>125400.68</v>
      </c>
      <c r="H911" s="91">
        <v>127679.75</v>
      </c>
      <c r="I911" s="91">
        <v>131176.47</v>
      </c>
      <c r="J911" s="91">
        <v>140050.84</v>
      </c>
      <c r="K911" s="91">
        <v>141923</v>
      </c>
      <c r="L911" s="91">
        <v>145368.1</v>
      </c>
      <c r="M911" s="91">
        <v>147514.56</v>
      </c>
      <c r="N911" s="91">
        <v>148396.5</v>
      </c>
      <c r="O911" s="91">
        <v>150139.92000000001</v>
      </c>
      <c r="P911" s="91">
        <v>152739.26999999999</v>
      </c>
      <c r="Q911" s="91">
        <v>154183.89000000001</v>
      </c>
    </row>
    <row r="912" spans="1:17" x14ac:dyDescent="0.3">
      <c r="A912" s="254"/>
      <c r="B912" s="59" t="s">
        <v>83</v>
      </c>
      <c r="C912" s="91">
        <v>0</v>
      </c>
      <c r="D912" s="91">
        <v>0</v>
      </c>
      <c r="E912" s="91">
        <v>0</v>
      </c>
      <c r="F912" s="91">
        <v>0</v>
      </c>
      <c r="G912" s="91">
        <v>0</v>
      </c>
      <c r="H912" s="91">
        <v>0</v>
      </c>
      <c r="I912" s="91">
        <v>0</v>
      </c>
      <c r="J912" s="91">
        <v>0</v>
      </c>
      <c r="K912" s="91">
        <v>0</v>
      </c>
      <c r="L912" s="91">
        <v>0</v>
      </c>
      <c r="M912" s="91">
        <v>0</v>
      </c>
      <c r="N912" s="91">
        <v>0</v>
      </c>
      <c r="O912" s="91">
        <v>0</v>
      </c>
      <c r="P912" s="91">
        <v>0</v>
      </c>
      <c r="Q912" s="91">
        <v>0</v>
      </c>
    </row>
    <row r="913" spans="1:17" x14ac:dyDescent="0.3">
      <c r="A913" s="255"/>
      <c r="B913" s="59" t="s">
        <v>84</v>
      </c>
      <c r="C913" s="91">
        <v>0</v>
      </c>
      <c r="D913" s="91">
        <v>0</v>
      </c>
      <c r="E913" s="91">
        <v>0</v>
      </c>
      <c r="F913" s="91">
        <v>0</v>
      </c>
      <c r="G913" s="91">
        <v>0</v>
      </c>
      <c r="H913" s="91">
        <v>0</v>
      </c>
      <c r="I913" s="91">
        <v>0</v>
      </c>
      <c r="J913" s="91">
        <v>0</v>
      </c>
      <c r="K913" s="91">
        <v>0</v>
      </c>
      <c r="L913" s="91">
        <v>0</v>
      </c>
      <c r="M913" s="91">
        <v>0</v>
      </c>
      <c r="N913" s="91">
        <v>0</v>
      </c>
      <c r="O913" s="91">
        <v>0</v>
      </c>
      <c r="P913" s="91">
        <v>0</v>
      </c>
      <c r="Q913" s="91">
        <v>0</v>
      </c>
    </row>
    <row r="914" spans="1:17" x14ac:dyDescent="0.3">
      <c r="A914" s="253" t="s">
        <v>15</v>
      </c>
      <c r="B914" s="59" t="s">
        <v>72</v>
      </c>
      <c r="C914" s="91">
        <v>75883</v>
      </c>
      <c r="D914" s="91">
        <v>78940</v>
      </c>
      <c r="E914" s="91">
        <v>81173</v>
      </c>
      <c r="F914" s="91">
        <v>81738</v>
      </c>
      <c r="G914" s="91">
        <v>82616</v>
      </c>
      <c r="H914" s="91">
        <v>85532</v>
      </c>
      <c r="I914" s="91">
        <v>87800</v>
      </c>
      <c r="J914" s="91">
        <v>87100</v>
      </c>
      <c r="K914" s="91">
        <v>94300</v>
      </c>
      <c r="L914" s="91">
        <v>92580</v>
      </c>
      <c r="M914" s="91">
        <v>86900</v>
      </c>
      <c r="N914" s="91">
        <v>99000</v>
      </c>
      <c r="O914" s="91">
        <v>96332</v>
      </c>
      <c r="P914" s="91">
        <v>93800.7</v>
      </c>
      <c r="Q914" s="91">
        <v>90271.3</v>
      </c>
    </row>
    <row r="915" spans="1:17" x14ac:dyDescent="0.3">
      <c r="A915" s="254"/>
      <c r="B915" s="59" t="s">
        <v>73</v>
      </c>
      <c r="C915" s="91">
        <v>436598</v>
      </c>
      <c r="D915" s="91">
        <v>438100</v>
      </c>
      <c r="E915" s="91">
        <v>439100</v>
      </c>
      <c r="F915" s="91">
        <v>455374</v>
      </c>
      <c r="G915" s="91">
        <v>419183</v>
      </c>
      <c r="H915" s="91">
        <v>428624</v>
      </c>
      <c r="I915" s="91">
        <v>440100</v>
      </c>
      <c r="J915" s="91">
        <v>427540</v>
      </c>
      <c r="K915" s="91">
        <v>441359.5</v>
      </c>
      <c r="L915" s="91">
        <v>441100</v>
      </c>
      <c r="M915" s="91">
        <v>433900</v>
      </c>
      <c r="N915" s="91">
        <v>431900</v>
      </c>
      <c r="O915" s="91">
        <v>437740.7</v>
      </c>
      <c r="P915" s="91">
        <v>441564.5</v>
      </c>
      <c r="Q915" s="91">
        <v>437800</v>
      </c>
    </row>
    <row r="916" spans="1:17" x14ac:dyDescent="0.3">
      <c r="A916" s="254"/>
      <c r="B916" s="59" t="s">
        <v>74</v>
      </c>
      <c r="C916" s="91">
        <v>482711</v>
      </c>
      <c r="D916" s="91">
        <v>475328</v>
      </c>
      <c r="E916" s="91">
        <v>488062</v>
      </c>
      <c r="F916" s="91">
        <v>474443</v>
      </c>
      <c r="G916" s="91">
        <v>469917</v>
      </c>
      <c r="H916" s="91">
        <v>486602</v>
      </c>
      <c r="I916" s="91">
        <v>478357</v>
      </c>
      <c r="J916" s="91">
        <v>475050</v>
      </c>
      <c r="K916" s="91">
        <v>457340</v>
      </c>
      <c r="L916" s="91">
        <v>466202.4</v>
      </c>
      <c r="M916" s="91">
        <v>474530</v>
      </c>
      <c r="N916" s="91">
        <v>459300</v>
      </c>
      <c r="O916" s="91">
        <v>461596.2</v>
      </c>
      <c r="P916" s="91">
        <v>445570</v>
      </c>
      <c r="Q916" s="91">
        <v>424374</v>
      </c>
    </row>
    <row r="917" spans="1:17" x14ac:dyDescent="0.3">
      <c r="A917" s="254"/>
      <c r="B917" s="59" t="s">
        <v>75</v>
      </c>
      <c r="C917" s="91">
        <v>19019</v>
      </c>
      <c r="D917" s="91">
        <v>19366</v>
      </c>
      <c r="E917" s="91">
        <v>21210</v>
      </c>
      <c r="F917" s="91">
        <v>21890</v>
      </c>
      <c r="G917" s="91">
        <v>22328</v>
      </c>
      <c r="H917" s="91">
        <v>21861</v>
      </c>
      <c r="I917" s="91">
        <v>21978</v>
      </c>
      <c r="J917" s="91">
        <v>22441</v>
      </c>
      <c r="K917" s="91">
        <v>23110</v>
      </c>
      <c r="L917" s="91">
        <v>23581.5</v>
      </c>
      <c r="M917" s="91">
        <v>23910</v>
      </c>
      <c r="N917" s="91">
        <v>24470</v>
      </c>
      <c r="O917" s="91">
        <v>25060</v>
      </c>
      <c r="P917" s="91">
        <v>24460</v>
      </c>
      <c r="Q917" s="91">
        <v>24460</v>
      </c>
    </row>
    <row r="918" spans="1:17" x14ac:dyDescent="0.3">
      <c r="A918" s="254"/>
      <c r="B918" s="59" t="s">
        <v>76</v>
      </c>
      <c r="C918" s="91">
        <v>77075</v>
      </c>
      <c r="D918" s="91">
        <v>83340</v>
      </c>
      <c r="E918" s="91">
        <v>88800</v>
      </c>
      <c r="F918" s="91">
        <v>95108</v>
      </c>
      <c r="G918" s="91">
        <v>97347</v>
      </c>
      <c r="H918" s="91">
        <v>95541.9</v>
      </c>
      <c r="I918" s="91">
        <v>101800</v>
      </c>
      <c r="J918" s="91">
        <v>108400</v>
      </c>
      <c r="K918" s="91">
        <v>117164.3</v>
      </c>
      <c r="L918" s="91">
        <v>110860</v>
      </c>
      <c r="M918" s="91">
        <v>116700</v>
      </c>
      <c r="N918" s="91">
        <v>111800</v>
      </c>
      <c r="O918" s="91">
        <v>111834</v>
      </c>
      <c r="P918" s="91">
        <v>103288.3</v>
      </c>
      <c r="Q918" s="91">
        <v>111312.6</v>
      </c>
    </row>
    <row r="919" spans="1:17" x14ac:dyDescent="0.3">
      <c r="A919" s="254"/>
      <c r="B919" s="59" t="s">
        <v>77</v>
      </c>
      <c r="C919" s="91">
        <v>228745</v>
      </c>
      <c r="D919" s="91">
        <v>237301</v>
      </c>
      <c r="E919" s="91">
        <v>256540</v>
      </c>
      <c r="F919" s="91">
        <v>236927</v>
      </c>
      <c r="G919" s="91">
        <v>219080</v>
      </c>
      <c r="H919" s="91">
        <v>274836</v>
      </c>
      <c r="I919" s="91">
        <v>295656</v>
      </c>
      <c r="J919" s="91">
        <v>270185</v>
      </c>
      <c r="K919" s="91">
        <v>269280</v>
      </c>
      <c r="L919" s="91">
        <v>294270</v>
      </c>
      <c r="M919" s="91">
        <v>280499.11</v>
      </c>
      <c r="N919" s="91">
        <v>319486.11</v>
      </c>
      <c r="O919" s="91">
        <v>357868.55</v>
      </c>
      <c r="P919" s="91">
        <v>355805.9</v>
      </c>
      <c r="Q919" s="91">
        <v>320075.77</v>
      </c>
    </row>
    <row r="920" spans="1:17" x14ac:dyDescent="0.3">
      <c r="A920" s="254"/>
      <c r="B920" s="59" t="s">
        <v>78</v>
      </c>
      <c r="C920" s="91">
        <v>307693</v>
      </c>
      <c r="D920" s="91">
        <v>296308</v>
      </c>
      <c r="E920" s="91">
        <v>300640</v>
      </c>
      <c r="F920" s="91">
        <v>289541</v>
      </c>
      <c r="G920" s="91">
        <v>292124</v>
      </c>
      <c r="H920" s="91">
        <v>293903.90000000002</v>
      </c>
      <c r="I920" s="91">
        <v>310662.8</v>
      </c>
      <c r="J920" s="91">
        <v>293530</v>
      </c>
      <c r="K920" s="91">
        <v>298328.3</v>
      </c>
      <c r="L920" s="91">
        <v>305293.40000000002</v>
      </c>
      <c r="M920" s="91">
        <v>285275</v>
      </c>
      <c r="N920" s="91">
        <v>281181.33</v>
      </c>
      <c r="O920" s="91">
        <v>294726.09000000003</v>
      </c>
      <c r="P920" s="91">
        <v>286089.26</v>
      </c>
      <c r="Q920" s="91">
        <v>308202.99</v>
      </c>
    </row>
    <row r="921" spans="1:17" x14ac:dyDescent="0.3">
      <c r="A921" s="254"/>
      <c r="B921" s="59" t="s">
        <v>96</v>
      </c>
      <c r="C921" s="91">
        <v>36615</v>
      </c>
      <c r="D921" s="91">
        <v>42011</v>
      </c>
      <c r="E921" s="91">
        <v>51500</v>
      </c>
      <c r="F921" s="91">
        <v>50552</v>
      </c>
      <c r="G921" s="91">
        <v>44154</v>
      </c>
      <c r="H921" s="91">
        <v>41746</v>
      </c>
      <c r="I921" s="91">
        <v>49443.9</v>
      </c>
      <c r="J921" s="91">
        <v>50400</v>
      </c>
      <c r="K921" s="91">
        <v>50000</v>
      </c>
      <c r="L921" s="91">
        <v>49900</v>
      </c>
      <c r="M921" s="91">
        <v>50700</v>
      </c>
      <c r="N921" s="91">
        <v>49500</v>
      </c>
      <c r="O921" s="91">
        <v>44356.9</v>
      </c>
      <c r="P921" s="91">
        <v>47370.6</v>
      </c>
      <c r="Q921" s="91">
        <v>50610.9</v>
      </c>
    </row>
    <row r="922" spans="1:17" x14ac:dyDescent="0.3">
      <c r="A922" s="254"/>
      <c r="B922" s="59" t="s">
        <v>80</v>
      </c>
      <c r="C922" s="91">
        <v>107190.33</v>
      </c>
      <c r="D922" s="91">
        <v>117171.2</v>
      </c>
      <c r="E922" s="91">
        <v>121940.95</v>
      </c>
      <c r="F922" s="91">
        <v>127078.24</v>
      </c>
      <c r="G922" s="91">
        <v>129813.38</v>
      </c>
      <c r="H922" s="91">
        <v>136684.35</v>
      </c>
      <c r="I922" s="91">
        <v>138536.85</v>
      </c>
      <c r="J922" s="91">
        <v>146415.91</v>
      </c>
      <c r="K922" s="91">
        <v>156429.64000000001</v>
      </c>
      <c r="L922" s="91">
        <v>156998.57</v>
      </c>
      <c r="M922" s="91">
        <v>149480.5</v>
      </c>
      <c r="N922" s="91">
        <v>151635.34</v>
      </c>
      <c r="O922" s="91">
        <v>155952.93</v>
      </c>
      <c r="P922" s="91">
        <v>159409.29</v>
      </c>
      <c r="Q922" s="91">
        <v>160761.72</v>
      </c>
    </row>
    <row r="923" spans="1:17" x14ac:dyDescent="0.3">
      <c r="A923" s="254"/>
      <c r="B923" s="59" t="s">
        <v>81</v>
      </c>
      <c r="C923" s="91">
        <v>0</v>
      </c>
      <c r="D923" s="91">
        <v>0</v>
      </c>
      <c r="E923" s="91">
        <v>0</v>
      </c>
      <c r="F923" s="91">
        <v>0</v>
      </c>
      <c r="G923" s="91">
        <v>0</v>
      </c>
      <c r="H923" s="91">
        <v>0</v>
      </c>
      <c r="I923" s="91">
        <v>0</v>
      </c>
      <c r="J923" s="91">
        <v>0</v>
      </c>
      <c r="K923" s="91">
        <v>0</v>
      </c>
      <c r="L923" s="91">
        <v>0</v>
      </c>
      <c r="M923" s="91">
        <v>0</v>
      </c>
      <c r="N923" s="91">
        <v>0</v>
      </c>
      <c r="O923" s="91">
        <v>0</v>
      </c>
      <c r="P923" s="91">
        <v>0</v>
      </c>
      <c r="Q923" s="91">
        <v>0</v>
      </c>
    </row>
    <row r="924" spans="1:17" x14ac:dyDescent="0.3">
      <c r="A924" s="254"/>
      <c r="B924" s="59" t="s">
        <v>82</v>
      </c>
      <c r="C924" s="91">
        <v>49952.1</v>
      </c>
      <c r="D924" s="91">
        <v>52684.22</v>
      </c>
      <c r="E924" s="91">
        <v>54792.160000000003</v>
      </c>
      <c r="F924" s="91">
        <v>54300.62</v>
      </c>
      <c r="G924" s="91">
        <v>54596.4</v>
      </c>
      <c r="H924" s="91">
        <v>56342.720000000001</v>
      </c>
      <c r="I924" s="91">
        <v>59350.33</v>
      </c>
      <c r="J924" s="91">
        <v>59649.67</v>
      </c>
      <c r="K924" s="91">
        <v>58171.17</v>
      </c>
      <c r="L924" s="91">
        <v>57604.93</v>
      </c>
      <c r="M924" s="91">
        <v>58029.69</v>
      </c>
      <c r="N924" s="91">
        <v>61496.2</v>
      </c>
      <c r="O924" s="91">
        <v>66131.3</v>
      </c>
      <c r="P924" s="91">
        <v>68934.600000000006</v>
      </c>
      <c r="Q924" s="91">
        <v>69569.440000000002</v>
      </c>
    </row>
    <row r="925" spans="1:17" x14ac:dyDescent="0.3">
      <c r="A925" s="254"/>
      <c r="B925" s="59" t="s">
        <v>83</v>
      </c>
      <c r="C925" s="91">
        <v>0</v>
      </c>
      <c r="D925" s="91">
        <v>0</v>
      </c>
      <c r="E925" s="91">
        <v>0</v>
      </c>
      <c r="F925" s="91">
        <v>0</v>
      </c>
      <c r="G925" s="91">
        <v>0</v>
      </c>
      <c r="H925" s="91">
        <v>0</v>
      </c>
      <c r="I925" s="91">
        <v>0</v>
      </c>
      <c r="J925" s="91">
        <v>0</v>
      </c>
      <c r="K925" s="91">
        <v>0</v>
      </c>
      <c r="L925" s="91">
        <v>0</v>
      </c>
      <c r="M925" s="91">
        <v>0</v>
      </c>
      <c r="N925" s="91">
        <v>0</v>
      </c>
      <c r="O925" s="91">
        <v>0</v>
      </c>
      <c r="P925" s="91">
        <v>0</v>
      </c>
      <c r="Q925" s="91">
        <v>0</v>
      </c>
    </row>
    <row r="926" spans="1:17" x14ac:dyDescent="0.3">
      <c r="A926" s="255"/>
      <c r="B926" s="59" t="s">
        <v>84</v>
      </c>
      <c r="C926" s="91">
        <v>0</v>
      </c>
      <c r="D926" s="91">
        <v>0</v>
      </c>
      <c r="E926" s="91">
        <v>0</v>
      </c>
      <c r="F926" s="91">
        <v>0</v>
      </c>
      <c r="G926" s="91">
        <v>0</v>
      </c>
      <c r="H926" s="91">
        <v>0</v>
      </c>
      <c r="I926" s="91">
        <v>0</v>
      </c>
      <c r="J926" s="91">
        <v>0</v>
      </c>
      <c r="K926" s="91">
        <v>0</v>
      </c>
      <c r="L926" s="91">
        <v>0</v>
      </c>
      <c r="M926" s="91">
        <v>0</v>
      </c>
      <c r="N926" s="91">
        <v>0</v>
      </c>
      <c r="O926" s="91">
        <v>0</v>
      </c>
      <c r="P926" s="91">
        <v>0</v>
      </c>
      <c r="Q926" s="91">
        <v>0</v>
      </c>
    </row>
    <row r="927" spans="1:17" x14ac:dyDescent="0.3">
      <c r="A927" s="253" t="s">
        <v>16</v>
      </c>
      <c r="B927" s="59" t="s">
        <v>72</v>
      </c>
      <c r="C927" s="91">
        <v>155222.59</v>
      </c>
      <c r="D927" s="91">
        <v>162614.04</v>
      </c>
      <c r="E927" s="91">
        <v>178491.15</v>
      </c>
      <c r="F927" s="91">
        <v>191208.34</v>
      </c>
      <c r="G927" s="91">
        <v>172437.52</v>
      </c>
      <c r="H927" s="91">
        <v>167344.68</v>
      </c>
      <c r="I927" s="91">
        <v>181719.45</v>
      </c>
      <c r="J927" s="91">
        <v>191921.24</v>
      </c>
      <c r="K927" s="91">
        <v>214334.53</v>
      </c>
      <c r="L927" s="91">
        <v>213830.04</v>
      </c>
      <c r="M927" s="91">
        <v>210780.25</v>
      </c>
      <c r="N927" s="91">
        <v>213099.78</v>
      </c>
      <c r="O927" s="91">
        <v>248833.19</v>
      </c>
      <c r="P927" s="91">
        <v>242151.24</v>
      </c>
      <c r="Q927" s="91">
        <v>256614.24</v>
      </c>
    </row>
    <row r="928" spans="1:17" x14ac:dyDescent="0.3">
      <c r="A928" s="254"/>
      <c r="B928" s="59" t="s">
        <v>73</v>
      </c>
      <c r="C928" s="91">
        <v>49689.599999999999</v>
      </c>
      <c r="D928" s="91">
        <v>39904.03</v>
      </c>
      <c r="E928" s="91">
        <v>38941.15</v>
      </c>
      <c r="F928" s="91">
        <v>39814.879999999997</v>
      </c>
      <c r="G928" s="91">
        <v>40855.97</v>
      </c>
      <c r="H928" s="91">
        <v>39135.800000000003</v>
      </c>
      <c r="I928" s="91">
        <v>39815.79</v>
      </c>
      <c r="J928" s="91">
        <v>36022.93</v>
      </c>
      <c r="K928" s="91">
        <v>35892.379999999997</v>
      </c>
      <c r="L928" s="91">
        <v>34950.519999999997</v>
      </c>
      <c r="M928" s="91">
        <v>33539.97</v>
      </c>
      <c r="N928" s="91">
        <v>32164.27</v>
      </c>
      <c r="O928" s="91">
        <v>32930.769999999997</v>
      </c>
      <c r="P928" s="91">
        <v>31031.33</v>
      </c>
      <c r="Q928" s="91">
        <v>28999.33</v>
      </c>
    </row>
    <row r="929" spans="1:17" x14ac:dyDescent="0.3">
      <c r="A929" s="254"/>
      <c r="B929" s="59" t="s">
        <v>74</v>
      </c>
      <c r="C929" s="91">
        <v>121480.41</v>
      </c>
      <c r="D929" s="91">
        <v>97745.96</v>
      </c>
      <c r="E929" s="91">
        <v>104226.66</v>
      </c>
      <c r="F929" s="91">
        <v>116653.83</v>
      </c>
      <c r="G929" s="91">
        <v>98877.62</v>
      </c>
      <c r="H929" s="91">
        <v>90108.08</v>
      </c>
      <c r="I929" s="91">
        <v>111156.59</v>
      </c>
      <c r="J929" s="91">
        <v>112300.89</v>
      </c>
      <c r="K929" s="91">
        <v>95638.080000000002</v>
      </c>
      <c r="L929" s="91">
        <v>103480.41</v>
      </c>
      <c r="M929" s="91">
        <v>112913.53</v>
      </c>
      <c r="N929" s="91">
        <v>102175.52</v>
      </c>
      <c r="O929" s="91">
        <v>113662.34</v>
      </c>
      <c r="P929" s="91">
        <v>120165.12</v>
      </c>
      <c r="Q929" s="91">
        <v>121439.62</v>
      </c>
    </row>
    <row r="930" spans="1:17" x14ac:dyDescent="0.3">
      <c r="A930" s="254"/>
      <c r="B930" s="59" t="s">
        <v>75</v>
      </c>
      <c r="C930" s="91">
        <v>30259.27</v>
      </c>
      <c r="D930" s="91">
        <v>30674.43</v>
      </c>
      <c r="E930" s="91">
        <v>30986.04</v>
      </c>
      <c r="F930" s="91">
        <v>30631.77</v>
      </c>
      <c r="G930" s="91">
        <v>29702.16</v>
      </c>
      <c r="H930" s="91">
        <v>29800.77</v>
      </c>
      <c r="I930" s="91">
        <v>29067.72</v>
      </c>
      <c r="J930" s="91">
        <v>28967.33</v>
      </c>
      <c r="K930" s="91">
        <v>27893.59</v>
      </c>
      <c r="L930" s="91">
        <v>27770.63</v>
      </c>
      <c r="M930" s="91">
        <v>27955.24</v>
      </c>
      <c r="N930" s="91">
        <v>27071.360000000001</v>
      </c>
      <c r="O930" s="91">
        <v>24138.62</v>
      </c>
      <c r="P930" s="91">
        <v>23566.93</v>
      </c>
      <c r="Q930" s="91">
        <v>23345.84</v>
      </c>
    </row>
    <row r="931" spans="1:17" x14ac:dyDescent="0.3">
      <c r="A931" s="254"/>
      <c r="B931" s="59" t="s">
        <v>76</v>
      </c>
      <c r="C931" s="91">
        <v>370132.13</v>
      </c>
      <c r="D931" s="91">
        <v>372070.63</v>
      </c>
      <c r="E931" s="91">
        <v>365747.16</v>
      </c>
      <c r="F931" s="91">
        <v>376617.88</v>
      </c>
      <c r="G931" s="91">
        <v>385504.7</v>
      </c>
      <c r="H931" s="91">
        <v>414911.27</v>
      </c>
      <c r="I931" s="91">
        <v>427698.25</v>
      </c>
      <c r="J931" s="91">
        <v>425863.35</v>
      </c>
      <c r="K931" s="91">
        <v>473585.51</v>
      </c>
      <c r="L931" s="91">
        <v>495633.98</v>
      </c>
      <c r="M931" s="91">
        <v>515683.93</v>
      </c>
      <c r="N931" s="91">
        <v>527176.73</v>
      </c>
      <c r="O931" s="91">
        <v>513230.37</v>
      </c>
      <c r="P931" s="91">
        <v>511314.25</v>
      </c>
      <c r="Q931" s="91">
        <v>525124.34</v>
      </c>
    </row>
    <row r="932" spans="1:17" x14ac:dyDescent="0.3">
      <c r="A932" s="254"/>
      <c r="B932" s="59" t="s">
        <v>77</v>
      </c>
      <c r="C932" s="91">
        <v>51165.79</v>
      </c>
      <c r="D932" s="91">
        <v>55473.54</v>
      </c>
      <c r="E932" s="91">
        <v>53223.09</v>
      </c>
      <c r="F932" s="91">
        <v>53578.21</v>
      </c>
      <c r="G932" s="91">
        <v>57354.6</v>
      </c>
      <c r="H932" s="91">
        <v>50828.94</v>
      </c>
      <c r="I932" s="91">
        <v>53574.91</v>
      </c>
      <c r="J932" s="91">
        <v>44588.1</v>
      </c>
      <c r="K932" s="91">
        <v>42871.91</v>
      </c>
      <c r="L932" s="91">
        <v>48282.67</v>
      </c>
      <c r="M932" s="91">
        <v>46342.66</v>
      </c>
      <c r="N932" s="91">
        <v>41806.04</v>
      </c>
      <c r="O932" s="91">
        <v>43926.02</v>
      </c>
      <c r="P932" s="91">
        <v>43474.239999999998</v>
      </c>
      <c r="Q932" s="91">
        <v>41614.43</v>
      </c>
    </row>
    <row r="933" spans="1:17" x14ac:dyDescent="0.3">
      <c r="A933" s="254"/>
      <c r="B933" s="59" t="s">
        <v>78</v>
      </c>
      <c r="C933" s="91">
        <v>52764.81</v>
      </c>
      <c r="D933" s="91">
        <v>49074.85</v>
      </c>
      <c r="E933" s="91">
        <v>54936.67</v>
      </c>
      <c r="F933" s="91">
        <v>55584</v>
      </c>
      <c r="G933" s="91">
        <v>45730.879999999997</v>
      </c>
      <c r="H933" s="91">
        <v>44181.01</v>
      </c>
      <c r="I933" s="91">
        <v>55558.47</v>
      </c>
      <c r="J933" s="91">
        <v>56210.55</v>
      </c>
      <c r="K933" s="91">
        <v>48036.27</v>
      </c>
      <c r="L933" s="91">
        <v>48820.800000000003</v>
      </c>
      <c r="M933" s="91">
        <v>50295.1</v>
      </c>
      <c r="N933" s="91">
        <v>46687.46</v>
      </c>
      <c r="O933" s="91">
        <v>49555.25</v>
      </c>
      <c r="P933" s="91">
        <v>53146.07</v>
      </c>
      <c r="Q933" s="91">
        <v>61218.89</v>
      </c>
    </row>
    <row r="934" spans="1:17" x14ac:dyDescent="0.3">
      <c r="A934" s="254"/>
      <c r="B934" s="59" t="s">
        <v>96</v>
      </c>
      <c r="C934" s="91">
        <v>66378.78</v>
      </c>
      <c r="D934" s="91">
        <v>72280.539999999994</v>
      </c>
      <c r="E934" s="91">
        <v>79567.66</v>
      </c>
      <c r="F934" s="91">
        <v>90233.12</v>
      </c>
      <c r="G934" s="91">
        <v>94842.67</v>
      </c>
      <c r="H934" s="91">
        <v>98503</v>
      </c>
      <c r="I934" s="91">
        <v>104471.15</v>
      </c>
      <c r="J934" s="91">
        <v>106215.05</v>
      </c>
      <c r="K934" s="91">
        <v>111362.08</v>
      </c>
      <c r="L934" s="91">
        <v>113702.73</v>
      </c>
      <c r="M934" s="91">
        <v>110780.14</v>
      </c>
      <c r="N934" s="91">
        <v>111817.87</v>
      </c>
      <c r="O934" s="91">
        <v>112032.33</v>
      </c>
      <c r="P934" s="91">
        <v>111038.92</v>
      </c>
      <c r="Q934" s="91">
        <v>111819.34</v>
      </c>
    </row>
    <row r="935" spans="1:17" x14ac:dyDescent="0.3">
      <c r="A935" s="254"/>
      <c r="B935" s="59" t="s">
        <v>80</v>
      </c>
      <c r="C935" s="91">
        <v>54272.34</v>
      </c>
      <c r="D935" s="91">
        <v>55663.24</v>
      </c>
      <c r="E935" s="91">
        <v>56629.66</v>
      </c>
      <c r="F935" s="91">
        <v>57319.16</v>
      </c>
      <c r="G935" s="91">
        <v>56429.37</v>
      </c>
      <c r="H935" s="91">
        <v>57006.38</v>
      </c>
      <c r="I935" s="91">
        <v>57590.44</v>
      </c>
      <c r="J935" s="91">
        <v>57322.12</v>
      </c>
      <c r="K935" s="91">
        <v>56548.13</v>
      </c>
      <c r="L935" s="91">
        <v>55846.44</v>
      </c>
      <c r="M935" s="91">
        <v>55906.77</v>
      </c>
      <c r="N935" s="91">
        <v>55503.74</v>
      </c>
      <c r="O935" s="91">
        <v>52135.21</v>
      </c>
      <c r="P935" s="91">
        <v>52585.16</v>
      </c>
      <c r="Q935" s="91">
        <v>53367.17</v>
      </c>
    </row>
    <row r="936" spans="1:17" x14ac:dyDescent="0.3">
      <c r="A936" s="254"/>
      <c r="B936" s="59" t="s">
        <v>81</v>
      </c>
      <c r="C936" s="91">
        <v>0</v>
      </c>
      <c r="D936" s="91">
        <v>0</v>
      </c>
      <c r="E936" s="91">
        <v>0</v>
      </c>
      <c r="F936" s="91">
        <v>0</v>
      </c>
      <c r="G936" s="91">
        <v>0</v>
      </c>
      <c r="H936" s="91">
        <v>0</v>
      </c>
      <c r="I936" s="91">
        <v>0</v>
      </c>
      <c r="J936" s="91">
        <v>0</v>
      </c>
      <c r="K936" s="91">
        <v>0</v>
      </c>
      <c r="L936" s="91">
        <v>0</v>
      </c>
      <c r="M936" s="91">
        <v>0</v>
      </c>
      <c r="N936" s="91">
        <v>0</v>
      </c>
      <c r="O936" s="91">
        <v>0</v>
      </c>
      <c r="P936" s="91">
        <v>0</v>
      </c>
      <c r="Q936" s="91">
        <v>0</v>
      </c>
    </row>
    <row r="937" spans="1:17" x14ac:dyDescent="0.3">
      <c r="A937" s="254"/>
      <c r="B937" s="59" t="s">
        <v>82</v>
      </c>
      <c r="C937" s="91">
        <v>56440.18</v>
      </c>
      <c r="D937" s="91">
        <v>56862.52</v>
      </c>
      <c r="E937" s="91">
        <v>56025.919999999998</v>
      </c>
      <c r="F937" s="91">
        <v>55054.06</v>
      </c>
      <c r="G937" s="91">
        <v>54630.38</v>
      </c>
      <c r="H937" s="91">
        <v>55541.98</v>
      </c>
      <c r="I937" s="91">
        <v>55571.73</v>
      </c>
      <c r="J937" s="91">
        <v>54646.37</v>
      </c>
      <c r="K937" s="91">
        <v>54761.03</v>
      </c>
      <c r="L937" s="91">
        <v>53853.74</v>
      </c>
      <c r="M937" s="91">
        <v>54128.5</v>
      </c>
      <c r="N937" s="91">
        <v>53954.86</v>
      </c>
      <c r="O937" s="91">
        <v>51537.71</v>
      </c>
      <c r="P937" s="91">
        <v>51400.03</v>
      </c>
      <c r="Q937" s="91">
        <v>51295.17</v>
      </c>
    </row>
    <row r="938" spans="1:17" x14ac:dyDescent="0.3">
      <c r="A938" s="254"/>
      <c r="B938" s="59" t="s">
        <v>83</v>
      </c>
      <c r="C938" s="91">
        <v>0</v>
      </c>
      <c r="D938" s="91">
        <v>0</v>
      </c>
      <c r="E938" s="91">
        <v>0</v>
      </c>
      <c r="F938" s="91">
        <v>0</v>
      </c>
      <c r="G938" s="91">
        <v>0</v>
      </c>
      <c r="H938" s="91">
        <v>0</v>
      </c>
      <c r="I938" s="91">
        <v>0</v>
      </c>
      <c r="J938" s="91">
        <v>0</v>
      </c>
      <c r="K938" s="91">
        <v>0</v>
      </c>
      <c r="L938" s="91">
        <v>0</v>
      </c>
      <c r="M938" s="91">
        <v>0</v>
      </c>
      <c r="N938" s="91">
        <v>0</v>
      </c>
      <c r="O938" s="91">
        <v>0</v>
      </c>
      <c r="P938" s="91">
        <v>0</v>
      </c>
      <c r="Q938" s="91">
        <v>0</v>
      </c>
    </row>
    <row r="939" spans="1:17" x14ac:dyDescent="0.3">
      <c r="A939" s="255"/>
      <c r="B939" s="59" t="s">
        <v>84</v>
      </c>
      <c r="C939" s="91">
        <v>0</v>
      </c>
      <c r="D939" s="91">
        <v>0</v>
      </c>
      <c r="E939" s="91">
        <v>0</v>
      </c>
      <c r="F939" s="91">
        <v>0</v>
      </c>
      <c r="G939" s="91">
        <v>0</v>
      </c>
      <c r="H939" s="91">
        <v>0</v>
      </c>
      <c r="I939" s="91">
        <v>0</v>
      </c>
      <c r="J939" s="91">
        <v>0</v>
      </c>
      <c r="K939" s="91">
        <v>0</v>
      </c>
      <c r="L939" s="91">
        <v>0</v>
      </c>
      <c r="M939" s="91">
        <v>0</v>
      </c>
      <c r="N939" s="91">
        <v>0</v>
      </c>
      <c r="O939" s="91">
        <v>0</v>
      </c>
      <c r="P939" s="91">
        <v>0</v>
      </c>
      <c r="Q939" s="91">
        <v>0</v>
      </c>
    </row>
    <row r="940" spans="1:17" x14ac:dyDescent="0.3">
      <c r="A940" s="253" t="s">
        <v>17</v>
      </c>
      <c r="B940" s="59" t="s">
        <v>72</v>
      </c>
      <c r="C940" s="91">
        <v>7948.48</v>
      </c>
      <c r="D940" s="91">
        <v>9710</v>
      </c>
      <c r="E940" s="91">
        <v>12962.5</v>
      </c>
      <c r="F940" s="91">
        <v>17317</v>
      </c>
      <c r="G940" s="91">
        <v>11221.91</v>
      </c>
      <c r="H940" s="91">
        <v>10251.81</v>
      </c>
      <c r="I940" s="91">
        <v>16026.09</v>
      </c>
      <c r="J940" s="91">
        <v>19375.419999999998</v>
      </c>
      <c r="K940" s="91">
        <v>23218.6</v>
      </c>
      <c r="L940" s="91">
        <v>25995.31</v>
      </c>
      <c r="M940" s="91">
        <v>26700.59</v>
      </c>
      <c r="N940" s="91">
        <v>27770.19</v>
      </c>
      <c r="O940" s="91">
        <v>27024.25</v>
      </c>
      <c r="P940" s="91">
        <v>23756.41</v>
      </c>
      <c r="Q940" s="91">
        <v>25062.47</v>
      </c>
    </row>
    <row r="941" spans="1:17" x14ac:dyDescent="0.3">
      <c r="A941" s="254"/>
      <c r="B941" s="59" t="s">
        <v>73</v>
      </c>
      <c r="C941" s="91">
        <v>1367</v>
      </c>
      <c r="D941" s="91">
        <v>1562</v>
      </c>
      <c r="E941" s="91">
        <v>1570</v>
      </c>
      <c r="F941" s="91">
        <v>1604</v>
      </c>
      <c r="G941" s="91">
        <v>1774.58</v>
      </c>
      <c r="H941" s="91">
        <v>2008.78</v>
      </c>
      <c r="I941" s="91">
        <v>2072.2199999999998</v>
      </c>
      <c r="J941" s="91">
        <v>1916</v>
      </c>
      <c r="K941" s="91">
        <v>1889.81</v>
      </c>
      <c r="L941" s="91">
        <v>1955.52</v>
      </c>
      <c r="M941" s="91">
        <v>1989.01</v>
      </c>
      <c r="N941" s="91">
        <v>2038.23</v>
      </c>
      <c r="O941" s="91">
        <v>1856.49</v>
      </c>
      <c r="P941" s="91">
        <v>1801.77</v>
      </c>
      <c r="Q941" s="91">
        <v>1906.91</v>
      </c>
    </row>
    <row r="942" spans="1:17" x14ac:dyDescent="0.3">
      <c r="A942" s="254"/>
      <c r="B942" s="59" t="s">
        <v>74</v>
      </c>
      <c r="C942" s="91">
        <v>401923</v>
      </c>
      <c r="D942" s="91">
        <v>394135</v>
      </c>
      <c r="E942" s="91">
        <v>388560</v>
      </c>
      <c r="F942" s="91">
        <v>426840</v>
      </c>
      <c r="G942" s="91">
        <v>406265.74</v>
      </c>
      <c r="H942" s="91">
        <v>311277.26</v>
      </c>
      <c r="I942" s="91">
        <v>387965.88</v>
      </c>
      <c r="J942" s="91">
        <v>348572.63</v>
      </c>
      <c r="K942" s="91">
        <v>378128.31</v>
      </c>
      <c r="L942" s="91">
        <v>394046.64</v>
      </c>
      <c r="M942" s="91">
        <v>399637.61</v>
      </c>
      <c r="N942" s="91">
        <v>414411.5</v>
      </c>
      <c r="O942" s="91">
        <v>413601.41</v>
      </c>
      <c r="P942" s="91">
        <v>394297.25</v>
      </c>
      <c r="Q942" s="91">
        <v>407349.88</v>
      </c>
    </row>
    <row r="943" spans="1:17" x14ac:dyDescent="0.3">
      <c r="A943" s="254"/>
      <c r="B943" s="59" t="s">
        <v>75</v>
      </c>
      <c r="C943" s="91">
        <v>22726.13</v>
      </c>
      <c r="D943" s="91">
        <v>21200.42</v>
      </c>
      <c r="E943" s="91">
        <v>20605.43</v>
      </c>
      <c r="F943" s="91">
        <v>20972.2</v>
      </c>
      <c r="G943" s="91">
        <v>21823.55</v>
      </c>
      <c r="H943" s="91">
        <v>21091.09</v>
      </c>
      <c r="I943" s="91">
        <v>22025.759999999998</v>
      </c>
      <c r="J943" s="91">
        <v>21971.7</v>
      </c>
      <c r="K943" s="91">
        <v>20878.240000000002</v>
      </c>
      <c r="L943" s="91">
        <v>21014.61</v>
      </c>
      <c r="M943" s="91">
        <v>21116.13</v>
      </c>
      <c r="N943" s="91">
        <v>14255.7</v>
      </c>
      <c r="O943" s="91">
        <v>13355.6</v>
      </c>
      <c r="P943" s="91">
        <v>13134.95</v>
      </c>
      <c r="Q943" s="91">
        <v>12385.75</v>
      </c>
    </row>
    <row r="944" spans="1:17" x14ac:dyDescent="0.3">
      <c r="A944" s="254"/>
      <c r="B944" s="59" t="s">
        <v>76</v>
      </c>
      <c r="C944" s="91">
        <v>6558.4</v>
      </c>
      <c r="D944" s="91">
        <v>8101.3</v>
      </c>
      <c r="E944" s="91">
        <v>7099</v>
      </c>
      <c r="F944" s="91">
        <v>7124.6</v>
      </c>
      <c r="G944" s="91">
        <v>7942.33</v>
      </c>
      <c r="H944" s="91">
        <v>10362.629999999999</v>
      </c>
      <c r="I944" s="91">
        <v>11873.72</v>
      </c>
      <c r="J944" s="91">
        <v>13751.67</v>
      </c>
      <c r="K944" s="91">
        <v>12000.75</v>
      </c>
      <c r="L944" s="91">
        <v>19158.95</v>
      </c>
      <c r="M944" s="91">
        <v>20844.2</v>
      </c>
      <c r="N944" s="91">
        <v>21200.14</v>
      </c>
      <c r="O944" s="91">
        <v>25732.86</v>
      </c>
      <c r="P944" s="91">
        <v>27408.5</v>
      </c>
      <c r="Q944" s="91">
        <v>27721.98</v>
      </c>
    </row>
    <row r="945" spans="1:17" x14ac:dyDescent="0.3">
      <c r="A945" s="254"/>
      <c r="B945" s="59" t="s">
        <v>77</v>
      </c>
      <c r="C945" s="91">
        <v>10697.95</v>
      </c>
      <c r="D945" s="91">
        <v>11139.96</v>
      </c>
      <c r="E945" s="91">
        <v>9321</v>
      </c>
      <c r="F945" s="91">
        <v>9785</v>
      </c>
      <c r="G945" s="91">
        <v>9303.17</v>
      </c>
      <c r="H945" s="91">
        <v>9938.5400000000009</v>
      </c>
      <c r="I945" s="91">
        <v>14781.07</v>
      </c>
      <c r="J945" s="91">
        <v>16962.689999999999</v>
      </c>
      <c r="K945" s="91">
        <v>16822.93</v>
      </c>
      <c r="L945" s="91">
        <v>15058.82</v>
      </c>
      <c r="M945" s="91">
        <v>14884.92</v>
      </c>
      <c r="N945" s="91">
        <v>16874.86</v>
      </c>
      <c r="O945" s="91">
        <v>21292.53</v>
      </c>
      <c r="P945" s="91">
        <v>26415.01</v>
      </c>
      <c r="Q945" s="91">
        <v>20841.18</v>
      </c>
    </row>
    <row r="946" spans="1:17" x14ac:dyDescent="0.3">
      <c r="A946" s="254"/>
      <c r="B946" s="59" t="s">
        <v>78</v>
      </c>
      <c r="C946" s="91">
        <v>58062.39</v>
      </c>
      <c r="D946" s="91">
        <v>65704.2</v>
      </c>
      <c r="E946" s="91">
        <v>56394.9</v>
      </c>
      <c r="F946" s="91">
        <v>67967.899999999994</v>
      </c>
      <c r="G946" s="91">
        <v>63571.03</v>
      </c>
      <c r="H946" s="91">
        <v>65038.12</v>
      </c>
      <c r="I946" s="91">
        <v>86989.1</v>
      </c>
      <c r="J946" s="91">
        <v>78773.62</v>
      </c>
      <c r="K946" s="91">
        <v>86914.49</v>
      </c>
      <c r="L946" s="91">
        <v>84578.6</v>
      </c>
      <c r="M946" s="91">
        <v>86193.19</v>
      </c>
      <c r="N946" s="91">
        <v>96123.1</v>
      </c>
      <c r="O946" s="91">
        <v>91594.19</v>
      </c>
      <c r="P946" s="91">
        <v>105816.45</v>
      </c>
      <c r="Q946" s="91">
        <v>111275.75</v>
      </c>
    </row>
    <row r="947" spans="1:17" x14ac:dyDescent="0.3">
      <c r="A947" s="254"/>
      <c r="B947" s="59" t="s">
        <v>96</v>
      </c>
      <c r="C947" s="91">
        <v>7535.99</v>
      </c>
      <c r="D947" s="91">
        <v>9427.5</v>
      </c>
      <c r="E947" s="91">
        <v>9878</v>
      </c>
      <c r="F947" s="91">
        <v>7999.5</v>
      </c>
      <c r="G947" s="91">
        <v>7701.77</v>
      </c>
      <c r="H947" s="91">
        <v>9237.61</v>
      </c>
      <c r="I947" s="91">
        <v>12162.44</v>
      </c>
      <c r="J947" s="91">
        <v>11020.04</v>
      </c>
      <c r="K947" s="91">
        <v>8895.06</v>
      </c>
      <c r="L947" s="91">
        <v>9054.06</v>
      </c>
      <c r="M947" s="91">
        <v>10065.129999999999</v>
      </c>
      <c r="N947" s="91">
        <v>10920.24</v>
      </c>
      <c r="O947" s="91">
        <v>11747.19</v>
      </c>
      <c r="P947" s="91">
        <v>11053.39</v>
      </c>
      <c r="Q947" s="91">
        <v>11332.53</v>
      </c>
    </row>
    <row r="948" spans="1:17" x14ac:dyDescent="0.3">
      <c r="A948" s="254"/>
      <c r="B948" s="59" t="s">
        <v>80</v>
      </c>
      <c r="C948" s="91">
        <v>15585.87</v>
      </c>
      <c r="D948" s="91">
        <v>14677.36</v>
      </c>
      <c r="E948" s="91">
        <v>14696.17</v>
      </c>
      <c r="F948" s="91">
        <v>12423.6</v>
      </c>
      <c r="G948" s="91">
        <v>12348.68</v>
      </c>
      <c r="H948" s="91">
        <v>12233.54</v>
      </c>
      <c r="I948" s="91">
        <v>12990.23</v>
      </c>
      <c r="J948" s="91">
        <v>12389.28</v>
      </c>
      <c r="K948" s="91">
        <v>12391.3</v>
      </c>
      <c r="L948" s="91">
        <v>12782.28</v>
      </c>
      <c r="M948" s="91">
        <v>12929.16</v>
      </c>
      <c r="N948" s="91">
        <v>11930.56</v>
      </c>
      <c r="O948" s="91">
        <v>11191.76</v>
      </c>
      <c r="P948" s="91">
        <v>12142.55</v>
      </c>
      <c r="Q948" s="91">
        <v>12361.98</v>
      </c>
    </row>
    <row r="949" spans="1:17" x14ac:dyDescent="0.3">
      <c r="A949" s="254"/>
      <c r="B949" s="59" t="s">
        <v>81</v>
      </c>
      <c r="C949" s="91">
        <v>0</v>
      </c>
      <c r="D949" s="91">
        <v>0</v>
      </c>
      <c r="E949" s="91">
        <v>0</v>
      </c>
      <c r="F949" s="91">
        <v>0</v>
      </c>
      <c r="G949" s="91">
        <v>0</v>
      </c>
      <c r="H949" s="91">
        <v>0</v>
      </c>
      <c r="I949" s="91">
        <v>0</v>
      </c>
      <c r="J949" s="91">
        <v>0</v>
      </c>
      <c r="K949" s="91">
        <v>0</v>
      </c>
      <c r="L949" s="91">
        <v>0</v>
      </c>
      <c r="M949" s="91">
        <v>0</v>
      </c>
      <c r="N949" s="91">
        <v>0</v>
      </c>
      <c r="O949" s="91">
        <v>0</v>
      </c>
      <c r="P949" s="91">
        <v>0</v>
      </c>
      <c r="Q949" s="91">
        <v>0</v>
      </c>
    </row>
    <row r="950" spans="1:17" x14ac:dyDescent="0.3">
      <c r="A950" s="254"/>
      <c r="B950" s="59" t="s">
        <v>82</v>
      </c>
      <c r="C950" s="91">
        <v>1237.07</v>
      </c>
      <c r="D950" s="91">
        <v>900.83</v>
      </c>
      <c r="E950" s="91">
        <v>938.59</v>
      </c>
      <c r="F950" s="91">
        <v>971.35</v>
      </c>
      <c r="G950" s="91">
        <v>1035.8699999999999</v>
      </c>
      <c r="H950" s="91">
        <v>777.97</v>
      </c>
      <c r="I950" s="91">
        <v>848.18</v>
      </c>
      <c r="J950" s="91">
        <v>775.11</v>
      </c>
      <c r="K950" s="91">
        <v>737.48</v>
      </c>
      <c r="L950" s="91">
        <v>910.44</v>
      </c>
      <c r="M950" s="91">
        <v>1709.08</v>
      </c>
      <c r="N950" s="91">
        <v>1691.23</v>
      </c>
      <c r="O950" s="91">
        <v>1148.56</v>
      </c>
      <c r="P950" s="91">
        <v>803.07</v>
      </c>
      <c r="Q950" s="91">
        <v>1108.28</v>
      </c>
    </row>
    <row r="951" spans="1:17" x14ac:dyDescent="0.3">
      <c r="A951" s="254"/>
      <c r="B951" s="59" t="s">
        <v>83</v>
      </c>
      <c r="C951" s="91">
        <v>0</v>
      </c>
      <c r="D951" s="91">
        <v>0</v>
      </c>
      <c r="E951" s="91">
        <v>0</v>
      </c>
      <c r="F951" s="91">
        <v>0</v>
      </c>
      <c r="G951" s="91">
        <v>0</v>
      </c>
      <c r="H951" s="91">
        <v>0</v>
      </c>
      <c r="I951" s="91">
        <v>0</v>
      </c>
      <c r="J951" s="91">
        <v>0</v>
      </c>
      <c r="K951" s="91">
        <v>0</v>
      </c>
      <c r="L951" s="91">
        <v>0</v>
      </c>
      <c r="M951" s="91">
        <v>0</v>
      </c>
      <c r="N951" s="91">
        <v>0</v>
      </c>
      <c r="O951" s="91">
        <v>0</v>
      </c>
      <c r="P951" s="91">
        <v>0</v>
      </c>
      <c r="Q951" s="91">
        <v>0</v>
      </c>
    </row>
    <row r="952" spans="1:17" x14ac:dyDescent="0.3">
      <c r="A952" s="255"/>
      <c r="B952" s="59" t="s">
        <v>84</v>
      </c>
      <c r="C952" s="91">
        <v>0</v>
      </c>
      <c r="D952" s="91">
        <v>0</v>
      </c>
      <c r="E952" s="91">
        <v>0</v>
      </c>
      <c r="F952" s="91">
        <v>0</v>
      </c>
      <c r="G952" s="91">
        <v>0</v>
      </c>
      <c r="H952" s="91">
        <v>0</v>
      </c>
      <c r="I952" s="91">
        <v>0</v>
      </c>
      <c r="J952" s="91">
        <v>0</v>
      </c>
      <c r="K952" s="91">
        <v>0</v>
      </c>
      <c r="L952" s="91">
        <v>0</v>
      </c>
      <c r="M952" s="91">
        <v>0</v>
      </c>
      <c r="N952" s="91">
        <v>0</v>
      </c>
      <c r="O952" s="91">
        <v>0</v>
      </c>
      <c r="P952" s="91">
        <v>0</v>
      </c>
      <c r="Q952" s="91">
        <v>0</v>
      </c>
    </row>
    <row r="953" spans="1:17" x14ac:dyDescent="0.3">
      <c r="A953" s="253" t="s">
        <v>18</v>
      </c>
      <c r="B953" s="59" t="s">
        <v>72</v>
      </c>
      <c r="C953" s="91">
        <v>380894</v>
      </c>
      <c r="D953" s="91">
        <v>369422.32</v>
      </c>
      <c r="E953" s="91">
        <v>437157.57</v>
      </c>
      <c r="F953" s="91">
        <v>403192.3</v>
      </c>
      <c r="G953" s="91">
        <v>395338.57</v>
      </c>
      <c r="H953" s="91">
        <v>413435.25</v>
      </c>
      <c r="I953" s="91">
        <v>412858.82</v>
      </c>
      <c r="J953" s="91">
        <v>437057.4</v>
      </c>
      <c r="K953" s="91">
        <v>439728.8</v>
      </c>
      <c r="L953" s="91">
        <v>419533.85</v>
      </c>
      <c r="M953" s="91">
        <v>411184.34</v>
      </c>
      <c r="N953" s="91">
        <v>441177.35</v>
      </c>
      <c r="O953" s="91">
        <v>422150.99</v>
      </c>
      <c r="P953" s="91">
        <v>414448.42</v>
      </c>
      <c r="Q953" s="91">
        <v>410579.19</v>
      </c>
    </row>
    <row r="954" spans="1:17" x14ac:dyDescent="0.3">
      <c r="A954" s="254"/>
      <c r="B954" s="59" t="s">
        <v>73</v>
      </c>
      <c r="C954" s="91">
        <v>14188.59</v>
      </c>
      <c r="D954" s="91">
        <v>12121</v>
      </c>
      <c r="E954" s="91">
        <v>11830.39</v>
      </c>
      <c r="F954" s="91">
        <v>12546.46</v>
      </c>
      <c r="G954" s="91">
        <v>13099.8</v>
      </c>
      <c r="H954" s="91">
        <v>15046.98</v>
      </c>
      <c r="I954" s="91">
        <v>10931.07</v>
      </c>
      <c r="J954" s="91">
        <v>11159.55</v>
      </c>
      <c r="K954" s="91">
        <v>10323.17</v>
      </c>
      <c r="L954" s="91">
        <v>12276.02</v>
      </c>
      <c r="M954" s="91">
        <v>10827.18</v>
      </c>
      <c r="N954" s="91">
        <v>12947.32</v>
      </c>
      <c r="O954" s="91">
        <v>10022.9</v>
      </c>
      <c r="P954" s="91">
        <v>12228</v>
      </c>
      <c r="Q954" s="91">
        <v>10409.379999999999</v>
      </c>
    </row>
    <row r="955" spans="1:17" x14ac:dyDescent="0.3">
      <c r="A955" s="254"/>
      <c r="B955" s="59" t="s">
        <v>74</v>
      </c>
      <c r="C955" s="91">
        <v>424273.2</v>
      </c>
      <c r="D955" s="91">
        <v>406613.91</v>
      </c>
      <c r="E955" s="91">
        <v>433994.44</v>
      </c>
      <c r="F955" s="91">
        <v>463909.02</v>
      </c>
      <c r="G955" s="91">
        <v>412652.89</v>
      </c>
      <c r="H955" s="91">
        <v>377845.73</v>
      </c>
      <c r="I955" s="91">
        <v>366633.5</v>
      </c>
      <c r="J955" s="91">
        <v>401656.33</v>
      </c>
      <c r="K955" s="91">
        <v>402795.65</v>
      </c>
      <c r="L955" s="91">
        <v>391673.16</v>
      </c>
      <c r="M955" s="91">
        <v>405073.81</v>
      </c>
      <c r="N955" s="91">
        <v>371896.19</v>
      </c>
      <c r="O955" s="91">
        <v>336443.37</v>
      </c>
      <c r="P955" s="91">
        <v>354096.45</v>
      </c>
      <c r="Q955" s="91">
        <v>348586.49</v>
      </c>
    </row>
    <row r="956" spans="1:17" x14ac:dyDescent="0.3">
      <c r="A956" s="254"/>
      <c r="B956" s="59" t="s">
        <v>75</v>
      </c>
      <c r="C956" s="91">
        <v>9356.06</v>
      </c>
      <c r="D956" s="91">
        <v>9517.98</v>
      </c>
      <c r="E956" s="91">
        <v>9630.9599999999991</v>
      </c>
      <c r="F956" s="91">
        <v>9071.89</v>
      </c>
      <c r="G956" s="91">
        <v>8850.4</v>
      </c>
      <c r="H956" s="91">
        <v>6612.23</v>
      </c>
      <c r="I956" s="91">
        <v>6958.32</v>
      </c>
      <c r="J956" s="91">
        <v>7375.98</v>
      </c>
      <c r="K956" s="91">
        <v>6829.22</v>
      </c>
      <c r="L956" s="91">
        <v>6892.44</v>
      </c>
      <c r="M956" s="91">
        <v>7024.57</v>
      </c>
      <c r="N956" s="91">
        <v>7020.97</v>
      </c>
      <c r="O956" s="91">
        <v>6972.93</v>
      </c>
      <c r="P956" s="91">
        <v>6759.2</v>
      </c>
      <c r="Q956" s="91">
        <v>6490.96</v>
      </c>
    </row>
    <row r="957" spans="1:17" x14ac:dyDescent="0.3">
      <c r="A957" s="254"/>
      <c r="B957" s="59" t="s">
        <v>76</v>
      </c>
      <c r="C957" s="91">
        <v>300960.36</v>
      </c>
      <c r="D957" s="91">
        <v>314460.90999999997</v>
      </c>
      <c r="E957" s="91">
        <v>271892.2</v>
      </c>
      <c r="F957" s="91">
        <v>314938.17</v>
      </c>
      <c r="G957" s="91">
        <v>323834.2</v>
      </c>
      <c r="H957" s="91">
        <v>326626.73</v>
      </c>
      <c r="I957" s="91">
        <v>315661.23</v>
      </c>
      <c r="J957" s="91">
        <v>326519.49</v>
      </c>
      <c r="K957" s="91">
        <v>328813.49</v>
      </c>
      <c r="L957" s="91">
        <v>358860.79</v>
      </c>
      <c r="M957" s="91">
        <v>356059.49</v>
      </c>
      <c r="N957" s="91">
        <v>359798.92</v>
      </c>
      <c r="O957" s="91">
        <v>394341.52</v>
      </c>
      <c r="P957" s="91">
        <v>381786.48</v>
      </c>
      <c r="Q957" s="91">
        <v>327435.53999999998</v>
      </c>
    </row>
    <row r="958" spans="1:17" x14ac:dyDescent="0.3">
      <c r="A958" s="254"/>
      <c r="B958" s="59" t="s">
        <v>77</v>
      </c>
      <c r="C958" s="91">
        <v>53785.16</v>
      </c>
      <c r="D958" s="91">
        <v>57118.59</v>
      </c>
      <c r="E958" s="91">
        <v>56621.18</v>
      </c>
      <c r="F958" s="91">
        <v>57547.94</v>
      </c>
      <c r="G958" s="91">
        <v>57157.63</v>
      </c>
      <c r="H958" s="91">
        <v>67227.72</v>
      </c>
      <c r="I958" s="91">
        <v>46088.53</v>
      </c>
      <c r="J958" s="91">
        <v>63484.53</v>
      </c>
      <c r="K958" s="91">
        <v>63494.32</v>
      </c>
      <c r="L958" s="91">
        <v>68436.710000000006</v>
      </c>
      <c r="M958" s="91">
        <v>72094.27</v>
      </c>
      <c r="N958" s="91">
        <v>83539.67</v>
      </c>
      <c r="O958" s="91">
        <v>80299.59</v>
      </c>
      <c r="P958" s="91">
        <v>75544.399999999994</v>
      </c>
      <c r="Q958" s="91">
        <v>72259.13</v>
      </c>
    </row>
    <row r="959" spans="1:17" x14ac:dyDescent="0.3">
      <c r="A959" s="254"/>
      <c r="B959" s="59" t="s">
        <v>78</v>
      </c>
      <c r="C959" s="91">
        <v>149050.60999999999</v>
      </c>
      <c r="D959" s="91">
        <v>138944.57</v>
      </c>
      <c r="E959" s="91">
        <v>139029.07</v>
      </c>
      <c r="F959" s="91">
        <v>131663.76</v>
      </c>
      <c r="G959" s="91">
        <v>127092.28</v>
      </c>
      <c r="H959" s="91">
        <v>144543.24</v>
      </c>
      <c r="I959" s="91">
        <v>140874.38</v>
      </c>
      <c r="J959" s="91">
        <v>162090.94</v>
      </c>
      <c r="K959" s="91">
        <v>141926.12</v>
      </c>
      <c r="L959" s="91">
        <v>157244.12</v>
      </c>
      <c r="M959" s="91">
        <v>154217.35999999999</v>
      </c>
      <c r="N959" s="91">
        <v>154642.98000000001</v>
      </c>
      <c r="O959" s="91">
        <v>173314.59</v>
      </c>
      <c r="P959" s="91">
        <v>165356.66</v>
      </c>
      <c r="Q959" s="91">
        <v>164303.01</v>
      </c>
    </row>
    <row r="960" spans="1:17" x14ac:dyDescent="0.3">
      <c r="A960" s="254"/>
      <c r="B960" s="59" t="s">
        <v>96</v>
      </c>
      <c r="C960" s="91">
        <v>15592.72</v>
      </c>
      <c r="D960" s="91">
        <v>15857.98</v>
      </c>
      <c r="E960" s="91">
        <v>15647.93</v>
      </c>
      <c r="F960" s="91">
        <v>14561.45</v>
      </c>
      <c r="G960" s="91">
        <v>15399.59</v>
      </c>
      <c r="H960" s="91">
        <v>15382.43</v>
      </c>
      <c r="I960" s="91">
        <v>15700.48</v>
      </c>
      <c r="J960" s="91">
        <v>15977.47</v>
      </c>
      <c r="K960" s="91">
        <v>16273.61</v>
      </c>
      <c r="L960" s="91">
        <v>15853.73</v>
      </c>
      <c r="M960" s="91">
        <v>15885.88</v>
      </c>
      <c r="N960" s="91">
        <v>16137.3</v>
      </c>
      <c r="O960" s="91">
        <v>15991.92</v>
      </c>
      <c r="P960" s="91">
        <v>16119.73</v>
      </c>
      <c r="Q960" s="91">
        <v>15746.52</v>
      </c>
    </row>
    <row r="961" spans="1:17" x14ac:dyDescent="0.3">
      <c r="A961" s="254"/>
      <c r="B961" s="59" t="s">
        <v>80</v>
      </c>
      <c r="C961" s="91">
        <v>45040.12</v>
      </c>
      <c r="D961" s="91">
        <v>44406.400000000001</v>
      </c>
      <c r="E961" s="91">
        <v>44562.86</v>
      </c>
      <c r="F961" s="91">
        <v>44546.080000000002</v>
      </c>
      <c r="G961" s="91">
        <v>44574.98</v>
      </c>
      <c r="H961" s="91">
        <v>44118.65</v>
      </c>
      <c r="I961" s="91">
        <v>43751.12</v>
      </c>
      <c r="J961" s="91">
        <v>44038.74</v>
      </c>
      <c r="K961" s="91">
        <v>43990.400000000001</v>
      </c>
      <c r="L961" s="91">
        <v>44487.73</v>
      </c>
      <c r="M961" s="91">
        <v>44061.919999999998</v>
      </c>
      <c r="N961" s="91">
        <v>45217.440000000002</v>
      </c>
      <c r="O961" s="91">
        <v>44693.7</v>
      </c>
      <c r="P961" s="91">
        <v>44331.4</v>
      </c>
      <c r="Q961" s="91">
        <v>43419.79</v>
      </c>
    </row>
    <row r="962" spans="1:17" x14ac:dyDescent="0.3">
      <c r="A962" s="254"/>
      <c r="B962" s="59" t="s">
        <v>81</v>
      </c>
      <c r="C962" s="91">
        <v>0</v>
      </c>
      <c r="D962" s="91">
        <v>0</v>
      </c>
      <c r="E962" s="91">
        <v>0</v>
      </c>
      <c r="F962" s="91">
        <v>0</v>
      </c>
      <c r="G962" s="91">
        <v>0</v>
      </c>
      <c r="H962" s="91">
        <v>0</v>
      </c>
      <c r="I962" s="91">
        <v>0</v>
      </c>
      <c r="J962" s="91">
        <v>0</v>
      </c>
      <c r="K962" s="91">
        <v>0</v>
      </c>
      <c r="L962" s="91">
        <v>0</v>
      </c>
      <c r="M962" s="91">
        <v>0</v>
      </c>
      <c r="N962" s="91">
        <v>0</v>
      </c>
      <c r="O962" s="91">
        <v>0</v>
      </c>
      <c r="P962" s="91">
        <v>0</v>
      </c>
      <c r="Q962" s="91">
        <v>0</v>
      </c>
    </row>
    <row r="963" spans="1:17" x14ac:dyDescent="0.3">
      <c r="A963" s="254"/>
      <c r="B963" s="59" t="s">
        <v>82</v>
      </c>
      <c r="C963" s="91">
        <v>11133.73</v>
      </c>
      <c r="D963" s="91">
        <v>11526.09</v>
      </c>
      <c r="E963" s="91">
        <v>11479.61</v>
      </c>
      <c r="F963" s="91">
        <v>11485.48</v>
      </c>
      <c r="G963" s="91">
        <v>11606.83</v>
      </c>
      <c r="H963" s="91">
        <v>11185.01</v>
      </c>
      <c r="I963" s="91">
        <v>10462.65</v>
      </c>
      <c r="J963" s="91">
        <v>10603.62</v>
      </c>
      <c r="K963" s="91">
        <v>10651.9</v>
      </c>
      <c r="L963" s="91">
        <v>10714.51</v>
      </c>
      <c r="M963" s="91">
        <v>10162.299999999999</v>
      </c>
      <c r="N963" s="91">
        <v>9980.9</v>
      </c>
      <c r="O963" s="91">
        <v>9956.93</v>
      </c>
      <c r="P963" s="91">
        <v>9734.18</v>
      </c>
      <c r="Q963" s="91">
        <v>9525.25</v>
      </c>
    </row>
    <row r="964" spans="1:17" x14ac:dyDescent="0.3">
      <c r="A964" s="254"/>
      <c r="B964" s="59" t="s">
        <v>83</v>
      </c>
      <c r="C964" s="91">
        <v>0</v>
      </c>
      <c r="D964" s="91">
        <v>0</v>
      </c>
      <c r="E964" s="91">
        <v>0</v>
      </c>
      <c r="F964" s="91">
        <v>0</v>
      </c>
      <c r="G964" s="91">
        <v>0</v>
      </c>
      <c r="H964" s="91">
        <v>0</v>
      </c>
      <c r="I964" s="91">
        <v>0</v>
      </c>
      <c r="J964" s="91">
        <v>0</v>
      </c>
      <c r="K964" s="91">
        <v>0</v>
      </c>
      <c r="L964" s="91">
        <v>0</v>
      </c>
      <c r="M964" s="91">
        <v>0</v>
      </c>
      <c r="N964" s="91">
        <v>0</v>
      </c>
      <c r="O964" s="91">
        <v>0</v>
      </c>
      <c r="P964" s="91">
        <v>0</v>
      </c>
      <c r="Q964" s="91">
        <v>0</v>
      </c>
    </row>
    <row r="965" spans="1:17" x14ac:dyDescent="0.3">
      <c r="A965" s="255"/>
      <c r="B965" s="59" t="s">
        <v>84</v>
      </c>
      <c r="C965" s="91">
        <v>0</v>
      </c>
      <c r="D965" s="91">
        <v>0</v>
      </c>
      <c r="E965" s="91">
        <v>0</v>
      </c>
      <c r="F965" s="91">
        <v>0</v>
      </c>
      <c r="G965" s="91">
        <v>0</v>
      </c>
      <c r="H965" s="91">
        <v>0</v>
      </c>
      <c r="I965" s="91">
        <v>0</v>
      </c>
      <c r="J965" s="91">
        <v>0</v>
      </c>
      <c r="K965" s="91">
        <v>0</v>
      </c>
      <c r="L965" s="91">
        <v>0</v>
      </c>
      <c r="M965" s="91">
        <v>0</v>
      </c>
      <c r="N965" s="91">
        <v>0</v>
      </c>
      <c r="O965" s="91">
        <v>0</v>
      </c>
      <c r="P965" s="91">
        <v>0</v>
      </c>
      <c r="Q965" s="91">
        <v>0</v>
      </c>
    </row>
    <row r="966" spans="1:17" x14ac:dyDescent="0.3">
      <c r="A966" s="253" t="s">
        <v>19</v>
      </c>
      <c r="B966" s="59" t="s">
        <v>72</v>
      </c>
      <c r="C966" s="91">
        <v>421240.52</v>
      </c>
      <c r="D966" s="91">
        <v>407409.86</v>
      </c>
      <c r="E966" s="91">
        <v>418046.22</v>
      </c>
      <c r="F966" s="91">
        <v>457992.05</v>
      </c>
      <c r="G966" s="91">
        <v>439230.85</v>
      </c>
      <c r="H966" s="91">
        <v>476001.53</v>
      </c>
      <c r="I966" s="91">
        <v>510753.98</v>
      </c>
      <c r="J966" s="91">
        <v>527494.98</v>
      </c>
      <c r="K966" s="91">
        <v>552340.56000000006</v>
      </c>
      <c r="L966" s="91">
        <v>553900.51</v>
      </c>
      <c r="M966" s="91">
        <v>546931.92000000004</v>
      </c>
      <c r="N966" s="91">
        <v>563636.30000000005</v>
      </c>
      <c r="O966" s="91">
        <v>575958.06000000006</v>
      </c>
      <c r="P966" s="91">
        <v>568924.30000000005</v>
      </c>
      <c r="Q966" s="91">
        <v>589202.07999999996</v>
      </c>
    </row>
    <row r="967" spans="1:17" x14ac:dyDescent="0.3">
      <c r="A967" s="254"/>
      <c r="B967" s="59" t="s">
        <v>73</v>
      </c>
      <c r="C967" s="91">
        <v>362569.97</v>
      </c>
      <c r="D967" s="91">
        <v>374355.51</v>
      </c>
      <c r="E967" s="91">
        <v>363777.21</v>
      </c>
      <c r="F967" s="91">
        <v>385138.41</v>
      </c>
      <c r="G967" s="91">
        <v>380540.8</v>
      </c>
      <c r="H967" s="91">
        <v>401725.2</v>
      </c>
      <c r="I967" s="91">
        <v>396683.11</v>
      </c>
      <c r="J967" s="91">
        <v>400476.57</v>
      </c>
      <c r="K967" s="91">
        <v>409087.93</v>
      </c>
      <c r="L967" s="91">
        <v>412753.47</v>
      </c>
      <c r="M967" s="91">
        <v>411771.72</v>
      </c>
      <c r="N967" s="91">
        <v>428231.59</v>
      </c>
      <c r="O967" s="91">
        <v>442131.6</v>
      </c>
      <c r="P967" s="91">
        <v>458079.29</v>
      </c>
      <c r="Q967" s="91">
        <v>450427.16</v>
      </c>
    </row>
    <row r="968" spans="1:17" x14ac:dyDescent="0.3">
      <c r="A968" s="254"/>
      <c r="B968" s="59" t="s">
        <v>74</v>
      </c>
      <c r="C968" s="91">
        <v>1493862.09</v>
      </c>
      <c r="D968" s="91">
        <v>1449091.46</v>
      </c>
      <c r="E968" s="91">
        <v>1450061.3</v>
      </c>
      <c r="F968" s="91">
        <v>1415233</v>
      </c>
      <c r="G968" s="91">
        <v>1457059.5</v>
      </c>
      <c r="H968" s="91">
        <v>1455019.9</v>
      </c>
      <c r="I968" s="91">
        <v>1435189.4</v>
      </c>
      <c r="J968" s="91">
        <v>1369426.63</v>
      </c>
      <c r="K968" s="91">
        <v>1447282.73</v>
      </c>
      <c r="L968" s="91">
        <v>1445759.83</v>
      </c>
      <c r="M968" s="91">
        <v>1376295.22</v>
      </c>
      <c r="N968" s="91">
        <v>1420469.09</v>
      </c>
      <c r="O968" s="91">
        <v>1399015.56</v>
      </c>
      <c r="P968" s="91">
        <v>1403817.62</v>
      </c>
      <c r="Q968" s="91">
        <v>1415946.33</v>
      </c>
    </row>
    <row r="969" spans="1:17" x14ac:dyDescent="0.3">
      <c r="A969" s="254"/>
      <c r="B969" s="59" t="s">
        <v>75</v>
      </c>
      <c r="C969" s="91">
        <v>288980.02</v>
      </c>
      <c r="D969" s="91">
        <v>290270.24</v>
      </c>
      <c r="E969" s="91">
        <v>292496.7</v>
      </c>
      <c r="F969" s="91">
        <v>288324.99</v>
      </c>
      <c r="G969" s="91">
        <v>292899.08</v>
      </c>
      <c r="H969" s="91">
        <v>321092.17</v>
      </c>
      <c r="I969" s="91">
        <v>349365.7</v>
      </c>
      <c r="J969" s="91">
        <v>378707.75</v>
      </c>
      <c r="K969" s="91">
        <v>393877.06</v>
      </c>
      <c r="L969" s="91">
        <v>393932.69</v>
      </c>
      <c r="M969" s="91">
        <v>400597.76000000001</v>
      </c>
      <c r="N969" s="91">
        <v>412059.3</v>
      </c>
      <c r="O969" s="91">
        <v>422717.35</v>
      </c>
      <c r="P969" s="91">
        <v>427520.42</v>
      </c>
      <c r="Q969" s="91">
        <v>445887.69</v>
      </c>
    </row>
    <row r="970" spans="1:17" x14ac:dyDescent="0.3">
      <c r="A970" s="254"/>
      <c r="B970" s="59" t="s">
        <v>76</v>
      </c>
      <c r="C970" s="91">
        <v>56915.51</v>
      </c>
      <c r="D970" s="91">
        <v>64592.89</v>
      </c>
      <c r="E970" s="91">
        <v>66145.58</v>
      </c>
      <c r="F970" s="91">
        <v>64385.59</v>
      </c>
      <c r="G970" s="91">
        <v>70548.19</v>
      </c>
      <c r="H970" s="91">
        <v>78770.06</v>
      </c>
      <c r="I970" s="91">
        <v>86232.29</v>
      </c>
      <c r="J970" s="91">
        <v>93462.37</v>
      </c>
      <c r="K970" s="91">
        <v>96434.46</v>
      </c>
      <c r="L970" s="91">
        <v>108118.84</v>
      </c>
      <c r="M970" s="91">
        <v>115111.55</v>
      </c>
      <c r="N970" s="91">
        <v>110860.41</v>
      </c>
      <c r="O970" s="91">
        <v>113755.18</v>
      </c>
      <c r="P970" s="91">
        <v>111650.19</v>
      </c>
      <c r="Q970" s="91">
        <v>111076.34</v>
      </c>
    </row>
    <row r="971" spans="1:17" x14ac:dyDescent="0.3">
      <c r="A971" s="254"/>
      <c r="B971" s="59" t="s">
        <v>77</v>
      </c>
      <c r="C971" s="91">
        <v>348683.89</v>
      </c>
      <c r="D971" s="91">
        <v>361713.23</v>
      </c>
      <c r="E971" s="91">
        <v>377251.16</v>
      </c>
      <c r="F971" s="91">
        <v>377071.54</v>
      </c>
      <c r="G971" s="91">
        <v>360395.72</v>
      </c>
      <c r="H971" s="91">
        <v>385038.24</v>
      </c>
      <c r="I971" s="91">
        <v>387071.31</v>
      </c>
      <c r="J971" s="91">
        <v>410981.92</v>
      </c>
      <c r="K971" s="91">
        <v>426526.92</v>
      </c>
      <c r="L971" s="91">
        <v>421578.72</v>
      </c>
      <c r="M971" s="91">
        <v>425958.98</v>
      </c>
      <c r="N971" s="91">
        <v>441640.76</v>
      </c>
      <c r="O971" s="91">
        <v>465299.16</v>
      </c>
      <c r="P971" s="91">
        <v>466280.42</v>
      </c>
      <c r="Q971" s="91">
        <v>461369</v>
      </c>
    </row>
    <row r="972" spans="1:17" x14ac:dyDescent="0.3">
      <c r="A972" s="254"/>
      <c r="B972" s="59" t="s">
        <v>78</v>
      </c>
      <c r="C972" s="91">
        <v>516708.24</v>
      </c>
      <c r="D972" s="91">
        <v>515908.91</v>
      </c>
      <c r="E972" s="91">
        <v>510830.24</v>
      </c>
      <c r="F972" s="91">
        <v>545894.62</v>
      </c>
      <c r="G972" s="91">
        <v>555380.4</v>
      </c>
      <c r="H972" s="91">
        <v>564192.59</v>
      </c>
      <c r="I972" s="91">
        <v>579888.09</v>
      </c>
      <c r="J972" s="91">
        <v>611812.46</v>
      </c>
      <c r="K972" s="91">
        <v>640549.88</v>
      </c>
      <c r="L972" s="91">
        <v>661219.87</v>
      </c>
      <c r="M972" s="91">
        <v>640528.19999999995</v>
      </c>
      <c r="N972" s="91">
        <v>668925.75</v>
      </c>
      <c r="O972" s="91">
        <v>692191.2</v>
      </c>
      <c r="P972" s="91">
        <v>737458.33</v>
      </c>
      <c r="Q972" s="91">
        <v>746795.74</v>
      </c>
    </row>
    <row r="973" spans="1:17" x14ac:dyDescent="0.3">
      <c r="A973" s="254"/>
      <c r="B973" s="59" t="s">
        <v>96</v>
      </c>
      <c r="C973" s="91">
        <v>60272.49</v>
      </c>
      <c r="D973" s="91">
        <v>60481.63</v>
      </c>
      <c r="E973" s="91">
        <v>59485.89</v>
      </c>
      <c r="F973" s="91">
        <v>58621.279999999999</v>
      </c>
      <c r="G973" s="91">
        <v>56715.79</v>
      </c>
      <c r="H973" s="91">
        <v>58050.26</v>
      </c>
      <c r="I973" s="91">
        <v>60085.87</v>
      </c>
      <c r="J973" s="91">
        <v>58810.16</v>
      </c>
      <c r="K973" s="91">
        <v>60252.15</v>
      </c>
      <c r="L973" s="91">
        <v>61203.95</v>
      </c>
      <c r="M973" s="91">
        <v>60245.22</v>
      </c>
      <c r="N973" s="91">
        <v>61951.08</v>
      </c>
      <c r="O973" s="91">
        <v>64349.29</v>
      </c>
      <c r="P973" s="91">
        <v>59470.34</v>
      </c>
      <c r="Q973" s="91">
        <v>59517.94</v>
      </c>
    </row>
    <row r="974" spans="1:17" x14ac:dyDescent="0.3">
      <c r="A974" s="254"/>
      <c r="B974" s="59" t="s">
        <v>80</v>
      </c>
      <c r="C974" s="91">
        <v>324929.7</v>
      </c>
      <c r="D974" s="91">
        <v>330140.32</v>
      </c>
      <c r="E974" s="91">
        <v>332276.08</v>
      </c>
      <c r="F974" s="91">
        <v>328450.32</v>
      </c>
      <c r="G974" s="91">
        <v>337538.75</v>
      </c>
      <c r="H974" s="91">
        <v>348952.03</v>
      </c>
      <c r="I974" s="91">
        <v>358135.17</v>
      </c>
      <c r="J974" s="91">
        <v>363837.21</v>
      </c>
      <c r="K974" s="91">
        <v>373962.69</v>
      </c>
      <c r="L974" s="91">
        <v>380996.1</v>
      </c>
      <c r="M974" s="91">
        <v>393593.29</v>
      </c>
      <c r="N974" s="91">
        <v>387617.73</v>
      </c>
      <c r="O974" s="91">
        <v>386420.62</v>
      </c>
      <c r="P974" s="91">
        <v>390044.15999999997</v>
      </c>
      <c r="Q974" s="91">
        <v>407260.96</v>
      </c>
    </row>
    <row r="975" spans="1:17" x14ac:dyDescent="0.3">
      <c r="A975" s="254"/>
      <c r="B975" s="59" t="s">
        <v>81</v>
      </c>
      <c r="C975" s="91">
        <v>0</v>
      </c>
      <c r="D975" s="91">
        <v>0</v>
      </c>
      <c r="E975" s="91">
        <v>0</v>
      </c>
      <c r="F975" s="91">
        <v>0</v>
      </c>
      <c r="G975" s="91">
        <v>0</v>
      </c>
      <c r="H975" s="91">
        <v>0</v>
      </c>
      <c r="I975" s="91">
        <v>0</v>
      </c>
      <c r="J975" s="91">
        <v>0</v>
      </c>
      <c r="K975" s="91">
        <v>0</v>
      </c>
      <c r="L975" s="91">
        <v>0</v>
      </c>
      <c r="M975" s="91">
        <v>0</v>
      </c>
      <c r="N975" s="91">
        <v>0</v>
      </c>
      <c r="O975" s="91">
        <v>0</v>
      </c>
      <c r="P975" s="91">
        <v>0</v>
      </c>
      <c r="Q975" s="91">
        <v>0</v>
      </c>
    </row>
    <row r="976" spans="1:17" x14ac:dyDescent="0.3">
      <c r="A976" s="254"/>
      <c r="B976" s="59" t="s">
        <v>82</v>
      </c>
      <c r="C976" s="91">
        <v>167000.01999999999</v>
      </c>
      <c r="D976" s="91">
        <v>167263.72</v>
      </c>
      <c r="E976" s="91">
        <v>171933.72</v>
      </c>
      <c r="F976" s="91">
        <v>175763.84</v>
      </c>
      <c r="G976" s="91">
        <v>173131.51999999999</v>
      </c>
      <c r="H976" s="91">
        <v>175892.98</v>
      </c>
      <c r="I976" s="91">
        <v>179806.64</v>
      </c>
      <c r="J976" s="91">
        <v>184435.25</v>
      </c>
      <c r="K976" s="91">
        <v>186951.95</v>
      </c>
      <c r="L976" s="91">
        <v>191228.31</v>
      </c>
      <c r="M976" s="91">
        <v>201003.66</v>
      </c>
      <c r="N976" s="91">
        <v>198143.28</v>
      </c>
      <c r="O976" s="91">
        <v>210619.09</v>
      </c>
      <c r="P976" s="91">
        <v>216690.4</v>
      </c>
      <c r="Q976" s="91">
        <v>225448.11</v>
      </c>
    </row>
    <row r="977" spans="1:17" x14ac:dyDescent="0.3">
      <c r="A977" s="254"/>
      <c r="B977" s="59" t="s">
        <v>83</v>
      </c>
      <c r="C977" s="91">
        <v>0</v>
      </c>
      <c r="D977" s="91">
        <v>0</v>
      </c>
      <c r="E977" s="91">
        <v>0</v>
      </c>
      <c r="F977" s="91">
        <v>0</v>
      </c>
      <c r="G977" s="91">
        <v>0</v>
      </c>
      <c r="H977" s="91">
        <v>0</v>
      </c>
      <c r="I977" s="91">
        <v>0</v>
      </c>
      <c r="J977" s="91">
        <v>0</v>
      </c>
      <c r="K977" s="91">
        <v>0</v>
      </c>
      <c r="L977" s="91">
        <v>0</v>
      </c>
      <c r="M977" s="91">
        <v>0</v>
      </c>
      <c r="N977" s="91">
        <v>0</v>
      </c>
      <c r="O977" s="91">
        <v>0</v>
      </c>
      <c r="P977" s="91">
        <v>0</v>
      </c>
      <c r="Q977" s="91">
        <v>0</v>
      </c>
    </row>
    <row r="978" spans="1:17" x14ac:dyDescent="0.3">
      <c r="A978" s="255"/>
      <c r="B978" s="59" t="s">
        <v>84</v>
      </c>
      <c r="C978" s="91">
        <v>0</v>
      </c>
      <c r="D978" s="91">
        <v>0</v>
      </c>
      <c r="E978" s="91">
        <v>0</v>
      </c>
      <c r="F978" s="91">
        <v>0</v>
      </c>
      <c r="G978" s="91">
        <v>0</v>
      </c>
      <c r="H978" s="91">
        <v>0</v>
      </c>
      <c r="I978" s="91">
        <v>0</v>
      </c>
      <c r="J978" s="91">
        <v>0</v>
      </c>
      <c r="K978" s="91">
        <v>0</v>
      </c>
      <c r="L978" s="91">
        <v>0</v>
      </c>
      <c r="M978" s="91">
        <v>0</v>
      </c>
      <c r="N978" s="91">
        <v>0</v>
      </c>
      <c r="O978" s="91">
        <v>0</v>
      </c>
      <c r="P978" s="91">
        <v>0</v>
      </c>
      <c r="Q978" s="91">
        <v>0</v>
      </c>
    </row>
    <row r="980" spans="1:17" x14ac:dyDescent="0.3">
      <c r="A980" s="83" t="s">
        <v>384</v>
      </c>
      <c r="B980" s="89" t="s">
        <v>382</v>
      </c>
      <c r="C980" s="83">
        <v>2005</v>
      </c>
      <c r="D980" s="83">
        <v>2006</v>
      </c>
      <c r="E980" s="83">
        <v>2007</v>
      </c>
      <c r="F980" s="83">
        <v>2008</v>
      </c>
      <c r="G980" s="83">
        <v>2009</v>
      </c>
      <c r="H980" s="83">
        <v>2010</v>
      </c>
      <c r="I980" s="83">
        <v>2011</v>
      </c>
      <c r="J980" s="83">
        <v>2012</v>
      </c>
      <c r="K980" s="83">
        <v>2013</v>
      </c>
      <c r="L980" s="83">
        <v>2014</v>
      </c>
      <c r="M980" s="83">
        <v>2015</v>
      </c>
      <c r="N980" s="83">
        <v>2016</v>
      </c>
      <c r="O980" s="83">
        <v>2017</v>
      </c>
      <c r="P980" s="83">
        <v>2018</v>
      </c>
      <c r="Q980" s="58">
        <v>2019</v>
      </c>
    </row>
    <row r="981" spans="1:17" s="32" customFormat="1" x14ac:dyDescent="0.3">
      <c r="A981" s="57" t="s">
        <v>1</v>
      </c>
      <c r="B981" s="57" t="s">
        <v>95</v>
      </c>
      <c r="C981" s="45" t="s">
        <v>386</v>
      </c>
      <c r="D981" s="45" t="s">
        <v>386</v>
      </c>
      <c r="E981" s="45" t="s">
        <v>386</v>
      </c>
      <c r="F981" s="45" t="s">
        <v>386</v>
      </c>
      <c r="G981" s="45" t="s">
        <v>386</v>
      </c>
      <c r="H981" s="45" t="s">
        <v>386</v>
      </c>
      <c r="I981" s="45" t="s">
        <v>386</v>
      </c>
      <c r="J981" s="45" t="s">
        <v>386</v>
      </c>
      <c r="K981" s="45" t="s">
        <v>386</v>
      </c>
      <c r="L981" s="45" t="s">
        <v>386</v>
      </c>
      <c r="M981" s="45" t="s">
        <v>386</v>
      </c>
      <c r="N981" s="45" t="s">
        <v>386</v>
      </c>
      <c r="O981" s="45" t="s">
        <v>386</v>
      </c>
      <c r="P981" s="45" t="s">
        <v>386</v>
      </c>
      <c r="Q981" s="45" t="s">
        <v>386</v>
      </c>
    </row>
    <row r="982" spans="1:17" x14ac:dyDescent="0.3">
      <c r="A982" s="253" t="s">
        <v>11</v>
      </c>
      <c r="B982" s="59" t="s">
        <v>72</v>
      </c>
      <c r="C982" s="76">
        <v>65392054</v>
      </c>
      <c r="D982" s="76">
        <v>58332601</v>
      </c>
      <c r="E982" s="76">
        <v>51387637</v>
      </c>
      <c r="F982" s="76">
        <v>66282309</v>
      </c>
      <c r="G982" s="76">
        <v>60592637</v>
      </c>
      <c r="H982" s="76">
        <v>59828897</v>
      </c>
      <c r="I982" s="76">
        <v>70700755</v>
      </c>
      <c r="J982" s="76">
        <v>59608425</v>
      </c>
      <c r="K982" s="76">
        <v>67013862</v>
      </c>
      <c r="L982" s="76">
        <v>77575369</v>
      </c>
      <c r="M982" s="76">
        <v>59264767</v>
      </c>
      <c r="N982" s="76">
        <v>62960158</v>
      </c>
      <c r="O982" s="76">
        <v>65146980</v>
      </c>
      <c r="P982" s="76">
        <v>69004810</v>
      </c>
      <c r="Q982" s="76">
        <v>70099300</v>
      </c>
    </row>
    <row r="983" spans="1:17" x14ac:dyDescent="0.3">
      <c r="A983" s="254"/>
      <c r="B983" s="59" t="s">
        <v>73</v>
      </c>
      <c r="C983" s="76">
        <v>2674145</v>
      </c>
      <c r="D983" s="76">
        <v>2612330</v>
      </c>
      <c r="E983" s="76">
        <v>2780382</v>
      </c>
      <c r="F983" s="76">
        <v>2599146</v>
      </c>
      <c r="G983" s="76">
        <v>3175592</v>
      </c>
      <c r="H983" s="76">
        <v>3067726</v>
      </c>
      <c r="I983" s="76">
        <v>3117760</v>
      </c>
      <c r="J983" s="76">
        <v>3159889</v>
      </c>
      <c r="K983" s="76">
        <v>2921913</v>
      </c>
      <c r="L983" s="76">
        <v>2834622</v>
      </c>
      <c r="M983" s="76">
        <v>3021546</v>
      </c>
      <c r="N983" s="76">
        <v>3068989</v>
      </c>
      <c r="O983" s="76">
        <v>3075081</v>
      </c>
      <c r="P983" s="76">
        <v>2840880</v>
      </c>
      <c r="Q983" s="76">
        <v>2857880</v>
      </c>
    </row>
    <row r="984" spans="1:17" x14ac:dyDescent="0.3">
      <c r="A984" s="254"/>
      <c r="B984" s="59" t="s">
        <v>74</v>
      </c>
      <c r="C984" s="76">
        <v>201762246</v>
      </c>
      <c r="D984" s="76">
        <v>191271061</v>
      </c>
      <c r="E984" s="76">
        <v>192223391</v>
      </c>
      <c r="F984" s="76">
        <v>227311882</v>
      </c>
      <c r="G984" s="76">
        <v>216750070</v>
      </c>
      <c r="H984" s="76">
        <v>200523408</v>
      </c>
      <c r="I984" s="76">
        <v>199515022</v>
      </c>
      <c r="J984" s="76">
        <v>202634325</v>
      </c>
      <c r="K984" s="76">
        <v>219544425</v>
      </c>
      <c r="L984" s="76">
        <v>228708270</v>
      </c>
      <c r="M984" s="76">
        <v>231434461</v>
      </c>
      <c r="N984" s="76">
        <v>214531051</v>
      </c>
      <c r="O984" s="76">
        <v>220595273</v>
      </c>
      <c r="P984" s="76">
        <v>202039100</v>
      </c>
      <c r="Q984" s="76">
        <v>226280140</v>
      </c>
    </row>
    <row r="985" spans="1:17" x14ac:dyDescent="0.3">
      <c r="A985" s="254"/>
      <c r="B985" s="59" t="s">
        <v>75</v>
      </c>
      <c r="C985" s="76">
        <v>56970532</v>
      </c>
      <c r="D985" s="76">
        <v>51524680</v>
      </c>
      <c r="E985" s="76">
        <v>58542162</v>
      </c>
      <c r="F985" s="76">
        <v>55891378</v>
      </c>
      <c r="G985" s="76">
        <v>56888862</v>
      </c>
      <c r="H985" s="76">
        <v>51034970</v>
      </c>
      <c r="I985" s="76">
        <v>57464243</v>
      </c>
      <c r="J985" s="76">
        <v>50359294</v>
      </c>
      <c r="K985" s="76">
        <v>49048923</v>
      </c>
      <c r="L985" s="76">
        <v>54943580</v>
      </c>
      <c r="M985" s="76">
        <v>48372872</v>
      </c>
      <c r="N985" s="76">
        <v>51278804</v>
      </c>
      <c r="O985" s="76">
        <v>56432277</v>
      </c>
      <c r="P985" s="76">
        <v>46776630</v>
      </c>
      <c r="Q985" s="76">
        <v>51085360</v>
      </c>
    </row>
    <row r="986" spans="1:17" x14ac:dyDescent="0.3">
      <c r="A986" s="254"/>
      <c r="B986" s="59" t="s">
        <v>76</v>
      </c>
      <c r="C986" s="76">
        <v>1308381</v>
      </c>
      <c r="D986" s="76">
        <v>1385336</v>
      </c>
      <c r="E986" s="76">
        <v>853787</v>
      </c>
      <c r="F986" s="76">
        <v>758552</v>
      </c>
      <c r="G986" s="76">
        <v>958028</v>
      </c>
      <c r="H986" s="76">
        <v>1223610</v>
      </c>
      <c r="I986" s="76">
        <v>1243208</v>
      </c>
      <c r="J986" s="76">
        <v>962043</v>
      </c>
      <c r="K986" s="76">
        <v>1224252</v>
      </c>
      <c r="L986" s="76">
        <v>1859126</v>
      </c>
      <c r="M986" s="76">
        <v>2363657</v>
      </c>
      <c r="N986" s="76">
        <v>2481299</v>
      </c>
      <c r="O986" s="76">
        <v>2675102</v>
      </c>
      <c r="P986" s="76">
        <v>2912120</v>
      </c>
      <c r="Q986" s="76">
        <v>2813260</v>
      </c>
    </row>
    <row r="987" spans="1:17" x14ac:dyDescent="0.3">
      <c r="A987" s="254"/>
      <c r="B987" s="59" t="s">
        <v>77</v>
      </c>
      <c r="C987" s="76">
        <v>4483795</v>
      </c>
      <c r="D987" s="76">
        <v>4129475</v>
      </c>
      <c r="E987" s="76">
        <v>3219120</v>
      </c>
      <c r="F987" s="76">
        <v>2970826</v>
      </c>
      <c r="G987" s="76">
        <v>3447745</v>
      </c>
      <c r="H987" s="76">
        <v>4254745</v>
      </c>
      <c r="I987" s="76">
        <v>3717775</v>
      </c>
      <c r="J987" s="76">
        <v>3409178</v>
      </c>
      <c r="K987" s="76">
        <v>3279532</v>
      </c>
      <c r="L987" s="76">
        <v>3822092</v>
      </c>
      <c r="M987" s="76">
        <v>5107541</v>
      </c>
      <c r="N987" s="76">
        <v>5297629</v>
      </c>
      <c r="O987" s="76">
        <v>6188883</v>
      </c>
      <c r="P987" s="76">
        <v>5226770</v>
      </c>
      <c r="Q987" s="76">
        <v>5092490</v>
      </c>
    </row>
    <row r="988" spans="1:17" x14ac:dyDescent="0.3">
      <c r="A988" s="254"/>
      <c r="B988" s="59" t="s">
        <v>78</v>
      </c>
      <c r="C988" s="76">
        <v>32611545</v>
      </c>
      <c r="D988" s="76">
        <v>34746557</v>
      </c>
      <c r="E988" s="76">
        <v>34712737</v>
      </c>
      <c r="F988" s="76">
        <v>37299991</v>
      </c>
      <c r="G988" s="76">
        <v>41091658</v>
      </c>
      <c r="H988" s="76">
        <v>40108363</v>
      </c>
      <c r="I988" s="76">
        <v>40477058</v>
      </c>
      <c r="J988" s="76">
        <v>35306320</v>
      </c>
      <c r="K988" s="76">
        <v>44086371</v>
      </c>
      <c r="L988" s="76">
        <v>42137325</v>
      </c>
      <c r="M988" s="76">
        <v>41021946</v>
      </c>
      <c r="N988" s="76">
        <v>40842275</v>
      </c>
      <c r="O988" s="76">
        <v>44577504</v>
      </c>
      <c r="P988" s="76">
        <v>44613934</v>
      </c>
      <c r="Q988" s="76">
        <v>38899968</v>
      </c>
    </row>
    <row r="989" spans="1:17" x14ac:dyDescent="0.3">
      <c r="A989" s="254"/>
      <c r="B989" s="59" t="s">
        <v>96</v>
      </c>
      <c r="C989" s="76">
        <v>127936323</v>
      </c>
      <c r="D989" s="76">
        <v>105095599</v>
      </c>
      <c r="E989" s="76">
        <v>109612061</v>
      </c>
      <c r="F989" s="76">
        <v>94703338</v>
      </c>
      <c r="G989" s="76">
        <v>107200026</v>
      </c>
      <c r="H989" s="76">
        <v>98770423</v>
      </c>
      <c r="I989" s="76">
        <v>116849666</v>
      </c>
      <c r="J989" s="76">
        <v>107753664</v>
      </c>
      <c r="K989" s="76">
        <v>100915638</v>
      </c>
      <c r="L989" s="76">
        <v>121207652</v>
      </c>
      <c r="M989" s="76">
        <v>95165617</v>
      </c>
      <c r="N989" s="76">
        <v>108317282</v>
      </c>
      <c r="O989" s="76">
        <v>134199279</v>
      </c>
      <c r="P989" s="76">
        <v>111932690</v>
      </c>
      <c r="Q989" s="76">
        <v>113127650</v>
      </c>
    </row>
    <row r="990" spans="1:17" x14ac:dyDescent="0.3">
      <c r="A990" s="254"/>
      <c r="B990" s="59" t="s">
        <v>80</v>
      </c>
      <c r="C990" s="76">
        <v>127799059</v>
      </c>
      <c r="D990" s="76">
        <v>128844029</v>
      </c>
      <c r="E990" s="76">
        <v>122993801</v>
      </c>
      <c r="F990" s="76">
        <v>126375151</v>
      </c>
      <c r="G990" s="76">
        <v>129117499</v>
      </c>
      <c r="H990" s="76">
        <v>123360868</v>
      </c>
      <c r="I990" s="76">
        <v>126173296</v>
      </c>
      <c r="J990" s="76">
        <v>118281060</v>
      </c>
      <c r="K990" s="76">
        <v>123428292</v>
      </c>
      <c r="L990" s="76">
        <v>126543608</v>
      </c>
      <c r="M990" s="76">
        <v>128490251</v>
      </c>
      <c r="N990" s="76">
        <v>129986440</v>
      </c>
      <c r="O990" s="76">
        <v>124381133</v>
      </c>
      <c r="P990" s="76">
        <v>122412892</v>
      </c>
      <c r="Q990" s="76">
        <v>118033927</v>
      </c>
    </row>
    <row r="991" spans="1:17" x14ac:dyDescent="0.3">
      <c r="A991" s="254"/>
      <c r="B991" s="59" t="s">
        <v>81</v>
      </c>
      <c r="C991" s="76">
        <v>0</v>
      </c>
      <c r="D991" s="76">
        <v>0</v>
      </c>
      <c r="E991" s="76">
        <v>0</v>
      </c>
      <c r="F991" s="76">
        <v>0</v>
      </c>
      <c r="G991" s="76">
        <v>0</v>
      </c>
      <c r="H991" s="76">
        <v>0</v>
      </c>
      <c r="I991" s="76">
        <v>0</v>
      </c>
      <c r="J991" s="76">
        <v>0</v>
      </c>
      <c r="K991" s="76">
        <v>0</v>
      </c>
      <c r="L991" s="76">
        <v>0</v>
      </c>
      <c r="M991" s="76">
        <v>0</v>
      </c>
      <c r="N991" s="76">
        <v>0</v>
      </c>
      <c r="O991" s="76">
        <v>0</v>
      </c>
      <c r="P991" s="76">
        <v>0</v>
      </c>
      <c r="Q991" s="76">
        <v>0</v>
      </c>
    </row>
    <row r="992" spans="1:17" x14ac:dyDescent="0.3">
      <c r="A992" s="254"/>
      <c r="B992" s="59" t="s">
        <v>82</v>
      </c>
      <c r="C992" s="76">
        <v>2222907</v>
      </c>
      <c r="D992" s="76">
        <v>1741532</v>
      </c>
      <c r="E992" s="76">
        <v>1620125</v>
      </c>
      <c r="F992" s="76">
        <v>1756203</v>
      </c>
      <c r="G992" s="76">
        <v>1758791</v>
      </c>
      <c r="H992" s="76">
        <v>1270021</v>
      </c>
      <c r="I992" s="76">
        <v>1151875</v>
      </c>
      <c r="J992" s="76">
        <v>1116091</v>
      </c>
      <c r="K992" s="76">
        <v>1052465</v>
      </c>
      <c r="L992" s="76">
        <v>1593182</v>
      </c>
      <c r="M992" s="76">
        <v>1579366</v>
      </c>
      <c r="N992" s="76">
        <v>1653879</v>
      </c>
      <c r="O992" s="76">
        <v>1691283</v>
      </c>
      <c r="P992" s="76">
        <v>1152389</v>
      </c>
      <c r="Q992" s="76">
        <v>1312190</v>
      </c>
    </row>
    <row r="993" spans="1:17" x14ac:dyDescent="0.3">
      <c r="A993" s="254"/>
      <c r="B993" s="59" t="s">
        <v>83</v>
      </c>
      <c r="C993" s="76">
        <v>0</v>
      </c>
      <c r="D993" s="76">
        <v>0</v>
      </c>
      <c r="E993" s="76">
        <v>0</v>
      </c>
      <c r="F993" s="76">
        <v>0</v>
      </c>
      <c r="G993" s="76">
        <v>0</v>
      </c>
      <c r="H993" s="76">
        <v>0</v>
      </c>
      <c r="I993" s="76">
        <v>0</v>
      </c>
      <c r="J993" s="76">
        <v>0</v>
      </c>
      <c r="K993" s="76">
        <v>0</v>
      </c>
      <c r="L993" s="76">
        <v>0</v>
      </c>
      <c r="M993" s="76">
        <v>0</v>
      </c>
      <c r="N993" s="76">
        <v>0</v>
      </c>
      <c r="O993" s="76">
        <v>0</v>
      </c>
      <c r="P993" s="76">
        <v>0</v>
      </c>
      <c r="Q993" s="76">
        <v>0</v>
      </c>
    </row>
    <row r="994" spans="1:17" x14ac:dyDescent="0.3">
      <c r="A994" s="255"/>
      <c r="B994" s="59" t="s">
        <v>84</v>
      </c>
      <c r="C994" s="76">
        <v>0</v>
      </c>
      <c r="D994" s="76">
        <v>0</v>
      </c>
      <c r="E994" s="76">
        <v>0</v>
      </c>
      <c r="F994" s="76">
        <v>0</v>
      </c>
      <c r="G994" s="76">
        <v>0</v>
      </c>
      <c r="H994" s="76">
        <v>0</v>
      </c>
      <c r="I994" s="76">
        <v>0</v>
      </c>
      <c r="J994" s="76">
        <v>0</v>
      </c>
      <c r="K994" s="76">
        <v>0</v>
      </c>
      <c r="L994" s="76">
        <v>0</v>
      </c>
      <c r="M994" s="76">
        <v>0</v>
      </c>
      <c r="N994" s="76">
        <v>0</v>
      </c>
      <c r="O994" s="76">
        <v>0</v>
      </c>
      <c r="P994" s="76">
        <v>0</v>
      </c>
      <c r="Q994" s="76">
        <v>0</v>
      </c>
    </row>
    <row r="995" spans="1:17" x14ac:dyDescent="0.3">
      <c r="A995" s="253" t="s">
        <v>12</v>
      </c>
      <c r="B995" s="59" t="s">
        <v>72</v>
      </c>
      <c r="C995" s="76">
        <v>0</v>
      </c>
      <c r="D995" s="76">
        <v>0</v>
      </c>
      <c r="E995" s="76">
        <v>0</v>
      </c>
      <c r="F995" s="76">
        <v>0</v>
      </c>
      <c r="G995" s="76">
        <v>0</v>
      </c>
      <c r="H995" s="76">
        <v>0</v>
      </c>
      <c r="I995" s="76">
        <v>0</v>
      </c>
      <c r="J995" s="76">
        <v>0</v>
      </c>
      <c r="K995" s="76">
        <v>0</v>
      </c>
      <c r="L995" s="76">
        <v>0</v>
      </c>
      <c r="M995" s="76">
        <v>0</v>
      </c>
      <c r="N995" s="76">
        <v>0</v>
      </c>
      <c r="O995" s="76">
        <v>0</v>
      </c>
      <c r="P995" s="76">
        <v>0</v>
      </c>
      <c r="Q995" s="76">
        <v>0</v>
      </c>
    </row>
    <row r="996" spans="1:17" x14ac:dyDescent="0.3">
      <c r="A996" s="254"/>
      <c r="B996" s="59" t="s">
        <v>73</v>
      </c>
      <c r="C996" s="76">
        <v>0</v>
      </c>
      <c r="D996" s="76">
        <v>0</v>
      </c>
      <c r="E996" s="76">
        <v>0</v>
      </c>
      <c r="F996" s="76">
        <v>0</v>
      </c>
      <c r="G996" s="76">
        <v>0</v>
      </c>
      <c r="H996" s="76">
        <v>0</v>
      </c>
      <c r="I996" s="76">
        <v>0</v>
      </c>
      <c r="J996" s="76">
        <v>0</v>
      </c>
      <c r="K996" s="76">
        <v>0</v>
      </c>
      <c r="L996" s="76">
        <v>0</v>
      </c>
      <c r="M996" s="76">
        <v>0</v>
      </c>
      <c r="N996" s="76">
        <v>0</v>
      </c>
      <c r="O996" s="76">
        <v>0</v>
      </c>
      <c r="P996" s="76">
        <v>0</v>
      </c>
      <c r="Q996" s="76">
        <v>0</v>
      </c>
    </row>
    <row r="997" spans="1:17" x14ac:dyDescent="0.3">
      <c r="A997" s="254"/>
      <c r="B997" s="59" t="s">
        <v>74</v>
      </c>
      <c r="C997" s="76">
        <v>20994000</v>
      </c>
      <c r="D997" s="76">
        <v>20840385</v>
      </c>
      <c r="E997" s="76">
        <v>19123516</v>
      </c>
      <c r="F997" s="76">
        <v>24282470</v>
      </c>
      <c r="G997" s="76">
        <v>21619013</v>
      </c>
      <c r="H997" s="76">
        <v>20946145</v>
      </c>
      <c r="I997" s="76">
        <v>21484952</v>
      </c>
      <c r="J997" s="76">
        <v>19515045</v>
      </c>
      <c r="K997" s="76">
        <v>20083467</v>
      </c>
      <c r="L997" s="76">
        <v>24468841</v>
      </c>
      <c r="M997" s="76">
        <v>24734564</v>
      </c>
      <c r="N997" s="76">
        <v>21964131</v>
      </c>
      <c r="O997" s="76">
        <v>23000066</v>
      </c>
      <c r="P997" s="76">
        <v>21084346</v>
      </c>
      <c r="Q997" s="76">
        <v>25517303</v>
      </c>
    </row>
    <row r="998" spans="1:17" x14ac:dyDescent="0.3">
      <c r="A998" s="254"/>
      <c r="B998" s="59" t="s">
        <v>75</v>
      </c>
      <c r="C998" s="76">
        <v>5979000</v>
      </c>
      <c r="D998" s="76">
        <v>5864000</v>
      </c>
      <c r="E998" s="76">
        <v>5635000</v>
      </c>
      <c r="F998" s="76">
        <v>5999000</v>
      </c>
      <c r="G998" s="76">
        <v>6396000</v>
      </c>
      <c r="H998" s="76">
        <v>6056000</v>
      </c>
      <c r="I998" s="76">
        <v>6310000</v>
      </c>
      <c r="J998" s="76">
        <v>4553000</v>
      </c>
      <c r="K998" s="76">
        <v>5685000</v>
      </c>
      <c r="L998" s="76">
        <v>5911000</v>
      </c>
      <c r="M998" s="76">
        <v>5644000</v>
      </c>
      <c r="N998" s="76">
        <v>5395000</v>
      </c>
      <c r="O998" s="76">
        <v>6218000</v>
      </c>
      <c r="P998" s="76">
        <v>5060000</v>
      </c>
      <c r="Q998" s="76">
        <v>5307000</v>
      </c>
    </row>
    <row r="999" spans="1:17" x14ac:dyDescent="0.3">
      <c r="A999" s="254"/>
      <c r="B999" s="59" t="s">
        <v>76</v>
      </c>
      <c r="C999" s="76">
        <v>0</v>
      </c>
      <c r="D999" s="76">
        <v>0</v>
      </c>
      <c r="E999" s="76">
        <v>0</v>
      </c>
      <c r="F999" s="76">
        <v>0</v>
      </c>
      <c r="G999" s="76">
        <v>0</v>
      </c>
      <c r="H999" s="76">
        <v>0</v>
      </c>
      <c r="I999" s="76">
        <v>0</v>
      </c>
      <c r="J999" s="76">
        <v>0</v>
      </c>
      <c r="K999" s="76">
        <v>0</v>
      </c>
      <c r="L999" s="76">
        <v>0</v>
      </c>
      <c r="M999" s="76">
        <v>0</v>
      </c>
      <c r="N999" s="76">
        <v>0</v>
      </c>
      <c r="O999" s="76">
        <v>0</v>
      </c>
      <c r="P999" s="76">
        <v>0</v>
      </c>
      <c r="Q999" s="76">
        <v>0</v>
      </c>
    </row>
    <row r="1000" spans="1:17" x14ac:dyDescent="0.3">
      <c r="A1000" s="254"/>
      <c r="B1000" s="59" t="s">
        <v>77</v>
      </c>
      <c r="C1000" s="76">
        <v>877200</v>
      </c>
      <c r="D1000" s="76">
        <v>758000</v>
      </c>
      <c r="E1000" s="76">
        <v>695000</v>
      </c>
      <c r="F1000" s="76">
        <v>641000</v>
      </c>
      <c r="G1000" s="76">
        <v>839400</v>
      </c>
      <c r="H1000" s="76">
        <v>917000</v>
      </c>
      <c r="I1000" s="76">
        <v>723000</v>
      </c>
      <c r="J1000" s="76">
        <v>550000</v>
      </c>
      <c r="K1000" s="76">
        <v>657000</v>
      </c>
      <c r="L1000" s="76">
        <v>799712</v>
      </c>
      <c r="M1000" s="76">
        <v>924177</v>
      </c>
      <c r="N1000" s="76">
        <v>1109800</v>
      </c>
      <c r="O1000" s="76">
        <v>1211000</v>
      </c>
      <c r="P1000" s="76">
        <v>772529</v>
      </c>
      <c r="Q1000" s="76">
        <v>881797</v>
      </c>
    </row>
    <row r="1001" spans="1:17" x14ac:dyDescent="0.3">
      <c r="A1001" s="254"/>
      <c r="B1001" s="59" t="s">
        <v>78</v>
      </c>
      <c r="C1001" s="76">
        <v>1982274</v>
      </c>
      <c r="D1001" s="76">
        <v>1934097</v>
      </c>
      <c r="E1001" s="76">
        <v>2125544</v>
      </c>
      <c r="F1001" s="76">
        <v>2002525</v>
      </c>
      <c r="G1001" s="76">
        <v>1966371</v>
      </c>
      <c r="H1001" s="76">
        <v>2302042</v>
      </c>
      <c r="I1001" s="76">
        <v>2829385</v>
      </c>
      <c r="J1001" s="76">
        <v>2598373</v>
      </c>
      <c r="K1001" s="76">
        <v>2190273</v>
      </c>
      <c r="L1001" s="76">
        <v>2498829</v>
      </c>
      <c r="M1001" s="76">
        <v>2571000</v>
      </c>
      <c r="N1001" s="76">
        <v>1823000</v>
      </c>
      <c r="O1001" s="76">
        <v>2213000</v>
      </c>
      <c r="P1001" s="76">
        <v>2055000</v>
      </c>
      <c r="Q1001" s="76">
        <v>1779000</v>
      </c>
    </row>
    <row r="1002" spans="1:17" x14ac:dyDescent="0.3">
      <c r="A1002" s="254"/>
      <c r="B1002" s="59" t="s">
        <v>96</v>
      </c>
      <c r="C1002" s="76">
        <v>8687000</v>
      </c>
      <c r="D1002" s="76">
        <v>7400000</v>
      </c>
      <c r="E1002" s="76">
        <v>6733000</v>
      </c>
      <c r="F1002" s="76">
        <v>7641000</v>
      </c>
      <c r="G1002" s="76">
        <v>8457000</v>
      </c>
      <c r="H1002" s="76">
        <v>6527489</v>
      </c>
      <c r="I1002" s="76">
        <v>8504000</v>
      </c>
      <c r="J1002" s="76">
        <v>7291119</v>
      </c>
      <c r="K1002" s="76">
        <v>8430000</v>
      </c>
      <c r="L1002" s="76">
        <v>9310000</v>
      </c>
      <c r="M1002" s="76">
        <v>6218000</v>
      </c>
      <c r="N1002" s="76">
        <v>5687000</v>
      </c>
      <c r="O1002" s="76">
        <v>8918000</v>
      </c>
      <c r="P1002" s="76">
        <v>7600000</v>
      </c>
      <c r="Q1002" s="76">
        <v>7763000</v>
      </c>
    </row>
    <row r="1003" spans="1:17" x14ac:dyDescent="0.3">
      <c r="A1003" s="254"/>
      <c r="B1003" s="59" t="s">
        <v>80</v>
      </c>
      <c r="C1003" s="76">
        <v>3078196</v>
      </c>
      <c r="D1003" s="76">
        <v>2934252</v>
      </c>
      <c r="E1003" s="76">
        <v>2789580</v>
      </c>
      <c r="F1003" s="76">
        <v>2986216</v>
      </c>
      <c r="G1003" s="76">
        <v>3023101</v>
      </c>
      <c r="H1003" s="76">
        <v>3108532</v>
      </c>
      <c r="I1003" s="76">
        <v>3244690</v>
      </c>
      <c r="J1003" s="76">
        <v>2841178</v>
      </c>
      <c r="K1003" s="76">
        <v>3167265</v>
      </c>
      <c r="L1003" s="76">
        <v>3441308</v>
      </c>
      <c r="M1003" s="76">
        <v>3227073</v>
      </c>
      <c r="N1003" s="76">
        <v>3279156</v>
      </c>
      <c r="O1003" s="76">
        <v>3456947</v>
      </c>
      <c r="P1003" s="76">
        <v>3270693</v>
      </c>
      <c r="Q1003" s="76">
        <v>3288513</v>
      </c>
    </row>
    <row r="1004" spans="1:17" x14ac:dyDescent="0.3">
      <c r="A1004" s="254"/>
      <c r="B1004" s="59" t="s">
        <v>81</v>
      </c>
      <c r="C1004" s="76">
        <v>0</v>
      </c>
      <c r="D1004" s="76">
        <v>0</v>
      </c>
      <c r="E1004" s="76">
        <v>0</v>
      </c>
      <c r="F1004" s="76">
        <v>0</v>
      </c>
      <c r="G1004" s="76">
        <v>0</v>
      </c>
      <c r="H1004" s="76">
        <v>0</v>
      </c>
      <c r="I1004" s="76">
        <v>0</v>
      </c>
      <c r="J1004" s="76">
        <v>0</v>
      </c>
      <c r="K1004" s="76">
        <v>0</v>
      </c>
      <c r="L1004" s="76">
        <v>0</v>
      </c>
      <c r="M1004" s="76">
        <v>0</v>
      </c>
      <c r="N1004" s="76">
        <v>0</v>
      </c>
      <c r="O1004" s="76">
        <v>0</v>
      </c>
      <c r="P1004" s="76">
        <v>0</v>
      </c>
      <c r="Q1004" s="76">
        <v>0</v>
      </c>
    </row>
    <row r="1005" spans="1:17" x14ac:dyDescent="0.3">
      <c r="A1005" s="254"/>
      <c r="B1005" s="59" t="s">
        <v>82</v>
      </c>
      <c r="C1005" s="76">
        <v>22095</v>
      </c>
      <c r="D1005" s="76">
        <v>19381</v>
      </c>
      <c r="E1005" s="76">
        <v>19000</v>
      </c>
      <c r="F1005" s="76">
        <v>18784</v>
      </c>
      <c r="G1005" s="76">
        <v>18091</v>
      </c>
      <c r="H1005" s="76">
        <v>15584</v>
      </c>
      <c r="I1005" s="76">
        <v>14708</v>
      </c>
      <c r="J1005" s="76">
        <v>14603</v>
      </c>
      <c r="K1005" s="76">
        <v>14693</v>
      </c>
      <c r="L1005" s="76">
        <v>15415</v>
      </c>
      <c r="M1005" s="76">
        <v>15602</v>
      </c>
      <c r="N1005" s="76">
        <v>14733</v>
      </c>
      <c r="O1005" s="76">
        <v>15250</v>
      </c>
      <c r="P1005" s="76">
        <v>15195</v>
      </c>
      <c r="Q1005" s="76">
        <v>15059</v>
      </c>
    </row>
    <row r="1006" spans="1:17" x14ac:dyDescent="0.3">
      <c r="A1006" s="254"/>
      <c r="B1006" s="59" t="s">
        <v>83</v>
      </c>
      <c r="C1006" s="76">
        <v>0</v>
      </c>
      <c r="D1006" s="76">
        <v>0</v>
      </c>
      <c r="E1006" s="76">
        <v>0</v>
      </c>
      <c r="F1006" s="76">
        <v>0</v>
      </c>
      <c r="G1006" s="76">
        <v>0</v>
      </c>
      <c r="H1006" s="76">
        <v>0</v>
      </c>
      <c r="I1006" s="76">
        <v>0</v>
      </c>
      <c r="J1006" s="76">
        <v>0</v>
      </c>
      <c r="K1006" s="76">
        <v>0</v>
      </c>
      <c r="L1006" s="76">
        <v>0</v>
      </c>
      <c r="M1006" s="76">
        <v>0</v>
      </c>
      <c r="N1006" s="76">
        <v>0</v>
      </c>
      <c r="O1006" s="76">
        <v>0</v>
      </c>
      <c r="P1006" s="76">
        <v>0</v>
      </c>
      <c r="Q1006" s="76">
        <v>0</v>
      </c>
    </row>
    <row r="1007" spans="1:17" x14ac:dyDescent="0.3">
      <c r="A1007" s="255"/>
      <c r="B1007" s="59" t="s">
        <v>84</v>
      </c>
      <c r="C1007" s="76">
        <v>0</v>
      </c>
      <c r="D1007" s="76">
        <v>0</v>
      </c>
      <c r="E1007" s="76">
        <v>0</v>
      </c>
      <c r="F1007" s="76">
        <v>0</v>
      </c>
      <c r="G1007" s="76">
        <v>0</v>
      </c>
      <c r="H1007" s="76">
        <v>0</v>
      </c>
      <c r="I1007" s="76">
        <v>0</v>
      </c>
      <c r="J1007" s="76">
        <v>0</v>
      </c>
      <c r="K1007" s="76">
        <v>0</v>
      </c>
      <c r="L1007" s="76">
        <v>0</v>
      </c>
      <c r="M1007" s="76">
        <v>0</v>
      </c>
      <c r="N1007" s="76">
        <v>0</v>
      </c>
      <c r="O1007" s="76">
        <v>0</v>
      </c>
      <c r="P1007" s="76">
        <v>0</v>
      </c>
      <c r="Q1007" s="76">
        <v>0</v>
      </c>
    </row>
    <row r="1008" spans="1:17" x14ac:dyDescent="0.3">
      <c r="A1008" s="253" t="s">
        <v>13</v>
      </c>
      <c r="B1008" s="59" t="s">
        <v>72</v>
      </c>
      <c r="C1008" s="76">
        <v>139365000</v>
      </c>
      <c r="D1008" s="76">
        <v>151603008</v>
      </c>
      <c r="E1008" s="76">
        <v>152300000</v>
      </c>
      <c r="F1008" s="76">
        <v>165914000</v>
      </c>
      <c r="G1008" s="76">
        <v>163974000</v>
      </c>
      <c r="H1008" s="76">
        <v>177425000</v>
      </c>
      <c r="I1008" s="76">
        <v>192781000</v>
      </c>
      <c r="J1008" s="76">
        <v>205614100</v>
      </c>
      <c r="K1008" s="76">
        <v>218489000</v>
      </c>
      <c r="L1008" s="76">
        <v>215646300</v>
      </c>
      <c r="M1008" s="76">
        <v>264992000</v>
      </c>
      <c r="N1008" s="76">
        <v>263613000</v>
      </c>
      <c r="O1008" s="76">
        <v>259071000</v>
      </c>
      <c r="P1008" s="76">
        <v>257173900</v>
      </c>
      <c r="Q1008" s="76">
        <v>260778900</v>
      </c>
    </row>
    <row r="1009" spans="1:17" x14ac:dyDescent="0.3">
      <c r="A1009" s="254"/>
      <c r="B1009" s="59" t="s">
        <v>73</v>
      </c>
      <c r="C1009" s="76">
        <v>180588000</v>
      </c>
      <c r="D1009" s="76">
        <v>181718000</v>
      </c>
      <c r="E1009" s="76">
        <v>186034000</v>
      </c>
      <c r="F1009" s="76">
        <v>191895700</v>
      </c>
      <c r="G1009" s="76">
        <v>195103008</v>
      </c>
      <c r="H1009" s="76">
        <v>195760992</v>
      </c>
      <c r="I1009" s="76">
        <v>201000896</v>
      </c>
      <c r="J1009" s="76">
        <v>204235900</v>
      </c>
      <c r="K1009" s="76">
        <v>203612192</v>
      </c>
      <c r="L1009" s="76">
        <v>206507400</v>
      </c>
      <c r="M1009" s="76">
        <v>212142000</v>
      </c>
      <c r="N1009" s="76">
        <v>211094000</v>
      </c>
      <c r="O1009" s="76">
        <v>212675900</v>
      </c>
      <c r="P1009" s="76">
        <v>212129000</v>
      </c>
      <c r="Q1009" s="76">
        <v>209614000</v>
      </c>
    </row>
    <row r="1010" spans="1:17" x14ac:dyDescent="0.3">
      <c r="A1010" s="254"/>
      <c r="B1010" s="59" t="s">
        <v>74</v>
      </c>
      <c r="C1010" s="76">
        <v>107807100</v>
      </c>
      <c r="D1010" s="76">
        <v>117786744</v>
      </c>
      <c r="E1010" s="76">
        <v>117987100</v>
      </c>
      <c r="F1010" s="76">
        <v>120737200</v>
      </c>
      <c r="G1010" s="76">
        <v>122486300</v>
      </c>
      <c r="H1010" s="76">
        <v>123157200</v>
      </c>
      <c r="I1010" s="76">
        <v>125592000</v>
      </c>
      <c r="J1010" s="76">
        <v>129496800</v>
      </c>
      <c r="K1010" s="76">
        <v>130590600</v>
      </c>
      <c r="L1010" s="76">
        <v>135263600</v>
      </c>
      <c r="M1010" s="76">
        <v>141031315</v>
      </c>
      <c r="N1010" s="76">
        <v>139990470</v>
      </c>
      <c r="O1010" s="76">
        <v>142329912</v>
      </c>
      <c r="P1010" s="76">
        <v>139614909</v>
      </c>
      <c r="Q1010" s="76">
        <v>142401586</v>
      </c>
    </row>
    <row r="1011" spans="1:17" x14ac:dyDescent="0.3">
      <c r="A1011" s="254"/>
      <c r="B1011" s="59" t="s">
        <v>75</v>
      </c>
      <c r="C1011" s="76">
        <v>178914583</v>
      </c>
      <c r="D1011" s="76">
        <v>151340585</v>
      </c>
      <c r="E1011" s="76">
        <v>145339575</v>
      </c>
      <c r="F1011" s="76">
        <v>152820565</v>
      </c>
      <c r="G1011" s="76">
        <v>145814055</v>
      </c>
      <c r="H1011" s="76">
        <v>148359753</v>
      </c>
      <c r="I1011" s="76">
        <v>152382060</v>
      </c>
      <c r="J1011" s="76">
        <v>150518065</v>
      </c>
      <c r="K1011" s="76">
        <v>149207568</v>
      </c>
      <c r="L1011" s="76">
        <v>146465687</v>
      </c>
      <c r="M1011" s="76">
        <v>143676735</v>
      </c>
      <c r="N1011" s="76">
        <v>143061440</v>
      </c>
      <c r="O1011" s="76">
        <v>146732987</v>
      </c>
      <c r="P1011" s="76">
        <v>150110854</v>
      </c>
      <c r="Q1011" s="76">
        <v>134114711</v>
      </c>
    </row>
    <row r="1012" spans="1:17" x14ac:dyDescent="0.3">
      <c r="A1012" s="254"/>
      <c r="B1012" s="59" t="s">
        <v>76</v>
      </c>
      <c r="C1012" s="76">
        <v>16347800</v>
      </c>
      <c r="D1012" s="76">
        <v>15081800</v>
      </c>
      <c r="E1012" s="76">
        <v>12725000</v>
      </c>
      <c r="F1012" s="76">
        <v>15541600</v>
      </c>
      <c r="G1012" s="76">
        <v>14981500</v>
      </c>
      <c r="H1012" s="76">
        <v>15083300</v>
      </c>
      <c r="I1012" s="76">
        <v>14485300</v>
      </c>
      <c r="J1012" s="76">
        <v>13010900</v>
      </c>
      <c r="K1012" s="76">
        <v>11951000</v>
      </c>
      <c r="L1012" s="76">
        <v>12154000</v>
      </c>
      <c r="M1012" s="76">
        <v>11785000</v>
      </c>
      <c r="N1012" s="76">
        <v>12788894</v>
      </c>
      <c r="O1012" s="76">
        <v>15282500</v>
      </c>
      <c r="P1012" s="76">
        <v>15967100</v>
      </c>
      <c r="Q1012" s="76">
        <v>18100000</v>
      </c>
    </row>
    <row r="1013" spans="1:17" x14ac:dyDescent="0.3">
      <c r="A1013" s="254"/>
      <c r="B1013" s="59" t="s">
        <v>77</v>
      </c>
      <c r="C1013" s="76">
        <v>6895821</v>
      </c>
      <c r="D1013" s="76">
        <v>6303534</v>
      </c>
      <c r="E1013" s="76">
        <v>6556287</v>
      </c>
      <c r="F1013" s="76">
        <v>7363587</v>
      </c>
      <c r="G1013" s="76">
        <v>7044956</v>
      </c>
      <c r="H1013" s="76">
        <v>7027138</v>
      </c>
      <c r="I1013" s="76">
        <v>8218883</v>
      </c>
      <c r="J1013" s="76">
        <v>6999538</v>
      </c>
      <c r="K1013" s="76">
        <v>6774161</v>
      </c>
      <c r="L1013" s="76">
        <v>6945893</v>
      </c>
      <c r="M1013" s="76">
        <v>7097822</v>
      </c>
      <c r="N1013" s="76">
        <v>7457476</v>
      </c>
      <c r="O1013" s="76">
        <v>8014177</v>
      </c>
      <c r="P1013" s="76">
        <v>7871113</v>
      </c>
      <c r="Q1013" s="76">
        <v>7872646</v>
      </c>
    </row>
    <row r="1014" spans="1:17" x14ac:dyDescent="0.3">
      <c r="A1014" s="254"/>
      <c r="B1014" s="59" t="s">
        <v>78</v>
      </c>
      <c r="C1014" s="76">
        <v>50906223</v>
      </c>
      <c r="D1014" s="76">
        <v>50220296</v>
      </c>
      <c r="E1014" s="76">
        <v>51851033</v>
      </c>
      <c r="F1014" s="76">
        <v>55403074</v>
      </c>
      <c r="G1014" s="76">
        <v>54064148</v>
      </c>
      <c r="H1014" s="76">
        <v>52706385</v>
      </c>
      <c r="I1014" s="76">
        <v>55362886</v>
      </c>
      <c r="J1014" s="76">
        <v>57517719</v>
      </c>
      <c r="K1014" s="76">
        <v>56605508</v>
      </c>
      <c r="L1014" s="76">
        <v>56212957</v>
      </c>
      <c r="M1014" s="76">
        <v>53083440</v>
      </c>
      <c r="N1014" s="76">
        <v>51735308</v>
      </c>
      <c r="O1014" s="76">
        <v>54175921</v>
      </c>
      <c r="P1014" s="76">
        <v>55285675</v>
      </c>
      <c r="Q1014" s="76">
        <v>60665563</v>
      </c>
    </row>
    <row r="1015" spans="1:17" x14ac:dyDescent="0.3">
      <c r="A1015" s="254"/>
      <c r="B1015" s="59" t="s">
        <v>96</v>
      </c>
      <c r="C1015" s="76">
        <v>94519100</v>
      </c>
      <c r="D1015" s="76">
        <v>104599700</v>
      </c>
      <c r="E1015" s="76">
        <v>121881700</v>
      </c>
      <c r="F1015" s="76">
        <v>134196200</v>
      </c>
      <c r="G1015" s="76">
        <v>122765700</v>
      </c>
      <c r="H1015" s="76">
        <v>120084900</v>
      </c>
      <c r="I1015" s="76">
        <v>125165400</v>
      </c>
      <c r="J1015" s="76">
        <v>134854300</v>
      </c>
      <c r="K1015" s="76">
        <v>137461300</v>
      </c>
      <c r="L1015" s="76">
        <v>133611700</v>
      </c>
      <c r="M1015" s="76">
        <v>112152000</v>
      </c>
      <c r="N1015" s="76">
        <v>111760000</v>
      </c>
      <c r="O1015" s="76">
        <v>113788400</v>
      </c>
      <c r="P1015" s="76">
        <v>119373700</v>
      </c>
      <c r="Q1015" s="76">
        <v>121661000</v>
      </c>
    </row>
    <row r="1016" spans="1:17" x14ac:dyDescent="0.3">
      <c r="A1016" s="254"/>
      <c r="B1016" s="59" t="s">
        <v>80</v>
      </c>
      <c r="C1016" s="76">
        <v>538374055</v>
      </c>
      <c r="D1016" s="76">
        <v>562541447</v>
      </c>
      <c r="E1016" s="76">
        <v>589316406</v>
      </c>
      <c r="F1016" s="76">
        <v>623306463</v>
      </c>
      <c r="G1016" s="76">
        <v>645180536</v>
      </c>
      <c r="H1016" s="76">
        <v>669761142</v>
      </c>
      <c r="I1016" s="76">
        <v>699945162</v>
      </c>
      <c r="J1016" s="76">
        <v>720208333</v>
      </c>
      <c r="K1016" s="76">
        <v>739575374</v>
      </c>
      <c r="L1016" s="76">
        <v>758014357</v>
      </c>
      <c r="M1016" s="76">
        <v>791031272</v>
      </c>
      <c r="N1016" s="76">
        <v>788023042</v>
      </c>
      <c r="O1016" s="76">
        <v>808654114</v>
      </c>
      <c r="P1016" s="76">
        <v>814503663</v>
      </c>
      <c r="Q1016" s="76">
        <v>830651509</v>
      </c>
    </row>
    <row r="1017" spans="1:17" x14ac:dyDescent="0.3">
      <c r="A1017" s="254"/>
      <c r="B1017" s="59" t="s">
        <v>81</v>
      </c>
      <c r="C1017" s="76">
        <v>0</v>
      </c>
      <c r="D1017" s="76">
        <v>0</v>
      </c>
      <c r="E1017" s="76">
        <v>0</v>
      </c>
      <c r="F1017" s="76">
        <v>0</v>
      </c>
      <c r="G1017" s="76">
        <v>0</v>
      </c>
      <c r="H1017" s="76">
        <v>0</v>
      </c>
      <c r="I1017" s="76">
        <v>0</v>
      </c>
      <c r="J1017" s="76">
        <v>0</v>
      </c>
      <c r="K1017" s="76">
        <v>0</v>
      </c>
      <c r="L1017" s="76">
        <v>0</v>
      </c>
      <c r="M1017" s="76">
        <v>0</v>
      </c>
      <c r="N1017" s="76">
        <v>0</v>
      </c>
      <c r="O1017" s="76">
        <v>0</v>
      </c>
      <c r="P1017" s="76">
        <v>0</v>
      </c>
      <c r="Q1017" s="76">
        <v>0</v>
      </c>
    </row>
    <row r="1018" spans="1:17" x14ac:dyDescent="0.3">
      <c r="A1018" s="254"/>
      <c r="B1018" s="59" t="s">
        <v>82</v>
      </c>
      <c r="C1018" s="76">
        <v>5939179</v>
      </c>
      <c r="D1018" s="76">
        <v>5951551</v>
      </c>
      <c r="E1018" s="76">
        <v>5669677</v>
      </c>
      <c r="F1018" s="76">
        <v>6076715</v>
      </c>
      <c r="G1018" s="76">
        <v>6353034</v>
      </c>
      <c r="H1018" s="76">
        <v>6394388</v>
      </c>
      <c r="I1018" s="76">
        <v>6893697</v>
      </c>
      <c r="J1018" s="76">
        <v>7391525</v>
      </c>
      <c r="K1018" s="76">
        <v>7484456</v>
      </c>
      <c r="L1018" s="76">
        <v>7363273</v>
      </c>
      <c r="M1018" s="76">
        <v>7179374</v>
      </c>
      <c r="N1018" s="76">
        <v>7174456</v>
      </c>
      <c r="O1018" s="76">
        <v>7167088</v>
      </c>
      <c r="P1018" s="76">
        <v>7180131</v>
      </c>
      <c r="Q1018" s="76">
        <v>7763381</v>
      </c>
    </row>
    <row r="1019" spans="1:17" x14ac:dyDescent="0.3">
      <c r="A1019" s="254"/>
      <c r="B1019" s="59" t="s">
        <v>83</v>
      </c>
      <c r="C1019" s="76">
        <v>0</v>
      </c>
      <c r="D1019" s="76">
        <v>0</v>
      </c>
      <c r="E1019" s="76">
        <v>0</v>
      </c>
      <c r="F1019" s="76">
        <v>0</v>
      </c>
      <c r="G1019" s="76">
        <v>0</v>
      </c>
      <c r="H1019" s="76">
        <v>0</v>
      </c>
      <c r="I1019" s="76">
        <v>0</v>
      </c>
      <c r="J1019" s="76">
        <v>0</v>
      </c>
      <c r="K1019" s="76">
        <v>0</v>
      </c>
      <c r="L1019" s="76">
        <v>0</v>
      </c>
      <c r="M1019" s="76">
        <v>0</v>
      </c>
      <c r="N1019" s="76">
        <v>0</v>
      </c>
      <c r="O1019" s="76">
        <v>0</v>
      </c>
      <c r="P1019" s="76">
        <v>0</v>
      </c>
      <c r="Q1019" s="76">
        <v>0</v>
      </c>
    </row>
    <row r="1020" spans="1:17" x14ac:dyDescent="0.3">
      <c r="A1020" s="255"/>
      <c r="B1020" s="59" t="s">
        <v>84</v>
      </c>
      <c r="C1020" s="76">
        <v>0</v>
      </c>
      <c r="D1020" s="76">
        <v>0</v>
      </c>
      <c r="E1020" s="76">
        <v>0</v>
      </c>
      <c r="F1020" s="76">
        <v>0</v>
      </c>
      <c r="G1020" s="76">
        <v>0</v>
      </c>
      <c r="H1020" s="76">
        <v>0</v>
      </c>
      <c r="I1020" s="76">
        <v>0</v>
      </c>
      <c r="J1020" s="76">
        <v>0</v>
      </c>
      <c r="K1020" s="76">
        <v>0</v>
      </c>
      <c r="L1020" s="76">
        <v>0</v>
      </c>
      <c r="M1020" s="76">
        <v>0</v>
      </c>
      <c r="N1020" s="76">
        <v>0</v>
      </c>
      <c r="O1020" s="76">
        <v>0</v>
      </c>
      <c r="P1020" s="76">
        <v>0</v>
      </c>
      <c r="Q1020" s="76">
        <v>0</v>
      </c>
    </row>
    <row r="1021" spans="1:17" x14ac:dyDescent="0.3">
      <c r="A1021" s="253" t="s">
        <v>14</v>
      </c>
      <c r="B1021" s="59" t="s">
        <v>72</v>
      </c>
      <c r="C1021" s="76">
        <v>26817567</v>
      </c>
      <c r="D1021" s="76">
        <v>26692191</v>
      </c>
      <c r="E1021" s="76">
        <v>29401004</v>
      </c>
      <c r="F1021" s="76">
        <v>33523069</v>
      </c>
      <c r="G1021" s="76">
        <v>35436228</v>
      </c>
      <c r="H1021" s="76">
        <v>35699954</v>
      </c>
      <c r="I1021" s="76">
        <v>35964112</v>
      </c>
      <c r="J1021" s="76">
        <v>38599942</v>
      </c>
      <c r="K1021" s="76">
        <v>37891654</v>
      </c>
      <c r="L1021" s="76">
        <v>38270921</v>
      </c>
      <c r="M1021" s="76">
        <v>38575000</v>
      </c>
      <c r="N1021" s="76">
        <v>42008380</v>
      </c>
      <c r="O1021" s="76">
        <v>48462045</v>
      </c>
      <c r="P1021" s="76">
        <v>50102125</v>
      </c>
      <c r="Q1021" s="76">
        <v>41565975</v>
      </c>
    </row>
    <row r="1022" spans="1:17" x14ac:dyDescent="0.3">
      <c r="A1022" s="254"/>
      <c r="B1022" s="59" t="s">
        <v>73</v>
      </c>
      <c r="C1022" s="76">
        <v>163119295</v>
      </c>
      <c r="D1022" s="76">
        <v>163634947</v>
      </c>
      <c r="E1022" s="76">
        <v>166734668</v>
      </c>
      <c r="F1022" s="76">
        <v>173730544</v>
      </c>
      <c r="G1022" s="76">
        <v>175459563</v>
      </c>
      <c r="H1022" s="76">
        <v>179625599</v>
      </c>
      <c r="I1022" s="76">
        <v>185513066</v>
      </c>
      <c r="J1022" s="76">
        <v>190582507</v>
      </c>
      <c r="K1022" s="76">
        <v>190948996</v>
      </c>
      <c r="L1022" s="76">
        <v>186201573</v>
      </c>
      <c r="M1022" s="76">
        <v>183020126</v>
      </c>
      <c r="N1022" s="76">
        <v>177740765</v>
      </c>
      <c r="O1022" s="76">
        <v>181904876</v>
      </c>
      <c r="P1022" s="76">
        <v>186580109</v>
      </c>
      <c r="Q1022" s="76">
        <v>176173795</v>
      </c>
    </row>
    <row r="1023" spans="1:17" x14ac:dyDescent="0.3">
      <c r="A1023" s="254"/>
      <c r="B1023" s="59" t="s">
        <v>74</v>
      </c>
      <c r="C1023" s="76">
        <v>35798374</v>
      </c>
      <c r="D1023" s="76">
        <v>41163535</v>
      </c>
      <c r="E1023" s="76">
        <v>19759883</v>
      </c>
      <c r="F1023" s="76">
        <v>28901130</v>
      </c>
      <c r="G1023" s="76">
        <v>35991735</v>
      </c>
      <c r="H1023" s="76">
        <v>35033081</v>
      </c>
      <c r="I1023" s="76">
        <v>41150993</v>
      </c>
      <c r="J1023" s="76">
        <v>44546280</v>
      </c>
      <c r="K1023" s="76">
        <v>36361935</v>
      </c>
      <c r="L1023" s="76">
        <v>39700777</v>
      </c>
      <c r="M1023" s="76">
        <v>38714748</v>
      </c>
      <c r="N1023" s="76">
        <v>37005969</v>
      </c>
      <c r="O1023" s="76">
        <v>51291949</v>
      </c>
      <c r="P1023" s="76">
        <v>35202182</v>
      </c>
      <c r="Q1023" s="76">
        <v>31616531</v>
      </c>
    </row>
    <row r="1024" spans="1:17" x14ac:dyDescent="0.3">
      <c r="A1024" s="254"/>
      <c r="B1024" s="59" t="s">
        <v>75</v>
      </c>
      <c r="C1024" s="76">
        <v>59160604</v>
      </c>
      <c r="D1024" s="76">
        <v>67843799</v>
      </c>
      <c r="E1024" s="76">
        <v>72933629</v>
      </c>
      <c r="F1024" s="76">
        <v>75497633</v>
      </c>
      <c r="G1024" s="76">
        <v>79822335</v>
      </c>
      <c r="H1024" s="76">
        <v>74138291</v>
      </c>
      <c r="I1024" s="76">
        <v>79311632</v>
      </c>
      <c r="J1024" s="76">
        <v>87866371</v>
      </c>
      <c r="K1024" s="76">
        <v>87857940</v>
      </c>
      <c r="L1024" s="76">
        <v>87720056</v>
      </c>
      <c r="M1024" s="76">
        <v>88642831</v>
      </c>
      <c r="N1024" s="76">
        <v>85746566</v>
      </c>
      <c r="O1024" s="76">
        <v>83117605</v>
      </c>
      <c r="P1024" s="76">
        <v>78705214</v>
      </c>
      <c r="Q1024" s="76">
        <v>80930739</v>
      </c>
    </row>
    <row r="1025" spans="1:17" x14ac:dyDescent="0.3">
      <c r="A1025" s="254"/>
      <c r="B1025" s="59" t="s">
        <v>76</v>
      </c>
      <c r="C1025" s="76">
        <v>1962752</v>
      </c>
      <c r="D1025" s="76">
        <v>1758288</v>
      </c>
      <c r="E1025" s="76">
        <v>1556469</v>
      </c>
      <c r="F1025" s="76">
        <v>1771565</v>
      </c>
      <c r="G1025" s="76">
        <v>1955530</v>
      </c>
      <c r="H1025" s="76">
        <v>1909514</v>
      </c>
      <c r="I1025" s="76">
        <v>1708442</v>
      </c>
      <c r="J1025" s="76">
        <v>1646486</v>
      </c>
      <c r="K1025" s="76">
        <v>1606099</v>
      </c>
      <c r="L1025" s="76">
        <v>1736725</v>
      </c>
      <c r="M1025" s="76">
        <v>1715800</v>
      </c>
      <c r="N1025" s="76">
        <v>1566570</v>
      </c>
      <c r="O1025" s="76">
        <v>1226733</v>
      </c>
      <c r="P1025" s="76">
        <v>1580759</v>
      </c>
      <c r="Q1025" s="76">
        <v>1595257</v>
      </c>
    </row>
    <row r="1026" spans="1:17" x14ac:dyDescent="0.3">
      <c r="A1026" s="254"/>
      <c r="B1026" s="59" t="s">
        <v>77</v>
      </c>
      <c r="C1026" s="76">
        <v>4553401</v>
      </c>
      <c r="D1026" s="76">
        <v>2969128</v>
      </c>
      <c r="E1026" s="76">
        <v>3575548</v>
      </c>
      <c r="F1026" s="76">
        <v>3680165</v>
      </c>
      <c r="G1026" s="76">
        <v>4094243</v>
      </c>
      <c r="H1026" s="76">
        <v>4550990</v>
      </c>
      <c r="I1026" s="76">
        <v>4715072</v>
      </c>
      <c r="J1026" s="76">
        <v>4244795</v>
      </c>
      <c r="K1026" s="76">
        <v>4246267</v>
      </c>
      <c r="L1026" s="76">
        <v>4357139</v>
      </c>
      <c r="M1026" s="76">
        <v>4321512</v>
      </c>
      <c r="N1026" s="76">
        <v>5157205</v>
      </c>
      <c r="O1026" s="76">
        <v>7022348</v>
      </c>
      <c r="P1026" s="76">
        <v>5199785</v>
      </c>
      <c r="Q1026" s="76">
        <v>4015142</v>
      </c>
    </row>
    <row r="1027" spans="1:17" x14ac:dyDescent="0.3">
      <c r="A1027" s="254"/>
      <c r="B1027" s="59" t="s">
        <v>78</v>
      </c>
      <c r="C1027" s="76">
        <v>197213116</v>
      </c>
      <c r="D1027" s="76">
        <v>208350090</v>
      </c>
      <c r="E1027" s="76">
        <v>206014714</v>
      </c>
      <c r="F1027" s="76">
        <v>223615636</v>
      </c>
      <c r="G1027" s="76">
        <v>227841818</v>
      </c>
      <c r="H1027" s="76">
        <v>279454422</v>
      </c>
      <c r="I1027" s="76">
        <v>304727344</v>
      </c>
      <c r="J1027" s="76">
        <v>319900267</v>
      </c>
      <c r="K1027" s="76">
        <v>334110981</v>
      </c>
      <c r="L1027" s="76">
        <v>332307009</v>
      </c>
      <c r="M1027" s="76">
        <v>335906397</v>
      </c>
      <c r="N1027" s="76">
        <v>332400321</v>
      </c>
      <c r="O1027" s="76">
        <v>402762656</v>
      </c>
      <c r="P1027" s="76">
        <v>404561773</v>
      </c>
      <c r="Q1027" s="76">
        <v>408264966</v>
      </c>
    </row>
    <row r="1028" spans="1:17" x14ac:dyDescent="0.3">
      <c r="A1028" s="254"/>
      <c r="B1028" s="59" t="s">
        <v>96</v>
      </c>
      <c r="C1028" s="76">
        <v>161753302</v>
      </c>
      <c r="D1028" s="76">
        <v>161794771</v>
      </c>
      <c r="E1028" s="76">
        <v>173184204</v>
      </c>
      <c r="F1028" s="76">
        <v>182171348</v>
      </c>
      <c r="G1028" s="76">
        <v>169932850</v>
      </c>
      <c r="H1028" s="76">
        <v>166751331</v>
      </c>
      <c r="I1028" s="76">
        <v>197146702</v>
      </c>
      <c r="J1028" s="76">
        <v>204832156</v>
      </c>
      <c r="K1028" s="76">
        <v>206635865</v>
      </c>
      <c r="L1028" s="76">
        <v>212834922</v>
      </c>
      <c r="M1028" s="76">
        <v>202556906</v>
      </c>
      <c r="N1028" s="76">
        <v>202821831</v>
      </c>
      <c r="O1028" s="76">
        <v>213448864</v>
      </c>
      <c r="P1028" s="76">
        <v>248716348</v>
      </c>
      <c r="Q1028" s="76">
        <v>237107193</v>
      </c>
    </row>
    <row r="1029" spans="1:17" x14ac:dyDescent="0.3">
      <c r="A1029" s="254"/>
      <c r="B1029" s="59" t="s">
        <v>80</v>
      </c>
      <c r="C1029" s="76">
        <v>114475431</v>
      </c>
      <c r="D1029" s="76">
        <v>117066950</v>
      </c>
      <c r="E1029" s="76">
        <v>119481301</v>
      </c>
      <c r="F1029" s="76">
        <v>121787679</v>
      </c>
      <c r="G1029" s="76">
        <v>123265462</v>
      </c>
      <c r="H1029" s="76">
        <v>119598316</v>
      </c>
      <c r="I1029" s="76">
        <v>121521365</v>
      </c>
      <c r="J1029" s="76">
        <v>129236607</v>
      </c>
      <c r="K1029" s="76">
        <v>128396788</v>
      </c>
      <c r="L1029" s="76">
        <v>132973518</v>
      </c>
      <c r="M1029" s="76">
        <v>133619463</v>
      </c>
      <c r="N1029" s="76">
        <v>131981108</v>
      </c>
      <c r="O1029" s="76">
        <v>135921315</v>
      </c>
      <c r="P1029" s="76">
        <v>137543601</v>
      </c>
      <c r="Q1029" s="76">
        <v>138560250</v>
      </c>
    </row>
    <row r="1030" spans="1:17" x14ac:dyDescent="0.3">
      <c r="A1030" s="254"/>
      <c r="B1030" s="59" t="s">
        <v>81</v>
      </c>
      <c r="C1030" s="76">
        <v>0</v>
      </c>
      <c r="D1030" s="76">
        <v>0</v>
      </c>
      <c r="E1030" s="76">
        <v>0</v>
      </c>
      <c r="F1030" s="76">
        <v>0</v>
      </c>
      <c r="G1030" s="76">
        <v>0</v>
      </c>
      <c r="H1030" s="76">
        <v>0</v>
      </c>
      <c r="I1030" s="76">
        <v>0</v>
      </c>
      <c r="J1030" s="76">
        <v>0</v>
      </c>
      <c r="K1030" s="76">
        <v>0</v>
      </c>
      <c r="L1030" s="76">
        <v>0</v>
      </c>
      <c r="M1030" s="76">
        <v>0</v>
      </c>
      <c r="N1030" s="76">
        <v>0</v>
      </c>
      <c r="O1030" s="76">
        <v>0</v>
      </c>
      <c r="P1030" s="76">
        <v>0</v>
      </c>
      <c r="Q1030" s="76">
        <v>0</v>
      </c>
    </row>
    <row r="1031" spans="1:17" x14ac:dyDescent="0.3">
      <c r="A1031" s="254"/>
      <c r="B1031" s="59" t="s">
        <v>82</v>
      </c>
      <c r="C1031" s="76">
        <v>12506441</v>
      </c>
      <c r="D1031" s="76">
        <v>13475783</v>
      </c>
      <c r="E1031" s="76">
        <v>13956496</v>
      </c>
      <c r="F1031" s="76">
        <v>13948040</v>
      </c>
      <c r="G1031" s="76">
        <v>13406058</v>
      </c>
      <c r="H1031" s="76">
        <v>13809531</v>
      </c>
      <c r="I1031" s="76">
        <v>14522041</v>
      </c>
      <c r="J1031" s="76">
        <v>15602714</v>
      </c>
      <c r="K1031" s="76">
        <v>15949731</v>
      </c>
      <c r="L1031" s="76">
        <v>16319876</v>
      </c>
      <c r="M1031" s="76">
        <v>16300970</v>
      </c>
      <c r="N1031" s="76">
        <v>16525378</v>
      </c>
      <c r="O1031" s="76">
        <v>17203078</v>
      </c>
      <c r="P1031" s="76">
        <v>17867173</v>
      </c>
      <c r="Q1031" s="76">
        <v>17880286</v>
      </c>
    </row>
    <row r="1032" spans="1:17" x14ac:dyDescent="0.3">
      <c r="A1032" s="254"/>
      <c r="B1032" s="59" t="s">
        <v>83</v>
      </c>
      <c r="C1032" s="76">
        <v>0</v>
      </c>
      <c r="D1032" s="76">
        <v>0</v>
      </c>
      <c r="E1032" s="76">
        <v>0</v>
      </c>
      <c r="F1032" s="76">
        <v>0</v>
      </c>
      <c r="G1032" s="76">
        <v>0</v>
      </c>
      <c r="H1032" s="76">
        <v>0</v>
      </c>
      <c r="I1032" s="76">
        <v>0</v>
      </c>
      <c r="J1032" s="76">
        <v>0</v>
      </c>
      <c r="K1032" s="76">
        <v>0</v>
      </c>
      <c r="L1032" s="76">
        <v>0</v>
      </c>
      <c r="M1032" s="76">
        <v>0</v>
      </c>
      <c r="N1032" s="76">
        <v>0</v>
      </c>
      <c r="O1032" s="76">
        <v>0</v>
      </c>
      <c r="P1032" s="76">
        <v>0</v>
      </c>
      <c r="Q1032" s="76">
        <v>0</v>
      </c>
    </row>
    <row r="1033" spans="1:17" x14ac:dyDescent="0.3">
      <c r="A1033" s="255"/>
      <c r="B1033" s="59" t="s">
        <v>84</v>
      </c>
      <c r="C1033" s="76">
        <v>0</v>
      </c>
      <c r="D1033" s="76">
        <v>0</v>
      </c>
      <c r="E1033" s="76">
        <v>0</v>
      </c>
      <c r="F1033" s="76">
        <v>0</v>
      </c>
      <c r="G1033" s="76">
        <v>0</v>
      </c>
      <c r="H1033" s="76">
        <v>0</v>
      </c>
      <c r="I1033" s="76">
        <v>0</v>
      </c>
      <c r="J1033" s="76">
        <v>0</v>
      </c>
      <c r="K1033" s="76">
        <v>0</v>
      </c>
      <c r="L1033" s="76">
        <v>0</v>
      </c>
      <c r="M1033" s="76">
        <v>0</v>
      </c>
      <c r="N1033" s="76">
        <v>0</v>
      </c>
      <c r="O1033" s="76">
        <v>0</v>
      </c>
      <c r="P1033" s="76">
        <v>0</v>
      </c>
      <c r="Q1033" s="76">
        <v>0</v>
      </c>
    </row>
    <row r="1034" spans="1:17" x14ac:dyDescent="0.3">
      <c r="A1034" s="253" t="s">
        <v>15</v>
      </c>
      <c r="B1034" s="59" t="s">
        <v>72</v>
      </c>
      <c r="C1034" s="76">
        <v>14709900</v>
      </c>
      <c r="D1034" s="76">
        <v>15097000</v>
      </c>
      <c r="E1034" s="76">
        <v>18955400</v>
      </c>
      <c r="F1034" s="76">
        <v>19731400</v>
      </c>
      <c r="G1034" s="76">
        <v>16719500</v>
      </c>
      <c r="H1034" s="76">
        <v>21725800</v>
      </c>
      <c r="I1034" s="76">
        <v>21760000</v>
      </c>
      <c r="J1034" s="76">
        <v>22260000</v>
      </c>
      <c r="K1034" s="76">
        <v>24259510</v>
      </c>
      <c r="L1034" s="76">
        <v>24170000</v>
      </c>
      <c r="M1034" s="76">
        <v>22570000</v>
      </c>
      <c r="N1034" s="76">
        <v>25900000</v>
      </c>
      <c r="O1034" s="76">
        <v>25899870</v>
      </c>
      <c r="P1034" s="76">
        <v>28752880</v>
      </c>
      <c r="Q1034" s="76">
        <v>27715100</v>
      </c>
    </row>
    <row r="1035" spans="1:17" x14ac:dyDescent="0.3">
      <c r="A1035" s="254"/>
      <c r="B1035" s="59" t="s">
        <v>73</v>
      </c>
      <c r="C1035" s="76">
        <v>137690096</v>
      </c>
      <c r="D1035" s="76">
        <v>139136992</v>
      </c>
      <c r="E1035" s="76">
        <v>144570000</v>
      </c>
      <c r="F1035" s="76">
        <v>148036000</v>
      </c>
      <c r="G1035" s="76">
        <v>135672992</v>
      </c>
      <c r="H1035" s="76">
        <v>143963008</v>
      </c>
      <c r="I1035" s="76">
        <v>157900000</v>
      </c>
      <c r="J1035" s="76">
        <v>157800000</v>
      </c>
      <c r="K1035" s="76">
        <v>159200000</v>
      </c>
      <c r="L1035" s="76">
        <v>157200000</v>
      </c>
      <c r="M1035" s="76">
        <v>156540000</v>
      </c>
      <c r="N1035" s="76">
        <v>163700000</v>
      </c>
      <c r="O1035" s="76">
        <v>168500000</v>
      </c>
      <c r="P1035" s="76">
        <v>174716730</v>
      </c>
      <c r="Q1035" s="76">
        <v>177645000</v>
      </c>
    </row>
    <row r="1036" spans="1:17" x14ac:dyDescent="0.3">
      <c r="A1036" s="254"/>
      <c r="B1036" s="59" t="s">
        <v>74</v>
      </c>
      <c r="C1036" s="76">
        <v>87597496</v>
      </c>
      <c r="D1036" s="76">
        <v>88551596</v>
      </c>
      <c r="E1036" s="76">
        <v>96960504</v>
      </c>
      <c r="F1036" s="76">
        <v>99067900</v>
      </c>
      <c r="G1036" s="76">
        <v>98390900</v>
      </c>
      <c r="H1036" s="76">
        <v>102149500</v>
      </c>
      <c r="I1036" s="76">
        <v>108200000</v>
      </c>
      <c r="J1036" s="76">
        <v>113230000</v>
      </c>
      <c r="K1036" s="76">
        <v>111450000</v>
      </c>
      <c r="L1036" s="76">
        <v>114640000</v>
      </c>
      <c r="M1036" s="76">
        <v>105223000</v>
      </c>
      <c r="N1036" s="76">
        <v>108250000</v>
      </c>
      <c r="O1036" s="76">
        <v>116382460</v>
      </c>
      <c r="P1036" s="76">
        <v>118086790</v>
      </c>
      <c r="Q1036" s="76">
        <v>118940540</v>
      </c>
    </row>
    <row r="1037" spans="1:17" x14ac:dyDescent="0.3">
      <c r="A1037" s="254"/>
      <c r="B1037" s="59" t="s">
        <v>75</v>
      </c>
      <c r="C1037" s="76">
        <v>37429900</v>
      </c>
      <c r="D1037" s="76">
        <v>38096000</v>
      </c>
      <c r="E1037" s="76">
        <v>37899100</v>
      </c>
      <c r="F1037" s="76">
        <v>44808000</v>
      </c>
      <c r="G1037" s="76">
        <v>45133600</v>
      </c>
      <c r="H1037" s="76">
        <v>45731800</v>
      </c>
      <c r="I1037" s="76">
        <v>51462000</v>
      </c>
      <c r="J1037" s="76">
        <v>51302300</v>
      </c>
      <c r="K1037" s="76">
        <v>53712600</v>
      </c>
      <c r="L1037" s="76">
        <v>55622310</v>
      </c>
      <c r="M1037" s="76">
        <v>53610000</v>
      </c>
      <c r="N1037" s="76">
        <v>49215000</v>
      </c>
      <c r="O1037" s="76">
        <v>54236000</v>
      </c>
      <c r="P1037" s="76">
        <v>57760000</v>
      </c>
      <c r="Q1037" s="76">
        <v>56322000</v>
      </c>
    </row>
    <row r="1038" spans="1:17" x14ac:dyDescent="0.3">
      <c r="A1038" s="254"/>
      <c r="B1038" s="59" t="s">
        <v>76</v>
      </c>
      <c r="C1038" s="76">
        <v>8273500</v>
      </c>
      <c r="D1038" s="76">
        <v>8857000</v>
      </c>
      <c r="E1038" s="76">
        <v>10968000</v>
      </c>
      <c r="F1038" s="76">
        <v>9905400</v>
      </c>
      <c r="G1038" s="76">
        <v>9964500</v>
      </c>
      <c r="H1038" s="76">
        <v>12736000</v>
      </c>
      <c r="I1038" s="76">
        <v>12214000</v>
      </c>
      <c r="J1038" s="76">
        <v>14666000</v>
      </c>
      <c r="K1038" s="76">
        <v>11861000</v>
      </c>
      <c r="L1038" s="76">
        <v>10374000</v>
      </c>
      <c r="M1038" s="76">
        <v>8570000</v>
      </c>
      <c r="N1038" s="76">
        <v>13159000</v>
      </c>
      <c r="O1038" s="76">
        <v>13158730</v>
      </c>
      <c r="P1038" s="76">
        <v>10932970</v>
      </c>
      <c r="Q1038" s="76">
        <v>13267520</v>
      </c>
    </row>
    <row r="1039" spans="1:17" x14ac:dyDescent="0.3">
      <c r="A1039" s="254"/>
      <c r="B1039" s="59" t="s">
        <v>77</v>
      </c>
      <c r="C1039" s="76">
        <v>13452100</v>
      </c>
      <c r="D1039" s="76">
        <v>14607800</v>
      </c>
      <c r="E1039" s="76">
        <v>15439700</v>
      </c>
      <c r="F1039" s="76">
        <v>14474200</v>
      </c>
      <c r="G1039" s="76">
        <v>14802500</v>
      </c>
      <c r="H1039" s="76">
        <v>17887300</v>
      </c>
      <c r="I1039" s="76">
        <v>18357600</v>
      </c>
      <c r="J1039" s="76">
        <v>17599700</v>
      </c>
      <c r="K1039" s="76">
        <v>19733200</v>
      </c>
      <c r="L1039" s="76">
        <v>20823000</v>
      </c>
      <c r="M1039" s="76">
        <v>18094200</v>
      </c>
      <c r="N1039" s="76">
        <v>18863918</v>
      </c>
      <c r="O1039" s="76">
        <v>24508605</v>
      </c>
      <c r="P1039" s="76">
        <v>26321070</v>
      </c>
      <c r="Q1039" s="76">
        <v>22285350</v>
      </c>
    </row>
    <row r="1040" spans="1:17" x14ac:dyDescent="0.3">
      <c r="A1040" s="254"/>
      <c r="B1040" s="59" t="s">
        <v>78</v>
      </c>
      <c r="C1040" s="76">
        <v>37765500</v>
      </c>
      <c r="D1040" s="76">
        <v>38337800</v>
      </c>
      <c r="E1040" s="76">
        <v>45056300</v>
      </c>
      <c r="F1040" s="76">
        <v>38458800</v>
      </c>
      <c r="G1040" s="76">
        <v>39121000</v>
      </c>
      <c r="H1040" s="76">
        <v>46807600</v>
      </c>
      <c r="I1040" s="76">
        <v>48618000</v>
      </c>
      <c r="J1040" s="76">
        <v>43626000</v>
      </c>
      <c r="K1040" s="76">
        <v>51435000</v>
      </c>
      <c r="L1040" s="76">
        <v>48308603</v>
      </c>
      <c r="M1040" s="76">
        <v>43384641</v>
      </c>
      <c r="N1040" s="76">
        <v>45548306</v>
      </c>
      <c r="O1040" s="76">
        <v>46693512</v>
      </c>
      <c r="P1040" s="76">
        <v>51589110</v>
      </c>
      <c r="Q1040" s="76">
        <v>51490830</v>
      </c>
    </row>
    <row r="1041" spans="1:17" x14ac:dyDescent="0.3">
      <c r="A1041" s="254"/>
      <c r="B1041" s="59" t="s">
        <v>96</v>
      </c>
      <c r="C1041" s="76">
        <v>237088400</v>
      </c>
      <c r="D1041" s="76">
        <v>281171808</v>
      </c>
      <c r="E1041" s="76">
        <v>355519712</v>
      </c>
      <c r="F1041" s="76">
        <v>348187904</v>
      </c>
      <c r="G1041" s="76">
        <v>285029312</v>
      </c>
      <c r="H1041" s="76">
        <v>292301600</v>
      </c>
      <c r="I1041" s="76">
        <v>342382016</v>
      </c>
      <c r="J1041" s="76">
        <v>361036992</v>
      </c>
      <c r="K1041" s="76">
        <v>341200000</v>
      </c>
      <c r="L1041" s="76">
        <v>352142000</v>
      </c>
      <c r="M1041" s="76">
        <v>362333000</v>
      </c>
      <c r="N1041" s="76">
        <v>348448000</v>
      </c>
      <c r="O1041" s="76">
        <v>306069000</v>
      </c>
      <c r="P1041" s="76">
        <v>379904850</v>
      </c>
      <c r="Q1041" s="76">
        <v>405416180</v>
      </c>
    </row>
    <row r="1042" spans="1:17" x14ac:dyDescent="0.3">
      <c r="A1042" s="254"/>
      <c r="B1042" s="59" t="s">
        <v>80</v>
      </c>
      <c r="C1042" s="76">
        <v>124274287</v>
      </c>
      <c r="D1042" s="76">
        <v>140370785</v>
      </c>
      <c r="E1042" s="76">
        <v>151245123</v>
      </c>
      <c r="F1042" s="76">
        <v>160792938</v>
      </c>
      <c r="G1042" s="76">
        <v>160420874</v>
      </c>
      <c r="H1042" s="76">
        <v>175759225</v>
      </c>
      <c r="I1042" s="76">
        <v>181788446</v>
      </c>
      <c r="J1042" s="76">
        <v>190929063</v>
      </c>
      <c r="K1042" s="76">
        <v>204854358</v>
      </c>
      <c r="L1042" s="76">
        <v>216205675</v>
      </c>
      <c r="M1042" s="76">
        <v>210775034</v>
      </c>
      <c r="N1042" s="76">
        <v>217548167</v>
      </c>
      <c r="O1042" s="76">
        <v>229857216</v>
      </c>
      <c r="P1042" s="76">
        <v>237982034</v>
      </c>
      <c r="Q1042" s="76">
        <v>241447187</v>
      </c>
    </row>
    <row r="1043" spans="1:17" x14ac:dyDescent="0.3">
      <c r="A1043" s="254"/>
      <c r="B1043" s="59" t="s">
        <v>81</v>
      </c>
      <c r="C1043" s="76">
        <v>0</v>
      </c>
      <c r="D1043" s="76">
        <v>0</v>
      </c>
      <c r="E1043" s="76">
        <v>0</v>
      </c>
      <c r="F1043" s="76">
        <v>0</v>
      </c>
      <c r="G1043" s="76">
        <v>0</v>
      </c>
      <c r="H1043" s="76">
        <v>0</v>
      </c>
      <c r="I1043" s="76">
        <v>0</v>
      </c>
      <c r="J1043" s="76">
        <v>0</v>
      </c>
      <c r="K1043" s="76">
        <v>0</v>
      </c>
      <c r="L1043" s="76">
        <v>0</v>
      </c>
      <c r="M1043" s="76">
        <v>0</v>
      </c>
      <c r="N1043" s="76">
        <v>0</v>
      </c>
      <c r="O1043" s="76">
        <v>0</v>
      </c>
      <c r="P1043" s="76">
        <v>0</v>
      </c>
      <c r="Q1043" s="76">
        <v>0</v>
      </c>
    </row>
    <row r="1044" spans="1:17" x14ac:dyDescent="0.3">
      <c r="A1044" s="254"/>
      <c r="B1044" s="59" t="s">
        <v>82</v>
      </c>
      <c r="C1044" s="76">
        <v>8190505</v>
      </c>
      <c r="D1044" s="76">
        <v>8668464</v>
      </c>
      <c r="E1044" s="76">
        <v>8927622</v>
      </c>
      <c r="F1044" s="76">
        <v>8691936</v>
      </c>
      <c r="G1044" s="76">
        <v>8944669</v>
      </c>
      <c r="H1044" s="76">
        <v>9341132</v>
      </c>
      <c r="I1044" s="76">
        <v>10393124</v>
      </c>
      <c r="J1044" s="76">
        <v>10569460</v>
      </c>
      <c r="K1044" s="76">
        <v>10753860</v>
      </c>
      <c r="L1044" s="76">
        <v>10741109</v>
      </c>
      <c r="M1044" s="76">
        <v>10743896</v>
      </c>
      <c r="N1044" s="76">
        <v>11430131</v>
      </c>
      <c r="O1044" s="76">
        <v>13057282</v>
      </c>
      <c r="P1044" s="76">
        <v>13528160</v>
      </c>
      <c r="Q1044" s="76">
        <v>13262576</v>
      </c>
    </row>
    <row r="1045" spans="1:17" x14ac:dyDescent="0.3">
      <c r="A1045" s="254"/>
      <c r="B1045" s="59" t="s">
        <v>83</v>
      </c>
      <c r="C1045" s="76">
        <v>0</v>
      </c>
      <c r="D1045" s="76">
        <v>0</v>
      </c>
      <c r="E1045" s="76">
        <v>0</v>
      </c>
      <c r="F1045" s="76">
        <v>0</v>
      </c>
      <c r="G1045" s="76">
        <v>0</v>
      </c>
      <c r="H1045" s="76">
        <v>0</v>
      </c>
      <c r="I1045" s="76">
        <v>0</v>
      </c>
      <c r="J1045" s="76">
        <v>0</v>
      </c>
      <c r="K1045" s="76">
        <v>0</v>
      </c>
      <c r="L1045" s="76">
        <v>0</v>
      </c>
      <c r="M1045" s="76">
        <v>0</v>
      </c>
      <c r="N1045" s="76">
        <v>0</v>
      </c>
      <c r="O1045" s="76">
        <v>0</v>
      </c>
      <c r="P1045" s="76">
        <v>0</v>
      </c>
      <c r="Q1045" s="76">
        <v>0</v>
      </c>
    </row>
    <row r="1046" spans="1:17" x14ac:dyDescent="0.3">
      <c r="A1046" s="255"/>
      <c r="B1046" s="59" t="s">
        <v>84</v>
      </c>
      <c r="C1046" s="76">
        <v>0</v>
      </c>
      <c r="D1046" s="76">
        <v>0</v>
      </c>
      <c r="E1046" s="76">
        <v>0</v>
      </c>
      <c r="F1046" s="76">
        <v>0</v>
      </c>
      <c r="G1046" s="76">
        <v>0</v>
      </c>
      <c r="H1046" s="76">
        <v>0</v>
      </c>
      <c r="I1046" s="76">
        <v>0</v>
      </c>
      <c r="J1046" s="76">
        <v>0</v>
      </c>
      <c r="K1046" s="76">
        <v>0</v>
      </c>
      <c r="L1046" s="76">
        <v>0</v>
      </c>
      <c r="M1046" s="76">
        <v>0</v>
      </c>
      <c r="N1046" s="76">
        <v>0</v>
      </c>
      <c r="O1046" s="76">
        <v>0</v>
      </c>
      <c r="P1046" s="76">
        <v>0</v>
      </c>
      <c r="Q1046" s="76">
        <v>0</v>
      </c>
    </row>
    <row r="1047" spans="1:17" x14ac:dyDescent="0.3">
      <c r="A1047" s="253" t="s">
        <v>16</v>
      </c>
      <c r="B1047" s="59" t="s">
        <v>72</v>
      </c>
      <c r="C1047" s="76">
        <v>59945969</v>
      </c>
      <c r="D1047" s="76">
        <v>61302231</v>
      </c>
      <c r="E1047" s="76">
        <v>78111249</v>
      </c>
      <c r="F1047" s="76">
        <v>85535889</v>
      </c>
      <c r="G1047" s="76">
        <v>68330803</v>
      </c>
      <c r="H1047" s="76">
        <v>82367115</v>
      </c>
      <c r="I1047" s="76">
        <v>84151696</v>
      </c>
      <c r="J1047" s="76">
        <v>97326791</v>
      </c>
      <c r="K1047" s="76">
        <v>117374436</v>
      </c>
      <c r="L1047" s="76">
        <v>117498011</v>
      </c>
      <c r="M1047" s="76">
        <v>123865099</v>
      </c>
      <c r="N1047" s="76">
        <v>107970095</v>
      </c>
      <c r="O1047" s="76">
        <v>151309187</v>
      </c>
      <c r="P1047" s="76">
        <v>129912645</v>
      </c>
      <c r="Q1047" s="76">
        <v>161944415</v>
      </c>
    </row>
    <row r="1048" spans="1:17" x14ac:dyDescent="0.3">
      <c r="A1048" s="254"/>
      <c r="B1048" s="59" t="s">
        <v>73</v>
      </c>
      <c r="C1048" s="76">
        <v>19124071</v>
      </c>
      <c r="D1048" s="76">
        <v>17402427</v>
      </c>
      <c r="E1048" s="76">
        <v>16803972</v>
      </c>
      <c r="F1048" s="76">
        <v>18838791</v>
      </c>
      <c r="G1048" s="76">
        <v>19843344</v>
      </c>
      <c r="H1048" s="76">
        <v>17661255</v>
      </c>
      <c r="I1048" s="76">
        <v>20268822</v>
      </c>
      <c r="J1048" s="76">
        <v>18843098</v>
      </c>
      <c r="K1048" s="76">
        <v>18748390</v>
      </c>
      <c r="L1048" s="76">
        <v>19219591</v>
      </c>
      <c r="M1048" s="76">
        <v>19858532</v>
      </c>
      <c r="N1048" s="76">
        <v>18630468</v>
      </c>
      <c r="O1048" s="76">
        <v>20482350</v>
      </c>
      <c r="P1048" s="76">
        <v>20051586</v>
      </c>
      <c r="Q1048" s="76">
        <v>18093698</v>
      </c>
    </row>
    <row r="1049" spans="1:17" x14ac:dyDescent="0.3">
      <c r="A1049" s="254"/>
      <c r="B1049" s="59" t="s">
        <v>74</v>
      </c>
      <c r="C1049" s="76">
        <v>30964310</v>
      </c>
      <c r="D1049" s="76">
        <v>24229079</v>
      </c>
      <c r="E1049" s="76">
        <v>27694070</v>
      </c>
      <c r="F1049" s="76">
        <v>32886307</v>
      </c>
      <c r="G1049" s="76">
        <v>21525297</v>
      </c>
      <c r="H1049" s="76">
        <v>27180238</v>
      </c>
      <c r="I1049" s="76">
        <v>36745248</v>
      </c>
      <c r="J1049" s="76">
        <v>34300779</v>
      </c>
      <c r="K1049" s="76">
        <v>28830033</v>
      </c>
      <c r="L1049" s="76">
        <v>28252906</v>
      </c>
      <c r="M1049" s="76">
        <v>31744227</v>
      </c>
      <c r="N1049" s="76">
        <v>32376545</v>
      </c>
      <c r="O1049" s="76">
        <v>36002613</v>
      </c>
      <c r="P1049" s="76">
        <v>37750011</v>
      </c>
      <c r="Q1049" s="76">
        <v>38882296</v>
      </c>
    </row>
    <row r="1050" spans="1:17" x14ac:dyDescent="0.3">
      <c r="A1050" s="254"/>
      <c r="B1050" s="59" t="s">
        <v>75</v>
      </c>
      <c r="C1050" s="76">
        <v>42038798</v>
      </c>
      <c r="D1050" s="76">
        <v>43775240</v>
      </c>
      <c r="E1050" s="76">
        <v>44391359</v>
      </c>
      <c r="F1050" s="76">
        <v>44534595</v>
      </c>
      <c r="G1050" s="76">
        <v>42732585</v>
      </c>
      <c r="H1050" s="76">
        <v>43127402</v>
      </c>
      <c r="I1050" s="76">
        <v>44465474</v>
      </c>
      <c r="J1050" s="76">
        <v>42266300</v>
      </c>
      <c r="K1050" s="76">
        <v>41396169</v>
      </c>
      <c r="L1050" s="76">
        <v>43154705</v>
      </c>
      <c r="M1050" s="76">
        <v>43568101</v>
      </c>
      <c r="N1050" s="76">
        <v>42486302</v>
      </c>
      <c r="O1050" s="76">
        <v>39645586</v>
      </c>
      <c r="P1050" s="76">
        <v>38406431</v>
      </c>
      <c r="Q1050" s="76">
        <v>38590365</v>
      </c>
    </row>
    <row r="1051" spans="1:17" x14ac:dyDescent="0.3">
      <c r="A1051" s="254"/>
      <c r="B1051" s="59" t="s">
        <v>76</v>
      </c>
      <c r="C1051" s="76">
        <v>89535475</v>
      </c>
      <c r="D1051" s="76">
        <v>93060337</v>
      </c>
      <c r="E1051" s="76">
        <v>105395539</v>
      </c>
      <c r="F1051" s="76">
        <v>106130770</v>
      </c>
      <c r="G1051" s="76">
        <v>88401603</v>
      </c>
      <c r="H1051" s="76">
        <v>121488548</v>
      </c>
      <c r="I1051" s="76">
        <v>123782413</v>
      </c>
      <c r="J1051" s="76">
        <v>106037938</v>
      </c>
      <c r="K1051" s="76">
        <v>131119328</v>
      </c>
      <c r="L1051" s="76">
        <v>140250480</v>
      </c>
      <c r="M1051" s="76">
        <v>159001070</v>
      </c>
      <c r="N1051" s="76">
        <v>155275997</v>
      </c>
      <c r="O1051" s="76">
        <v>169785414</v>
      </c>
      <c r="P1051" s="76">
        <v>155794138</v>
      </c>
      <c r="Q1051" s="76">
        <v>169696251</v>
      </c>
    </row>
    <row r="1052" spans="1:17" x14ac:dyDescent="0.3">
      <c r="A1052" s="254"/>
      <c r="B1052" s="59" t="s">
        <v>77</v>
      </c>
      <c r="C1052" s="76">
        <v>4027468</v>
      </c>
      <c r="D1052" s="76">
        <v>4790984</v>
      </c>
      <c r="E1052" s="76">
        <v>4374057</v>
      </c>
      <c r="F1052" s="76">
        <v>4796641</v>
      </c>
      <c r="G1052" s="76">
        <v>4788393</v>
      </c>
      <c r="H1052" s="76">
        <v>4484644</v>
      </c>
      <c r="I1052" s="76">
        <v>4899124</v>
      </c>
      <c r="J1052" s="76">
        <v>4244087</v>
      </c>
      <c r="K1052" s="76">
        <v>4013211</v>
      </c>
      <c r="L1052" s="76">
        <v>4835076</v>
      </c>
      <c r="M1052" s="76">
        <v>4897377</v>
      </c>
      <c r="N1052" s="76">
        <v>4019275</v>
      </c>
      <c r="O1052" s="76">
        <v>4801414</v>
      </c>
      <c r="P1052" s="76">
        <v>4600317</v>
      </c>
      <c r="Q1052" s="76">
        <v>4709909</v>
      </c>
    </row>
    <row r="1053" spans="1:17" x14ac:dyDescent="0.3">
      <c r="A1053" s="254"/>
      <c r="B1053" s="59" t="s">
        <v>78</v>
      </c>
      <c r="C1053" s="76">
        <v>18094067</v>
      </c>
      <c r="D1053" s="76">
        <v>17344839</v>
      </c>
      <c r="E1053" s="76">
        <v>18415264</v>
      </c>
      <c r="F1053" s="76">
        <v>19906555</v>
      </c>
      <c r="G1053" s="76">
        <v>16210324</v>
      </c>
      <c r="H1053" s="76">
        <v>17496718</v>
      </c>
      <c r="I1053" s="76">
        <v>22351522</v>
      </c>
      <c r="J1053" s="76">
        <v>21998395</v>
      </c>
      <c r="K1053" s="76">
        <v>20787993</v>
      </c>
      <c r="L1053" s="76">
        <v>21797555</v>
      </c>
      <c r="M1053" s="76">
        <v>23052579</v>
      </c>
      <c r="N1053" s="76">
        <v>21740027</v>
      </c>
      <c r="O1053" s="76">
        <v>24744844</v>
      </c>
      <c r="P1053" s="76">
        <v>27185385</v>
      </c>
      <c r="Q1053" s="76">
        <v>30471666</v>
      </c>
    </row>
    <row r="1054" spans="1:17" x14ac:dyDescent="0.3">
      <c r="A1054" s="254"/>
      <c r="B1054" s="59" t="s">
        <v>96</v>
      </c>
      <c r="C1054" s="76">
        <v>500620063</v>
      </c>
      <c r="D1054" s="76">
        <v>555023370</v>
      </c>
      <c r="E1054" s="76">
        <v>623341448</v>
      </c>
      <c r="F1054" s="76">
        <v>719394326</v>
      </c>
      <c r="G1054" s="76">
        <v>770364190</v>
      </c>
      <c r="H1054" s="76">
        <v>783917703</v>
      </c>
      <c r="I1054" s="76">
        <v>803978183</v>
      </c>
      <c r="J1054" s="76">
        <v>790413597</v>
      </c>
      <c r="K1054" s="76">
        <v>843986674</v>
      </c>
      <c r="L1054" s="76">
        <v>812940897</v>
      </c>
      <c r="M1054" s="76">
        <v>820956588</v>
      </c>
      <c r="N1054" s="76">
        <v>837565056</v>
      </c>
      <c r="O1054" s="76">
        <v>816779808</v>
      </c>
      <c r="P1054" s="76">
        <v>816900673</v>
      </c>
      <c r="Q1054" s="76">
        <v>820764415</v>
      </c>
    </row>
    <row r="1055" spans="1:17" x14ac:dyDescent="0.3">
      <c r="A1055" s="254"/>
      <c r="B1055" s="59" t="s">
        <v>80</v>
      </c>
      <c r="C1055" s="76">
        <v>85508635</v>
      </c>
      <c r="D1055" s="76">
        <v>89982693</v>
      </c>
      <c r="E1055" s="76">
        <v>90835635</v>
      </c>
      <c r="F1055" s="76">
        <v>90873988</v>
      </c>
      <c r="G1055" s="76">
        <v>89238615</v>
      </c>
      <c r="H1055" s="76">
        <v>92491139</v>
      </c>
      <c r="I1055" s="76">
        <v>97737230</v>
      </c>
      <c r="J1055" s="76">
        <v>96546684</v>
      </c>
      <c r="K1055" s="76">
        <v>98219440</v>
      </c>
      <c r="L1055" s="76">
        <v>97055921</v>
      </c>
      <c r="M1055" s="76">
        <v>97770890</v>
      </c>
      <c r="N1055" s="76">
        <v>96958670</v>
      </c>
      <c r="O1055" s="76">
        <v>94276725</v>
      </c>
      <c r="P1055" s="76">
        <v>98352312</v>
      </c>
      <c r="Q1055" s="76">
        <v>99104086</v>
      </c>
    </row>
    <row r="1056" spans="1:17" x14ac:dyDescent="0.3">
      <c r="A1056" s="254"/>
      <c r="B1056" s="59" t="s">
        <v>81</v>
      </c>
      <c r="C1056" s="76">
        <v>0</v>
      </c>
      <c r="D1056" s="76">
        <v>0</v>
      </c>
      <c r="E1056" s="76">
        <v>0</v>
      </c>
      <c r="F1056" s="76">
        <v>0</v>
      </c>
      <c r="G1056" s="76">
        <v>0</v>
      </c>
      <c r="H1056" s="76">
        <v>0</v>
      </c>
      <c r="I1056" s="76">
        <v>0</v>
      </c>
      <c r="J1056" s="76">
        <v>0</v>
      </c>
      <c r="K1056" s="76">
        <v>0</v>
      </c>
      <c r="L1056" s="76">
        <v>0</v>
      </c>
      <c r="M1056" s="76">
        <v>0</v>
      </c>
      <c r="N1056" s="76">
        <v>0</v>
      </c>
      <c r="O1056" s="76">
        <v>0</v>
      </c>
      <c r="P1056" s="76">
        <v>0</v>
      </c>
      <c r="Q1056" s="76">
        <v>0</v>
      </c>
    </row>
    <row r="1057" spans="1:17" x14ac:dyDescent="0.3">
      <c r="A1057" s="254"/>
      <c r="B1057" s="59" t="s">
        <v>82</v>
      </c>
      <c r="C1057" s="76">
        <v>5935623</v>
      </c>
      <c r="D1057" s="76">
        <v>6529195</v>
      </c>
      <c r="E1057" s="76">
        <v>6192954</v>
      </c>
      <c r="F1057" s="76">
        <v>6621339</v>
      </c>
      <c r="G1057" s="76">
        <v>6033117</v>
      </c>
      <c r="H1057" s="76">
        <v>6517899</v>
      </c>
      <c r="I1057" s="76">
        <v>6572322</v>
      </c>
      <c r="J1057" s="76">
        <v>6645582</v>
      </c>
      <c r="K1057" s="76">
        <v>6773546</v>
      </c>
      <c r="L1057" s="76">
        <v>6860138</v>
      </c>
      <c r="M1057" s="76">
        <v>6875731</v>
      </c>
      <c r="N1057" s="76">
        <v>7886209</v>
      </c>
      <c r="O1057" s="76">
        <v>7699783</v>
      </c>
      <c r="P1057" s="76">
        <v>8470031</v>
      </c>
      <c r="Q1057" s="76">
        <v>8140011</v>
      </c>
    </row>
    <row r="1058" spans="1:17" x14ac:dyDescent="0.3">
      <c r="A1058" s="254"/>
      <c r="B1058" s="59" t="s">
        <v>83</v>
      </c>
      <c r="C1058" s="76">
        <v>0</v>
      </c>
      <c r="D1058" s="76">
        <v>0</v>
      </c>
      <c r="E1058" s="76">
        <v>0</v>
      </c>
      <c r="F1058" s="76">
        <v>0</v>
      </c>
      <c r="G1058" s="76">
        <v>0</v>
      </c>
      <c r="H1058" s="76">
        <v>0</v>
      </c>
      <c r="I1058" s="76">
        <v>0</v>
      </c>
      <c r="J1058" s="76">
        <v>0</v>
      </c>
      <c r="K1058" s="76">
        <v>0</v>
      </c>
      <c r="L1058" s="76">
        <v>0</v>
      </c>
      <c r="M1058" s="76">
        <v>0</v>
      </c>
      <c r="N1058" s="76">
        <v>0</v>
      </c>
      <c r="O1058" s="76">
        <v>0</v>
      </c>
      <c r="P1058" s="76">
        <v>0</v>
      </c>
      <c r="Q1058" s="76">
        <v>0</v>
      </c>
    </row>
    <row r="1059" spans="1:17" x14ac:dyDescent="0.3">
      <c r="A1059" s="255"/>
      <c r="B1059" s="59" t="s">
        <v>84</v>
      </c>
      <c r="C1059" s="76">
        <v>0</v>
      </c>
      <c r="D1059" s="76">
        <v>0</v>
      </c>
      <c r="E1059" s="76">
        <v>0</v>
      </c>
      <c r="F1059" s="76">
        <v>0</v>
      </c>
      <c r="G1059" s="76">
        <v>0</v>
      </c>
      <c r="H1059" s="76">
        <v>0</v>
      </c>
      <c r="I1059" s="76">
        <v>0</v>
      </c>
      <c r="J1059" s="76">
        <v>0</v>
      </c>
      <c r="K1059" s="76">
        <v>0</v>
      </c>
      <c r="L1059" s="76">
        <v>0</v>
      </c>
      <c r="M1059" s="76">
        <v>0</v>
      </c>
      <c r="N1059" s="76">
        <v>0</v>
      </c>
      <c r="O1059" s="76">
        <v>0</v>
      </c>
      <c r="P1059" s="76">
        <v>0</v>
      </c>
      <c r="Q1059" s="76">
        <v>0</v>
      </c>
    </row>
    <row r="1060" spans="1:17" x14ac:dyDescent="0.3">
      <c r="A1060" s="253" t="s">
        <v>17</v>
      </c>
      <c r="B1060" s="59" t="s">
        <v>72</v>
      </c>
      <c r="C1060" s="76">
        <v>3060164</v>
      </c>
      <c r="D1060" s="76">
        <v>3510351</v>
      </c>
      <c r="E1060" s="76">
        <v>3798020</v>
      </c>
      <c r="F1060" s="76">
        <v>6682300</v>
      </c>
      <c r="G1060" s="76">
        <v>3963433</v>
      </c>
      <c r="H1060" s="76">
        <v>3084351</v>
      </c>
      <c r="I1060" s="76">
        <v>6962438</v>
      </c>
      <c r="J1060" s="76">
        <v>8212924</v>
      </c>
      <c r="K1060" s="76">
        <v>11634943</v>
      </c>
      <c r="L1060" s="76">
        <v>11332138</v>
      </c>
      <c r="M1060" s="76">
        <v>13173296</v>
      </c>
      <c r="N1060" s="76">
        <v>15281594</v>
      </c>
      <c r="O1060" s="76">
        <v>13208095</v>
      </c>
      <c r="P1060" s="76">
        <v>11419020</v>
      </c>
      <c r="Q1060" s="76">
        <v>14282352</v>
      </c>
    </row>
    <row r="1061" spans="1:17" x14ac:dyDescent="0.3">
      <c r="A1061" s="254"/>
      <c r="B1061" s="59" t="s">
        <v>73</v>
      </c>
      <c r="C1061" s="76">
        <v>570816</v>
      </c>
      <c r="D1061" s="76">
        <v>680610</v>
      </c>
      <c r="E1061" s="76">
        <v>704544</v>
      </c>
      <c r="F1061" s="76">
        <v>738300</v>
      </c>
      <c r="G1061" s="76">
        <v>912969</v>
      </c>
      <c r="H1061" s="76">
        <v>1060658</v>
      </c>
      <c r="I1061" s="76">
        <v>1055574</v>
      </c>
      <c r="J1061" s="76">
        <v>1051891</v>
      </c>
      <c r="K1061" s="76">
        <v>934943</v>
      </c>
      <c r="L1061" s="76">
        <v>1048566</v>
      </c>
      <c r="M1061" s="76">
        <v>1109762</v>
      </c>
      <c r="N1061" s="76">
        <v>1080886</v>
      </c>
      <c r="O1061" s="76">
        <v>986620</v>
      </c>
      <c r="P1061" s="76">
        <v>1038222</v>
      </c>
      <c r="Q1061" s="76">
        <v>1098660</v>
      </c>
    </row>
    <row r="1062" spans="1:17" x14ac:dyDescent="0.3">
      <c r="A1062" s="254"/>
      <c r="B1062" s="59" t="s">
        <v>74</v>
      </c>
      <c r="C1062" s="76">
        <v>72561120</v>
      </c>
      <c r="D1062" s="76">
        <v>72303588</v>
      </c>
      <c r="E1062" s="76">
        <v>75704949</v>
      </c>
      <c r="F1062" s="76">
        <v>98997290</v>
      </c>
      <c r="G1062" s="76">
        <v>90739074</v>
      </c>
      <c r="H1062" s="76">
        <v>55474065</v>
      </c>
      <c r="I1062" s="76">
        <v>83762902</v>
      </c>
      <c r="J1062" s="76">
        <v>59488664</v>
      </c>
      <c r="K1062" s="76">
        <v>77795085</v>
      </c>
      <c r="L1062" s="76">
        <v>90755191</v>
      </c>
      <c r="M1062" s="76">
        <v>88161434</v>
      </c>
      <c r="N1062" s="76">
        <v>101390742</v>
      </c>
      <c r="O1062" s="76">
        <v>117099607</v>
      </c>
      <c r="P1062" s="76">
        <v>97380881</v>
      </c>
      <c r="Q1062" s="76">
        <v>102495692</v>
      </c>
    </row>
    <row r="1063" spans="1:17" x14ac:dyDescent="0.3">
      <c r="A1063" s="254"/>
      <c r="B1063" s="59" t="s">
        <v>75</v>
      </c>
      <c r="C1063" s="76">
        <v>28136991</v>
      </c>
      <c r="D1063" s="76">
        <v>28259734</v>
      </c>
      <c r="E1063" s="76">
        <v>27195248</v>
      </c>
      <c r="F1063" s="76">
        <v>28846360</v>
      </c>
      <c r="G1063" s="76">
        <v>31133958</v>
      </c>
      <c r="H1063" s="76">
        <v>21140539</v>
      </c>
      <c r="I1063" s="76">
        <v>32681467</v>
      </c>
      <c r="J1063" s="76">
        <v>29532530</v>
      </c>
      <c r="K1063" s="76">
        <v>30199126</v>
      </c>
      <c r="L1063" s="76">
        <v>31501354</v>
      </c>
      <c r="M1063" s="76">
        <v>33645799</v>
      </c>
      <c r="N1063" s="76">
        <v>22463487</v>
      </c>
      <c r="O1063" s="76">
        <v>21707645</v>
      </c>
      <c r="P1063" s="76">
        <v>22394960</v>
      </c>
      <c r="Q1063" s="76">
        <v>22074874</v>
      </c>
    </row>
    <row r="1064" spans="1:17" x14ac:dyDescent="0.3">
      <c r="A1064" s="254"/>
      <c r="B1064" s="59" t="s">
        <v>76</v>
      </c>
      <c r="C1064" s="76">
        <v>686099</v>
      </c>
      <c r="D1064" s="76">
        <v>804536</v>
      </c>
      <c r="E1064" s="76">
        <v>650180</v>
      </c>
      <c r="F1064" s="76">
        <v>745990</v>
      </c>
      <c r="G1064" s="76">
        <v>943660</v>
      </c>
      <c r="H1064" s="76">
        <v>1222371</v>
      </c>
      <c r="I1064" s="76">
        <v>1640966</v>
      </c>
      <c r="J1064" s="76">
        <v>1683123</v>
      </c>
      <c r="K1064" s="76">
        <v>1517152</v>
      </c>
      <c r="L1064" s="76">
        <v>2363562</v>
      </c>
      <c r="M1064" s="76">
        <v>2708170</v>
      </c>
      <c r="N1064" s="76">
        <v>3142693</v>
      </c>
      <c r="O1064" s="76">
        <v>3621712</v>
      </c>
      <c r="P1064" s="76">
        <v>4026850</v>
      </c>
      <c r="Q1064" s="76">
        <v>4359956</v>
      </c>
    </row>
    <row r="1065" spans="1:17" x14ac:dyDescent="0.3">
      <c r="A1065" s="254"/>
      <c r="B1065" s="59" t="s">
        <v>77</v>
      </c>
      <c r="C1065" s="76">
        <v>1630949</v>
      </c>
      <c r="D1065" s="76">
        <v>1758659</v>
      </c>
      <c r="E1065" s="76">
        <v>1298881</v>
      </c>
      <c r="F1065" s="76">
        <v>1802062</v>
      </c>
      <c r="G1065" s="76">
        <v>1538481</v>
      </c>
      <c r="H1065" s="76">
        <v>1380064</v>
      </c>
      <c r="I1065" s="76">
        <v>2462773</v>
      </c>
      <c r="J1065" s="76">
        <v>2184387</v>
      </c>
      <c r="K1065" s="76">
        <v>2050159</v>
      </c>
      <c r="L1065" s="76">
        <v>2210775</v>
      </c>
      <c r="M1065" s="76">
        <v>2373292</v>
      </c>
      <c r="N1065" s="76">
        <v>2960674</v>
      </c>
      <c r="O1065" s="76">
        <v>4279861</v>
      </c>
      <c r="P1065" s="76">
        <v>3455674</v>
      </c>
      <c r="Q1065" s="76">
        <v>3363912</v>
      </c>
    </row>
    <row r="1066" spans="1:17" x14ac:dyDescent="0.3">
      <c r="A1066" s="254"/>
      <c r="B1066" s="59" t="s">
        <v>78</v>
      </c>
      <c r="C1066" s="76">
        <v>6881622</v>
      </c>
      <c r="D1066" s="76">
        <v>7418403</v>
      </c>
      <c r="E1066" s="76">
        <v>6394082</v>
      </c>
      <c r="F1066" s="76">
        <v>8232841</v>
      </c>
      <c r="G1066" s="76">
        <v>7251067</v>
      </c>
      <c r="H1066" s="76">
        <v>6239575</v>
      </c>
      <c r="I1066" s="76">
        <v>10577164</v>
      </c>
      <c r="J1066" s="76">
        <v>8883826</v>
      </c>
      <c r="K1066" s="76">
        <v>11607379</v>
      </c>
      <c r="L1066" s="76">
        <v>10491616</v>
      </c>
      <c r="M1066" s="76">
        <v>11126516</v>
      </c>
      <c r="N1066" s="76">
        <v>13125819</v>
      </c>
      <c r="O1066" s="76">
        <v>12866482</v>
      </c>
      <c r="P1066" s="76">
        <v>15492384</v>
      </c>
      <c r="Q1066" s="76">
        <v>18387315</v>
      </c>
    </row>
    <row r="1067" spans="1:17" x14ac:dyDescent="0.3">
      <c r="A1067" s="254"/>
      <c r="B1067" s="59" t="s">
        <v>96</v>
      </c>
      <c r="C1067" s="76">
        <v>21275534</v>
      </c>
      <c r="D1067" s="76">
        <v>30672874</v>
      </c>
      <c r="E1067" s="76">
        <v>28836189</v>
      </c>
      <c r="F1067" s="76">
        <v>28995280</v>
      </c>
      <c r="G1067" s="76">
        <v>24892024</v>
      </c>
      <c r="H1067" s="76">
        <v>22255939</v>
      </c>
      <c r="I1067" s="76">
        <v>47643272</v>
      </c>
      <c r="J1067" s="76">
        <v>45056852</v>
      </c>
      <c r="K1067" s="76">
        <v>39321161</v>
      </c>
      <c r="L1067" s="76">
        <v>33513369</v>
      </c>
      <c r="M1067" s="76">
        <v>39030505</v>
      </c>
      <c r="N1067" s="76">
        <v>51324953</v>
      </c>
      <c r="O1067" s="76">
        <v>51913442</v>
      </c>
      <c r="P1067" s="76">
        <v>42065957</v>
      </c>
      <c r="Q1067" s="76">
        <v>54350115</v>
      </c>
    </row>
    <row r="1068" spans="1:17" x14ac:dyDescent="0.3">
      <c r="A1068" s="254"/>
      <c r="B1068" s="59" t="s">
        <v>80</v>
      </c>
      <c r="C1068" s="76">
        <v>16484843</v>
      </c>
      <c r="D1068" s="76">
        <v>16092557</v>
      </c>
      <c r="E1068" s="76">
        <v>16726184</v>
      </c>
      <c r="F1068" s="76">
        <v>17006960</v>
      </c>
      <c r="G1068" s="76">
        <v>17881961</v>
      </c>
      <c r="H1068" s="76">
        <v>15747041</v>
      </c>
      <c r="I1068" s="76">
        <v>19191986</v>
      </c>
      <c r="J1068" s="76">
        <v>19004202</v>
      </c>
      <c r="K1068" s="76">
        <v>19485857</v>
      </c>
      <c r="L1068" s="76">
        <v>20402479</v>
      </c>
      <c r="M1068" s="76">
        <v>21148736</v>
      </c>
      <c r="N1068" s="76">
        <v>18719840</v>
      </c>
      <c r="O1068" s="76">
        <v>18688522</v>
      </c>
      <c r="P1068" s="76">
        <v>19630897</v>
      </c>
      <c r="Q1068" s="76">
        <v>20096394</v>
      </c>
    </row>
    <row r="1069" spans="1:17" x14ac:dyDescent="0.3">
      <c r="A1069" s="254"/>
      <c r="B1069" s="59" t="s">
        <v>81</v>
      </c>
      <c r="C1069" s="76">
        <v>0</v>
      </c>
      <c r="D1069" s="76">
        <v>0</v>
      </c>
      <c r="E1069" s="76">
        <v>0</v>
      </c>
      <c r="F1069" s="76">
        <v>0</v>
      </c>
      <c r="G1069" s="76">
        <v>0</v>
      </c>
      <c r="H1069" s="76">
        <v>0</v>
      </c>
      <c r="I1069" s="76">
        <v>0</v>
      </c>
      <c r="J1069" s="76">
        <v>0</v>
      </c>
      <c r="K1069" s="76">
        <v>0</v>
      </c>
      <c r="L1069" s="76">
        <v>0</v>
      </c>
      <c r="M1069" s="76">
        <v>0</v>
      </c>
      <c r="N1069" s="76">
        <v>0</v>
      </c>
      <c r="O1069" s="76">
        <v>0</v>
      </c>
      <c r="P1069" s="76">
        <v>0</v>
      </c>
      <c r="Q1069" s="76">
        <v>0</v>
      </c>
    </row>
    <row r="1070" spans="1:17" x14ac:dyDescent="0.3">
      <c r="A1070" s="254"/>
      <c r="B1070" s="59" t="s">
        <v>82</v>
      </c>
      <c r="C1070" s="76">
        <v>114150</v>
      </c>
      <c r="D1070" s="76">
        <v>94453</v>
      </c>
      <c r="E1070" s="76">
        <v>104036</v>
      </c>
      <c r="F1070" s="76">
        <v>113598</v>
      </c>
      <c r="G1070" s="76">
        <v>116821</v>
      </c>
      <c r="H1070" s="76">
        <v>86352</v>
      </c>
      <c r="I1070" s="76">
        <v>109614</v>
      </c>
      <c r="J1070" s="76">
        <v>105119</v>
      </c>
      <c r="K1070" s="76">
        <v>97650</v>
      </c>
      <c r="L1070" s="76">
        <v>118375</v>
      </c>
      <c r="M1070" s="76">
        <v>196333</v>
      </c>
      <c r="N1070" s="76">
        <v>182061</v>
      </c>
      <c r="O1070" s="76">
        <v>139162</v>
      </c>
      <c r="P1070" s="76">
        <v>98310</v>
      </c>
      <c r="Q1070" s="76">
        <v>127394</v>
      </c>
    </row>
    <row r="1071" spans="1:17" x14ac:dyDescent="0.3">
      <c r="A1071" s="254"/>
      <c r="B1071" s="59" t="s">
        <v>83</v>
      </c>
      <c r="C1071" s="76">
        <v>0</v>
      </c>
      <c r="D1071" s="76">
        <v>0</v>
      </c>
      <c r="E1071" s="76">
        <v>0</v>
      </c>
      <c r="F1071" s="76">
        <v>0</v>
      </c>
      <c r="G1071" s="76">
        <v>0</v>
      </c>
      <c r="H1071" s="76">
        <v>0</v>
      </c>
      <c r="I1071" s="76">
        <v>0</v>
      </c>
      <c r="J1071" s="76">
        <v>0</v>
      </c>
      <c r="K1071" s="76">
        <v>0</v>
      </c>
      <c r="L1071" s="76">
        <v>0</v>
      </c>
      <c r="M1071" s="76">
        <v>0</v>
      </c>
      <c r="N1071" s="76">
        <v>0</v>
      </c>
      <c r="O1071" s="76">
        <v>0</v>
      </c>
      <c r="P1071" s="76">
        <v>0</v>
      </c>
      <c r="Q1071" s="76">
        <v>0</v>
      </c>
    </row>
    <row r="1072" spans="1:17" x14ac:dyDescent="0.3">
      <c r="A1072" s="255"/>
      <c r="B1072" s="59" t="s">
        <v>84</v>
      </c>
      <c r="C1072" s="76">
        <v>0</v>
      </c>
      <c r="D1072" s="76">
        <v>0</v>
      </c>
      <c r="E1072" s="76">
        <v>0</v>
      </c>
      <c r="F1072" s="76">
        <v>0</v>
      </c>
      <c r="G1072" s="76">
        <v>0</v>
      </c>
      <c r="H1072" s="76">
        <v>0</v>
      </c>
      <c r="I1072" s="76">
        <v>0</v>
      </c>
      <c r="J1072" s="76">
        <v>0</v>
      </c>
      <c r="K1072" s="76">
        <v>0</v>
      </c>
      <c r="L1072" s="76">
        <v>0</v>
      </c>
      <c r="M1072" s="76">
        <v>0</v>
      </c>
      <c r="N1072" s="76">
        <v>0</v>
      </c>
      <c r="O1072" s="76">
        <v>0</v>
      </c>
      <c r="P1072" s="76">
        <v>0</v>
      </c>
      <c r="Q1072" s="76">
        <v>0</v>
      </c>
    </row>
    <row r="1073" spans="1:17" x14ac:dyDescent="0.3">
      <c r="A1073" s="253" t="s">
        <v>18</v>
      </c>
      <c r="B1073" s="59" t="s">
        <v>72</v>
      </c>
      <c r="C1073" s="76">
        <v>310933450</v>
      </c>
      <c r="D1073" s="76">
        <v>298385859</v>
      </c>
      <c r="E1073" s="76">
        <v>366338732</v>
      </c>
      <c r="F1073" s="76">
        <v>340823550</v>
      </c>
      <c r="G1073" s="76">
        <v>361625066</v>
      </c>
      <c r="H1073" s="76">
        <v>350963099</v>
      </c>
      <c r="I1073" s="76">
        <v>341783007</v>
      </c>
      <c r="J1073" s="76">
        <v>308321754</v>
      </c>
      <c r="K1073" s="76">
        <v>388126523</v>
      </c>
      <c r="L1073" s="76">
        <v>395970797</v>
      </c>
      <c r="M1073" s="76">
        <v>383859886</v>
      </c>
      <c r="N1073" s="76">
        <v>454401340</v>
      </c>
      <c r="O1073" s="76">
        <v>412954733</v>
      </c>
      <c r="P1073" s="76">
        <v>405316350</v>
      </c>
      <c r="Q1073" s="76">
        <v>386594252</v>
      </c>
    </row>
    <row r="1074" spans="1:17" x14ac:dyDescent="0.3">
      <c r="A1074" s="254"/>
      <c r="B1074" s="59" t="s">
        <v>73</v>
      </c>
      <c r="C1074" s="76">
        <v>10398689</v>
      </c>
      <c r="D1074" s="76">
        <v>9163480</v>
      </c>
      <c r="E1074" s="76">
        <v>9293427</v>
      </c>
      <c r="F1074" s="76">
        <v>9465541</v>
      </c>
      <c r="G1074" s="76">
        <v>10235258</v>
      </c>
      <c r="H1074" s="76">
        <v>11243686</v>
      </c>
      <c r="I1074" s="76">
        <v>8562241</v>
      </c>
      <c r="J1074" s="76">
        <v>9247867</v>
      </c>
      <c r="K1074" s="76">
        <v>8795896</v>
      </c>
      <c r="L1074" s="76">
        <v>10311659</v>
      </c>
      <c r="M1074" s="76">
        <v>8960548</v>
      </c>
      <c r="N1074" s="76">
        <v>10421093</v>
      </c>
      <c r="O1074" s="76">
        <v>8349857</v>
      </c>
      <c r="P1074" s="76">
        <v>10436653</v>
      </c>
      <c r="Q1074" s="76">
        <v>8641397</v>
      </c>
    </row>
    <row r="1075" spans="1:17" x14ac:dyDescent="0.3">
      <c r="A1075" s="254"/>
      <c r="B1075" s="59" t="s">
        <v>74</v>
      </c>
      <c r="C1075" s="76">
        <v>125129443</v>
      </c>
      <c r="D1075" s="76">
        <v>111522798</v>
      </c>
      <c r="E1075" s="76">
        <v>121817190</v>
      </c>
      <c r="F1075" s="76">
        <v>144250389</v>
      </c>
      <c r="G1075" s="76">
        <v>127783412</v>
      </c>
      <c r="H1075" s="76">
        <v>119966945</v>
      </c>
      <c r="I1075" s="76">
        <v>111945945</v>
      </c>
      <c r="J1075" s="76">
        <v>124101215</v>
      </c>
      <c r="K1075" s="76">
        <v>137131733</v>
      </c>
      <c r="L1075" s="76">
        <v>124776739</v>
      </c>
      <c r="M1075" s="76">
        <v>127317451</v>
      </c>
      <c r="N1075" s="76">
        <v>136014419</v>
      </c>
      <c r="O1075" s="76">
        <v>113227043</v>
      </c>
      <c r="P1075" s="76">
        <v>118753367</v>
      </c>
      <c r="Q1075" s="76">
        <v>123275837</v>
      </c>
    </row>
    <row r="1076" spans="1:17" x14ac:dyDescent="0.3">
      <c r="A1076" s="254"/>
      <c r="B1076" s="59" t="s">
        <v>75</v>
      </c>
      <c r="C1076" s="76">
        <v>26283437</v>
      </c>
      <c r="D1076" s="76">
        <v>27633757</v>
      </c>
      <c r="E1076" s="76">
        <v>27981381</v>
      </c>
      <c r="F1076" s="76">
        <v>26295847</v>
      </c>
      <c r="G1076" s="76">
        <v>26818487</v>
      </c>
      <c r="H1076" s="76">
        <v>26674435</v>
      </c>
      <c r="I1076" s="76">
        <v>27597794</v>
      </c>
      <c r="J1076" s="76">
        <v>30022641</v>
      </c>
      <c r="K1076" s="76">
        <v>28465786</v>
      </c>
      <c r="L1076" s="76">
        <v>28977916</v>
      </c>
      <c r="M1076" s="76">
        <v>29318436</v>
      </c>
      <c r="N1076" s="76">
        <v>29357636</v>
      </c>
      <c r="O1076" s="76">
        <v>29554583</v>
      </c>
      <c r="P1076" s="76">
        <v>29009272</v>
      </c>
      <c r="Q1076" s="76">
        <v>28366552</v>
      </c>
    </row>
    <row r="1077" spans="1:17" x14ac:dyDescent="0.3">
      <c r="A1077" s="254"/>
      <c r="B1077" s="59" t="s">
        <v>76</v>
      </c>
      <c r="C1077" s="76">
        <v>86849415</v>
      </c>
      <c r="D1077" s="76">
        <v>90547233</v>
      </c>
      <c r="E1077" s="76">
        <v>75633751</v>
      </c>
      <c r="F1077" s="76">
        <v>84237622</v>
      </c>
      <c r="G1077" s="76">
        <v>95172050</v>
      </c>
      <c r="H1077" s="76">
        <v>95275555</v>
      </c>
      <c r="I1077" s="76">
        <v>88963134</v>
      </c>
      <c r="J1077" s="76">
        <v>88124770</v>
      </c>
      <c r="K1077" s="76">
        <v>96984498</v>
      </c>
      <c r="L1077" s="76">
        <v>113310036</v>
      </c>
      <c r="M1077" s="76">
        <v>113751328</v>
      </c>
      <c r="N1077" s="76">
        <v>124037114</v>
      </c>
      <c r="O1077" s="76">
        <v>128214497</v>
      </c>
      <c r="P1077" s="76">
        <v>128255101</v>
      </c>
      <c r="Q1077" s="76">
        <v>103044770</v>
      </c>
    </row>
    <row r="1078" spans="1:17" x14ac:dyDescent="0.3">
      <c r="A1078" s="254"/>
      <c r="B1078" s="59" t="s">
        <v>77</v>
      </c>
      <c r="C1078" s="76">
        <v>9291028</v>
      </c>
      <c r="D1078" s="76">
        <v>8961926</v>
      </c>
      <c r="E1078" s="76">
        <v>9693337</v>
      </c>
      <c r="F1078" s="76">
        <v>10502553</v>
      </c>
      <c r="G1078" s="76">
        <v>10952575</v>
      </c>
      <c r="H1078" s="76">
        <v>11881706</v>
      </c>
      <c r="I1078" s="76">
        <v>9417402</v>
      </c>
      <c r="J1078" s="76">
        <v>12005316</v>
      </c>
      <c r="K1078" s="76">
        <v>13277412</v>
      </c>
      <c r="L1078" s="76">
        <v>12892918</v>
      </c>
      <c r="M1078" s="76">
        <v>12432259</v>
      </c>
      <c r="N1078" s="76">
        <v>16211426</v>
      </c>
      <c r="O1078" s="76">
        <v>14240873</v>
      </c>
      <c r="P1078" s="76">
        <v>14171971</v>
      </c>
      <c r="Q1078" s="76">
        <v>14245483</v>
      </c>
    </row>
    <row r="1079" spans="1:17" x14ac:dyDescent="0.3">
      <c r="A1079" s="254"/>
      <c r="B1079" s="59" t="s">
        <v>78</v>
      </c>
      <c r="C1079" s="76">
        <v>31106993</v>
      </c>
      <c r="D1079" s="76">
        <v>27597160</v>
      </c>
      <c r="E1079" s="76">
        <v>26774942</v>
      </c>
      <c r="F1079" s="76">
        <v>27536443</v>
      </c>
      <c r="G1079" s="76">
        <v>26612933</v>
      </c>
      <c r="H1079" s="76">
        <v>29978078</v>
      </c>
      <c r="I1079" s="76">
        <v>31107341</v>
      </c>
      <c r="J1079" s="76">
        <v>33327122</v>
      </c>
      <c r="K1079" s="76">
        <v>33889148</v>
      </c>
      <c r="L1079" s="76">
        <v>34981612</v>
      </c>
      <c r="M1079" s="76">
        <v>36453127</v>
      </c>
      <c r="N1079" s="76">
        <v>38691027</v>
      </c>
      <c r="O1079" s="76">
        <v>43117336</v>
      </c>
      <c r="P1079" s="76">
        <v>40925232</v>
      </c>
      <c r="Q1079" s="76">
        <v>42013732</v>
      </c>
    </row>
    <row r="1080" spans="1:17" x14ac:dyDescent="0.3">
      <c r="A1080" s="254"/>
      <c r="B1080" s="59" t="s">
        <v>96</v>
      </c>
      <c r="C1080" s="76">
        <v>106292978</v>
      </c>
      <c r="D1080" s="76">
        <v>115175370</v>
      </c>
      <c r="E1080" s="76">
        <v>112514625</v>
      </c>
      <c r="F1080" s="76">
        <v>100863158</v>
      </c>
      <c r="G1080" s="76">
        <v>104777232</v>
      </c>
      <c r="H1080" s="76">
        <v>104811675</v>
      </c>
      <c r="I1080" s="76">
        <v>103164760</v>
      </c>
      <c r="J1080" s="76">
        <v>112736424</v>
      </c>
      <c r="K1080" s="76">
        <v>119433206</v>
      </c>
      <c r="L1080" s="76">
        <v>113235714</v>
      </c>
      <c r="M1080" s="76">
        <v>117129015</v>
      </c>
      <c r="N1080" s="76">
        <v>119889812</v>
      </c>
      <c r="O1080" s="76">
        <v>119918980</v>
      </c>
      <c r="P1080" s="76">
        <v>119747965</v>
      </c>
      <c r="Q1080" s="76">
        <v>115202303</v>
      </c>
    </row>
    <row r="1081" spans="1:17" x14ac:dyDescent="0.3">
      <c r="A1081" s="254"/>
      <c r="B1081" s="59" t="s">
        <v>80</v>
      </c>
      <c r="C1081" s="76">
        <v>94013611</v>
      </c>
      <c r="D1081" s="76">
        <v>94260833</v>
      </c>
      <c r="E1081" s="76">
        <v>95377358</v>
      </c>
      <c r="F1081" s="76">
        <v>96919819</v>
      </c>
      <c r="G1081" s="76">
        <v>97662072</v>
      </c>
      <c r="H1081" s="76">
        <v>94917927</v>
      </c>
      <c r="I1081" s="76">
        <v>95524887</v>
      </c>
      <c r="J1081" s="76">
        <v>97792304</v>
      </c>
      <c r="K1081" s="76">
        <v>98079021</v>
      </c>
      <c r="L1081" s="76">
        <v>99271426</v>
      </c>
      <c r="M1081" s="76">
        <v>98509938</v>
      </c>
      <c r="N1081" s="76">
        <v>101015625</v>
      </c>
      <c r="O1081" s="76">
        <v>99496707</v>
      </c>
      <c r="P1081" s="76">
        <v>98340796</v>
      </c>
      <c r="Q1081" s="76">
        <v>100584158</v>
      </c>
    </row>
    <row r="1082" spans="1:17" x14ac:dyDescent="0.3">
      <c r="A1082" s="254"/>
      <c r="B1082" s="59" t="s">
        <v>81</v>
      </c>
      <c r="C1082" s="76">
        <v>0</v>
      </c>
      <c r="D1082" s="76">
        <v>0</v>
      </c>
      <c r="E1082" s="76">
        <v>0</v>
      </c>
      <c r="F1082" s="76">
        <v>0</v>
      </c>
      <c r="G1082" s="76">
        <v>0</v>
      </c>
      <c r="H1082" s="76">
        <v>0</v>
      </c>
      <c r="I1082" s="76">
        <v>0</v>
      </c>
      <c r="J1082" s="76">
        <v>0</v>
      </c>
      <c r="K1082" s="76">
        <v>0</v>
      </c>
      <c r="L1082" s="76">
        <v>0</v>
      </c>
      <c r="M1082" s="76">
        <v>0</v>
      </c>
      <c r="N1082" s="76">
        <v>0</v>
      </c>
      <c r="O1082" s="76">
        <v>0</v>
      </c>
      <c r="P1082" s="76">
        <v>0</v>
      </c>
      <c r="Q1082" s="76">
        <v>0</v>
      </c>
    </row>
    <row r="1083" spans="1:17" x14ac:dyDescent="0.3">
      <c r="A1083" s="254"/>
      <c r="B1083" s="59" t="s">
        <v>82</v>
      </c>
      <c r="C1083" s="76">
        <v>941517</v>
      </c>
      <c r="D1083" s="76">
        <v>996909</v>
      </c>
      <c r="E1083" s="76">
        <v>989114</v>
      </c>
      <c r="F1083" s="76">
        <v>990495</v>
      </c>
      <c r="G1083" s="76">
        <v>1012762</v>
      </c>
      <c r="H1083" s="76">
        <v>925884</v>
      </c>
      <c r="I1083" s="76">
        <v>851236</v>
      </c>
      <c r="J1083" s="76">
        <v>950030</v>
      </c>
      <c r="K1083" s="76">
        <v>908340</v>
      </c>
      <c r="L1083" s="76">
        <v>968531</v>
      </c>
      <c r="M1083" s="76">
        <v>885544</v>
      </c>
      <c r="N1083" s="76">
        <v>823471</v>
      </c>
      <c r="O1083" s="76">
        <v>936879</v>
      </c>
      <c r="P1083" s="76">
        <v>861991</v>
      </c>
      <c r="Q1083" s="76">
        <v>823372</v>
      </c>
    </row>
    <row r="1084" spans="1:17" x14ac:dyDescent="0.3">
      <c r="A1084" s="254"/>
      <c r="B1084" s="59" t="s">
        <v>83</v>
      </c>
      <c r="C1084" s="76">
        <v>0</v>
      </c>
      <c r="D1084" s="76">
        <v>0</v>
      </c>
      <c r="E1084" s="76">
        <v>0</v>
      </c>
      <c r="F1084" s="76">
        <v>0</v>
      </c>
      <c r="G1084" s="76">
        <v>0</v>
      </c>
      <c r="H1084" s="76">
        <v>0</v>
      </c>
      <c r="I1084" s="76">
        <v>0</v>
      </c>
      <c r="J1084" s="76">
        <v>0</v>
      </c>
      <c r="K1084" s="76">
        <v>0</v>
      </c>
      <c r="L1084" s="76">
        <v>0</v>
      </c>
      <c r="M1084" s="76">
        <v>0</v>
      </c>
      <c r="N1084" s="76">
        <v>0</v>
      </c>
      <c r="O1084" s="76">
        <v>0</v>
      </c>
      <c r="P1084" s="76">
        <v>0</v>
      </c>
      <c r="Q1084" s="76">
        <v>0</v>
      </c>
    </row>
    <row r="1085" spans="1:17" x14ac:dyDescent="0.3">
      <c r="A1085" s="255"/>
      <c r="B1085" s="59" t="s">
        <v>84</v>
      </c>
      <c r="C1085" s="76">
        <v>0</v>
      </c>
      <c r="D1085" s="76">
        <v>0</v>
      </c>
      <c r="E1085" s="76">
        <v>0</v>
      </c>
      <c r="F1085" s="76">
        <v>0</v>
      </c>
      <c r="G1085" s="76">
        <v>0</v>
      </c>
      <c r="H1085" s="76">
        <v>0</v>
      </c>
      <c r="I1085" s="76">
        <v>0</v>
      </c>
      <c r="J1085" s="76">
        <v>0</v>
      </c>
      <c r="K1085" s="76">
        <v>0</v>
      </c>
      <c r="L1085" s="76">
        <v>0</v>
      </c>
      <c r="M1085" s="76">
        <v>0</v>
      </c>
      <c r="N1085" s="76">
        <v>0</v>
      </c>
      <c r="O1085" s="76">
        <v>0</v>
      </c>
      <c r="P1085" s="76">
        <v>0</v>
      </c>
      <c r="Q1085" s="76">
        <v>0</v>
      </c>
    </row>
    <row r="1086" spans="1:17" x14ac:dyDescent="0.3">
      <c r="A1086" s="253" t="s">
        <v>19</v>
      </c>
      <c r="B1086" s="59" t="s">
        <v>72</v>
      </c>
      <c r="C1086" s="76">
        <v>93966962</v>
      </c>
      <c r="D1086" s="76">
        <v>93013859</v>
      </c>
      <c r="E1086" s="76">
        <v>93240263</v>
      </c>
      <c r="F1086" s="76">
        <v>111299634</v>
      </c>
      <c r="G1086" s="76">
        <v>110178048</v>
      </c>
      <c r="H1086" s="76">
        <v>121692638</v>
      </c>
      <c r="I1086" s="76">
        <v>133668165</v>
      </c>
      <c r="J1086" s="76">
        <v>135619156</v>
      </c>
      <c r="K1086" s="76">
        <v>152012539</v>
      </c>
      <c r="L1086" s="76">
        <v>159440074</v>
      </c>
      <c r="M1086" s="76">
        <v>146418651</v>
      </c>
      <c r="N1086" s="76">
        <v>155311846</v>
      </c>
      <c r="O1086" s="76">
        <v>162672170</v>
      </c>
      <c r="P1086" s="76">
        <v>172579526</v>
      </c>
      <c r="Q1086" s="76">
        <v>178379574</v>
      </c>
    </row>
    <row r="1087" spans="1:17" x14ac:dyDescent="0.3">
      <c r="A1087" s="254"/>
      <c r="B1087" s="59" t="s">
        <v>73</v>
      </c>
      <c r="C1087" s="76">
        <v>120060426</v>
      </c>
      <c r="D1087" s="76">
        <v>126356800</v>
      </c>
      <c r="E1087" s="76">
        <v>127049138</v>
      </c>
      <c r="F1087" s="76">
        <v>139078957</v>
      </c>
      <c r="G1087" s="76">
        <v>139862957</v>
      </c>
      <c r="H1087" s="76">
        <v>142088960</v>
      </c>
      <c r="I1087" s="76">
        <v>142051500</v>
      </c>
      <c r="J1087" s="76">
        <v>142759510</v>
      </c>
      <c r="K1087" s="76">
        <v>146608101</v>
      </c>
      <c r="L1087" s="76">
        <v>147478582</v>
      </c>
      <c r="M1087" s="76">
        <v>147299819</v>
      </c>
      <c r="N1087" s="76">
        <v>148337507</v>
      </c>
      <c r="O1087" s="76">
        <v>151435588</v>
      </c>
      <c r="P1087" s="76">
        <v>151273522</v>
      </c>
      <c r="Q1087" s="76">
        <v>155065478</v>
      </c>
    </row>
    <row r="1088" spans="1:17" x14ac:dyDescent="0.3">
      <c r="A1088" s="254"/>
      <c r="B1088" s="59" t="s">
        <v>74</v>
      </c>
      <c r="C1088" s="76">
        <v>235603834</v>
      </c>
      <c r="D1088" s="76">
        <v>239221145</v>
      </c>
      <c r="E1088" s="76">
        <v>227081469</v>
      </c>
      <c r="F1088" s="76">
        <v>228726439</v>
      </c>
      <c r="G1088" s="76">
        <v>251082570</v>
      </c>
      <c r="H1088" s="76">
        <v>229820232</v>
      </c>
      <c r="I1088" s="76">
        <v>247082684</v>
      </c>
      <c r="J1088" s="76">
        <v>225505890</v>
      </c>
      <c r="K1088" s="76">
        <v>248558797</v>
      </c>
      <c r="L1088" s="76">
        <v>252456303</v>
      </c>
      <c r="M1088" s="76">
        <v>260627853</v>
      </c>
      <c r="N1088" s="76">
        <v>259572954</v>
      </c>
      <c r="O1088" s="76">
        <v>255400572</v>
      </c>
      <c r="P1088" s="76">
        <v>253271096</v>
      </c>
      <c r="Q1088" s="76">
        <v>263853286</v>
      </c>
    </row>
    <row r="1089" spans="1:17" x14ac:dyDescent="0.3">
      <c r="A1089" s="254"/>
      <c r="B1089" s="59" t="s">
        <v>75</v>
      </c>
      <c r="C1089" s="76">
        <v>282965388</v>
      </c>
      <c r="D1089" s="76">
        <v>293067532</v>
      </c>
      <c r="E1089" s="76">
        <v>285600759</v>
      </c>
      <c r="F1089" s="76">
        <v>296261242</v>
      </c>
      <c r="G1089" s="76">
        <v>289351884</v>
      </c>
      <c r="H1089" s="76">
        <v>330140964</v>
      </c>
      <c r="I1089" s="76">
        <v>346417405</v>
      </c>
      <c r="J1089" s="76">
        <v>350515662</v>
      </c>
      <c r="K1089" s="76">
        <v>363586860</v>
      </c>
      <c r="L1089" s="76">
        <v>381954914</v>
      </c>
      <c r="M1089" s="76">
        <v>385532610</v>
      </c>
      <c r="N1089" s="76">
        <v>395523549</v>
      </c>
      <c r="O1089" s="76">
        <v>402568960</v>
      </c>
      <c r="P1089" s="76">
        <v>413280082</v>
      </c>
      <c r="Q1089" s="76">
        <v>423215000</v>
      </c>
    </row>
    <row r="1090" spans="1:17" x14ac:dyDescent="0.3">
      <c r="A1090" s="254"/>
      <c r="B1090" s="59" t="s">
        <v>76</v>
      </c>
      <c r="C1090" s="76">
        <v>9579341</v>
      </c>
      <c r="D1090" s="76">
        <v>10064391</v>
      </c>
      <c r="E1090" s="76">
        <v>12010349</v>
      </c>
      <c r="F1090" s="76">
        <v>12131986</v>
      </c>
      <c r="G1090" s="76">
        <v>11003931</v>
      </c>
      <c r="H1090" s="76">
        <v>16149531</v>
      </c>
      <c r="I1090" s="76">
        <v>17564190</v>
      </c>
      <c r="J1090" s="76">
        <v>15205957</v>
      </c>
      <c r="K1090" s="76">
        <v>21409279</v>
      </c>
      <c r="L1090" s="76">
        <v>24253504</v>
      </c>
      <c r="M1090" s="76">
        <v>23413254</v>
      </c>
      <c r="N1090" s="76">
        <v>23493153</v>
      </c>
      <c r="O1090" s="76">
        <v>25546207</v>
      </c>
      <c r="P1090" s="76">
        <v>25262650</v>
      </c>
      <c r="Q1090" s="76">
        <v>23452378</v>
      </c>
    </row>
    <row r="1091" spans="1:17" x14ac:dyDescent="0.3">
      <c r="A1091" s="254"/>
      <c r="B1091" s="59" t="s">
        <v>77</v>
      </c>
      <c r="C1091" s="76">
        <v>25868696</v>
      </c>
      <c r="D1091" s="76">
        <v>27429116</v>
      </c>
      <c r="E1091" s="76">
        <v>28279981</v>
      </c>
      <c r="F1091" s="76">
        <v>28947322</v>
      </c>
      <c r="G1091" s="76">
        <v>29489388</v>
      </c>
      <c r="H1091" s="76">
        <v>32328853</v>
      </c>
      <c r="I1091" s="76">
        <v>31506784</v>
      </c>
      <c r="J1091" s="76">
        <v>36233519</v>
      </c>
      <c r="K1091" s="76">
        <v>37488451</v>
      </c>
      <c r="L1091" s="76">
        <v>33367858</v>
      </c>
      <c r="M1091" s="76">
        <v>35401563</v>
      </c>
      <c r="N1091" s="76">
        <v>36887448</v>
      </c>
      <c r="O1091" s="76">
        <v>39509926</v>
      </c>
      <c r="P1091" s="76">
        <v>38118175</v>
      </c>
      <c r="Q1091" s="76">
        <v>37894540</v>
      </c>
    </row>
    <row r="1092" spans="1:17" x14ac:dyDescent="0.3">
      <c r="A1092" s="254"/>
      <c r="B1092" s="59" t="s">
        <v>78</v>
      </c>
      <c r="C1092" s="76">
        <v>82802485</v>
      </c>
      <c r="D1092" s="76">
        <v>86587636</v>
      </c>
      <c r="E1092" s="76">
        <v>83229044</v>
      </c>
      <c r="F1092" s="76">
        <v>92013263</v>
      </c>
      <c r="G1092" s="76">
        <v>91914415</v>
      </c>
      <c r="H1092" s="76">
        <v>95011706</v>
      </c>
      <c r="I1092" s="76">
        <v>100026137</v>
      </c>
      <c r="J1092" s="76">
        <v>102371462</v>
      </c>
      <c r="K1092" s="76">
        <v>107075337</v>
      </c>
      <c r="L1092" s="76">
        <v>109939417</v>
      </c>
      <c r="M1092" s="76">
        <v>110543209</v>
      </c>
      <c r="N1092" s="76">
        <v>113286270</v>
      </c>
      <c r="O1092" s="76">
        <v>118460052</v>
      </c>
      <c r="P1092" s="76">
        <v>123829085</v>
      </c>
      <c r="Q1092" s="76">
        <v>127087929</v>
      </c>
    </row>
    <row r="1093" spans="1:17" x14ac:dyDescent="0.3">
      <c r="A1093" s="254"/>
      <c r="B1093" s="59" t="s">
        <v>96</v>
      </c>
      <c r="C1093" s="76">
        <v>302709927</v>
      </c>
      <c r="D1093" s="76">
        <v>311354147</v>
      </c>
      <c r="E1093" s="76">
        <v>318343786</v>
      </c>
      <c r="F1093" s="76">
        <v>322368816</v>
      </c>
      <c r="G1093" s="76">
        <v>308088309</v>
      </c>
      <c r="H1093" s="76">
        <v>309917474</v>
      </c>
      <c r="I1093" s="76">
        <v>324847598</v>
      </c>
      <c r="J1093" s="76">
        <v>333945586</v>
      </c>
      <c r="K1093" s="76">
        <v>352690293</v>
      </c>
      <c r="L1093" s="76">
        <v>367448113</v>
      </c>
      <c r="M1093" s="76">
        <v>361175544</v>
      </c>
      <c r="N1093" s="76">
        <v>375284938</v>
      </c>
      <c r="O1093" s="76">
        <v>385707454</v>
      </c>
      <c r="P1093" s="76">
        <v>363289009</v>
      </c>
      <c r="Q1093" s="76">
        <v>361706397</v>
      </c>
    </row>
    <row r="1094" spans="1:17" x14ac:dyDescent="0.3">
      <c r="A1094" s="254"/>
      <c r="B1094" s="59" t="s">
        <v>80</v>
      </c>
      <c r="C1094" s="76">
        <v>337961684</v>
      </c>
      <c r="D1094" s="76">
        <v>345102916</v>
      </c>
      <c r="E1094" s="76">
        <v>351762138</v>
      </c>
      <c r="F1094" s="76">
        <v>351561548</v>
      </c>
      <c r="G1094" s="76">
        <v>370703419</v>
      </c>
      <c r="H1094" s="76">
        <v>379655045</v>
      </c>
      <c r="I1094" s="76">
        <v>390291087</v>
      </c>
      <c r="J1094" s="76">
        <v>398936076</v>
      </c>
      <c r="K1094" s="76">
        <v>411956549</v>
      </c>
      <c r="L1094" s="76">
        <v>424380074</v>
      </c>
      <c r="M1094" s="76">
        <v>434990497</v>
      </c>
      <c r="N1094" s="76">
        <v>436421325</v>
      </c>
      <c r="O1094" s="76">
        <v>437403286</v>
      </c>
      <c r="P1094" s="76">
        <v>444884081</v>
      </c>
      <c r="Q1094" s="76">
        <v>460058119</v>
      </c>
    </row>
    <row r="1095" spans="1:17" x14ac:dyDescent="0.3">
      <c r="A1095" s="254"/>
      <c r="B1095" s="59" t="s">
        <v>81</v>
      </c>
      <c r="C1095" s="76">
        <v>0</v>
      </c>
      <c r="D1095" s="76">
        <v>0</v>
      </c>
      <c r="E1095" s="76">
        <v>0</v>
      </c>
      <c r="F1095" s="76">
        <v>0</v>
      </c>
      <c r="G1095" s="76">
        <v>0</v>
      </c>
      <c r="H1095" s="76">
        <v>0</v>
      </c>
      <c r="I1095" s="76">
        <v>0</v>
      </c>
      <c r="J1095" s="76">
        <v>0</v>
      </c>
      <c r="K1095" s="76">
        <v>0</v>
      </c>
      <c r="L1095" s="76">
        <v>0</v>
      </c>
      <c r="M1095" s="76">
        <v>0</v>
      </c>
      <c r="N1095" s="76">
        <v>0</v>
      </c>
      <c r="O1095" s="76">
        <v>0</v>
      </c>
      <c r="P1095" s="76">
        <v>0</v>
      </c>
      <c r="Q1095" s="76">
        <v>0</v>
      </c>
    </row>
    <row r="1096" spans="1:17" x14ac:dyDescent="0.3">
      <c r="A1096" s="254"/>
      <c r="B1096" s="59" t="s">
        <v>82</v>
      </c>
      <c r="C1096" s="76">
        <v>12583421</v>
      </c>
      <c r="D1096" s="76">
        <v>12602751</v>
      </c>
      <c r="E1096" s="76">
        <v>12853446</v>
      </c>
      <c r="F1096" s="76">
        <v>13470789</v>
      </c>
      <c r="G1096" s="76">
        <v>13613601</v>
      </c>
      <c r="H1096" s="76">
        <v>14510578</v>
      </c>
      <c r="I1096" s="76">
        <v>15971675</v>
      </c>
      <c r="J1096" s="76">
        <v>16003750</v>
      </c>
      <c r="K1096" s="76">
        <v>16306505</v>
      </c>
      <c r="L1096" s="76">
        <v>16508385</v>
      </c>
      <c r="M1096" s="76">
        <v>17299877</v>
      </c>
      <c r="N1096" s="76">
        <v>17680112</v>
      </c>
      <c r="O1096" s="76">
        <v>18742330</v>
      </c>
      <c r="P1096" s="76">
        <v>19484082</v>
      </c>
      <c r="Q1096" s="76">
        <v>19835388</v>
      </c>
    </row>
    <row r="1097" spans="1:17" x14ac:dyDescent="0.3">
      <c r="A1097" s="254"/>
      <c r="B1097" s="59" t="s">
        <v>83</v>
      </c>
      <c r="C1097" s="76">
        <v>0</v>
      </c>
      <c r="D1097" s="76">
        <v>0</v>
      </c>
      <c r="E1097" s="76">
        <v>0</v>
      </c>
      <c r="F1097" s="76">
        <v>0</v>
      </c>
      <c r="G1097" s="76">
        <v>0</v>
      </c>
      <c r="H1097" s="76">
        <v>0</v>
      </c>
      <c r="I1097" s="76">
        <v>0</v>
      </c>
      <c r="J1097" s="76">
        <v>0</v>
      </c>
      <c r="K1097" s="76">
        <v>0</v>
      </c>
      <c r="L1097" s="76">
        <v>0</v>
      </c>
      <c r="M1097" s="76">
        <v>0</v>
      </c>
      <c r="N1097" s="76">
        <v>0</v>
      </c>
      <c r="O1097" s="76">
        <v>0</v>
      </c>
      <c r="P1097" s="76">
        <v>0</v>
      </c>
      <c r="Q1097" s="76">
        <v>0</v>
      </c>
    </row>
    <row r="1098" spans="1:17" x14ac:dyDescent="0.3">
      <c r="A1098" s="255"/>
      <c r="B1098" s="59" t="s">
        <v>84</v>
      </c>
      <c r="C1098" s="76">
        <v>0</v>
      </c>
      <c r="D1098" s="76">
        <v>0</v>
      </c>
      <c r="E1098" s="76">
        <v>0</v>
      </c>
      <c r="F1098" s="76">
        <v>0</v>
      </c>
      <c r="G1098" s="76">
        <v>0</v>
      </c>
      <c r="H1098" s="76">
        <v>0</v>
      </c>
      <c r="I1098" s="76">
        <v>0</v>
      </c>
      <c r="J1098" s="76">
        <v>0</v>
      </c>
      <c r="K1098" s="76">
        <v>0</v>
      </c>
      <c r="L1098" s="76">
        <v>0</v>
      </c>
      <c r="M1098" s="76">
        <v>0</v>
      </c>
      <c r="N1098" s="76">
        <v>0</v>
      </c>
      <c r="O1098" s="76">
        <v>0</v>
      </c>
      <c r="P1098" s="76">
        <v>0</v>
      </c>
      <c r="Q1098" s="76">
        <v>0</v>
      </c>
    </row>
    <row r="1100" spans="1:17" x14ac:dyDescent="0.3">
      <c r="A1100" t="s">
        <v>299</v>
      </c>
    </row>
    <row r="1102" spans="1:17" ht="14.55" customHeight="1" x14ac:dyDescent="0.3">
      <c r="A1102" s="83" t="s">
        <v>387</v>
      </c>
      <c r="B1102" s="89" t="s">
        <v>382</v>
      </c>
      <c r="C1102" s="83">
        <v>2005</v>
      </c>
      <c r="D1102" s="83">
        <v>2006</v>
      </c>
      <c r="E1102" s="83">
        <v>2007</v>
      </c>
      <c r="F1102" s="83">
        <v>2008</v>
      </c>
      <c r="G1102" s="83">
        <v>2009</v>
      </c>
      <c r="H1102" s="83">
        <v>2010</v>
      </c>
      <c r="I1102" s="83">
        <v>2011</v>
      </c>
      <c r="J1102" s="83">
        <v>2012</v>
      </c>
      <c r="K1102" s="83">
        <v>2013</v>
      </c>
      <c r="L1102" s="83">
        <v>2014</v>
      </c>
      <c r="M1102" s="83">
        <v>2015</v>
      </c>
      <c r="N1102" s="83">
        <v>2016</v>
      </c>
      <c r="O1102" s="83">
        <v>2017</v>
      </c>
      <c r="P1102" s="83">
        <v>2018</v>
      </c>
      <c r="Q1102" s="58">
        <v>2019</v>
      </c>
    </row>
    <row r="1103" spans="1:17" s="32" customFormat="1" x14ac:dyDescent="0.3">
      <c r="A1103" s="57" t="s">
        <v>1</v>
      </c>
      <c r="B1103" s="57" t="s">
        <v>95</v>
      </c>
      <c r="C1103" s="45" t="s">
        <v>381</v>
      </c>
      <c r="D1103" s="45" t="s">
        <v>381</v>
      </c>
      <c r="E1103" s="45" t="s">
        <v>381</v>
      </c>
      <c r="F1103" s="45" t="s">
        <v>381</v>
      </c>
      <c r="G1103" s="45" t="s">
        <v>381</v>
      </c>
      <c r="H1103" s="45" t="s">
        <v>381</v>
      </c>
      <c r="I1103" s="45" t="s">
        <v>381</v>
      </c>
      <c r="J1103" s="45" t="s">
        <v>381</v>
      </c>
      <c r="K1103" s="45" t="s">
        <v>381</v>
      </c>
      <c r="L1103" s="45" t="s">
        <v>381</v>
      </c>
      <c r="M1103" s="45" t="s">
        <v>381</v>
      </c>
      <c r="N1103" s="45" t="s">
        <v>381</v>
      </c>
      <c r="O1103" s="45" t="s">
        <v>381</v>
      </c>
      <c r="P1103" s="45" t="s">
        <v>381</v>
      </c>
      <c r="Q1103" s="45" t="s">
        <v>381</v>
      </c>
    </row>
    <row r="1104" spans="1:17" x14ac:dyDescent="0.3">
      <c r="A1104" s="253" t="s">
        <v>11</v>
      </c>
      <c r="B1104" s="59" t="s">
        <v>72</v>
      </c>
      <c r="C1104" s="14">
        <v>702.31540929772382</v>
      </c>
      <c r="D1104" s="14">
        <v>654.68063435982936</v>
      </c>
      <c r="E1104" s="14">
        <v>613.27917276662254</v>
      </c>
      <c r="F1104" s="14">
        <v>718.08325900506031</v>
      </c>
      <c r="G1104" s="14">
        <v>693.65746031676986</v>
      </c>
      <c r="H1104" s="14">
        <v>718.93737342809914</v>
      </c>
      <c r="I1104" s="14">
        <v>759.64200506816553</v>
      </c>
      <c r="J1104" s="14">
        <v>605.53157192571337</v>
      </c>
      <c r="K1104" s="14">
        <v>684.71287038879962</v>
      </c>
      <c r="L1104" s="14">
        <v>809.75616095464659</v>
      </c>
      <c r="M1104" s="14">
        <v>642.18143601283998</v>
      </c>
      <c r="N1104" s="14">
        <v>738.55515700474882</v>
      </c>
      <c r="O1104" s="14">
        <v>789.3281760694166</v>
      </c>
      <c r="P1104" s="14">
        <v>836.17260792539435</v>
      </c>
      <c r="Q1104" s="14">
        <v>786.68326087395656</v>
      </c>
    </row>
    <row r="1105" spans="1:17" x14ac:dyDescent="0.3">
      <c r="A1105" s="254"/>
      <c r="B1105" s="59" t="s">
        <v>73</v>
      </c>
      <c r="C1105" s="14">
        <v>641.6957221804953</v>
      </c>
      <c r="D1105" s="14">
        <v>635.48744146445301</v>
      </c>
      <c r="E1105" s="14">
        <v>654.45545253613716</v>
      </c>
      <c r="F1105" s="14">
        <v>631.83296626361926</v>
      </c>
      <c r="G1105" s="14">
        <v>686.52393954527076</v>
      </c>
      <c r="H1105" s="14">
        <v>640.09105628630562</v>
      </c>
      <c r="I1105" s="14">
        <v>647.29611613195232</v>
      </c>
      <c r="J1105" s="14">
        <v>692.73479821197986</v>
      </c>
      <c r="K1105" s="14">
        <v>677.56546864021402</v>
      </c>
      <c r="L1105" s="14">
        <v>661.21189360416702</v>
      </c>
      <c r="M1105" s="14">
        <v>691.02922106880908</v>
      </c>
      <c r="N1105" s="14">
        <v>688.50314527490866</v>
      </c>
      <c r="O1105" s="14">
        <v>697.21348681450991</v>
      </c>
      <c r="P1105" s="14">
        <v>680.67855089131683</v>
      </c>
      <c r="Q1105" s="14">
        <v>681.9251234818297</v>
      </c>
    </row>
    <row r="1106" spans="1:17" x14ac:dyDescent="0.3">
      <c r="A1106" s="254"/>
      <c r="B1106" s="59" t="s">
        <v>74</v>
      </c>
      <c r="C1106" s="14">
        <v>424.38556328574003</v>
      </c>
      <c r="D1106" s="14">
        <v>416.12437435382725</v>
      </c>
      <c r="E1106" s="14">
        <v>417.34437831168441</v>
      </c>
      <c r="F1106" s="14">
        <v>469.96984927823081</v>
      </c>
      <c r="G1106" s="14">
        <v>458.67631412361573</v>
      </c>
      <c r="H1106" s="14">
        <v>447.76980396447738</v>
      </c>
      <c r="I1106" s="14">
        <v>451.19839674029072</v>
      </c>
      <c r="J1106" s="14">
        <v>452.83058776616105</v>
      </c>
      <c r="K1106" s="14">
        <v>489.12434315482676</v>
      </c>
      <c r="L1106" s="14">
        <v>506.99443022359623</v>
      </c>
      <c r="M1106" s="14">
        <v>514.43058790705322</v>
      </c>
      <c r="N1106" s="14">
        <v>475.79220466651549</v>
      </c>
      <c r="O1106" s="14">
        <v>503.38654048356216</v>
      </c>
      <c r="P1106" s="14">
        <v>462.81730638394765</v>
      </c>
      <c r="Q1106" s="14">
        <v>510.49008190667064</v>
      </c>
    </row>
    <row r="1107" spans="1:17" x14ac:dyDescent="0.3">
      <c r="A1107" s="254"/>
      <c r="B1107" s="59" t="s">
        <v>75</v>
      </c>
      <c r="C1107" s="14">
        <v>2598.2015705815365</v>
      </c>
      <c r="D1107" s="14">
        <v>2387.2386994066728</v>
      </c>
      <c r="E1107" s="14">
        <v>2765.633804679956</v>
      </c>
      <c r="F1107" s="14">
        <v>2760.0380637839985</v>
      </c>
      <c r="G1107" s="14">
        <v>2875.2238084817009</v>
      </c>
      <c r="H1107" s="14">
        <v>2812.6359542548894</v>
      </c>
      <c r="I1107" s="14">
        <v>3129.7431087829486</v>
      </c>
      <c r="J1107" s="14">
        <v>2970.9989622596427</v>
      </c>
      <c r="K1107" s="14">
        <v>2958.9611133901208</v>
      </c>
      <c r="L1107" s="14">
        <v>3465.3481457748085</v>
      </c>
      <c r="M1107" s="14">
        <v>3083.6535268029888</v>
      </c>
      <c r="N1107" s="14">
        <v>3223.5371476059904</v>
      </c>
      <c r="O1107" s="14">
        <v>3463.318231919422</v>
      </c>
      <c r="P1107" s="14">
        <v>2992.9955786469764</v>
      </c>
      <c r="Q1107" s="14">
        <v>3185.4487407324268</v>
      </c>
    </row>
    <row r="1108" spans="1:17" x14ac:dyDescent="0.3">
      <c r="A1108" s="254"/>
      <c r="B1108" s="59" t="s">
        <v>76</v>
      </c>
      <c r="C1108" s="14">
        <v>280.890214213028</v>
      </c>
      <c r="D1108" s="14">
        <v>252.65699690137095</v>
      </c>
      <c r="E1108" s="14">
        <v>219.46672218966245</v>
      </c>
      <c r="F1108" s="14">
        <v>281.5405913988472</v>
      </c>
      <c r="G1108" s="14">
        <v>276.86510012224483</v>
      </c>
      <c r="H1108" s="14">
        <v>285.14468014699884</v>
      </c>
      <c r="I1108" s="14">
        <v>277.11456759082176</v>
      </c>
      <c r="J1108" s="14">
        <v>222.65751389232838</v>
      </c>
      <c r="K1108" s="14">
        <v>261.33320810136962</v>
      </c>
      <c r="L1108" s="14">
        <v>322.96734585391192</v>
      </c>
      <c r="M1108" s="14">
        <v>267.17407718879423</v>
      </c>
      <c r="N1108" s="14">
        <v>299.2523813084473</v>
      </c>
      <c r="O1108" s="14">
        <v>278.4708111259161</v>
      </c>
      <c r="P1108" s="14">
        <v>304.80636382666944</v>
      </c>
      <c r="Q1108" s="14">
        <v>309.86452252450709</v>
      </c>
    </row>
    <row r="1109" spans="1:17" x14ac:dyDescent="0.3">
      <c r="A1109" s="254"/>
      <c r="B1109" s="59" t="s">
        <v>77</v>
      </c>
      <c r="C1109" s="14">
        <v>167.40485227451768</v>
      </c>
      <c r="D1109" s="14">
        <v>176.64057072851898</v>
      </c>
      <c r="E1109" s="14">
        <v>151.97467655244205</v>
      </c>
      <c r="F1109" s="14">
        <v>155.54502588031283</v>
      </c>
      <c r="G1109" s="14">
        <v>165.43024641717224</v>
      </c>
      <c r="H1109" s="14">
        <v>174.24760861027258</v>
      </c>
      <c r="I1109" s="14">
        <v>158.80631761049946</v>
      </c>
      <c r="J1109" s="14">
        <v>154.08261452205926</v>
      </c>
      <c r="K1109" s="14">
        <v>158.72894181899318</v>
      </c>
      <c r="L1109" s="14">
        <v>164.05997015914551</v>
      </c>
      <c r="M1109" s="14">
        <v>175.69516419927163</v>
      </c>
      <c r="N1109" s="14">
        <v>174.66353977912647</v>
      </c>
      <c r="O1109" s="14">
        <v>180.70718021684689</v>
      </c>
      <c r="P1109" s="14">
        <v>155.18360390959941</v>
      </c>
      <c r="Q1109" s="14">
        <v>154.58066591994267</v>
      </c>
    </row>
    <row r="1110" spans="1:17" x14ac:dyDescent="0.3">
      <c r="A1110" s="254"/>
      <c r="B1110" s="59" t="s">
        <v>78</v>
      </c>
      <c r="C1110" s="14">
        <v>241.30274668096803</v>
      </c>
      <c r="D1110" s="14">
        <v>241.44885474498528</v>
      </c>
      <c r="E1110" s="14">
        <v>236.27576128432401</v>
      </c>
      <c r="F1110" s="14">
        <v>253.23542964116666</v>
      </c>
      <c r="G1110" s="14">
        <v>268.6901859066208</v>
      </c>
      <c r="H1110" s="14">
        <v>254.67087414599069</v>
      </c>
      <c r="I1110" s="14">
        <v>254.72260969695247</v>
      </c>
      <c r="J1110" s="14">
        <v>232.69589586053399</v>
      </c>
      <c r="K1110" s="14">
        <v>275.6580243565694</v>
      </c>
      <c r="L1110" s="14">
        <v>266.4163075339905</v>
      </c>
      <c r="M1110" s="14">
        <v>266.53228064790653</v>
      </c>
      <c r="N1110" s="14">
        <v>261.84001991514521</v>
      </c>
      <c r="O1110" s="14">
        <v>278.29195584461746</v>
      </c>
      <c r="P1110" s="14">
        <v>278.17402493980285</v>
      </c>
      <c r="Q1110" s="14">
        <v>256.88758444773549</v>
      </c>
    </row>
    <row r="1111" spans="1:17" x14ac:dyDescent="0.3">
      <c r="A1111" s="254"/>
      <c r="B1111" s="59" t="s">
        <v>96</v>
      </c>
      <c r="C1111" s="14">
        <v>6018.8390749332666</v>
      </c>
      <c r="D1111" s="14">
        <v>5920.9155098989349</v>
      </c>
      <c r="E1111" s="14">
        <v>6362.4921856180545</v>
      </c>
      <c r="F1111" s="14">
        <v>6645.4239062628276</v>
      </c>
      <c r="G1111" s="14">
        <v>7129.6048789896176</v>
      </c>
      <c r="H1111" s="14">
        <v>6618.5332208471182</v>
      </c>
      <c r="I1111" s="14">
        <v>7599.7904442036561</v>
      </c>
      <c r="J1111" s="14">
        <v>6967.8303463750735</v>
      </c>
      <c r="K1111" s="14">
        <v>6893.6908935407446</v>
      </c>
      <c r="L1111" s="14">
        <v>7984.8358304133217</v>
      </c>
      <c r="M1111" s="14">
        <v>7203.2027230677359</v>
      </c>
      <c r="N1111" s="14">
        <v>7505.6409439106956</v>
      </c>
      <c r="O1111" s="14">
        <v>8163.3257275709593</v>
      </c>
      <c r="P1111" s="14">
        <v>6903.1613289175866</v>
      </c>
      <c r="Q1111" s="14">
        <v>7380.5054834647935</v>
      </c>
    </row>
    <row r="1112" spans="1:17" x14ac:dyDescent="0.3">
      <c r="A1112" s="254"/>
      <c r="B1112" s="59" t="s">
        <v>80</v>
      </c>
      <c r="C1112" s="14">
        <v>1470.8534546148021</v>
      </c>
      <c r="D1112" s="14">
        <v>1497.0161000882681</v>
      </c>
      <c r="E1112" s="14">
        <v>1451.777785594428</v>
      </c>
      <c r="F1112" s="14">
        <v>1504.4399347344677</v>
      </c>
      <c r="G1112" s="14">
        <v>1554.8088440376825</v>
      </c>
      <c r="H1112" s="14">
        <v>1530.8815326180581</v>
      </c>
      <c r="I1112" s="14">
        <v>1591.4167401265556</v>
      </c>
      <c r="J1112" s="14">
        <v>1537.9518196831364</v>
      </c>
      <c r="K1112" s="14">
        <v>1606.7605421118199</v>
      </c>
      <c r="L1112" s="14">
        <v>1669.6475724367438</v>
      </c>
      <c r="M1112" s="14">
        <v>1657.557163615498</v>
      </c>
      <c r="N1112" s="14">
        <v>1700.0431725225533</v>
      </c>
      <c r="O1112" s="14">
        <v>1627.40969711719</v>
      </c>
      <c r="P1112" s="14">
        <v>1732.4350716620454</v>
      </c>
      <c r="Q1112" s="14">
        <v>1665.2400085043912</v>
      </c>
    </row>
    <row r="1113" spans="1:17" x14ac:dyDescent="0.3">
      <c r="A1113" s="254"/>
      <c r="B1113" s="59" t="s">
        <v>81</v>
      </c>
      <c r="C1113" s="14">
        <v>0</v>
      </c>
      <c r="D1113" s="14">
        <v>0</v>
      </c>
      <c r="E1113" s="14">
        <v>0</v>
      </c>
      <c r="F1113" s="14">
        <v>0</v>
      </c>
      <c r="G1113" s="14">
        <v>0</v>
      </c>
      <c r="H1113" s="14">
        <v>0</v>
      </c>
      <c r="I1113" s="14">
        <v>0</v>
      </c>
      <c r="J1113" s="14">
        <v>0</v>
      </c>
      <c r="K1113" s="14">
        <v>0</v>
      </c>
      <c r="L1113" s="14">
        <v>0</v>
      </c>
      <c r="M1113" s="14">
        <v>0</v>
      </c>
      <c r="N1113" s="14">
        <v>0</v>
      </c>
      <c r="O1113" s="14">
        <v>0</v>
      </c>
      <c r="P1113" s="14">
        <v>0</v>
      </c>
      <c r="Q1113" s="14">
        <v>0</v>
      </c>
    </row>
    <row r="1114" spans="1:17" x14ac:dyDescent="0.3">
      <c r="A1114" s="254"/>
      <c r="B1114" s="59" t="s">
        <v>82</v>
      </c>
      <c r="C1114" s="14">
        <v>476.421608970732</v>
      </c>
      <c r="D1114" s="14">
        <v>454.53126590438711</v>
      </c>
      <c r="E1114" s="14">
        <v>437.94737468102591</v>
      </c>
      <c r="F1114" s="14">
        <v>485.00497100248549</v>
      </c>
      <c r="G1114" s="14">
        <v>472.0623443270635</v>
      </c>
      <c r="H1114" s="14">
        <v>333.05998389799618</v>
      </c>
      <c r="I1114" s="14">
        <v>297.83528852046157</v>
      </c>
      <c r="J1114" s="14">
        <v>324.05788433005915</v>
      </c>
      <c r="K1114" s="14">
        <v>328.32689656032994</v>
      </c>
      <c r="L1114" s="14">
        <v>462.04902438458504</v>
      </c>
      <c r="M1114" s="14">
        <v>442.29660891165361</v>
      </c>
      <c r="N1114" s="14">
        <v>448.55091723711473</v>
      </c>
      <c r="O1114" s="14">
        <v>453.39790469245946</v>
      </c>
      <c r="P1114" s="14">
        <v>455.1479126347802</v>
      </c>
      <c r="Q1114" s="14">
        <v>481.83821099401467</v>
      </c>
    </row>
    <row r="1115" spans="1:17" x14ac:dyDescent="0.3">
      <c r="A1115" s="254"/>
      <c r="B1115" s="59" t="s">
        <v>83</v>
      </c>
      <c r="C1115" s="14">
        <v>0</v>
      </c>
      <c r="D1115" s="14">
        <v>0</v>
      </c>
      <c r="E1115" s="14">
        <v>0</v>
      </c>
      <c r="F1115" s="14">
        <v>0</v>
      </c>
      <c r="G1115" s="14">
        <v>0</v>
      </c>
      <c r="H1115" s="14">
        <v>0</v>
      </c>
      <c r="I1115" s="14">
        <v>0</v>
      </c>
      <c r="J1115" s="14">
        <v>0</v>
      </c>
      <c r="K1115" s="14">
        <v>0</v>
      </c>
      <c r="L1115" s="14">
        <v>0</v>
      </c>
      <c r="M1115" s="14">
        <v>0</v>
      </c>
      <c r="N1115" s="14">
        <v>0</v>
      </c>
      <c r="O1115" s="14">
        <v>0</v>
      </c>
      <c r="P1115" s="14">
        <v>0</v>
      </c>
      <c r="Q1115" s="14">
        <v>0</v>
      </c>
    </row>
    <row r="1116" spans="1:17" x14ac:dyDescent="0.3">
      <c r="A1116" s="255"/>
      <c r="B1116" s="59" t="s">
        <v>84</v>
      </c>
      <c r="C1116" s="14">
        <v>0</v>
      </c>
      <c r="D1116" s="14">
        <v>0</v>
      </c>
      <c r="E1116" s="14">
        <v>0</v>
      </c>
      <c r="F1116" s="14">
        <v>0</v>
      </c>
      <c r="G1116" s="14">
        <v>0</v>
      </c>
      <c r="H1116" s="14">
        <v>0</v>
      </c>
      <c r="I1116" s="14">
        <v>0</v>
      </c>
      <c r="J1116" s="14">
        <v>0</v>
      </c>
      <c r="K1116" s="14">
        <v>0</v>
      </c>
      <c r="L1116" s="14">
        <v>0</v>
      </c>
      <c r="M1116" s="14">
        <v>0</v>
      </c>
      <c r="N1116" s="14">
        <v>0</v>
      </c>
      <c r="O1116" s="14">
        <v>0</v>
      </c>
      <c r="P1116" s="14">
        <v>0</v>
      </c>
      <c r="Q1116" s="14">
        <v>0</v>
      </c>
    </row>
    <row r="1117" spans="1:17" x14ac:dyDescent="0.3">
      <c r="A1117" s="253" t="s">
        <v>12</v>
      </c>
      <c r="B1117" s="59" t="s">
        <v>72</v>
      </c>
      <c r="C1117" s="29">
        <f>C1104</f>
        <v>702.31540929772382</v>
      </c>
      <c r="D1117" s="29">
        <f t="shared" ref="D1117:Q1117" si="33">D1104</f>
        <v>654.68063435982936</v>
      </c>
      <c r="E1117" s="29">
        <f t="shared" si="33"/>
        <v>613.27917276662254</v>
      </c>
      <c r="F1117" s="29">
        <f t="shared" si="33"/>
        <v>718.08325900506031</v>
      </c>
      <c r="G1117" s="29">
        <f t="shared" si="33"/>
        <v>693.65746031676986</v>
      </c>
      <c r="H1117" s="29">
        <f t="shared" si="33"/>
        <v>718.93737342809914</v>
      </c>
      <c r="I1117" s="29">
        <f t="shared" si="33"/>
        <v>759.64200506816553</v>
      </c>
      <c r="J1117" s="29">
        <f t="shared" si="33"/>
        <v>605.53157192571337</v>
      </c>
      <c r="K1117" s="29">
        <f t="shared" si="33"/>
        <v>684.71287038879962</v>
      </c>
      <c r="L1117" s="29">
        <f t="shared" si="33"/>
        <v>809.75616095464659</v>
      </c>
      <c r="M1117" s="29">
        <f t="shared" si="33"/>
        <v>642.18143601283998</v>
      </c>
      <c r="N1117" s="29">
        <f t="shared" si="33"/>
        <v>738.55515700474882</v>
      </c>
      <c r="O1117" s="29">
        <f t="shared" si="33"/>
        <v>789.3281760694166</v>
      </c>
      <c r="P1117" s="29">
        <f t="shared" si="33"/>
        <v>836.17260792539435</v>
      </c>
      <c r="Q1117" s="29">
        <f t="shared" si="33"/>
        <v>786.68326087395656</v>
      </c>
    </row>
    <row r="1118" spans="1:17" x14ac:dyDescent="0.3">
      <c r="A1118" s="254"/>
      <c r="B1118" s="59" t="s">
        <v>73</v>
      </c>
      <c r="C1118" s="29">
        <f>C1105</f>
        <v>641.6957221804953</v>
      </c>
      <c r="D1118" s="29">
        <f t="shared" ref="D1118:Q1118" si="34">D1105</f>
        <v>635.48744146445301</v>
      </c>
      <c r="E1118" s="29">
        <f t="shared" si="34"/>
        <v>654.45545253613716</v>
      </c>
      <c r="F1118" s="29">
        <f t="shared" si="34"/>
        <v>631.83296626361926</v>
      </c>
      <c r="G1118" s="29">
        <f t="shared" si="34"/>
        <v>686.52393954527076</v>
      </c>
      <c r="H1118" s="29">
        <f t="shared" si="34"/>
        <v>640.09105628630562</v>
      </c>
      <c r="I1118" s="29">
        <f t="shared" si="34"/>
        <v>647.29611613195232</v>
      </c>
      <c r="J1118" s="29">
        <f t="shared" si="34"/>
        <v>692.73479821197986</v>
      </c>
      <c r="K1118" s="29">
        <f t="shared" si="34"/>
        <v>677.56546864021402</v>
      </c>
      <c r="L1118" s="29">
        <f t="shared" si="34"/>
        <v>661.21189360416702</v>
      </c>
      <c r="M1118" s="29">
        <f t="shared" si="34"/>
        <v>691.02922106880908</v>
      </c>
      <c r="N1118" s="29">
        <f t="shared" si="34"/>
        <v>688.50314527490866</v>
      </c>
      <c r="O1118" s="29">
        <f t="shared" si="34"/>
        <v>697.21348681450991</v>
      </c>
      <c r="P1118" s="29">
        <f t="shared" si="34"/>
        <v>680.67855089131683</v>
      </c>
      <c r="Q1118" s="29">
        <f t="shared" si="34"/>
        <v>681.9251234818297</v>
      </c>
    </row>
    <row r="1119" spans="1:17" x14ac:dyDescent="0.3">
      <c r="A1119" s="254"/>
      <c r="B1119" s="59" t="s">
        <v>74</v>
      </c>
      <c r="C1119" s="14">
        <v>719.64640865796946</v>
      </c>
      <c r="D1119" s="14">
        <v>727.86479707127148</v>
      </c>
      <c r="E1119" s="14">
        <v>663.23213504142007</v>
      </c>
      <c r="F1119" s="14">
        <v>742.02042487654626</v>
      </c>
      <c r="G1119" s="14">
        <v>702.95606193969456</v>
      </c>
      <c r="H1119" s="14">
        <v>695.2994088701347</v>
      </c>
      <c r="I1119" s="14">
        <v>698.47343308017878</v>
      </c>
      <c r="J1119" s="14">
        <v>621.51329140450537</v>
      </c>
      <c r="K1119" s="14">
        <v>663.15949534613731</v>
      </c>
      <c r="L1119" s="14">
        <v>769.65475873310152</v>
      </c>
      <c r="M1119" s="14">
        <v>798.09074356522956</v>
      </c>
      <c r="N1119" s="14">
        <v>702.26116900016939</v>
      </c>
      <c r="O1119" s="14">
        <v>722.90174441976455</v>
      </c>
      <c r="P1119" s="14">
        <v>678.86677087978512</v>
      </c>
      <c r="Q1119" s="14">
        <v>794.59713372969816</v>
      </c>
    </row>
    <row r="1120" spans="1:17" x14ac:dyDescent="0.3">
      <c r="A1120" s="254"/>
      <c r="B1120" s="59" t="s">
        <v>75</v>
      </c>
      <c r="C1120" s="14">
        <v>4351.5283842794761</v>
      </c>
      <c r="D1120" s="14">
        <v>4158.8652482269499</v>
      </c>
      <c r="E1120" s="14">
        <v>4019.2582025677602</v>
      </c>
      <c r="F1120" s="14">
        <v>4165.9722222222217</v>
      </c>
      <c r="G1120" s="14">
        <v>4441.6666666666661</v>
      </c>
      <c r="H1120" s="14">
        <v>4388.405797101449</v>
      </c>
      <c r="I1120" s="14">
        <v>4321.9178082191784</v>
      </c>
      <c r="J1120" s="14">
        <v>3055.7046979865772</v>
      </c>
      <c r="K1120" s="14">
        <v>4089.9280575539569</v>
      </c>
      <c r="L1120" s="14">
        <v>4192.1985815602839</v>
      </c>
      <c r="M1120" s="14">
        <v>4375.1937984496126</v>
      </c>
      <c r="N1120" s="14">
        <v>3881.294964028777</v>
      </c>
      <c r="O1120" s="14">
        <v>4258.9041095890407</v>
      </c>
      <c r="P1120" s="14">
        <v>3614.2857142857147</v>
      </c>
      <c r="Q1120" s="14">
        <v>3685.4166666666665</v>
      </c>
    </row>
    <row r="1121" spans="1:17" x14ac:dyDescent="0.3">
      <c r="A1121" s="254"/>
      <c r="B1121" s="59" t="s">
        <v>76</v>
      </c>
      <c r="C1121" s="29">
        <f>C1108</f>
        <v>280.890214213028</v>
      </c>
      <c r="D1121" s="29">
        <f t="shared" ref="D1121:Q1121" si="35">D1108</f>
        <v>252.65699690137095</v>
      </c>
      <c r="E1121" s="29">
        <f t="shared" si="35"/>
        <v>219.46672218966245</v>
      </c>
      <c r="F1121" s="29">
        <f t="shared" si="35"/>
        <v>281.5405913988472</v>
      </c>
      <c r="G1121" s="29">
        <f t="shared" si="35"/>
        <v>276.86510012224483</v>
      </c>
      <c r="H1121" s="29">
        <f t="shared" si="35"/>
        <v>285.14468014699884</v>
      </c>
      <c r="I1121" s="29">
        <f t="shared" si="35"/>
        <v>277.11456759082176</v>
      </c>
      <c r="J1121" s="29">
        <f t="shared" si="35"/>
        <v>222.65751389232838</v>
      </c>
      <c r="K1121" s="29">
        <f t="shared" si="35"/>
        <v>261.33320810136962</v>
      </c>
      <c r="L1121" s="29">
        <f t="shared" si="35"/>
        <v>322.96734585391192</v>
      </c>
      <c r="M1121" s="29">
        <f t="shared" si="35"/>
        <v>267.17407718879423</v>
      </c>
      <c r="N1121" s="29">
        <f t="shared" si="35"/>
        <v>299.2523813084473</v>
      </c>
      <c r="O1121" s="29">
        <f t="shared" si="35"/>
        <v>278.4708111259161</v>
      </c>
      <c r="P1121" s="29">
        <f t="shared" si="35"/>
        <v>304.80636382666944</v>
      </c>
      <c r="Q1121" s="29">
        <f t="shared" si="35"/>
        <v>309.86452252450709</v>
      </c>
    </row>
    <row r="1122" spans="1:17" x14ac:dyDescent="0.3">
      <c r="A1122" s="254"/>
      <c r="B1122" s="59" t="s">
        <v>77</v>
      </c>
      <c r="C1122" s="14">
        <v>386.26155878467637</v>
      </c>
      <c r="D1122" s="14">
        <v>332.16476774758985</v>
      </c>
      <c r="E1122" s="14">
        <v>432.21393034825877</v>
      </c>
      <c r="F1122" s="14">
        <v>432.59367238959072</v>
      </c>
      <c r="G1122" s="14">
        <v>368.15789473684208</v>
      </c>
      <c r="H1122" s="14">
        <v>333.45454545454544</v>
      </c>
      <c r="I1122" s="14">
        <v>342.65402843601896</v>
      </c>
      <c r="J1122" s="14">
        <v>329.34131736526945</v>
      </c>
      <c r="K1122" s="14">
        <v>334.35114503816794</v>
      </c>
      <c r="L1122" s="14">
        <v>348.55255014426552</v>
      </c>
      <c r="M1122" s="14">
        <v>350.92974775110025</v>
      </c>
      <c r="N1122" s="14">
        <v>345.08706467661693</v>
      </c>
      <c r="O1122" s="14">
        <v>369.4325808419768</v>
      </c>
      <c r="P1122" s="14">
        <v>273.1415580328889</v>
      </c>
      <c r="Q1122" s="14">
        <v>368.32241060277602</v>
      </c>
    </row>
    <row r="1123" spans="1:17" x14ac:dyDescent="0.3">
      <c r="A1123" s="254"/>
      <c r="B1123" s="59" t="s">
        <v>78</v>
      </c>
      <c r="C1123" s="14">
        <v>310.00495751705029</v>
      </c>
      <c r="D1123" s="14">
        <v>318.21221090455595</v>
      </c>
      <c r="E1123" s="14">
        <v>306.99627943521364</v>
      </c>
      <c r="F1123" s="14">
        <v>326.02094973886085</v>
      </c>
      <c r="G1123" s="14">
        <v>328.43847450238263</v>
      </c>
      <c r="H1123" s="14">
        <v>335.86839801575718</v>
      </c>
      <c r="I1123" s="14">
        <v>381.82714989770744</v>
      </c>
      <c r="J1123" s="14">
        <v>331.63451413839095</v>
      </c>
      <c r="K1123" s="14">
        <v>292.14702634064099</v>
      </c>
      <c r="L1123" s="14">
        <v>362.61264398840257</v>
      </c>
      <c r="M1123" s="14">
        <v>385.45727136431782</v>
      </c>
      <c r="N1123" s="14">
        <v>300.82508250825083</v>
      </c>
      <c r="O1123" s="14">
        <v>376.36054421768705</v>
      </c>
      <c r="P1123" s="14">
        <v>337.99342105263162</v>
      </c>
      <c r="Q1123" s="14">
        <v>326.42201834862385</v>
      </c>
    </row>
    <row r="1124" spans="1:17" x14ac:dyDescent="0.3">
      <c r="A1124" s="254"/>
      <c r="B1124" s="59" t="s">
        <v>96</v>
      </c>
      <c r="C1124" s="14">
        <v>5869.5945945945941</v>
      </c>
      <c r="D1124" s="14">
        <v>5648.8549618320612</v>
      </c>
      <c r="E1124" s="14">
        <v>5386.4</v>
      </c>
      <c r="F1124" s="14">
        <v>6385.9127149949018</v>
      </c>
      <c r="G1124" s="14">
        <v>7418.4210526315792</v>
      </c>
      <c r="H1124" s="14">
        <v>5508.7549475496444</v>
      </c>
      <c r="I1124" s="14">
        <v>7544.6923657011039</v>
      </c>
      <c r="J1124" s="14">
        <v>6071.8340120418716</v>
      </c>
      <c r="K1124" s="14">
        <v>7205.128205128206</v>
      </c>
      <c r="L1124" s="14">
        <v>8005.159071367154</v>
      </c>
      <c r="M1124" s="14">
        <v>6908.8888888888887</v>
      </c>
      <c r="N1124" s="14">
        <v>6612.7906976744189</v>
      </c>
      <c r="O1124" s="14">
        <v>8034.2342342342345</v>
      </c>
      <c r="P1124" s="14">
        <v>6654.9912434325752</v>
      </c>
      <c r="Q1124" s="14">
        <v>7187.9629629629635</v>
      </c>
    </row>
    <row r="1125" spans="1:17" x14ac:dyDescent="0.3">
      <c r="A1125" s="254"/>
      <c r="B1125" s="59" t="s">
        <v>80</v>
      </c>
      <c r="C1125" s="14">
        <v>2270.0393064947898</v>
      </c>
      <c r="D1125" s="14">
        <v>2107.1222370632081</v>
      </c>
      <c r="E1125" s="14">
        <v>2001.8801848609237</v>
      </c>
      <c r="F1125" s="14">
        <v>2134.520839736671</v>
      </c>
      <c r="G1125" s="14">
        <v>2069.4689932297833</v>
      </c>
      <c r="H1125" s="14">
        <v>2163.6461081220291</v>
      </c>
      <c r="I1125" s="14">
        <v>2222.1621066328803</v>
      </c>
      <c r="J1125" s="14">
        <v>1969.7983180459939</v>
      </c>
      <c r="K1125" s="14">
        <v>2161.3802468967306</v>
      </c>
      <c r="L1125" s="14">
        <v>2350.2830878084428</v>
      </c>
      <c r="M1125" s="14">
        <v>2135.4797938021534</v>
      </c>
      <c r="N1125" s="14">
        <v>2219.1095561315296</v>
      </c>
      <c r="O1125" s="14">
        <v>2312.0916824955189</v>
      </c>
      <c r="P1125" s="14">
        <v>2194.4332248649735</v>
      </c>
      <c r="Q1125" s="14">
        <v>2193.58503151786</v>
      </c>
    </row>
    <row r="1126" spans="1:17" x14ac:dyDescent="0.3">
      <c r="A1126" s="254"/>
      <c r="B1126" s="59" t="s">
        <v>81</v>
      </c>
      <c r="C1126" s="14">
        <v>0</v>
      </c>
      <c r="D1126" s="14">
        <v>0</v>
      </c>
      <c r="E1126" s="14">
        <v>0</v>
      </c>
      <c r="F1126" s="14">
        <v>0</v>
      </c>
      <c r="G1126" s="14">
        <v>0</v>
      </c>
      <c r="H1126" s="14">
        <v>0</v>
      </c>
      <c r="I1126" s="14">
        <v>0</v>
      </c>
      <c r="J1126" s="14">
        <v>0</v>
      </c>
      <c r="K1126" s="14">
        <v>0</v>
      </c>
      <c r="L1126" s="14">
        <v>0</v>
      </c>
      <c r="M1126" s="14">
        <v>0</v>
      </c>
      <c r="N1126" s="14">
        <v>0</v>
      </c>
      <c r="O1126" s="14">
        <v>0</v>
      </c>
      <c r="P1126" s="14">
        <v>0</v>
      </c>
      <c r="Q1126" s="14">
        <v>0</v>
      </c>
    </row>
    <row r="1127" spans="1:17" x14ac:dyDescent="0.3">
      <c r="A1127" s="254"/>
      <c r="B1127" s="59" t="s">
        <v>82</v>
      </c>
      <c r="C1127" s="14">
        <v>148.17919656629334</v>
      </c>
      <c r="D1127" s="14">
        <v>147.08203688244669</v>
      </c>
      <c r="E1127" s="14">
        <v>144.960708018616</v>
      </c>
      <c r="F1127" s="14">
        <v>145.906478173062</v>
      </c>
      <c r="G1127" s="14">
        <v>146.13085621970922</v>
      </c>
      <c r="H1127" s="14">
        <v>131.78858350951376</v>
      </c>
      <c r="I1127" s="14">
        <v>132.51644292278584</v>
      </c>
      <c r="J1127" s="14">
        <v>147.11867821881924</v>
      </c>
      <c r="K1127" s="14">
        <v>139.7602967754209</v>
      </c>
      <c r="L1127" s="14">
        <v>142.45448664633582</v>
      </c>
      <c r="M1127" s="14">
        <v>154.65900079302142</v>
      </c>
      <c r="N1127" s="14">
        <v>140.67602406187339</v>
      </c>
      <c r="O1127" s="14">
        <v>145.77956218334768</v>
      </c>
      <c r="P1127" s="14">
        <v>146.93936756599942</v>
      </c>
      <c r="Q1127" s="14">
        <v>144.45083932853717</v>
      </c>
    </row>
    <row r="1128" spans="1:17" x14ac:dyDescent="0.3">
      <c r="A1128" s="254"/>
      <c r="B1128" s="59" t="s">
        <v>83</v>
      </c>
      <c r="C1128" s="14">
        <v>0</v>
      </c>
      <c r="D1128" s="14">
        <v>0</v>
      </c>
      <c r="E1128" s="14">
        <v>0</v>
      </c>
      <c r="F1128" s="14">
        <v>0</v>
      </c>
      <c r="G1128" s="14">
        <v>0</v>
      </c>
      <c r="H1128" s="14">
        <v>0</v>
      </c>
      <c r="I1128" s="14">
        <v>0</v>
      </c>
      <c r="J1128" s="14">
        <v>0</v>
      </c>
      <c r="K1128" s="14">
        <v>0</v>
      </c>
      <c r="L1128" s="14">
        <v>0</v>
      </c>
      <c r="M1128" s="14">
        <v>0</v>
      </c>
      <c r="N1128" s="14">
        <v>0</v>
      </c>
      <c r="O1128" s="14">
        <v>0</v>
      </c>
      <c r="P1128" s="14">
        <v>0</v>
      </c>
      <c r="Q1128" s="14">
        <v>0</v>
      </c>
    </row>
    <row r="1129" spans="1:17" x14ac:dyDescent="0.3">
      <c r="A1129" s="255"/>
      <c r="B1129" s="59" t="s">
        <v>84</v>
      </c>
      <c r="C1129" s="14">
        <v>0</v>
      </c>
      <c r="D1129" s="14">
        <v>0</v>
      </c>
      <c r="E1129" s="14">
        <v>0</v>
      </c>
      <c r="F1129" s="14">
        <v>0</v>
      </c>
      <c r="G1129" s="14">
        <v>0</v>
      </c>
      <c r="H1129" s="14">
        <v>0</v>
      </c>
      <c r="I1129" s="14">
        <v>0</v>
      </c>
      <c r="J1129" s="14">
        <v>0</v>
      </c>
      <c r="K1129" s="14">
        <v>0</v>
      </c>
      <c r="L1129" s="14">
        <v>0</v>
      </c>
      <c r="M1129" s="14">
        <v>0</v>
      </c>
      <c r="N1129" s="14">
        <v>0</v>
      </c>
      <c r="O1129" s="14">
        <v>0</v>
      </c>
      <c r="P1129" s="14">
        <v>0</v>
      </c>
      <c r="Q1129" s="14">
        <v>0</v>
      </c>
    </row>
    <row r="1130" spans="1:17" x14ac:dyDescent="0.3">
      <c r="A1130" s="253" t="s">
        <v>13</v>
      </c>
      <c r="B1130" s="59" t="s">
        <v>72</v>
      </c>
      <c r="C1130" s="14">
        <v>528.7328848977362</v>
      </c>
      <c r="D1130" s="14">
        <v>532.63224019410472</v>
      </c>
      <c r="E1130" s="14">
        <v>516.66507788480101</v>
      </c>
      <c r="F1130" s="14">
        <v>555.5706240115511</v>
      </c>
      <c r="G1130" s="14">
        <v>525.85028079726408</v>
      </c>
      <c r="H1130" s="14">
        <v>545.92106121454322</v>
      </c>
      <c r="I1130" s="14">
        <v>574.75075033532914</v>
      </c>
      <c r="J1130" s="14">
        <v>586.96875975954197</v>
      </c>
      <c r="K1130" s="14">
        <v>601.59313185602889</v>
      </c>
      <c r="L1130" s="14">
        <v>580.89064603205691</v>
      </c>
      <c r="M1130" s="14">
        <v>589.29016189290155</v>
      </c>
      <c r="N1130" s="14">
        <v>596.70650550047537</v>
      </c>
      <c r="O1130" s="14">
        <v>611.03092054057879</v>
      </c>
      <c r="P1130" s="14">
        <v>610.42866077775841</v>
      </c>
      <c r="Q1130" s="14">
        <v>631.73183139534888</v>
      </c>
    </row>
    <row r="1131" spans="1:17" x14ac:dyDescent="0.3">
      <c r="A1131" s="254"/>
      <c r="B1131" s="59" t="s">
        <v>73</v>
      </c>
      <c r="C1131" s="14">
        <v>626.01135630940746</v>
      </c>
      <c r="D1131" s="14">
        <v>627.95870742476382</v>
      </c>
      <c r="E1131" s="14">
        <v>643.29333656073868</v>
      </c>
      <c r="F1131" s="14">
        <v>656.25335572191204</v>
      </c>
      <c r="G1131" s="14">
        <v>658.53109663482633</v>
      </c>
      <c r="H1131" s="14">
        <v>655.302014501195</v>
      </c>
      <c r="I1131" s="14">
        <v>668.73150516484657</v>
      </c>
      <c r="J1131" s="14">
        <v>677.68906839441479</v>
      </c>
      <c r="K1131" s="14">
        <v>671.72694417181458</v>
      </c>
      <c r="L1131" s="14">
        <v>681.32063911854459</v>
      </c>
      <c r="M1131" s="14">
        <v>689.13071725571729</v>
      </c>
      <c r="N1131" s="14">
        <v>686.57386326676647</v>
      </c>
      <c r="O1131" s="14">
        <v>691.69215138033758</v>
      </c>
      <c r="P1131" s="14">
        <v>702.65937272789006</v>
      </c>
      <c r="Q1131" s="14">
        <v>706.00875715729194</v>
      </c>
    </row>
    <row r="1132" spans="1:17" x14ac:dyDescent="0.3">
      <c r="A1132" s="254"/>
      <c r="B1132" s="59" t="s">
        <v>74</v>
      </c>
      <c r="C1132" s="14">
        <v>404.25231932930029</v>
      </c>
      <c r="D1132" s="14">
        <v>428.33194297671116</v>
      </c>
      <c r="E1132" s="14">
        <v>430.92785990245358</v>
      </c>
      <c r="F1132" s="14">
        <v>444.79892956953637</v>
      </c>
      <c r="G1132" s="14">
        <v>443.93425558758281</v>
      </c>
      <c r="H1132" s="14">
        <v>448.44332084271105</v>
      </c>
      <c r="I1132" s="14">
        <v>458.22916712273587</v>
      </c>
      <c r="J1132" s="14">
        <v>472.24946182288414</v>
      </c>
      <c r="K1132" s="14">
        <v>481.19997656468502</v>
      </c>
      <c r="L1132" s="14">
        <v>497.76076177522827</v>
      </c>
      <c r="M1132" s="14">
        <v>512.28469250727699</v>
      </c>
      <c r="N1132" s="14">
        <v>514.49342101878108</v>
      </c>
      <c r="O1132" s="14">
        <v>520.48789050329333</v>
      </c>
      <c r="P1132" s="14">
        <v>515.75972345227467</v>
      </c>
      <c r="Q1132" s="14">
        <v>531.19907829033696</v>
      </c>
    </row>
    <row r="1133" spans="1:17" x14ac:dyDescent="0.3">
      <c r="A1133" s="254"/>
      <c r="B1133" s="59" t="s">
        <v>75</v>
      </c>
      <c r="C1133" s="14">
        <v>1816.818150615657</v>
      </c>
      <c r="D1133" s="14">
        <v>1839.6631122350616</v>
      </c>
      <c r="E1133" s="14">
        <v>1736.6675959032495</v>
      </c>
      <c r="F1133" s="14">
        <v>1768.5909386493786</v>
      </c>
      <c r="G1133" s="14">
        <v>1724.8048692060333</v>
      </c>
      <c r="H1133" s="14">
        <v>1768.2544989196299</v>
      </c>
      <c r="I1133" s="14">
        <v>1821.8464387615963</v>
      </c>
      <c r="J1133" s="14">
        <v>1836.4360701080561</v>
      </c>
      <c r="K1133" s="14">
        <v>1840.1139036862692</v>
      </c>
      <c r="L1133" s="14">
        <v>1846.5432491772135</v>
      </c>
      <c r="M1133" s="14">
        <v>1867.8159343087937</v>
      </c>
      <c r="N1133" s="14">
        <v>1874.2602308018324</v>
      </c>
      <c r="O1133" s="14">
        <v>1939.0155741816602</v>
      </c>
      <c r="P1133" s="14">
        <v>1995.2568424984231</v>
      </c>
      <c r="Q1133" s="14">
        <v>1975.1583119712689</v>
      </c>
    </row>
    <row r="1134" spans="1:17" x14ac:dyDescent="0.3">
      <c r="A1134" s="254"/>
      <c r="B1134" s="59" t="s">
        <v>76</v>
      </c>
      <c r="C1134" s="14">
        <v>170.45382269374136</v>
      </c>
      <c r="D1134" s="14">
        <v>162.09285479374319</v>
      </c>
      <c r="E1134" s="14">
        <v>145.36477705783977</v>
      </c>
      <c r="F1134" s="14">
        <v>170.27952988404874</v>
      </c>
      <c r="G1134" s="14">
        <v>163.02331174052944</v>
      </c>
      <c r="H1134" s="14">
        <v>177.12239086398731</v>
      </c>
      <c r="I1134" s="14">
        <v>183.62459973581932</v>
      </c>
      <c r="J1134" s="14">
        <v>181.43621723985018</v>
      </c>
      <c r="K1134" s="14">
        <v>175.99587659229806</v>
      </c>
      <c r="L1134" s="14">
        <v>178.73792261650908</v>
      </c>
      <c r="M1134" s="14">
        <v>181.13770154163015</v>
      </c>
      <c r="N1134" s="14">
        <v>180.30974224897133</v>
      </c>
      <c r="O1134" s="14">
        <v>185.35903192432573</v>
      </c>
      <c r="P1134" s="14">
        <v>189.79598871715262</v>
      </c>
      <c r="Q1134" s="14">
        <v>194.6236559139785</v>
      </c>
    </row>
    <row r="1135" spans="1:17" x14ac:dyDescent="0.3">
      <c r="A1135" s="254"/>
      <c r="B1135" s="59" t="s">
        <v>77</v>
      </c>
      <c r="C1135" s="14">
        <v>180.01896826822269</v>
      </c>
      <c r="D1135" s="14">
        <v>190.5503727705636</v>
      </c>
      <c r="E1135" s="14">
        <v>184.40680340186969</v>
      </c>
      <c r="F1135" s="14">
        <v>205.16613565853135</v>
      </c>
      <c r="G1135" s="14">
        <v>206.57150732167887</v>
      </c>
      <c r="H1135" s="14">
        <v>199.15120797700126</v>
      </c>
      <c r="I1135" s="14">
        <v>225.43421870804247</v>
      </c>
      <c r="J1135" s="14">
        <v>239.78854735416982</v>
      </c>
      <c r="K1135" s="14">
        <v>240.74692321087778</v>
      </c>
      <c r="L1135" s="14">
        <v>252.29141596652238</v>
      </c>
      <c r="M1135" s="14">
        <v>257.14230854228026</v>
      </c>
      <c r="N1135" s="14">
        <v>228.9849340785334</v>
      </c>
      <c r="O1135" s="14">
        <v>239.36592429226727</v>
      </c>
      <c r="P1135" s="14">
        <v>234.00699186561633</v>
      </c>
      <c r="Q1135" s="14">
        <v>235.01516189102426</v>
      </c>
    </row>
    <row r="1136" spans="1:17" x14ac:dyDescent="0.3">
      <c r="A1136" s="254"/>
      <c r="B1136" s="59" t="s">
        <v>78</v>
      </c>
      <c r="C1136" s="14">
        <v>245.97420137857245</v>
      </c>
      <c r="D1136" s="14">
        <v>258.97396481285477</v>
      </c>
      <c r="E1136" s="14">
        <v>277.4147186094379</v>
      </c>
      <c r="F1136" s="14">
        <v>276.0637644009218</v>
      </c>
      <c r="G1136" s="14">
        <v>267.13783279294694</v>
      </c>
      <c r="H1136" s="14">
        <v>267.76787896122715</v>
      </c>
      <c r="I1136" s="14">
        <v>279.54079133791873</v>
      </c>
      <c r="J1136" s="14">
        <v>294.86972464986161</v>
      </c>
      <c r="K1136" s="14">
        <v>295.05979826649946</v>
      </c>
      <c r="L1136" s="14">
        <v>294.00282010285633</v>
      </c>
      <c r="M1136" s="14">
        <v>296.40823735914472</v>
      </c>
      <c r="N1136" s="14">
        <v>305.56310541932299</v>
      </c>
      <c r="O1136" s="14">
        <v>288.88288766851235</v>
      </c>
      <c r="P1136" s="14">
        <v>326.26331881370606</v>
      </c>
      <c r="Q1136" s="14">
        <v>355.57778347884835</v>
      </c>
    </row>
    <row r="1137" spans="1:17" x14ac:dyDescent="0.3">
      <c r="A1137" s="254"/>
      <c r="B1137" s="59" t="s">
        <v>96</v>
      </c>
      <c r="C1137" s="14">
        <v>6041.9527224843068</v>
      </c>
      <c r="D1137" s="14">
        <v>6675.326747332414</v>
      </c>
      <c r="E1137" s="14">
        <v>6764.8165621357603</v>
      </c>
      <c r="F1137" s="14">
        <v>6743.764856050213</v>
      </c>
      <c r="G1137" s="14">
        <v>6517.056312906102</v>
      </c>
      <c r="H1137" s="14">
        <v>6303.6031117783541</v>
      </c>
      <c r="I1137" s="14">
        <v>6426.0542771770943</v>
      </c>
      <c r="J1137" s="14">
        <v>6641.6294005240243</v>
      </c>
      <c r="K1137" s="14">
        <v>6878.8088053524689</v>
      </c>
      <c r="L1137" s="14">
        <v>7035.0457817115357</v>
      </c>
      <c r="M1137" s="14">
        <v>7134.3511450381684</v>
      </c>
      <c r="N1137" s="14">
        <v>7182.5192802056545</v>
      </c>
      <c r="O1137" s="14">
        <v>7361.8477663119083</v>
      </c>
      <c r="P1137" s="14">
        <v>7359.7970369365657</v>
      </c>
      <c r="Q1137" s="14">
        <v>7516.2900006239834</v>
      </c>
    </row>
    <row r="1138" spans="1:17" x14ac:dyDescent="0.3">
      <c r="A1138" s="254"/>
      <c r="B1138" s="59" t="s">
        <v>80</v>
      </c>
      <c r="C1138" s="14">
        <v>1712.9029743556457</v>
      </c>
      <c r="D1138" s="14">
        <v>1766.624484352456</v>
      </c>
      <c r="E1138" s="14">
        <v>1809.0978357308763</v>
      </c>
      <c r="F1138" s="14">
        <v>1910.7171359293925</v>
      </c>
      <c r="G1138" s="14">
        <v>1926.3192774066447</v>
      </c>
      <c r="H1138" s="14">
        <v>1937.272246305512</v>
      </c>
      <c r="I1138" s="14">
        <v>1957.9586681704968</v>
      </c>
      <c r="J1138" s="14">
        <v>1986.2481978977505</v>
      </c>
      <c r="K1138" s="14">
        <v>2016.8720234909599</v>
      </c>
      <c r="L1138" s="14">
        <v>2030.2270358820833</v>
      </c>
      <c r="M1138" s="14">
        <v>2042.9441706092077</v>
      </c>
      <c r="N1138" s="14">
        <v>2099.8627747825262</v>
      </c>
      <c r="O1138" s="14">
        <v>2158.1468113099395</v>
      </c>
      <c r="P1138" s="14">
        <v>2151.360436831178</v>
      </c>
      <c r="Q1138" s="14">
        <v>2170.9153719320243</v>
      </c>
    </row>
    <row r="1139" spans="1:17" x14ac:dyDescent="0.3">
      <c r="A1139" s="254"/>
      <c r="B1139" s="59" t="s">
        <v>81</v>
      </c>
      <c r="C1139" s="14">
        <v>0</v>
      </c>
      <c r="D1139" s="14">
        <v>0</v>
      </c>
      <c r="E1139" s="14">
        <v>0</v>
      </c>
      <c r="F1139" s="14">
        <v>0</v>
      </c>
      <c r="G1139" s="14">
        <v>0</v>
      </c>
      <c r="H1139" s="14">
        <v>0</v>
      </c>
      <c r="I1139" s="14">
        <v>0</v>
      </c>
      <c r="J1139" s="14">
        <v>0</v>
      </c>
      <c r="K1139" s="14">
        <v>0</v>
      </c>
      <c r="L1139" s="14">
        <v>0</v>
      </c>
      <c r="M1139" s="14">
        <v>0</v>
      </c>
      <c r="N1139" s="14">
        <v>0</v>
      </c>
      <c r="O1139" s="14">
        <v>0</v>
      </c>
      <c r="P1139" s="14">
        <v>0</v>
      </c>
      <c r="Q1139" s="14">
        <v>0</v>
      </c>
    </row>
    <row r="1140" spans="1:17" x14ac:dyDescent="0.3">
      <c r="A1140" s="254"/>
      <c r="B1140" s="59" t="s">
        <v>82</v>
      </c>
      <c r="C1140" s="14">
        <v>174.89088421624211</v>
      </c>
      <c r="D1140" s="14">
        <v>175.14240958459101</v>
      </c>
      <c r="E1140" s="14">
        <v>171.10081429916946</v>
      </c>
      <c r="F1140" s="14">
        <v>170.65301640614908</v>
      </c>
      <c r="G1140" s="14">
        <v>174.45050992108168</v>
      </c>
      <c r="H1140" s="14">
        <v>172.18078477792344</v>
      </c>
      <c r="I1140" s="14">
        <v>169.28060438827814</v>
      </c>
      <c r="J1140" s="14">
        <v>170.29303711990903</v>
      </c>
      <c r="K1140" s="14">
        <v>165.37080331419665</v>
      </c>
      <c r="L1140" s="14">
        <v>163.95923148880286</v>
      </c>
      <c r="M1140" s="14">
        <v>163.85903881218772</v>
      </c>
      <c r="N1140" s="14">
        <v>156.8907601064445</v>
      </c>
      <c r="O1140" s="14">
        <v>144.27283919502904</v>
      </c>
      <c r="P1140" s="14">
        <v>142.95412291680023</v>
      </c>
      <c r="Q1140" s="14">
        <v>143.91492029547547</v>
      </c>
    </row>
    <row r="1141" spans="1:17" x14ac:dyDescent="0.3">
      <c r="A1141" s="254"/>
      <c r="B1141" s="59" t="s">
        <v>83</v>
      </c>
      <c r="C1141" s="14">
        <v>0</v>
      </c>
      <c r="D1141" s="14">
        <v>0</v>
      </c>
      <c r="E1141" s="14">
        <v>0</v>
      </c>
      <c r="F1141" s="14">
        <v>0</v>
      </c>
      <c r="G1141" s="14">
        <v>0</v>
      </c>
      <c r="H1141" s="14">
        <v>0</v>
      </c>
      <c r="I1141" s="14">
        <v>0</v>
      </c>
      <c r="J1141" s="14">
        <v>0</v>
      </c>
      <c r="K1141" s="14">
        <v>0</v>
      </c>
      <c r="L1141" s="14">
        <v>0</v>
      </c>
      <c r="M1141" s="14">
        <v>0</v>
      </c>
      <c r="N1141" s="14">
        <v>0</v>
      </c>
      <c r="O1141" s="14">
        <v>0</v>
      </c>
      <c r="P1141" s="14">
        <v>0</v>
      </c>
      <c r="Q1141" s="14">
        <v>0</v>
      </c>
    </row>
    <row r="1142" spans="1:17" x14ac:dyDescent="0.3">
      <c r="A1142" s="255"/>
      <c r="B1142" s="59" t="s">
        <v>84</v>
      </c>
      <c r="C1142" s="14">
        <v>0</v>
      </c>
      <c r="D1142" s="14">
        <v>0</v>
      </c>
      <c r="E1142" s="14">
        <v>0</v>
      </c>
      <c r="F1142" s="14">
        <v>0</v>
      </c>
      <c r="G1142" s="14">
        <v>0</v>
      </c>
      <c r="H1142" s="14">
        <v>0</v>
      </c>
      <c r="I1142" s="14">
        <v>0</v>
      </c>
      <c r="J1142" s="14">
        <v>0</v>
      </c>
      <c r="K1142" s="14">
        <v>0</v>
      </c>
      <c r="L1142" s="14">
        <v>0</v>
      </c>
      <c r="M1142" s="14">
        <v>0</v>
      </c>
      <c r="N1142" s="14">
        <v>0</v>
      </c>
      <c r="O1142" s="14">
        <v>0</v>
      </c>
      <c r="P1142" s="14">
        <v>0</v>
      </c>
      <c r="Q1142" s="14">
        <v>0</v>
      </c>
    </row>
    <row r="1143" spans="1:17" x14ac:dyDescent="0.3">
      <c r="A1143" s="253" t="s">
        <v>14</v>
      </c>
      <c r="B1143" s="59" t="s">
        <v>72</v>
      </c>
      <c r="C1143" s="14">
        <v>318.62821790824529</v>
      </c>
      <c r="D1143" s="14">
        <v>325.6821315359856</v>
      </c>
      <c r="E1143" s="14">
        <v>341.25098338443024</v>
      </c>
      <c r="F1143" s="14">
        <v>355.09814726071943</v>
      </c>
      <c r="G1143" s="14">
        <v>377.40922735979893</v>
      </c>
      <c r="H1143" s="14">
        <v>385.83641336383425</v>
      </c>
      <c r="I1143" s="14">
        <v>400.58530449968703</v>
      </c>
      <c r="J1143" s="14">
        <v>419.57243113675605</v>
      </c>
      <c r="K1143" s="14">
        <v>418.15411501307489</v>
      </c>
      <c r="L1143" s="14">
        <v>424.95939553506901</v>
      </c>
      <c r="M1143" s="14">
        <v>435.33299108580235</v>
      </c>
      <c r="N1143" s="14">
        <v>449.57049967498256</v>
      </c>
      <c r="O1143" s="14">
        <v>460.63819746173021</v>
      </c>
      <c r="P1143" s="14">
        <v>468.6710875785634</v>
      </c>
      <c r="Q1143" s="14">
        <v>462.20103722307363</v>
      </c>
    </row>
    <row r="1144" spans="1:17" x14ac:dyDescent="0.3">
      <c r="A1144" s="254"/>
      <c r="B1144" s="59" t="s">
        <v>73</v>
      </c>
      <c r="C1144" s="14">
        <v>412.32081964232884</v>
      </c>
      <c r="D1144" s="14">
        <v>413.1426518275436</v>
      </c>
      <c r="E1144" s="14">
        <v>416.41125385278264</v>
      </c>
      <c r="F1144" s="14">
        <v>430.44837525882758</v>
      </c>
      <c r="G1144" s="14">
        <v>427.42396348456293</v>
      </c>
      <c r="H1144" s="14">
        <v>429.44905163740339</v>
      </c>
      <c r="I1144" s="14">
        <v>439.04022390184372</v>
      </c>
      <c r="J1144" s="14">
        <v>448.19643990713251</v>
      </c>
      <c r="K1144" s="14">
        <v>449.95286839687162</v>
      </c>
      <c r="L1144" s="14">
        <v>454.80467525486307</v>
      </c>
      <c r="M1144" s="14">
        <v>460.04274609083956</v>
      </c>
      <c r="N1144" s="14">
        <v>445.98564712253932</v>
      </c>
      <c r="O1144" s="14">
        <v>449.51061368909694</v>
      </c>
      <c r="P1144" s="14">
        <v>458.71821009429266</v>
      </c>
      <c r="Q1144" s="14">
        <v>455.13083276401227</v>
      </c>
    </row>
    <row r="1145" spans="1:17" x14ac:dyDescent="0.3">
      <c r="A1145" s="254"/>
      <c r="B1145" s="59" t="s">
        <v>74</v>
      </c>
      <c r="C1145" s="14">
        <v>171.98092154926107</v>
      </c>
      <c r="D1145" s="14">
        <v>209.19270644876175</v>
      </c>
      <c r="E1145" s="14">
        <v>105.45194591478557</v>
      </c>
      <c r="F1145" s="14">
        <v>138.90216311234417</v>
      </c>
      <c r="G1145" s="14">
        <v>168.61708517043232</v>
      </c>
      <c r="H1145" s="14">
        <v>168.45742203182175</v>
      </c>
      <c r="I1145" s="14">
        <v>209.22563115341757</v>
      </c>
      <c r="J1145" s="14">
        <v>222.65857951157076</v>
      </c>
      <c r="K1145" s="14">
        <v>192.04377414382267</v>
      </c>
      <c r="L1145" s="14">
        <v>213.39546334424136</v>
      </c>
      <c r="M1145" s="14">
        <v>203.6967343909883</v>
      </c>
      <c r="N1145" s="14">
        <v>209.41404818247457</v>
      </c>
      <c r="O1145" s="14">
        <v>265.46629979296591</v>
      </c>
      <c r="P1145" s="14">
        <v>203.52547876979247</v>
      </c>
      <c r="Q1145" s="14">
        <v>183.3582187363713</v>
      </c>
    </row>
    <row r="1146" spans="1:17" x14ac:dyDescent="0.3">
      <c r="A1146" s="254"/>
      <c r="B1146" s="59" t="s">
        <v>75</v>
      </c>
      <c r="C1146" s="14">
        <v>1536.4718489078721</v>
      </c>
      <c r="D1146" s="14">
        <v>1676.4851284524912</v>
      </c>
      <c r="E1146" s="14">
        <v>1754.4302150146543</v>
      </c>
      <c r="F1146" s="14">
        <v>1765.4731148599037</v>
      </c>
      <c r="G1146" s="14">
        <v>1838.8938163187263</v>
      </c>
      <c r="H1146" s="14">
        <v>1751.4332246556644</v>
      </c>
      <c r="I1146" s="14">
        <v>1811.5979628108132</v>
      </c>
      <c r="J1146" s="14">
        <v>1944.3286743786555</v>
      </c>
      <c r="K1146" s="14">
        <v>1989.3718047824841</v>
      </c>
      <c r="L1146" s="14">
        <v>2028.7474157886497</v>
      </c>
      <c r="M1146" s="14">
        <v>2016.340181937954</v>
      </c>
      <c r="N1146" s="14">
        <v>2083.5156573664035</v>
      </c>
      <c r="O1146" s="14">
        <v>2082.3536736112187</v>
      </c>
      <c r="P1146" s="14">
        <v>2062.0165814973129</v>
      </c>
      <c r="Q1146" s="14">
        <v>2112.8810422024094</v>
      </c>
    </row>
    <row r="1147" spans="1:17" x14ac:dyDescent="0.3">
      <c r="A1147" s="254"/>
      <c r="B1147" s="59" t="s">
        <v>76</v>
      </c>
      <c r="C1147" s="14">
        <v>145.10849394873614</v>
      </c>
      <c r="D1147" s="14">
        <v>143.50255373118981</v>
      </c>
      <c r="E1147" s="14">
        <v>144.49747484124921</v>
      </c>
      <c r="F1147" s="14">
        <v>146.03016939372708</v>
      </c>
      <c r="G1147" s="14">
        <v>146.84695035365129</v>
      </c>
      <c r="H1147" s="14">
        <v>147.71505553101608</v>
      </c>
      <c r="I1147" s="14">
        <v>142.79343019266275</v>
      </c>
      <c r="J1147" s="14">
        <v>155.53708218832568</v>
      </c>
      <c r="K1147" s="14">
        <v>152.9932824276232</v>
      </c>
      <c r="L1147" s="14">
        <v>158.67312910564354</v>
      </c>
      <c r="M1147" s="14">
        <v>160.09913120234839</v>
      </c>
      <c r="N1147" s="14">
        <v>151.95136997462581</v>
      </c>
      <c r="O1147" s="14">
        <v>159.71359866056142</v>
      </c>
      <c r="P1147" s="14">
        <v>138.78225247822471</v>
      </c>
      <c r="Q1147" s="14">
        <v>150.74823336413959</v>
      </c>
    </row>
    <row r="1148" spans="1:17" x14ac:dyDescent="0.3">
      <c r="A1148" s="254"/>
      <c r="B1148" s="59" t="s">
        <v>77</v>
      </c>
      <c r="C1148" s="14">
        <v>115.7337235348824</v>
      </c>
      <c r="D1148" s="14">
        <v>71.810467236465854</v>
      </c>
      <c r="E1148" s="14">
        <v>88.035354504047902</v>
      </c>
      <c r="F1148" s="14">
        <v>95.261792518764182</v>
      </c>
      <c r="G1148" s="14">
        <v>100.16864227433422</v>
      </c>
      <c r="H1148" s="14">
        <v>98.968946168690778</v>
      </c>
      <c r="I1148" s="14">
        <v>111.88690648936522</v>
      </c>
      <c r="J1148" s="14">
        <v>104.13889290962663</v>
      </c>
      <c r="K1148" s="14">
        <v>113.32148238450128</v>
      </c>
      <c r="L1148" s="14">
        <v>114.86559019310619</v>
      </c>
      <c r="M1148" s="14">
        <v>112.23686158401185</v>
      </c>
      <c r="N1148" s="14">
        <v>107.87418901475687</v>
      </c>
      <c r="O1148" s="14">
        <v>139.70337481719798</v>
      </c>
      <c r="P1148" s="14">
        <v>104.20521500528963</v>
      </c>
      <c r="Q1148" s="14">
        <v>98.560986841653076</v>
      </c>
    </row>
    <row r="1149" spans="1:17" x14ac:dyDescent="0.3">
      <c r="A1149" s="254"/>
      <c r="B1149" s="59" t="s">
        <v>78</v>
      </c>
      <c r="C1149" s="14">
        <v>1080.5175641735163</v>
      </c>
      <c r="D1149" s="14">
        <v>1134.0499843949128</v>
      </c>
      <c r="E1149" s="14">
        <v>1080.23685280475</v>
      </c>
      <c r="F1149" s="14">
        <v>1128.4956620046637</v>
      </c>
      <c r="G1149" s="14">
        <v>1083.9321284262833</v>
      </c>
      <c r="H1149" s="14">
        <v>1140.1836211267114</v>
      </c>
      <c r="I1149" s="14">
        <v>1174.7138226776908</v>
      </c>
      <c r="J1149" s="14">
        <v>1184.9049787746987</v>
      </c>
      <c r="K1149" s="14">
        <v>1168.2469277444316</v>
      </c>
      <c r="L1149" s="14">
        <v>1212.1995295977097</v>
      </c>
      <c r="M1149" s="14">
        <v>1206.719626243766</v>
      </c>
      <c r="N1149" s="14">
        <v>1203.9569615502373</v>
      </c>
      <c r="O1149" s="14">
        <v>1280.4763050496902</v>
      </c>
      <c r="P1149" s="14">
        <v>1255.3868211958238</v>
      </c>
      <c r="Q1149" s="14">
        <v>1296.222829252421</v>
      </c>
    </row>
    <row r="1150" spans="1:17" x14ac:dyDescent="0.3">
      <c r="A1150" s="254"/>
      <c r="B1150" s="59" t="s">
        <v>96</v>
      </c>
      <c r="C1150" s="14">
        <v>5965.0300384298671</v>
      </c>
      <c r="D1150" s="14">
        <v>6139.5782603333619</v>
      </c>
      <c r="E1150" s="14">
        <v>6359.8880675120363</v>
      </c>
      <c r="F1150" s="14">
        <v>6645.6691293314907</v>
      </c>
      <c r="G1150" s="14">
        <v>6400.1079409270114</v>
      </c>
      <c r="H1150" s="14">
        <v>6307.0974420810717</v>
      </c>
      <c r="I1150" s="14">
        <v>6759.1015233003473</v>
      </c>
      <c r="J1150" s="14">
        <v>6835.1090592689116</v>
      </c>
      <c r="K1150" s="14">
        <v>6714.4655696410655</v>
      </c>
      <c r="L1150" s="14">
        <v>6745.0541322206664</v>
      </c>
      <c r="M1150" s="14">
        <v>6390.3097120246985</v>
      </c>
      <c r="N1150" s="14">
        <v>6232.8739183532234</v>
      </c>
      <c r="O1150" s="14">
        <v>6543.0374139890246</v>
      </c>
      <c r="P1150" s="14">
        <v>6865.4417153477398</v>
      </c>
      <c r="Q1150" s="14">
        <v>6730.061286830427</v>
      </c>
    </row>
    <row r="1151" spans="1:17" x14ac:dyDescent="0.3">
      <c r="A1151" s="254"/>
      <c r="B1151" s="59" t="s">
        <v>80</v>
      </c>
      <c r="C1151" s="14">
        <v>1369.5587507087043</v>
      </c>
      <c r="D1151" s="14">
        <v>1391.422589865397</v>
      </c>
      <c r="E1151" s="14">
        <v>1401.6375213387253</v>
      </c>
      <c r="F1151" s="14">
        <v>1427.0974038612633</v>
      </c>
      <c r="G1151" s="14">
        <v>1423.1293882015495</v>
      </c>
      <c r="H1151" s="14">
        <v>1401.3498610581887</v>
      </c>
      <c r="I1151" s="14">
        <v>1420.2140160880206</v>
      </c>
      <c r="J1151" s="14">
        <v>1446.5257957108108</v>
      </c>
      <c r="K1151" s="14">
        <v>1438.8055105388416</v>
      </c>
      <c r="L1151" s="14">
        <v>1476.5018236763467</v>
      </c>
      <c r="M1151" s="14">
        <v>1491.5944597123316</v>
      </c>
      <c r="N1151" s="14">
        <v>1463.5063268007252</v>
      </c>
      <c r="O1151" s="14">
        <v>1476.881465436451</v>
      </c>
      <c r="P1151" s="14">
        <v>1496.752760524631</v>
      </c>
      <c r="Q1151" s="14">
        <v>1522.125765194728</v>
      </c>
    </row>
    <row r="1152" spans="1:17" x14ac:dyDescent="0.3">
      <c r="A1152" s="254"/>
      <c r="B1152" s="59" t="s">
        <v>81</v>
      </c>
      <c r="C1152" s="14">
        <v>0</v>
      </c>
      <c r="D1152" s="14">
        <v>0</v>
      </c>
      <c r="E1152" s="14">
        <v>0</v>
      </c>
      <c r="F1152" s="14">
        <v>0</v>
      </c>
      <c r="G1152" s="14">
        <v>0</v>
      </c>
      <c r="H1152" s="14">
        <v>0</v>
      </c>
      <c r="I1152" s="14">
        <v>0</v>
      </c>
      <c r="J1152" s="14">
        <v>0</v>
      </c>
      <c r="K1152" s="14">
        <v>0</v>
      </c>
      <c r="L1152" s="14">
        <v>0</v>
      </c>
      <c r="M1152" s="14">
        <v>0</v>
      </c>
      <c r="N1152" s="14">
        <v>0</v>
      </c>
      <c r="O1152" s="14">
        <v>0</v>
      </c>
      <c r="P1152" s="14">
        <v>0</v>
      </c>
      <c r="Q1152" s="14">
        <v>0</v>
      </c>
    </row>
    <row r="1153" spans="1:17" x14ac:dyDescent="0.3">
      <c r="A1153" s="254"/>
      <c r="B1153" s="59" t="s">
        <v>82</v>
      </c>
      <c r="C1153" s="14">
        <v>106.18193793966928</v>
      </c>
      <c r="D1153" s="14">
        <v>121.71703080449696</v>
      </c>
      <c r="E1153" s="14">
        <v>123.89338800687869</v>
      </c>
      <c r="F1153" s="14">
        <v>111.50494631901226</v>
      </c>
      <c r="G1153" s="14">
        <v>106.90578392397872</v>
      </c>
      <c r="H1153" s="14">
        <v>108.15756609799125</v>
      </c>
      <c r="I1153" s="14">
        <v>110.70614264890648</v>
      </c>
      <c r="J1153" s="14">
        <v>111.40750030488928</v>
      </c>
      <c r="K1153" s="14">
        <v>112.38298936747391</v>
      </c>
      <c r="L1153" s="14">
        <v>112.26586850897824</v>
      </c>
      <c r="M1153" s="14">
        <v>110.50414277749938</v>
      </c>
      <c r="N1153" s="14">
        <v>111.35962101532044</v>
      </c>
      <c r="O1153" s="14">
        <v>114.58030615708334</v>
      </c>
      <c r="P1153" s="14">
        <v>116.97825320233623</v>
      </c>
      <c r="Q1153" s="14">
        <v>115.96727777461055</v>
      </c>
    </row>
    <row r="1154" spans="1:17" x14ac:dyDescent="0.3">
      <c r="A1154" s="254"/>
      <c r="B1154" s="59" t="s">
        <v>83</v>
      </c>
      <c r="C1154" s="14">
        <v>0</v>
      </c>
      <c r="D1154" s="14">
        <v>0</v>
      </c>
      <c r="E1154" s="14">
        <v>0</v>
      </c>
      <c r="F1154" s="14">
        <v>0</v>
      </c>
      <c r="G1154" s="14">
        <v>0</v>
      </c>
      <c r="H1154" s="14">
        <v>0</v>
      </c>
      <c r="I1154" s="14">
        <v>0</v>
      </c>
      <c r="J1154" s="14">
        <v>0</v>
      </c>
      <c r="K1154" s="14">
        <v>0</v>
      </c>
      <c r="L1154" s="14">
        <v>0</v>
      </c>
      <c r="M1154" s="14">
        <v>0</v>
      </c>
      <c r="N1154" s="14">
        <v>0</v>
      </c>
      <c r="O1154" s="14">
        <v>0</v>
      </c>
      <c r="P1154" s="14">
        <v>0</v>
      </c>
      <c r="Q1154" s="14">
        <v>0</v>
      </c>
    </row>
    <row r="1155" spans="1:17" x14ac:dyDescent="0.3">
      <c r="A1155" s="255"/>
      <c r="B1155" s="59" t="s">
        <v>84</v>
      </c>
      <c r="C1155" s="14">
        <v>0</v>
      </c>
      <c r="D1155" s="14">
        <v>0</v>
      </c>
      <c r="E1155" s="14">
        <v>0</v>
      </c>
      <c r="F1155" s="14">
        <v>0</v>
      </c>
      <c r="G1155" s="14">
        <v>0</v>
      </c>
      <c r="H1155" s="14">
        <v>0</v>
      </c>
      <c r="I1155" s="14">
        <v>0</v>
      </c>
      <c r="J1155" s="14">
        <v>0</v>
      </c>
      <c r="K1155" s="14">
        <v>0</v>
      </c>
      <c r="L1155" s="14">
        <v>0</v>
      </c>
      <c r="M1155" s="14">
        <v>0</v>
      </c>
      <c r="N1155" s="14">
        <v>0</v>
      </c>
      <c r="O1155" s="14">
        <v>0</v>
      </c>
      <c r="P1155" s="14">
        <v>0</v>
      </c>
      <c r="Q1155" s="14">
        <v>0</v>
      </c>
    </row>
    <row r="1156" spans="1:17" x14ac:dyDescent="0.3">
      <c r="A1156" s="253" t="s">
        <v>15</v>
      </c>
      <c r="B1156" s="59" t="s">
        <v>72</v>
      </c>
      <c r="C1156" s="14">
        <v>193.84974236653795</v>
      </c>
      <c r="D1156" s="14">
        <v>191.24651634152519</v>
      </c>
      <c r="E1156" s="14">
        <v>233.51853448806867</v>
      </c>
      <c r="F1156" s="14">
        <v>241.39812571875993</v>
      </c>
      <c r="G1156" s="14">
        <v>202.37605306478167</v>
      </c>
      <c r="H1156" s="14">
        <v>254.00785670860029</v>
      </c>
      <c r="I1156" s="14">
        <v>247.8359908883827</v>
      </c>
      <c r="J1156" s="14">
        <v>255.56831228473018</v>
      </c>
      <c r="K1156" s="14">
        <v>257.25885471898198</v>
      </c>
      <c r="L1156" s="14">
        <v>261.07150572477855</v>
      </c>
      <c r="M1156" s="14">
        <v>259.72382048331417</v>
      </c>
      <c r="N1156" s="14">
        <v>261.61616161616166</v>
      </c>
      <c r="O1156" s="14">
        <v>268.86050325956069</v>
      </c>
      <c r="P1156" s="14">
        <v>306.53161436961557</v>
      </c>
      <c r="Q1156" s="14">
        <v>307.02006063942804</v>
      </c>
    </row>
    <row r="1157" spans="1:17" x14ac:dyDescent="0.3">
      <c r="A1157" s="254"/>
      <c r="B1157" s="59" t="s">
        <v>73</v>
      </c>
      <c r="C1157" s="14">
        <v>315.37042313524114</v>
      </c>
      <c r="D1157" s="14">
        <v>317.59185574069846</v>
      </c>
      <c r="E1157" s="14">
        <v>329.24163060806194</v>
      </c>
      <c r="F1157" s="14">
        <v>325.08663208703177</v>
      </c>
      <c r="G1157" s="14">
        <v>323.66053012646029</v>
      </c>
      <c r="H1157" s="14">
        <v>335.87248497517635</v>
      </c>
      <c r="I1157" s="14">
        <v>358.78209497841402</v>
      </c>
      <c r="J1157" s="14">
        <v>369.08827244234459</v>
      </c>
      <c r="K1157" s="14">
        <v>360.70368939605919</v>
      </c>
      <c r="L1157" s="14">
        <v>356.38177284062567</v>
      </c>
      <c r="M1157" s="14">
        <v>360.77437197510949</v>
      </c>
      <c r="N1157" s="14">
        <v>379.02292197267883</v>
      </c>
      <c r="O1157" s="14">
        <v>384.93107906118848</v>
      </c>
      <c r="P1157" s="14">
        <v>395.67657726107967</v>
      </c>
      <c r="Q1157" s="14">
        <v>405.76747373229784</v>
      </c>
    </row>
    <row r="1158" spans="1:17" x14ac:dyDescent="0.3">
      <c r="A1158" s="254"/>
      <c r="B1158" s="59" t="s">
        <v>74</v>
      </c>
      <c r="C1158" s="14">
        <v>181.4698567051507</v>
      </c>
      <c r="D1158" s="14">
        <v>186.29577049952874</v>
      </c>
      <c r="E1158" s="14">
        <v>198.66431723838366</v>
      </c>
      <c r="F1158" s="14">
        <v>208.80885585834338</v>
      </c>
      <c r="G1158" s="14">
        <v>209.37931592174789</v>
      </c>
      <c r="H1158" s="14">
        <v>209.92412690453389</v>
      </c>
      <c r="I1158" s="14">
        <v>226.19089926561125</v>
      </c>
      <c r="J1158" s="14">
        <v>238.35385748868538</v>
      </c>
      <c r="K1158" s="14">
        <v>243.69178291861635</v>
      </c>
      <c r="L1158" s="14">
        <v>245.90177999941659</v>
      </c>
      <c r="M1158" s="14">
        <v>221.74151265462666</v>
      </c>
      <c r="N1158" s="14">
        <v>235.68473764424124</v>
      </c>
      <c r="O1158" s="14">
        <v>252.13045514672783</v>
      </c>
      <c r="P1158" s="14">
        <v>265.02410395672962</v>
      </c>
      <c r="Q1158" s="14">
        <v>280.27291964163686</v>
      </c>
    </row>
    <row r="1159" spans="1:17" x14ac:dyDescent="0.3">
      <c r="A1159" s="254"/>
      <c r="B1159" s="59" t="s">
        <v>75</v>
      </c>
      <c r="C1159" s="14">
        <v>1968.0267101319732</v>
      </c>
      <c r="D1159" s="14">
        <v>1967.1589383455539</v>
      </c>
      <c r="E1159" s="14">
        <v>1786.8505421970769</v>
      </c>
      <c r="F1159" s="14">
        <v>2046.9620831429875</v>
      </c>
      <c r="G1159" s="14">
        <v>2021.3901827302043</v>
      </c>
      <c r="H1159" s="14">
        <v>2091.9354100910296</v>
      </c>
      <c r="I1159" s="14">
        <v>2341.5233415233415</v>
      </c>
      <c r="J1159" s="14">
        <v>2286.0968762532862</v>
      </c>
      <c r="K1159" s="14">
        <v>2324.2146257031591</v>
      </c>
      <c r="L1159" s="14">
        <v>2358.7265441129698</v>
      </c>
      <c r="M1159" s="14">
        <v>2242.1580928481808</v>
      </c>
      <c r="N1159" s="14">
        <v>2011.2382509194933</v>
      </c>
      <c r="O1159" s="14">
        <v>2164.2458100558661</v>
      </c>
      <c r="P1159" s="14">
        <v>2361.4063777596075</v>
      </c>
      <c r="Q1159" s="14">
        <v>2302.6165167620602</v>
      </c>
    </row>
    <row r="1160" spans="1:17" x14ac:dyDescent="0.3">
      <c r="A1160" s="254"/>
      <c r="B1160" s="59" t="s">
        <v>76</v>
      </c>
      <c r="C1160" s="14">
        <v>107.34349659422639</v>
      </c>
      <c r="D1160" s="14">
        <v>106.27549796016318</v>
      </c>
      <c r="E1160" s="14">
        <v>123.51351351351352</v>
      </c>
      <c r="F1160" s="14">
        <v>104.14896748959077</v>
      </c>
      <c r="G1160" s="14">
        <v>102.36062744614627</v>
      </c>
      <c r="H1160" s="14">
        <v>133.30277082620293</v>
      </c>
      <c r="I1160" s="14">
        <v>119.9803536345776</v>
      </c>
      <c r="J1160" s="14">
        <v>135.29520295202951</v>
      </c>
      <c r="K1160" s="14">
        <v>101.23390828093541</v>
      </c>
      <c r="L1160" s="14">
        <v>93.577485116362979</v>
      </c>
      <c r="M1160" s="14">
        <v>73.43616109682948</v>
      </c>
      <c r="N1160" s="14">
        <v>117.70125223613597</v>
      </c>
      <c r="O1160" s="14">
        <v>117.66305416957277</v>
      </c>
      <c r="P1160" s="14">
        <v>105.84906518937768</v>
      </c>
      <c r="Q1160" s="14">
        <v>119.19153806487314</v>
      </c>
    </row>
    <row r="1161" spans="1:17" x14ac:dyDescent="0.3">
      <c r="A1161" s="254"/>
      <c r="B1161" s="59" t="s">
        <v>77</v>
      </c>
      <c r="C1161" s="14">
        <v>58.808279962403553</v>
      </c>
      <c r="D1161" s="14">
        <v>61.558105528421713</v>
      </c>
      <c r="E1161" s="14">
        <v>60.184376705387081</v>
      </c>
      <c r="F1161" s="14">
        <v>61.091391019174679</v>
      </c>
      <c r="G1161" s="14">
        <v>67.566642322439293</v>
      </c>
      <c r="H1161" s="14">
        <v>65.083540729744286</v>
      </c>
      <c r="I1161" s="14">
        <v>62.0910788213329</v>
      </c>
      <c r="J1161" s="14">
        <v>65.139441493791296</v>
      </c>
      <c r="K1161" s="14">
        <v>73.281342840166374</v>
      </c>
      <c r="L1161" s="14">
        <v>70.761545519420949</v>
      </c>
      <c r="M1161" s="14">
        <v>64.507156546771213</v>
      </c>
      <c r="N1161" s="14">
        <v>59.044563784009263</v>
      </c>
      <c r="O1161" s="14">
        <v>68.484936717685869</v>
      </c>
      <c r="P1161" s="14">
        <v>73.975923389690848</v>
      </c>
      <c r="Q1161" s="14">
        <v>69.625232800345998</v>
      </c>
    </row>
    <row r="1162" spans="1:17" x14ac:dyDescent="0.3">
      <c r="A1162" s="254"/>
      <c r="B1162" s="59" t="s">
        <v>78</v>
      </c>
      <c r="C1162" s="14">
        <v>122.73759884040261</v>
      </c>
      <c r="D1162" s="14">
        <v>129.3849642939104</v>
      </c>
      <c r="E1162" s="14">
        <v>149.86794837679616</v>
      </c>
      <c r="F1162" s="14">
        <v>132.82678446230415</v>
      </c>
      <c r="G1162" s="14">
        <v>133.91915761799785</v>
      </c>
      <c r="H1162" s="14">
        <v>159.26158176192965</v>
      </c>
      <c r="I1162" s="14">
        <v>156.49765597940919</v>
      </c>
      <c r="J1162" s="14">
        <v>148.62535345620549</v>
      </c>
      <c r="K1162" s="14">
        <v>172.41073005812723</v>
      </c>
      <c r="L1162" s="14">
        <v>158.23664383180244</v>
      </c>
      <c r="M1162" s="14">
        <v>152.08006660240119</v>
      </c>
      <c r="N1162" s="14">
        <v>161.98908369912041</v>
      </c>
      <c r="O1162" s="14">
        <v>158.43019530439264</v>
      </c>
      <c r="P1162" s="14">
        <v>180.32522437228158</v>
      </c>
      <c r="Q1162" s="14">
        <v>167.06791196282686</v>
      </c>
    </row>
    <row r="1163" spans="1:17" x14ac:dyDescent="0.3">
      <c r="A1163" s="254"/>
      <c r="B1163" s="59" t="s">
        <v>96</v>
      </c>
      <c r="C1163" s="14">
        <v>6475.1713778506073</v>
      </c>
      <c r="D1163" s="14">
        <v>6692.813977291662</v>
      </c>
      <c r="E1163" s="14">
        <v>6903.295378640777</v>
      </c>
      <c r="F1163" s="14">
        <v>6887.717676847602</v>
      </c>
      <c r="G1163" s="14">
        <v>6455.3452008878012</v>
      </c>
      <c r="H1163" s="14">
        <v>7001.9067695108515</v>
      </c>
      <c r="I1163" s="14">
        <v>6924.6563479013585</v>
      </c>
      <c r="J1163" s="14">
        <v>7163.4323809523803</v>
      </c>
      <c r="K1163" s="14">
        <v>6823.9999999999991</v>
      </c>
      <c r="L1163" s="14">
        <v>7056.9539078156313</v>
      </c>
      <c r="M1163" s="14">
        <v>7146.6074950690345</v>
      </c>
      <c r="N1163" s="14">
        <v>7039.3535353535353</v>
      </c>
      <c r="O1163" s="14">
        <v>6900.1440587597417</v>
      </c>
      <c r="P1163" s="14">
        <v>8019.8445871489912</v>
      </c>
      <c r="Q1163" s="14">
        <v>8010.4518987016636</v>
      </c>
    </row>
    <row r="1164" spans="1:17" x14ac:dyDescent="0.3">
      <c r="A1164" s="254"/>
      <c r="B1164" s="59" t="s">
        <v>80</v>
      </c>
      <c r="C1164" s="14">
        <v>1159.3796473991636</v>
      </c>
      <c r="D1164" s="14">
        <v>1197.9973321089142</v>
      </c>
      <c r="E1164" s="14">
        <v>1240.3144554802959</v>
      </c>
      <c r="F1164" s="14">
        <v>1265.3066174035775</v>
      </c>
      <c r="G1164" s="14">
        <v>1235.7807338503935</v>
      </c>
      <c r="H1164" s="14">
        <v>1285.8767298523935</v>
      </c>
      <c r="I1164" s="14">
        <v>1312.202825457631</v>
      </c>
      <c r="J1164" s="14">
        <v>1304.0185523554101</v>
      </c>
      <c r="K1164" s="14">
        <v>1309.5622926703661</v>
      </c>
      <c r="L1164" s="14">
        <v>1377.1187533746327</v>
      </c>
      <c r="M1164" s="14">
        <v>1410.0503677737229</v>
      </c>
      <c r="N1164" s="14">
        <v>1434.6798510162605</v>
      </c>
      <c r="O1164" s="14">
        <v>1473.888409791339</v>
      </c>
      <c r="P1164" s="14">
        <v>1492.8994037925895</v>
      </c>
      <c r="Q1164" s="14">
        <v>1501.894773208448</v>
      </c>
    </row>
    <row r="1165" spans="1:17" x14ac:dyDescent="0.3">
      <c r="A1165" s="254"/>
      <c r="B1165" s="59" t="s">
        <v>81</v>
      </c>
      <c r="C1165" s="14">
        <v>0</v>
      </c>
      <c r="D1165" s="14">
        <v>0</v>
      </c>
      <c r="E1165" s="14">
        <v>0</v>
      </c>
      <c r="F1165" s="14">
        <v>0</v>
      </c>
      <c r="G1165" s="14">
        <v>0</v>
      </c>
      <c r="H1165" s="14">
        <v>0</v>
      </c>
      <c r="I1165" s="14">
        <v>0</v>
      </c>
      <c r="J1165" s="14">
        <v>0</v>
      </c>
      <c r="K1165" s="14">
        <v>0</v>
      </c>
      <c r="L1165" s="14">
        <v>0</v>
      </c>
      <c r="M1165" s="14">
        <v>0</v>
      </c>
      <c r="N1165" s="14">
        <v>0</v>
      </c>
      <c r="O1165" s="14">
        <v>0</v>
      </c>
      <c r="P1165" s="14">
        <v>0</v>
      </c>
      <c r="Q1165" s="14">
        <v>0</v>
      </c>
    </row>
    <row r="1166" spans="1:17" x14ac:dyDescent="0.3">
      <c r="A1166" s="254"/>
      <c r="B1166" s="59" t="s">
        <v>82</v>
      </c>
      <c r="C1166" s="14">
        <v>163.96718055897551</v>
      </c>
      <c r="D1166" s="14">
        <v>164.53625013334164</v>
      </c>
      <c r="E1166" s="14">
        <v>162.93612078808354</v>
      </c>
      <c r="F1166" s="14">
        <v>160.07065849340211</v>
      </c>
      <c r="G1166" s="14">
        <v>163.83257870482302</v>
      </c>
      <c r="H1166" s="14">
        <v>165.7912859017101</v>
      </c>
      <c r="I1166" s="14">
        <v>175.11484771862263</v>
      </c>
      <c r="J1166" s="14">
        <v>177.19226275686017</v>
      </c>
      <c r="K1166" s="14">
        <v>184.86580208030884</v>
      </c>
      <c r="L1166" s="14">
        <v>186.46162750306269</v>
      </c>
      <c r="M1166" s="14">
        <v>185.14481121646523</v>
      </c>
      <c r="N1166" s="14">
        <v>185.86727309980128</v>
      </c>
      <c r="O1166" s="14">
        <v>197.44481055113084</v>
      </c>
      <c r="P1166" s="14">
        <v>196.24629721504149</v>
      </c>
      <c r="Q1166" s="14">
        <v>190.63795827593268</v>
      </c>
    </row>
    <row r="1167" spans="1:17" x14ac:dyDescent="0.3">
      <c r="A1167" s="254"/>
      <c r="B1167" s="59" t="s">
        <v>83</v>
      </c>
      <c r="C1167" s="14">
        <v>0</v>
      </c>
      <c r="D1167" s="14">
        <v>0</v>
      </c>
      <c r="E1167" s="14">
        <v>0</v>
      </c>
      <c r="F1167" s="14">
        <v>0</v>
      </c>
      <c r="G1167" s="14">
        <v>0</v>
      </c>
      <c r="H1167" s="14">
        <v>0</v>
      </c>
      <c r="I1167" s="14">
        <v>0</v>
      </c>
      <c r="J1167" s="14">
        <v>0</v>
      </c>
      <c r="K1167" s="14">
        <v>0</v>
      </c>
      <c r="L1167" s="14">
        <v>0</v>
      </c>
      <c r="M1167" s="14">
        <v>0</v>
      </c>
      <c r="N1167" s="14">
        <v>0</v>
      </c>
      <c r="O1167" s="14">
        <v>0</v>
      </c>
      <c r="P1167" s="14">
        <v>0</v>
      </c>
      <c r="Q1167" s="14">
        <v>0</v>
      </c>
    </row>
    <row r="1168" spans="1:17" x14ac:dyDescent="0.3">
      <c r="A1168" s="255"/>
      <c r="B1168" s="59" t="s">
        <v>84</v>
      </c>
      <c r="C1168" s="14">
        <v>0</v>
      </c>
      <c r="D1168" s="14">
        <v>0</v>
      </c>
      <c r="E1168" s="14">
        <v>0</v>
      </c>
      <c r="F1168" s="14">
        <v>0</v>
      </c>
      <c r="G1168" s="14">
        <v>0</v>
      </c>
      <c r="H1168" s="14">
        <v>0</v>
      </c>
      <c r="I1168" s="14">
        <v>0</v>
      </c>
      <c r="J1168" s="14">
        <v>0</v>
      </c>
      <c r="K1168" s="14">
        <v>0</v>
      </c>
      <c r="L1168" s="14">
        <v>0</v>
      </c>
      <c r="M1168" s="14">
        <v>0</v>
      </c>
      <c r="N1168" s="14">
        <v>0</v>
      </c>
      <c r="O1168" s="14">
        <v>0</v>
      </c>
      <c r="P1168" s="14">
        <v>0</v>
      </c>
      <c r="Q1168" s="14">
        <v>0</v>
      </c>
    </row>
    <row r="1169" spans="1:17" x14ac:dyDescent="0.3">
      <c r="A1169" s="253" t="s">
        <v>16</v>
      </c>
      <c r="B1169" s="59" t="s">
        <v>72</v>
      </c>
      <c r="C1169" s="14">
        <v>386.19358818842022</v>
      </c>
      <c r="D1169" s="14">
        <v>376.97993973952066</v>
      </c>
      <c r="E1169" s="14">
        <v>437.61973072614524</v>
      </c>
      <c r="F1169" s="14">
        <v>447.3439233874422</v>
      </c>
      <c r="G1169" s="14">
        <v>396.26412511615803</v>
      </c>
      <c r="H1169" s="14">
        <v>492.20037948024401</v>
      </c>
      <c r="I1169" s="14">
        <v>463.08579516391887</v>
      </c>
      <c r="J1169" s="14">
        <v>507.11839398286509</v>
      </c>
      <c r="K1169" s="14">
        <v>547.62261591727656</v>
      </c>
      <c r="L1169" s="14">
        <v>549.4925362217582</v>
      </c>
      <c r="M1169" s="14">
        <v>587.65040367871279</v>
      </c>
      <c r="N1169" s="14">
        <v>506.6645071149299</v>
      </c>
      <c r="O1169" s="14">
        <v>608.07477893121893</v>
      </c>
      <c r="P1169" s="14">
        <v>536.4938250987276</v>
      </c>
      <c r="Q1169" s="14">
        <v>631.08117070977823</v>
      </c>
    </row>
    <row r="1170" spans="1:17" x14ac:dyDescent="0.3">
      <c r="A1170" s="254"/>
      <c r="B1170" s="59" t="s">
        <v>73</v>
      </c>
      <c r="C1170" s="14">
        <v>384.87069728876867</v>
      </c>
      <c r="D1170" s="14">
        <v>436.10700473110109</v>
      </c>
      <c r="E1170" s="14">
        <v>431.52223290786225</v>
      </c>
      <c r="F1170" s="14">
        <v>473.15955743179438</v>
      </c>
      <c r="G1170" s="14">
        <v>485.69019411361421</v>
      </c>
      <c r="H1170" s="14">
        <v>451.28130765181754</v>
      </c>
      <c r="I1170" s="14">
        <v>509.06492122848749</v>
      </c>
      <c r="J1170" s="14">
        <v>523.08621203216944</v>
      </c>
      <c r="K1170" s="14">
        <v>522.35014785868202</v>
      </c>
      <c r="L1170" s="14">
        <v>549.90858505109509</v>
      </c>
      <c r="M1170" s="14">
        <v>592.08556239018696</v>
      </c>
      <c r="N1170" s="14">
        <v>579.22869071799244</v>
      </c>
      <c r="O1170" s="14">
        <v>621.98211581447993</v>
      </c>
      <c r="P1170" s="14">
        <v>646.17230392638669</v>
      </c>
      <c r="Q1170" s="14">
        <v>623.93503574048088</v>
      </c>
    </row>
    <row r="1171" spans="1:17" x14ac:dyDescent="0.3">
      <c r="A1171" s="254"/>
      <c r="B1171" s="59" t="s">
        <v>74</v>
      </c>
      <c r="C1171" s="14">
        <v>254.89138536822523</v>
      </c>
      <c r="D1171" s="14">
        <v>247.87806063800488</v>
      </c>
      <c r="E1171" s="14">
        <v>265.71004002238965</v>
      </c>
      <c r="F1171" s="14">
        <v>281.91364998474546</v>
      </c>
      <c r="G1171" s="14">
        <v>217.69635029645738</v>
      </c>
      <c r="H1171" s="14">
        <v>301.6404078302412</v>
      </c>
      <c r="I1171" s="14">
        <v>330.57192560513056</v>
      </c>
      <c r="J1171" s="14">
        <v>305.43639502767968</v>
      </c>
      <c r="K1171" s="14">
        <v>301.44930763980204</v>
      </c>
      <c r="L1171" s="14">
        <v>273.02661440943268</v>
      </c>
      <c r="M1171" s="14">
        <v>281.13749521425819</v>
      </c>
      <c r="N1171" s="14">
        <v>316.87183975183098</v>
      </c>
      <c r="O1171" s="14">
        <v>316.75058774964515</v>
      </c>
      <c r="P1171" s="14">
        <v>314.1511530134535</v>
      </c>
      <c r="Q1171" s="14">
        <v>320.17801109720205</v>
      </c>
    </row>
    <row r="1172" spans="1:17" x14ac:dyDescent="0.3">
      <c r="A1172" s="254"/>
      <c r="B1172" s="59" t="s">
        <v>75</v>
      </c>
      <c r="C1172" s="14">
        <v>1389.2865888701215</v>
      </c>
      <c r="D1172" s="14">
        <v>1427.0922067663523</v>
      </c>
      <c r="E1172" s="14">
        <v>1432.6244657271468</v>
      </c>
      <c r="F1172" s="14">
        <v>1453.8694629791228</v>
      </c>
      <c r="G1172" s="14">
        <v>1438.70294281628</v>
      </c>
      <c r="H1172" s="14">
        <v>1447.1908611757349</v>
      </c>
      <c r="I1172" s="14">
        <v>1529.7200468423393</v>
      </c>
      <c r="J1172" s="14">
        <v>1459.1023749858894</v>
      </c>
      <c r="K1172" s="14">
        <v>1484.0746207282748</v>
      </c>
      <c r="L1172" s="14">
        <v>1553.9692473667324</v>
      </c>
      <c r="M1172" s="14">
        <v>1558.494972677752</v>
      </c>
      <c r="N1172" s="14">
        <v>1569.4188249131184</v>
      </c>
      <c r="O1172" s="14">
        <v>1642.4131122657386</v>
      </c>
      <c r="P1172" s="14">
        <v>1629.6747603527485</v>
      </c>
      <c r="Q1172" s="14">
        <v>1652.9867847976341</v>
      </c>
    </row>
    <row r="1173" spans="1:17" x14ac:dyDescent="0.3">
      <c r="A1173" s="254"/>
      <c r="B1173" s="59" t="s">
        <v>76</v>
      </c>
      <c r="C1173" s="14">
        <v>241.90138532420841</v>
      </c>
      <c r="D1173" s="14">
        <v>250.1147080595961</v>
      </c>
      <c r="E1173" s="14">
        <v>288.16502361904878</v>
      </c>
      <c r="F1173" s="14">
        <v>281.79960547810424</v>
      </c>
      <c r="G1173" s="14">
        <v>229.31394351352913</v>
      </c>
      <c r="H1173" s="14">
        <v>292.80609321602668</v>
      </c>
      <c r="I1173" s="14">
        <v>289.4152898684996</v>
      </c>
      <c r="J1173" s="14">
        <v>248.99521877146742</v>
      </c>
      <c r="K1173" s="14">
        <v>276.86516000035562</v>
      </c>
      <c r="L1173" s="14">
        <v>282.97188179067143</v>
      </c>
      <c r="M1173" s="14">
        <v>308.330472892572</v>
      </c>
      <c r="N1173" s="14">
        <v>294.54258536790883</v>
      </c>
      <c r="O1173" s="14">
        <v>330.81716111227013</v>
      </c>
      <c r="P1173" s="14">
        <v>304.69351871182937</v>
      </c>
      <c r="Q1173" s="14">
        <v>323.15441900864852</v>
      </c>
    </row>
    <row r="1174" spans="1:17" x14ac:dyDescent="0.3">
      <c r="A1174" s="254"/>
      <c r="B1174" s="59" t="s">
        <v>77</v>
      </c>
      <c r="C1174" s="14">
        <v>78.714078293328413</v>
      </c>
      <c r="D1174" s="14">
        <v>86.365211234040586</v>
      </c>
      <c r="E1174" s="14">
        <v>82.18344707156237</v>
      </c>
      <c r="F1174" s="14">
        <v>89.525965873066681</v>
      </c>
      <c r="G1174" s="14">
        <v>83.487514514964801</v>
      </c>
      <c r="H1174" s="14">
        <v>88.230130315524974</v>
      </c>
      <c r="I1174" s="14">
        <v>91.444372001744838</v>
      </c>
      <c r="J1174" s="14">
        <v>95.184298052619425</v>
      </c>
      <c r="K1174" s="14">
        <v>93.609335343351859</v>
      </c>
      <c r="L1174" s="14">
        <v>100.14102368406719</v>
      </c>
      <c r="M1174" s="14">
        <v>105.67751182172107</v>
      </c>
      <c r="N1174" s="14">
        <v>96.141012159965399</v>
      </c>
      <c r="O1174" s="14">
        <v>109.30682998368621</v>
      </c>
      <c r="P1174" s="14">
        <v>105.81707696327756</v>
      </c>
      <c r="Q1174" s="14">
        <v>113.1797071352413</v>
      </c>
    </row>
    <row r="1175" spans="1:17" x14ac:dyDescent="0.3">
      <c r="A1175" s="254"/>
      <c r="B1175" s="59" t="s">
        <v>78</v>
      </c>
      <c r="C1175" s="14">
        <v>342.9192107391271</v>
      </c>
      <c r="D1175" s="14">
        <v>353.43641396764332</v>
      </c>
      <c r="E1175" s="14">
        <v>335.20895969850375</v>
      </c>
      <c r="F1175" s="14">
        <v>358.13462507196317</v>
      </c>
      <c r="G1175" s="14">
        <v>354.47216410443008</v>
      </c>
      <c r="H1175" s="14">
        <v>396.02349516228804</v>
      </c>
      <c r="I1175" s="14">
        <v>402.30629101197354</v>
      </c>
      <c r="J1175" s="14">
        <v>391.35704952184244</v>
      </c>
      <c r="K1175" s="14">
        <v>432.75618610687303</v>
      </c>
      <c r="L1175" s="14">
        <v>446.48090567954642</v>
      </c>
      <c r="M1175" s="14">
        <v>458.34641943250932</v>
      </c>
      <c r="N1175" s="14">
        <v>465.65024098548093</v>
      </c>
      <c r="O1175" s="14">
        <v>499.33849592121919</v>
      </c>
      <c r="P1175" s="14">
        <v>511.52201846721692</v>
      </c>
      <c r="Q1175" s="14">
        <v>497.74940381963802</v>
      </c>
    </row>
    <row r="1176" spans="1:17" x14ac:dyDescent="0.3">
      <c r="A1176" s="254"/>
      <c r="B1176" s="59" t="s">
        <v>96</v>
      </c>
      <c r="C1176" s="14">
        <v>7541.8689978936045</v>
      </c>
      <c r="D1176" s="14">
        <v>7678.7385650411579</v>
      </c>
      <c r="E1176" s="14">
        <v>7834.1055649996488</v>
      </c>
      <c r="F1176" s="14">
        <v>7972.6194328645615</v>
      </c>
      <c r="G1176" s="14">
        <v>8122.5485322165641</v>
      </c>
      <c r="H1176" s="14">
        <v>7958.3129752393334</v>
      </c>
      <c r="I1176" s="14">
        <v>7695.6957303523513</v>
      </c>
      <c r="J1176" s="14">
        <v>7441.6346553525127</v>
      </c>
      <c r="K1176" s="14">
        <v>7578.7617652256504</v>
      </c>
      <c r="L1176" s="14">
        <v>7149.7042946989923</v>
      </c>
      <c r="M1176" s="14">
        <v>7410.6837922392951</v>
      </c>
      <c r="N1176" s="14">
        <v>7490.4400879752047</v>
      </c>
      <c r="O1176" s="14">
        <v>7290.5723553192192</v>
      </c>
      <c r="P1176" s="14">
        <v>7356.8859729543474</v>
      </c>
      <c r="Q1176" s="14">
        <v>7340.0935383807491</v>
      </c>
    </row>
    <row r="1177" spans="1:17" x14ac:dyDescent="0.3">
      <c r="A1177" s="254"/>
      <c r="B1177" s="59" t="s">
        <v>80</v>
      </c>
      <c r="C1177" s="14">
        <v>1575.5472308730377</v>
      </c>
      <c r="D1177" s="14">
        <v>1616.5550729709589</v>
      </c>
      <c r="E1177" s="14">
        <v>1604.0293196180237</v>
      </c>
      <c r="F1177" s="14">
        <v>1585.4033450594879</v>
      </c>
      <c r="G1177" s="14">
        <v>1581.4214300106487</v>
      </c>
      <c r="H1177" s="14">
        <v>1622.4699586256836</v>
      </c>
      <c r="I1177" s="14">
        <v>1697.1085826050296</v>
      </c>
      <c r="J1177" s="14">
        <v>1684.2832051571015</v>
      </c>
      <c r="K1177" s="14">
        <v>1736.917560315434</v>
      </c>
      <c r="L1177" s="14">
        <v>1737.90703579315</v>
      </c>
      <c r="M1177" s="14">
        <v>1748.8202233826066</v>
      </c>
      <c r="N1177" s="14">
        <v>1746.8853450235965</v>
      </c>
      <c r="O1177" s="14">
        <v>1808.3119833985518</v>
      </c>
      <c r="P1177" s="14">
        <v>1870.3434961498644</v>
      </c>
      <c r="Q1177" s="14">
        <v>1857.0234471867257</v>
      </c>
    </row>
    <row r="1178" spans="1:17" x14ac:dyDescent="0.3">
      <c r="A1178" s="254"/>
      <c r="B1178" s="59" t="s">
        <v>81</v>
      </c>
      <c r="C1178" s="14">
        <v>0</v>
      </c>
      <c r="D1178" s="14">
        <v>0</v>
      </c>
      <c r="E1178" s="14">
        <v>0</v>
      </c>
      <c r="F1178" s="14">
        <v>0</v>
      </c>
      <c r="G1178" s="14">
        <v>0</v>
      </c>
      <c r="H1178" s="14">
        <v>0</v>
      </c>
      <c r="I1178" s="14">
        <v>0</v>
      </c>
      <c r="J1178" s="14">
        <v>0</v>
      </c>
      <c r="K1178" s="14">
        <v>0</v>
      </c>
      <c r="L1178" s="14">
        <v>0</v>
      </c>
      <c r="M1178" s="14">
        <v>0</v>
      </c>
      <c r="N1178" s="14">
        <v>0</v>
      </c>
      <c r="O1178" s="14">
        <v>0</v>
      </c>
      <c r="P1178" s="14">
        <v>0</v>
      </c>
      <c r="Q1178" s="14">
        <v>0</v>
      </c>
    </row>
    <row r="1179" spans="1:17" x14ac:dyDescent="0.3">
      <c r="A1179" s="254"/>
      <c r="B1179" s="59" t="s">
        <v>82</v>
      </c>
      <c r="C1179" s="14">
        <v>105.16662065925375</v>
      </c>
      <c r="D1179" s="14">
        <v>114.82422868349838</v>
      </c>
      <c r="E1179" s="14">
        <v>110.53730130625254</v>
      </c>
      <c r="F1179" s="14">
        <v>120.26976757027548</v>
      </c>
      <c r="G1179" s="14">
        <v>110.43520107310255</v>
      </c>
      <c r="H1179" s="14">
        <v>117.35085785562561</v>
      </c>
      <c r="I1179" s="14">
        <v>118.26736363974992</v>
      </c>
      <c r="J1179" s="14">
        <v>121.61067606137425</v>
      </c>
      <c r="K1179" s="14">
        <v>123.69281585828462</v>
      </c>
      <c r="L1179" s="14">
        <v>127.3846161845027</v>
      </c>
      <c r="M1179" s="14">
        <v>127.02607683567805</v>
      </c>
      <c r="N1179" s="14">
        <v>146.16308892285144</v>
      </c>
      <c r="O1179" s="14">
        <v>149.4009532049445</v>
      </c>
      <c r="P1179" s="14">
        <v>164.78649915184874</v>
      </c>
      <c r="Q1179" s="14">
        <v>158.68961931503492</v>
      </c>
    </row>
    <row r="1180" spans="1:17" x14ac:dyDescent="0.3">
      <c r="A1180" s="254"/>
      <c r="B1180" s="59" t="s">
        <v>83</v>
      </c>
      <c r="C1180" s="14">
        <v>0</v>
      </c>
      <c r="D1180" s="14">
        <v>0</v>
      </c>
      <c r="E1180" s="14">
        <v>0</v>
      </c>
      <c r="F1180" s="14">
        <v>0</v>
      </c>
      <c r="G1180" s="14">
        <v>0</v>
      </c>
      <c r="H1180" s="14">
        <v>0</v>
      </c>
      <c r="I1180" s="14">
        <v>0</v>
      </c>
      <c r="J1180" s="14">
        <v>0</v>
      </c>
      <c r="K1180" s="14">
        <v>0</v>
      </c>
      <c r="L1180" s="14">
        <v>0</v>
      </c>
      <c r="M1180" s="14">
        <v>0</v>
      </c>
      <c r="N1180" s="14">
        <v>0</v>
      </c>
      <c r="O1180" s="14">
        <v>0</v>
      </c>
      <c r="P1180" s="14">
        <v>0</v>
      </c>
      <c r="Q1180" s="14">
        <v>0</v>
      </c>
    </row>
    <row r="1181" spans="1:17" x14ac:dyDescent="0.3">
      <c r="A1181" s="255"/>
      <c r="B1181" s="59" t="s">
        <v>84</v>
      </c>
      <c r="C1181" s="14">
        <v>0</v>
      </c>
      <c r="D1181" s="14">
        <v>0</v>
      </c>
      <c r="E1181" s="14">
        <v>0</v>
      </c>
      <c r="F1181" s="14">
        <v>0</v>
      </c>
      <c r="G1181" s="14">
        <v>0</v>
      </c>
      <c r="H1181" s="14">
        <v>0</v>
      </c>
      <c r="I1181" s="14">
        <v>0</v>
      </c>
      <c r="J1181" s="14">
        <v>0</v>
      </c>
      <c r="K1181" s="14">
        <v>0</v>
      </c>
      <c r="L1181" s="14">
        <v>0</v>
      </c>
      <c r="M1181" s="14">
        <v>0</v>
      </c>
      <c r="N1181" s="14">
        <v>0</v>
      </c>
      <c r="O1181" s="14">
        <v>0</v>
      </c>
      <c r="P1181" s="14">
        <v>0</v>
      </c>
      <c r="Q1181" s="14">
        <v>0</v>
      </c>
    </row>
    <row r="1182" spans="1:17" x14ac:dyDescent="0.3">
      <c r="A1182" s="253" t="s">
        <v>17</v>
      </c>
      <c r="B1182" s="59" t="s">
        <v>72</v>
      </c>
      <c r="C1182" s="14">
        <v>384.99989935182577</v>
      </c>
      <c r="D1182" s="14">
        <v>361.51915550978373</v>
      </c>
      <c r="E1182" s="14">
        <v>293.00057859209255</v>
      </c>
      <c r="F1182" s="14">
        <v>385.88092625743491</v>
      </c>
      <c r="G1182" s="14">
        <v>353.18702431226058</v>
      </c>
      <c r="H1182" s="14">
        <v>300.85916535714182</v>
      </c>
      <c r="I1182" s="14">
        <v>434.44395981802177</v>
      </c>
      <c r="J1182" s="14">
        <v>423.88366290898472</v>
      </c>
      <c r="K1182" s="14">
        <v>501.10441628694235</v>
      </c>
      <c r="L1182" s="14">
        <v>435.9300966212752</v>
      </c>
      <c r="M1182" s="14">
        <v>493.37097045421092</v>
      </c>
      <c r="N1182" s="14">
        <v>550.28770058829264</v>
      </c>
      <c r="O1182" s="14">
        <v>488.74973403517208</v>
      </c>
      <c r="P1182" s="14">
        <v>480.67111150211667</v>
      </c>
      <c r="Q1182" s="14">
        <v>569.87008862254993</v>
      </c>
    </row>
    <row r="1183" spans="1:17" x14ac:dyDescent="0.3">
      <c r="A1183" s="254"/>
      <c r="B1183" s="59" t="s">
        <v>73</v>
      </c>
      <c r="C1183" s="14">
        <v>417.56839795171913</v>
      </c>
      <c r="D1183" s="14">
        <v>435.72983354673494</v>
      </c>
      <c r="E1183" s="14">
        <v>448.75414012738855</v>
      </c>
      <c r="F1183" s="14">
        <v>460.28678304239401</v>
      </c>
      <c r="G1183" s="14">
        <v>514.47046625116923</v>
      </c>
      <c r="H1183" s="14">
        <v>528.01103157140153</v>
      </c>
      <c r="I1183" s="14">
        <v>509.39282508613945</v>
      </c>
      <c r="J1183" s="14">
        <v>549.00365344467639</v>
      </c>
      <c r="K1183" s="14">
        <v>494.7285705970441</v>
      </c>
      <c r="L1183" s="14">
        <v>536.20827196858124</v>
      </c>
      <c r="M1183" s="14">
        <v>557.94691831614728</v>
      </c>
      <c r="N1183" s="14">
        <v>530.30619704351329</v>
      </c>
      <c r="O1183" s="14">
        <v>531.44374599378398</v>
      </c>
      <c r="P1183" s="14">
        <v>576.22338034266306</v>
      </c>
      <c r="Q1183" s="14">
        <v>576.14675050212122</v>
      </c>
    </row>
    <row r="1184" spans="1:17" x14ac:dyDescent="0.3">
      <c r="A1184" s="254"/>
      <c r="B1184" s="59" t="s">
        <v>74</v>
      </c>
      <c r="C1184" s="14">
        <v>180.53487857126862</v>
      </c>
      <c r="D1184" s="14">
        <v>183.44878785187817</v>
      </c>
      <c r="E1184" s="14">
        <v>194.83464329833231</v>
      </c>
      <c r="F1184" s="14">
        <v>231.93067660013119</v>
      </c>
      <c r="G1184" s="14">
        <v>223.34906704168554</v>
      </c>
      <c r="H1184" s="14">
        <v>178.21431928564263</v>
      </c>
      <c r="I1184" s="14">
        <v>215.90275412879092</v>
      </c>
      <c r="J1184" s="14">
        <v>170.66361177009222</v>
      </c>
      <c r="K1184" s="14">
        <v>205.73726680237195</v>
      </c>
      <c r="L1184" s="14">
        <v>230.31586057934663</v>
      </c>
      <c r="M1184" s="14">
        <v>220.60344620717754</v>
      </c>
      <c r="N1184" s="14">
        <v>244.66198935116427</v>
      </c>
      <c r="O1184" s="14">
        <v>283.12187572087822</v>
      </c>
      <c r="P1184" s="14">
        <v>246.9732695320599</v>
      </c>
      <c r="Q1184" s="14">
        <v>251.61586398405223</v>
      </c>
    </row>
    <row r="1185" spans="1:17" x14ac:dyDescent="0.3">
      <c r="A1185" s="254"/>
      <c r="B1185" s="59" t="s">
        <v>75</v>
      </c>
      <c r="C1185" s="14">
        <v>1238.0898551579173</v>
      </c>
      <c r="D1185" s="14">
        <v>1332.9799126621076</v>
      </c>
      <c r="E1185" s="14">
        <v>1319.8097782963034</v>
      </c>
      <c r="F1185" s="14">
        <v>1375.4570335968567</v>
      </c>
      <c r="G1185" s="14">
        <v>1426.6220665290477</v>
      </c>
      <c r="H1185" s="14">
        <v>1002.3445445446395</v>
      </c>
      <c r="I1185" s="14">
        <v>1483.7838512723283</v>
      </c>
      <c r="J1185" s="14">
        <v>1344.1167501831903</v>
      </c>
      <c r="K1185" s="14">
        <v>1446.4402171830577</v>
      </c>
      <c r="L1185" s="14">
        <v>1499.0215854588782</v>
      </c>
      <c r="M1185" s="14">
        <v>1593.3695710340862</v>
      </c>
      <c r="N1185" s="14">
        <v>1575.7547507312865</v>
      </c>
      <c r="O1185" s="14">
        <v>1625.3590254275359</v>
      </c>
      <c r="P1185" s="14">
        <v>1704.99012177435</v>
      </c>
      <c r="Q1185" s="14">
        <v>1782.2799588236483</v>
      </c>
    </row>
    <row r="1186" spans="1:17" x14ac:dyDescent="0.3">
      <c r="A1186" s="254"/>
      <c r="B1186" s="59" t="s">
        <v>76</v>
      </c>
      <c r="C1186" s="14">
        <v>104.61377775067089</v>
      </c>
      <c r="D1186" s="14">
        <v>99.309493538074136</v>
      </c>
      <c r="E1186" s="14">
        <v>91.587547541907313</v>
      </c>
      <c r="F1186" s="14">
        <v>104.70622912163489</v>
      </c>
      <c r="G1186" s="14">
        <v>118.81400042556783</v>
      </c>
      <c r="H1186" s="14">
        <v>117.959533438905</v>
      </c>
      <c r="I1186" s="14">
        <v>138.20150719403861</v>
      </c>
      <c r="J1186" s="14">
        <v>122.39408013717608</v>
      </c>
      <c r="K1186" s="14">
        <v>126.42143199383371</v>
      </c>
      <c r="L1186" s="14">
        <v>123.36594646366319</v>
      </c>
      <c r="M1186" s="14">
        <v>129.92439143742624</v>
      </c>
      <c r="N1186" s="14">
        <v>148.23925691056758</v>
      </c>
      <c r="O1186" s="14">
        <v>140.74269241739938</v>
      </c>
      <c r="P1186" s="14">
        <v>146.91975117208165</v>
      </c>
      <c r="Q1186" s="14">
        <v>157.27433610441969</v>
      </c>
    </row>
    <row r="1187" spans="1:17" x14ac:dyDescent="0.3">
      <c r="A1187" s="254"/>
      <c r="B1187" s="59" t="s">
        <v>77</v>
      </c>
      <c r="C1187" s="14">
        <v>152.45434873036425</v>
      </c>
      <c r="D1187" s="14">
        <v>157.86941784351112</v>
      </c>
      <c r="E1187" s="14">
        <v>139.34996245038087</v>
      </c>
      <c r="F1187" s="14">
        <v>184.16576392437406</v>
      </c>
      <c r="G1187" s="14">
        <v>165.37169588430609</v>
      </c>
      <c r="H1187" s="14">
        <v>138.85983253073388</v>
      </c>
      <c r="I1187" s="14">
        <v>166.61669283752801</v>
      </c>
      <c r="J1187" s="14">
        <v>128.77597833834139</v>
      </c>
      <c r="K1187" s="14">
        <v>121.86693994446864</v>
      </c>
      <c r="L1187" s="14">
        <v>146.80931175218242</v>
      </c>
      <c r="M1187" s="14">
        <v>159.44271114658326</v>
      </c>
      <c r="N1187" s="14">
        <v>175.44880372340867</v>
      </c>
      <c r="O1187" s="14">
        <v>201.00293389277834</v>
      </c>
      <c r="P1187" s="14">
        <v>130.8223619828272</v>
      </c>
      <c r="Q1187" s="14">
        <v>161.40698367366915</v>
      </c>
    </row>
    <row r="1188" spans="1:17" x14ac:dyDescent="0.3">
      <c r="A1188" s="254"/>
      <c r="B1188" s="59" t="s">
        <v>78</v>
      </c>
      <c r="C1188" s="14">
        <v>118.52116318325857</v>
      </c>
      <c r="D1188" s="14">
        <v>112.90606993160254</v>
      </c>
      <c r="E1188" s="14">
        <v>113.38050071903665</v>
      </c>
      <c r="F1188" s="14">
        <v>121.12837089273026</v>
      </c>
      <c r="G1188" s="14">
        <v>114.06244322295865</v>
      </c>
      <c r="H1188" s="14">
        <v>95.937198061690594</v>
      </c>
      <c r="I1188" s="14">
        <v>121.59183162028346</v>
      </c>
      <c r="J1188" s="14">
        <v>112.77666305039682</v>
      </c>
      <c r="K1188" s="14">
        <v>133.54941161134352</v>
      </c>
      <c r="L1188" s="14">
        <v>124.04575152579966</v>
      </c>
      <c r="M1188" s="14">
        <v>129.08811009315238</v>
      </c>
      <c r="N1188" s="14">
        <v>136.55218152556461</v>
      </c>
      <c r="O1188" s="14">
        <v>140.47268718681829</v>
      </c>
      <c r="P1188" s="14">
        <v>146.40808683337985</v>
      </c>
      <c r="Q1188" s="14">
        <v>165.24098916430577</v>
      </c>
    </row>
    <row r="1189" spans="1:17" x14ac:dyDescent="0.3">
      <c r="A1189" s="254"/>
      <c r="B1189" s="59" t="s">
        <v>96</v>
      </c>
      <c r="C1189" s="14">
        <v>2823.1903173969181</v>
      </c>
      <c r="D1189" s="14">
        <v>3253.5533280297004</v>
      </c>
      <c r="E1189" s="14">
        <v>2919.233549301478</v>
      </c>
      <c r="F1189" s="14">
        <v>3624.6365397837367</v>
      </c>
      <c r="G1189" s="14">
        <v>3231.9874522350055</v>
      </c>
      <c r="H1189" s="14">
        <v>2409.2745850928973</v>
      </c>
      <c r="I1189" s="14">
        <v>3917.2462104643478</v>
      </c>
      <c r="J1189" s="14">
        <v>4088.6287164111927</v>
      </c>
      <c r="K1189" s="14">
        <v>4420.5616375831078</v>
      </c>
      <c r="L1189" s="14">
        <v>3701.4741453005613</v>
      </c>
      <c r="M1189" s="14">
        <v>3877.7944249105572</v>
      </c>
      <c r="N1189" s="14">
        <v>4699.9839747111782</v>
      </c>
      <c r="O1189" s="14">
        <v>4419.2221288665633</v>
      </c>
      <c r="P1189" s="14">
        <v>3805.7063941469542</v>
      </c>
      <c r="Q1189" s="14">
        <v>4795.9383297463137</v>
      </c>
    </row>
    <row r="1190" spans="1:17" x14ac:dyDescent="0.3">
      <c r="A1190" s="254"/>
      <c r="B1190" s="59" t="s">
        <v>80</v>
      </c>
      <c r="C1190" s="14">
        <v>1057.6787179669791</v>
      </c>
      <c r="D1190" s="14">
        <v>1096.4204053044962</v>
      </c>
      <c r="E1190" s="14">
        <v>1138.1321800169706</v>
      </c>
      <c r="F1190" s="14">
        <v>1368.9236614185904</v>
      </c>
      <c r="G1190" s="14">
        <v>1448.0868400509203</v>
      </c>
      <c r="H1190" s="14">
        <v>1287.2023142933281</v>
      </c>
      <c r="I1190" s="14">
        <v>1477.416951047056</v>
      </c>
      <c r="J1190" s="14">
        <v>1533.9230366897834</v>
      </c>
      <c r="K1190" s="14">
        <v>1572.5433973836482</v>
      </c>
      <c r="L1190" s="14">
        <v>1596.1533466642884</v>
      </c>
      <c r="M1190" s="14">
        <v>1635.7393674453715</v>
      </c>
      <c r="N1190" s="14">
        <v>1569.0663304991551</v>
      </c>
      <c r="O1190" s="14">
        <v>1669.8465656876131</v>
      </c>
      <c r="P1190" s="14">
        <v>1616.702998958209</v>
      </c>
      <c r="Q1190" s="14">
        <v>1625.6614231700748</v>
      </c>
    </row>
    <row r="1191" spans="1:17" x14ac:dyDescent="0.3">
      <c r="A1191" s="254"/>
      <c r="B1191" s="59" t="s">
        <v>81</v>
      </c>
      <c r="C1191" s="14">
        <v>0</v>
      </c>
      <c r="D1191" s="14">
        <v>0</v>
      </c>
      <c r="E1191" s="14">
        <v>0</v>
      </c>
      <c r="F1191" s="14">
        <v>0</v>
      </c>
      <c r="G1191" s="14">
        <v>0</v>
      </c>
      <c r="H1191" s="14">
        <v>0</v>
      </c>
      <c r="I1191" s="14">
        <v>0</v>
      </c>
      <c r="J1191" s="14">
        <v>0</v>
      </c>
      <c r="K1191" s="14">
        <v>0</v>
      </c>
      <c r="L1191" s="14">
        <v>0</v>
      </c>
      <c r="M1191" s="14">
        <v>0</v>
      </c>
      <c r="N1191" s="14">
        <v>0</v>
      </c>
      <c r="O1191" s="14">
        <v>0</v>
      </c>
      <c r="P1191" s="14">
        <v>0</v>
      </c>
      <c r="Q1191" s="14">
        <v>0</v>
      </c>
    </row>
    <row r="1192" spans="1:17" x14ac:dyDescent="0.3">
      <c r="A1192" s="254"/>
      <c r="B1192" s="59" t="s">
        <v>82</v>
      </c>
      <c r="C1192" s="14">
        <v>92.274487296595993</v>
      </c>
      <c r="D1192" s="14">
        <v>104.85108178013608</v>
      </c>
      <c r="E1192" s="14">
        <v>110.84286003473296</v>
      </c>
      <c r="F1192" s="14">
        <v>116.94857672311731</v>
      </c>
      <c r="G1192" s="14">
        <v>112.77573440682711</v>
      </c>
      <c r="H1192" s="14">
        <v>110.99656799105364</v>
      </c>
      <c r="I1192" s="14">
        <v>129.23436063099814</v>
      </c>
      <c r="J1192" s="14">
        <v>135.61817032421203</v>
      </c>
      <c r="K1192" s="14">
        <v>132.41037045072409</v>
      </c>
      <c r="L1192" s="14">
        <v>130.0195509863363</v>
      </c>
      <c r="M1192" s="14">
        <v>114.87642474313667</v>
      </c>
      <c r="N1192" s="14">
        <v>107.65005351134972</v>
      </c>
      <c r="O1192" s="14">
        <v>121.16215086717281</v>
      </c>
      <c r="P1192" s="14">
        <v>122.41772199185625</v>
      </c>
      <c r="Q1192" s="14">
        <v>114.94748619482442</v>
      </c>
    </row>
    <row r="1193" spans="1:17" x14ac:dyDescent="0.3">
      <c r="A1193" s="254"/>
      <c r="B1193" s="59" t="s">
        <v>83</v>
      </c>
      <c r="C1193" s="14">
        <v>0</v>
      </c>
      <c r="D1193" s="14">
        <v>0</v>
      </c>
      <c r="E1193" s="14">
        <v>0</v>
      </c>
      <c r="F1193" s="14">
        <v>0</v>
      </c>
      <c r="G1193" s="14">
        <v>0</v>
      </c>
      <c r="H1193" s="14">
        <v>0</v>
      </c>
      <c r="I1193" s="14">
        <v>0</v>
      </c>
      <c r="J1193" s="14">
        <v>0</v>
      </c>
      <c r="K1193" s="14">
        <v>0</v>
      </c>
      <c r="L1193" s="14">
        <v>0</v>
      </c>
      <c r="M1193" s="14">
        <v>0</v>
      </c>
      <c r="N1193" s="14">
        <v>0</v>
      </c>
      <c r="O1193" s="14">
        <v>0</v>
      </c>
      <c r="P1193" s="14">
        <v>0</v>
      </c>
      <c r="Q1193" s="14">
        <v>0</v>
      </c>
    </row>
    <row r="1194" spans="1:17" x14ac:dyDescent="0.3">
      <c r="A1194" s="255"/>
      <c r="B1194" s="59" t="s">
        <v>84</v>
      </c>
      <c r="C1194" s="14">
        <v>0</v>
      </c>
      <c r="D1194" s="14">
        <v>0</v>
      </c>
      <c r="E1194" s="14">
        <v>0</v>
      </c>
      <c r="F1194" s="14">
        <v>0</v>
      </c>
      <c r="G1194" s="14">
        <v>0</v>
      </c>
      <c r="H1194" s="14">
        <v>0</v>
      </c>
      <c r="I1194" s="14">
        <v>0</v>
      </c>
      <c r="J1194" s="14">
        <v>0</v>
      </c>
      <c r="K1194" s="14">
        <v>0</v>
      </c>
      <c r="L1194" s="14">
        <v>0</v>
      </c>
      <c r="M1194" s="14">
        <v>0</v>
      </c>
      <c r="N1194" s="14">
        <v>0</v>
      </c>
      <c r="O1194" s="14">
        <v>0</v>
      </c>
      <c r="P1194" s="14">
        <v>0</v>
      </c>
      <c r="Q1194" s="14">
        <v>0</v>
      </c>
    </row>
    <row r="1195" spans="1:17" x14ac:dyDescent="0.3">
      <c r="A1195" s="253" t="s">
        <v>18</v>
      </c>
      <c r="B1195" s="59" t="s">
        <v>72</v>
      </c>
      <c r="C1195" s="14">
        <v>816.32540811879414</v>
      </c>
      <c r="D1195" s="14">
        <v>807.70934198020313</v>
      </c>
      <c r="E1195" s="14">
        <v>838.00157458099159</v>
      </c>
      <c r="F1195" s="14">
        <v>845.31264609964035</v>
      </c>
      <c r="G1195" s="14">
        <v>914.72245169501184</v>
      </c>
      <c r="H1195" s="14">
        <v>848.8949575538129</v>
      </c>
      <c r="I1195" s="14">
        <v>827.84475090056219</v>
      </c>
      <c r="J1195" s="14">
        <v>705.44911034568918</v>
      </c>
      <c r="K1195" s="14">
        <v>882.64976731112449</v>
      </c>
      <c r="L1195" s="14">
        <v>943.83515656722329</v>
      </c>
      <c r="M1195" s="14">
        <v>933.54694879673673</v>
      </c>
      <c r="N1195" s="14">
        <v>1029.9743175845269</v>
      </c>
      <c r="O1195" s="14">
        <v>978.21571613512026</v>
      </c>
      <c r="P1195" s="14">
        <v>977.96572610893304</v>
      </c>
      <c r="Q1195" s="14">
        <v>941.58267495242512</v>
      </c>
    </row>
    <row r="1196" spans="1:17" x14ac:dyDescent="0.3">
      <c r="A1196" s="254"/>
      <c r="B1196" s="59" t="s">
        <v>73</v>
      </c>
      <c r="C1196" s="14">
        <v>732.89093560389017</v>
      </c>
      <c r="D1196" s="14">
        <v>756.00033000577514</v>
      </c>
      <c r="E1196" s="14">
        <v>785.55542124984891</v>
      </c>
      <c r="F1196" s="14">
        <v>754.43918045408827</v>
      </c>
      <c r="G1196" s="14">
        <v>781.32933327226374</v>
      </c>
      <c r="H1196" s="14">
        <v>747.23871501125143</v>
      </c>
      <c r="I1196" s="14">
        <v>783.29395018054038</v>
      </c>
      <c r="J1196" s="14">
        <v>828.69533269710689</v>
      </c>
      <c r="K1196" s="14">
        <v>852.05377805460921</v>
      </c>
      <c r="L1196" s="14">
        <v>839.98388728594443</v>
      </c>
      <c r="M1196" s="14">
        <v>827.59758311951953</v>
      </c>
      <c r="N1196" s="14">
        <v>804.88417680261239</v>
      </c>
      <c r="O1196" s="14">
        <v>833.07795149108551</v>
      </c>
      <c r="P1196" s="14">
        <v>853.50449787373248</v>
      </c>
      <c r="Q1196" s="14">
        <v>830.15482190101613</v>
      </c>
    </row>
    <row r="1197" spans="1:17" x14ac:dyDescent="0.3">
      <c r="A1197" s="254"/>
      <c r="B1197" s="59" t="s">
        <v>74</v>
      </c>
      <c r="C1197" s="14">
        <v>294.92657796910106</v>
      </c>
      <c r="D1197" s="14">
        <v>274.27196969233052</v>
      </c>
      <c r="E1197" s="14">
        <v>280.68836550071933</v>
      </c>
      <c r="F1197" s="14">
        <v>310.94542848078271</v>
      </c>
      <c r="G1197" s="14">
        <v>309.66319416786348</v>
      </c>
      <c r="H1197" s="14">
        <v>317.50245000783781</v>
      </c>
      <c r="I1197" s="14">
        <v>305.33474164253948</v>
      </c>
      <c r="J1197" s="14">
        <v>308.9736317612622</v>
      </c>
      <c r="K1197" s="14">
        <v>340.44988569265826</v>
      </c>
      <c r="L1197" s="14">
        <v>318.57362654106811</v>
      </c>
      <c r="M1197" s="14">
        <v>314.30679509988562</v>
      </c>
      <c r="N1197" s="14">
        <v>365.73221952072163</v>
      </c>
      <c r="O1197" s="14">
        <v>336.54116293033212</v>
      </c>
      <c r="P1197" s="14">
        <v>335.37011455494678</v>
      </c>
      <c r="Q1197" s="14">
        <v>353.64490746614996</v>
      </c>
    </row>
    <row r="1198" spans="1:17" x14ac:dyDescent="0.3">
      <c r="A1198" s="254"/>
      <c r="B1198" s="59" t="s">
        <v>75</v>
      </c>
      <c r="C1198" s="14">
        <v>2809.2420313679049</v>
      </c>
      <c r="D1198" s="14">
        <v>2903.3216081563523</v>
      </c>
      <c r="E1198" s="14">
        <v>2905.3574098532235</v>
      </c>
      <c r="F1198" s="14">
        <v>2898.607346429465</v>
      </c>
      <c r="G1198" s="14">
        <v>3030.2005559070776</v>
      </c>
      <c r="H1198" s="14">
        <v>4034.105740423428</v>
      </c>
      <c r="I1198" s="14">
        <v>3966.1576357511585</v>
      </c>
      <c r="J1198" s="14">
        <v>4070.3257058723048</v>
      </c>
      <c r="K1198" s="14">
        <v>4168.2338539393959</v>
      </c>
      <c r="L1198" s="14">
        <v>4204.3044262989597</v>
      </c>
      <c r="M1198" s="14">
        <v>4173.6983189006587</v>
      </c>
      <c r="N1198" s="14">
        <v>4181.4216554122868</v>
      </c>
      <c r="O1198" s="14">
        <v>4238.4740704409769</v>
      </c>
      <c r="P1198" s="14">
        <v>4291.8203337673094</v>
      </c>
      <c r="Q1198" s="14">
        <v>4370.1628110479805</v>
      </c>
    </row>
    <row r="1199" spans="1:17" x14ac:dyDescent="0.3">
      <c r="A1199" s="254"/>
      <c r="B1199" s="59" t="s">
        <v>76</v>
      </c>
      <c r="C1199" s="14">
        <v>288.57426605949036</v>
      </c>
      <c r="D1199" s="14">
        <v>287.94432032903552</v>
      </c>
      <c r="E1199" s="14">
        <v>278.1755085287478</v>
      </c>
      <c r="F1199" s="14">
        <v>267.47352345382586</v>
      </c>
      <c r="G1199" s="14">
        <v>293.89128757864364</v>
      </c>
      <c r="H1199" s="14">
        <v>291.69552351088964</v>
      </c>
      <c r="I1199" s="14">
        <v>281.83104399612205</v>
      </c>
      <c r="J1199" s="14">
        <v>269.89130112876268</v>
      </c>
      <c r="K1199" s="14">
        <v>294.95291692564069</v>
      </c>
      <c r="L1199" s="14">
        <v>315.74927982519353</v>
      </c>
      <c r="M1199" s="14">
        <v>319.47281618585703</v>
      </c>
      <c r="N1199" s="14">
        <v>344.74009538438861</v>
      </c>
      <c r="O1199" s="14">
        <v>325.13567681130809</v>
      </c>
      <c r="P1199" s="14">
        <v>335.93410903392913</v>
      </c>
      <c r="Q1199" s="14">
        <v>314.70246021552822</v>
      </c>
    </row>
    <row r="1200" spans="1:17" x14ac:dyDescent="0.3">
      <c r="A1200" s="254"/>
      <c r="B1200" s="59" t="s">
        <v>77</v>
      </c>
      <c r="C1200" s="14">
        <v>172.74333663783838</v>
      </c>
      <c r="D1200" s="14">
        <v>156.90033665046704</v>
      </c>
      <c r="E1200" s="14">
        <v>171.19630851917958</v>
      </c>
      <c r="F1200" s="14">
        <v>182.50093747925641</v>
      </c>
      <c r="G1200" s="14">
        <v>191.62052380408355</v>
      </c>
      <c r="H1200" s="14">
        <v>176.7381966843439</v>
      </c>
      <c r="I1200" s="14">
        <v>204.33287848408267</v>
      </c>
      <c r="J1200" s="14">
        <v>189.10616491923309</v>
      </c>
      <c r="K1200" s="14">
        <v>209.1118071663733</v>
      </c>
      <c r="L1200" s="14">
        <v>188.39184408484863</v>
      </c>
      <c r="M1200" s="14">
        <v>172.44448137140444</v>
      </c>
      <c r="N1200" s="14">
        <v>194.05662004650006</v>
      </c>
      <c r="O1200" s="14">
        <v>177.34677101091052</v>
      </c>
      <c r="P1200" s="14">
        <v>187.5979026903384</v>
      </c>
      <c r="Q1200" s="14">
        <v>197.14440237517391</v>
      </c>
    </row>
    <row r="1201" spans="1:17" x14ac:dyDescent="0.3">
      <c r="A1201" s="254"/>
      <c r="B1201" s="59" t="s">
        <v>78</v>
      </c>
      <c r="C1201" s="14">
        <v>208.70087683639804</v>
      </c>
      <c r="D1201" s="14">
        <v>198.61992447779716</v>
      </c>
      <c r="E1201" s="14">
        <v>192.58520538186724</v>
      </c>
      <c r="F1201" s="14">
        <v>209.14215878385974</v>
      </c>
      <c r="G1201" s="14">
        <v>209.39850162417417</v>
      </c>
      <c r="H1201" s="14">
        <v>207.39868568049258</v>
      </c>
      <c r="I1201" s="14">
        <v>220.81616969671845</v>
      </c>
      <c r="J1201" s="14">
        <v>205.60755585722436</v>
      </c>
      <c r="K1201" s="14">
        <v>238.78020479951115</v>
      </c>
      <c r="L1201" s="14">
        <v>222.46690051112884</v>
      </c>
      <c r="M1201" s="14">
        <v>236.37499046799923</v>
      </c>
      <c r="N1201" s="14">
        <v>250.19581878207467</v>
      </c>
      <c r="O1201" s="14">
        <v>248.78076335062156</v>
      </c>
      <c r="P1201" s="14">
        <v>247.49672616754594</v>
      </c>
      <c r="Q1201" s="14">
        <v>255.70883941809709</v>
      </c>
    </row>
    <row r="1202" spans="1:17" x14ac:dyDescent="0.3">
      <c r="A1202" s="254"/>
      <c r="B1202" s="59" t="s">
        <v>96</v>
      </c>
      <c r="C1202" s="14">
        <v>6816.8336249223994</v>
      </c>
      <c r="D1202" s="14">
        <v>7262.9281913585455</v>
      </c>
      <c r="E1202" s="14">
        <v>7190.3839677196911</v>
      </c>
      <c r="F1202" s="14">
        <v>6926.7248797338179</v>
      </c>
      <c r="G1202" s="14">
        <v>6803.897506362182</v>
      </c>
      <c r="H1202" s="14">
        <v>6813.7267648869529</v>
      </c>
      <c r="I1202" s="14">
        <v>6570.8029308658088</v>
      </c>
      <c r="J1202" s="14">
        <v>7055.9621767401222</v>
      </c>
      <c r="K1202" s="14">
        <v>7339.0726458358049</v>
      </c>
      <c r="L1202" s="14">
        <v>7142.5282252189236</v>
      </c>
      <c r="M1202" s="14">
        <v>7373.1524473305853</v>
      </c>
      <c r="N1202" s="14">
        <v>7429.3600540363013</v>
      </c>
      <c r="O1202" s="14">
        <v>7498.7231051681092</v>
      </c>
      <c r="P1202" s="14">
        <v>7428.6582343500795</v>
      </c>
      <c r="Q1202" s="14">
        <v>7316.0484348287755</v>
      </c>
    </row>
    <row r="1203" spans="1:17" x14ac:dyDescent="0.3">
      <c r="A1203" s="254"/>
      <c r="B1203" s="59" t="s">
        <v>80</v>
      </c>
      <c r="C1203" s="14">
        <v>2087.3303845549253</v>
      </c>
      <c r="D1203" s="14">
        <v>2122.6857615118538</v>
      </c>
      <c r="E1203" s="14">
        <v>2140.2880784581603</v>
      </c>
      <c r="F1203" s="14">
        <v>2175.720489883734</v>
      </c>
      <c r="G1203" s="14">
        <v>2190.9616560680456</v>
      </c>
      <c r="H1203" s="14">
        <v>2151.4241029587261</v>
      </c>
      <c r="I1203" s="14">
        <v>2183.3700942970145</v>
      </c>
      <c r="J1203" s="14">
        <v>2220.5972287127197</v>
      </c>
      <c r="K1203" s="14">
        <v>2229.5551074779951</v>
      </c>
      <c r="L1203" s="14">
        <v>2231.433835801467</v>
      </c>
      <c r="M1203" s="14">
        <v>2235.7159651690167</v>
      </c>
      <c r="N1203" s="14">
        <v>2233.9969931955457</v>
      </c>
      <c r="O1203" s="14">
        <v>2226.1908725390826</v>
      </c>
      <c r="P1203" s="14">
        <v>2218.3101819477843</v>
      </c>
      <c r="Q1203" s="14">
        <v>2316.5510012830555</v>
      </c>
    </row>
    <row r="1204" spans="1:17" x14ac:dyDescent="0.3">
      <c r="A1204" s="254"/>
      <c r="B1204" s="59" t="s">
        <v>81</v>
      </c>
      <c r="C1204" s="14">
        <v>0</v>
      </c>
      <c r="D1204" s="14">
        <v>0</v>
      </c>
      <c r="E1204" s="14">
        <v>0</v>
      </c>
      <c r="F1204" s="14">
        <v>0</v>
      </c>
      <c r="G1204" s="14">
        <v>0</v>
      </c>
      <c r="H1204" s="14">
        <v>0</v>
      </c>
      <c r="I1204" s="14">
        <v>0</v>
      </c>
      <c r="J1204" s="14">
        <v>0</v>
      </c>
      <c r="K1204" s="14">
        <v>0</v>
      </c>
      <c r="L1204" s="14">
        <v>0</v>
      </c>
      <c r="M1204" s="14">
        <v>0</v>
      </c>
      <c r="N1204" s="14">
        <v>0</v>
      </c>
      <c r="O1204" s="14">
        <v>0</v>
      </c>
      <c r="P1204" s="14">
        <v>0</v>
      </c>
      <c r="Q1204" s="14">
        <v>0</v>
      </c>
    </row>
    <row r="1205" spans="1:17" x14ac:dyDescent="0.3">
      <c r="A1205" s="254"/>
      <c r="B1205" s="59" t="s">
        <v>82</v>
      </c>
      <c r="C1205" s="14">
        <v>84.5643822869784</v>
      </c>
      <c r="D1205" s="14">
        <v>86.491516203673584</v>
      </c>
      <c r="E1205" s="14">
        <v>86.162683227043431</v>
      </c>
      <c r="F1205" s="14">
        <v>86.2388859673257</v>
      </c>
      <c r="G1205" s="14">
        <v>87.255693414997893</v>
      </c>
      <c r="H1205" s="14">
        <v>82.779005114881429</v>
      </c>
      <c r="I1205" s="14">
        <v>81.359502611671047</v>
      </c>
      <c r="J1205" s="14">
        <v>89.594874203338108</v>
      </c>
      <c r="K1205" s="14">
        <v>85.274927477726976</v>
      </c>
      <c r="L1205" s="14">
        <v>90.394334411932974</v>
      </c>
      <c r="M1205" s="14">
        <v>87.140115918640475</v>
      </c>
      <c r="N1205" s="14">
        <v>82.504683946337508</v>
      </c>
      <c r="O1205" s="14">
        <v>94.093159236833031</v>
      </c>
      <c r="P1205" s="14">
        <v>88.55301627872096</v>
      </c>
      <c r="Q1205" s="14">
        <v>86.440985800897622</v>
      </c>
    </row>
    <row r="1206" spans="1:17" x14ac:dyDescent="0.3">
      <c r="A1206" s="254"/>
      <c r="B1206" s="59" t="s">
        <v>83</v>
      </c>
      <c r="C1206" s="14">
        <v>0</v>
      </c>
      <c r="D1206" s="14">
        <v>0</v>
      </c>
      <c r="E1206" s="14">
        <v>0</v>
      </c>
      <c r="F1206" s="14">
        <v>0</v>
      </c>
      <c r="G1206" s="14">
        <v>0</v>
      </c>
      <c r="H1206" s="14">
        <v>0</v>
      </c>
      <c r="I1206" s="14">
        <v>0</v>
      </c>
      <c r="J1206" s="14">
        <v>0</v>
      </c>
      <c r="K1206" s="14">
        <v>0</v>
      </c>
      <c r="L1206" s="14">
        <v>0</v>
      </c>
      <c r="M1206" s="14">
        <v>0</v>
      </c>
      <c r="N1206" s="14">
        <v>0</v>
      </c>
      <c r="O1206" s="14">
        <v>0</v>
      </c>
      <c r="P1206" s="14">
        <v>0</v>
      </c>
      <c r="Q1206" s="14">
        <v>0</v>
      </c>
    </row>
    <row r="1207" spans="1:17" x14ac:dyDescent="0.3">
      <c r="A1207" s="255"/>
      <c r="B1207" s="59" t="s">
        <v>84</v>
      </c>
      <c r="C1207" s="14">
        <v>0</v>
      </c>
      <c r="D1207" s="14">
        <v>0</v>
      </c>
      <c r="E1207" s="14">
        <v>0</v>
      </c>
      <c r="F1207" s="14">
        <v>0</v>
      </c>
      <c r="G1207" s="14">
        <v>0</v>
      </c>
      <c r="H1207" s="14">
        <v>0</v>
      </c>
      <c r="I1207" s="14">
        <v>0</v>
      </c>
      <c r="J1207" s="14">
        <v>0</v>
      </c>
      <c r="K1207" s="14">
        <v>0</v>
      </c>
      <c r="L1207" s="14">
        <v>0</v>
      </c>
      <c r="M1207" s="14">
        <v>0</v>
      </c>
      <c r="N1207" s="14">
        <v>0</v>
      </c>
      <c r="O1207" s="14">
        <v>0</v>
      </c>
      <c r="P1207" s="14">
        <v>0</v>
      </c>
      <c r="Q1207" s="14">
        <v>0</v>
      </c>
    </row>
    <row r="1208" spans="1:17" x14ac:dyDescent="0.3">
      <c r="A1208" s="253" t="s">
        <v>19</v>
      </c>
      <c r="B1208" s="59" t="s">
        <v>72</v>
      </c>
      <c r="C1208" s="14">
        <v>223.07199221955193</v>
      </c>
      <c r="D1208" s="14">
        <v>228.3053704198519</v>
      </c>
      <c r="E1208" s="14">
        <v>223.03816788488126</v>
      </c>
      <c r="F1208" s="14">
        <v>243.01651960989278</v>
      </c>
      <c r="G1208" s="14">
        <v>250.84314546667201</v>
      </c>
      <c r="H1208" s="14">
        <v>255.65598076964164</v>
      </c>
      <c r="I1208" s="14">
        <v>261.70753480961616</v>
      </c>
      <c r="J1208" s="14">
        <v>257.10037278459026</v>
      </c>
      <c r="K1208" s="14">
        <v>275.21523858396353</v>
      </c>
      <c r="L1208" s="14">
        <v>287.84966094362323</v>
      </c>
      <c r="M1208" s="14">
        <v>267.70909805373952</v>
      </c>
      <c r="N1208" s="14">
        <v>275.55330627214749</v>
      </c>
      <c r="O1208" s="14">
        <v>282.43752678797478</v>
      </c>
      <c r="P1208" s="14">
        <v>303.34356609482137</v>
      </c>
      <c r="Q1208" s="14">
        <v>302.74769905768153</v>
      </c>
    </row>
    <row r="1209" spans="1:17" x14ac:dyDescent="0.3">
      <c r="A1209" s="254"/>
      <c r="B1209" s="59" t="s">
        <v>73</v>
      </c>
      <c r="C1209" s="14">
        <v>331.13725883034385</v>
      </c>
      <c r="D1209" s="14">
        <v>337.53156191022805</v>
      </c>
      <c r="E1209" s="14">
        <v>349.24985542662228</v>
      </c>
      <c r="F1209" s="14">
        <v>361.11422124840777</v>
      </c>
      <c r="G1209" s="14">
        <v>367.53734947737536</v>
      </c>
      <c r="H1209" s="14">
        <v>353.69690524766679</v>
      </c>
      <c r="I1209" s="14">
        <v>358.09818068634178</v>
      </c>
      <c r="J1209" s="14">
        <v>356.47406288962173</v>
      </c>
      <c r="K1209" s="14">
        <v>358.377967788001</v>
      </c>
      <c r="L1209" s="14">
        <v>357.30428141524771</v>
      </c>
      <c r="M1209" s="14">
        <v>357.72203831773584</v>
      </c>
      <c r="N1209" s="14">
        <v>346.39552630855655</v>
      </c>
      <c r="O1209" s="14">
        <v>342.51247366168809</v>
      </c>
      <c r="P1209" s="14">
        <v>330.2343618284948</v>
      </c>
      <c r="Q1209" s="14">
        <v>344.26316121789813</v>
      </c>
    </row>
    <row r="1210" spans="1:17" x14ac:dyDescent="0.3">
      <c r="A1210" s="254"/>
      <c r="B1210" s="59" t="s">
        <v>74</v>
      </c>
      <c r="C1210" s="14">
        <v>157.71458127035007</v>
      </c>
      <c r="D1210" s="14">
        <v>165.08353792934506</v>
      </c>
      <c r="E1210" s="14">
        <v>156.60128920067032</v>
      </c>
      <c r="F1210" s="14">
        <v>161.61751386520805</v>
      </c>
      <c r="G1210" s="14">
        <v>172.3214254462498</v>
      </c>
      <c r="H1210" s="14">
        <v>157.94988920770089</v>
      </c>
      <c r="I1210" s="14">
        <v>172.16033228784994</v>
      </c>
      <c r="J1210" s="14">
        <v>164.67175755155279</v>
      </c>
      <c r="K1210" s="14">
        <v>171.7417003932604</v>
      </c>
      <c r="L1210" s="14">
        <v>174.61842400200038</v>
      </c>
      <c r="M1210" s="14">
        <v>189.36914784896223</v>
      </c>
      <c r="N1210" s="14">
        <v>182.73748850106975</v>
      </c>
      <c r="O1210" s="14">
        <v>182.55734911197129</v>
      </c>
      <c r="P1210" s="14">
        <v>180.41595460242192</v>
      </c>
      <c r="Q1210" s="14">
        <v>186.34412930043754</v>
      </c>
    </row>
    <row r="1211" spans="1:17" x14ac:dyDescent="0.3">
      <c r="A1211" s="254"/>
      <c r="B1211" s="59" t="s">
        <v>75</v>
      </c>
      <c r="C1211" s="14">
        <v>979.18668564006612</v>
      </c>
      <c r="D1211" s="14">
        <v>1009.6368542638061</v>
      </c>
      <c r="E1211" s="14">
        <v>976.42386734619572</v>
      </c>
      <c r="F1211" s="14">
        <v>1027.5253698959636</v>
      </c>
      <c r="G1211" s="14">
        <v>987.88935765861743</v>
      </c>
      <c r="H1211" s="14">
        <v>1028.1812976006233</v>
      </c>
      <c r="I1211" s="14">
        <v>991.56100613197009</v>
      </c>
      <c r="J1211" s="14">
        <v>925.55714003740354</v>
      </c>
      <c r="K1211" s="14">
        <v>923.09732381977255</v>
      </c>
      <c r="L1211" s="14">
        <v>969.59435887384734</v>
      </c>
      <c r="M1211" s="14">
        <v>962.39332441599265</v>
      </c>
      <c r="N1211" s="14">
        <v>959.87045796563746</v>
      </c>
      <c r="O1211" s="14">
        <v>952.33602311331674</v>
      </c>
      <c r="P1211" s="14">
        <v>966.69085888341897</v>
      </c>
      <c r="Q1211" s="14">
        <v>949.15156774119498</v>
      </c>
    </row>
    <row r="1212" spans="1:17" x14ac:dyDescent="0.3">
      <c r="A1212" s="254"/>
      <c r="B1212" s="59" t="s">
        <v>76</v>
      </c>
      <c r="C1212" s="14">
        <v>168.30809387458709</v>
      </c>
      <c r="D1212" s="14">
        <v>155.8126753579225</v>
      </c>
      <c r="E1212" s="14">
        <v>181.57447557342456</v>
      </c>
      <c r="F1212" s="14">
        <v>188.42703778904567</v>
      </c>
      <c r="G1212" s="14">
        <v>155.97750984114546</v>
      </c>
      <c r="H1212" s="14">
        <v>205.02118444495281</v>
      </c>
      <c r="I1212" s="14">
        <v>203.68460584776304</v>
      </c>
      <c r="J1212" s="14">
        <v>162.69603477848892</v>
      </c>
      <c r="K1212" s="14">
        <v>222.00859526770827</v>
      </c>
      <c r="L1212" s="14">
        <v>224.32264349118066</v>
      </c>
      <c r="M1212" s="14">
        <v>203.39621871132829</v>
      </c>
      <c r="N1212" s="14">
        <v>211.91652637763113</v>
      </c>
      <c r="O1212" s="14">
        <v>224.57181290557492</v>
      </c>
      <c r="P1212" s="14">
        <v>226.26607263274695</v>
      </c>
      <c r="Q1212" s="14">
        <v>211.13747536153963</v>
      </c>
    </row>
    <row r="1213" spans="1:17" x14ac:dyDescent="0.3">
      <c r="A1213" s="254"/>
      <c r="B1213" s="59" t="s">
        <v>77</v>
      </c>
      <c r="C1213" s="14">
        <v>74.189535971965896</v>
      </c>
      <c r="D1213" s="14">
        <v>75.8311107393003</v>
      </c>
      <c r="E1213" s="14">
        <v>74.963271153361063</v>
      </c>
      <c r="F1213" s="14">
        <v>76.768779738720141</v>
      </c>
      <c r="G1213" s="14">
        <v>81.825022783289441</v>
      </c>
      <c r="H1213" s="14">
        <v>83.962707184616264</v>
      </c>
      <c r="I1213" s="14">
        <v>81.397879889367147</v>
      </c>
      <c r="J1213" s="14">
        <v>88.163291952113127</v>
      </c>
      <c r="K1213" s="14">
        <v>87.892344520716307</v>
      </c>
      <c r="L1213" s="14">
        <v>79.149768280524214</v>
      </c>
      <c r="M1213" s="14">
        <v>83.110263340380811</v>
      </c>
      <c r="N1213" s="14">
        <v>83.523649402287958</v>
      </c>
      <c r="O1213" s="14">
        <v>84.912953636108</v>
      </c>
      <c r="P1213" s="14">
        <v>81.749465268131999</v>
      </c>
      <c r="Q1213" s="14">
        <v>82.134993898593095</v>
      </c>
    </row>
    <row r="1214" spans="1:17" x14ac:dyDescent="0.3">
      <c r="A1214" s="254"/>
      <c r="B1214" s="59" t="s">
        <v>78</v>
      </c>
      <c r="C1214" s="14">
        <v>160.24997975646761</v>
      </c>
      <c r="D1214" s="14">
        <v>167.83512422764707</v>
      </c>
      <c r="E1214" s="14">
        <v>162.92896833985395</v>
      </c>
      <c r="F1214" s="14">
        <v>168.55499143772474</v>
      </c>
      <c r="G1214" s="14">
        <v>165.49812524892849</v>
      </c>
      <c r="H1214" s="14">
        <v>168.40296679543417</v>
      </c>
      <c r="I1214" s="14">
        <v>172.4921389573633</v>
      </c>
      <c r="J1214" s="14">
        <v>167.32490541300842</v>
      </c>
      <c r="K1214" s="14">
        <v>167.16159091310735</v>
      </c>
      <c r="L1214" s="14">
        <v>166.26756391939642</v>
      </c>
      <c r="M1214" s="14">
        <v>172.58133053314438</v>
      </c>
      <c r="N1214" s="14">
        <v>169.35552264208695</v>
      </c>
      <c r="O1214" s="14">
        <v>171.13776078054735</v>
      </c>
      <c r="P1214" s="14">
        <v>167.91333145562274</v>
      </c>
      <c r="Q1214" s="14">
        <v>170.17762982954346</v>
      </c>
    </row>
    <row r="1215" spans="1:17" x14ac:dyDescent="0.3">
      <c r="A1215" s="254"/>
      <c r="B1215" s="59" t="s">
        <v>96</v>
      </c>
      <c r="C1215" s="14">
        <v>5022.3564183261715</v>
      </c>
      <c r="D1215" s="14">
        <v>5147.9126306615744</v>
      </c>
      <c r="E1215" s="14">
        <v>5351.5848212071805</v>
      </c>
      <c r="F1215" s="14">
        <v>5499.1773635785503</v>
      </c>
      <c r="G1215" s="14">
        <v>5432.1434824411335</v>
      </c>
      <c r="H1215" s="14">
        <v>5338.7783965136423</v>
      </c>
      <c r="I1215" s="14">
        <v>5406.3891893385244</v>
      </c>
      <c r="J1215" s="14">
        <v>5678.3655409201401</v>
      </c>
      <c r="K1215" s="14">
        <v>5853.5719140312831</v>
      </c>
      <c r="L1215" s="14">
        <v>6003.6666424307587</v>
      </c>
      <c r="M1215" s="14">
        <v>5995.0904652684476</v>
      </c>
      <c r="N1215" s="14">
        <v>6057.7626411032707</v>
      </c>
      <c r="O1215" s="14">
        <v>5993.9659629500184</v>
      </c>
      <c r="P1215" s="14">
        <v>6108.7427615177585</v>
      </c>
      <c r="Q1215" s="14">
        <v>6077.266736718374</v>
      </c>
    </row>
    <row r="1216" spans="1:17" x14ac:dyDescent="0.3">
      <c r="A1216" s="254"/>
      <c r="B1216" s="59" t="s">
        <v>80</v>
      </c>
      <c r="C1216" s="14">
        <v>1040.1070877792949</v>
      </c>
      <c r="D1216" s="14">
        <v>1045.3219285666166</v>
      </c>
      <c r="E1216" s="14">
        <v>1058.644179262016</v>
      </c>
      <c r="F1216" s="14">
        <v>1070.3644557265159</v>
      </c>
      <c r="G1216" s="14">
        <v>1098.2544048646266</v>
      </c>
      <c r="H1216" s="14">
        <v>1087.9863487253533</v>
      </c>
      <c r="I1216" s="14">
        <v>1089.7870963077992</v>
      </c>
      <c r="J1216" s="14">
        <v>1096.4685992397535</v>
      </c>
      <c r="K1216" s="14">
        <v>1101.5979936394187</v>
      </c>
      <c r="L1216" s="14">
        <v>1113.8698637597604</v>
      </c>
      <c r="M1216" s="14">
        <v>1105.177623836016</v>
      </c>
      <c r="N1216" s="14">
        <v>1125.9065084561535</v>
      </c>
      <c r="O1216" s="14">
        <v>1131.9356767244979</v>
      </c>
      <c r="P1216" s="14">
        <v>1140.5992618887051</v>
      </c>
      <c r="Q1216" s="14">
        <v>1129.6396271324411</v>
      </c>
    </row>
    <row r="1217" spans="1:17" x14ac:dyDescent="0.3">
      <c r="A1217" s="254"/>
      <c r="B1217" s="59" t="s">
        <v>81</v>
      </c>
      <c r="C1217" s="14">
        <v>0</v>
      </c>
      <c r="D1217" s="14">
        <v>0</v>
      </c>
      <c r="E1217" s="14">
        <v>0</v>
      </c>
      <c r="F1217" s="14">
        <v>0</v>
      </c>
      <c r="G1217" s="14">
        <v>0</v>
      </c>
      <c r="H1217" s="14">
        <v>0</v>
      </c>
      <c r="I1217" s="14">
        <v>0</v>
      </c>
      <c r="J1217" s="14">
        <v>0</v>
      </c>
      <c r="K1217" s="14">
        <v>0</v>
      </c>
      <c r="L1217" s="14">
        <v>0</v>
      </c>
      <c r="M1217" s="14">
        <v>0</v>
      </c>
      <c r="N1217" s="14">
        <v>0</v>
      </c>
      <c r="O1217" s="14">
        <v>0</v>
      </c>
      <c r="P1217" s="14">
        <v>0</v>
      </c>
      <c r="Q1217" s="14">
        <v>0</v>
      </c>
    </row>
    <row r="1218" spans="1:17" x14ac:dyDescent="0.3">
      <c r="A1218" s="254"/>
      <c r="B1218" s="59" t="s">
        <v>82</v>
      </c>
      <c r="C1218" s="14">
        <v>75.349817323375163</v>
      </c>
      <c r="D1218" s="14">
        <v>75.346590402270138</v>
      </c>
      <c r="E1218" s="14">
        <v>74.75814517361691</v>
      </c>
      <c r="F1218" s="14">
        <v>76.641412704683745</v>
      </c>
      <c r="G1218" s="14">
        <v>78.631557096015797</v>
      </c>
      <c r="H1218" s="14">
        <v>82.496629484587743</v>
      </c>
      <c r="I1218" s="14">
        <v>88.826947658885132</v>
      </c>
      <c r="J1218" s="14">
        <v>86.771644791329209</v>
      </c>
      <c r="K1218" s="14">
        <v>87.222973603645215</v>
      </c>
      <c r="L1218" s="14">
        <v>86.328143568282329</v>
      </c>
      <c r="M1218" s="14">
        <v>86.067472602240187</v>
      </c>
      <c r="N1218" s="14">
        <v>89.228925654203366</v>
      </c>
      <c r="O1218" s="14">
        <v>88.986852996088814</v>
      </c>
      <c r="P1218" s="14">
        <v>89.916682972572843</v>
      </c>
      <c r="Q1218" s="14">
        <v>87.982054939382721</v>
      </c>
    </row>
    <row r="1219" spans="1:17" x14ac:dyDescent="0.3">
      <c r="A1219" s="254"/>
      <c r="B1219" s="59" t="s">
        <v>83</v>
      </c>
      <c r="C1219" s="14">
        <v>0</v>
      </c>
      <c r="D1219" s="14">
        <v>0</v>
      </c>
      <c r="E1219" s="14">
        <v>0</v>
      </c>
      <c r="F1219" s="14">
        <v>0</v>
      </c>
      <c r="G1219" s="14">
        <v>0</v>
      </c>
      <c r="H1219" s="14">
        <v>0</v>
      </c>
      <c r="I1219" s="14">
        <v>0</v>
      </c>
      <c r="J1219" s="14">
        <v>0</v>
      </c>
      <c r="K1219" s="14">
        <v>0</v>
      </c>
      <c r="L1219" s="14">
        <v>0</v>
      </c>
      <c r="M1219" s="14">
        <v>0</v>
      </c>
      <c r="N1219" s="14">
        <v>0</v>
      </c>
      <c r="O1219" s="14">
        <v>0</v>
      </c>
      <c r="P1219" s="14">
        <v>0</v>
      </c>
      <c r="Q1219" s="14">
        <v>0</v>
      </c>
    </row>
    <row r="1220" spans="1:17" x14ac:dyDescent="0.3">
      <c r="A1220" s="255"/>
      <c r="B1220" s="59" t="s">
        <v>84</v>
      </c>
      <c r="C1220" s="14">
        <v>0</v>
      </c>
      <c r="D1220" s="14">
        <v>0</v>
      </c>
      <c r="E1220" s="14">
        <v>0</v>
      </c>
      <c r="F1220" s="14">
        <v>0</v>
      </c>
      <c r="G1220" s="14">
        <v>0</v>
      </c>
      <c r="H1220" s="14">
        <v>0</v>
      </c>
      <c r="I1220" s="14">
        <v>0</v>
      </c>
      <c r="J1220" s="14">
        <v>0</v>
      </c>
      <c r="K1220" s="14">
        <v>0</v>
      </c>
      <c r="L1220" s="14">
        <v>0</v>
      </c>
      <c r="M1220" s="14">
        <v>0</v>
      </c>
      <c r="N1220" s="14">
        <v>0</v>
      </c>
      <c r="O1220" s="14">
        <v>0</v>
      </c>
      <c r="P1220" s="14">
        <v>0</v>
      </c>
      <c r="Q1220" s="14">
        <v>0</v>
      </c>
    </row>
    <row r="1222" spans="1:17" x14ac:dyDescent="0.3">
      <c r="B1222" s="35" t="s">
        <v>296</v>
      </c>
      <c r="C1222" t="s">
        <v>767</v>
      </c>
    </row>
    <row r="1223" spans="1:17" x14ac:dyDescent="0.3">
      <c r="A1223" s="58" t="s">
        <v>766</v>
      </c>
      <c r="B1223" s="58" t="s">
        <v>345</v>
      </c>
    </row>
    <row r="1224" spans="1:17" x14ac:dyDescent="0.3">
      <c r="A1224" s="43" t="s">
        <v>1</v>
      </c>
      <c r="B1224" s="45" t="s">
        <v>210</v>
      </c>
    </row>
    <row r="1225" spans="1:17" x14ac:dyDescent="0.3">
      <c r="A1225" s="59" t="s">
        <v>11</v>
      </c>
      <c r="B1225" s="70">
        <v>0.19794746823647824</v>
      </c>
    </row>
    <row r="1226" spans="1:17" x14ac:dyDescent="0.3">
      <c r="A1226" s="59" t="s">
        <v>12</v>
      </c>
      <c r="B1226" s="70">
        <v>0</v>
      </c>
    </row>
    <row r="1227" spans="1:17" x14ac:dyDescent="0.3">
      <c r="A1227" s="59" t="s">
        <v>13</v>
      </c>
      <c r="B1227" s="70">
        <v>6.1486381159405303E-3</v>
      </c>
    </row>
    <row r="1228" spans="1:17" x14ac:dyDescent="0.3">
      <c r="A1228" s="59" t="s">
        <v>14</v>
      </c>
      <c r="B1228" s="70">
        <v>0.82388043320776427</v>
      </c>
    </row>
    <row r="1229" spans="1:17" x14ac:dyDescent="0.3">
      <c r="A1229" s="59" t="s">
        <v>15</v>
      </c>
      <c r="B1229" s="70">
        <v>0.42903641877761811</v>
      </c>
    </row>
    <row r="1230" spans="1:17" x14ac:dyDescent="0.3">
      <c r="A1230" s="59" t="s">
        <v>16</v>
      </c>
      <c r="B1230" s="70">
        <v>0.50073050022134435</v>
      </c>
    </row>
    <row r="1231" spans="1:17" x14ac:dyDescent="0.3">
      <c r="A1231" s="59" t="s">
        <v>17</v>
      </c>
      <c r="B1231" s="70">
        <v>3.6760118993398021E-5</v>
      </c>
    </row>
    <row r="1232" spans="1:17" x14ac:dyDescent="0.3">
      <c r="A1232" s="59" t="s">
        <v>18</v>
      </c>
      <c r="B1232" s="70">
        <v>7.4298936868992804E-3</v>
      </c>
    </row>
    <row r="1233" spans="1:2" x14ac:dyDescent="0.3">
      <c r="A1233" s="59" t="s">
        <v>19</v>
      </c>
      <c r="B1233" s="70">
        <v>0.69307445576536963</v>
      </c>
    </row>
  </sheetData>
  <mergeCells count="74">
    <mergeCell ref="A1086:A1098"/>
    <mergeCell ref="A862:A874"/>
    <mergeCell ref="A953:A965"/>
    <mergeCell ref="A966:A978"/>
    <mergeCell ref="A927:A939"/>
    <mergeCell ref="A1073:A1085"/>
    <mergeCell ref="A875:A887"/>
    <mergeCell ref="A1034:A1046"/>
    <mergeCell ref="A1060:A1072"/>
    <mergeCell ref="A914:A926"/>
    <mergeCell ref="A888:A900"/>
    <mergeCell ref="A982:A994"/>
    <mergeCell ref="A995:A1007"/>
    <mergeCell ref="A1008:A1020"/>
    <mergeCell ref="A1021:A1033"/>
    <mergeCell ref="A940:A952"/>
    <mergeCell ref="A1047:A1059"/>
    <mergeCell ref="A901:A913"/>
    <mergeCell ref="A672:A684"/>
    <mergeCell ref="A832:A844"/>
    <mergeCell ref="A845:A857"/>
    <mergeCell ref="A780:A792"/>
    <mergeCell ref="A741:A753"/>
    <mergeCell ref="A793:A805"/>
    <mergeCell ref="A685:A697"/>
    <mergeCell ref="A698:A710"/>
    <mergeCell ref="A711:A723"/>
    <mergeCell ref="A724:A736"/>
    <mergeCell ref="A754:A766"/>
    <mergeCell ref="A767:A779"/>
    <mergeCell ref="A806:A818"/>
    <mergeCell ref="A819:A831"/>
    <mergeCell ref="D127:E127"/>
    <mergeCell ref="A419:A431"/>
    <mergeCell ref="A380:A392"/>
    <mergeCell ref="A299:A311"/>
    <mergeCell ref="A325:A337"/>
    <mergeCell ref="A338:A350"/>
    <mergeCell ref="A351:A363"/>
    <mergeCell ref="A364:A376"/>
    <mergeCell ref="A312:A324"/>
    <mergeCell ref="A393:A405"/>
    <mergeCell ref="A406:A418"/>
    <mergeCell ref="A224:C224"/>
    <mergeCell ref="A260:A272"/>
    <mergeCell ref="A273:A285"/>
    <mergeCell ref="A286:A298"/>
    <mergeCell ref="A432:A444"/>
    <mergeCell ref="A445:A457"/>
    <mergeCell ref="A565:A577"/>
    <mergeCell ref="A591:A603"/>
    <mergeCell ref="A604:A616"/>
    <mergeCell ref="A500:A512"/>
    <mergeCell ref="A513:A525"/>
    <mergeCell ref="A552:A564"/>
    <mergeCell ref="A458:A470"/>
    <mergeCell ref="A471:A483"/>
    <mergeCell ref="A526:A538"/>
    <mergeCell ref="A539:A551"/>
    <mergeCell ref="A484:A496"/>
    <mergeCell ref="A646:A658"/>
    <mergeCell ref="A659:A671"/>
    <mergeCell ref="A620:A632"/>
    <mergeCell ref="A633:A645"/>
    <mergeCell ref="A578:A590"/>
    <mergeCell ref="A1208:A1220"/>
    <mergeCell ref="A1104:A1116"/>
    <mergeCell ref="A1117:A1129"/>
    <mergeCell ref="A1130:A1142"/>
    <mergeCell ref="A1143:A1155"/>
    <mergeCell ref="A1156:A1168"/>
    <mergeCell ref="A1169:A1181"/>
    <mergeCell ref="A1182:A1194"/>
    <mergeCell ref="A1195:A1207"/>
  </mergeCells>
  <pageMargins left="0.7" right="0.7" top="0.75" bottom="0.75" header="0.3" footer="0.3"/>
  <pageSetup paperSize="9" orientation="portrait" horizontalDpi="1200" verticalDpi="1200"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52"/>
  <sheetViews>
    <sheetView topLeftCell="B22" workbookViewId="0">
      <selection activeCell="D28" sqref="D28"/>
    </sheetView>
  </sheetViews>
  <sheetFormatPr baseColWidth="10" defaultRowHeight="14.4" x14ac:dyDescent="0.3"/>
  <cols>
    <col min="1" max="1" width="31.77734375" customWidth="1"/>
    <col min="2" max="2" width="30.77734375" customWidth="1"/>
  </cols>
  <sheetData>
    <row r="3" spans="1:2" ht="28.8" x14ac:dyDescent="0.3">
      <c r="A3" s="243" t="s">
        <v>791</v>
      </c>
      <c r="B3" s="243"/>
    </row>
    <row r="4" spans="1:2" x14ac:dyDescent="0.3">
      <c r="A4" s="57" t="s">
        <v>349</v>
      </c>
      <c r="B4" s="45" t="s">
        <v>39</v>
      </c>
    </row>
    <row r="5" spans="1:2" x14ac:dyDescent="0.3">
      <c r="A5" s="59" t="s">
        <v>11</v>
      </c>
      <c r="B5" s="70">
        <v>1</v>
      </c>
    </row>
    <row r="6" spans="1:2" x14ac:dyDescent="0.3">
      <c r="A6" s="59" t="s">
        <v>12</v>
      </c>
      <c r="B6" s="70">
        <v>1</v>
      </c>
    </row>
    <row r="7" spans="1:2" x14ac:dyDescent="0.3">
      <c r="A7" s="59" t="s">
        <v>13</v>
      </c>
      <c r="B7" s="70">
        <v>1</v>
      </c>
    </row>
    <row r="8" spans="1:2" x14ac:dyDescent="0.3">
      <c r="A8" s="59" t="s">
        <v>14</v>
      </c>
      <c r="B8" s="70">
        <v>1</v>
      </c>
    </row>
    <row r="9" spans="1:2" x14ac:dyDescent="0.3">
      <c r="A9" s="59" t="s">
        <v>15</v>
      </c>
      <c r="B9" s="70">
        <v>1</v>
      </c>
    </row>
    <row r="10" spans="1:2" x14ac:dyDescent="0.3">
      <c r="A10" s="59" t="s">
        <v>16</v>
      </c>
      <c r="B10" s="70">
        <v>1</v>
      </c>
    </row>
    <row r="11" spans="1:2" x14ac:dyDescent="0.3">
      <c r="A11" s="59" t="s">
        <v>17</v>
      </c>
      <c r="B11" s="70">
        <v>1</v>
      </c>
    </row>
    <row r="12" spans="1:2" x14ac:dyDescent="0.3">
      <c r="A12" s="59" t="s">
        <v>18</v>
      </c>
      <c r="B12" s="70">
        <v>1</v>
      </c>
    </row>
    <row r="13" spans="1:2" x14ac:dyDescent="0.3">
      <c r="A13" s="59" t="s">
        <v>19</v>
      </c>
      <c r="B13" s="70">
        <v>1</v>
      </c>
    </row>
    <row r="16" spans="1:2" ht="28.8" x14ac:dyDescent="0.3">
      <c r="A16" s="243" t="s">
        <v>792</v>
      </c>
      <c r="B16" s="243"/>
    </row>
    <row r="17" spans="1:2" x14ac:dyDescent="0.3">
      <c r="A17" s="57" t="s">
        <v>349</v>
      </c>
      <c r="B17" s="45" t="s">
        <v>39</v>
      </c>
    </row>
    <row r="18" spans="1:2" x14ac:dyDescent="0.3">
      <c r="A18" s="59" t="s">
        <v>11</v>
      </c>
      <c r="B18" s="70">
        <v>1</v>
      </c>
    </row>
    <row r="19" spans="1:2" x14ac:dyDescent="0.3">
      <c r="A19" s="59" t="s">
        <v>12</v>
      </c>
      <c r="B19" s="70">
        <v>1</v>
      </c>
    </row>
    <row r="20" spans="1:2" x14ac:dyDescent="0.3">
      <c r="A20" s="59" t="s">
        <v>13</v>
      </c>
      <c r="B20" s="70">
        <v>1</v>
      </c>
    </row>
    <row r="21" spans="1:2" x14ac:dyDescent="0.3">
      <c r="A21" s="59" t="s">
        <v>14</v>
      </c>
      <c r="B21" s="70">
        <v>1</v>
      </c>
    </row>
    <row r="22" spans="1:2" x14ac:dyDescent="0.3">
      <c r="A22" s="59" t="s">
        <v>15</v>
      </c>
      <c r="B22" s="70">
        <v>1</v>
      </c>
    </row>
    <row r="23" spans="1:2" x14ac:dyDescent="0.3">
      <c r="A23" s="59" t="s">
        <v>16</v>
      </c>
      <c r="B23" s="70">
        <v>1</v>
      </c>
    </row>
    <row r="24" spans="1:2" x14ac:dyDescent="0.3">
      <c r="A24" s="59" t="s">
        <v>17</v>
      </c>
      <c r="B24" s="70">
        <v>1</v>
      </c>
    </row>
    <row r="25" spans="1:2" x14ac:dyDescent="0.3">
      <c r="A25" s="59" t="s">
        <v>18</v>
      </c>
      <c r="B25" s="70">
        <v>1</v>
      </c>
    </row>
    <row r="26" spans="1:2" x14ac:dyDescent="0.3">
      <c r="A26" s="59" t="s">
        <v>19</v>
      </c>
      <c r="B26" s="70">
        <v>1</v>
      </c>
    </row>
    <row r="29" spans="1:2" x14ac:dyDescent="0.3">
      <c r="A29" s="243" t="s">
        <v>793</v>
      </c>
      <c r="B29" s="243"/>
    </row>
    <row r="30" spans="1:2" x14ac:dyDescent="0.3">
      <c r="A30" s="57" t="s">
        <v>349</v>
      </c>
      <c r="B30" s="45" t="s">
        <v>39</v>
      </c>
    </row>
    <row r="31" spans="1:2" x14ac:dyDescent="0.3">
      <c r="A31" s="59" t="s">
        <v>11</v>
      </c>
      <c r="B31" s="70">
        <v>2</v>
      </c>
    </row>
    <row r="32" spans="1:2" x14ac:dyDescent="0.3">
      <c r="A32" s="59" t="s">
        <v>12</v>
      </c>
      <c r="B32" s="70">
        <v>2</v>
      </c>
    </row>
    <row r="33" spans="1:2" x14ac:dyDescent="0.3">
      <c r="A33" s="59" t="s">
        <v>13</v>
      </c>
      <c r="B33" s="70">
        <v>2</v>
      </c>
    </row>
    <row r="34" spans="1:2" x14ac:dyDescent="0.3">
      <c r="A34" s="59" t="s">
        <v>14</v>
      </c>
      <c r="B34" s="70">
        <v>2</v>
      </c>
    </row>
    <row r="35" spans="1:2" x14ac:dyDescent="0.3">
      <c r="A35" s="59" t="s">
        <v>15</v>
      </c>
      <c r="B35" s="70">
        <v>2</v>
      </c>
    </row>
    <row r="36" spans="1:2" x14ac:dyDescent="0.3">
      <c r="A36" s="59" t="s">
        <v>16</v>
      </c>
      <c r="B36" s="70">
        <v>2</v>
      </c>
    </row>
    <row r="37" spans="1:2" x14ac:dyDescent="0.3">
      <c r="A37" s="59" t="s">
        <v>17</v>
      </c>
      <c r="B37" s="70">
        <v>2</v>
      </c>
    </row>
    <row r="38" spans="1:2" x14ac:dyDescent="0.3">
      <c r="A38" s="59" t="s">
        <v>18</v>
      </c>
      <c r="B38" s="70">
        <v>2</v>
      </c>
    </row>
    <row r="39" spans="1:2" x14ac:dyDescent="0.3">
      <c r="A39" s="59" t="s">
        <v>19</v>
      </c>
      <c r="B39" s="70">
        <v>2</v>
      </c>
    </row>
    <row r="42" spans="1:2" ht="28.8" x14ac:dyDescent="0.3">
      <c r="A42" s="243" t="s">
        <v>794</v>
      </c>
      <c r="B42" s="243"/>
    </row>
    <row r="43" spans="1:2" x14ac:dyDescent="0.3">
      <c r="A43" s="57" t="s">
        <v>349</v>
      </c>
      <c r="B43" s="45" t="s">
        <v>108</v>
      </c>
    </row>
    <row r="44" spans="1:2" x14ac:dyDescent="0.3">
      <c r="A44" s="59" t="s">
        <v>11</v>
      </c>
      <c r="B44" s="70">
        <v>50</v>
      </c>
    </row>
    <row r="45" spans="1:2" x14ac:dyDescent="0.3">
      <c r="A45" s="59" t="s">
        <v>12</v>
      </c>
      <c r="B45" s="70">
        <v>50</v>
      </c>
    </row>
    <row r="46" spans="1:2" x14ac:dyDescent="0.3">
      <c r="A46" s="59" t="s">
        <v>13</v>
      </c>
      <c r="B46" s="70">
        <v>50</v>
      </c>
    </row>
    <row r="47" spans="1:2" x14ac:dyDescent="0.3">
      <c r="A47" s="59" t="s">
        <v>14</v>
      </c>
      <c r="B47" s="70">
        <v>50</v>
      </c>
    </row>
    <row r="48" spans="1:2" x14ac:dyDescent="0.3">
      <c r="A48" s="59" t="s">
        <v>15</v>
      </c>
      <c r="B48" s="70">
        <v>50</v>
      </c>
    </row>
    <row r="49" spans="1:2" x14ac:dyDescent="0.3">
      <c r="A49" s="59" t="s">
        <v>16</v>
      </c>
      <c r="B49" s="70">
        <v>50</v>
      </c>
    </row>
    <row r="50" spans="1:2" x14ac:dyDescent="0.3">
      <c r="A50" s="59" t="s">
        <v>17</v>
      </c>
      <c r="B50" s="70">
        <v>50</v>
      </c>
    </row>
    <row r="51" spans="1:2" x14ac:dyDescent="0.3">
      <c r="A51" s="59" t="s">
        <v>18</v>
      </c>
      <c r="B51" s="70">
        <v>50</v>
      </c>
    </row>
    <row r="52" spans="1:2" x14ac:dyDescent="0.3">
      <c r="A52" s="59" t="s">
        <v>19</v>
      </c>
      <c r="B52" s="70">
        <v>50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2:AW575"/>
  <sheetViews>
    <sheetView zoomScale="90" zoomScaleNormal="90" workbookViewId="0">
      <selection activeCell="B4" sqref="B4:O17"/>
    </sheetView>
  </sheetViews>
  <sheetFormatPr baseColWidth="10" defaultColWidth="11.5546875" defaultRowHeight="14.4" x14ac:dyDescent="0.3"/>
  <cols>
    <col min="1" max="1" width="73.21875" style="25" customWidth="1"/>
    <col min="2" max="2" width="49.44140625" style="25" customWidth="1"/>
    <col min="3" max="3" width="45.77734375" style="25" customWidth="1"/>
    <col min="4" max="4" width="36.77734375" style="25" customWidth="1"/>
    <col min="5" max="5" width="39.5546875" style="25" customWidth="1"/>
    <col min="6" max="6" width="45.77734375" style="25" customWidth="1"/>
    <col min="7" max="7" width="41.21875" style="25" customWidth="1"/>
    <col min="8" max="8" width="25" style="25" customWidth="1"/>
    <col min="9" max="9" width="26" style="25" customWidth="1"/>
    <col min="10" max="10" width="21.77734375" style="25" customWidth="1"/>
    <col min="11" max="11" width="21.44140625" style="25" customWidth="1"/>
    <col min="12" max="12" width="20.21875" style="25" customWidth="1"/>
    <col min="13" max="13" width="23" style="25" customWidth="1"/>
    <col min="14" max="15" width="20.44140625" style="25" customWidth="1"/>
    <col min="16" max="16" width="19.77734375" style="25" customWidth="1"/>
    <col min="17" max="17" width="20.5546875" style="25" customWidth="1"/>
    <col min="18" max="18" width="23.5546875" style="25" customWidth="1"/>
    <col min="19" max="19" width="20.21875" style="25" customWidth="1"/>
    <col min="20" max="20" width="32.21875" style="25" customWidth="1"/>
    <col min="21" max="21" width="19.77734375" style="25" customWidth="1"/>
    <col min="22" max="22" width="20.21875" style="25" customWidth="1"/>
    <col min="23" max="23" width="21.44140625" style="25" customWidth="1"/>
    <col min="24" max="24" width="19.77734375" style="25" customWidth="1"/>
    <col min="25" max="25" width="19.44140625" style="25" customWidth="1"/>
    <col min="26" max="27" width="19.5546875" style="25" customWidth="1"/>
    <col min="28" max="28" width="22.5546875" style="25" customWidth="1"/>
    <col min="29" max="29" width="20.21875" style="25" customWidth="1"/>
    <col min="30" max="30" width="23.21875" style="25" customWidth="1"/>
    <col min="31" max="31" width="21.5546875" style="25" customWidth="1"/>
    <col min="32" max="32" width="20.21875" style="25" customWidth="1"/>
    <col min="33" max="33" width="21" style="25" customWidth="1"/>
    <col min="34" max="34" width="20.44140625" style="25" customWidth="1"/>
    <col min="35" max="35" width="19.77734375" style="25" customWidth="1"/>
    <col min="36" max="36" width="19.5546875" style="25" customWidth="1"/>
    <col min="37" max="37" width="20" style="25" customWidth="1"/>
    <col min="38" max="38" width="21.21875" style="25" customWidth="1"/>
    <col min="39" max="39" width="19.77734375" style="25" customWidth="1"/>
    <col min="40" max="40" width="20.21875" style="25" customWidth="1"/>
    <col min="41" max="41" width="19.77734375" style="25" customWidth="1"/>
    <col min="42" max="42" width="19.5546875" style="25" customWidth="1"/>
    <col min="43" max="43" width="20.5546875" style="25" customWidth="1"/>
    <col min="44" max="44" width="20.21875" style="25" customWidth="1"/>
    <col min="45" max="45" width="18.77734375" style="25" customWidth="1"/>
    <col min="46" max="46" width="19.21875" style="25" customWidth="1"/>
    <col min="47" max="47" width="21.5546875" style="25" customWidth="1"/>
    <col min="48" max="48" width="12" style="25" bestFit="1" customWidth="1"/>
    <col min="49" max="16384" width="11.5546875" style="25"/>
  </cols>
  <sheetData>
    <row r="2" spans="1:15" x14ac:dyDescent="0.3">
      <c r="A2" s="234" t="s">
        <v>782</v>
      </c>
      <c r="B2" s="58" t="s">
        <v>72</v>
      </c>
      <c r="C2" s="58" t="s">
        <v>73</v>
      </c>
      <c r="D2" s="58" t="s">
        <v>74</v>
      </c>
      <c r="E2" s="58" t="s">
        <v>75</v>
      </c>
      <c r="F2" s="58" t="s">
        <v>76</v>
      </c>
      <c r="G2" s="58" t="s">
        <v>77</v>
      </c>
      <c r="H2" s="58" t="s">
        <v>78</v>
      </c>
      <c r="I2" s="58" t="s">
        <v>79</v>
      </c>
      <c r="J2" s="58" t="s">
        <v>80</v>
      </c>
      <c r="K2" s="58" t="s">
        <v>81</v>
      </c>
      <c r="L2" s="58" t="s">
        <v>82</v>
      </c>
      <c r="M2" s="58" t="s">
        <v>83</v>
      </c>
      <c r="N2" s="58" t="s">
        <v>84</v>
      </c>
      <c r="O2" s="58" t="s">
        <v>94</v>
      </c>
    </row>
    <row r="3" spans="1:15" x14ac:dyDescent="0.3">
      <c r="A3" s="57" t="s">
        <v>347</v>
      </c>
      <c r="B3" s="45" t="s">
        <v>210</v>
      </c>
      <c r="C3" s="45" t="s">
        <v>210</v>
      </c>
      <c r="D3" s="45" t="s">
        <v>210</v>
      </c>
      <c r="E3" s="45" t="s">
        <v>210</v>
      </c>
      <c r="F3" s="45" t="s">
        <v>210</v>
      </c>
      <c r="G3" s="45" t="s">
        <v>210</v>
      </c>
      <c r="H3" s="45" t="s">
        <v>210</v>
      </c>
      <c r="I3" s="45" t="s">
        <v>210</v>
      </c>
      <c r="J3" s="45" t="s">
        <v>210</v>
      </c>
      <c r="K3" s="45" t="s">
        <v>210</v>
      </c>
      <c r="L3" s="45" t="s">
        <v>210</v>
      </c>
      <c r="M3" s="45" t="s">
        <v>210</v>
      </c>
      <c r="N3" s="45" t="s">
        <v>210</v>
      </c>
      <c r="O3" s="45" t="s">
        <v>210</v>
      </c>
    </row>
    <row r="4" spans="1:15" x14ac:dyDescent="0.3">
      <c r="A4" s="59" t="s">
        <v>58</v>
      </c>
      <c r="B4" s="12">
        <v>0.29955487224194144</v>
      </c>
      <c r="C4" s="12">
        <v>0.37866984867202508</v>
      </c>
      <c r="D4" s="12">
        <v>0.38695300345589129</v>
      </c>
      <c r="E4" s="12">
        <v>0</v>
      </c>
      <c r="F4" s="12">
        <v>0</v>
      </c>
      <c r="G4" s="12">
        <v>0</v>
      </c>
      <c r="H4" s="12">
        <v>0</v>
      </c>
      <c r="I4" s="12">
        <v>0</v>
      </c>
      <c r="J4" s="12">
        <v>0</v>
      </c>
      <c r="K4" s="12">
        <v>0</v>
      </c>
      <c r="L4" s="12">
        <v>0</v>
      </c>
      <c r="M4" s="12">
        <v>0</v>
      </c>
      <c r="N4" s="12">
        <v>0</v>
      </c>
      <c r="O4" s="27">
        <f>SUM(B4:N4)</f>
        <v>1.0651777243698577</v>
      </c>
    </row>
    <row r="5" spans="1:15" x14ac:dyDescent="0.3">
      <c r="A5" s="59" t="s">
        <v>59</v>
      </c>
      <c r="B5" s="12">
        <v>0</v>
      </c>
      <c r="C5" s="12">
        <v>0</v>
      </c>
      <c r="D5" s="12">
        <v>0</v>
      </c>
      <c r="E5" s="12">
        <v>1.1356270169832945</v>
      </c>
      <c r="F5" s="12">
        <v>0</v>
      </c>
      <c r="G5" s="12">
        <v>0</v>
      </c>
      <c r="H5" s="12">
        <v>0</v>
      </c>
      <c r="I5" s="12">
        <v>0</v>
      </c>
      <c r="J5" s="12">
        <v>0</v>
      </c>
      <c r="K5" s="12">
        <v>0</v>
      </c>
      <c r="L5" s="12">
        <v>0</v>
      </c>
      <c r="M5" s="12">
        <v>0</v>
      </c>
      <c r="N5" s="12">
        <v>0</v>
      </c>
      <c r="O5" s="27">
        <f t="shared" ref="O5:O17" si="0">SUM(B5:N5)</f>
        <v>1.1356270169832945</v>
      </c>
    </row>
    <row r="6" spans="1:15" x14ac:dyDescent="0.3">
      <c r="A6" s="59" t="s">
        <v>60</v>
      </c>
      <c r="B6" s="12">
        <v>0</v>
      </c>
      <c r="C6" s="12">
        <v>0</v>
      </c>
      <c r="D6" s="12">
        <v>0</v>
      </c>
      <c r="E6" s="12">
        <v>0</v>
      </c>
      <c r="F6" s="12">
        <v>0.420629436105046</v>
      </c>
      <c r="G6" s="12">
        <v>0.81369898220287395</v>
      </c>
      <c r="H6" s="12">
        <v>0</v>
      </c>
      <c r="I6" s="12">
        <v>0</v>
      </c>
      <c r="J6" s="12">
        <v>0</v>
      </c>
      <c r="K6" s="12">
        <v>0</v>
      </c>
      <c r="L6" s="12">
        <v>0</v>
      </c>
      <c r="M6" s="12">
        <v>0</v>
      </c>
      <c r="N6" s="12">
        <v>0</v>
      </c>
      <c r="O6" s="27">
        <f t="shared" si="0"/>
        <v>1.23432841830792</v>
      </c>
    </row>
    <row r="7" spans="1:15" x14ac:dyDescent="0.3">
      <c r="A7" s="59" t="s">
        <v>61</v>
      </c>
      <c r="B7" s="12">
        <v>1.3893233720091624E-5</v>
      </c>
      <c r="C7" s="12">
        <v>4.2517754826846587E-6</v>
      </c>
      <c r="D7" s="12">
        <v>1.3441697092604285E-5</v>
      </c>
      <c r="E7" s="12">
        <v>8.021966362885585E-6</v>
      </c>
      <c r="F7" s="12">
        <v>3.9831608667674041E-11</v>
      </c>
      <c r="G7" s="12">
        <v>0</v>
      </c>
      <c r="H7" s="12">
        <v>1.668889742235075E-8</v>
      </c>
      <c r="I7" s="12">
        <v>3.9316268625396877E-5</v>
      </c>
      <c r="J7" s="12">
        <v>1.0160561526248668</v>
      </c>
      <c r="K7" s="12">
        <v>0</v>
      </c>
      <c r="L7" s="12">
        <v>0</v>
      </c>
      <c r="M7" s="12">
        <v>0</v>
      </c>
      <c r="N7" s="12">
        <v>0</v>
      </c>
      <c r="O7" s="27">
        <f t="shared" si="0"/>
        <v>1.0161350942948795</v>
      </c>
    </row>
    <row r="8" spans="1:15" x14ac:dyDescent="0.3">
      <c r="A8" s="59" t="s">
        <v>62</v>
      </c>
      <c r="B8" s="12">
        <v>0</v>
      </c>
      <c r="C8" s="12">
        <v>0</v>
      </c>
      <c r="D8" s="12">
        <v>0</v>
      </c>
      <c r="E8" s="12">
        <v>0</v>
      </c>
      <c r="F8" s="12">
        <v>2.6907844455426157E-3</v>
      </c>
      <c r="G8" s="12">
        <v>0</v>
      </c>
      <c r="H8" s="12">
        <v>1.1274017570312693</v>
      </c>
      <c r="I8" s="12">
        <v>0</v>
      </c>
      <c r="J8" s="12">
        <v>0</v>
      </c>
      <c r="K8" s="12">
        <v>0</v>
      </c>
      <c r="L8" s="12">
        <v>0</v>
      </c>
      <c r="M8" s="12">
        <v>0</v>
      </c>
      <c r="N8" s="12">
        <v>0</v>
      </c>
      <c r="O8" s="27">
        <f t="shared" si="0"/>
        <v>1.1300925414768119</v>
      </c>
    </row>
    <row r="9" spans="1:15" x14ac:dyDescent="0.3">
      <c r="A9" s="59" t="s">
        <v>63</v>
      </c>
      <c r="B9" s="12">
        <f>B13</f>
        <v>1.1183394600144465</v>
      </c>
      <c r="C9" s="12">
        <f t="shared" ref="C9:N9" si="1">C13</f>
        <v>0.26077553253738806</v>
      </c>
      <c r="D9" s="12">
        <f t="shared" si="1"/>
        <v>0.78765283260160568</v>
      </c>
      <c r="E9" s="12">
        <f t="shared" si="1"/>
        <v>0.30769752609135242</v>
      </c>
      <c r="F9" s="12">
        <f t="shared" si="1"/>
        <v>0.39439059967572715</v>
      </c>
      <c r="G9" s="12">
        <f t="shared" si="1"/>
        <v>5.147730834867386E-2</v>
      </c>
      <c r="H9" s="12">
        <f t="shared" si="1"/>
        <v>0.22106230162421153</v>
      </c>
      <c r="I9" s="12">
        <f t="shared" si="1"/>
        <v>1.5047877716746749</v>
      </c>
      <c r="J9" s="12">
        <f t="shared" si="1"/>
        <v>0.16888457289023182</v>
      </c>
      <c r="K9" s="12">
        <f t="shared" si="1"/>
        <v>0</v>
      </c>
      <c r="L9" s="12">
        <f t="shared" si="1"/>
        <v>0</v>
      </c>
      <c r="M9" s="12">
        <f t="shared" si="1"/>
        <v>0</v>
      </c>
      <c r="N9" s="12">
        <f t="shared" si="1"/>
        <v>0</v>
      </c>
      <c r="O9" s="27">
        <f t="shared" si="0"/>
        <v>4.8150679054583119</v>
      </c>
    </row>
    <row r="10" spans="1:15" x14ac:dyDescent="0.3">
      <c r="A10" s="59" t="s">
        <v>64</v>
      </c>
      <c r="B10" s="12">
        <f>0.1*B12</f>
        <v>0.15522181768358098</v>
      </c>
      <c r="C10" s="12">
        <f>0.1975*C12</f>
        <v>8.2297959674705434E-2</v>
      </c>
      <c r="D10" s="12">
        <f t="shared" ref="D10:N10" si="2">0.1975*D12</f>
        <v>0.22356896875768348</v>
      </c>
      <c r="E10" s="12">
        <f t="shared" si="2"/>
        <v>8.5735470160474211E-2</v>
      </c>
      <c r="F10" s="12">
        <f t="shared" si="2"/>
        <v>0.10583871302773339</v>
      </c>
      <c r="G10" s="12">
        <f t="shared" si="2"/>
        <v>1.2303648479815896E-2</v>
      </c>
      <c r="H10" s="12">
        <f t="shared" si="2"/>
        <v>7.0920558495338168E-2</v>
      </c>
      <c r="I10" s="12">
        <f t="shared" si="2"/>
        <v>0.5172808090989286</v>
      </c>
      <c r="J10" s="12">
        <f t="shared" si="2"/>
        <v>4.9697048241431695E-2</v>
      </c>
      <c r="K10" s="12">
        <f t="shared" si="2"/>
        <v>0</v>
      </c>
      <c r="L10" s="12">
        <f t="shared" si="2"/>
        <v>0</v>
      </c>
      <c r="M10" s="12">
        <f t="shared" si="2"/>
        <v>0</v>
      </c>
      <c r="N10" s="12">
        <f t="shared" si="2"/>
        <v>0</v>
      </c>
      <c r="O10" s="27">
        <f t="shared" si="0"/>
        <v>1.3028649936196917</v>
      </c>
    </row>
    <row r="11" spans="1:15" x14ac:dyDescent="0.3">
      <c r="A11" s="59" t="s">
        <v>65</v>
      </c>
      <c r="B11" s="12">
        <f>B13</f>
        <v>1.1183394600144465</v>
      </c>
      <c r="C11" s="12">
        <f t="shared" ref="C11:N11" si="3">C13</f>
        <v>0.26077553253738806</v>
      </c>
      <c r="D11" s="12">
        <f t="shared" si="3"/>
        <v>0.78765283260160568</v>
      </c>
      <c r="E11" s="12">
        <f t="shared" si="3"/>
        <v>0.30769752609135242</v>
      </c>
      <c r="F11" s="12">
        <f t="shared" si="3"/>
        <v>0.39439059967572715</v>
      </c>
      <c r="G11" s="12">
        <f t="shared" si="3"/>
        <v>5.147730834867386E-2</v>
      </c>
      <c r="H11" s="12">
        <f t="shared" si="3"/>
        <v>0.22106230162421153</v>
      </c>
      <c r="I11" s="12">
        <f t="shared" si="3"/>
        <v>1.5047877716746749</v>
      </c>
      <c r="J11" s="12">
        <f t="shared" si="3"/>
        <v>0.16888457289023182</v>
      </c>
      <c r="K11" s="12">
        <f t="shared" si="3"/>
        <v>0</v>
      </c>
      <c r="L11" s="12">
        <f t="shared" si="3"/>
        <v>0</v>
      </c>
      <c r="M11" s="12">
        <f t="shared" si="3"/>
        <v>0</v>
      </c>
      <c r="N11" s="12">
        <f t="shared" si="3"/>
        <v>0</v>
      </c>
      <c r="O11" s="27">
        <f t="shared" si="0"/>
        <v>4.8150679054583119</v>
      </c>
    </row>
    <row r="12" spans="1:15" x14ac:dyDescent="0.3">
      <c r="A12" s="59" t="s">
        <v>66</v>
      </c>
      <c r="B12" s="12">
        <v>1.5522181768358096</v>
      </c>
      <c r="C12" s="12">
        <v>0.41669852999850848</v>
      </c>
      <c r="D12" s="12">
        <v>1.1319947785199163</v>
      </c>
      <c r="E12" s="12">
        <v>0.43410364638214788</v>
      </c>
      <c r="F12" s="12">
        <v>0.53589221786194119</v>
      </c>
      <c r="G12" s="12">
        <v>6.2296954328181747E-2</v>
      </c>
      <c r="H12" s="12">
        <v>0.35909143541943378</v>
      </c>
      <c r="I12" s="12">
        <v>2.6191433372097648</v>
      </c>
      <c r="J12" s="12">
        <v>0.25163062400724906</v>
      </c>
      <c r="K12" s="12">
        <v>0</v>
      </c>
      <c r="L12" s="12">
        <v>0</v>
      </c>
      <c r="M12" s="12">
        <v>0</v>
      </c>
      <c r="N12" s="12">
        <v>0</v>
      </c>
      <c r="O12" s="27">
        <f t="shared" si="0"/>
        <v>7.363069700562952</v>
      </c>
    </row>
    <row r="13" spans="1:15" x14ac:dyDescent="0.3">
      <c r="A13" s="59" t="s">
        <v>67</v>
      </c>
      <c r="B13" s="12">
        <v>1.1183394600144465</v>
      </c>
      <c r="C13" s="12">
        <v>0.26077553253738806</v>
      </c>
      <c r="D13" s="12">
        <v>0.78765283260160568</v>
      </c>
      <c r="E13" s="12">
        <v>0.30769752609135242</v>
      </c>
      <c r="F13" s="12">
        <v>0.39439059967572715</v>
      </c>
      <c r="G13" s="12">
        <v>5.147730834867386E-2</v>
      </c>
      <c r="H13" s="12">
        <v>0.22106230162421153</v>
      </c>
      <c r="I13" s="12">
        <v>1.5047877716746749</v>
      </c>
      <c r="J13" s="12">
        <v>0.16888457289023182</v>
      </c>
      <c r="K13" s="12">
        <v>0</v>
      </c>
      <c r="L13" s="12">
        <v>0</v>
      </c>
      <c r="M13" s="12">
        <v>0</v>
      </c>
      <c r="N13" s="12">
        <v>0</v>
      </c>
      <c r="O13" s="27">
        <f t="shared" si="0"/>
        <v>4.8150679054583119</v>
      </c>
    </row>
    <row r="14" spans="1:15" x14ac:dyDescent="0.3">
      <c r="A14" s="59" t="s">
        <v>68</v>
      </c>
      <c r="B14" s="12">
        <v>0</v>
      </c>
      <c r="C14" s="12">
        <v>0</v>
      </c>
      <c r="D14" s="12">
        <v>0</v>
      </c>
      <c r="E14" s="12">
        <v>0</v>
      </c>
      <c r="F14" s="12">
        <v>0</v>
      </c>
      <c r="G14" s="12">
        <v>0</v>
      </c>
      <c r="H14" s="12">
        <v>0</v>
      </c>
      <c r="I14" s="12">
        <v>0</v>
      </c>
      <c r="J14" s="12">
        <v>0</v>
      </c>
      <c r="K14" s="12">
        <v>0</v>
      </c>
      <c r="L14" s="12">
        <v>0</v>
      </c>
      <c r="M14" s="12">
        <v>0</v>
      </c>
      <c r="N14" s="12">
        <v>0</v>
      </c>
      <c r="O14" s="27">
        <f t="shared" si="0"/>
        <v>0</v>
      </c>
    </row>
    <row r="15" spans="1:15" x14ac:dyDescent="0.3">
      <c r="A15" s="59" t="s">
        <v>69</v>
      </c>
      <c r="B15" s="12">
        <v>5.4415080109870891E-3</v>
      </c>
      <c r="C15" s="12">
        <v>2.0420650635239132E-4</v>
      </c>
      <c r="D15" s="12">
        <v>1.5471717978658836E-3</v>
      </c>
      <c r="E15" s="12">
        <v>1.6341902411361769E-4</v>
      </c>
      <c r="F15" s="12">
        <v>0</v>
      </c>
      <c r="G15" s="12">
        <v>0</v>
      </c>
      <c r="H15" s="12">
        <v>0</v>
      </c>
      <c r="I15" s="12">
        <v>1.1322569716412481</v>
      </c>
      <c r="J15" s="12">
        <v>0</v>
      </c>
      <c r="K15" s="12">
        <v>0</v>
      </c>
      <c r="L15" s="12">
        <v>0</v>
      </c>
      <c r="M15" s="12">
        <v>0</v>
      </c>
      <c r="N15" s="12">
        <v>0</v>
      </c>
      <c r="O15" s="27">
        <f t="shared" si="0"/>
        <v>1.1396132769805671</v>
      </c>
    </row>
    <row r="16" spans="1:15" x14ac:dyDescent="0.3">
      <c r="A16" s="59" t="s">
        <v>70</v>
      </c>
      <c r="B16" s="12">
        <v>0.1440449690253876</v>
      </c>
      <c r="C16" s="12">
        <v>4.4082384277501031E-2</v>
      </c>
      <c r="D16" s="12">
        <v>0.13936343981263261</v>
      </c>
      <c r="E16" s="12">
        <v>8.3171702106580175E-2</v>
      </c>
      <c r="F16" s="12">
        <v>4.1297389451306434E-7</v>
      </c>
      <c r="G16" s="12">
        <v>0</v>
      </c>
      <c r="H16" s="12">
        <v>1.730303945577424E-4</v>
      </c>
      <c r="I16" s="12">
        <v>0.40763085185482389</v>
      </c>
      <c r="J16" s="12">
        <v>0.38700114816485848</v>
      </c>
      <c r="K16" s="12">
        <v>0</v>
      </c>
      <c r="L16" s="12">
        <v>0</v>
      </c>
      <c r="M16" s="12">
        <v>0</v>
      </c>
      <c r="N16" s="12">
        <v>0</v>
      </c>
      <c r="O16" s="27">
        <f t="shared" si="0"/>
        <v>1.205467938610236</v>
      </c>
    </row>
    <row r="17" spans="1:15" x14ac:dyDescent="0.3">
      <c r="A17" s="59" t="s">
        <v>71</v>
      </c>
      <c r="B17" s="12">
        <v>1.330665682228997E-5</v>
      </c>
      <c r="C17" s="12">
        <v>3.1933379903173624E-6</v>
      </c>
      <c r="D17" s="12">
        <v>2.889513370164593E-4</v>
      </c>
      <c r="E17" s="12">
        <v>3.5548913180539582E-6</v>
      </c>
      <c r="F17" s="12">
        <v>8.5974054818669635E-4</v>
      </c>
      <c r="G17" s="12">
        <v>5.9472768224713471E-7</v>
      </c>
      <c r="H17" s="12">
        <v>0.35831294544526926</v>
      </c>
      <c r="I17" s="12">
        <v>1.7385115353354815E-5</v>
      </c>
      <c r="J17" s="12">
        <v>1.9511573900093464E-6</v>
      </c>
      <c r="K17" s="12">
        <v>0</v>
      </c>
      <c r="L17" s="12">
        <v>0</v>
      </c>
      <c r="M17" s="12">
        <v>0</v>
      </c>
      <c r="N17" s="12">
        <v>0</v>
      </c>
      <c r="O17" s="27">
        <f t="shared" si="0"/>
        <v>0.35950162321702867</v>
      </c>
    </row>
    <row r="18" spans="1:15" x14ac:dyDescent="0.3">
      <c r="B18" s="26"/>
      <c r="C18" s="26"/>
      <c r="D18" s="26"/>
      <c r="E18" s="26"/>
      <c r="F18" s="26"/>
      <c r="G18" s="26"/>
      <c r="H18" s="26"/>
      <c r="I18" s="26"/>
      <c r="J18" s="26"/>
      <c r="K18" s="26"/>
      <c r="L18" s="26"/>
      <c r="M18" s="26"/>
      <c r="N18" s="26"/>
    </row>
    <row r="19" spans="1:15" x14ac:dyDescent="0.3">
      <c r="A19" s="35" t="s">
        <v>781</v>
      </c>
      <c r="B19" s="61"/>
      <c r="E19" s="26"/>
      <c r="F19" s="26"/>
    </row>
    <row r="20" spans="1:15" ht="15" customHeight="1" x14ac:dyDescent="0.3">
      <c r="A20" s="58" t="s">
        <v>179</v>
      </c>
      <c r="B20" s="58" t="s">
        <v>180</v>
      </c>
      <c r="C20" s="58" t="s">
        <v>184</v>
      </c>
      <c r="D20" s="58" t="s">
        <v>185</v>
      </c>
      <c r="E20" s="58" t="s">
        <v>344</v>
      </c>
      <c r="F20" s="61"/>
    </row>
    <row r="21" spans="1:15" x14ac:dyDescent="0.3">
      <c r="A21" s="57" t="s">
        <v>1</v>
      </c>
      <c r="B21" s="45" t="s">
        <v>389</v>
      </c>
      <c r="C21" s="45" t="s">
        <v>395</v>
      </c>
      <c r="D21" s="45" t="s">
        <v>395</v>
      </c>
      <c r="E21" s="45" t="s">
        <v>395</v>
      </c>
    </row>
    <row r="22" spans="1:15" x14ac:dyDescent="0.3">
      <c r="A22" s="59" t="s">
        <v>11</v>
      </c>
      <c r="B22" s="12">
        <v>46027.4</v>
      </c>
      <c r="C22" s="12">
        <v>240453026.10000002</v>
      </c>
      <c r="D22" s="12">
        <v>84622163.5</v>
      </c>
      <c r="E22" s="12">
        <v>41584638.666666664</v>
      </c>
      <c r="F22" s="51"/>
    </row>
    <row r="23" spans="1:15" x14ac:dyDescent="0.3">
      <c r="A23" s="59" t="s">
        <v>12</v>
      </c>
      <c r="B23" s="12">
        <v>1932.78</v>
      </c>
      <c r="C23" s="12">
        <v>5960798.6499999985</v>
      </c>
      <c r="D23" s="12">
        <v>1244500</v>
      </c>
      <c r="E23" s="12">
        <v>518693.33333333331</v>
      </c>
      <c r="F23" s="51"/>
    </row>
    <row r="24" spans="1:15" x14ac:dyDescent="0.3">
      <c r="A24" s="59" t="s">
        <v>13</v>
      </c>
      <c r="B24" s="12">
        <v>40380.9</v>
      </c>
      <c r="C24" s="12">
        <v>113391250</v>
      </c>
      <c r="D24" s="12">
        <v>120621371.625</v>
      </c>
      <c r="E24" s="12">
        <v>55333333.333333336</v>
      </c>
      <c r="F24" s="51"/>
    </row>
    <row r="25" spans="1:15" x14ac:dyDescent="0.3">
      <c r="A25" s="59" t="s">
        <v>14</v>
      </c>
      <c r="B25" s="12">
        <v>20654</v>
      </c>
      <c r="C25" s="12">
        <v>163588368.65000001</v>
      </c>
      <c r="D25" s="12">
        <v>87436977.375</v>
      </c>
      <c r="E25" s="12">
        <v>14028000</v>
      </c>
      <c r="F25" s="51"/>
    </row>
    <row r="26" spans="1:15" x14ac:dyDescent="0.3">
      <c r="A26" s="59" t="s">
        <v>15</v>
      </c>
      <c r="B26" s="12">
        <v>7511.62</v>
      </c>
      <c r="C26" s="12">
        <v>35988700</v>
      </c>
      <c r="D26" s="12">
        <v>228822759.875</v>
      </c>
      <c r="E26" s="12">
        <v>0</v>
      </c>
      <c r="F26" s="51"/>
    </row>
    <row r="27" spans="1:15" x14ac:dyDescent="0.3">
      <c r="A27" s="59" t="s">
        <v>16</v>
      </c>
      <c r="B27" s="12">
        <v>6424.53</v>
      </c>
      <c r="C27" s="12">
        <v>142815945.99000001</v>
      </c>
      <c r="D27" s="12">
        <v>112981955.375</v>
      </c>
      <c r="E27" s="12">
        <v>14511333.333333334</v>
      </c>
      <c r="F27" s="51"/>
    </row>
    <row r="28" spans="1:15" x14ac:dyDescent="0.3">
      <c r="A28" s="59" t="s">
        <v>17</v>
      </c>
      <c r="B28" s="12">
        <v>11748.6</v>
      </c>
      <c r="C28" s="12">
        <v>134901100</v>
      </c>
      <c r="D28" s="12">
        <v>9937500</v>
      </c>
      <c r="E28" s="12">
        <v>5133333.333333333</v>
      </c>
      <c r="F28" s="51"/>
    </row>
    <row r="29" spans="1:15" x14ac:dyDescent="0.3">
      <c r="A29" s="59" t="s">
        <v>34</v>
      </c>
      <c r="B29" s="12">
        <v>83257</v>
      </c>
      <c r="C29" s="12">
        <v>358924560</v>
      </c>
      <c r="D29" s="12">
        <v>63204289.625</v>
      </c>
      <c r="E29" s="12">
        <v>15049333.333333332</v>
      </c>
      <c r="F29" s="51"/>
    </row>
    <row r="30" spans="1:15" x14ac:dyDescent="0.3">
      <c r="A30" s="59" t="s">
        <v>19</v>
      </c>
      <c r="B30" s="12">
        <v>30009.4</v>
      </c>
      <c r="C30" s="12">
        <v>134148870.78000002</v>
      </c>
      <c r="D30" s="12">
        <v>690307101.125</v>
      </c>
      <c r="E30" s="12">
        <v>4112296</v>
      </c>
      <c r="F30" s="51"/>
    </row>
    <row r="31" spans="1:15" x14ac:dyDescent="0.3">
      <c r="C31" s="33"/>
      <c r="D31" s="33"/>
      <c r="E31" s="33"/>
    </row>
    <row r="32" spans="1:15" x14ac:dyDescent="0.3">
      <c r="A32" s="58" t="s">
        <v>181</v>
      </c>
      <c r="B32" s="58" t="s">
        <v>182</v>
      </c>
      <c r="C32" s="58" t="s">
        <v>183</v>
      </c>
    </row>
    <row r="33" spans="1:47" x14ac:dyDescent="0.3">
      <c r="A33" s="57" t="s">
        <v>1</v>
      </c>
      <c r="B33" s="45" t="s">
        <v>394</v>
      </c>
      <c r="C33" s="45" t="s">
        <v>394</v>
      </c>
      <c r="E33" s="25" t="s">
        <v>763</v>
      </c>
    </row>
    <row r="34" spans="1:47" x14ac:dyDescent="0.3">
      <c r="A34" s="59" t="s">
        <v>11</v>
      </c>
      <c r="B34" s="12">
        <v>129.55039988610253</v>
      </c>
      <c r="C34" s="12">
        <v>0</v>
      </c>
      <c r="E34" s="25">
        <v>5580.3678173620274</v>
      </c>
    </row>
    <row r="35" spans="1:47" x14ac:dyDescent="0.3">
      <c r="A35" s="59" t="s">
        <v>12</v>
      </c>
      <c r="B35" s="12">
        <v>13.671116321587725</v>
      </c>
      <c r="C35" s="12">
        <v>0</v>
      </c>
      <c r="E35" s="25">
        <v>3153.3181310787477</v>
      </c>
    </row>
    <row r="36" spans="1:47" x14ac:dyDescent="0.3">
      <c r="A36" s="59" t="s">
        <v>13</v>
      </c>
      <c r="B36" s="12">
        <v>41.262118795790592</v>
      </c>
      <c r="C36" s="12">
        <v>0</v>
      </c>
      <c r="E36" s="25">
        <v>3064.3299216493215</v>
      </c>
    </row>
    <row r="37" spans="1:47" x14ac:dyDescent="0.3">
      <c r="A37" s="59" t="s">
        <v>14</v>
      </c>
      <c r="B37" s="12">
        <v>100.43741113894512</v>
      </c>
      <c r="C37" s="12">
        <v>0</v>
      </c>
      <c r="E37" s="25">
        <v>8488.5752483335655</v>
      </c>
    </row>
    <row r="38" spans="1:47" x14ac:dyDescent="0.3">
      <c r="A38" s="59" t="s">
        <v>15</v>
      </c>
      <c r="B38" s="12">
        <v>85.165252199407334</v>
      </c>
      <c r="C38" s="12">
        <v>0</v>
      </c>
      <c r="E38" s="25">
        <v>5385.9073818033548</v>
      </c>
    </row>
    <row r="39" spans="1:47" x14ac:dyDescent="0.3">
      <c r="A39" s="59" t="s">
        <v>16</v>
      </c>
      <c r="B39" s="12">
        <v>325.18858340045432</v>
      </c>
      <c r="C39" s="12">
        <v>0</v>
      </c>
      <c r="E39" s="25">
        <v>22332.698595208389</v>
      </c>
    </row>
    <row r="40" spans="1:47" x14ac:dyDescent="0.3">
      <c r="A40" s="59" t="s">
        <v>17</v>
      </c>
      <c r="B40" s="12">
        <v>508.12507029580473</v>
      </c>
      <c r="C40" s="12">
        <v>0</v>
      </c>
      <c r="E40" s="25">
        <v>9594.4935735705112</v>
      </c>
    </row>
    <row r="41" spans="1:47" x14ac:dyDescent="0.3">
      <c r="A41" s="59" t="s">
        <v>34</v>
      </c>
      <c r="B41" s="12">
        <v>162.19319242515684</v>
      </c>
      <c r="C41" s="12">
        <v>0</v>
      </c>
      <c r="E41" s="25">
        <v>4254.5142516547085</v>
      </c>
    </row>
    <row r="42" spans="1:47" x14ac:dyDescent="0.3">
      <c r="A42" s="59" t="s">
        <v>19</v>
      </c>
      <c r="B42" s="12">
        <v>81.512922823131632</v>
      </c>
      <c r="C42" s="12">
        <v>0</v>
      </c>
      <c r="E42" s="25">
        <v>4296.5318808002958</v>
      </c>
    </row>
    <row r="43" spans="1:47" x14ac:dyDescent="0.3">
      <c r="A43" s="181" t="s">
        <v>780</v>
      </c>
      <c r="B43" s="26"/>
    </row>
    <row r="44" spans="1:47" x14ac:dyDescent="0.3">
      <c r="A44" s="58" t="s">
        <v>303</v>
      </c>
      <c r="B44" s="58">
        <v>2005</v>
      </c>
      <c r="C44" s="58">
        <v>2006</v>
      </c>
      <c r="D44" s="58">
        <v>2007</v>
      </c>
      <c r="E44" s="58">
        <v>2008</v>
      </c>
      <c r="F44" s="58">
        <v>2009</v>
      </c>
      <c r="G44" s="58">
        <v>2010</v>
      </c>
      <c r="H44" s="58">
        <v>2011</v>
      </c>
      <c r="I44" s="58">
        <v>2012</v>
      </c>
      <c r="J44" s="58">
        <v>2013</v>
      </c>
      <c r="K44" s="58">
        <v>2014</v>
      </c>
      <c r="L44" s="58">
        <v>2015</v>
      </c>
      <c r="M44" s="58">
        <v>2016</v>
      </c>
      <c r="N44" s="58">
        <v>2017</v>
      </c>
      <c r="O44" s="58">
        <v>2018</v>
      </c>
      <c r="P44" s="58">
        <v>2019</v>
      </c>
      <c r="Q44" s="58">
        <v>2020</v>
      </c>
      <c r="R44" s="58">
        <v>2021</v>
      </c>
      <c r="S44" s="58">
        <v>2022</v>
      </c>
      <c r="T44" s="58">
        <v>2023</v>
      </c>
      <c r="U44" s="58">
        <v>2024</v>
      </c>
      <c r="V44" s="58">
        <v>2025</v>
      </c>
      <c r="W44" s="58">
        <v>2026</v>
      </c>
      <c r="X44" s="58">
        <v>2027</v>
      </c>
      <c r="Y44" s="58">
        <v>2028</v>
      </c>
      <c r="Z44" s="58">
        <v>2029</v>
      </c>
      <c r="AA44" s="58">
        <v>2030</v>
      </c>
      <c r="AB44" s="58">
        <v>2031</v>
      </c>
      <c r="AC44" s="58">
        <v>2032</v>
      </c>
      <c r="AD44" s="58">
        <v>2033</v>
      </c>
      <c r="AE44" s="58">
        <v>2034</v>
      </c>
      <c r="AF44" s="58">
        <v>2035</v>
      </c>
      <c r="AG44" s="58">
        <v>2036</v>
      </c>
      <c r="AH44" s="58">
        <v>2037</v>
      </c>
      <c r="AI44" s="58">
        <v>2038</v>
      </c>
      <c r="AJ44" s="58">
        <v>2039</v>
      </c>
      <c r="AK44" s="58">
        <v>2040</v>
      </c>
      <c r="AL44" s="58">
        <v>2041</v>
      </c>
      <c r="AM44" s="58">
        <v>2042</v>
      </c>
      <c r="AN44" s="58">
        <v>2043</v>
      </c>
      <c r="AO44" s="58">
        <v>2044</v>
      </c>
      <c r="AP44" s="58">
        <v>2045</v>
      </c>
      <c r="AQ44" s="58">
        <v>2046</v>
      </c>
      <c r="AR44" s="58">
        <v>2047</v>
      </c>
      <c r="AS44" s="58">
        <v>2048</v>
      </c>
      <c r="AT44" s="58">
        <v>2049</v>
      </c>
      <c r="AU44" s="58">
        <v>2050</v>
      </c>
    </row>
    <row r="45" spans="1:47" x14ac:dyDescent="0.3">
      <c r="A45" s="57" t="s">
        <v>1</v>
      </c>
      <c r="B45" s="45" t="s">
        <v>388</v>
      </c>
      <c r="C45" s="45" t="s">
        <v>388</v>
      </c>
      <c r="D45" s="45" t="s">
        <v>388</v>
      </c>
      <c r="E45" s="45" t="s">
        <v>388</v>
      </c>
      <c r="F45" s="45" t="s">
        <v>388</v>
      </c>
      <c r="G45" s="45" t="s">
        <v>388</v>
      </c>
      <c r="H45" s="45" t="s">
        <v>388</v>
      </c>
      <c r="I45" s="45" t="s">
        <v>388</v>
      </c>
      <c r="J45" s="45" t="s">
        <v>388</v>
      </c>
      <c r="K45" s="45" t="s">
        <v>388</v>
      </c>
      <c r="L45" s="45" t="s">
        <v>388</v>
      </c>
      <c r="M45" s="45" t="s">
        <v>388</v>
      </c>
      <c r="N45" s="45" t="s">
        <v>388</v>
      </c>
      <c r="O45" s="45" t="s">
        <v>388</v>
      </c>
      <c r="P45" s="45" t="s">
        <v>388</v>
      </c>
      <c r="Q45" s="45" t="s">
        <v>388</v>
      </c>
      <c r="R45" s="45" t="s">
        <v>388</v>
      </c>
      <c r="S45" s="45" t="s">
        <v>388</v>
      </c>
      <c r="T45" s="45" t="s">
        <v>388</v>
      </c>
      <c r="U45" s="45" t="s">
        <v>388</v>
      </c>
      <c r="V45" s="45" t="s">
        <v>388</v>
      </c>
      <c r="W45" s="45" t="s">
        <v>388</v>
      </c>
      <c r="X45" s="45" t="s">
        <v>388</v>
      </c>
      <c r="Y45" s="45" t="s">
        <v>388</v>
      </c>
      <c r="Z45" s="45" t="s">
        <v>388</v>
      </c>
      <c r="AA45" s="45" t="s">
        <v>388</v>
      </c>
      <c r="AB45" s="45" t="s">
        <v>388</v>
      </c>
      <c r="AC45" s="45" t="s">
        <v>388</v>
      </c>
      <c r="AD45" s="45" t="s">
        <v>388</v>
      </c>
      <c r="AE45" s="45" t="s">
        <v>388</v>
      </c>
      <c r="AF45" s="45" t="s">
        <v>388</v>
      </c>
      <c r="AG45" s="45" t="s">
        <v>388</v>
      </c>
      <c r="AH45" s="45" t="s">
        <v>388</v>
      </c>
      <c r="AI45" s="45" t="s">
        <v>388</v>
      </c>
      <c r="AJ45" s="45" t="s">
        <v>388</v>
      </c>
      <c r="AK45" s="45" t="s">
        <v>388</v>
      </c>
      <c r="AL45" s="45" t="s">
        <v>388</v>
      </c>
      <c r="AM45" s="45" t="s">
        <v>388</v>
      </c>
      <c r="AN45" s="45" t="s">
        <v>388</v>
      </c>
      <c r="AO45" s="45" t="s">
        <v>388</v>
      </c>
      <c r="AP45" s="45" t="s">
        <v>388</v>
      </c>
      <c r="AQ45" s="45" t="s">
        <v>388</v>
      </c>
      <c r="AR45" s="45" t="s">
        <v>388</v>
      </c>
      <c r="AS45" s="45" t="s">
        <v>388</v>
      </c>
      <c r="AT45" s="45" t="s">
        <v>388</v>
      </c>
      <c r="AU45" s="45" t="s">
        <v>388</v>
      </c>
    </row>
    <row r="46" spans="1:47" x14ac:dyDescent="0.3">
      <c r="A46" s="59" t="s">
        <v>11</v>
      </c>
      <c r="B46" s="52">
        <v>434216000</v>
      </c>
      <c r="C46" s="52">
        <v>434921000</v>
      </c>
      <c r="D46" s="52">
        <v>435958000</v>
      </c>
      <c r="E46" s="52">
        <v>437279000</v>
      </c>
      <c r="F46" s="52">
        <v>438850000</v>
      </c>
      <c r="G46" s="52">
        <v>440643000</v>
      </c>
      <c r="H46" s="52">
        <v>440736000</v>
      </c>
      <c r="I46" s="52">
        <v>441163000</v>
      </c>
      <c r="J46" s="52">
        <v>441884000</v>
      </c>
      <c r="K46" s="52">
        <v>442867000</v>
      </c>
      <c r="L46" s="52">
        <v>444083000</v>
      </c>
      <c r="M46" s="52">
        <v>443604000</v>
      </c>
      <c r="N46" s="52">
        <v>443473000</v>
      </c>
      <c r="O46" s="52">
        <v>443653000</v>
      </c>
      <c r="P46" s="52">
        <v>444113000</v>
      </c>
      <c r="Q46" s="52">
        <v>444823000</v>
      </c>
      <c r="R46" s="52">
        <v>441288000</v>
      </c>
      <c r="S46" s="52">
        <v>438081000</v>
      </c>
      <c r="T46" s="52">
        <v>435172000</v>
      </c>
      <c r="U46" s="52">
        <v>432534000</v>
      </c>
      <c r="V46" s="52">
        <v>430144000</v>
      </c>
      <c r="W46" s="52">
        <v>425965000</v>
      </c>
      <c r="X46" s="52">
        <v>422158000</v>
      </c>
      <c r="Y46" s="52">
        <v>418691000</v>
      </c>
      <c r="Z46" s="52">
        <v>415532000</v>
      </c>
      <c r="AA46" s="52">
        <v>412653000</v>
      </c>
      <c r="AB46" s="52">
        <v>407941000</v>
      </c>
      <c r="AC46" s="52">
        <v>403656000</v>
      </c>
      <c r="AD46" s="52">
        <v>399759000</v>
      </c>
      <c r="AE46" s="52">
        <v>396213000</v>
      </c>
      <c r="AF46" s="52">
        <v>392985000</v>
      </c>
      <c r="AG46" s="52">
        <v>388029000</v>
      </c>
      <c r="AH46" s="52">
        <v>383539000</v>
      </c>
      <c r="AI46" s="52">
        <v>379472000</v>
      </c>
      <c r="AJ46" s="52">
        <v>375786000</v>
      </c>
      <c r="AK46" s="52">
        <v>372445000</v>
      </c>
      <c r="AL46" s="52">
        <v>367399000</v>
      </c>
      <c r="AM46" s="52">
        <v>362851000</v>
      </c>
      <c r="AN46" s="52">
        <v>358751000</v>
      </c>
      <c r="AO46" s="52">
        <v>355057000</v>
      </c>
      <c r="AP46" s="52">
        <v>351727000</v>
      </c>
      <c r="AQ46" s="52">
        <v>346635000</v>
      </c>
      <c r="AR46" s="52">
        <v>342064000</v>
      </c>
      <c r="AS46" s="52">
        <v>337962000</v>
      </c>
      <c r="AT46" s="52">
        <v>334284000</v>
      </c>
      <c r="AU46" s="52">
        <v>330986000</v>
      </c>
    </row>
    <row r="47" spans="1:47" x14ac:dyDescent="0.3">
      <c r="A47" s="59" t="s">
        <v>12</v>
      </c>
      <c r="B47" s="52">
        <v>60401200</v>
      </c>
      <c r="C47" s="52">
        <v>60741000</v>
      </c>
      <c r="D47" s="52">
        <v>61137200</v>
      </c>
      <c r="E47" s="52">
        <v>61580300</v>
      </c>
      <c r="F47" s="52">
        <v>62062100</v>
      </c>
      <c r="G47" s="52">
        <v>62576000</v>
      </c>
      <c r="H47" s="52">
        <v>62884100</v>
      </c>
      <c r="I47" s="52">
        <v>63233000</v>
      </c>
      <c r="J47" s="52">
        <v>63616900</v>
      </c>
      <c r="K47" s="52">
        <v>64031100</v>
      </c>
      <c r="L47" s="52">
        <v>64472300</v>
      </c>
      <c r="M47" s="52">
        <v>64649700</v>
      </c>
      <c r="N47" s="52">
        <v>64867800</v>
      </c>
      <c r="O47" s="52">
        <v>65123000</v>
      </c>
      <c r="P47" s="52">
        <v>65411800</v>
      </c>
      <c r="Q47" s="52">
        <v>65731100</v>
      </c>
      <c r="R47" s="52">
        <v>65484400</v>
      </c>
      <c r="S47" s="52">
        <v>65285400</v>
      </c>
      <c r="T47" s="52">
        <v>65128300</v>
      </c>
      <c r="U47" s="52">
        <v>65008000</v>
      </c>
      <c r="V47" s="52">
        <v>64919900</v>
      </c>
      <c r="W47" s="52">
        <v>64594100</v>
      </c>
      <c r="X47" s="52">
        <v>64318800</v>
      </c>
      <c r="Y47" s="52">
        <v>64088200</v>
      </c>
      <c r="Z47" s="52">
        <v>63897000</v>
      </c>
      <c r="AA47" s="52">
        <v>63741000</v>
      </c>
      <c r="AB47" s="52">
        <v>63346400</v>
      </c>
      <c r="AC47" s="52">
        <v>63007600</v>
      </c>
      <c r="AD47" s="52">
        <v>62718400</v>
      </c>
      <c r="AE47" s="52">
        <v>62473500</v>
      </c>
      <c r="AF47" s="52">
        <v>62268100</v>
      </c>
      <c r="AG47" s="52">
        <v>61862300</v>
      </c>
      <c r="AH47" s="52">
        <v>61513500</v>
      </c>
      <c r="AI47" s="52">
        <v>61215800</v>
      </c>
      <c r="AJ47" s="52">
        <v>60963900</v>
      </c>
      <c r="AK47" s="52">
        <v>60753000</v>
      </c>
      <c r="AL47" s="52">
        <v>60334700</v>
      </c>
      <c r="AM47" s="52">
        <v>59976900</v>
      </c>
      <c r="AN47" s="52">
        <v>59673400</v>
      </c>
      <c r="AO47" s="52">
        <v>59418900</v>
      </c>
      <c r="AP47" s="52">
        <v>59208300</v>
      </c>
      <c r="AQ47" s="52">
        <v>58748300</v>
      </c>
      <c r="AR47" s="52">
        <v>58355000</v>
      </c>
      <c r="AS47" s="52">
        <v>58021700</v>
      </c>
      <c r="AT47" s="52">
        <v>57742500</v>
      </c>
      <c r="AU47" s="52">
        <v>57511900</v>
      </c>
    </row>
    <row r="48" spans="1:47" x14ac:dyDescent="0.3">
      <c r="A48" s="59" t="s">
        <v>13</v>
      </c>
      <c r="B48" s="52">
        <v>1330780000</v>
      </c>
      <c r="C48" s="52">
        <v>1337760000</v>
      </c>
      <c r="D48" s="52">
        <v>1345290000</v>
      </c>
      <c r="E48" s="52">
        <v>1353300000</v>
      </c>
      <c r="F48" s="52">
        <v>1361750000</v>
      </c>
      <c r="G48" s="52">
        <v>1370590000</v>
      </c>
      <c r="H48" s="52">
        <v>1377830000</v>
      </c>
      <c r="I48" s="52">
        <v>1385770000</v>
      </c>
      <c r="J48" s="52">
        <v>1394320000</v>
      </c>
      <c r="K48" s="52">
        <v>1403430000</v>
      </c>
      <c r="L48" s="52">
        <v>1413050000</v>
      </c>
      <c r="M48" s="52">
        <v>1420060000</v>
      </c>
      <c r="N48" s="52">
        <v>1427890000</v>
      </c>
      <c r="O48" s="52">
        <v>1436420000</v>
      </c>
      <c r="P48" s="52">
        <v>1445580000</v>
      </c>
      <c r="Q48" s="52">
        <v>1455260000</v>
      </c>
      <c r="R48" s="52">
        <v>1459930000</v>
      </c>
      <c r="S48" s="52">
        <v>1465120000</v>
      </c>
      <c r="T48" s="52">
        <v>1470790000</v>
      </c>
      <c r="U48" s="52">
        <v>1476880000</v>
      </c>
      <c r="V48" s="52">
        <v>1483350000</v>
      </c>
      <c r="W48" s="52">
        <v>1483510000</v>
      </c>
      <c r="X48" s="52">
        <v>1484390000</v>
      </c>
      <c r="Y48" s="52">
        <v>1485940000</v>
      </c>
      <c r="Z48" s="52">
        <v>1488080000</v>
      </c>
      <c r="AA48" s="52">
        <v>1490760000</v>
      </c>
      <c r="AB48" s="52">
        <v>1485870000</v>
      </c>
      <c r="AC48" s="52">
        <v>1481980000</v>
      </c>
      <c r="AD48" s="52">
        <v>1479010000</v>
      </c>
      <c r="AE48" s="52">
        <v>1476860000</v>
      </c>
      <c r="AF48" s="52">
        <v>1475460000</v>
      </c>
      <c r="AG48" s="52">
        <v>1466270000</v>
      </c>
      <c r="AH48" s="52">
        <v>1458440000</v>
      </c>
      <c r="AI48" s="52">
        <v>1451820000</v>
      </c>
      <c r="AJ48" s="52">
        <v>1446310000</v>
      </c>
      <c r="AK48" s="52">
        <v>1441780000</v>
      </c>
      <c r="AL48" s="52">
        <v>1429980000</v>
      </c>
      <c r="AM48" s="52">
        <v>1419790000</v>
      </c>
      <c r="AN48" s="52">
        <v>1411040000</v>
      </c>
      <c r="AO48" s="52">
        <v>1403590000</v>
      </c>
      <c r="AP48" s="52">
        <v>1397310000</v>
      </c>
      <c r="AQ48" s="52">
        <v>1383520000</v>
      </c>
      <c r="AR48" s="52">
        <v>1371630000</v>
      </c>
      <c r="AS48" s="52">
        <v>1361430000</v>
      </c>
      <c r="AT48" s="52">
        <v>1352760000</v>
      </c>
      <c r="AU48" s="52">
        <v>1345450000</v>
      </c>
    </row>
    <row r="49" spans="1:47" x14ac:dyDescent="0.3">
      <c r="A49" s="59" t="s">
        <v>14</v>
      </c>
      <c r="B49" s="52">
        <v>706800000</v>
      </c>
      <c r="C49" s="52">
        <v>714214000</v>
      </c>
      <c r="D49" s="52">
        <v>721800000</v>
      </c>
      <c r="E49" s="52">
        <v>729542000</v>
      </c>
      <c r="F49" s="52">
        <v>737421000</v>
      </c>
      <c r="G49" s="52">
        <v>745421000</v>
      </c>
      <c r="H49" s="52">
        <v>752286000</v>
      </c>
      <c r="I49" s="52">
        <v>759364000</v>
      </c>
      <c r="J49" s="52">
        <v>766634000</v>
      </c>
      <c r="K49" s="52">
        <v>774074000</v>
      </c>
      <c r="L49" s="52">
        <v>781666000</v>
      </c>
      <c r="M49" s="52">
        <v>787539000</v>
      </c>
      <c r="N49" s="52">
        <v>793669000</v>
      </c>
      <c r="O49" s="52">
        <v>800025000</v>
      </c>
      <c r="P49" s="52">
        <v>806580000</v>
      </c>
      <c r="Q49" s="52">
        <v>813311000</v>
      </c>
      <c r="R49" s="52">
        <v>817786000</v>
      </c>
      <c r="S49" s="52">
        <v>822441000</v>
      </c>
      <c r="T49" s="52">
        <v>827258000</v>
      </c>
      <c r="U49" s="52">
        <v>832219000</v>
      </c>
      <c r="V49" s="52">
        <v>837307000</v>
      </c>
      <c r="W49" s="52">
        <v>840531000</v>
      </c>
      <c r="X49" s="52">
        <v>844003000</v>
      </c>
      <c r="Y49" s="52">
        <v>847698000</v>
      </c>
      <c r="Z49" s="52">
        <v>851592000</v>
      </c>
      <c r="AA49" s="52">
        <v>855665000</v>
      </c>
      <c r="AB49" s="52">
        <v>857474000</v>
      </c>
      <c r="AC49" s="52">
        <v>859607000</v>
      </c>
      <c r="AD49" s="52">
        <v>862034000</v>
      </c>
      <c r="AE49" s="52">
        <v>864726000</v>
      </c>
      <c r="AF49" s="52">
        <v>867657000</v>
      </c>
      <c r="AG49" s="52">
        <v>868086000</v>
      </c>
      <c r="AH49" s="52">
        <v>868918000</v>
      </c>
      <c r="AI49" s="52">
        <v>870116000</v>
      </c>
      <c r="AJ49" s="52">
        <v>871643000</v>
      </c>
      <c r="AK49" s="52">
        <v>873470000</v>
      </c>
      <c r="AL49" s="52">
        <v>872635000</v>
      </c>
      <c r="AM49" s="52">
        <v>872285000</v>
      </c>
      <c r="AN49" s="52">
        <v>872372000</v>
      </c>
      <c r="AO49" s="52">
        <v>872856000</v>
      </c>
      <c r="AP49" s="52">
        <v>873699000</v>
      </c>
      <c r="AQ49" s="52">
        <v>871749000</v>
      </c>
      <c r="AR49" s="52">
        <v>870362000</v>
      </c>
      <c r="AS49" s="52">
        <v>869486000</v>
      </c>
      <c r="AT49" s="52">
        <v>869072000</v>
      </c>
      <c r="AU49" s="52">
        <v>869077000</v>
      </c>
    </row>
    <row r="50" spans="1:47" x14ac:dyDescent="0.3">
      <c r="A50" s="59" t="s">
        <v>15</v>
      </c>
      <c r="B50" s="52">
        <v>1147610000</v>
      </c>
      <c r="C50" s="52">
        <v>1164410000</v>
      </c>
      <c r="D50" s="52">
        <v>1181460000</v>
      </c>
      <c r="E50" s="52">
        <v>1198700000</v>
      </c>
      <c r="F50" s="52">
        <v>1216120000</v>
      </c>
      <c r="G50" s="52">
        <v>1233670000</v>
      </c>
      <c r="H50" s="52">
        <v>1248510000</v>
      </c>
      <c r="I50" s="52">
        <v>1263650000</v>
      </c>
      <c r="J50" s="52">
        <v>1279020000</v>
      </c>
      <c r="K50" s="52">
        <v>1294580000</v>
      </c>
      <c r="L50" s="52">
        <v>1310270000</v>
      </c>
      <c r="M50" s="52">
        <v>1324260000</v>
      </c>
      <c r="N50" s="52">
        <v>1338530000</v>
      </c>
      <c r="O50" s="52">
        <v>1353030000</v>
      </c>
      <c r="P50" s="52">
        <v>1367720000</v>
      </c>
      <c r="Q50" s="52">
        <v>1382550000</v>
      </c>
      <c r="R50" s="52">
        <v>1395620000</v>
      </c>
      <c r="S50" s="52">
        <v>1408860000</v>
      </c>
      <c r="T50" s="52">
        <v>1422230000</v>
      </c>
      <c r="U50" s="52">
        <v>1435700000</v>
      </c>
      <c r="V50" s="52">
        <v>1449220000</v>
      </c>
      <c r="W50" s="52">
        <v>1460520000</v>
      </c>
      <c r="X50" s="52">
        <v>1472110000</v>
      </c>
      <c r="Y50" s="52">
        <v>1483920000</v>
      </c>
      <c r="Z50" s="52">
        <v>1495910000</v>
      </c>
      <c r="AA50" s="52">
        <v>1508040000</v>
      </c>
      <c r="AB50" s="52">
        <v>1516690000</v>
      </c>
      <c r="AC50" s="52">
        <v>1525760000</v>
      </c>
      <c r="AD50" s="52">
        <v>1535180000</v>
      </c>
      <c r="AE50" s="52">
        <v>1544900000</v>
      </c>
      <c r="AF50" s="52">
        <v>1554860000</v>
      </c>
      <c r="AG50" s="52">
        <v>1560350000</v>
      </c>
      <c r="AH50" s="52">
        <v>1566430000</v>
      </c>
      <c r="AI50" s="52">
        <v>1573020000</v>
      </c>
      <c r="AJ50" s="52">
        <v>1580050000</v>
      </c>
      <c r="AK50" s="52">
        <v>1587440000</v>
      </c>
      <c r="AL50" s="52">
        <v>1590130000</v>
      </c>
      <c r="AM50" s="52">
        <v>1593570000</v>
      </c>
      <c r="AN50" s="52">
        <v>1597660000</v>
      </c>
      <c r="AO50" s="52">
        <v>1602300000</v>
      </c>
      <c r="AP50" s="52">
        <v>1607440000</v>
      </c>
      <c r="AQ50" s="52">
        <v>1608060000</v>
      </c>
      <c r="AR50" s="52">
        <v>1609570000</v>
      </c>
      <c r="AS50" s="52">
        <v>1611860000</v>
      </c>
      <c r="AT50" s="52">
        <v>1614830000</v>
      </c>
      <c r="AU50" s="52">
        <v>1618390000</v>
      </c>
    </row>
    <row r="51" spans="1:47" x14ac:dyDescent="0.3">
      <c r="A51" s="59" t="s">
        <v>16</v>
      </c>
      <c r="B51" s="52">
        <v>316002000</v>
      </c>
      <c r="C51" s="52">
        <v>319340000</v>
      </c>
      <c r="D51" s="52">
        <v>322757000</v>
      </c>
      <c r="E51" s="52">
        <v>326243000</v>
      </c>
      <c r="F51" s="52">
        <v>329792000</v>
      </c>
      <c r="G51" s="52">
        <v>333395000</v>
      </c>
      <c r="H51" s="52">
        <v>336470000</v>
      </c>
      <c r="I51" s="52">
        <v>339638000</v>
      </c>
      <c r="J51" s="52">
        <v>342889000</v>
      </c>
      <c r="K51" s="52">
        <v>346213000</v>
      </c>
      <c r="L51" s="52">
        <v>349602000</v>
      </c>
      <c r="M51" s="52">
        <v>352348000</v>
      </c>
      <c r="N51" s="52">
        <v>355197000</v>
      </c>
      <c r="O51" s="52">
        <v>358140000</v>
      </c>
      <c r="P51" s="52">
        <v>361167000</v>
      </c>
      <c r="Q51" s="52">
        <v>364268000</v>
      </c>
      <c r="R51" s="52">
        <v>366337000</v>
      </c>
      <c r="S51" s="52">
        <v>368476000</v>
      </c>
      <c r="T51" s="52">
        <v>370678000</v>
      </c>
      <c r="U51" s="52">
        <v>372937000</v>
      </c>
      <c r="V51" s="52">
        <v>375246000</v>
      </c>
      <c r="W51" s="52">
        <v>376674000</v>
      </c>
      <c r="X51" s="52">
        <v>378202000</v>
      </c>
      <c r="Y51" s="52">
        <v>379819000</v>
      </c>
      <c r="Z51" s="52">
        <v>381517000</v>
      </c>
      <c r="AA51" s="52">
        <v>383288000</v>
      </c>
      <c r="AB51" s="52">
        <v>383964000</v>
      </c>
      <c r="AC51" s="52">
        <v>384775000</v>
      </c>
      <c r="AD51" s="52">
        <v>385708000</v>
      </c>
      <c r="AE51" s="52">
        <v>386752000</v>
      </c>
      <c r="AF51" s="52">
        <v>387896000</v>
      </c>
      <c r="AG51" s="52">
        <v>387797000</v>
      </c>
      <c r="AH51" s="52">
        <v>387873000</v>
      </c>
      <c r="AI51" s="52">
        <v>388109000</v>
      </c>
      <c r="AJ51" s="52">
        <v>388490000</v>
      </c>
      <c r="AK51" s="52">
        <v>389003000</v>
      </c>
      <c r="AL51" s="52">
        <v>388195000</v>
      </c>
      <c r="AM51" s="52">
        <v>387606000</v>
      </c>
      <c r="AN51" s="52">
        <v>387213000</v>
      </c>
      <c r="AO51" s="52">
        <v>387001000</v>
      </c>
      <c r="AP51" s="52">
        <v>386952000</v>
      </c>
      <c r="AQ51" s="52">
        <v>385533000</v>
      </c>
      <c r="AR51" s="52">
        <v>384374000</v>
      </c>
      <c r="AS51" s="52">
        <v>383450000</v>
      </c>
      <c r="AT51" s="52">
        <v>382741000</v>
      </c>
      <c r="AU51" s="52">
        <v>382227000</v>
      </c>
    </row>
    <row r="52" spans="1:47" x14ac:dyDescent="0.3">
      <c r="A52" s="59" t="s">
        <v>17</v>
      </c>
      <c r="B52" s="52">
        <v>143519000</v>
      </c>
      <c r="C52" s="52">
        <v>143138000</v>
      </c>
      <c r="D52" s="52">
        <v>142925000</v>
      </c>
      <c r="E52" s="52">
        <v>142869000</v>
      </c>
      <c r="F52" s="52">
        <v>142957000</v>
      </c>
      <c r="G52" s="52">
        <v>143175000</v>
      </c>
      <c r="H52" s="52">
        <v>143182000</v>
      </c>
      <c r="I52" s="52">
        <v>143372000</v>
      </c>
      <c r="J52" s="52">
        <v>143719000</v>
      </c>
      <c r="K52" s="52">
        <v>144201000</v>
      </c>
      <c r="L52" s="52">
        <v>144797000</v>
      </c>
      <c r="M52" s="52">
        <v>144949000</v>
      </c>
      <c r="N52" s="52">
        <v>145245000</v>
      </c>
      <c r="O52" s="52">
        <v>145665000</v>
      </c>
      <c r="P52" s="52">
        <v>146188000</v>
      </c>
      <c r="Q52" s="52">
        <v>146800000</v>
      </c>
      <c r="R52" s="52">
        <v>146248000</v>
      </c>
      <c r="S52" s="52">
        <v>145791000</v>
      </c>
      <c r="T52" s="52">
        <v>145420000</v>
      </c>
      <c r="U52" s="52">
        <v>145127000</v>
      </c>
      <c r="V52" s="52">
        <v>144905000</v>
      </c>
      <c r="W52" s="52">
        <v>143947000</v>
      </c>
      <c r="X52" s="52">
        <v>143099000</v>
      </c>
      <c r="Y52" s="52">
        <v>142351000</v>
      </c>
      <c r="Z52" s="52">
        <v>141694000</v>
      </c>
      <c r="AA52" s="52">
        <v>141121000</v>
      </c>
      <c r="AB52" s="52">
        <v>139880000</v>
      </c>
      <c r="AC52" s="52">
        <v>138778000</v>
      </c>
      <c r="AD52" s="52">
        <v>137803000</v>
      </c>
      <c r="AE52" s="52">
        <v>136941000</v>
      </c>
      <c r="AF52" s="52">
        <v>136183000</v>
      </c>
      <c r="AG52" s="52">
        <v>134868000</v>
      </c>
      <c r="AH52" s="52">
        <v>133721000</v>
      </c>
      <c r="AI52" s="52">
        <v>132726000</v>
      </c>
      <c r="AJ52" s="52">
        <v>131866000</v>
      </c>
      <c r="AK52" s="52">
        <v>131126000</v>
      </c>
      <c r="AL52" s="52">
        <v>129865000</v>
      </c>
      <c r="AM52" s="52">
        <v>128792000</v>
      </c>
      <c r="AN52" s="52">
        <v>127886000</v>
      </c>
      <c r="AO52" s="52">
        <v>127127000</v>
      </c>
      <c r="AP52" s="52">
        <v>126500000</v>
      </c>
      <c r="AQ52" s="52">
        <v>125317000</v>
      </c>
      <c r="AR52" s="52">
        <v>124323000</v>
      </c>
      <c r="AS52" s="52">
        <v>123494000</v>
      </c>
      <c r="AT52" s="52">
        <v>122814000</v>
      </c>
      <c r="AU52" s="52">
        <v>122263000</v>
      </c>
    </row>
    <row r="53" spans="1:47" x14ac:dyDescent="0.3">
      <c r="A53" s="59" t="s">
        <v>34</v>
      </c>
      <c r="B53" s="52">
        <v>433163000</v>
      </c>
      <c r="C53" s="52">
        <v>437700000</v>
      </c>
      <c r="D53" s="52">
        <v>442452000</v>
      </c>
      <c r="E53" s="52">
        <v>447381000</v>
      </c>
      <c r="F53" s="52">
        <v>452455000</v>
      </c>
      <c r="G53" s="52">
        <v>457650000</v>
      </c>
      <c r="H53" s="52">
        <v>461699000</v>
      </c>
      <c r="I53" s="52">
        <v>465915000</v>
      </c>
      <c r="J53" s="52">
        <v>470274000</v>
      </c>
      <c r="K53" s="52">
        <v>474759000</v>
      </c>
      <c r="L53" s="52">
        <v>479356000</v>
      </c>
      <c r="M53" s="52">
        <v>482707000</v>
      </c>
      <c r="N53" s="52">
        <v>486234000</v>
      </c>
      <c r="O53" s="52">
        <v>489917000</v>
      </c>
      <c r="P53" s="52">
        <v>493738000</v>
      </c>
      <c r="Q53" s="52">
        <v>497678000</v>
      </c>
      <c r="R53" s="52">
        <v>499593000</v>
      </c>
      <c r="S53" s="52">
        <v>501711000</v>
      </c>
      <c r="T53" s="52">
        <v>504011000</v>
      </c>
      <c r="U53" s="52">
        <v>506474000</v>
      </c>
      <c r="V53" s="52">
        <v>509082000</v>
      </c>
      <c r="W53" s="52">
        <v>510458000</v>
      </c>
      <c r="X53" s="52">
        <v>512068000</v>
      </c>
      <c r="Y53" s="52">
        <v>513888000</v>
      </c>
      <c r="Z53" s="52">
        <v>515897000</v>
      </c>
      <c r="AA53" s="52">
        <v>518077000</v>
      </c>
      <c r="AB53" s="52">
        <v>518857000</v>
      </c>
      <c r="AC53" s="52">
        <v>519918000</v>
      </c>
      <c r="AD53" s="52">
        <v>521231000</v>
      </c>
      <c r="AE53" s="52">
        <v>522771000</v>
      </c>
      <c r="AF53" s="52">
        <v>524515000</v>
      </c>
      <c r="AG53" s="52">
        <v>524768000</v>
      </c>
      <c r="AH53" s="52">
        <v>525348000</v>
      </c>
      <c r="AI53" s="52">
        <v>526224000</v>
      </c>
      <c r="AJ53" s="52">
        <v>527364000</v>
      </c>
      <c r="AK53" s="52">
        <v>528743000</v>
      </c>
      <c r="AL53" s="52">
        <v>528522000</v>
      </c>
      <c r="AM53" s="52">
        <v>528673000</v>
      </c>
      <c r="AN53" s="52">
        <v>529157000</v>
      </c>
      <c r="AO53" s="52">
        <v>529941000</v>
      </c>
      <c r="AP53" s="52">
        <v>530995000</v>
      </c>
      <c r="AQ53" s="52">
        <v>530337000</v>
      </c>
      <c r="AR53" s="52">
        <v>530082000</v>
      </c>
      <c r="AS53" s="52">
        <v>530190000</v>
      </c>
      <c r="AT53" s="52">
        <v>530623000</v>
      </c>
      <c r="AU53" s="52">
        <v>531348000</v>
      </c>
    </row>
    <row r="54" spans="1:47" x14ac:dyDescent="0.3">
      <c r="A54" s="59" t="s">
        <v>19</v>
      </c>
      <c r="B54" s="52">
        <v>1968520000</v>
      </c>
      <c r="C54" s="52">
        <v>2006500000</v>
      </c>
      <c r="D54" s="52">
        <v>2044500000</v>
      </c>
      <c r="E54" s="52">
        <v>2082500000</v>
      </c>
      <c r="F54" s="52">
        <v>2120450000</v>
      </c>
      <c r="G54" s="52">
        <v>2158300000</v>
      </c>
      <c r="H54" s="52">
        <v>2199830000</v>
      </c>
      <c r="I54" s="52">
        <v>2241450000</v>
      </c>
      <c r="J54" s="52">
        <v>2283070000</v>
      </c>
      <c r="K54" s="52">
        <v>2324610000</v>
      </c>
      <c r="L54" s="52">
        <v>2366000000</v>
      </c>
      <c r="M54" s="52">
        <v>2409320000</v>
      </c>
      <c r="N54" s="52">
        <v>2452670000</v>
      </c>
      <c r="O54" s="52">
        <v>2495920000</v>
      </c>
      <c r="P54" s="52">
        <v>2539020000</v>
      </c>
      <c r="Q54" s="52">
        <v>2581880000</v>
      </c>
      <c r="R54" s="52">
        <v>2623660000</v>
      </c>
      <c r="S54" s="52">
        <v>2664820000</v>
      </c>
      <c r="T54" s="52">
        <v>2705300000</v>
      </c>
      <c r="U54" s="52">
        <v>2745060000</v>
      </c>
      <c r="V54" s="52">
        <v>2784060000</v>
      </c>
      <c r="W54" s="52">
        <v>2825190000</v>
      </c>
      <c r="X54" s="52">
        <v>2865780000</v>
      </c>
      <c r="Y54" s="52">
        <v>2905770000</v>
      </c>
      <c r="Z54" s="52">
        <v>2945100000</v>
      </c>
      <c r="AA54" s="52">
        <v>2983720000</v>
      </c>
      <c r="AB54" s="52">
        <v>3023230000</v>
      </c>
      <c r="AC54" s="52">
        <v>3062340000</v>
      </c>
      <c r="AD54" s="52">
        <v>3100970000</v>
      </c>
      <c r="AE54" s="52">
        <v>3139050000</v>
      </c>
      <c r="AF54" s="52">
        <v>3176500000</v>
      </c>
      <c r="AG54" s="52">
        <v>3214160000</v>
      </c>
      <c r="AH54" s="52">
        <v>3251600000</v>
      </c>
      <c r="AI54" s="52">
        <v>3288710000</v>
      </c>
      <c r="AJ54" s="52">
        <v>3325390000</v>
      </c>
      <c r="AK54" s="52">
        <v>3361580000</v>
      </c>
      <c r="AL54" s="52">
        <v>3397550000</v>
      </c>
      <c r="AM54" s="52">
        <v>3433500000</v>
      </c>
      <c r="AN54" s="52">
        <v>3469290000</v>
      </c>
      <c r="AO54" s="52">
        <v>3504800000</v>
      </c>
      <c r="AP54" s="52">
        <v>3539950000</v>
      </c>
      <c r="AQ54" s="52">
        <v>3574670000</v>
      </c>
      <c r="AR54" s="52">
        <v>3609570000</v>
      </c>
      <c r="AS54" s="52">
        <v>3644480000</v>
      </c>
      <c r="AT54" s="52">
        <v>3679260000</v>
      </c>
      <c r="AU54" s="52">
        <v>3713790000</v>
      </c>
    </row>
    <row r="55" spans="1:47" x14ac:dyDescent="0.3">
      <c r="B55" s="56"/>
    </row>
    <row r="56" spans="1:47" x14ac:dyDescent="0.3">
      <c r="A56" s="58" t="s">
        <v>244</v>
      </c>
      <c r="B56" s="58" t="s">
        <v>345</v>
      </c>
    </row>
    <row r="57" spans="1:47" x14ac:dyDescent="0.3">
      <c r="A57" s="57" t="s">
        <v>1</v>
      </c>
      <c r="B57" s="45" t="s">
        <v>390</v>
      </c>
      <c r="C57" s="181" t="s">
        <v>606</v>
      </c>
    </row>
    <row r="58" spans="1:47" x14ac:dyDescent="0.3">
      <c r="A58" s="59" t="s">
        <v>11</v>
      </c>
      <c r="B58" s="12">
        <v>13455190.334803695</v>
      </c>
    </row>
    <row r="59" spans="1:47" x14ac:dyDescent="0.3">
      <c r="A59" s="59" t="s">
        <v>12</v>
      </c>
      <c r="B59" s="12">
        <v>2903143.765355858</v>
      </c>
    </row>
    <row r="60" spans="1:47" x14ac:dyDescent="0.3">
      <c r="A60" s="59" t="s">
        <v>13</v>
      </c>
      <c r="B60" s="12">
        <v>11340857.012972414</v>
      </c>
    </row>
    <row r="61" spans="1:47" x14ac:dyDescent="0.3">
      <c r="A61" s="59" t="s">
        <v>14</v>
      </c>
      <c r="B61" s="12">
        <v>10021717.121437248</v>
      </c>
    </row>
    <row r="62" spans="1:47" x14ac:dyDescent="0.3">
      <c r="A62" s="59" t="s">
        <v>15</v>
      </c>
      <c r="B62" s="12">
        <v>2069306.37236701</v>
      </c>
    </row>
    <row r="63" spans="1:47" x14ac:dyDescent="0.3">
      <c r="A63" s="59" t="s">
        <v>16</v>
      </c>
      <c r="B63" s="12">
        <v>3228245.6109729847</v>
      </c>
    </row>
    <row r="64" spans="1:47" x14ac:dyDescent="0.3">
      <c r="A64" s="59" t="s">
        <v>17</v>
      </c>
      <c r="B64" s="12">
        <v>1353695.5393866985</v>
      </c>
    </row>
    <row r="65" spans="1:3" x14ac:dyDescent="0.3">
      <c r="A65" s="59" t="s">
        <v>34</v>
      </c>
      <c r="B65" s="12">
        <v>20905313.148200024</v>
      </c>
    </row>
    <row r="66" spans="1:3" x14ac:dyDescent="0.3">
      <c r="A66" s="59" t="s">
        <v>19</v>
      </c>
      <c r="B66" s="12">
        <v>9324603.6574352589</v>
      </c>
    </row>
    <row r="67" spans="1:3" x14ac:dyDescent="0.3">
      <c r="A67" s="181" t="s">
        <v>780</v>
      </c>
    </row>
    <row r="68" spans="1:3" x14ac:dyDescent="0.3">
      <c r="A68" s="58" t="s">
        <v>242</v>
      </c>
      <c r="B68" s="58" t="s">
        <v>240</v>
      </c>
      <c r="C68" s="58" t="s">
        <v>241</v>
      </c>
    </row>
    <row r="69" spans="1:3" x14ac:dyDescent="0.3">
      <c r="A69" s="57" t="s">
        <v>1</v>
      </c>
      <c r="B69" s="45" t="s">
        <v>391</v>
      </c>
      <c r="C69" s="45" t="s">
        <v>391</v>
      </c>
    </row>
    <row r="70" spans="1:3" x14ac:dyDescent="0.3">
      <c r="A70" s="59" t="s">
        <v>11</v>
      </c>
      <c r="B70" s="12">
        <v>1.0555600000000001</v>
      </c>
      <c r="C70" s="12">
        <v>3.3391600000000001</v>
      </c>
    </row>
    <row r="71" spans="1:3" x14ac:dyDescent="0.3">
      <c r="A71" s="59" t="s">
        <v>12</v>
      </c>
      <c r="B71" s="12">
        <v>0.27352100000000001</v>
      </c>
      <c r="C71" s="12">
        <v>0.139017</v>
      </c>
    </row>
    <row r="72" spans="1:3" x14ac:dyDescent="0.3">
      <c r="A72" s="59" t="s">
        <v>13</v>
      </c>
      <c r="B72" s="12">
        <v>0.63707899999999995</v>
      </c>
      <c r="C72" s="12">
        <v>4.2088900000000002</v>
      </c>
    </row>
    <row r="73" spans="1:3" x14ac:dyDescent="0.3">
      <c r="A73" s="59" t="s">
        <v>14</v>
      </c>
      <c r="B73" s="12">
        <v>0.81639399999999995</v>
      </c>
      <c r="C73" s="12">
        <v>3.90333</v>
      </c>
    </row>
    <row r="74" spans="1:3" x14ac:dyDescent="0.3">
      <c r="A74" s="59" t="s">
        <v>15</v>
      </c>
      <c r="B74" s="12">
        <v>0.27117799999999997</v>
      </c>
      <c r="C74" s="12">
        <v>7.4312100000000001</v>
      </c>
    </row>
    <row r="75" spans="1:3" x14ac:dyDescent="0.3">
      <c r="A75" s="59" t="s">
        <v>16</v>
      </c>
      <c r="B75" s="12">
        <v>0.24293600000000001</v>
      </c>
      <c r="C75" s="12">
        <v>1.9955099999999999</v>
      </c>
    </row>
    <row r="76" spans="1:3" x14ac:dyDescent="0.3">
      <c r="A76" s="59" t="s">
        <v>17</v>
      </c>
      <c r="B76" s="12">
        <v>0.31457099999999999</v>
      </c>
      <c r="C76" s="12">
        <v>0.131686</v>
      </c>
    </row>
    <row r="77" spans="1:3" x14ac:dyDescent="0.3">
      <c r="A77" s="59" t="s">
        <v>34</v>
      </c>
      <c r="B77" s="12">
        <v>2.2213799999999999</v>
      </c>
      <c r="C77" s="12">
        <v>2.7415400000000001</v>
      </c>
    </row>
    <row r="78" spans="1:3" x14ac:dyDescent="0.3">
      <c r="A78" s="59" t="s">
        <v>19</v>
      </c>
      <c r="B78" s="12">
        <v>0.82561799999999996</v>
      </c>
      <c r="C78" s="12">
        <v>16.893899999999999</v>
      </c>
    </row>
    <row r="79" spans="1:3" x14ac:dyDescent="0.3">
      <c r="A79" s="181" t="s">
        <v>606</v>
      </c>
      <c r="B79" s="56"/>
    </row>
    <row r="80" spans="1:3" x14ac:dyDescent="0.3">
      <c r="A80" s="75" t="s">
        <v>243</v>
      </c>
      <c r="B80" s="58" t="s">
        <v>345</v>
      </c>
    </row>
    <row r="81" spans="1:14" x14ac:dyDescent="0.3">
      <c r="A81" s="57" t="s">
        <v>1</v>
      </c>
      <c r="B81" s="45" t="s">
        <v>391</v>
      </c>
    </row>
    <row r="82" spans="1:14" x14ac:dyDescent="0.3">
      <c r="A82" s="59" t="s">
        <v>11</v>
      </c>
      <c r="B82" s="12">
        <v>10009.1</v>
      </c>
    </row>
    <row r="83" spans="1:14" x14ac:dyDescent="0.3">
      <c r="A83" s="59" t="s">
        <v>12</v>
      </c>
      <c r="B83" s="12">
        <v>71954.2</v>
      </c>
    </row>
    <row r="84" spans="1:14" x14ac:dyDescent="0.3">
      <c r="A84" s="59" t="s">
        <v>13</v>
      </c>
      <c r="B84" s="12">
        <v>3265.85</v>
      </c>
    </row>
    <row r="85" spans="1:14" x14ac:dyDescent="0.3">
      <c r="A85" s="59" t="s">
        <v>14</v>
      </c>
      <c r="B85" s="12">
        <v>6149.01</v>
      </c>
    </row>
    <row r="86" spans="1:14" x14ac:dyDescent="0.3">
      <c r="A86" s="59" t="s">
        <v>15</v>
      </c>
      <c r="B86" s="12">
        <v>787.11</v>
      </c>
    </row>
    <row r="87" spans="1:14" x14ac:dyDescent="0.3">
      <c r="A87" s="59" t="s">
        <v>16</v>
      </c>
      <c r="B87" s="12">
        <v>13753.5</v>
      </c>
    </row>
    <row r="88" spans="1:14" x14ac:dyDescent="0.3">
      <c r="A88" s="59" t="s">
        <v>17</v>
      </c>
      <c r="B88" s="12">
        <v>30282.6</v>
      </c>
    </row>
    <row r="89" spans="1:14" x14ac:dyDescent="0.3">
      <c r="A89" s="59" t="s">
        <v>34</v>
      </c>
      <c r="B89" s="12">
        <v>10033.5</v>
      </c>
    </row>
    <row r="90" spans="1:14" x14ac:dyDescent="0.3">
      <c r="A90" s="59" t="s">
        <v>19</v>
      </c>
      <c r="B90" s="12">
        <v>2207.81</v>
      </c>
    </row>
    <row r="91" spans="1:14" x14ac:dyDescent="0.3">
      <c r="A91" s="35" t="s">
        <v>779</v>
      </c>
    </row>
    <row r="92" spans="1:14" x14ac:dyDescent="0.3">
      <c r="A92" s="196" t="s">
        <v>392</v>
      </c>
      <c r="B92" s="58" t="s">
        <v>72</v>
      </c>
      <c r="C92" s="58" t="s">
        <v>73</v>
      </c>
      <c r="D92" s="58" t="s">
        <v>74</v>
      </c>
      <c r="E92" s="58" t="s">
        <v>75</v>
      </c>
      <c r="F92" s="58" t="s">
        <v>76</v>
      </c>
      <c r="G92" s="58" t="s">
        <v>77</v>
      </c>
      <c r="H92" s="58" t="s">
        <v>78</v>
      </c>
      <c r="I92" s="58" t="s">
        <v>79</v>
      </c>
      <c r="J92" s="58" t="s">
        <v>80</v>
      </c>
      <c r="K92" s="58" t="s">
        <v>81</v>
      </c>
      <c r="L92" s="58" t="s">
        <v>82</v>
      </c>
      <c r="M92" s="58" t="s">
        <v>83</v>
      </c>
      <c r="N92" s="58" t="s">
        <v>84</v>
      </c>
    </row>
    <row r="93" spans="1:14" x14ac:dyDescent="0.3">
      <c r="A93" s="238" t="s">
        <v>349</v>
      </c>
      <c r="B93" s="45" t="s">
        <v>393</v>
      </c>
      <c r="C93" s="45" t="s">
        <v>393</v>
      </c>
      <c r="D93" s="45" t="s">
        <v>393</v>
      </c>
      <c r="E93" s="45" t="s">
        <v>393</v>
      </c>
      <c r="F93" s="45" t="s">
        <v>393</v>
      </c>
      <c r="G93" s="45" t="s">
        <v>393</v>
      </c>
      <c r="H93" s="45" t="s">
        <v>393</v>
      </c>
      <c r="I93" s="45" t="s">
        <v>393</v>
      </c>
      <c r="J93" s="45" t="s">
        <v>393</v>
      </c>
      <c r="K93" s="45" t="s">
        <v>393</v>
      </c>
      <c r="L93" s="45" t="s">
        <v>393</v>
      </c>
      <c r="M93" s="45" t="s">
        <v>393</v>
      </c>
      <c r="N93" s="45" t="s">
        <v>393</v>
      </c>
    </row>
    <row r="94" spans="1:14" x14ac:dyDescent="0.3">
      <c r="A94" s="195" t="s">
        <v>11</v>
      </c>
      <c r="B94" s="12">
        <v>98251900</v>
      </c>
      <c r="C94" s="12">
        <v>38924000</v>
      </c>
      <c r="D94" s="12">
        <v>79617100</v>
      </c>
      <c r="E94" s="12">
        <v>54979700</v>
      </c>
      <c r="F94" s="12">
        <v>32975600</v>
      </c>
      <c r="G94" s="12">
        <v>6743260</v>
      </c>
      <c r="H94" s="12">
        <v>26005600</v>
      </c>
      <c r="I94" s="12">
        <v>154045000</v>
      </c>
      <c r="J94" s="12">
        <v>112599000</v>
      </c>
      <c r="K94" s="12">
        <v>0</v>
      </c>
      <c r="L94" s="12">
        <v>0</v>
      </c>
      <c r="M94" s="12">
        <v>0</v>
      </c>
      <c r="N94" s="12">
        <v>0</v>
      </c>
    </row>
    <row r="95" spans="1:14" x14ac:dyDescent="0.3">
      <c r="A95" s="195" t="s">
        <v>12</v>
      </c>
      <c r="B95" s="12">
        <v>13808200</v>
      </c>
      <c r="C95" s="12">
        <v>5500610</v>
      </c>
      <c r="D95" s="12">
        <v>11208500</v>
      </c>
      <c r="E95" s="12">
        <v>7793110</v>
      </c>
      <c r="F95" s="12">
        <v>4632090</v>
      </c>
      <c r="G95" s="12">
        <v>954444</v>
      </c>
      <c r="H95" s="12">
        <v>3662700</v>
      </c>
      <c r="I95" s="12">
        <v>21621000</v>
      </c>
      <c r="J95" s="12">
        <v>16057700</v>
      </c>
      <c r="K95" s="12">
        <v>0</v>
      </c>
      <c r="L95" s="12">
        <v>0</v>
      </c>
      <c r="M95" s="12">
        <v>0</v>
      </c>
      <c r="N95" s="12">
        <v>0</v>
      </c>
    </row>
    <row r="96" spans="1:14" x14ac:dyDescent="0.3">
      <c r="A96" s="195" t="s">
        <v>13</v>
      </c>
      <c r="B96" s="12">
        <v>104336000</v>
      </c>
      <c r="C96" s="12">
        <v>86985600</v>
      </c>
      <c r="D96" s="12">
        <v>109604000</v>
      </c>
      <c r="E96" s="12">
        <v>94541700</v>
      </c>
      <c r="F96" s="12">
        <v>26873800</v>
      </c>
      <c r="G96" s="12">
        <v>9942640</v>
      </c>
      <c r="H96" s="12">
        <v>22191700</v>
      </c>
      <c r="I96" s="12">
        <v>77624200</v>
      </c>
      <c r="J96" s="12">
        <v>203630000</v>
      </c>
      <c r="K96" s="12">
        <v>0</v>
      </c>
      <c r="L96" s="12">
        <v>0</v>
      </c>
      <c r="M96" s="12">
        <v>0</v>
      </c>
      <c r="N96" s="12">
        <v>0</v>
      </c>
    </row>
    <row r="97" spans="1:26" x14ac:dyDescent="0.3">
      <c r="A97" s="195" t="s">
        <v>14</v>
      </c>
      <c r="B97" s="12">
        <v>55564300</v>
      </c>
      <c r="C97" s="12">
        <v>43499500</v>
      </c>
      <c r="D97" s="12">
        <v>57041600</v>
      </c>
      <c r="E97" s="12">
        <v>36405500</v>
      </c>
      <c r="F97" s="12">
        <v>17915800</v>
      </c>
      <c r="G97" s="12">
        <v>7369620</v>
      </c>
      <c r="H97" s="12">
        <v>13864100</v>
      </c>
      <c r="I97" s="12">
        <v>57923000</v>
      </c>
      <c r="J97" s="12">
        <v>118429000</v>
      </c>
      <c r="K97" s="12">
        <v>0</v>
      </c>
      <c r="L97" s="12">
        <v>0</v>
      </c>
      <c r="M97" s="12">
        <v>0</v>
      </c>
      <c r="N97" s="12">
        <v>0</v>
      </c>
    </row>
    <row r="98" spans="1:26" x14ac:dyDescent="0.3">
      <c r="A98" s="195" t="s">
        <v>15</v>
      </c>
      <c r="B98" s="12">
        <v>121424000</v>
      </c>
      <c r="C98" s="12">
        <v>86199100</v>
      </c>
      <c r="D98" s="12">
        <v>118789000</v>
      </c>
      <c r="E98" s="12">
        <v>46972000</v>
      </c>
      <c r="F98" s="12">
        <v>42665800</v>
      </c>
      <c r="G98" s="12">
        <v>15698700</v>
      </c>
      <c r="H98" s="12">
        <v>28628600</v>
      </c>
      <c r="I98" s="12">
        <v>137513000</v>
      </c>
      <c r="J98" s="12">
        <v>158245000</v>
      </c>
      <c r="K98" s="12">
        <v>0</v>
      </c>
      <c r="L98" s="12">
        <v>0</v>
      </c>
      <c r="M98" s="12">
        <v>0</v>
      </c>
      <c r="N98" s="12">
        <v>0</v>
      </c>
    </row>
    <row r="99" spans="1:26" x14ac:dyDescent="0.3">
      <c r="A99" s="195" t="s">
        <v>16</v>
      </c>
      <c r="B99" s="12">
        <v>31127000</v>
      </c>
      <c r="C99" s="12">
        <v>18857400</v>
      </c>
      <c r="D99" s="12">
        <v>28885600</v>
      </c>
      <c r="E99" s="12">
        <v>27162600</v>
      </c>
      <c r="F99" s="12">
        <v>11341200</v>
      </c>
      <c r="G99" s="12">
        <v>3981060</v>
      </c>
      <c r="H99" s="12">
        <v>9589860</v>
      </c>
      <c r="I99" s="12">
        <v>47756800</v>
      </c>
      <c r="J99" s="12">
        <v>57190600</v>
      </c>
      <c r="K99" s="12">
        <v>0</v>
      </c>
      <c r="L99" s="12">
        <v>0</v>
      </c>
      <c r="M99" s="12">
        <v>0</v>
      </c>
      <c r="N99" s="12">
        <v>0</v>
      </c>
    </row>
    <row r="100" spans="1:26" x14ac:dyDescent="0.3">
      <c r="A100" s="195" t="s">
        <v>17</v>
      </c>
      <c r="B100" s="12">
        <v>18776600</v>
      </c>
      <c r="C100" s="12">
        <v>10337000</v>
      </c>
      <c r="D100" s="12">
        <v>16758500</v>
      </c>
      <c r="E100" s="12">
        <v>18445200</v>
      </c>
      <c r="F100" s="12">
        <v>5744670</v>
      </c>
      <c r="G100" s="12">
        <v>1392140</v>
      </c>
      <c r="H100" s="12">
        <v>4597500</v>
      </c>
      <c r="I100" s="12">
        <v>26469400</v>
      </c>
      <c r="J100" s="12">
        <v>22328500</v>
      </c>
      <c r="K100" s="12">
        <v>0</v>
      </c>
      <c r="L100" s="12">
        <v>0</v>
      </c>
      <c r="M100" s="12">
        <v>0</v>
      </c>
      <c r="N100" s="12">
        <v>0</v>
      </c>
    </row>
    <row r="101" spans="1:26" x14ac:dyDescent="0.3">
      <c r="A101" s="59" t="s">
        <v>34</v>
      </c>
      <c r="B101" s="12">
        <v>96256100</v>
      </c>
      <c r="C101" s="12">
        <v>40846700</v>
      </c>
      <c r="D101" s="12">
        <v>79470900</v>
      </c>
      <c r="E101" s="12">
        <v>45842300</v>
      </c>
      <c r="F101" s="12">
        <v>32837000</v>
      </c>
      <c r="G101" s="12">
        <v>7489030</v>
      </c>
      <c r="H101" s="12">
        <v>27503500</v>
      </c>
      <c r="I101" s="12">
        <v>155467000</v>
      </c>
      <c r="J101" s="12">
        <v>118919000</v>
      </c>
      <c r="K101" s="12">
        <v>0</v>
      </c>
      <c r="L101" s="12">
        <v>0</v>
      </c>
      <c r="M101" s="12">
        <v>0</v>
      </c>
      <c r="N101" s="12">
        <v>0</v>
      </c>
    </row>
    <row r="102" spans="1:26" x14ac:dyDescent="0.3">
      <c r="A102" s="59" t="s">
        <v>19</v>
      </c>
      <c r="B102" s="12">
        <v>136750000</v>
      </c>
      <c r="C102" s="12">
        <v>123670000</v>
      </c>
      <c r="D102" s="12">
        <v>149639000</v>
      </c>
      <c r="E102" s="12">
        <v>153610000</v>
      </c>
      <c r="F102" s="12">
        <v>43880500</v>
      </c>
      <c r="G102" s="12">
        <v>20910600</v>
      </c>
      <c r="H102" s="12">
        <v>35922900</v>
      </c>
      <c r="I102" s="12">
        <v>118831000</v>
      </c>
      <c r="J102" s="12">
        <v>333714000</v>
      </c>
      <c r="K102" s="12">
        <v>0</v>
      </c>
      <c r="L102" s="12">
        <v>0</v>
      </c>
      <c r="M102" s="12">
        <v>0</v>
      </c>
      <c r="N102" s="12">
        <v>0</v>
      </c>
    </row>
    <row r="104" spans="1:26" x14ac:dyDescent="0.3">
      <c r="A104" s="35" t="s">
        <v>778</v>
      </c>
      <c r="B104" s="58" t="s">
        <v>345</v>
      </c>
    </row>
    <row r="105" spans="1:26" x14ac:dyDescent="0.3">
      <c r="A105" s="181"/>
      <c r="B105" s="196" t="s">
        <v>210</v>
      </c>
    </row>
    <row r="106" spans="1:26" x14ac:dyDescent="0.3">
      <c r="A106" s="236" t="s">
        <v>245</v>
      </c>
      <c r="B106" s="237">
        <v>0</v>
      </c>
    </row>
    <row r="107" spans="1:26" x14ac:dyDescent="0.3">
      <c r="A107" s="236" t="s">
        <v>246</v>
      </c>
      <c r="B107" s="237">
        <v>1</v>
      </c>
    </row>
    <row r="108" spans="1:26" x14ac:dyDescent="0.3">
      <c r="A108" s="236" t="s">
        <v>247</v>
      </c>
      <c r="B108" s="237">
        <v>1</v>
      </c>
    </row>
    <row r="110" spans="1:26" x14ac:dyDescent="0.3">
      <c r="A110" s="61"/>
      <c r="B110" s="85"/>
      <c r="C110" s="51"/>
      <c r="D110" s="51"/>
      <c r="E110" s="51"/>
      <c r="F110" s="51"/>
      <c r="G110" s="51"/>
      <c r="H110" s="51"/>
      <c r="I110" s="51"/>
      <c r="J110" s="51"/>
      <c r="K110" s="51"/>
      <c r="L110" s="51"/>
      <c r="M110" s="51"/>
      <c r="N110" s="51"/>
      <c r="O110" s="51"/>
      <c r="P110" s="51"/>
      <c r="Q110" s="51"/>
      <c r="R110" s="51"/>
      <c r="S110" s="51"/>
      <c r="T110" s="51"/>
      <c r="U110" s="51"/>
      <c r="V110" s="51"/>
      <c r="W110" s="51"/>
      <c r="X110" s="51"/>
      <c r="Y110" s="51"/>
      <c r="Z110" s="51"/>
    </row>
    <row r="111" spans="1:26" x14ac:dyDescent="0.3">
      <c r="A111" s="58" t="s">
        <v>396</v>
      </c>
      <c r="B111" s="83" t="s">
        <v>177</v>
      </c>
      <c r="C111" s="58" t="s">
        <v>178</v>
      </c>
      <c r="D111" s="58" t="s">
        <v>271</v>
      </c>
      <c r="E111" s="58" t="s">
        <v>271</v>
      </c>
      <c r="F111" s="51"/>
      <c r="G111" s="51"/>
      <c r="H111" s="51"/>
      <c r="I111" s="51"/>
      <c r="J111" s="51"/>
      <c r="K111" s="51"/>
      <c r="L111" s="51"/>
      <c r="M111" s="51"/>
      <c r="N111" s="51"/>
      <c r="O111" s="51"/>
      <c r="P111" s="51"/>
      <c r="Q111" s="51"/>
      <c r="R111" s="51"/>
      <c r="S111" s="51"/>
      <c r="T111" s="51"/>
      <c r="U111" s="51"/>
      <c r="V111" s="51"/>
      <c r="W111" s="51"/>
      <c r="X111" s="51"/>
      <c r="Y111" s="51"/>
      <c r="Z111" s="51"/>
    </row>
    <row r="112" spans="1:26" x14ac:dyDescent="0.3">
      <c r="A112" s="57" t="s">
        <v>1</v>
      </c>
      <c r="B112" s="45" t="s">
        <v>395</v>
      </c>
      <c r="C112" s="45" t="s">
        <v>395</v>
      </c>
      <c r="D112" s="45" t="s">
        <v>210</v>
      </c>
      <c r="E112" s="45" t="s">
        <v>210</v>
      </c>
      <c r="F112" s="51"/>
      <c r="G112" s="51"/>
      <c r="H112" s="51"/>
      <c r="I112" s="51"/>
      <c r="J112" s="51"/>
      <c r="K112" s="51"/>
      <c r="L112" s="51"/>
      <c r="M112" s="51"/>
      <c r="N112" s="51"/>
      <c r="O112" s="51"/>
      <c r="P112" s="51"/>
      <c r="Q112" s="51"/>
      <c r="R112" s="51"/>
      <c r="S112" s="51"/>
      <c r="T112" s="51"/>
      <c r="U112" s="51"/>
      <c r="V112" s="51"/>
      <c r="W112" s="51"/>
      <c r="X112" s="51"/>
      <c r="Y112" s="51"/>
      <c r="Z112" s="51"/>
    </row>
    <row r="113" spans="1:26" x14ac:dyDescent="0.3">
      <c r="A113" s="59" t="s">
        <v>11</v>
      </c>
      <c r="B113" s="12">
        <f>$B$125*E113</f>
        <v>2960000</v>
      </c>
      <c r="C113" s="12">
        <f>$B$126*D113</f>
        <v>18570000</v>
      </c>
      <c r="D113" s="91">
        <v>0.1</v>
      </c>
      <c r="E113" s="91">
        <v>0.1</v>
      </c>
      <c r="F113" s="51"/>
      <c r="G113" s="51"/>
      <c r="H113" s="51"/>
      <c r="I113" s="51"/>
      <c r="J113" s="51"/>
      <c r="K113" s="51"/>
      <c r="L113" s="51"/>
      <c r="M113" s="51"/>
      <c r="N113" s="51"/>
      <c r="O113" s="51"/>
      <c r="P113" s="51"/>
      <c r="Q113" s="51"/>
      <c r="R113" s="51"/>
      <c r="S113" s="51"/>
      <c r="T113" s="51"/>
      <c r="U113" s="51"/>
      <c r="V113" s="51"/>
      <c r="W113" s="51"/>
      <c r="X113" s="51"/>
      <c r="Y113" s="51"/>
      <c r="Z113" s="51"/>
    </row>
    <row r="114" spans="1:26" x14ac:dyDescent="0.3">
      <c r="A114" s="59" t="s">
        <v>12</v>
      </c>
      <c r="B114" s="12">
        <f>$B$125*E114</f>
        <v>0</v>
      </c>
      <c r="C114" s="12">
        <f t="shared" ref="C114:C121" si="4">$B$126*D114</f>
        <v>1857000</v>
      </c>
      <c r="D114" s="91">
        <v>0.01</v>
      </c>
      <c r="E114" s="91">
        <v>0</v>
      </c>
      <c r="F114" s="51"/>
      <c r="G114" s="51"/>
      <c r="H114" s="51"/>
      <c r="I114" s="51"/>
      <c r="J114" s="51"/>
      <c r="K114" s="51"/>
      <c r="L114" s="51"/>
      <c r="M114" s="51"/>
      <c r="N114" s="51"/>
      <c r="O114" s="51"/>
      <c r="P114" s="51"/>
      <c r="Q114" s="51"/>
      <c r="R114" s="51"/>
      <c r="S114" s="51"/>
      <c r="T114" s="51"/>
      <c r="U114" s="51"/>
      <c r="V114" s="51"/>
      <c r="W114" s="51"/>
      <c r="X114" s="51"/>
      <c r="Y114" s="51"/>
      <c r="Z114" s="51"/>
    </row>
    <row r="115" spans="1:26" x14ac:dyDescent="0.3">
      <c r="A115" s="59" t="s">
        <v>13</v>
      </c>
      <c r="B115" s="12">
        <f t="shared" ref="B115:B121" si="5">$B$125*E115</f>
        <v>3552000</v>
      </c>
      <c r="C115" s="12">
        <f t="shared" si="4"/>
        <v>18570000</v>
      </c>
      <c r="D115" s="91">
        <v>0.1</v>
      </c>
      <c r="E115" s="91">
        <v>0.12</v>
      </c>
      <c r="F115" s="51"/>
      <c r="G115" s="51"/>
      <c r="H115" s="51"/>
      <c r="I115" s="51"/>
      <c r="J115" s="51"/>
      <c r="K115" s="51"/>
      <c r="L115" s="51"/>
      <c r="M115" s="51"/>
      <c r="N115" s="51"/>
      <c r="O115" s="51"/>
      <c r="P115" s="51"/>
      <c r="Q115" s="51"/>
      <c r="R115" s="51"/>
      <c r="S115" s="51"/>
      <c r="T115" s="51"/>
      <c r="U115" s="51"/>
      <c r="V115" s="51"/>
      <c r="W115" s="51"/>
      <c r="X115" s="51"/>
      <c r="Y115" s="51"/>
      <c r="Z115" s="51"/>
    </row>
    <row r="116" spans="1:26" x14ac:dyDescent="0.3">
      <c r="A116" s="59" t="s">
        <v>14</v>
      </c>
      <c r="B116" s="12">
        <f t="shared" si="5"/>
        <v>1480000</v>
      </c>
      <c r="C116" s="12">
        <f t="shared" si="4"/>
        <v>9285000</v>
      </c>
      <c r="D116" s="91">
        <v>0.05</v>
      </c>
      <c r="E116" s="91">
        <v>0.05</v>
      </c>
      <c r="F116" s="51"/>
      <c r="G116" s="51"/>
      <c r="H116" s="51"/>
      <c r="I116" s="51"/>
      <c r="J116" s="51"/>
      <c r="K116" s="51"/>
      <c r="L116" s="51"/>
      <c r="M116" s="51"/>
      <c r="N116" s="51"/>
      <c r="O116" s="51"/>
      <c r="P116" s="51"/>
      <c r="Q116" s="51"/>
      <c r="R116" s="51"/>
      <c r="S116" s="51"/>
      <c r="T116" s="51"/>
      <c r="U116" s="51"/>
      <c r="V116" s="51"/>
      <c r="W116" s="51"/>
      <c r="X116" s="51"/>
      <c r="Y116" s="51"/>
      <c r="Z116" s="51"/>
    </row>
    <row r="117" spans="1:26" x14ac:dyDescent="0.3">
      <c r="A117" s="59" t="s">
        <v>15</v>
      </c>
      <c r="B117" s="12">
        <f t="shared" si="5"/>
        <v>1776000</v>
      </c>
      <c r="C117" s="12">
        <f t="shared" si="4"/>
        <v>33426000</v>
      </c>
      <c r="D117" s="91">
        <v>0.18</v>
      </c>
      <c r="E117" s="91">
        <v>0.06</v>
      </c>
      <c r="F117" s="51"/>
      <c r="G117" s="51"/>
      <c r="H117" s="51"/>
      <c r="I117" s="51"/>
      <c r="J117" s="51"/>
      <c r="K117" s="51"/>
      <c r="L117" s="51"/>
      <c r="M117" s="51"/>
      <c r="N117" s="51"/>
      <c r="O117" s="51"/>
      <c r="P117" s="51"/>
      <c r="Q117" s="51"/>
      <c r="R117" s="51"/>
      <c r="S117" s="51"/>
      <c r="T117" s="51"/>
      <c r="U117" s="51"/>
      <c r="V117" s="51"/>
      <c r="W117" s="51"/>
      <c r="X117" s="51"/>
      <c r="Y117" s="51"/>
      <c r="Z117" s="51"/>
    </row>
    <row r="118" spans="1:26" x14ac:dyDescent="0.3">
      <c r="A118" s="59" t="s">
        <v>16</v>
      </c>
      <c r="B118" s="12">
        <f t="shared" si="5"/>
        <v>6808000</v>
      </c>
      <c r="C118" s="12">
        <f t="shared" si="4"/>
        <v>18570000</v>
      </c>
      <c r="D118" s="91">
        <v>0.1</v>
      </c>
      <c r="E118" s="91">
        <v>0.23</v>
      </c>
      <c r="F118" s="51"/>
      <c r="G118" s="51"/>
      <c r="H118" s="51"/>
      <c r="I118" s="51"/>
      <c r="J118" s="51"/>
      <c r="K118" s="51"/>
      <c r="L118" s="51"/>
      <c r="M118" s="51"/>
      <c r="N118" s="51"/>
      <c r="O118" s="51"/>
      <c r="P118" s="51"/>
      <c r="Q118" s="51"/>
      <c r="R118" s="51"/>
      <c r="S118" s="51"/>
      <c r="T118" s="51"/>
      <c r="U118" s="51"/>
      <c r="V118" s="51"/>
      <c r="W118" s="51"/>
      <c r="X118" s="51"/>
      <c r="Y118" s="51"/>
      <c r="Z118" s="51"/>
    </row>
    <row r="119" spans="1:26" x14ac:dyDescent="0.3">
      <c r="A119" s="59" t="s">
        <v>17</v>
      </c>
      <c r="B119" s="12">
        <f t="shared" si="5"/>
        <v>1480000</v>
      </c>
      <c r="C119" s="12">
        <f t="shared" si="4"/>
        <v>3714000</v>
      </c>
      <c r="D119" s="91">
        <v>0.02</v>
      </c>
      <c r="E119" s="91">
        <v>0.05</v>
      </c>
      <c r="F119" s="51"/>
      <c r="G119" s="51"/>
      <c r="H119" s="51"/>
      <c r="I119" s="51"/>
      <c r="J119" s="51"/>
      <c r="K119" s="51"/>
      <c r="L119" s="51"/>
      <c r="M119" s="51"/>
      <c r="N119" s="51"/>
      <c r="O119" s="51"/>
      <c r="P119" s="51"/>
      <c r="Q119" s="51"/>
      <c r="R119" s="51"/>
      <c r="S119" s="51"/>
      <c r="T119" s="51"/>
      <c r="U119" s="51"/>
      <c r="V119" s="51"/>
      <c r="W119" s="51"/>
      <c r="X119" s="51"/>
      <c r="Y119" s="51"/>
      <c r="Z119" s="51"/>
    </row>
    <row r="120" spans="1:26" x14ac:dyDescent="0.3">
      <c r="A120" s="59" t="s">
        <v>34</v>
      </c>
      <c r="B120" s="12">
        <f t="shared" si="5"/>
        <v>7992000.0000000009</v>
      </c>
      <c r="C120" s="12">
        <f t="shared" si="4"/>
        <v>27855000</v>
      </c>
      <c r="D120" s="91">
        <v>0.15</v>
      </c>
      <c r="E120" s="91">
        <v>0.27</v>
      </c>
      <c r="F120" s="51"/>
      <c r="G120" s="51"/>
      <c r="H120" s="51"/>
      <c r="I120" s="51"/>
      <c r="J120" s="51"/>
      <c r="K120" s="51"/>
      <c r="L120" s="51"/>
      <c r="M120" s="51"/>
      <c r="N120" s="51"/>
      <c r="O120" s="51"/>
      <c r="P120" s="51"/>
      <c r="Q120" s="51"/>
      <c r="R120" s="51"/>
      <c r="S120" s="51"/>
      <c r="T120" s="51"/>
      <c r="U120" s="51"/>
      <c r="V120" s="51"/>
      <c r="W120" s="51"/>
      <c r="X120" s="51"/>
      <c r="Y120" s="51"/>
      <c r="Z120" s="51"/>
    </row>
    <row r="121" spans="1:26" x14ac:dyDescent="0.3">
      <c r="A121" s="123" t="s">
        <v>19</v>
      </c>
      <c r="B121" s="12">
        <f t="shared" si="5"/>
        <v>3552000</v>
      </c>
      <c r="C121" s="12">
        <f t="shared" si="4"/>
        <v>53853000</v>
      </c>
      <c r="D121" s="91">
        <v>0.28999999999999998</v>
      </c>
      <c r="E121" s="91">
        <v>0.12</v>
      </c>
      <c r="F121" s="51"/>
      <c r="G121" s="51"/>
      <c r="H121" s="51"/>
      <c r="I121" s="51"/>
      <c r="J121" s="51"/>
      <c r="K121" s="51"/>
      <c r="L121" s="51"/>
      <c r="M121" s="51"/>
      <c r="N121" s="51"/>
      <c r="O121" s="51"/>
      <c r="P121" s="51"/>
      <c r="Q121" s="51"/>
      <c r="R121" s="51"/>
      <c r="S121" s="51"/>
      <c r="T121" s="51"/>
      <c r="U121" s="51"/>
      <c r="V121" s="51"/>
      <c r="W121" s="51"/>
      <c r="X121" s="51"/>
      <c r="Y121" s="51"/>
      <c r="Z121" s="51"/>
    </row>
    <row r="122" spans="1:26" x14ac:dyDescent="0.3">
      <c r="B122" s="122"/>
      <c r="C122" s="45" t="s">
        <v>94</v>
      </c>
      <c r="D122" s="45">
        <f>SUM(D113:D121)</f>
        <v>1</v>
      </c>
      <c r="E122" s="45">
        <f>SUM(E113:E121)</f>
        <v>1</v>
      </c>
      <c r="F122" s="51"/>
      <c r="G122" s="51"/>
      <c r="H122" s="51"/>
      <c r="I122" s="51"/>
      <c r="J122" s="51"/>
      <c r="K122" s="51"/>
      <c r="L122" s="51"/>
      <c r="M122" s="51"/>
      <c r="N122" s="51"/>
      <c r="O122" s="51"/>
      <c r="P122" s="51"/>
      <c r="Q122" s="51"/>
      <c r="R122" s="51"/>
      <c r="S122" s="51"/>
      <c r="T122" s="51"/>
      <c r="U122" s="51"/>
      <c r="V122" s="51"/>
      <c r="W122" s="51"/>
      <c r="X122" s="51"/>
      <c r="Y122" s="51"/>
      <c r="Z122" s="51"/>
    </row>
    <row r="123" spans="1:26" x14ac:dyDescent="0.3">
      <c r="A123" s="61"/>
      <c r="B123" s="58" t="s">
        <v>345</v>
      </c>
    </row>
    <row r="124" spans="1:26" x14ac:dyDescent="0.3">
      <c r="A124" s="124"/>
      <c r="B124" s="82" t="s">
        <v>395</v>
      </c>
    </row>
    <row r="125" spans="1:26" x14ac:dyDescent="0.3">
      <c r="A125" s="58" t="s">
        <v>177</v>
      </c>
      <c r="B125" s="12">
        <f>29.6*10^6</f>
        <v>29600000</v>
      </c>
    </row>
    <row r="126" spans="1:26" x14ac:dyDescent="0.3">
      <c r="A126" s="83" t="s">
        <v>178</v>
      </c>
      <c r="B126" s="12">
        <f>185.7*10^6</f>
        <v>185700000</v>
      </c>
    </row>
    <row r="128" spans="1:26" ht="13.35" customHeight="1" x14ac:dyDescent="0.3">
      <c r="A128" s="83" t="s">
        <v>397</v>
      </c>
      <c r="B128" s="61"/>
      <c r="C128" s="61"/>
      <c r="D128" s="61"/>
      <c r="E128" s="61"/>
      <c r="F128"/>
      <c r="G128"/>
      <c r="H128"/>
      <c r="I128"/>
      <c r="J128"/>
      <c r="K128"/>
      <c r="L128"/>
      <c r="M128"/>
      <c r="N128"/>
      <c r="O128"/>
      <c r="P128"/>
      <c r="Q128"/>
      <c r="R128"/>
    </row>
    <row r="129" spans="1:18" x14ac:dyDescent="0.3">
      <c r="A129" s="252" t="s">
        <v>258</v>
      </c>
      <c r="B129" s="60" t="s">
        <v>32</v>
      </c>
      <c r="C129" s="58">
        <v>2005</v>
      </c>
      <c r="D129" s="58">
        <v>2006</v>
      </c>
      <c r="E129" s="58">
        <v>2007</v>
      </c>
      <c r="F129" s="58">
        <v>2008</v>
      </c>
      <c r="G129" s="58">
        <v>2009</v>
      </c>
      <c r="H129" s="58">
        <v>2010</v>
      </c>
      <c r="I129" s="58">
        <v>2011</v>
      </c>
      <c r="J129" s="58">
        <v>2012</v>
      </c>
      <c r="K129" s="58">
        <v>2013</v>
      </c>
      <c r="L129" s="58">
        <v>2014</v>
      </c>
      <c r="M129" s="58">
        <v>2015</v>
      </c>
      <c r="N129" s="58">
        <v>2016</v>
      </c>
      <c r="O129" s="58">
        <v>2017</v>
      </c>
      <c r="P129" s="58">
        <v>2018</v>
      </c>
      <c r="Q129" s="58">
        <v>2019</v>
      </c>
      <c r="R129" s="58">
        <v>2020</v>
      </c>
    </row>
    <row r="130" spans="1:18" x14ac:dyDescent="0.3">
      <c r="A130" s="268"/>
      <c r="B130" s="60" t="s">
        <v>33</v>
      </c>
      <c r="C130" s="11" t="s">
        <v>386</v>
      </c>
      <c r="D130" s="11" t="s">
        <v>386</v>
      </c>
      <c r="E130" s="11" t="s">
        <v>386</v>
      </c>
      <c r="F130" s="11" t="s">
        <v>386</v>
      </c>
      <c r="G130" s="11" t="s">
        <v>386</v>
      </c>
      <c r="H130" s="11" t="s">
        <v>386</v>
      </c>
      <c r="I130" s="11" t="s">
        <v>386</v>
      </c>
      <c r="J130" s="11" t="s">
        <v>386</v>
      </c>
      <c r="K130" s="11" t="s">
        <v>386</v>
      </c>
      <c r="L130" s="11" t="s">
        <v>386</v>
      </c>
      <c r="M130" s="11" t="s">
        <v>386</v>
      </c>
      <c r="N130" s="11" t="s">
        <v>386</v>
      </c>
      <c r="O130" s="11" t="s">
        <v>386</v>
      </c>
      <c r="P130" s="11" t="s">
        <v>386</v>
      </c>
      <c r="Q130" s="11" t="s">
        <v>386</v>
      </c>
      <c r="R130" s="11" t="s">
        <v>386</v>
      </c>
    </row>
    <row r="131" spans="1:18" x14ac:dyDescent="0.3">
      <c r="A131" s="253" t="s">
        <v>259</v>
      </c>
      <c r="B131" s="59" t="s">
        <v>11</v>
      </c>
      <c r="C131" s="12">
        <v>65392054</v>
      </c>
      <c r="D131" s="12">
        <v>58332601</v>
      </c>
      <c r="E131" s="12">
        <v>51387637</v>
      </c>
      <c r="F131" s="12">
        <v>66282309</v>
      </c>
      <c r="G131" s="12">
        <v>60592637</v>
      </c>
      <c r="H131" s="12">
        <v>59828897</v>
      </c>
      <c r="I131" s="12">
        <v>70700755</v>
      </c>
      <c r="J131" s="12">
        <v>59608425</v>
      </c>
      <c r="K131" s="12">
        <v>67013862</v>
      </c>
      <c r="L131" s="12">
        <v>77575369</v>
      </c>
      <c r="M131" s="12">
        <v>59264767</v>
      </c>
      <c r="N131" s="12">
        <v>62960158</v>
      </c>
      <c r="O131" s="12">
        <v>65146980</v>
      </c>
      <c r="P131" s="12">
        <v>69004810</v>
      </c>
      <c r="Q131" s="12">
        <v>70099300</v>
      </c>
      <c r="R131" s="12">
        <v>67844050</v>
      </c>
    </row>
    <row r="132" spans="1:18" x14ac:dyDescent="0.3">
      <c r="A132" s="254"/>
      <c r="B132" s="59" t="s">
        <v>12</v>
      </c>
      <c r="C132" s="12">
        <v>0</v>
      </c>
      <c r="D132" s="12">
        <v>0</v>
      </c>
      <c r="E132" s="12">
        <v>0</v>
      </c>
      <c r="F132" s="12">
        <v>0</v>
      </c>
      <c r="G132" s="12">
        <v>0</v>
      </c>
      <c r="H132" s="12">
        <v>0</v>
      </c>
      <c r="I132" s="12">
        <v>0</v>
      </c>
      <c r="J132" s="12">
        <v>0</v>
      </c>
      <c r="K132" s="12">
        <v>0</v>
      </c>
      <c r="L132" s="12">
        <v>0</v>
      </c>
      <c r="M132" s="12">
        <v>0</v>
      </c>
      <c r="N132" s="12">
        <v>0</v>
      </c>
      <c r="O132" s="12">
        <v>0</v>
      </c>
      <c r="P132" s="12">
        <v>0</v>
      </c>
      <c r="Q132" s="12">
        <v>0</v>
      </c>
      <c r="R132" s="12">
        <v>0</v>
      </c>
    </row>
    <row r="133" spans="1:18" x14ac:dyDescent="0.3">
      <c r="A133" s="254"/>
      <c r="B133" s="59" t="s">
        <v>13</v>
      </c>
      <c r="C133" s="12">
        <v>139365000</v>
      </c>
      <c r="D133" s="12">
        <v>151603008</v>
      </c>
      <c r="E133" s="12">
        <v>152300000</v>
      </c>
      <c r="F133" s="12">
        <v>165914000</v>
      </c>
      <c r="G133" s="12">
        <v>163974000</v>
      </c>
      <c r="H133" s="12">
        <v>177425000</v>
      </c>
      <c r="I133" s="12">
        <v>192781000</v>
      </c>
      <c r="J133" s="12">
        <v>205614100</v>
      </c>
      <c r="K133" s="12">
        <v>218489000</v>
      </c>
      <c r="L133" s="12">
        <v>215646300</v>
      </c>
      <c r="M133" s="12">
        <v>264992000</v>
      </c>
      <c r="N133" s="12">
        <v>263613000</v>
      </c>
      <c r="O133" s="12">
        <v>259071000</v>
      </c>
      <c r="P133" s="12">
        <v>257173900</v>
      </c>
      <c r="Q133" s="12">
        <v>260778900</v>
      </c>
      <c r="R133" s="12">
        <v>260670000</v>
      </c>
    </row>
    <row r="134" spans="1:18" x14ac:dyDescent="0.3">
      <c r="A134" s="254"/>
      <c r="B134" s="59" t="s">
        <v>14</v>
      </c>
      <c r="C134" s="12">
        <v>26817567</v>
      </c>
      <c r="D134" s="12">
        <v>26692191</v>
      </c>
      <c r="E134" s="12">
        <v>29401004</v>
      </c>
      <c r="F134" s="12">
        <v>33523069</v>
      </c>
      <c r="G134" s="12">
        <v>35436228</v>
      </c>
      <c r="H134" s="12">
        <v>35699954</v>
      </c>
      <c r="I134" s="12">
        <v>35964112</v>
      </c>
      <c r="J134" s="12">
        <v>38599942</v>
      </c>
      <c r="K134" s="12">
        <v>37891654</v>
      </c>
      <c r="L134" s="12">
        <v>38270921</v>
      </c>
      <c r="M134" s="12">
        <v>38575000</v>
      </c>
      <c r="N134" s="12">
        <v>42008380</v>
      </c>
      <c r="O134" s="12">
        <v>48462045</v>
      </c>
      <c r="P134" s="12">
        <v>50102125</v>
      </c>
      <c r="Q134" s="12">
        <v>41565975</v>
      </c>
      <c r="R134" s="12">
        <v>41758292</v>
      </c>
    </row>
    <row r="135" spans="1:18" x14ac:dyDescent="0.3">
      <c r="A135" s="254"/>
      <c r="B135" s="59" t="s">
        <v>15</v>
      </c>
      <c r="C135" s="12">
        <v>14709900</v>
      </c>
      <c r="D135" s="12">
        <v>15097000</v>
      </c>
      <c r="E135" s="12">
        <v>18955400</v>
      </c>
      <c r="F135" s="12">
        <v>19731400</v>
      </c>
      <c r="G135" s="12">
        <v>16719500</v>
      </c>
      <c r="H135" s="12">
        <v>21725800</v>
      </c>
      <c r="I135" s="12">
        <v>21760000</v>
      </c>
      <c r="J135" s="12">
        <v>22260000</v>
      </c>
      <c r="K135" s="12">
        <v>24259510</v>
      </c>
      <c r="L135" s="12">
        <v>24170000</v>
      </c>
      <c r="M135" s="12">
        <v>22570000</v>
      </c>
      <c r="N135" s="12">
        <v>25900000</v>
      </c>
      <c r="O135" s="12">
        <v>25899870</v>
      </c>
      <c r="P135" s="12">
        <v>28752880</v>
      </c>
      <c r="Q135" s="12">
        <v>27715100</v>
      </c>
      <c r="R135" s="12">
        <v>30160000</v>
      </c>
    </row>
    <row r="136" spans="1:18" x14ac:dyDescent="0.3">
      <c r="A136" s="254"/>
      <c r="B136" s="59" t="s">
        <v>16</v>
      </c>
      <c r="C136" s="12">
        <v>59945969</v>
      </c>
      <c r="D136" s="12">
        <v>61302231</v>
      </c>
      <c r="E136" s="12">
        <v>78111249</v>
      </c>
      <c r="F136" s="12">
        <v>85535889</v>
      </c>
      <c r="G136" s="12">
        <v>68330803</v>
      </c>
      <c r="H136" s="12">
        <v>82367115</v>
      </c>
      <c r="I136" s="12">
        <v>84151696</v>
      </c>
      <c r="J136" s="12">
        <v>97326791</v>
      </c>
      <c r="K136" s="12">
        <v>117374436</v>
      </c>
      <c r="L136" s="12">
        <v>117498011</v>
      </c>
      <c r="M136" s="12">
        <v>123865099</v>
      </c>
      <c r="N136" s="12">
        <v>107970095</v>
      </c>
      <c r="O136" s="12">
        <v>151309187</v>
      </c>
      <c r="P136" s="12">
        <v>129912645</v>
      </c>
      <c r="Q136" s="12">
        <v>161944415</v>
      </c>
      <c r="R136" s="12">
        <v>165893452</v>
      </c>
    </row>
    <row r="137" spans="1:18" x14ac:dyDescent="0.3">
      <c r="A137" s="254"/>
      <c r="B137" s="59" t="s">
        <v>17</v>
      </c>
      <c r="C137" s="12">
        <v>3060164</v>
      </c>
      <c r="D137" s="12">
        <v>3510351</v>
      </c>
      <c r="E137" s="12">
        <v>3798020</v>
      </c>
      <c r="F137" s="12">
        <v>6682300</v>
      </c>
      <c r="G137" s="12">
        <v>3963433</v>
      </c>
      <c r="H137" s="12">
        <v>3084351</v>
      </c>
      <c r="I137" s="12">
        <v>6962438</v>
      </c>
      <c r="J137" s="12">
        <v>8212924</v>
      </c>
      <c r="K137" s="12">
        <v>11634943</v>
      </c>
      <c r="L137" s="12">
        <v>11332138</v>
      </c>
      <c r="M137" s="12">
        <v>13173296</v>
      </c>
      <c r="N137" s="12">
        <v>15281594</v>
      </c>
      <c r="O137" s="12">
        <v>13208095</v>
      </c>
      <c r="P137" s="12">
        <v>11419020</v>
      </c>
      <c r="Q137" s="12">
        <v>14282352</v>
      </c>
      <c r="R137" s="12">
        <v>13879210</v>
      </c>
    </row>
    <row r="138" spans="1:18" x14ac:dyDescent="0.3">
      <c r="A138" s="254"/>
      <c r="B138" s="59" t="s">
        <v>34</v>
      </c>
      <c r="C138" s="12">
        <v>310933450</v>
      </c>
      <c r="D138" s="12">
        <v>298385859</v>
      </c>
      <c r="E138" s="12">
        <v>366338732</v>
      </c>
      <c r="F138" s="12">
        <v>340823550</v>
      </c>
      <c r="G138" s="12">
        <v>361625066</v>
      </c>
      <c r="H138" s="12">
        <v>350963099</v>
      </c>
      <c r="I138" s="12">
        <v>341783007</v>
      </c>
      <c r="J138" s="12">
        <v>308321754</v>
      </c>
      <c r="K138" s="12">
        <v>388126523</v>
      </c>
      <c r="L138" s="12">
        <v>395970797</v>
      </c>
      <c r="M138" s="12">
        <v>383859886</v>
      </c>
      <c r="N138" s="12">
        <v>454401340</v>
      </c>
      <c r="O138" s="12">
        <v>412954733</v>
      </c>
      <c r="P138" s="12">
        <v>405316350</v>
      </c>
      <c r="Q138" s="12">
        <v>386594252</v>
      </c>
      <c r="R138" s="12">
        <v>401239488</v>
      </c>
    </row>
    <row r="139" spans="1:18" x14ac:dyDescent="0.3">
      <c r="A139" s="255"/>
      <c r="B139" s="59" t="s">
        <v>19</v>
      </c>
      <c r="C139" s="12">
        <v>86800098</v>
      </c>
      <c r="D139" s="12">
        <v>92889769</v>
      </c>
      <c r="E139" s="12">
        <v>93170263</v>
      </c>
      <c r="F139" s="12">
        <v>111237634</v>
      </c>
      <c r="G139" s="12">
        <v>110112048</v>
      </c>
      <c r="H139" s="12">
        <v>121657638</v>
      </c>
      <c r="I139" s="12">
        <v>133626165</v>
      </c>
      <c r="J139" s="12">
        <v>135619156</v>
      </c>
      <c r="K139" s="12">
        <v>152012539</v>
      </c>
      <c r="L139" s="12">
        <v>159440074</v>
      </c>
      <c r="M139" s="12">
        <v>146418651</v>
      </c>
      <c r="N139" s="12">
        <v>155311846</v>
      </c>
      <c r="O139" s="12">
        <v>162672170</v>
      </c>
      <c r="P139" s="12">
        <v>172579526</v>
      </c>
      <c r="Q139" s="12">
        <v>178379574</v>
      </c>
      <c r="R139" s="12">
        <v>180908505</v>
      </c>
    </row>
    <row r="140" spans="1:18" x14ac:dyDescent="0.3">
      <c r="A140" s="253" t="s">
        <v>260</v>
      </c>
      <c r="B140" s="59" t="s">
        <v>11</v>
      </c>
      <c r="C140" s="12">
        <v>2674145</v>
      </c>
      <c r="D140" s="12">
        <v>2612330</v>
      </c>
      <c r="E140" s="12">
        <v>2780382</v>
      </c>
      <c r="F140" s="12">
        <v>2599146</v>
      </c>
      <c r="G140" s="12">
        <v>3175592</v>
      </c>
      <c r="H140" s="12">
        <v>3067726</v>
      </c>
      <c r="I140" s="12">
        <v>3117760</v>
      </c>
      <c r="J140" s="12">
        <v>3159889</v>
      </c>
      <c r="K140" s="12">
        <v>2921913</v>
      </c>
      <c r="L140" s="12">
        <v>2834622</v>
      </c>
      <c r="M140" s="12">
        <v>3021546</v>
      </c>
      <c r="N140" s="12">
        <v>3068989</v>
      </c>
      <c r="O140" s="12">
        <v>3075081</v>
      </c>
      <c r="P140" s="12">
        <v>2840880</v>
      </c>
      <c r="Q140" s="12">
        <v>2857880</v>
      </c>
      <c r="R140" s="12">
        <v>2845460</v>
      </c>
    </row>
    <row r="141" spans="1:18" x14ac:dyDescent="0.3">
      <c r="A141" s="254"/>
      <c r="B141" s="59" t="s">
        <v>12</v>
      </c>
      <c r="C141" s="12">
        <v>0</v>
      </c>
      <c r="D141" s="12">
        <v>0</v>
      </c>
      <c r="E141" s="12">
        <v>0</v>
      </c>
      <c r="F141" s="12">
        <v>0</v>
      </c>
      <c r="G141" s="12">
        <v>0</v>
      </c>
      <c r="H141" s="12">
        <v>0</v>
      </c>
      <c r="I141" s="12">
        <v>0</v>
      </c>
      <c r="J141" s="12">
        <v>0</v>
      </c>
      <c r="K141" s="12">
        <v>0</v>
      </c>
      <c r="L141" s="12">
        <v>0</v>
      </c>
      <c r="M141" s="12">
        <v>0</v>
      </c>
      <c r="N141" s="12">
        <v>0</v>
      </c>
      <c r="O141" s="12">
        <v>0</v>
      </c>
      <c r="P141" s="12">
        <v>0</v>
      </c>
      <c r="Q141" s="12">
        <v>0</v>
      </c>
      <c r="R141" s="12">
        <v>0</v>
      </c>
    </row>
    <row r="142" spans="1:18" x14ac:dyDescent="0.3">
      <c r="A142" s="254"/>
      <c r="B142" s="59" t="s">
        <v>13</v>
      </c>
      <c r="C142" s="12">
        <v>180588000</v>
      </c>
      <c r="D142" s="12">
        <v>181718000</v>
      </c>
      <c r="E142" s="12">
        <v>186034000</v>
      </c>
      <c r="F142" s="12">
        <v>191895700</v>
      </c>
      <c r="G142" s="12">
        <v>195103008</v>
      </c>
      <c r="H142" s="12">
        <v>195760992</v>
      </c>
      <c r="I142" s="12">
        <v>201000896</v>
      </c>
      <c r="J142" s="12">
        <v>204235900</v>
      </c>
      <c r="K142" s="12">
        <v>203612192</v>
      </c>
      <c r="L142" s="12">
        <v>206507400</v>
      </c>
      <c r="M142" s="12">
        <v>212142000</v>
      </c>
      <c r="N142" s="12">
        <v>211094000</v>
      </c>
      <c r="O142" s="12">
        <v>212675900</v>
      </c>
      <c r="P142" s="12">
        <v>212129000</v>
      </c>
      <c r="Q142" s="12">
        <v>209614000</v>
      </c>
      <c r="R142" s="12">
        <v>211860000</v>
      </c>
    </row>
    <row r="143" spans="1:18" x14ac:dyDescent="0.3">
      <c r="A143" s="254"/>
      <c r="B143" s="59" t="s">
        <v>14</v>
      </c>
      <c r="C143" s="12">
        <v>163119295</v>
      </c>
      <c r="D143" s="12">
        <v>163634947</v>
      </c>
      <c r="E143" s="12">
        <v>166734668</v>
      </c>
      <c r="F143" s="12">
        <v>173730544</v>
      </c>
      <c r="G143" s="12">
        <v>175459563</v>
      </c>
      <c r="H143" s="12">
        <v>179625599</v>
      </c>
      <c r="I143" s="12">
        <v>185513066</v>
      </c>
      <c r="J143" s="12">
        <v>190582507</v>
      </c>
      <c r="K143" s="12">
        <v>190948996</v>
      </c>
      <c r="L143" s="12">
        <v>186201573</v>
      </c>
      <c r="M143" s="12">
        <v>183020126</v>
      </c>
      <c r="N143" s="12">
        <v>177740765</v>
      </c>
      <c r="O143" s="12">
        <v>181904876</v>
      </c>
      <c r="P143" s="12">
        <v>186580109</v>
      </c>
      <c r="Q143" s="12">
        <v>176173795</v>
      </c>
      <c r="R143" s="12">
        <v>176438494</v>
      </c>
    </row>
    <row r="144" spans="1:18" x14ac:dyDescent="0.3">
      <c r="A144" s="254"/>
      <c r="B144" s="59" t="s">
        <v>15</v>
      </c>
      <c r="C144" s="12">
        <v>137690096</v>
      </c>
      <c r="D144" s="12">
        <v>139136992</v>
      </c>
      <c r="E144" s="12">
        <v>144570000</v>
      </c>
      <c r="F144" s="12">
        <v>148036000</v>
      </c>
      <c r="G144" s="12">
        <v>135672992</v>
      </c>
      <c r="H144" s="12">
        <v>143963008</v>
      </c>
      <c r="I144" s="12">
        <v>157900000</v>
      </c>
      <c r="J144" s="12">
        <v>157800000</v>
      </c>
      <c r="K144" s="12">
        <v>159200000</v>
      </c>
      <c r="L144" s="12">
        <v>157200000</v>
      </c>
      <c r="M144" s="12">
        <v>156540000</v>
      </c>
      <c r="N144" s="12">
        <v>163700000</v>
      </c>
      <c r="O144" s="12">
        <v>168500000</v>
      </c>
      <c r="P144" s="12">
        <v>174716730</v>
      </c>
      <c r="Q144" s="12">
        <v>177645000</v>
      </c>
      <c r="R144" s="12">
        <v>178305000</v>
      </c>
    </row>
    <row r="145" spans="1:18" x14ac:dyDescent="0.3">
      <c r="A145" s="254"/>
      <c r="B145" s="59" t="s">
        <v>16</v>
      </c>
      <c r="C145" s="12">
        <v>19124071</v>
      </c>
      <c r="D145" s="12">
        <v>17402427</v>
      </c>
      <c r="E145" s="12">
        <v>16803972</v>
      </c>
      <c r="F145" s="12">
        <v>18838791</v>
      </c>
      <c r="G145" s="12">
        <v>19843344</v>
      </c>
      <c r="H145" s="12">
        <v>17661255</v>
      </c>
      <c r="I145" s="12">
        <v>20268822</v>
      </c>
      <c r="J145" s="12">
        <v>18843098</v>
      </c>
      <c r="K145" s="12">
        <v>18748390</v>
      </c>
      <c r="L145" s="12">
        <v>19219591</v>
      </c>
      <c r="M145" s="12">
        <v>19858532</v>
      </c>
      <c r="N145" s="12">
        <v>18630468</v>
      </c>
      <c r="O145" s="12">
        <v>20482350</v>
      </c>
      <c r="P145" s="12">
        <v>20051586</v>
      </c>
      <c r="Q145" s="12">
        <v>18093698</v>
      </c>
      <c r="R145" s="12">
        <v>19481878</v>
      </c>
    </row>
    <row r="146" spans="1:18" x14ac:dyDescent="0.3">
      <c r="A146" s="254"/>
      <c r="B146" s="59" t="s">
        <v>17</v>
      </c>
      <c r="C146" s="12">
        <v>570816</v>
      </c>
      <c r="D146" s="12">
        <v>680610</v>
      </c>
      <c r="E146" s="12">
        <v>704544</v>
      </c>
      <c r="F146" s="12">
        <v>738300</v>
      </c>
      <c r="G146" s="12">
        <v>912969</v>
      </c>
      <c r="H146" s="12">
        <v>1060658</v>
      </c>
      <c r="I146" s="12">
        <v>1055574</v>
      </c>
      <c r="J146" s="12">
        <v>1051891</v>
      </c>
      <c r="K146" s="12">
        <v>934943</v>
      </c>
      <c r="L146" s="12">
        <v>1048566</v>
      </c>
      <c r="M146" s="12">
        <v>1109762</v>
      </c>
      <c r="N146" s="12">
        <v>1080886</v>
      </c>
      <c r="O146" s="12">
        <v>986620</v>
      </c>
      <c r="P146" s="12">
        <v>1038222</v>
      </c>
      <c r="Q146" s="12">
        <v>1098660</v>
      </c>
      <c r="R146" s="12">
        <v>1141819</v>
      </c>
    </row>
    <row r="147" spans="1:18" x14ac:dyDescent="0.3">
      <c r="A147" s="254"/>
      <c r="B147" s="59" t="s">
        <v>34</v>
      </c>
      <c r="C147" s="12">
        <v>10398689</v>
      </c>
      <c r="D147" s="12">
        <v>9163480</v>
      </c>
      <c r="E147" s="12">
        <v>9293427</v>
      </c>
      <c r="F147" s="12">
        <v>9465541</v>
      </c>
      <c r="G147" s="12">
        <v>10235258</v>
      </c>
      <c r="H147" s="12">
        <v>11243686</v>
      </c>
      <c r="I147" s="12">
        <v>8562241</v>
      </c>
      <c r="J147" s="12">
        <v>9247867</v>
      </c>
      <c r="K147" s="12">
        <v>8795896</v>
      </c>
      <c r="L147" s="12">
        <v>10311659</v>
      </c>
      <c r="M147" s="12">
        <v>8960548</v>
      </c>
      <c r="N147" s="12">
        <v>10421093</v>
      </c>
      <c r="O147" s="12">
        <v>8349857</v>
      </c>
      <c r="P147" s="12">
        <v>10436653</v>
      </c>
      <c r="Q147" s="12">
        <v>8641397</v>
      </c>
      <c r="R147" s="12">
        <v>10618328</v>
      </c>
    </row>
    <row r="148" spans="1:18" x14ac:dyDescent="0.3">
      <c r="A148" s="255"/>
      <c r="B148" s="59" t="s">
        <v>19</v>
      </c>
      <c r="C148" s="12">
        <v>120022479</v>
      </c>
      <c r="D148" s="12">
        <v>126315542</v>
      </c>
      <c r="E148" s="12">
        <v>127026138</v>
      </c>
      <c r="F148" s="12">
        <v>139048957</v>
      </c>
      <c r="G148" s="12">
        <v>139840457</v>
      </c>
      <c r="H148" s="12">
        <v>142065610</v>
      </c>
      <c r="I148" s="12">
        <v>142026500</v>
      </c>
      <c r="J148" s="12">
        <v>142759510</v>
      </c>
      <c r="K148" s="12">
        <v>146608101</v>
      </c>
      <c r="L148" s="12">
        <v>147478582</v>
      </c>
      <c r="M148" s="12">
        <v>147299819</v>
      </c>
      <c r="N148" s="12">
        <v>148337507</v>
      </c>
      <c r="O148" s="12">
        <v>151435588</v>
      </c>
      <c r="P148" s="12">
        <v>151273522</v>
      </c>
      <c r="Q148" s="12">
        <v>155065478</v>
      </c>
      <c r="R148" s="12">
        <v>156052743</v>
      </c>
    </row>
    <row r="149" spans="1:18" x14ac:dyDescent="0.3">
      <c r="A149" s="253" t="s">
        <v>261</v>
      </c>
      <c r="B149" s="59" t="s">
        <v>11</v>
      </c>
      <c r="C149" s="12">
        <v>201762246</v>
      </c>
      <c r="D149" s="12">
        <v>191271061</v>
      </c>
      <c r="E149" s="12">
        <v>192223391</v>
      </c>
      <c r="F149" s="12">
        <v>227311882</v>
      </c>
      <c r="G149" s="12">
        <v>216750070</v>
      </c>
      <c r="H149" s="12">
        <v>200523408</v>
      </c>
      <c r="I149" s="12">
        <v>199515022</v>
      </c>
      <c r="J149" s="12">
        <v>202634325</v>
      </c>
      <c r="K149" s="12">
        <v>219544425</v>
      </c>
      <c r="L149" s="12">
        <v>228708270</v>
      </c>
      <c r="M149" s="12">
        <v>231434461</v>
      </c>
      <c r="N149" s="12">
        <v>214531051</v>
      </c>
      <c r="O149" s="12">
        <v>220595273</v>
      </c>
      <c r="P149" s="12">
        <v>202039100</v>
      </c>
      <c r="Q149" s="12">
        <v>226280140</v>
      </c>
      <c r="R149" s="12">
        <v>215667340</v>
      </c>
    </row>
    <row r="150" spans="1:18" x14ac:dyDescent="0.3">
      <c r="A150" s="254"/>
      <c r="B150" s="59" t="s">
        <v>12</v>
      </c>
      <c r="C150" s="12">
        <v>20994000</v>
      </c>
      <c r="D150" s="12">
        <v>20840385</v>
      </c>
      <c r="E150" s="12">
        <v>19123516</v>
      </c>
      <c r="F150" s="12">
        <v>24282470</v>
      </c>
      <c r="G150" s="12">
        <v>21619013</v>
      </c>
      <c r="H150" s="12">
        <v>20946145</v>
      </c>
      <c r="I150" s="12">
        <v>21484952</v>
      </c>
      <c r="J150" s="12">
        <v>19515045</v>
      </c>
      <c r="K150" s="12">
        <v>20083467</v>
      </c>
      <c r="L150" s="12">
        <v>24468841</v>
      </c>
      <c r="M150" s="12">
        <v>24734564</v>
      </c>
      <c r="N150" s="12">
        <v>21964131</v>
      </c>
      <c r="O150" s="12">
        <v>23000066</v>
      </c>
      <c r="P150" s="12">
        <v>21084346</v>
      </c>
      <c r="Q150" s="12">
        <v>25517303</v>
      </c>
      <c r="R150" s="12">
        <v>18961989</v>
      </c>
    </row>
    <row r="151" spans="1:18" x14ac:dyDescent="0.3">
      <c r="A151" s="254"/>
      <c r="B151" s="59" t="s">
        <v>13</v>
      </c>
      <c r="C151" s="12">
        <v>107807100</v>
      </c>
      <c r="D151" s="12">
        <v>117786744</v>
      </c>
      <c r="E151" s="12">
        <v>117987100</v>
      </c>
      <c r="F151" s="12">
        <v>120737200</v>
      </c>
      <c r="G151" s="12">
        <v>122486300</v>
      </c>
      <c r="H151" s="12">
        <v>123157200</v>
      </c>
      <c r="I151" s="12">
        <v>125592000</v>
      </c>
      <c r="J151" s="12">
        <v>129496800</v>
      </c>
      <c r="K151" s="12">
        <v>130590600</v>
      </c>
      <c r="L151" s="12">
        <v>135263600</v>
      </c>
      <c r="M151" s="12">
        <v>141031315</v>
      </c>
      <c r="N151" s="12">
        <v>139990470</v>
      </c>
      <c r="O151" s="12">
        <v>142329912</v>
      </c>
      <c r="P151" s="12">
        <v>139614909</v>
      </c>
      <c r="Q151" s="12">
        <v>142401586</v>
      </c>
      <c r="R151" s="12">
        <v>142988145</v>
      </c>
    </row>
    <row r="152" spans="1:18" x14ac:dyDescent="0.3">
      <c r="A152" s="254"/>
      <c r="B152" s="59" t="s">
        <v>14</v>
      </c>
      <c r="C152" s="12">
        <v>35798374</v>
      </c>
      <c r="D152" s="12">
        <v>41163535</v>
      </c>
      <c r="E152" s="12">
        <v>19759883</v>
      </c>
      <c r="F152" s="12">
        <v>28901130</v>
      </c>
      <c r="G152" s="12">
        <v>35991735</v>
      </c>
      <c r="H152" s="12">
        <v>35033081</v>
      </c>
      <c r="I152" s="12">
        <v>41150993</v>
      </c>
      <c r="J152" s="12">
        <v>44546280</v>
      </c>
      <c r="K152" s="12">
        <v>36361935</v>
      </c>
      <c r="L152" s="12">
        <v>39700777</v>
      </c>
      <c r="M152" s="12">
        <v>38714748</v>
      </c>
      <c r="N152" s="12">
        <v>37005969</v>
      </c>
      <c r="O152" s="12">
        <v>51291949</v>
      </c>
      <c r="P152" s="12">
        <v>35202182</v>
      </c>
      <c r="Q152" s="12">
        <v>31616531</v>
      </c>
      <c r="R152" s="12">
        <v>28962519</v>
      </c>
    </row>
    <row r="153" spans="1:18" x14ac:dyDescent="0.3">
      <c r="A153" s="254"/>
      <c r="B153" s="59" t="s">
        <v>15</v>
      </c>
      <c r="C153" s="12">
        <v>87597496</v>
      </c>
      <c r="D153" s="12">
        <v>88551596</v>
      </c>
      <c r="E153" s="12">
        <v>96960504</v>
      </c>
      <c r="F153" s="12">
        <v>99067900</v>
      </c>
      <c r="G153" s="12">
        <v>98390900</v>
      </c>
      <c r="H153" s="12">
        <v>102149500</v>
      </c>
      <c r="I153" s="12">
        <v>108200000</v>
      </c>
      <c r="J153" s="12">
        <v>113230000</v>
      </c>
      <c r="K153" s="12">
        <v>111450000</v>
      </c>
      <c r="L153" s="12">
        <v>114640000</v>
      </c>
      <c r="M153" s="12">
        <v>105223000</v>
      </c>
      <c r="N153" s="12">
        <v>108250000</v>
      </c>
      <c r="O153" s="12">
        <v>116382460</v>
      </c>
      <c r="P153" s="12">
        <v>118086790</v>
      </c>
      <c r="Q153" s="12">
        <v>118940540</v>
      </c>
      <c r="R153" s="12">
        <v>126570000</v>
      </c>
    </row>
    <row r="154" spans="1:18" x14ac:dyDescent="0.3">
      <c r="A154" s="254"/>
      <c r="B154" s="59" t="s">
        <v>16</v>
      </c>
      <c r="C154" s="12">
        <v>30964310</v>
      </c>
      <c r="D154" s="12">
        <v>24229079</v>
      </c>
      <c r="E154" s="12">
        <v>27694070</v>
      </c>
      <c r="F154" s="12">
        <v>32886307</v>
      </c>
      <c r="G154" s="12">
        <v>21525297</v>
      </c>
      <c r="H154" s="12">
        <v>27180238</v>
      </c>
      <c r="I154" s="12">
        <v>36745248</v>
      </c>
      <c r="J154" s="12">
        <v>34300779</v>
      </c>
      <c r="K154" s="12">
        <v>28830033</v>
      </c>
      <c r="L154" s="12">
        <v>28252906</v>
      </c>
      <c r="M154" s="12">
        <v>31744227</v>
      </c>
      <c r="N154" s="12">
        <v>32376545</v>
      </c>
      <c r="O154" s="12">
        <v>36002613</v>
      </c>
      <c r="P154" s="12">
        <v>37750011</v>
      </c>
      <c r="Q154" s="12">
        <v>38882296</v>
      </c>
      <c r="R154" s="12">
        <v>40009556</v>
      </c>
    </row>
    <row r="155" spans="1:18" x14ac:dyDescent="0.3">
      <c r="A155" s="254"/>
      <c r="B155" s="59" t="s">
        <v>17</v>
      </c>
      <c r="C155" s="12">
        <v>72561120</v>
      </c>
      <c r="D155" s="12">
        <v>72303588</v>
      </c>
      <c r="E155" s="12">
        <v>75704949</v>
      </c>
      <c r="F155" s="12">
        <v>98997290</v>
      </c>
      <c r="G155" s="12">
        <v>90739074</v>
      </c>
      <c r="H155" s="12">
        <v>55474065</v>
      </c>
      <c r="I155" s="12">
        <v>83762902</v>
      </c>
      <c r="J155" s="12">
        <v>59488664</v>
      </c>
      <c r="K155" s="12">
        <v>77795085</v>
      </c>
      <c r="L155" s="12">
        <v>90755191</v>
      </c>
      <c r="M155" s="12">
        <v>88161434</v>
      </c>
      <c r="N155" s="12">
        <v>101390742</v>
      </c>
      <c r="O155" s="12">
        <v>117099607</v>
      </c>
      <c r="P155" s="12">
        <v>97380881</v>
      </c>
      <c r="Q155" s="12">
        <v>102495692</v>
      </c>
      <c r="R155" s="12">
        <v>115016679</v>
      </c>
    </row>
    <row r="156" spans="1:18" x14ac:dyDescent="0.3">
      <c r="A156" s="254"/>
      <c r="B156" s="59" t="s">
        <v>34</v>
      </c>
      <c r="C156" s="12">
        <v>125129443</v>
      </c>
      <c r="D156" s="12">
        <v>111522798</v>
      </c>
      <c r="E156" s="12">
        <v>121817190</v>
      </c>
      <c r="F156" s="12">
        <v>144250389</v>
      </c>
      <c r="G156" s="12">
        <v>127783412</v>
      </c>
      <c r="H156" s="12">
        <v>119966945</v>
      </c>
      <c r="I156" s="12">
        <v>111945945</v>
      </c>
      <c r="J156" s="12">
        <v>124101215</v>
      </c>
      <c r="K156" s="12">
        <v>137131733</v>
      </c>
      <c r="L156" s="12">
        <v>124776739</v>
      </c>
      <c r="M156" s="12">
        <v>127317451</v>
      </c>
      <c r="N156" s="12">
        <v>136014419</v>
      </c>
      <c r="O156" s="12">
        <v>113227043</v>
      </c>
      <c r="P156" s="12">
        <v>118753367</v>
      </c>
      <c r="Q156" s="12">
        <v>123275837</v>
      </c>
      <c r="R156" s="12">
        <v>124406279</v>
      </c>
    </row>
    <row r="157" spans="1:18" x14ac:dyDescent="0.3">
      <c r="A157" s="255"/>
      <c r="B157" s="59" t="s">
        <v>19</v>
      </c>
      <c r="C157" s="12">
        <v>227002032</v>
      </c>
      <c r="D157" s="12">
        <v>233550145</v>
      </c>
      <c r="E157" s="12">
        <v>220483469</v>
      </c>
      <c r="F157" s="12">
        <v>223549439</v>
      </c>
      <c r="G157" s="12">
        <v>245618875</v>
      </c>
      <c r="H157" s="12">
        <v>226316232</v>
      </c>
      <c r="I157" s="12">
        <v>241551684</v>
      </c>
      <c r="J157" s="12">
        <v>225505890</v>
      </c>
      <c r="K157" s="12">
        <v>248558797</v>
      </c>
      <c r="L157" s="12">
        <v>252456303</v>
      </c>
      <c r="M157" s="12">
        <v>260627853</v>
      </c>
      <c r="N157" s="12">
        <v>259572954</v>
      </c>
      <c r="O157" s="12">
        <v>255400572</v>
      </c>
      <c r="P157" s="12">
        <v>253271096</v>
      </c>
      <c r="Q157" s="12">
        <v>263853286</v>
      </c>
      <c r="R157" s="12">
        <v>264463063</v>
      </c>
    </row>
    <row r="158" spans="1:18" x14ac:dyDescent="0.3">
      <c r="A158" s="253" t="s">
        <v>262</v>
      </c>
      <c r="B158" s="59" t="s">
        <v>11</v>
      </c>
      <c r="C158" s="12">
        <v>56970532</v>
      </c>
      <c r="D158" s="12">
        <v>51524680</v>
      </c>
      <c r="E158" s="12">
        <v>58542162</v>
      </c>
      <c r="F158" s="12">
        <v>55891378</v>
      </c>
      <c r="G158" s="12">
        <v>56888862</v>
      </c>
      <c r="H158" s="12">
        <v>51034970</v>
      </c>
      <c r="I158" s="12">
        <v>57464243</v>
      </c>
      <c r="J158" s="12">
        <v>50359294</v>
      </c>
      <c r="K158" s="12">
        <v>49048923</v>
      </c>
      <c r="L158" s="12">
        <v>54943580</v>
      </c>
      <c r="M158" s="12">
        <v>48372872</v>
      </c>
      <c r="N158" s="12">
        <v>51278804</v>
      </c>
      <c r="O158" s="12">
        <v>56432277</v>
      </c>
      <c r="P158" s="12">
        <v>46776630</v>
      </c>
      <c r="Q158" s="12">
        <v>51085360</v>
      </c>
      <c r="R158" s="12">
        <v>53959460</v>
      </c>
    </row>
    <row r="159" spans="1:18" x14ac:dyDescent="0.3">
      <c r="A159" s="254"/>
      <c r="B159" s="59" t="s">
        <v>12</v>
      </c>
      <c r="C159" s="12">
        <v>5979000</v>
      </c>
      <c r="D159" s="12">
        <v>5864000</v>
      </c>
      <c r="E159" s="12">
        <v>5635000</v>
      </c>
      <c r="F159" s="12">
        <v>5999000</v>
      </c>
      <c r="G159" s="12">
        <v>6396000</v>
      </c>
      <c r="H159" s="12">
        <v>6056000</v>
      </c>
      <c r="I159" s="12">
        <v>6310000</v>
      </c>
      <c r="J159" s="12">
        <v>4553000</v>
      </c>
      <c r="K159" s="12">
        <v>5685000</v>
      </c>
      <c r="L159" s="12">
        <v>5911000</v>
      </c>
      <c r="M159" s="12">
        <v>5644000</v>
      </c>
      <c r="N159" s="12">
        <v>5395000</v>
      </c>
      <c r="O159" s="12">
        <v>6218000</v>
      </c>
      <c r="P159" s="12">
        <v>5060000</v>
      </c>
      <c r="Q159" s="12">
        <v>5307000</v>
      </c>
      <c r="R159" s="12">
        <v>5520000</v>
      </c>
    </row>
    <row r="160" spans="1:18" x14ac:dyDescent="0.3">
      <c r="A160" s="254"/>
      <c r="B160" s="59" t="s">
        <v>13</v>
      </c>
      <c r="C160" s="12">
        <v>178914583</v>
      </c>
      <c r="D160" s="12">
        <v>151340585</v>
      </c>
      <c r="E160" s="12">
        <v>145339575</v>
      </c>
      <c r="F160" s="12">
        <v>152820565</v>
      </c>
      <c r="G160" s="12">
        <v>145814055</v>
      </c>
      <c r="H160" s="12">
        <v>148359753</v>
      </c>
      <c r="I160" s="12">
        <v>152382060</v>
      </c>
      <c r="J160" s="12">
        <v>150518065</v>
      </c>
      <c r="K160" s="12">
        <v>149207568</v>
      </c>
      <c r="L160" s="12">
        <v>146465687</v>
      </c>
      <c r="M160" s="12">
        <v>143676735</v>
      </c>
      <c r="N160" s="12">
        <v>143061440</v>
      </c>
      <c r="O160" s="12">
        <v>146732987</v>
      </c>
      <c r="P160" s="12">
        <v>150110854</v>
      </c>
      <c r="Q160" s="12">
        <v>134114711</v>
      </c>
      <c r="R160" s="12">
        <v>133947015</v>
      </c>
    </row>
    <row r="161" spans="1:18" x14ac:dyDescent="0.3">
      <c r="A161" s="254"/>
      <c r="B161" s="59" t="s">
        <v>14</v>
      </c>
      <c r="C161" s="12">
        <v>59160604</v>
      </c>
      <c r="D161" s="12">
        <v>67843799</v>
      </c>
      <c r="E161" s="12">
        <v>72933629</v>
      </c>
      <c r="F161" s="12">
        <v>75497633</v>
      </c>
      <c r="G161" s="12">
        <v>79822335</v>
      </c>
      <c r="H161" s="12">
        <v>74138291</v>
      </c>
      <c r="I161" s="12">
        <v>79311632</v>
      </c>
      <c r="J161" s="12">
        <v>87866371</v>
      </c>
      <c r="K161" s="12">
        <v>87857940</v>
      </c>
      <c r="L161" s="12">
        <v>87720056</v>
      </c>
      <c r="M161" s="12">
        <v>88642831</v>
      </c>
      <c r="N161" s="12">
        <v>85746566</v>
      </c>
      <c r="O161" s="12">
        <v>83117605</v>
      </c>
      <c r="P161" s="12">
        <v>78705214</v>
      </c>
      <c r="Q161" s="12">
        <v>80930739</v>
      </c>
      <c r="R161" s="12">
        <v>80703653</v>
      </c>
    </row>
    <row r="162" spans="1:18" x14ac:dyDescent="0.3">
      <c r="A162" s="254"/>
      <c r="B162" s="59" t="s">
        <v>15</v>
      </c>
      <c r="C162" s="12">
        <v>37429900</v>
      </c>
      <c r="D162" s="12">
        <v>38096000</v>
      </c>
      <c r="E162" s="12">
        <v>37899100</v>
      </c>
      <c r="F162" s="12">
        <v>44808000</v>
      </c>
      <c r="G162" s="12">
        <v>45133600</v>
      </c>
      <c r="H162" s="12">
        <v>45731800</v>
      </c>
      <c r="I162" s="12">
        <v>51462000</v>
      </c>
      <c r="J162" s="12">
        <v>51302300</v>
      </c>
      <c r="K162" s="12">
        <v>53712600</v>
      </c>
      <c r="L162" s="12">
        <v>55622310</v>
      </c>
      <c r="M162" s="12">
        <v>53610000</v>
      </c>
      <c r="N162" s="12">
        <v>49215000</v>
      </c>
      <c r="O162" s="12">
        <v>54236000</v>
      </c>
      <c r="P162" s="12">
        <v>57760000</v>
      </c>
      <c r="Q162" s="12">
        <v>56322000</v>
      </c>
      <c r="R162" s="12">
        <v>57529000</v>
      </c>
    </row>
    <row r="163" spans="1:18" x14ac:dyDescent="0.3">
      <c r="A163" s="254"/>
      <c r="B163" s="59" t="s">
        <v>16</v>
      </c>
      <c r="C163" s="12">
        <v>42038798</v>
      </c>
      <c r="D163" s="12">
        <v>43775240</v>
      </c>
      <c r="E163" s="12">
        <v>44391359</v>
      </c>
      <c r="F163" s="12">
        <v>44534595</v>
      </c>
      <c r="G163" s="12">
        <v>42732585</v>
      </c>
      <c r="H163" s="12">
        <v>43127402</v>
      </c>
      <c r="I163" s="12">
        <v>44465474</v>
      </c>
      <c r="J163" s="12">
        <v>42266300</v>
      </c>
      <c r="K163" s="12">
        <v>41396169</v>
      </c>
      <c r="L163" s="12">
        <v>43154705</v>
      </c>
      <c r="M163" s="12">
        <v>43568101</v>
      </c>
      <c r="N163" s="12">
        <v>42486302</v>
      </c>
      <c r="O163" s="12">
        <v>39645586</v>
      </c>
      <c r="P163" s="12">
        <v>38406431</v>
      </c>
      <c r="Q163" s="12">
        <v>38590365</v>
      </c>
      <c r="R163" s="12">
        <v>39181910</v>
      </c>
    </row>
    <row r="164" spans="1:18" x14ac:dyDescent="0.3">
      <c r="A164" s="254"/>
      <c r="B164" s="59" t="s">
        <v>17</v>
      </c>
      <c r="C164" s="12">
        <v>28136991</v>
      </c>
      <c r="D164" s="12">
        <v>28259734</v>
      </c>
      <c r="E164" s="12">
        <v>27195248</v>
      </c>
      <c r="F164" s="12">
        <v>28846360</v>
      </c>
      <c r="G164" s="12">
        <v>31133958</v>
      </c>
      <c r="H164" s="12">
        <v>21140539</v>
      </c>
      <c r="I164" s="12">
        <v>32681467</v>
      </c>
      <c r="J164" s="12">
        <v>29532530</v>
      </c>
      <c r="K164" s="12">
        <v>30199126</v>
      </c>
      <c r="L164" s="12">
        <v>31501354</v>
      </c>
      <c r="M164" s="12">
        <v>33645799</v>
      </c>
      <c r="N164" s="12">
        <v>22463487</v>
      </c>
      <c r="O164" s="12">
        <v>21707645</v>
      </c>
      <c r="P164" s="12">
        <v>22394960</v>
      </c>
      <c r="Q164" s="12">
        <v>22074874</v>
      </c>
      <c r="R164" s="12">
        <v>19607361</v>
      </c>
    </row>
    <row r="165" spans="1:18" x14ac:dyDescent="0.3">
      <c r="A165" s="254"/>
      <c r="B165" s="59" t="s">
        <v>34</v>
      </c>
      <c r="C165" s="12">
        <v>26283437</v>
      </c>
      <c r="D165" s="12">
        <v>27633757</v>
      </c>
      <c r="E165" s="12">
        <v>27981381</v>
      </c>
      <c r="F165" s="12">
        <v>26295847</v>
      </c>
      <c r="G165" s="12">
        <v>26818487</v>
      </c>
      <c r="H165" s="12">
        <v>26674435</v>
      </c>
      <c r="I165" s="12">
        <v>27597794</v>
      </c>
      <c r="J165" s="12">
        <v>30022641</v>
      </c>
      <c r="K165" s="12">
        <v>28465786</v>
      </c>
      <c r="L165" s="12">
        <v>28977916</v>
      </c>
      <c r="M165" s="12">
        <v>29318436</v>
      </c>
      <c r="N165" s="12">
        <v>29357636</v>
      </c>
      <c r="O165" s="12">
        <v>29554583</v>
      </c>
      <c r="P165" s="12">
        <v>29009272</v>
      </c>
      <c r="Q165" s="12">
        <v>28366552</v>
      </c>
      <c r="R165" s="12">
        <v>27969915</v>
      </c>
    </row>
    <row r="166" spans="1:18" x14ac:dyDescent="0.3">
      <c r="A166" s="255"/>
      <c r="B166" s="59" t="s">
        <v>19</v>
      </c>
      <c r="C166" s="12">
        <v>281097633</v>
      </c>
      <c r="D166" s="12">
        <v>292386690</v>
      </c>
      <c r="E166" s="12">
        <v>285055358</v>
      </c>
      <c r="F166" s="12">
        <v>295678799</v>
      </c>
      <c r="G166" s="12">
        <v>288684307</v>
      </c>
      <c r="H166" s="12">
        <v>329449876</v>
      </c>
      <c r="I166" s="12">
        <v>345704720</v>
      </c>
      <c r="J166" s="12">
        <v>350515662</v>
      </c>
      <c r="K166" s="12">
        <v>363586860</v>
      </c>
      <c r="L166" s="12">
        <v>381954914</v>
      </c>
      <c r="M166" s="12">
        <v>385532610</v>
      </c>
      <c r="N166" s="12">
        <v>395523549</v>
      </c>
      <c r="O166" s="12">
        <v>402568960</v>
      </c>
      <c r="P166" s="12">
        <v>413280082</v>
      </c>
      <c r="Q166" s="12">
        <v>423215000</v>
      </c>
      <c r="R166" s="12">
        <v>429204071</v>
      </c>
    </row>
    <row r="167" spans="1:18" x14ac:dyDescent="0.3">
      <c r="A167" s="253" t="s">
        <v>263</v>
      </c>
      <c r="B167" s="59" t="s">
        <v>11</v>
      </c>
      <c r="C167" s="12">
        <v>1308381</v>
      </c>
      <c r="D167" s="12">
        <v>1385336</v>
      </c>
      <c r="E167" s="12">
        <v>853787</v>
      </c>
      <c r="F167" s="12">
        <v>758552</v>
      </c>
      <c r="G167" s="12">
        <v>958028</v>
      </c>
      <c r="H167" s="12">
        <v>1223610</v>
      </c>
      <c r="I167" s="12">
        <v>1243208</v>
      </c>
      <c r="J167" s="12">
        <v>962043</v>
      </c>
      <c r="K167" s="12">
        <v>1224252</v>
      </c>
      <c r="L167" s="12">
        <v>1859126</v>
      </c>
      <c r="M167" s="12">
        <v>2363657</v>
      </c>
      <c r="N167" s="12">
        <v>2481299</v>
      </c>
      <c r="O167" s="12">
        <v>2675102</v>
      </c>
      <c r="P167" s="12">
        <v>2912120</v>
      </c>
      <c r="Q167" s="12">
        <v>2813260</v>
      </c>
      <c r="R167" s="12">
        <v>2693500</v>
      </c>
    </row>
    <row r="168" spans="1:18" x14ac:dyDescent="0.3">
      <c r="A168" s="254"/>
      <c r="B168" s="59" t="s">
        <v>12</v>
      </c>
      <c r="C168" s="12">
        <v>0</v>
      </c>
      <c r="D168" s="12">
        <v>0</v>
      </c>
      <c r="E168" s="12">
        <v>0</v>
      </c>
      <c r="F168" s="12">
        <v>0</v>
      </c>
      <c r="G168" s="12">
        <v>0</v>
      </c>
      <c r="H168" s="12">
        <v>0</v>
      </c>
      <c r="I168" s="12">
        <v>0</v>
      </c>
      <c r="J168" s="12">
        <v>0</v>
      </c>
      <c r="K168" s="12">
        <v>0</v>
      </c>
      <c r="L168" s="12">
        <v>0</v>
      </c>
      <c r="M168" s="12">
        <v>0</v>
      </c>
      <c r="N168" s="12">
        <v>0</v>
      </c>
      <c r="O168" s="12">
        <v>0</v>
      </c>
      <c r="P168" s="12">
        <v>0</v>
      </c>
      <c r="Q168" s="12">
        <v>0</v>
      </c>
      <c r="R168" s="12">
        <v>0</v>
      </c>
    </row>
    <row r="169" spans="1:18" x14ac:dyDescent="0.3">
      <c r="A169" s="254"/>
      <c r="B169" s="59" t="s">
        <v>13</v>
      </c>
      <c r="C169" s="12">
        <v>16347800</v>
      </c>
      <c r="D169" s="12">
        <v>15081800</v>
      </c>
      <c r="E169" s="12">
        <v>12725000</v>
      </c>
      <c r="F169" s="12">
        <v>15541600</v>
      </c>
      <c r="G169" s="12">
        <v>14981500</v>
      </c>
      <c r="H169" s="12">
        <v>15083300</v>
      </c>
      <c r="I169" s="12">
        <v>14485300</v>
      </c>
      <c r="J169" s="12">
        <v>13010900</v>
      </c>
      <c r="K169" s="12">
        <v>11951000</v>
      </c>
      <c r="L169" s="12">
        <v>12154000</v>
      </c>
      <c r="M169" s="12">
        <v>11785000</v>
      </c>
      <c r="N169" s="12">
        <v>12788894</v>
      </c>
      <c r="O169" s="12">
        <v>15282500</v>
      </c>
      <c r="P169" s="12">
        <v>15967100</v>
      </c>
      <c r="Q169" s="12">
        <v>18100000</v>
      </c>
      <c r="R169" s="12">
        <v>19600000</v>
      </c>
    </row>
    <row r="170" spans="1:18" x14ac:dyDescent="0.3">
      <c r="A170" s="254"/>
      <c r="B170" s="59" t="s">
        <v>14</v>
      </c>
      <c r="C170" s="12">
        <v>1962752</v>
      </c>
      <c r="D170" s="12">
        <v>1758288</v>
      </c>
      <c r="E170" s="12">
        <v>1556469</v>
      </c>
      <c r="F170" s="12">
        <v>1771565</v>
      </c>
      <c r="G170" s="12">
        <v>1955530</v>
      </c>
      <c r="H170" s="12">
        <v>1909514</v>
      </c>
      <c r="I170" s="12">
        <v>1708442</v>
      </c>
      <c r="J170" s="12">
        <v>1646486</v>
      </c>
      <c r="K170" s="12">
        <v>1606099</v>
      </c>
      <c r="L170" s="12">
        <v>1736725</v>
      </c>
      <c r="M170" s="12">
        <v>1715800</v>
      </c>
      <c r="N170" s="12">
        <v>1566570</v>
      </c>
      <c r="O170" s="12">
        <v>1226733</v>
      </c>
      <c r="P170" s="12">
        <v>1580759</v>
      </c>
      <c r="Q170" s="12">
        <v>1595257</v>
      </c>
      <c r="R170" s="12">
        <v>1636786</v>
      </c>
    </row>
    <row r="171" spans="1:18" x14ac:dyDescent="0.3">
      <c r="A171" s="254"/>
      <c r="B171" s="59" t="s">
        <v>15</v>
      </c>
      <c r="C171" s="12">
        <v>8273500</v>
      </c>
      <c r="D171" s="12">
        <v>8857000</v>
      </c>
      <c r="E171" s="12">
        <v>10968000</v>
      </c>
      <c r="F171" s="12">
        <v>9905400</v>
      </c>
      <c r="G171" s="12">
        <v>9964500</v>
      </c>
      <c r="H171" s="12">
        <v>12736000</v>
      </c>
      <c r="I171" s="12">
        <v>12214000</v>
      </c>
      <c r="J171" s="12">
        <v>14666000</v>
      </c>
      <c r="K171" s="12">
        <v>11861000</v>
      </c>
      <c r="L171" s="12">
        <v>10374000</v>
      </c>
      <c r="M171" s="12">
        <v>8570000</v>
      </c>
      <c r="N171" s="12">
        <v>13159000</v>
      </c>
      <c r="O171" s="12">
        <v>13158730</v>
      </c>
      <c r="P171" s="12">
        <v>10932970</v>
      </c>
      <c r="Q171" s="12">
        <v>13267520</v>
      </c>
      <c r="R171" s="12">
        <v>11226000</v>
      </c>
    </row>
    <row r="172" spans="1:18" x14ac:dyDescent="0.3">
      <c r="A172" s="254"/>
      <c r="B172" s="59" t="s">
        <v>16</v>
      </c>
      <c r="C172" s="12">
        <v>89535475</v>
      </c>
      <c r="D172" s="12">
        <v>93060337</v>
      </c>
      <c r="E172" s="12">
        <v>105395539</v>
      </c>
      <c r="F172" s="12">
        <v>106130770</v>
      </c>
      <c r="G172" s="12">
        <v>88401603</v>
      </c>
      <c r="H172" s="12">
        <v>121488548</v>
      </c>
      <c r="I172" s="12">
        <v>123782413</v>
      </c>
      <c r="J172" s="12">
        <v>106037938</v>
      </c>
      <c r="K172" s="12">
        <v>131119328</v>
      </c>
      <c r="L172" s="12">
        <v>140250480</v>
      </c>
      <c r="M172" s="12">
        <v>159001070</v>
      </c>
      <c r="N172" s="12">
        <v>155275997</v>
      </c>
      <c r="O172" s="12">
        <v>169785414</v>
      </c>
      <c r="P172" s="12">
        <v>155794138</v>
      </c>
      <c r="Q172" s="12">
        <v>169696251</v>
      </c>
      <c r="R172" s="12">
        <v>170715323</v>
      </c>
    </row>
    <row r="173" spans="1:18" x14ac:dyDescent="0.3">
      <c r="A173" s="254"/>
      <c r="B173" s="59" t="s">
        <v>17</v>
      </c>
      <c r="C173" s="12">
        <v>686099</v>
      </c>
      <c r="D173" s="12">
        <v>804536</v>
      </c>
      <c r="E173" s="12">
        <v>650180</v>
      </c>
      <c r="F173" s="12">
        <v>745990</v>
      </c>
      <c r="G173" s="12">
        <v>943660</v>
      </c>
      <c r="H173" s="12">
        <v>1222371</v>
      </c>
      <c r="I173" s="12">
        <v>1640966</v>
      </c>
      <c r="J173" s="12">
        <v>1683123</v>
      </c>
      <c r="K173" s="12">
        <v>1517152</v>
      </c>
      <c r="L173" s="12">
        <v>2363562</v>
      </c>
      <c r="M173" s="12">
        <v>2708170</v>
      </c>
      <c r="N173" s="12">
        <v>3142693</v>
      </c>
      <c r="O173" s="12">
        <v>3621712</v>
      </c>
      <c r="P173" s="12">
        <v>4026850</v>
      </c>
      <c r="Q173" s="12">
        <v>4359956</v>
      </c>
      <c r="R173" s="12">
        <v>4307593</v>
      </c>
    </row>
    <row r="174" spans="1:18" x14ac:dyDescent="0.3">
      <c r="A174" s="254"/>
      <c r="B174" s="59" t="s">
        <v>34</v>
      </c>
      <c r="C174" s="12">
        <v>86849415</v>
      </c>
      <c r="D174" s="12">
        <v>90547233</v>
      </c>
      <c r="E174" s="12">
        <v>75633751</v>
      </c>
      <c r="F174" s="12">
        <v>84237622</v>
      </c>
      <c r="G174" s="12">
        <v>95172050</v>
      </c>
      <c r="H174" s="12">
        <v>95275555</v>
      </c>
      <c r="I174" s="12">
        <v>88963134</v>
      </c>
      <c r="J174" s="12">
        <v>88124770</v>
      </c>
      <c r="K174" s="12">
        <v>96984498</v>
      </c>
      <c r="L174" s="12">
        <v>113310036</v>
      </c>
      <c r="M174" s="12">
        <v>113751328</v>
      </c>
      <c r="N174" s="12">
        <v>124037114</v>
      </c>
      <c r="O174" s="12">
        <v>128214497</v>
      </c>
      <c r="P174" s="12">
        <v>128255101</v>
      </c>
      <c r="Q174" s="12">
        <v>103044770</v>
      </c>
      <c r="R174" s="12">
        <v>119153759</v>
      </c>
    </row>
    <row r="175" spans="1:18" x14ac:dyDescent="0.3">
      <c r="A175" s="255"/>
      <c r="B175" s="59" t="s">
        <v>19</v>
      </c>
      <c r="C175" s="12">
        <v>9211318</v>
      </c>
      <c r="D175" s="12">
        <v>10064391</v>
      </c>
      <c r="E175" s="12">
        <v>12010349</v>
      </c>
      <c r="F175" s="12">
        <v>12131986</v>
      </c>
      <c r="G175" s="12">
        <v>11003931</v>
      </c>
      <c r="H175" s="12">
        <v>16149531</v>
      </c>
      <c r="I175" s="12">
        <v>17564190</v>
      </c>
      <c r="J175" s="12">
        <v>15205957</v>
      </c>
      <c r="K175" s="12">
        <v>21409279</v>
      </c>
      <c r="L175" s="12">
        <v>24253504</v>
      </c>
      <c r="M175" s="12">
        <v>23413254</v>
      </c>
      <c r="N175" s="12">
        <v>23493153</v>
      </c>
      <c r="O175" s="12">
        <v>25546207</v>
      </c>
      <c r="P175" s="12">
        <v>25262650</v>
      </c>
      <c r="Q175" s="12">
        <v>23452378</v>
      </c>
      <c r="R175" s="12">
        <v>24130774</v>
      </c>
    </row>
    <row r="176" spans="1:18" x14ac:dyDescent="0.3">
      <c r="A176" s="253" t="s">
        <v>264</v>
      </c>
      <c r="B176" s="59" t="s">
        <v>11</v>
      </c>
      <c r="C176" s="12">
        <v>4483795</v>
      </c>
      <c r="D176" s="12">
        <v>4129475</v>
      </c>
      <c r="E176" s="12">
        <v>3219120</v>
      </c>
      <c r="F176" s="12">
        <v>2970826</v>
      </c>
      <c r="G176" s="12">
        <v>3447745</v>
      </c>
      <c r="H176" s="12">
        <v>4254745</v>
      </c>
      <c r="I176" s="12">
        <v>3717775</v>
      </c>
      <c r="J176" s="12">
        <v>3409178</v>
      </c>
      <c r="K176" s="12">
        <v>3279532</v>
      </c>
      <c r="L176" s="12">
        <v>3822092</v>
      </c>
      <c r="M176" s="12">
        <v>5107541</v>
      </c>
      <c r="N176" s="12">
        <v>5297629</v>
      </c>
      <c r="O176" s="12">
        <v>6188883</v>
      </c>
      <c r="P176" s="12">
        <v>5226770</v>
      </c>
      <c r="Q176" s="12">
        <v>5092490</v>
      </c>
      <c r="R176" s="12">
        <v>5718890</v>
      </c>
    </row>
    <row r="177" spans="1:18" x14ac:dyDescent="0.3">
      <c r="A177" s="254"/>
      <c r="B177" s="59" t="s">
        <v>12</v>
      </c>
      <c r="C177" s="12">
        <v>877200</v>
      </c>
      <c r="D177" s="12">
        <v>758000</v>
      </c>
      <c r="E177" s="12">
        <v>695000</v>
      </c>
      <c r="F177" s="12">
        <v>641000</v>
      </c>
      <c r="G177" s="12">
        <v>839400</v>
      </c>
      <c r="H177" s="12">
        <v>917000</v>
      </c>
      <c r="I177" s="12">
        <v>723000</v>
      </c>
      <c r="J177" s="12">
        <v>550000</v>
      </c>
      <c r="K177" s="12">
        <v>657000</v>
      </c>
      <c r="L177" s="12">
        <v>799712</v>
      </c>
      <c r="M177" s="12">
        <v>924177</v>
      </c>
      <c r="N177" s="12">
        <v>1109800</v>
      </c>
      <c r="O177" s="12">
        <v>1211000</v>
      </c>
      <c r="P177" s="12">
        <v>772529</v>
      </c>
      <c r="Q177" s="12">
        <v>881797</v>
      </c>
      <c r="R177" s="12">
        <v>850039</v>
      </c>
    </row>
    <row r="178" spans="1:18" x14ac:dyDescent="0.3">
      <c r="A178" s="254"/>
      <c r="B178" s="59" t="s">
        <v>13</v>
      </c>
      <c r="C178" s="12">
        <v>6895821</v>
      </c>
      <c r="D178" s="12">
        <v>6303534</v>
      </c>
      <c r="E178" s="12">
        <v>6556287</v>
      </c>
      <c r="F178" s="12">
        <v>7363587</v>
      </c>
      <c r="G178" s="12">
        <v>7044956</v>
      </c>
      <c r="H178" s="12">
        <v>7027138</v>
      </c>
      <c r="I178" s="12">
        <v>8218883</v>
      </c>
      <c r="J178" s="12">
        <v>6999538</v>
      </c>
      <c r="K178" s="12">
        <v>6774161</v>
      </c>
      <c r="L178" s="12">
        <v>6945893</v>
      </c>
      <c r="M178" s="12">
        <v>7097822</v>
      </c>
      <c r="N178" s="12">
        <v>7457476</v>
      </c>
      <c r="O178" s="12">
        <v>8014177</v>
      </c>
      <c r="P178" s="12">
        <v>7871113</v>
      </c>
      <c r="Q178" s="12">
        <v>7872646</v>
      </c>
      <c r="R178" s="12">
        <v>7919410</v>
      </c>
    </row>
    <row r="179" spans="1:18" x14ac:dyDescent="0.3">
      <c r="A179" s="254"/>
      <c r="B179" s="59" t="s">
        <v>14</v>
      </c>
      <c r="C179" s="12">
        <v>4553401</v>
      </c>
      <c r="D179" s="12">
        <v>2969128</v>
      </c>
      <c r="E179" s="12">
        <v>3575548</v>
      </c>
      <c r="F179" s="12">
        <v>3680165</v>
      </c>
      <c r="G179" s="12">
        <v>4094243</v>
      </c>
      <c r="H179" s="12">
        <v>4550990</v>
      </c>
      <c r="I179" s="12">
        <v>4715072</v>
      </c>
      <c r="J179" s="12">
        <v>4244795</v>
      </c>
      <c r="K179" s="12">
        <v>4246267</v>
      </c>
      <c r="L179" s="12">
        <v>4357139</v>
      </c>
      <c r="M179" s="12">
        <v>4321512</v>
      </c>
      <c r="N179" s="12">
        <v>5157205</v>
      </c>
      <c r="O179" s="12">
        <v>7022348</v>
      </c>
      <c r="P179" s="12">
        <v>5199785</v>
      </c>
      <c r="Q179" s="12">
        <v>4015142</v>
      </c>
      <c r="R179" s="12">
        <v>4177278</v>
      </c>
    </row>
    <row r="180" spans="1:18" x14ac:dyDescent="0.3">
      <c r="A180" s="254"/>
      <c r="B180" s="59" t="s">
        <v>15</v>
      </c>
      <c r="C180" s="12">
        <v>13452100</v>
      </c>
      <c r="D180" s="12">
        <v>14607800</v>
      </c>
      <c r="E180" s="12">
        <v>15439700</v>
      </c>
      <c r="F180" s="12">
        <v>14474200</v>
      </c>
      <c r="G180" s="12">
        <v>14802500</v>
      </c>
      <c r="H180" s="12">
        <v>17887300</v>
      </c>
      <c r="I180" s="12">
        <v>18357600</v>
      </c>
      <c r="J180" s="12">
        <v>17599700</v>
      </c>
      <c r="K180" s="12">
        <v>19733200</v>
      </c>
      <c r="L180" s="12">
        <v>20823000</v>
      </c>
      <c r="M180" s="12">
        <v>18094200</v>
      </c>
      <c r="N180" s="12">
        <v>18863918</v>
      </c>
      <c r="O180" s="12">
        <v>24508605</v>
      </c>
      <c r="P180" s="12">
        <v>26321070</v>
      </c>
      <c r="Q180" s="12">
        <v>22285350</v>
      </c>
      <c r="R180" s="12">
        <v>24141257</v>
      </c>
    </row>
    <row r="181" spans="1:18" x14ac:dyDescent="0.3">
      <c r="A181" s="254"/>
      <c r="B181" s="59" t="s">
        <v>16</v>
      </c>
      <c r="C181" s="12">
        <v>4027468</v>
      </c>
      <c r="D181" s="12">
        <v>4790984</v>
      </c>
      <c r="E181" s="12">
        <v>4374057</v>
      </c>
      <c r="F181" s="12">
        <v>4796641</v>
      </c>
      <c r="G181" s="12">
        <v>4788393</v>
      </c>
      <c r="H181" s="12">
        <v>4484644</v>
      </c>
      <c r="I181" s="12">
        <v>4899124</v>
      </c>
      <c r="J181" s="12">
        <v>4244087</v>
      </c>
      <c r="K181" s="12">
        <v>4013211</v>
      </c>
      <c r="L181" s="12">
        <v>4835076</v>
      </c>
      <c r="M181" s="12">
        <v>4897377</v>
      </c>
      <c r="N181" s="12">
        <v>4019275</v>
      </c>
      <c r="O181" s="12">
        <v>4801414</v>
      </c>
      <c r="P181" s="12">
        <v>4600317</v>
      </c>
      <c r="Q181" s="12">
        <v>4709909</v>
      </c>
      <c r="R181" s="12">
        <v>5036739</v>
      </c>
    </row>
    <row r="182" spans="1:18" x14ac:dyDescent="0.3">
      <c r="A182" s="254"/>
      <c r="B182" s="59" t="s">
        <v>17</v>
      </c>
      <c r="C182" s="12">
        <v>1630949</v>
      </c>
      <c r="D182" s="12">
        <v>1758659</v>
      </c>
      <c r="E182" s="12">
        <v>1298881</v>
      </c>
      <c r="F182" s="12">
        <v>1802062</v>
      </c>
      <c r="G182" s="12">
        <v>1538481</v>
      </c>
      <c r="H182" s="12">
        <v>1380064</v>
      </c>
      <c r="I182" s="12">
        <v>2462773</v>
      </c>
      <c r="J182" s="12">
        <v>2184387</v>
      </c>
      <c r="K182" s="12">
        <v>2050159</v>
      </c>
      <c r="L182" s="12">
        <v>2210775</v>
      </c>
      <c r="M182" s="12">
        <v>2373292</v>
      </c>
      <c r="N182" s="12">
        <v>2960674</v>
      </c>
      <c r="O182" s="12">
        <v>4279861</v>
      </c>
      <c r="P182" s="12">
        <v>3455674</v>
      </c>
      <c r="Q182" s="12">
        <v>3363912</v>
      </c>
      <c r="R182" s="12">
        <v>3467352</v>
      </c>
    </row>
    <row r="183" spans="1:18" x14ac:dyDescent="0.3">
      <c r="A183" s="254"/>
      <c r="B183" s="59" t="s">
        <v>34</v>
      </c>
      <c r="C183" s="12">
        <v>9291028</v>
      </c>
      <c r="D183" s="12">
        <v>8961926</v>
      </c>
      <c r="E183" s="12">
        <v>9693337</v>
      </c>
      <c r="F183" s="12">
        <v>10502553</v>
      </c>
      <c r="G183" s="12">
        <v>10952575</v>
      </c>
      <c r="H183" s="12">
        <v>11881706</v>
      </c>
      <c r="I183" s="12">
        <v>9417402</v>
      </c>
      <c r="J183" s="12">
        <v>12005316</v>
      </c>
      <c r="K183" s="12">
        <v>13277412</v>
      </c>
      <c r="L183" s="12">
        <v>12892918</v>
      </c>
      <c r="M183" s="12">
        <v>12432259</v>
      </c>
      <c r="N183" s="12">
        <v>16211426</v>
      </c>
      <c r="O183" s="12">
        <v>14240873</v>
      </c>
      <c r="P183" s="12">
        <v>14171971</v>
      </c>
      <c r="Q183" s="12">
        <v>14245483</v>
      </c>
      <c r="R183" s="12">
        <v>16598135</v>
      </c>
    </row>
    <row r="184" spans="1:18" x14ac:dyDescent="0.3">
      <c r="A184" s="255"/>
      <c r="B184" s="59" t="s">
        <v>19</v>
      </c>
      <c r="C184" s="12">
        <v>25483870</v>
      </c>
      <c r="D184" s="12">
        <v>27147237</v>
      </c>
      <c r="E184" s="12">
        <v>27992687</v>
      </c>
      <c r="F184" s="12">
        <v>28619422</v>
      </c>
      <c r="G184" s="12">
        <v>29239688</v>
      </c>
      <c r="H184" s="12">
        <v>32042895</v>
      </c>
      <c r="I184" s="12">
        <v>31195491</v>
      </c>
      <c r="J184" s="12">
        <v>36233519</v>
      </c>
      <c r="K184" s="12">
        <v>37488451</v>
      </c>
      <c r="L184" s="12">
        <v>33367858</v>
      </c>
      <c r="M184" s="12">
        <v>35401563</v>
      </c>
      <c r="N184" s="12">
        <v>36887448</v>
      </c>
      <c r="O184" s="12">
        <v>39509926</v>
      </c>
      <c r="P184" s="12">
        <v>38118175</v>
      </c>
      <c r="Q184" s="12">
        <v>37894540</v>
      </c>
      <c r="R184" s="12">
        <v>39156556</v>
      </c>
    </row>
    <row r="185" spans="1:18" x14ac:dyDescent="0.3">
      <c r="A185" s="253" t="s">
        <v>265</v>
      </c>
      <c r="B185" s="59" t="s">
        <v>11</v>
      </c>
      <c r="C185" s="12">
        <v>32611545</v>
      </c>
      <c r="D185" s="12">
        <v>34746557</v>
      </c>
      <c r="E185" s="12">
        <v>34712737</v>
      </c>
      <c r="F185" s="12">
        <v>37299991</v>
      </c>
      <c r="G185" s="12">
        <v>41091658</v>
      </c>
      <c r="H185" s="12">
        <v>40108363</v>
      </c>
      <c r="I185" s="12">
        <v>40477058</v>
      </c>
      <c r="J185" s="12">
        <v>35306320</v>
      </c>
      <c r="K185" s="12">
        <v>44086371</v>
      </c>
      <c r="L185" s="12">
        <v>42137325</v>
      </c>
      <c r="M185" s="12">
        <v>41021946</v>
      </c>
      <c r="N185" s="12">
        <v>40842275</v>
      </c>
      <c r="O185" s="12">
        <v>44577504</v>
      </c>
      <c r="P185" s="12">
        <v>44613934</v>
      </c>
      <c r="Q185" s="12">
        <v>38899968</v>
      </c>
      <c r="R185" s="12">
        <v>37158890</v>
      </c>
    </row>
    <row r="186" spans="1:18" x14ac:dyDescent="0.3">
      <c r="A186" s="254"/>
      <c r="B186" s="59" t="s">
        <v>12</v>
      </c>
      <c r="C186" s="12">
        <v>1982274</v>
      </c>
      <c r="D186" s="12">
        <v>1934097</v>
      </c>
      <c r="E186" s="12">
        <v>2125544</v>
      </c>
      <c r="F186" s="12">
        <v>2002525</v>
      </c>
      <c r="G186" s="12">
        <v>1966371</v>
      </c>
      <c r="H186" s="12">
        <v>2302042</v>
      </c>
      <c r="I186" s="12">
        <v>2829385</v>
      </c>
      <c r="J186" s="12">
        <v>2598373</v>
      </c>
      <c r="K186" s="12">
        <v>2190273</v>
      </c>
      <c r="L186" s="12">
        <v>2498829</v>
      </c>
      <c r="M186" s="12">
        <v>2571000</v>
      </c>
      <c r="N186" s="12">
        <v>1823000</v>
      </c>
      <c r="O186" s="12">
        <v>2213000</v>
      </c>
      <c r="P186" s="12">
        <v>2055000</v>
      </c>
      <c r="Q186" s="12">
        <v>1779000</v>
      </c>
      <c r="R186" s="12">
        <v>1095000</v>
      </c>
    </row>
    <row r="187" spans="1:18" x14ac:dyDescent="0.3">
      <c r="A187" s="254"/>
      <c r="B187" s="59" t="s">
        <v>13</v>
      </c>
      <c r="C187" s="12">
        <v>50906223</v>
      </c>
      <c r="D187" s="12">
        <v>50220296</v>
      </c>
      <c r="E187" s="12">
        <v>51851033</v>
      </c>
      <c r="F187" s="12">
        <v>55403074</v>
      </c>
      <c r="G187" s="12">
        <v>54064148</v>
      </c>
      <c r="H187" s="12">
        <v>52706385</v>
      </c>
      <c r="I187" s="12">
        <v>55362886</v>
      </c>
      <c r="J187" s="12">
        <v>57517719</v>
      </c>
      <c r="K187" s="12">
        <v>56605508</v>
      </c>
      <c r="L187" s="12">
        <v>56212957</v>
      </c>
      <c r="M187" s="12">
        <v>53083440</v>
      </c>
      <c r="N187" s="12">
        <v>51735308</v>
      </c>
      <c r="O187" s="12">
        <v>54175921</v>
      </c>
      <c r="P187" s="12">
        <v>55285675</v>
      </c>
      <c r="Q187" s="12">
        <v>60665563</v>
      </c>
      <c r="R187" s="12">
        <v>67573939</v>
      </c>
    </row>
    <row r="188" spans="1:18" x14ac:dyDescent="0.3">
      <c r="A188" s="254"/>
      <c r="B188" s="59" t="s">
        <v>14</v>
      </c>
      <c r="C188" s="12">
        <v>197213116</v>
      </c>
      <c r="D188" s="12">
        <v>208350090</v>
      </c>
      <c r="E188" s="12">
        <v>206014714</v>
      </c>
      <c r="F188" s="12">
        <v>223615636</v>
      </c>
      <c r="G188" s="12">
        <v>227841818</v>
      </c>
      <c r="H188" s="12">
        <v>279454422</v>
      </c>
      <c r="I188" s="12">
        <v>304727344</v>
      </c>
      <c r="J188" s="12">
        <v>319900267</v>
      </c>
      <c r="K188" s="12">
        <v>334110981</v>
      </c>
      <c r="L188" s="12">
        <v>332307009</v>
      </c>
      <c r="M188" s="12">
        <v>335906397</v>
      </c>
      <c r="N188" s="12">
        <v>332400321</v>
      </c>
      <c r="O188" s="12">
        <v>402762656</v>
      </c>
      <c r="P188" s="12">
        <v>404561773</v>
      </c>
      <c r="Q188" s="12">
        <v>408264966</v>
      </c>
      <c r="R188" s="12">
        <v>409327694</v>
      </c>
    </row>
    <row r="189" spans="1:18" x14ac:dyDescent="0.3">
      <c r="A189" s="254"/>
      <c r="B189" s="59" t="s">
        <v>15</v>
      </c>
      <c r="C189" s="12">
        <v>37765500</v>
      </c>
      <c r="D189" s="12">
        <v>38337800</v>
      </c>
      <c r="E189" s="12">
        <v>45056300</v>
      </c>
      <c r="F189" s="12">
        <v>38458800</v>
      </c>
      <c r="G189" s="12">
        <v>39121000</v>
      </c>
      <c r="H189" s="12">
        <v>46807600</v>
      </c>
      <c r="I189" s="12">
        <v>48618000</v>
      </c>
      <c r="J189" s="12">
        <v>43626000</v>
      </c>
      <c r="K189" s="12">
        <v>51435000</v>
      </c>
      <c r="L189" s="12">
        <v>48308603</v>
      </c>
      <c r="M189" s="12">
        <v>43384641</v>
      </c>
      <c r="N189" s="12">
        <v>45548306</v>
      </c>
      <c r="O189" s="12">
        <v>46693512</v>
      </c>
      <c r="P189" s="12">
        <v>51589110</v>
      </c>
      <c r="Q189" s="12">
        <v>51490830</v>
      </c>
      <c r="R189" s="12">
        <v>54421050</v>
      </c>
    </row>
    <row r="190" spans="1:18" x14ac:dyDescent="0.3">
      <c r="A190" s="254"/>
      <c r="B190" s="59" t="s">
        <v>16</v>
      </c>
      <c r="C190" s="12">
        <v>18094067</v>
      </c>
      <c r="D190" s="12">
        <v>17344839</v>
      </c>
      <c r="E190" s="12">
        <v>18415264</v>
      </c>
      <c r="F190" s="12">
        <v>19906555</v>
      </c>
      <c r="G190" s="12">
        <v>16210324</v>
      </c>
      <c r="H190" s="12">
        <v>17496718</v>
      </c>
      <c r="I190" s="12">
        <v>22351522</v>
      </c>
      <c r="J190" s="12">
        <v>21998395</v>
      </c>
      <c r="K190" s="12">
        <v>20787993</v>
      </c>
      <c r="L190" s="12">
        <v>21797555</v>
      </c>
      <c r="M190" s="12">
        <v>23052579</v>
      </c>
      <c r="N190" s="12">
        <v>21740027</v>
      </c>
      <c r="O190" s="12">
        <v>24744844</v>
      </c>
      <c r="P190" s="12">
        <v>27185385</v>
      </c>
      <c r="Q190" s="12">
        <v>30471666</v>
      </c>
      <c r="R190" s="12">
        <v>29308612</v>
      </c>
    </row>
    <row r="191" spans="1:18" x14ac:dyDescent="0.3">
      <c r="A191" s="254"/>
      <c r="B191" s="59" t="s">
        <v>17</v>
      </c>
      <c r="C191" s="12">
        <v>6881622</v>
      </c>
      <c r="D191" s="12">
        <v>7418403</v>
      </c>
      <c r="E191" s="12">
        <v>6394082</v>
      </c>
      <c r="F191" s="12">
        <v>8232841</v>
      </c>
      <c r="G191" s="12">
        <v>7251067</v>
      </c>
      <c r="H191" s="12">
        <v>6239575</v>
      </c>
      <c r="I191" s="12">
        <v>10577164</v>
      </c>
      <c r="J191" s="12">
        <v>8883826</v>
      </c>
      <c r="K191" s="12">
        <v>11607379</v>
      </c>
      <c r="L191" s="12">
        <v>10491616</v>
      </c>
      <c r="M191" s="12">
        <v>11126516</v>
      </c>
      <c r="N191" s="12">
        <v>13125819</v>
      </c>
      <c r="O191" s="12">
        <v>12866482</v>
      </c>
      <c r="P191" s="12">
        <v>15492384</v>
      </c>
      <c r="Q191" s="12">
        <v>18387315</v>
      </c>
      <c r="R191" s="12">
        <v>16909210</v>
      </c>
    </row>
    <row r="192" spans="1:18" x14ac:dyDescent="0.3">
      <c r="A192" s="254"/>
      <c r="B192" s="59" t="s">
        <v>34</v>
      </c>
      <c r="C192" s="12">
        <v>31106993</v>
      </c>
      <c r="D192" s="12">
        <v>27597160</v>
      </c>
      <c r="E192" s="12">
        <v>26774942</v>
      </c>
      <c r="F192" s="12">
        <v>27536443</v>
      </c>
      <c r="G192" s="12">
        <v>26612933</v>
      </c>
      <c r="H192" s="12">
        <v>29978078</v>
      </c>
      <c r="I192" s="12">
        <v>31107341</v>
      </c>
      <c r="J192" s="12">
        <v>33327122</v>
      </c>
      <c r="K192" s="12">
        <v>33889148</v>
      </c>
      <c r="L192" s="12">
        <v>34981612</v>
      </c>
      <c r="M192" s="12">
        <v>36453127</v>
      </c>
      <c r="N192" s="12">
        <v>38691027</v>
      </c>
      <c r="O192" s="12">
        <v>43117336</v>
      </c>
      <c r="P192" s="12">
        <v>40925232</v>
      </c>
      <c r="Q192" s="12">
        <v>42013732</v>
      </c>
      <c r="R192" s="12">
        <v>39471629</v>
      </c>
    </row>
    <row r="193" spans="1:18" x14ac:dyDescent="0.3">
      <c r="A193" s="255"/>
      <c r="B193" s="59" t="s">
        <v>19</v>
      </c>
      <c r="C193" s="12">
        <v>82802485</v>
      </c>
      <c r="D193" s="12">
        <v>86587636</v>
      </c>
      <c r="E193" s="12">
        <v>83229044</v>
      </c>
      <c r="F193" s="12">
        <v>92013263</v>
      </c>
      <c r="G193" s="12">
        <v>91914415</v>
      </c>
      <c r="H193" s="12">
        <v>95011706</v>
      </c>
      <c r="I193" s="12">
        <v>100026137</v>
      </c>
      <c r="J193" s="12">
        <v>102371462</v>
      </c>
      <c r="K193" s="12">
        <v>107075337</v>
      </c>
      <c r="L193" s="12">
        <v>109939417</v>
      </c>
      <c r="M193" s="12">
        <v>110543209</v>
      </c>
      <c r="N193" s="12">
        <v>113286270</v>
      </c>
      <c r="O193" s="12">
        <v>118460052</v>
      </c>
      <c r="P193" s="12">
        <v>123829085</v>
      </c>
      <c r="Q193" s="12">
        <v>127087929</v>
      </c>
      <c r="R193" s="12">
        <v>122978285</v>
      </c>
    </row>
    <row r="194" spans="1:18" x14ac:dyDescent="0.3">
      <c r="A194" s="253" t="s">
        <v>266</v>
      </c>
      <c r="B194" s="59" t="s">
        <v>11</v>
      </c>
      <c r="C194" s="12">
        <v>127936323</v>
      </c>
      <c r="D194" s="12">
        <v>105095599</v>
      </c>
      <c r="E194" s="12">
        <v>109612061</v>
      </c>
      <c r="F194" s="12">
        <v>94703338</v>
      </c>
      <c r="G194" s="12">
        <v>107200026</v>
      </c>
      <c r="H194" s="12">
        <v>98770423</v>
      </c>
      <c r="I194" s="12">
        <v>116849666</v>
      </c>
      <c r="J194" s="12">
        <v>107753664</v>
      </c>
      <c r="K194" s="12">
        <v>100915638</v>
      </c>
      <c r="L194" s="12">
        <v>121207652</v>
      </c>
      <c r="M194" s="12">
        <v>95165617</v>
      </c>
      <c r="N194" s="12">
        <v>108317282</v>
      </c>
      <c r="O194" s="12">
        <v>134199279</v>
      </c>
      <c r="P194" s="12">
        <v>111932690</v>
      </c>
      <c r="Q194" s="12">
        <v>113127650</v>
      </c>
      <c r="R194" s="12">
        <v>100145450</v>
      </c>
    </row>
    <row r="195" spans="1:18" x14ac:dyDescent="0.3">
      <c r="A195" s="254"/>
      <c r="B195" s="59" t="s">
        <v>12</v>
      </c>
      <c r="C195" s="12">
        <v>8687000</v>
      </c>
      <c r="D195" s="12">
        <v>7400000</v>
      </c>
      <c r="E195" s="12">
        <v>6733000</v>
      </c>
      <c r="F195" s="12">
        <v>7641000</v>
      </c>
      <c r="G195" s="12">
        <v>8457000</v>
      </c>
      <c r="H195" s="12">
        <v>6527489</v>
      </c>
      <c r="I195" s="12">
        <v>8504000</v>
      </c>
      <c r="J195" s="12">
        <v>7291119</v>
      </c>
      <c r="K195" s="12">
        <v>8430000</v>
      </c>
      <c r="L195" s="12">
        <v>9310000</v>
      </c>
      <c r="M195" s="12">
        <v>6218000</v>
      </c>
      <c r="N195" s="12">
        <v>5687000</v>
      </c>
      <c r="O195" s="12">
        <v>8918000</v>
      </c>
      <c r="P195" s="12">
        <v>7600000</v>
      </c>
      <c r="Q195" s="12">
        <v>7763000</v>
      </c>
      <c r="R195" s="12">
        <v>5980000</v>
      </c>
    </row>
    <row r="196" spans="1:18" x14ac:dyDescent="0.3">
      <c r="A196" s="254"/>
      <c r="B196" s="59" t="s">
        <v>13</v>
      </c>
      <c r="C196" s="12">
        <v>94519100</v>
      </c>
      <c r="D196" s="12">
        <v>104599700</v>
      </c>
      <c r="E196" s="12">
        <v>121881700</v>
      </c>
      <c r="F196" s="12">
        <v>134196200</v>
      </c>
      <c r="G196" s="12">
        <v>122765700</v>
      </c>
      <c r="H196" s="12">
        <v>120084900</v>
      </c>
      <c r="I196" s="12">
        <v>125165400</v>
      </c>
      <c r="J196" s="12">
        <v>134854300</v>
      </c>
      <c r="K196" s="12">
        <v>137461300</v>
      </c>
      <c r="L196" s="12">
        <v>133611700</v>
      </c>
      <c r="M196" s="12">
        <v>112152000</v>
      </c>
      <c r="N196" s="12">
        <v>111760000</v>
      </c>
      <c r="O196" s="12">
        <v>113788400</v>
      </c>
      <c r="P196" s="12">
        <v>119373700</v>
      </c>
      <c r="Q196" s="12">
        <v>121661000</v>
      </c>
      <c r="R196" s="12">
        <v>119718764</v>
      </c>
    </row>
    <row r="197" spans="1:18" x14ac:dyDescent="0.3">
      <c r="A197" s="254"/>
      <c r="B197" s="59" t="s">
        <v>14</v>
      </c>
      <c r="C197" s="12">
        <v>161753302</v>
      </c>
      <c r="D197" s="12">
        <v>161794771</v>
      </c>
      <c r="E197" s="12">
        <v>173184204</v>
      </c>
      <c r="F197" s="12">
        <v>182171348</v>
      </c>
      <c r="G197" s="12">
        <v>169932850</v>
      </c>
      <c r="H197" s="12">
        <v>166751331</v>
      </c>
      <c r="I197" s="12">
        <v>197146702</v>
      </c>
      <c r="J197" s="12">
        <v>204832156</v>
      </c>
      <c r="K197" s="12">
        <v>206635865</v>
      </c>
      <c r="L197" s="12">
        <v>212834922</v>
      </c>
      <c r="M197" s="12">
        <v>202556906</v>
      </c>
      <c r="N197" s="12">
        <v>202821831</v>
      </c>
      <c r="O197" s="12">
        <v>213448864</v>
      </c>
      <c r="P197" s="12">
        <v>248716348</v>
      </c>
      <c r="Q197" s="12">
        <v>237107193</v>
      </c>
      <c r="R197" s="12">
        <v>178063041</v>
      </c>
    </row>
    <row r="198" spans="1:18" x14ac:dyDescent="0.3">
      <c r="A198" s="254"/>
      <c r="B198" s="59" t="s">
        <v>15</v>
      </c>
      <c r="C198" s="12">
        <v>237088400</v>
      </c>
      <c r="D198" s="12">
        <v>281171808</v>
      </c>
      <c r="E198" s="12">
        <v>355519712</v>
      </c>
      <c r="F198" s="12">
        <v>348187904</v>
      </c>
      <c r="G198" s="12">
        <v>285029312</v>
      </c>
      <c r="H198" s="12">
        <v>292301600</v>
      </c>
      <c r="I198" s="12">
        <v>342382016</v>
      </c>
      <c r="J198" s="12">
        <v>361036992</v>
      </c>
      <c r="K198" s="12">
        <v>341200000</v>
      </c>
      <c r="L198" s="12">
        <v>352142000</v>
      </c>
      <c r="M198" s="12">
        <v>362333000</v>
      </c>
      <c r="N198" s="12">
        <v>348448000</v>
      </c>
      <c r="O198" s="12">
        <v>306069000</v>
      </c>
      <c r="P198" s="12">
        <v>379904850</v>
      </c>
      <c r="Q198" s="12">
        <v>405416180</v>
      </c>
      <c r="R198" s="12">
        <v>370500000</v>
      </c>
    </row>
    <row r="199" spans="1:18" x14ac:dyDescent="0.3">
      <c r="A199" s="254"/>
      <c r="B199" s="59" t="s">
        <v>16</v>
      </c>
      <c r="C199" s="12">
        <v>500620063</v>
      </c>
      <c r="D199" s="12">
        <v>555023370</v>
      </c>
      <c r="E199" s="12">
        <v>623341448</v>
      </c>
      <c r="F199" s="12">
        <v>719394326</v>
      </c>
      <c r="G199" s="12">
        <v>770364190</v>
      </c>
      <c r="H199" s="12">
        <v>783917703</v>
      </c>
      <c r="I199" s="12">
        <v>803978183</v>
      </c>
      <c r="J199" s="12">
        <v>790413597</v>
      </c>
      <c r="K199" s="12">
        <v>843986674</v>
      </c>
      <c r="L199" s="12">
        <v>812940897</v>
      </c>
      <c r="M199" s="12">
        <v>820956588</v>
      </c>
      <c r="N199" s="12">
        <v>837565056</v>
      </c>
      <c r="O199" s="12">
        <v>816779808</v>
      </c>
      <c r="P199" s="12">
        <v>816900673</v>
      </c>
      <c r="Q199" s="12">
        <v>820764415</v>
      </c>
      <c r="R199" s="12">
        <v>815764836</v>
      </c>
    </row>
    <row r="200" spans="1:18" x14ac:dyDescent="0.3">
      <c r="A200" s="254"/>
      <c r="B200" s="59" t="s">
        <v>17</v>
      </c>
      <c r="C200" s="12">
        <v>21275534</v>
      </c>
      <c r="D200" s="12">
        <v>30672874</v>
      </c>
      <c r="E200" s="12">
        <v>28836189</v>
      </c>
      <c r="F200" s="12">
        <v>28995280</v>
      </c>
      <c r="G200" s="12">
        <v>24892024</v>
      </c>
      <c r="H200" s="12">
        <v>22255939</v>
      </c>
      <c r="I200" s="12">
        <v>47643272</v>
      </c>
      <c r="J200" s="12">
        <v>45056852</v>
      </c>
      <c r="K200" s="12">
        <v>39321161</v>
      </c>
      <c r="L200" s="12">
        <v>33513369</v>
      </c>
      <c r="M200" s="12">
        <v>39030505</v>
      </c>
      <c r="N200" s="12">
        <v>51324953</v>
      </c>
      <c r="O200" s="12">
        <v>51913442</v>
      </c>
      <c r="P200" s="12">
        <v>42065957</v>
      </c>
      <c r="Q200" s="12">
        <v>54350115</v>
      </c>
      <c r="R200" s="12">
        <v>33915086</v>
      </c>
    </row>
    <row r="201" spans="1:18" x14ac:dyDescent="0.3">
      <c r="A201" s="254"/>
      <c r="B201" s="59" t="s">
        <v>34</v>
      </c>
      <c r="C201" s="12">
        <v>106292978</v>
      </c>
      <c r="D201" s="12">
        <v>115175370</v>
      </c>
      <c r="E201" s="12">
        <v>112514625</v>
      </c>
      <c r="F201" s="12">
        <v>100863158</v>
      </c>
      <c r="G201" s="12">
        <v>104777232</v>
      </c>
      <c r="H201" s="12">
        <v>104811675</v>
      </c>
      <c r="I201" s="12">
        <v>103164760</v>
      </c>
      <c r="J201" s="12">
        <v>112736424</v>
      </c>
      <c r="K201" s="12">
        <v>119433206</v>
      </c>
      <c r="L201" s="12">
        <v>113235714</v>
      </c>
      <c r="M201" s="12">
        <v>117129015</v>
      </c>
      <c r="N201" s="12">
        <v>119889812</v>
      </c>
      <c r="O201" s="12">
        <v>119918980</v>
      </c>
      <c r="P201" s="12">
        <v>119747965</v>
      </c>
      <c r="Q201" s="12">
        <v>115202303</v>
      </c>
      <c r="R201" s="12">
        <v>118267158</v>
      </c>
    </row>
    <row r="202" spans="1:18" x14ac:dyDescent="0.3">
      <c r="A202" s="255"/>
      <c r="B202" s="59" t="s">
        <v>19</v>
      </c>
      <c r="C202" s="12">
        <v>289485084</v>
      </c>
      <c r="D202" s="12">
        <v>301512532</v>
      </c>
      <c r="E202" s="12">
        <v>310876786</v>
      </c>
      <c r="F202" s="12">
        <v>314915416</v>
      </c>
      <c r="G202" s="12">
        <v>300561609</v>
      </c>
      <c r="H202" s="12">
        <v>303189474</v>
      </c>
      <c r="I202" s="12">
        <v>318792398</v>
      </c>
      <c r="J202" s="12">
        <v>333945586</v>
      </c>
      <c r="K202" s="12">
        <v>352690293</v>
      </c>
      <c r="L202" s="12">
        <v>367448113</v>
      </c>
      <c r="M202" s="12">
        <v>361175544</v>
      </c>
      <c r="N202" s="12">
        <v>375284938</v>
      </c>
      <c r="O202" s="12">
        <v>385707454</v>
      </c>
      <c r="P202" s="12">
        <v>363289009</v>
      </c>
      <c r="Q202" s="12">
        <v>361706397</v>
      </c>
      <c r="R202" s="12">
        <v>381185394</v>
      </c>
    </row>
    <row r="203" spans="1:18" x14ac:dyDescent="0.3">
      <c r="A203" s="253" t="s">
        <v>267</v>
      </c>
      <c r="B203" s="59" t="s">
        <v>11</v>
      </c>
      <c r="C203" s="12">
        <v>127799059</v>
      </c>
      <c r="D203" s="12">
        <v>128844029</v>
      </c>
      <c r="E203" s="12">
        <v>122993801</v>
      </c>
      <c r="F203" s="12">
        <v>126375151</v>
      </c>
      <c r="G203" s="12">
        <v>129117499</v>
      </c>
      <c r="H203" s="12">
        <v>123360868</v>
      </c>
      <c r="I203" s="12">
        <v>126173296</v>
      </c>
      <c r="J203" s="12">
        <v>118281060</v>
      </c>
      <c r="K203" s="12">
        <v>123428292</v>
      </c>
      <c r="L203" s="12">
        <v>126543608</v>
      </c>
      <c r="M203" s="12">
        <v>128490251</v>
      </c>
      <c r="N203" s="12">
        <v>129986440</v>
      </c>
      <c r="O203" s="12">
        <v>124381133</v>
      </c>
      <c r="P203" s="12">
        <v>122412892</v>
      </c>
      <c r="Q203" s="12">
        <v>118033927</v>
      </c>
      <c r="R203" s="12">
        <v>120158944</v>
      </c>
    </row>
    <row r="204" spans="1:18" x14ac:dyDescent="0.3">
      <c r="A204" s="254"/>
      <c r="B204" s="59" t="s">
        <v>12</v>
      </c>
      <c r="C204" s="12">
        <v>3078196</v>
      </c>
      <c r="D204" s="12">
        <v>2934252</v>
      </c>
      <c r="E204" s="12">
        <v>2789580</v>
      </c>
      <c r="F204" s="12">
        <v>2986216</v>
      </c>
      <c r="G204" s="12">
        <v>3023101</v>
      </c>
      <c r="H204" s="12">
        <v>3108532</v>
      </c>
      <c r="I204" s="12">
        <v>3244690</v>
      </c>
      <c r="J204" s="12">
        <v>2841178</v>
      </c>
      <c r="K204" s="12">
        <v>3167265</v>
      </c>
      <c r="L204" s="12">
        <v>3441308</v>
      </c>
      <c r="M204" s="12">
        <v>3227073</v>
      </c>
      <c r="N204" s="12">
        <v>3279156</v>
      </c>
      <c r="O204" s="12">
        <v>3456947</v>
      </c>
      <c r="P204" s="12">
        <v>3270693</v>
      </c>
      <c r="Q204" s="12">
        <v>3288513</v>
      </c>
      <c r="R204" s="12">
        <v>3263924</v>
      </c>
    </row>
    <row r="205" spans="1:18" x14ac:dyDescent="0.3">
      <c r="A205" s="254"/>
      <c r="B205" s="59" t="s">
        <v>13</v>
      </c>
      <c r="C205" s="12">
        <v>538374055</v>
      </c>
      <c r="D205" s="12">
        <v>562541447</v>
      </c>
      <c r="E205" s="12">
        <v>589316406</v>
      </c>
      <c r="F205" s="12">
        <v>623306463</v>
      </c>
      <c r="G205" s="12">
        <v>645180536</v>
      </c>
      <c r="H205" s="12">
        <v>669761142</v>
      </c>
      <c r="I205" s="12">
        <v>699945162</v>
      </c>
      <c r="J205" s="12">
        <v>720208333</v>
      </c>
      <c r="K205" s="12">
        <v>739575374</v>
      </c>
      <c r="L205" s="12">
        <v>758014357</v>
      </c>
      <c r="M205" s="12">
        <v>791031272</v>
      </c>
      <c r="N205" s="12">
        <v>788023042</v>
      </c>
      <c r="O205" s="12">
        <v>808654114</v>
      </c>
      <c r="P205" s="12">
        <v>814503663</v>
      </c>
      <c r="Q205" s="12">
        <v>830651509</v>
      </c>
      <c r="R205" s="12">
        <v>836884681</v>
      </c>
    </row>
    <row r="206" spans="1:18" x14ac:dyDescent="0.3">
      <c r="A206" s="254"/>
      <c r="B206" s="59" t="s">
        <v>14</v>
      </c>
      <c r="C206" s="12">
        <v>114475431</v>
      </c>
      <c r="D206" s="12">
        <v>117066950</v>
      </c>
      <c r="E206" s="12">
        <v>119481301</v>
      </c>
      <c r="F206" s="12">
        <v>121787679</v>
      </c>
      <c r="G206" s="12">
        <v>123265462</v>
      </c>
      <c r="H206" s="12">
        <v>119598316</v>
      </c>
      <c r="I206" s="12">
        <v>121521365</v>
      </c>
      <c r="J206" s="12">
        <v>129236607</v>
      </c>
      <c r="K206" s="12">
        <v>128396788</v>
      </c>
      <c r="L206" s="12">
        <v>132973518</v>
      </c>
      <c r="M206" s="12">
        <v>133619463</v>
      </c>
      <c r="N206" s="12">
        <v>131981108</v>
      </c>
      <c r="O206" s="12">
        <v>135921315</v>
      </c>
      <c r="P206" s="12">
        <v>137543601</v>
      </c>
      <c r="Q206" s="12">
        <v>138560250</v>
      </c>
      <c r="R206" s="12">
        <v>140217707</v>
      </c>
    </row>
    <row r="207" spans="1:18" x14ac:dyDescent="0.3">
      <c r="A207" s="254"/>
      <c r="B207" s="59" t="s">
        <v>15</v>
      </c>
      <c r="C207" s="12">
        <v>124274287</v>
      </c>
      <c r="D207" s="12">
        <v>140370785</v>
      </c>
      <c r="E207" s="12">
        <v>151245123</v>
      </c>
      <c r="F207" s="12">
        <v>160792938</v>
      </c>
      <c r="G207" s="12">
        <v>160420874</v>
      </c>
      <c r="H207" s="12">
        <v>175759225</v>
      </c>
      <c r="I207" s="12">
        <v>181788446</v>
      </c>
      <c r="J207" s="12">
        <v>190929063</v>
      </c>
      <c r="K207" s="12">
        <v>204854358</v>
      </c>
      <c r="L207" s="12">
        <v>216205675</v>
      </c>
      <c r="M207" s="12">
        <v>210775034</v>
      </c>
      <c r="N207" s="12">
        <v>217548167</v>
      </c>
      <c r="O207" s="12">
        <v>229857216</v>
      </c>
      <c r="P207" s="12">
        <v>237982034</v>
      </c>
      <c r="Q207" s="12">
        <v>241447187</v>
      </c>
      <c r="R207" s="12">
        <v>247166163</v>
      </c>
    </row>
    <row r="208" spans="1:18" x14ac:dyDescent="0.3">
      <c r="A208" s="254"/>
      <c r="B208" s="59" t="s">
        <v>16</v>
      </c>
      <c r="C208" s="12">
        <v>85508635</v>
      </c>
      <c r="D208" s="12">
        <v>89982693</v>
      </c>
      <c r="E208" s="12">
        <v>90835635</v>
      </c>
      <c r="F208" s="12">
        <v>90873988</v>
      </c>
      <c r="G208" s="12">
        <v>89238615</v>
      </c>
      <c r="H208" s="12">
        <v>92491139</v>
      </c>
      <c r="I208" s="12">
        <v>97737230</v>
      </c>
      <c r="J208" s="12">
        <v>96546684</v>
      </c>
      <c r="K208" s="12">
        <v>98219440</v>
      </c>
      <c r="L208" s="12">
        <v>97055921</v>
      </c>
      <c r="M208" s="12">
        <v>97770890</v>
      </c>
      <c r="N208" s="12">
        <v>96958670</v>
      </c>
      <c r="O208" s="12">
        <v>94276725</v>
      </c>
      <c r="P208" s="12">
        <v>98352312</v>
      </c>
      <c r="Q208" s="12">
        <v>99104086</v>
      </c>
      <c r="R208" s="12">
        <v>97356800</v>
      </c>
    </row>
    <row r="209" spans="1:18" x14ac:dyDescent="0.3">
      <c r="A209" s="254"/>
      <c r="B209" s="59" t="s">
        <v>17</v>
      </c>
      <c r="C209" s="12">
        <v>16484843</v>
      </c>
      <c r="D209" s="12">
        <v>16092557</v>
      </c>
      <c r="E209" s="12">
        <v>16726184</v>
      </c>
      <c r="F209" s="12">
        <v>17006960</v>
      </c>
      <c r="G209" s="12">
        <v>17881961</v>
      </c>
      <c r="H209" s="12">
        <v>15747041</v>
      </c>
      <c r="I209" s="12">
        <v>19191986</v>
      </c>
      <c r="J209" s="12">
        <v>19004202</v>
      </c>
      <c r="K209" s="12">
        <v>19485857</v>
      </c>
      <c r="L209" s="12">
        <v>20402479</v>
      </c>
      <c r="M209" s="12">
        <v>21148736</v>
      </c>
      <c r="N209" s="12">
        <v>18719840</v>
      </c>
      <c r="O209" s="12">
        <v>18688522</v>
      </c>
      <c r="P209" s="12">
        <v>19630897</v>
      </c>
      <c r="Q209" s="12">
        <v>20096394</v>
      </c>
      <c r="R209" s="12">
        <v>19857664</v>
      </c>
    </row>
    <row r="210" spans="1:18" x14ac:dyDescent="0.3">
      <c r="A210" s="254"/>
      <c r="B210" s="59" t="s">
        <v>34</v>
      </c>
      <c r="C210" s="12">
        <v>94013611</v>
      </c>
      <c r="D210" s="12">
        <v>94260833</v>
      </c>
      <c r="E210" s="12">
        <v>95377358</v>
      </c>
      <c r="F210" s="12">
        <v>96919819</v>
      </c>
      <c r="G210" s="12">
        <v>97662072</v>
      </c>
      <c r="H210" s="12">
        <v>94917927</v>
      </c>
      <c r="I210" s="12">
        <v>95524887</v>
      </c>
      <c r="J210" s="12">
        <v>97792304</v>
      </c>
      <c r="K210" s="12">
        <v>98079021</v>
      </c>
      <c r="L210" s="12">
        <v>99271426</v>
      </c>
      <c r="M210" s="12">
        <v>98509938</v>
      </c>
      <c r="N210" s="12">
        <v>101015625</v>
      </c>
      <c r="O210" s="12">
        <v>99496707</v>
      </c>
      <c r="P210" s="12">
        <v>98340796</v>
      </c>
      <c r="Q210" s="12">
        <v>100584158</v>
      </c>
      <c r="R210" s="12">
        <v>98975151</v>
      </c>
    </row>
    <row r="211" spans="1:18" x14ac:dyDescent="0.3">
      <c r="A211" s="255"/>
      <c r="B211" s="59" t="s">
        <v>19</v>
      </c>
      <c r="C211" s="12">
        <v>329094714</v>
      </c>
      <c r="D211" s="12">
        <v>338548067</v>
      </c>
      <c r="E211" s="12">
        <v>346307414</v>
      </c>
      <c r="F211" s="12">
        <v>345961859</v>
      </c>
      <c r="G211" s="12">
        <v>364959697</v>
      </c>
      <c r="H211" s="12">
        <v>373816949</v>
      </c>
      <c r="I211" s="12">
        <v>384362315</v>
      </c>
      <c r="J211" s="12">
        <v>398936076</v>
      </c>
      <c r="K211" s="12">
        <v>411956549</v>
      </c>
      <c r="L211" s="12">
        <v>424380074</v>
      </c>
      <c r="M211" s="12">
        <v>434990497</v>
      </c>
      <c r="N211" s="12">
        <v>436421325</v>
      </c>
      <c r="O211" s="12">
        <v>437403286</v>
      </c>
      <c r="P211" s="12">
        <v>444884081</v>
      </c>
      <c r="Q211" s="12">
        <v>460058119</v>
      </c>
      <c r="R211" s="12">
        <v>471583594</v>
      </c>
    </row>
    <row r="212" spans="1:18" x14ac:dyDescent="0.3">
      <c r="A212" s="253" t="s">
        <v>81</v>
      </c>
      <c r="B212" s="59" t="s">
        <v>11</v>
      </c>
      <c r="C212" s="12">
        <v>0</v>
      </c>
      <c r="D212" s="12">
        <v>0</v>
      </c>
      <c r="E212" s="12">
        <v>0</v>
      </c>
      <c r="F212" s="12">
        <v>0</v>
      </c>
      <c r="G212" s="12">
        <v>0</v>
      </c>
      <c r="H212" s="12">
        <v>0</v>
      </c>
      <c r="I212" s="12">
        <v>0</v>
      </c>
      <c r="J212" s="12">
        <v>0</v>
      </c>
      <c r="K212" s="12">
        <v>0</v>
      </c>
      <c r="L212" s="12">
        <v>0</v>
      </c>
      <c r="M212" s="12">
        <v>0</v>
      </c>
      <c r="N212" s="12">
        <v>0</v>
      </c>
      <c r="O212" s="12">
        <v>0</v>
      </c>
      <c r="P212" s="12">
        <v>0</v>
      </c>
      <c r="Q212" s="12">
        <v>0</v>
      </c>
      <c r="R212" s="12">
        <v>0</v>
      </c>
    </row>
    <row r="213" spans="1:18" x14ac:dyDescent="0.3">
      <c r="A213" s="254"/>
      <c r="B213" s="59" t="s">
        <v>12</v>
      </c>
      <c r="C213" s="12">
        <v>0</v>
      </c>
      <c r="D213" s="12">
        <v>0</v>
      </c>
      <c r="E213" s="12">
        <v>0</v>
      </c>
      <c r="F213" s="12">
        <v>0</v>
      </c>
      <c r="G213" s="12">
        <v>0</v>
      </c>
      <c r="H213" s="12">
        <v>0</v>
      </c>
      <c r="I213" s="12">
        <v>0</v>
      </c>
      <c r="J213" s="12">
        <v>0</v>
      </c>
      <c r="K213" s="12">
        <v>0</v>
      </c>
      <c r="L213" s="12">
        <v>0</v>
      </c>
      <c r="M213" s="12">
        <v>0</v>
      </c>
      <c r="N213" s="12">
        <v>0</v>
      </c>
      <c r="O213" s="12">
        <v>0</v>
      </c>
      <c r="P213" s="12">
        <v>0</v>
      </c>
      <c r="Q213" s="12">
        <v>0</v>
      </c>
      <c r="R213" s="12">
        <v>0</v>
      </c>
    </row>
    <row r="214" spans="1:18" x14ac:dyDescent="0.3">
      <c r="A214" s="254"/>
      <c r="B214" s="59" t="s">
        <v>13</v>
      </c>
      <c r="C214" s="12">
        <v>0</v>
      </c>
      <c r="D214" s="12">
        <v>0</v>
      </c>
      <c r="E214" s="12">
        <v>0</v>
      </c>
      <c r="F214" s="12">
        <v>0</v>
      </c>
      <c r="G214" s="12">
        <v>0</v>
      </c>
      <c r="H214" s="12">
        <v>0</v>
      </c>
      <c r="I214" s="12">
        <v>0</v>
      </c>
      <c r="J214" s="12">
        <v>0</v>
      </c>
      <c r="K214" s="12">
        <v>0</v>
      </c>
      <c r="L214" s="12">
        <v>0</v>
      </c>
      <c r="M214" s="12">
        <v>0</v>
      </c>
      <c r="N214" s="12">
        <v>0</v>
      </c>
      <c r="O214" s="12">
        <v>0</v>
      </c>
      <c r="P214" s="12">
        <v>0</v>
      </c>
      <c r="Q214" s="12">
        <v>0</v>
      </c>
      <c r="R214" s="12">
        <v>0</v>
      </c>
    </row>
    <row r="215" spans="1:18" x14ac:dyDescent="0.3">
      <c r="A215" s="254"/>
      <c r="B215" s="59" t="s">
        <v>14</v>
      </c>
      <c r="C215" s="12">
        <v>0</v>
      </c>
      <c r="D215" s="12">
        <v>0</v>
      </c>
      <c r="E215" s="12">
        <v>0</v>
      </c>
      <c r="F215" s="12">
        <v>0</v>
      </c>
      <c r="G215" s="12">
        <v>0</v>
      </c>
      <c r="H215" s="12">
        <v>0</v>
      </c>
      <c r="I215" s="12">
        <v>0</v>
      </c>
      <c r="J215" s="12">
        <v>0</v>
      </c>
      <c r="K215" s="12">
        <v>0</v>
      </c>
      <c r="L215" s="12">
        <v>0</v>
      </c>
      <c r="M215" s="12">
        <v>0</v>
      </c>
      <c r="N215" s="12">
        <v>0</v>
      </c>
      <c r="O215" s="12">
        <v>0</v>
      </c>
      <c r="P215" s="12">
        <v>0</v>
      </c>
      <c r="Q215" s="12">
        <v>0</v>
      </c>
      <c r="R215" s="12">
        <v>0</v>
      </c>
    </row>
    <row r="216" spans="1:18" x14ac:dyDescent="0.3">
      <c r="A216" s="254"/>
      <c r="B216" s="59" t="s">
        <v>15</v>
      </c>
      <c r="C216" s="12">
        <v>0</v>
      </c>
      <c r="D216" s="12">
        <v>0</v>
      </c>
      <c r="E216" s="12">
        <v>0</v>
      </c>
      <c r="F216" s="12">
        <v>0</v>
      </c>
      <c r="G216" s="12">
        <v>0</v>
      </c>
      <c r="H216" s="12">
        <v>0</v>
      </c>
      <c r="I216" s="12">
        <v>0</v>
      </c>
      <c r="J216" s="12">
        <v>0</v>
      </c>
      <c r="K216" s="12">
        <v>0</v>
      </c>
      <c r="L216" s="12">
        <v>0</v>
      </c>
      <c r="M216" s="12">
        <v>0</v>
      </c>
      <c r="N216" s="12">
        <v>0</v>
      </c>
      <c r="O216" s="12">
        <v>0</v>
      </c>
      <c r="P216" s="12">
        <v>0</v>
      </c>
      <c r="Q216" s="12">
        <v>0</v>
      </c>
      <c r="R216" s="12">
        <v>0</v>
      </c>
    </row>
    <row r="217" spans="1:18" x14ac:dyDescent="0.3">
      <c r="A217" s="254"/>
      <c r="B217" s="59" t="s">
        <v>16</v>
      </c>
      <c r="C217" s="12">
        <v>0</v>
      </c>
      <c r="D217" s="12">
        <v>0</v>
      </c>
      <c r="E217" s="12">
        <v>0</v>
      </c>
      <c r="F217" s="12">
        <v>0</v>
      </c>
      <c r="G217" s="12">
        <v>0</v>
      </c>
      <c r="H217" s="12">
        <v>0</v>
      </c>
      <c r="I217" s="12">
        <v>0</v>
      </c>
      <c r="J217" s="12">
        <v>0</v>
      </c>
      <c r="K217" s="12">
        <v>0</v>
      </c>
      <c r="L217" s="12">
        <v>0</v>
      </c>
      <c r="M217" s="12">
        <v>0</v>
      </c>
      <c r="N217" s="12">
        <v>0</v>
      </c>
      <c r="O217" s="12">
        <v>0</v>
      </c>
      <c r="P217" s="12">
        <v>0</v>
      </c>
      <c r="Q217" s="12">
        <v>0</v>
      </c>
      <c r="R217" s="12">
        <v>0</v>
      </c>
    </row>
    <row r="218" spans="1:18" x14ac:dyDescent="0.3">
      <c r="A218" s="254"/>
      <c r="B218" s="59" t="s">
        <v>17</v>
      </c>
      <c r="C218" s="12">
        <v>0</v>
      </c>
      <c r="D218" s="12">
        <v>0</v>
      </c>
      <c r="E218" s="12">
        <v>0</v>
      </c>
      <c r="F218" s="12">
        <v>0</v>
      </c>
      <c r="G218" s="12">
        <v>0</v>
      </c>
      <c r="H218" s="12">
        <v>0</v>
      </c>
      <c r="I218" s="12">
        <v>0</v>
      </c>
      <c r="J218" s="12">
        <v>0</v>
      </c>
      <c r="K218" s="12">
        <v>0</v>
      </c>
      <c r="L218" s="12">
        <v>0</v>
      </c>
      <c r="M218" s="12">
        <v>0</v>
      </c>
      <c r="N218" s="12">
        <v>0</v>
      </c>
      <c r="O218" s="12">
        <v>0</v>
      </c>
      <c r="P218" s="12">
        <v>0</v>
      </c>
      <c r="Q218" s="12">
        <v>0</v>
      </c>
      <c r="R218" s="12">
        <v>0</v>
      </c>
    </row>
    <row r="219" spans="1:18" x14ac:dyDescent="0.3">
      <c r="A219" s="254"/>
      <c r="B219" s="59" t="s">
        <v>34</v>
      </c>
      <c r="C219" s="12">
        <v>0</v>
      </c>
      <c r="D219" s="12">
        <v>0</v>
      </c>
      <c r="E219" s="12">
        <v>0</v>
      </c>
      <c r="F219" s="12">
        <v>0</v>
      </c>
      <c r="G219" s="12">
        <v>0</v>
      </c>
      <c r="H219" s="12">
        <v>0</v>
      </c>
      <c r="I219" s="12">
        <v>0</v>
      </c>
      <c r="J219" s="12">
        <v>0</v>
      </c>
      <c r="K219" s="12">
        <v>0</v>
      </c>
      <c r="L219" s="12">
        <v>0</v>
      </c>
      <c r="M219" s="12">
        <v>0</v>
      </c>
      <c r="N219" s="12">
        <v>0</v>
      </c>
      <c r="O219" s="12">
        <v>0</v>
      </c>
      <c r="P219" s="12">
        <v>0</v>
      </c>
      <c r="Q219" s="12">
        <v>0</v>
      </c>
      <c r="R219" s="12">
        <v>0</v>
      </c>
    </row>
    <row r="220" spans="1:18" x14ac:dyDescent="0.3">
      <c r="A220" s="255"/>
      <c r="B220" s="59" t="s">
        <v>19</v>
      </c>
      <c r="C220" s="12">
        <v>0</v>
      </c>
      <c r="D220" s="12">
        <v>0</v>
      </c>
      <c r="E220" s="12">
        <v>0</v>
      </c>
      <c r="F220" s="12">
        <v>0</v>
      </c>
      <c r="G220" s="12">
        <v>0</v>
      </c>
      <c r="H220" s="12">
        <v>0</v>
      </c>
      <c r="I220" s="12">
        <v>0</v>
      </c>
      <c r="J220" s="12">
        <v>0</v>
      </c>
      <c r="K220" s="12">
        <v>0</v>
      </c>
      <c r="L220" s="12">
        <v>0</v>
      </c>
      <c r="M220" s="12">
        <v>0</v>
      </c>
      <c r="N220" s="12">
        <v>0</v>
      </c>
      <c r="O220" s="12">
        <v>0</v>
      </c>
      <c r="P220" s="12">
        <v>0</v>
      </c>
      <c r="Q220" s="12">
        <v>0</v>
      </c>
      <c r="R220" s="12">
        <v>0</v>
      </c>
    </row>
    <row r="221" spans="1:18" x14ac:dyDescent="0.3">
      <c r="A221" s="253" t="s">
        <v>268</v>
      </c>
      <c r="B221" s="59" t="s">
        <v>11</v>
      </c>
      <c r="C221" s="12">
        <v>3808660</v>
      </c>
      <c r="D221" s="12">
        <v>2928128</v>
      </c>
      <c r="E221" s="12">
        <v>2788333</v>
      </c>
      <c r="F221" s="12">
        <v>2710249</v>
      </c>
      <c r="G221" s="12">
        <v>2666369</v>
      </c>
      <c r="H221" s="12">
        <v>2096529</v>
      </c>
      <c r="I221" s="12">
        <v>2149570</v>
      </c>
      <c r="J221" s="12">
        <v>2102579</v>
      </c>
      <c r="K221" s="12">
        <v>2072710</v>
      </c>
      <c r="L221" s="12">
        <v>2639983</v>
      </c>
      <c r="M221" s="12">
        <v>2591498</v>
      </c>
      <c r="N221" s="12">
        <v>2562852</v>
      </c>
      <c r="O221" s="12">
        <v>2703096</v>
      </c>
      <c r="P221" s="12">
        <v>2226961</v>
      </c>
      <c r="Q221" s="12">
        <v>2426050</v>
      </c>
      <c r="R221" s="12">
        <v>1176490</v>
      </c>
    </row>
    <row r="222" spans="1:18" x14ac:dyDescent="0.3">
      <c r="A222" s="254"/>
      <c r="B222" s="59" t="s">
        <v>12</v>
      </c>
      <c r="C222" s="12">
        <v>22095</v>
      </c>
      <c r="D222" s="12">
        <v>19381</v>
      </c>
      <c r="E222" s="12">
        <v>19000</v>
      </c>
      <c r="F222" s="12">
        <v>18784</v>
      </c>
      <c r="G222" s="12">
        <v>18091</v>
      </c>
      <c r="H222" s="12">
        <v>15584</v>
      </c>
      <c r="I222" s="12">
        <v>14708</v>
      </c>
      <c r="J222" s="12">
        <v>14603</v>
      </c>
      <c r="K222" s="12">
        <v>14693</v>
      </c>
      <c r="L222" s="12">
        <v>15415</v>
      </c>
      <c r="M222" s="12">
        <v>15602</v>
      </c>
      <c r="N222" s="12">
        <v>14733</v>
      </c>
      <c r="O222" s="12">
        <v>15250</v>
      </c>
      <c r="P222" s="12">
        <v>15195</v>
      </c>
      <c r="Q222" s="12">
        <v>15059</v>
      </c>
      <c r="R222" s="12">
        <v>15168</v>
      </c>
    </row>
    <row r="223" spans="1:18" x14ac:dyDescent="0.3">
      <c r="A223" s="254"/>
      <c r="B223" s="59" t="s">
        <v>13</v>
      </c>
      <c r="C223" s="12">
        <v>24646179</v>
      </c>
      <c r="D223" s="12">
        <v>27739551</v>
      </c>
      <c r="E223" s="12">
        <v>30126677</v>
      </c>
      <c r="F223" s="12">
        <v>30170715</v>
      </c>
      <c r="G223" s="12">
        <v>27119034</v>
      </c>
      <c r="H223" s="12">
        <v>25921662</v>
      </c>
      <c r="I223" s="12">
        <v>28260573</v>
      </c>
      <c r="J223" s="12">
        <v>29556525</v>
      </c>
      <c r="K223" s="12">
        <v>28079456</v>
      </c>
      <c r="L223" s="12">
        <v>27566111</v>
      </c>
      <c r="M223" s="12">
        <v>25671054</v>
      </c>
      <c r="N223" s="12">
        <v>24867141</v>
      </c>
      <c r="O223" s="12">
        <v>25986340</v>
      </c>
      <c r="P223" s="12">
        <v>27366487</v>
      </c>
      <c r="Q223" s="12">
        <v>32968443</v>
      </c>
      <c r="R223" s="12">
        <v>38536748</v>
      </c>
    </row>
    <row r="224" spans="1:18" x14ac:dyDescent="0.3">
      <c r="A224" s="254"/>
      <c r="B224" s="59" t="s">
        <v>14</v>
      </c>
      <c r="C224" s="12">
        <v>168758097</v>
      </c>
      <c r="D224" s="12">
        <v>182182351</v>
      </c>
      <c r="E224" s="12">
        <v>178947453</v>
      </c>
      <c r="F224" s="12">
        <v>197217021</v>
      </c>
      <c r="G224" s="12">
        <v>199054407</v>
      </c>
      <c r="H224" s="12">
        <v>252113792</v>
      </c>
      <c r="I224" s="12">
        <v>278766575</v>
      </c>
      <c r="J224" s="12">
        <v>291281864</v>
      </c>
      <c r="K224" s="12">
        <v>306777708</v>
      </c>
      <c r="L224" s="12">
        <v>306453360</v>
      </c>
      <c r="M224" s="12">
        <v>311243262</v>
      </c>
      <c r="N224" s="12">
        <v>309813040</v>
      </c>
      <c r="O224" s="12">
        <v>379439996</v>
      </c>
      <c r="P224" s="12">
        <v>381631386</v>
      </c>
      <c r="Q224" s="12">
        <v>386449654</v>
      </c>
      <c r="R224" s="12">
        <v>388275465</v>
      </c>
    </row>
    <row r="225" spans="1:34" x14ac:dyDescent="0.3">
      <c r="A225" s="254"/>
      <c r="B225" s="59" t="s">
        <v>15</v>
      </c>
      <c r="C225" s="12">
        <v>18018505</v>
      </c>
      <c r="D225" s="12">
        <v>20691464</v>
      </c>
      <c r="E225" s="12">
        <v>22678622</v>
      </c>
      <c r="F225" s="12">
        <v>20525936</v>
      </c>
      <c r="G225" s="12">
        <v>21705669</v>
      </c>
      <c r="H225" s="12">
        <v>27101132</v>
      </c>
      <c r="I225" s="12">
        <v>29571124</v>
      </c>
      <c r="J225" s="12">
        <v>28748460</v>
      </c>
      <c r="K225" s="12">
        <v>29666860</v>
      </c>
      <c r="L225" s="12">
        <v>29229109</v>
      </c>
      <c r="M225" s="12">
        <v>26686896</v>
      </c>
      <c r="N225" s="12">
        <v>28738131</v>
      </c>
      <c r="O225" s="12">
        <v>30482282</v>
      </c>
      <c r="P225" s="12">
        <v>28185160</v>
      </c>
      <c r="Q225" s="12">
        <v>31820576</v>
      </c>
      <c r="R225" s="12">
        <v>31188228</v>
      </c>
    </row>
    <row r="226" spans="1:34" x14ac:dyDescent="0.3">
      <c r="A226" s="254"/>
      <c r="B226" s="59" t="s">
        <v>16</v>
      </c>
      <c r="C226" s="12">
        <v>15555023</v>
      </c>
      <c r="D226" s="12">
        <v>15684614</v>
      </c>
      <c r="E226" s="12">
        <v>16528461</v>
      </c>
      <c r="F226" s="12">
        <v>16763090</v>
      </c>
      <c r="G226" s="12">
        <v>14975336</v>
      </c>
      <c r="H226" s="12">
        <v>16940089</v>
      </c>
      <c r="I226" s="12">
        <v>20219541</v>
      </c>
      <c r="J226" s="12">
        <v>20073795</v>
      </c>
      <c r="K226" s="12">
        <v>19028654</v>
      </c>
      <c r="L226" s="12">
        <v>20720991</v>
      </c>
      <c r="M226" s="12">
        <v>21168794</v>
      </c>
      <c r="N226" s="12">
        <v>21203825</v>
      </c>
      <c r="O226" s="12">
        <v>23755851</v>
      </c>
      <c r="P226" s="12">
        <v>26841174</v>
      </c>
      <c r="Q226" s="12">
        <v>29010908</v>
      </c>
      <c r="R226" s="12">
        <v>28926046</v>
      </c>
    </row>
    <row r="227" spans="1:34" x14ac:dyDescent="0.3">
      <c r="A227" s="254"/>
      <c r="B227" s="59" t="s">
        <v>17</v>
      </c>
      <c r="C227" s="12">
        <v>114150</v>
      </c>
      <c r="D227" s="12">
        <v>94453</v>
      </c>
      <c r="E227" s="12">
        <v>104036</v>
      </c>
      <c r="F227" s="12">
        <v>113598</v>
      </c>
      <c r="G227" s="12">
        <v>116821</v>
      </c>
      <c r="H227" s="12">
        <v>86352</v>
      </c>
      <c r="I227" s="12">
        <v>109614</v>
      </c>
      <c r="J227" s="12">
        <v>105119</v>
      </c>
      <c r="K227" s="12">
        <v>97650</v>
      </c>
      <c r="L227" s="12">
        <v>118375</v>
      </c>
      <c r="M227" s="12">
        <v>196333</v>
      </c>
      <c r="N227" s="12">
        <v>182061</v>
      </c>
      <c r="O227" s="12">
        <v>139162</v>
      </c>
      <c r="P227" s="12">
        <v>98310</v>
      </c>
      <c r="Q227" s="12">
        <v>127394</v>
      </c>
      <c r="R227" s="12">
        <v>127702</v>
      </c>
    </row>
    <row r="228" spans="1:34" x14ac:dyDescent="0.3">
      <c r="A228" s="254"/>
      <c r="B228" s="59" t="s">
        <v>34</v>
      </c>
      <c r="C228" s="12">
        <v>14437932</v>
      </c>
      <c r="D228" s="12">
        <v>13408904</v>
      </c>
      <c r="E228" s="12">
        <v>11819466</v>
      </c>
      <c r="F228" s="12">
        <v>8354849</v>
      </c>
      <c r="G228" s="12">
        <v>8075622</v>
      </c>
      <c r="H228" s="12">
        <v>11278346</v>
      </c>
      <c r="I228" s="12">
        <v>11847669</v>
      </c>
      <c r="J228" s="12">
        <v>12361584</v>
      </c>
      <c r="K228" s="12">
        <v>9689035</v>
      </c>
      <c r="L228" s="12">
        <v>12300637</v>
      </c>
      <c r="M228" s="12">
        <v>10614379</v>
      </c>
      <c r="N228" s="12">
        <v>12149935</v>
      </c>
      <c r="O228" s="12">
        <v>14819500</v>
      </c>
      <c r="P228" s="12">
        <v>14140964</v>
      </c>
      <c r="Q228" s="12">
        <v>15753626</v>
      </c>
      <c r="R228" s="12">
        <v>12823550</v>
      </c>
    </row>
    <row r="229" spans="1:34" x14ac:dyDescent="0.3">
      <c r="A229" s="255"/>
      <c r="B229" s="59" t="s">
        <v>19</v>
      </c>
      <c r="C229" s="12">
        <v>56191256</v>
      </c>
      <c r="D229" s="12">
        <v>56202457</v>
      </c>
      <c r="E229" s="12">
        <v>55655856</v>
      </c>
      <c r="F229" s="12">
        <v>56796186</v>
      </c>
      <c r="G229" s="12">
        <v>57071959</v>
      </c>
      <c r="H229" s="12">
        <v>58859035</v>
      </c>
      <c r="I229" s="12">
        <v>62731916</v>
      </c>
      <c r="J229" s="12">
        <v>63604728</v>
      </c>
      <c r="K229" s="12">
        <v>63587109</v>
      </c>
      <c r="L229" s="12">
        <v>66275126</v>
      </c>
      <c r="M229" s="12">
        <v>66062743</v>
      </c>
      <c r="N229" s="12">
        <v>66499798</v>
      </c>
      <c r="O229" s="12">
        <v>71141502</v>
      </c>
      <c r="P229" s="12">
        <v>70770337</v>
      </c>
      <c r="Q229" s="12">
        <v>71656407</v>
      </c>
      <c r="R229" s="12">
        <v>69985559</v>
      </c>
    </row>
    <row r="230" spans="1:34" x14ac:dyDescent="0.3">
      <c r="A230" s="253" t="s">
        <v>269</v>
      </c>
      <c r="B230" s="59" t="s">
        <v>11</v>
      </c>
      <c r="C230" s="12">
        <v>0</v>
      </c>
      <c r="D230" s="12">
        <v>0</v>
      </c>
      <c r="E230" s="12">
        <v>0</v>
      </c>
      <c r="F230" s="12">
        <v>0</v>
      </c>
      <c r="G230" s="12">
        <v>0</v>
      </c>
      <c r="H230" s="12">
        <v>0</v>
      </c>
      <c r="I230" s="12">
        <v>0</v>
      </c>
      <c r="J230" s="12">
        <v>0</v>
      </c>
      <c r="K230" s="12">
        <v>0</v>
      </c>
      <c r="L230" s="12">
        <v>0</v>
      </c>
      <c r="M230" s="12">
        <v>0</v>
      </c>
      <c r="N230" s="12">
        <v>0</v>
      </c>
      <c r="O230" s="12">
        <v>0</v>
      </c>
      <c r="P230" s="12">
        <v>0</v>
      </c>
      <c r="Q230" s="12">
        <v>0</v>
      </c>
      <c r="R230" s="12">
        <v>0</v>
      </c>
      <c r="S230" s="12">
        <v>353760279.86666667</v>
      </c>
      <c r="T230" s="12">
        <v>336031012.19999993</v>
      </c>
      <c r="U230" s="12">
        <v>359665001.89166671</v>
      </c>
      <c r="V230" s="12">
        <v>332615412.35833329</v>
      </c>
      <c r="W230" s="12">
        <v>306808777.18333334</v>
      </c>
      <c r="X230" s="12">
        <v>345070148.06666666</v>
      </c>
      <c r="Y230" s="12">
        <v>347259423.54166669</v>
      </c>
      <c r="Z230" s="12">
        <v>346634386.43333334</v>
      </c>
      <c r="AA230" s="12">
        <v>357204544.63333327</v>
      </c>
      <c r="AB230" s="12">
        <v>360037307.58333331</v>
      </c>
      <c r="AC230" s="12">
        <v>366659828.26666671</v>
      </c>
      <c r="AD230" s="12">
        <v>361663469.10833329</v>
      </c>
      <c r="AE230" s="12">
        <v>366716029.14166665</v>
      </c>
      <c r="AF230" s="12">
        <v>386855443.67500007</v>
      </c>
      <c r="AG230" s="12">
        <v>389555039.21666664</v>
      </c>
      <c r="AH230" s="12">
        <v>382451958.25</v>
      </c>
    </row>
    <row r="231" spans="1:34" x14ac:dyDescent="0.3">
      <c r="A231" s="254"/>
      <c r="B231" s="59" t="s">
        <v>12</v>
      </c>
      <c r="C231" s="12">
        <v>0</v>
      </c>
      <c r="D231" s="12">
        <v>0</v>
      </c>
      <c r="E231" s="12">
        <v>0</v>
      </c>
      <c r="F231" s="12">
        <v>0</v>
      </c>
      <c r="G231" s="12">
        <v>0</v>
      </c>
      <c r="H231" s="12">
        <v>0</v>
      </c>
      <c r="I231" s="12">
        <v>0</v>
      </c>
      <c r="J231" s="12">
        <v>0</v>
      </c>
      <c r="K231" s="12">
        <v>0</v>
      </c>
      <c r="L231" s="12">
        <v>0</v>
      </c>
      <c r="M231" s="12">
        <v>0</v>
      </c>
      <c r="N231" s="12">
        <v>0</v>
      </c>
      <c r="O231" s="12">
        <v>0</v>
      </c>
      <c r="P231" s="12">
        <v>0</v>
      </c>
      <c r="Q231" s="12">
        <v>0</v>
      </c>
      <c r="R231" s="12">
        <v>0</v>
      </c>
      <c r="S231" s="12">
        <v>6237650</v>
      </c>
      <c r="T231" s="12">
        <v>6205016.666666667</v>
      </c>
      <c r="U231" s="12">
        <v>6638983.333333333</v>
      </c>
      <c r="V231" s="12">
        <v>6177290.8999999994</v>
      </c>
      <c r="W231" s="12">
        <v>6340629.1333333328</v>
      </c>
      <c r="X231" s="12">
        <v>7137504.8666666672</v>
      </c>
      <c r="Y231" s="12">
        <v>7378645.3666666662</v>
      </c>
      <c r="Z231" s="12">
        <v>7471779.8666666672</v>
      </c>
      <c r="AA231" s="12">
        <v>7922111.8666666672</v>
      </c>
      <c r="AB231" s="12">
        <v>8218676.5999999996</v>
      </c>
      <c r="AC231" s="12">
        <v>7723991.9833333315</v>
      </c>
      <c r="AD231" s="12">
        <v>7908998.1499999994</v>
      </c>
      <c r="AE231" s="12">
        <v>8028180.6166666662</v>
      </c>
      <c r="AF231" s="12">
        <v>8163376.3166666673</v>
      </c>
      <c r="AG231" s="12">
        <v>7834970.6000000006</v>
      </c>
      <c r="AH231" s="12">
        <v>7698118.4333333327</v>
      </c>
    </row>
    <row r="232" spans="1:34" x14ac:dyDescent="0.3">
      <c r="A232" s="254"/>
      <c r="B232" s="59" t="s">
        <v>13</v>
      </c>
      <c r="C232" s="12">
        <v>0</v>
      </c>
      <c r="D232" s="12">
        <v>0</v>
      </c>
      <c r="E232" s="12">
        <v>0</v>
      </c>
      <c r="F232" s="12">
        <v>0</v>
      </c>
      <c r="G232" s="12">
        <v>0</v>
      </c>
      <c r="H232" s="12">
        <v>0</v>
      </c>
      <c r="I232" s="12">
        <v>0</v>
      </c>
      <c r="J232" s="12">
        <v>0</v>
      </c>
      <c r="K232" s="12">
        <v>0</v>
      </c>
      <c r="L232" s="12">
        <v>0</v>
      </c>
      <c r="M232" s="12">
        <v>0</v>
      </c>
      <c r="N232" s="12">
        <v>0</v>
      </c>
      <c r="O232" s="12">
        <v>0</v>
      </c>
      <c r="P232" s="12">
        <v>0</v>
      </c>
      <c r="Q232" s="12">
        <v>0</v>
      </c>
      <c r="R232" s="12">
        <v>0</v>
      </c>
      <c r="S232" s="12">
        <v>230664456.45833334</v>
      </c>
      <c r="T232" s="12">
        <v>231971496.58333334</v>
      </c>
      <c r="U232" s="12">
        <v>241421533.33333334</v>
      </c>
      <c r="V232" s="12">
        <v>277824712.5</v>
      </c>
      <c r="W232" s="12">
        <v>301749936.29166669</v>
      </c>
      <c r="X232" s="12">
        <v>316332296.375</v>
      </c>
      <c r="Y232" s="12">
        <v>313233978.375</v>
      </c>
      <c r="Z232" s="12">
        <v>309440442.08333331</v>
      </c>
      <c r="AA232" s="12">
        <v>316956543.91666669</v>
      </c>
      <c r="AB232" s="12">
        <v>308532357.66666669</v>
      </c>
      <c r="AC232" s="12">
        <v>289345954.95833331</v>
      </c>
      <c r="AD232" s="12">
        <v>305767234.95833331</v>
      </c>
      <c r="AE232" s="12">
        <v>303320912</v>
      </c>
      <c r="AF232" s="12">
        <v>322826372.58333331</v>
      </c>
      <c r="AG232" s="12">
        <v>320701615.20833331</v>
      </c>
      <c r="AH232" s="12">
        <v>318617144.83333331</v>
      </c>
    </row>
    <row r="233" spans="1:34" x14ac:dyDescent="0.3">
      <c r="A233" s="254"/>
      <c r="B233" s="59" t="s">
        <v>14</v>
      </c>
      <c r="C233" s="12">
        <v>0</v>
      </c>
      <c r="D233" s="12">
        <v>0</v>
      </c>
      <c r="E233" s="12">
        <v>0</v>
      </c>
      <c r="F233" s="12">
        <v>0</v>
      </c>
      <c r="G233" s="12">
        <v>0</v>
      </c>
      <c r="H233" s="12">
        <v>0</v>
      </c>
      <c r="I233" s="12">
        <v>0</v>
      </c>
      <c r="J233" s="12">
        <v>0</v>
      </c>
      <c r="K233" s="12">
        <v>0</v>
      </c>
      <c r="L233" s="12">
        <v>0</v>
      </c>
      <c r="M233" s="12">
        <v>0</v>
      </c>
      <c r="N233" s="12">
        <v>0</v>
      </c>
      <c r="O233" s="12">
        <v>0</v>
      </c>
      <c r="P233" s="12">
        <v>0</v>
      </c>
      <c r="Q233" s="12">
        <v>0</v>
      </c>
      <c r="R233" s="12">
        <v>0</v>
      </c>
      <c r="S233" s="12">
        <v>252419860.45833334</v>
      </c>
      <c r="T233" s="12">
        <v>247911993.5</v>
      </c>
      <c r="U233" s="12">
        <v>246085845.66666666</v>
      </c>
      <c r="V233" s="12">
        <v>252056249.58333334</v>
      </c>
      <c r="W233" s="12">
        <v>240464769.75</v>
      </c>
      <c r="X233" s="12">
        <v>248501278.91666666</v>
      </c>
      <c r="Y233" s="12">
        <v>254634846.40000001</v>
      </c>
      <c r="Z233" s="12">
        <v>253637334.71666667</v>
      </c>
      <c r="AA233" s="12">
        <v>264320186.49166664</v>
      </c>
      <c r="AB233" s="12">
        <v>265789867.66666666</v>
      </c>
      <c r="AC233" s="12">
        <v>265053346.02500001</v>
      </c>
      <c r="AD233" s="12">
        <v>263943064.73333332</v>
      </c>
      <c r="AE233" s="12">
        <v>270973174.67166668</v>
      </c>
      <c r="AF233" s="12">
        <v>278973795.12500006</v>
      </c>
      <c r="AG233" s="12">
        <v>279154871.13833332</v>
      </c>
      <c r="AH233" s="12">
        <v>276904759.60333329</v>
      </c>
    </row>
    <row r="234" spans="1:34" x14ac:dyDescent="0.3">
      <c r="A234" s="254"/>
      <c r="B234" s="59" t="s">
        <v>15</v>
      </c>
      <c r="C234" s="12">
        <v>0</v>
      </c>
      <c r="D234" s="12">
        <v>0</v>
      </c>
      <c r="E234" s="12">
        <v>0</v>
      </c>
      <c r="F234" s="12">
        <v>0</v>
      </c>
      <c r="G234" s="12">
        <v>0</v>
      </c>
      <c r="H234" s="12">
        <v>0</v>
      </c>
      <c r="I234" s="12">
        <v>0</v>
      </c>
      <c r="J234" s="12">
        <v>0</v>
      </c>
      <c r="K234" s="12">
        <v>0</v>
      </c>
      <c r="L234" s="12">
        <v>0</v>
      </c>
      <c r="M234" s="12">
        <v>0</v>
      </c>
      <c r="N234" s="12">
        <v>0</v>
      </c>
      <c r="O234" s="12">
        <v>0</v>
      </c>
      <c r="P234" s="12">
        <v>0</v>
      </c>
      <c r="Q234" s="12">
        <v>0</v>
      </c>
      <c r="R234" s="12">
        <v>0</v>
      </c>
      <c r="S234" s="12">
        <v>260646517.125</v>
      </c>
      <c r="T234" s="12">
        <v>261769269.5</v>
      </c>
      <c r="U234" s="12">
        <v>262893007.5</v>
      </c>
      <c r="V234" s="12">
        <v>264014927.5</v>
      </c>
      <c r="W234" s="12">
        <v>265135972</v>
      </c>
      <c r="X234" s="12">
        <v>266255070.125</v>
      </c>
      <c r="Y234" s="12">
        <v>266410236.875</v>
      </c>
      <c r="Z234" s="12">
        <v>266012887.5</v>
      </c>
      <c r="AA234" s="12">
        <v>265613961.375</v>
      </c>
      <c r="AB234" s="12">
        <v>265213478.5</v>
      </c>
      <c r="AC234" s="12">
        <v>264811459.875</v>
      </c>
      <c r="AD234" s="12">
        <v>263990894.125</v>
      </c>
      <c r="AE234" s="12">
        <v>263171329.875</v>
      </c>
      <c r="AF234" s="12">
        <v>262352790.125</v>
      </c>
      <c r="AG234" s="12">
        <v>261535298.125</v>
      </c>
      <c r="AH234" s="12">
        <v>260718874.875</v>
      </c>
    </row>
    <row r="235" spans="1:34" x14ac:dyDescent="0.3">
      <c r="A235" s="254"/>
      <c r="B235" s="59" t="s">
        <v>16</v>
      </c>
      <c r="C235" s="12">
        <v>0</v>
      </c>
      <c r="D235" s="12">
        <v>0</v>
      </c>
      <c r="E235" s="12">
        <v>0</v>
      </c>
      <c r="F235" s="12">
        <v>0</v>
      </c>
      <c r="G235" s="12">
        <v>0</v>
      </c>
      <c r="H235" s="12">
        <v>0</v>
      </c>
      <c r="I235" s="12">
        <v>0</v>
      </c>
      <c r="J235" s="12">
        <v>0</v>
      </c>
      <c r="K235" s="12">
        <v>0</v>
      </c>
      <c r="L235" s="12">
        <v>0</v>
      </c>
      <c r="M235" s="12">
        <v>0</v>
      </c>
      <c r="N235" s="12">
        <v>0</v>
      </c>
      <c r="O235" s="12">
        <v>0</v>
      </c>
      <c r="P235" s="12">
        <v>0</v>
      </c>
      <c r="Q235" s="12">
        <v>0</v>
      </c>
      <c r="R235" s="12">
        <v>0</v>
      </c>
      <c r="S235" s="12">
        <v>247434041.78333333</v>
      </c>
      <c r="T235" s="12">
        <v>244654686.25</v>
      </c>
      <c r="U235" s="12">
        <v>252343482.66666666</v>
      </c>
      <c r="V235" s="12">
        <v>245808385.48333335</v>
      </c>
      <c r="W235" s="12">
        <v>240649387.51666665</v>
      </c>
      <c r="X235" s="12">
        <v>245981810.88333336</v>
      </c>
      <c r="Y235" s="12">
        <v>264909484.83333334</v>
      </c>
      <c r="Z235" s="12">
        <v>280979565.91666669</v>
      </c>
      <c r="AA235" s="12">
        <v>279300965.29166669</v>
      </c>
      <c r="AB235" s="12">
        <v>277184002.94499999</v>
      </c>
      <c r="AC235" s="12">
        <v>270309234.69833332</v>
      </c>
      <c r="AD235" s="12">
        <v>286566669.10833329</v>
      </c>
      <c r="AE235" s="12">
        <v>290945728.74833333</v>
      </c>
      <c r="AF235" s="12">
        <v>298020608.17666668</v>
      </c>
      <c r="AG235" s="12">
        <v>285473629.76666671</v>
      </c>
      <c r="AH235" s="12">
        <v>283260820.96000004</v>
      </c>
    </row>
    <row r="236" spans="1:34" x14ac:dyDescent="0.3">
      <c r="A236" s="254"/>
      <c r="B236" s="59" t="s">
        <v>17</v>
      </c>
      <c r="C236" s="12">
        <v>0</v>
      </c>
      <c r="D236" s="12">
        <v>0</v>
      </c>
      <c r="E236" s="12">
        <v>0</v>
      </c>
      <c r="F236" s="12">
        <v>0</v>
      </c>
      <c r="G236" s="12">
        <v>0</v>
      </c>
      <c r="H236" s="12">
        <v>0</v>
      </c>
      <c r="I236" s="12">
        <v>0</v>
      </c>
      <c r="J236" s="12">
        <v>0</v>
      </c>
      <c r="K236" s="12">
        <v>0</v>
      </c>
      <c r="L236" s="12">
        <v>0</v>
      </c>
      <c r="M236" s="12">
        <v>0</v>
      </c>
      <c r="N236" s="12">
        <v>0</v>
      </c>
      <c r="O236" s="12">
        <v>0</v>
      </c>
      <c r="P236" s="12">
        <v>0</v>
      </c>
      <c r="Q236" s="12">
        <v>0</v>
      </c>
      <c r="R236" s="12">
        <v>0</v>
      </c>
      <c r="S236" s="12">
        <v>136364200</v>
      </c>
      <c r="T236" s="12">
        <v>142525125</v>
      </c>
      <c r="U236" s="12">
        <v>153759433.33333334</v>
      </c>
      <c r="V236" s="12">
        <v>121509400</v>
      </c>
      <c r="W236" s="12">
        <v>118284691.66666667</v>
      </c>
      <c r="X236" s="12">
        <v>130974441.66666667</v>
      </c>
      <c r="Y236" s="12">
        <v>142201166.66666666</v>
      </c>
      <c r="Z236" s="12">
        <v>142956916.66666666</v>
      </c>
      <c r="AA236" s="12">
        <v>141717787.99166664</v>
      </c>
      <c r="AB236" s="12">
        <v>148270173</v>
      </c>
      <c r="AC236" s="12">
        <v>149971933.33333334</v>
      </c>
      <c r="AD236" s="12">
        <v>156149451.94166666</v>
      </c>
      <c r="AE236" s="12">
        <v>155242855.50833336</v>
      </c>
      <c r="AF236" s="12">
        <v>172077246.15833333</v>
      </c>
      <c r="AG236" s="12">
        <v>159938604.70000002</v>
      </c>
      <c r="AH236" s="12">
        <v>159618485.46666667</v>
      </c>
    </row>
    <row r="237" spans="1:34" x14ac:dyDescent="0.3">
      <c r="A237" s="254"/>
      <c r="B237" s="59" t="s">
        <v>34</v>
      </c>
      <c r="C237" s="12">
        <v>0</v>
      </c>
      <c r="D237" s="12">
        <v>0</v>
      </c>
      <c r="E237" s="12">
        <v>0</v>
      </c>
      <c r="F237" s="12">
        <v>0</v>
      </c>
      <c r="G237" s="12">
        <v>0</v>
      </c>
      <c r="H237" s="12">
        <v>0</v>
      </c>
      <c r="I237" s="12">
        <v>0</v>
      </c>
      <c r="J237" s="12">
        <v>0</v>
      </c>
      <c r="K237" s="12">
        <v>0</v>
      </c>
      <c r="L237" s="12">
        <v>0</v>
      </c>
      <c r="M237" s="12">
        <v>0</v>
      </c>
      <c r="N237" s="12">
        <v>0</v>
      </c>
      <c r="O237" s="12">
        <v>0</v>
      </c>
      <c r="P237" s="12">
        <v>0</v>
      </c>
      <c r="Q237" s="12">
        <v>0</v>
      </c>
      <c r="R237" s="12">
        <v>0</v>
      </c>
      <c r="S237" s="12">
        <v>526985263.875</v>
      </c>
      <c r="T237" s="12">
        <v>505707731.79166669</v>
      </c>
      <c r="U237" s="12">
        <v>468962369.25</v>
      </c>
      <c r="V237" s="12">
        <v>418479586.375</v>
      </c>
      <c r="W237" s="12">
        <v>362864222.25</v>
      </c>
      <c r="X237" s="12">
        <v>409833192.45833331</v>
      </c>
      <c r="Y237" s="12">
        <v>427562864.44166672</v>
      </c>
      <c r="Z237" s="12">
        <v>422815415.375</v>
      </c>
      <c r="AA237" s="12">
        <v>433067010.85000002</v>
      </c>
      <c r="AB237" s="12">
        <v>435959303.95833331</v>
      </c>
      <c r="AC237" s="12">
        <v>437178182.95833331</v>
      </c>
      <c r="AD237" s="12">
        <v>465161938.08333331</v>
      </c>
      <c r="AE237" s="12">
        <v>469895451.60000002</v>
      </c>
      <c r="AF237" s="12">
        <v>484980429.60833335</v>
      </c>
      <c r="AG237" s="12">
        <v>470689434.00833333</v>
      </c>
      <c r="AH237" s="12">
        <v>441062351.75833327</v>
      </c>
    </row>
    <row r="238" spans="1:34" x14ac:dyDescent="0.3">
      <c r="A238" s="255"/>
      <c r="B238" s="59" t="s">
        <v>19</v>
      </c>
      <c r="C238" s="12">
        <v>0</v>
      </c>
      <c r="D238" s="12">
        <v>0</v>
      </c>
      <c r="E238" s="12">
        <v>0</v>
      </c>
      <c r="F238" s="12">
        <v>0</v>
      </c>
      <c r="G238" s="12">
        <v>0</v>
      </c>
      <c r="H238" s="12">
        <v>0</v>
      </c>
      <c r="I238" s="12">
        <v>0</v>
      </c>
      <c r="J238" s="12">
        <v>0</v>
      </c>
      <c r="K238" s="12">
        <v>0</v>
      </c>
      <c r="L238" s="12">
        <v>0</v>
      </c>
      <c r="M238" s="12">
        <v>0</v>
      </c>
      <c r="N238" s="12">
        <v>0</v>
      </c>
      <c r="O238" s="12">
        <v>0</v>
      </c>
      <c r="P238" s="12">
        <v>0</v>
      </c>
      <c r="Q238" s="12">
        <v>0</v>
      </c>
      <c r="R238" s="12">
        <v>0</v>
      </c>
      <c r="S238" s="12">
        <v>712332083.15166664</v>
      </c>
      <c r="T238" s="12">
        <v>724573775.06166661</v>
      </c>
      <c r="U238" s="12">
        <v>734018103.33833337</v>
      </c>
      <c r="V238" s="12">
        <v>744519652.03166664</v>
      </c>
      <c r="W238" s="12">
        <v>744947892.74666667</v>
      </c>
      <c r="X238" s="12">
        <v>764184428.9283334</v>
      </c>
      <c r="Y238" s="12">
        <v>774186257.40166664</v>
      </c>
      <c r="Z238" s="12">
        <v>797605388.27666664</v>
      </c>
      <c r="AA238" s="12">
        <v>806100119.49666667</v>
      </c>
      <c r="AB238" s="12">
        <v>821307899.99000001</v>
      </c>
      <c r="AC238" s="12">
        <v>828568267.90499997</v>
      </c>
      <c r="AD238" s="12">
        <v>836046018.30166662</v>
      </c>
      <c r="AE238" s="12">
        <v>843526533.62666667</v>
      </c>
      <c r="AF238" s="12">
        <v>859546240.75</v>
      </c>
      <c r="AG238" s="12">
        <v>861135782.55999994</v>
      </c>
      <c r="AH238" s="12">
        <v>867158340.06333339</v>
      </c>
    </row>
    <row r="239" spans="1:34" x14ac:dyDescent="0.3">
      <c r="A239" s="253" t="s">
        <v>270</v>
      </c>
      <c r="B239" s="59" t="s">
        <v>11</v>
      </c>
      <c r="C239" s="12">
        <v>0</v>
      </c>
      <c r="D239" s="12">
        <v>0</v>
      </c>
      <c r="E239" s="12">
        <v>0</v>
      </c>
      <c r="F239" s="12">
        <v>0</v>
      </c>
      <c r="G239" s="12">
        <v>0</v>
      </c>
      <c r="H239" s="12">
        <v>0</v>
      </c>
      <c r="I239" s="12">
        <v>0</v>
      </c>
      <c r="J239" s="12">
        <v>0</v>
      </c>
      <c r="K239" s="12">
        <v>0</v>
      </c>
      <c r="L239" s="12">
        <v>0</v>
      </c>
      <c r="M239" s="12">
        <v>0</v>
      </c>
      <c r="N239" s="12">
        <v>0</v>
      </c>
      <c r="O239" s="12">
        <v>0</v>
      </c>
      <c r="P239" s="12">
        <v>0</v>
      </c>
      <c r="Q239" s="12">
        <v>0</v>
      </c>
      <c r="R239" s="12">
        <v>0</v>
      </c>
    </row>
    <row r="240" spans="1:34" x14ac:dyDescent="0.3">
      <c r="A240" s="254"/>
      <c r="B240" s="59" t="s">
        <v>12</v>
      </c>
      <c r="C240" s="12">
        <v>0</v>
      </c>
      <c r="D240" s="12">
        <v>0</v>
      </c>
      <c r="E240" s="12">
        <v>0</v>
      </c>
      <c r="F240" s="12">
        <v>0</v>
      </c>
      <c r="G240" s="12">
        <v>0</v>
      </c>
      <c r="H240" s="12">
        <v>0</v>
      </c>
      <c r="I240" s="12">
        <v>0</v>
      </c>
      <c r="J240" s="12">
        <v>0</v>
      </c>
      <c r="K240" s="12">
        <v>0</v>
      </c>
      <c r="L240" s="12">
        <v>0</v>
      </c>
      <c r="M240" s="12">
        <v>0</v>
      </c>
      <c r="N240" s="12">
        <v>0</v>
      </c>
      <c r="O240" s="12">
        <v>0</v>
      </c>
      <c r="P240" s="12">
        <v>0</v>
      </c>
      <c r="Q240" s="12">
        <v>0</v>
      </c>
      <c r="R240" s="12">
        <v>0</v>
      </c>
    </row>
    <row r="241" spans="1:18" x14ac:dyDescent="0.3">
      <c r="A241" s="254"/>
      <c r="B241" s="59" t="s">
        <v>13</v>
      </c>
      <c r="C241" s="12">
        <v>0</v>
      </c>
      <c r="D241" s="12">
        <v>0</v>
      </c>
      <c r="E241" s="12">
        <v>0</v>
      </c>
      <c r="F241" s="12">
        <v>0</v>
      </c>
      <c r="G241" s="12">
        <v>0</v>
      </c>
      <c r="H241" s="12">
        <v>0</v>
      </c>
      <c r="I241" s="12">
        <v>0</v>
      </c>
      <c r="J241" s="12">
        <v>0</v>
      </c>
      <c r="K241" s="12">
        <v>0</v>
      </c>
      <c r="L241" s="12">
        <v>0</v>
      </c>
      <c r="M241" s="12">
        <v>0</v>
      </c>
      <c r="N241" s="12">
        <v>0</v>
      </c>
      <c r="O241" s="12">
        <v>0</v>
      </c>
      <c r="P241" s="12">
        <v>0</v>
      </c>
      <c r="Q241" s="12">
        <v>0</v>
      </c>
      <c r="R241" s="12">
        <v>0</v>
      </c>
    </row>
    <row r="242" spans="1:18" x14ac:dyDescent="0.3">
      <c r="A242" s="254"/>
      <c r="B242" s="59" t="s">
        <v>14</v>
      </c>
      <c r="C242" s="12">
        <v>0</v>
      </c>
      <c r="D242" s="12">
        <v>0</v>
      </c>
      <c r="E242" s="12">
        <v>0</v>
      </c>
      <c r="F242" s="12">
        <v>0</v>
      </c>
      <c r="G242" s="12">
        <v>0</v>
      </c>
      <c r="H242" s="12">
        <v>0</v>
      </c>
      <c r="I242" s="12">
        <v>0</v>
      </c>
      <c r="J242" s="12">
        <v>0</v>
      </c>
      <c r="K242" s="12">
        <v>0</v>
      </c>
      <c r="L242" s="12">
        <v>0</v>
      </c>
      <c r="M242" s="12">
        <v>0</v>
      </c>
      <c r="N242" s="12">
        <v>0</v>
      </c>
      <c r="O242" s="12">
        <v>0</v>
      </c>
      <c r="P242" s="12">
        <v>0</v>
      </c>
      <c r="Q242" s="12">
        <v>0</v>
      </c>
      <c r="R242" s="12">
        <v>0</v>
      </c>
    </row>
    <row r="243" spans="1:18" x14ac:dyDescent="0.3">
      <c r="A243" s="254"/>
      <c r="B243" s="59" t="s">
        <v>15</v>
      </c>
      <c r="C243" s="12">
        <v>0</v>
      </c>
      <c r="D243" s="12">
        <v>0</v>
      </c>
      <c r="E243" s="12">
        <v>0</v>
      </c>
      <c r="F243" s="12">
        <v>0</v>
      </c>
      <c r="G243" s="12">
        <v>0</v>
      </c>
      <c r="H243" s="12">
        <v>0</v>
      </c>
      <c r="I243" s="12">
        <v>0</v>
      </c>
      <c r="J243" s="12">
        <v>0</v>
      </c>
      <c r="K243" s="12">
        <v>0</v>
      </c>
      <c r="L243" s="12">
        <v>0</v>
      </c>
      <c r="M243" s="12">
        <v>0</v>
      </c>
      <c r="N243" s="12">
        <v>0</v>
      </c>
      <c r="O243" s="12">
        <v>0</v>
      </c>
      <c r="P243" s="12">
        <v>0</v>
      </c>
      <c r="Q243" s="12">
        <v>0</v>
      </c>
      <c r="R243" s="12">
        <v>0</v>
      </c>
    </row>
    <row r="244" spans="1:18" x14ac:dyDescent="0.3">
      <c r="A244" s="254"/>
      <c r="B244" s="59" t="s">
        <v>16</v>
      </c>
      <c r="C244" s="12">
        <v>0</v>
      </c>
      <c r="D244" s="12">
        <v>0</v>
      </c>
      <c r="E244" s="12">
        <v>0</v>
      </c>
      <c r="F244" s="12">
        <v>0</v>
      </c>
      <c r="G244" s="12">
        <v>0</v>
      </c>
      <c r="H244" s="12">
        <v>0</v>
      </c>
      <c r="I244" s="12">
        <v>0</v>
      </c>
      <c r="J244" s="12">
        <v>0</v>
      </c>
      <c r="K244" s="12">
        <v>0</v>
      </c>
      <c r="L244" s="12">
        <v>0</v>
      </c>
      <c r="M244" s="12">
        <v>0</v>
      </c>
      <c r="N244" s="12">
        <v>0</v>
      </c>
      <c r="O244" s="12">
        <v>0</v>
      </c>
      <c r="P244" s="12">
        <v>0</v>
      </c>
      <c r="Q244" s="12">
        <v>0</v>
      </c>
      <c r="R244" s="12">
        <v>0</v>
      </c>
    </row>
    <row r="245" spans="1:18" x14ac:dyDescent="0.3">
      <c r="A245" s="254"/>
      <c r="B245" s="59" t="s">
        <v>17</v>
      </c>
      <c r="C245" s="12">
        <v>0</v>
      </c>
      <c r="D245" s="12">
        <v>0</v>
      </c>
      <c r="E245" s="12">
        <v>0</v>
      </c>
      <c r="F245" s="12">
        <v>0</v>
      </c>
      <c r="G245" s="12">
        <v>0</v>
      </c>
      <c r="H245" s="12">
        <v>0</v>
      </c>
      <c r="I245" s="12">
        <v>0</v>
      </c>
      <c r="J245" s="12">
        <v>0</v>
      </c>
      <c r="K245" s="12">
        <v>0</v>
      </c>
      <c r="L245" s="12">
        <v>0</v>
      </c>
      <c r="M245" s="12">
        <v>0</v>
      </c>
      <c r="N245" s="12">
        <v>0</v>
      </c>
      <c r="O245" s="12">
        <v>0</v>
      </c>
      <c r="P245" s="12">
        <v>0</v>
      </c>
      <c r="Q245" s="12">
        <v>0</v>
      </c>
      <c r="R245" s="12">
        <v>0</v>
      </c>
    </row>
    <row r="246" spans="1:18" x14ac:dyDescent="0.3">
      <c r="A246" s="254"/>
      <c r="B246" s="59" t="s">
        <v>34</v>
      </c>
      <c r="C246" s="12">
        <v>0</v>
      </c>
      <c r="D246" s="12">
        <v>0</v>
      </c>
      <c r="E246" s="12">
        <v>0</v>
      </c>
      <c r="F246" s="12">
        <v>0</v>
      </c>
      <c r="G246" s="12">
        <v>0</v>
      </c>
      <c r="H246" s="12">
        <v>0</v>
      </c>
      <c r="I246" s="12">
        <v>0</v>
      </c>
      <c r="J246" s="12">
        <v>0</v>
      </c>
      <c r="K246" s="12">
        <v>0</v>
      </c>
      <c r="L246" s="12">
        <v>0</v>
      </c>
      <c r="M246" s="12">
        <v>0</v>
      </c>
      <c r="N246" s="12">
        <v>0</v>
      </c>
      <c r="O246" s="12">
        <v>0</v>
      </c>
      <c r="P246" s="12">
        <v>0</v>
      </c>
      <c r="Q246" s="12">
        <v>0</v>
      </c>
      <c r="R246" s="12">
        <v>0</v>
      </c>
    </row>
    <row r="247" spans="1:18" x14ac:dyDescent="0.3">
      <c r="A247" s="255"/>
      <c r="B247" s="59" t="s">
        <v>19</v>
      </c>
      <c r="C247" s="12">
        <v>0</v>
      </c>
      <c r="D247" s="12">
        <v>0</v>
      </c>
      <c r="E247" s="12">
        <v>0</v>
      </c>
      <c r="F247" s="12">
        <v>0</v>
      </c>
      <c r="G247" s="12">
        <v>0</v>
      </c>
      <c r="H247" s="12">
        <v>0</v>
      </c>
      <c r="I247" s="12">
        <v>0</v>
      </c>
      <c r="J247" s="12">
        <v>0</v>
      </c>
      <c r="K247" s="12">
        <v>0</v>
      </c>
      <c r="L247" s="12">
        <v>0</v>
      </c>
      <c r="M247" s="12">
        <v>0</v>
      </c>
      <c r="N247" s="12">
        <v>0</v>
      </c>
      <c r="O247" s="12">
        <v>0</v>
      </c>
      <c r="P247" s="12">
        <v>0</v>
      </c>
      <c r="Q247" s="12">
        <v>0</v>
      </c>
      <c r="R247" s="12">
        <v>0</v>
      </c>
    </row>
    <row r="249" spans="1:18" x14ac:dyDescent="0.3">
      <c r="A249" s="83" t="s">
        <v>600</v>
      </c>
    </row>
    <row r="250" spans="1:18" x14ac:dyDescent="0.3">
      <c r="A250" s="56" t="s">
        <v>258</v>
      </c>
      <c r="B250" s="58" t="s">
        <v>271</v>
      </c>
    </row>
    <row r="251" spans="1:18" x14ac:dyDescent="0.3">
      <c r="A251" s="59" t="s">
        <v>72</v>
      </c>
      <c r="B251" s="12">
        <v>0.75784765302222989</v>
      </c>
    </row>
    <row r="252" spans="1:18" x14ac:dyDescent="0.3">
      <c r="A252" s="59" t="s">
        <v>73</v>
      </c>
      <c r="B252" s="12">
        <v>8.740788065467112E-6</v>
      </c>
      <c r="C252" s="35" t="s">
        <v>765</v>
      </c>
    </row>
    <row r="253" spans="1:18" x14ac:dyDescent="0.3">
      <c r="A253" s="59" t="s">
        <v>74</v>
      </c>
      <c r="B253" s="12">
        <v>6.4904847583341724E-2</v>
      </c>
    </row>
    <row r="254" spans="1:18" x14ac:dyDescent="0.3">
      <c r="A254" s="59" t="s">
        <v>75</v>
      </c>
      <c r="B254" s="12">
        <v>7.4866789879464796E-6</v>
      </c>
    </row>
    <row r="255" spans="1:18" x14ac:dyDescent="0.3">
      <c r="A255" s="59" t="s">
        <v>76</v>
      </c>
      <c r="B255" s="12">
        <v>0</v>
      </c>
    </row>
    <row r="256" spans="1:18" x14ac:dyDescent="0.3">
      <c r="A256" s="59" t="s">
        <v>77</v>
      </c>
      <c r="B256" s="12">
        <v>0</v>
      </c>
    </row>
    <row r="257" spans="1:2" x14ac:dyDescent="0.3">
      <c r="A257" s="59" t="s">
        <v>78</v>
      </c>
      <c r="B257" s="12">
        <v>7.0509560589187087E-2</v>
      </c>
    </row>
    <row r="258" spans="1:2" x14ac:dyDescent="0.3">
      <c r="A258" s="59" t="s">
        <v>79</v>
      </c>
      <c r="B258" s="12">
        <v>9.8783991326014814E-2</v>
      </c>
    </row>
    <row r="259" spans="1:2" x14ac:dyDescent="0.3">
      <c r="A259" s="59" t="s">
        <v>80</v>
      </c>
      <c r="B259" s="12">
        <v>0</v>
      </c>
    </row>
    <row r="260" spans="1:2" x14ac:dyDescent="0.3">
      <c r="A260" s="59" t="s">
        <v>81</v>
      </c>
      <c r="B260" s="12">
        <v>0</v>
      </c>
    </row>
    <row r="261" spans="1:2" x14ac:dyDescent="0.3">
      <c r="A261" s="59" t="s">
        <v>82</v>
      </c>
      <c r="B261" s="12">
        <v>0</v>
      </c>
    </row>
    <row r="262" spans="1:2" x14ac:dyDescent="0.3">
      <c r="A262" s="59" t="s">
        <v>83</v>
      </c>
      <c r="B262" s="12">
        <v>0</v>
      </c>
    </row>
    <row r="263" spans="1:2" x14ac:dyDescent="0.3">
      <c r="A263" s="123" t="s">
        <v>84</v>
      </c>
      <c r="B263" s="189">
        <v>0</v>
      </c>
    </row>
    <row r="264" spans="1:2" x14ac:dyDescent="0.3">
      <c r="A264" s="85"/>
      <c r="B264" s="51"/>
    </row>
    <row r="265" spans="1:2" ht="17.55" customHeight="1" x14ac:dyDescent="0.3">
      <c r="A265" s="190" t="s">
        <v>272</v>
      </c>
      <c r="B265" s="188" t="s">
        <v>271</v>
      </c>
    </row>
    <row r="266" spans="1:2" x14ac:dyDescent="0.3">
      <c r="A266" s="56" t="s">
        <v>258</v>
      </c>
      <c r="B266" s="45" t="s">
        <v>210</v>
      </c>
    </row>
    <row r="267" spans="1:2" x14ac:dyDescent="0.3">
      <c r="A267" s="59" t="s">
        <v>72</v>
      </c>
      <c r="B267" s="12">
        <v>1</v>
      </c>
    </row>
    <row r="268" spans="1:2" x14ac:dyDescent="0.3">
      <c r="A268" s="59" t="s">
        <v>73</v>
      </c>
      <c r="B268" s="12">
        <v>0.74</v>
      </c>
    </row>
    <row r="269" spans="1:2" x14ac:dyDescent="0.3">
      <c r="A269" s="59" t="s">
        <v>74</v>
      </c>
      <c r="B269" s="12">
        <v>0.8</v>
      </c>
    </row>
    <row r="270" spans="1:2" x14ac:dyDescent="0.3">
      <c r="A270" s="59" t="s">
        <v>75</v>
      </c>
      <c r="B270" s="12">
        <v>0.84</v>
      </c>
    </row>
    <row r="271" spans="1:2" x14ac:dyDescent="0.3">
      <c r="A271" s="59" t="s">
        <v>76</v>
      </c>
      <c r="B271" s="12">
        <v>0.82</v>
      </c>
    </row>
    <row r="272" spans="1:2" x14ac:dyDescent="0.3">
      <c r="A272" s="59" t="s">
        <v>77</v>
      </c>
      <c r="B272" s="12">
        <v>0.92</v>
      </c>
    </row>
    <row r="273" spans="1:49" x14ac:dyDescent="0.3">
      <c r="A273" s="59" t="s">
        <v>78</v>
      </c>
      <c r="B273" s="12">
        <v>0.78</v>
      </c>
    </row>
    <row r="274" spans="1:49" x14ac:dyDescent="0.3">
      <c r="A274" s="59" t="s">
        <v>79</v>
      </c>
      <c r="B274" s="12">
        <v>0.82</v>
      </c>
    </row>
    <row r="275" spans="1:49" x14ac:dyDescent="0.3">
      <c r="A275" s="59" t="s">
        <v>80</v>
      </c>
      <c r="B275" s="12">
        <v>1</v>
      </c>
    </row>
    <row r="276" spans="1:49" x14ac:dyDescent="0.3">
      <c r="A276" s="59" t="s">
        <v>81</v>
      </c>
      <c r="B276" s="12">
        <v>1</v>
      </c>
    </row>
    <row r="277" spans="1:49" x14ac:dyDescent="0.3">
      <c r="A277" s="59" t="s">
        <v>82</v>
      </c>
      <c r="B277" s="12">
        <v>1</v>
      </c>
    </row>
    <row r="278" spans="1:49" x14ac:dyDescent="0.3">
      <c r="A278" s="59" t="s">
        <v>83</v>
      </c>
      <c r="B278" s="12">
        <v>1</v>
      </c>
    </row>
    <row r="279" spans="1:49" x14ac:dyDescent="0.3">
      <c r="A279" s="59" t="s">
        <v>84</v>
      </c>
      <c r="B279" s="12">
        <v>1</v>
      </c>
    </row>
    <row r="281" spans="1:49" x14ac:dyDescent="0.3">
      <c r="A281" s="58" t="s">
        <v>273</v>
      </c>
      <c r="B281" s="58">
        <v>2005</v>
      </c>
      <c r="C281" s="58">
        <v>2006</v>
      </c>
      <c r="D281" s="58">
        <v>2007</v>
      </c>
      <c r="E281" s="58">
        <v>2008</v>
      </c>
      <c r="F281" s="58">
        <v>2009</v>
      </c>
      <c r="G281" s="58">
        <v>2010</v>
      </c>
      <c r="H281" s="58">
        <v>2011</v>
      </c>
      <c r="I281" s="58">
        <v>2012</v>
      </c>
      <c r="J281" s="58">
        <v>2013</v>
      </c>
      <c r="K281" s="58">
        <v>2014</v>
      </c>
      <c r="L281" s="58">
        <v>2015</v>
      </c>
      <c r="M281" s="58">
        <v>2016</v>
      </c>
      <c r="N281" s="58">
        <v>2017</v>
      </c>
      <c r="O281" s="58">
        <v>2018</v>
      </c>
      <c r="P281" s="58">
        <v>2019</v>
      </c>
      <c r="Q281" s="58">
        <v>2020</v>
      </c>
    </row>
    <row r="282" spans="1:49" x14ac:dyDescent="0.3">
      <c r="A282" s="60" t="s">
        <v>346</v>
      </c>
      <c r="B282" s="191">
        <v>1.28591E-8</v>
      </c>
      <c r="C282" s="191">
        <v>1.23209E-8</v>
      </c>
      <c r="D282" s="191">
        <v>1.12869E-8</v>
      </c>
      <c r="E282" s="191">
        <v>1.0764699999999999E-8</v>
      </c>
      <c r="F282" s="191">
        <v>1.0966E-8</v>
      </c>
      <c r="G282" s="191">
        <v>1.08717E-8</v>
      </c>
      <c r="H282" s="191">
        <v>1.01587E-8</v>
      </c>
      <c r="I282" s="191">
        <v>1.01184E-8</v>
      </c>
      <c r="J282" s="191">
        <v>9.5785499999999998E-9</v>
      </c>
      <c r="K282" s="191">
        <v>9.5141699999999996E-9</v>
      </c>
      <c r="L282" s="191">
        <v>9.6114300000000006E-9</v>
      </c>
      <c r="M282" s="191">
        <v>9.2992499999999997E-9</v>
      </c>
      <c r="N282" s="191">
        <v>9.3113099999999994E-9</v>
      </c>
      <c r="O282" s="191">
        <v>9.2961500000000008E-9</v>
      </c>
      <c r="P282" s="191">
        <v>9.2558300000000007E-9</v>
      </c>
      <c r="Q282" s="191">
        <v>9.6605200000000005E-9</v>
      </c>
    </row>
    <row r="283" spans="1:49" x14ac:dyDescent="0.3">
      <c r="A283" s="92"/>
      <c r="B283" s="53"/>
      <c r="C283" s="53"/>
      <c r="D283" s="53"/>
      <c r="E283" s="53"/>
      <c r="F283" s="53"/>
      <c r="G283" s="53"/>
      <c r="H283" s="53"/>
      <c r="I283" s="53"/>
      <c r="J283" s="53"/>
      <c r="K283" s="53"/>
      <c r="L283" s="53"/>
      <c r="M283" s="53"/>
      <c r="N283" s="53"/>
      <c r="O283" s="53"/>
      <c r="P283" s="53"/>
      <c r="Q283" s="53"/>
    </row>
    <row r="284" spans="1:49" x14ac:dyDescent="0.3">
      <c r="B284" s="58" t="s">
        <v>345</v>
      </c>
    </row>
    <row r="285" spans="1:49" x14ac:dyDescent="0.3">
      <c r="B285" s="121" t="s">
        <v>599</v>
      </c>
      <c r="D285" s="152"/>
      <c r="E285" s="152"/>
      <c r="F285" s="152"/>
      <c r="G285" s="152"/>
      <c r="H285" s="152"/>
      <c r="I285" s="152"/>
      <c r="J285" s="152"/>
      <c r="K285" s="152"/>
      <c r="L285" s="152"/>
      <c r="M285" s="152"/>
      <c r="N285" s="152"/>
      <c r="O285" s="152"/>
      <c r="P285" s="152"/>
      <c r="Q285" s="152"/>
      <c r="R285" s="152"/>
      <c r="S285" s="152"/>
      <c r="T285" s="152"/>
      <c r="U285" s="152"/>
      <c r="V285" s="152"/>
      <c r="W285" s="152"/>
      <c r="X285" s="152"/>
      <c r="Y285" s="152"/>
      <c r="Z285" s="152"/>
      <c r="AA285" s="152"/>
      <c r="AB285" s="152"/>
      <c r="AC285" s="152"/>
      <c r="AD285" s="152"/>
      <c r="AE285" s="152"/>
      <c r="AF285" s="152"/>
      <c r="AG285" s="152"/>
      <c r="AH285" s="152"/>
      <c r="AI285" s="152"/>
      <c r="AJ285" s="152"/>
      <c r="AK285" s="152"/>
      <c r="AL285" s="152"/>
      <c r="AM285" s="152"/>
      <c r="AN285" s="152"/>
      <c r="AO285" s="152"/>
      <c r="AP285" s="152"/>
      <c r="AQ285" s="152"/>
      <c r="AR285" s="152"/>
      <c r="AS285" s="152"/>
      <c r="AT285" s="152"/>
      <c r="AU285" s="152"/>
      <c r="AV285" s="152"/>
      <c r="AW285" s="152"/>
    </row>
    <row r="286" spans="1:49" x14ac:dyDescent="0.3">
      <c r="A286" s="58" t="s">
        <v>274</v>
      </c>
      <c r="B286" s="222">
        <v>1.0720378229349213E-8</v>
      </c>
      <c r="C286" s="152"/>
    </row>
    <row r="287" spans="1:49" x14ac:dyDescent="0.3">
      <c r="A287" s="86"/>
    </row>
    <row r="288" spans="1:49" x14ac:dyDescent="0.3">
      <c r="A288" s="58" t="s">
        <v>275</v>
      </c>
      <c r="B288" s="58" t="s">
        <v>271</v>
      </c>
    </row>
    <row r="289" spans="1:2" x14ac:dyDescent="0.3">
      <c r="A289" s="80" t="s">
        <v>258</v>
      </c>
      <c r="B289" s="25" t="s">
        <v>210</v>
      </c>
    </row>
    <row r="290" spans="1:2" x14ac:dyDescent="0.3">
      <c r="A290" s="59" t="s">
        <v>72</v>
      </c>
      <c r="B290" s="12">
        <v>0.75784765302222989</v>
      </c>
    </row>
    <row r="291" spans="1:2" x14ac:dyDescent="0.3">
      <c r="A291" s="59" t="s">
        <v>73</v>
      </c>
      <c r="B291" s="12">
        <v>8.740788065467112E-6</v>
      </c>
    </row>
    <row r="292" spans="1:2" x14ac:dyDescent="0.3">
      <c r="A292" s="59" t="s">
        <v>74</v>
      </c>
      <c r="B292" s="12">
        <v>6.4904847583341724E-2</v>
      </c>
    </row>
    <row r="293" spans="1:2" x14ac:dyDescent="0.3">
      <c r="A293" s="59" t="s">
        <v>75</v>
      </c>
      <c r="B293" s="12">
        <v>7.4866789879464796E-6</v>
      </c>
    </row>
    <row r="294" spans="1:2" x14ac:dyDescent="0.3">
      <c r="A294" s="59" t="s">
        <v>76</v>
      </c>
      <c r="B294" s="12">
        <v>0</v>
      </c>
    </row>
    <row r="295" spans="1:2" x14ac:dyDescent="0.3">
      <c r="A295" s="59" t="s">
        <v>77</v>
      </c>
      <c r="B295" s="12">
        <v>0</v>
      </c>
    </row>
    <row r="296" spans="1:2" x14ac:dyDescent="0.3">
      <c r="A296" s="59" t="s">
        <v>78</v>
      </c>
      <c r="B296" s="12">
        <v>7.0509560589187087E-2</v>
      </c>
    </row>
    <row r="297" spans="1:2" x14ac:dyDescent="0.3">
      <c r="A297" s="59" t="s">
        <v>79</v>
      </c>
      <c r="B297" s="12">
        <v>9.8783991326014814E-2</v>
      </c>
    </row>
    <row r="298" spans="1:2" x14ac:dyDescent="0.3">
      <c r="A298" s="59" t="s">
        <v>80</v>
      </c>
      <c r="B298" s="12">
        <v>0</v>
      </c>
    </row>
    <row r="299" spans="1:2" x14ac:dyDescent="0.3">
      <c r="A299" s="59" t="s">
        <v>81</v>
      </c>
      <c r="B299" s="12">
        <v>0</v>
      </c>
    </row>
    <row r="300" spans="1:2" x14ac:dyDescent="0.3">
      <c r="A300" s="59" t="s">
        <v>82</v>
      </c>
      <c r="B300" s="12">
        <v>0</v>
      </c>
    </row>
    <row r="301" spans="1:2" x14ac:dyDescent="0.3">
      <c r="A301" s="59" t="s">
        <v>83</v>
      </c>
      <c r="B301" s="12">
        <v>0</v>
      </c>
    </row>
    <row r="302" spans="1:2" x14ac:dyDescent="0.3">
      <c r="A302" s="59" t="s">
        <v>84</v>
      </c>
      <c r="B302" s="12">
        <v>0</v>
      </c>
    </row>
    <row r="303" spans="1:2" x14ac:dyDescent="0.3">
      <c r="A303" s="45" t="s">
        <v>94</v>
      </c>
      <c r="B303" s="81">
        <f>SUM(B290:B302)</f>
        <v>0.99206227998782692</v>
      </c>
    </row>
    <row r="305" spans="1:18" x14ac:dyDescent="0.3">
      <c r="A305" s="58" t="s">
        <v>764</v>
      </c>
      <c r="B305" s="3"/>
      <c r="C305" s="87"/>
      <c r="D305" s="3"/>
      <c r="E305" s="88"/>
      <c r="F305"/>
      <c r="G305"/>
      <c r="H305"/>
      <c r="I305"/>
      <c r="J305"/>
      <c r="K305"/>
      <c r="L305"/>
      <c r="M305"/>
      <c r="N305"/>
      <c r="O305"/>
      <c r="P305"/>
      <c r="Q305"/>
      <c r="R305"/>
    </row>
    <row r="306" spans="1:18" x14ac:dyDescent="0.3">
      <c r="A306" s="248" t="s">
        <v>258</v>
      </c>
      <c r="B306" s="60" t="s">
        <v>32</v>
      </c>
      <c r="C306" s="58">
        <v>2005</v>
      </c>
      <c r="D306" s="58">
        <v>2006</v>
      </c>
      <c r="E306" s="79">
        <v>2007</v>
      </c>
      <c r="F306" s="75">
        <v>2008</v>
      </c>
      <c r="G306" s="75">
        <v>2009</v>
      </c>
      <c r="H306" s="75">
        <v>2010</v>
      </c>
      <c r="I306" s="75">
        <v>2011</v>
      </c>
      <c r="J306" s="75">
        <v>2012</v>
      </c>
      <c r="K306" s="75">
        <v>2013</v>
      </c>
      <c r="L306" s="75">
        <v>2014</v>
      </c>
      <c r="M306" s="75">
        <v>2015</v>
      </c>
      <c r="N306" s="75">
        <v>2016</v>
      </c>
      <c r="O306" s="75">
        <v>2017</v>
      </c>
      <c r="P306" s="75">
        <v>2018</v>
      </c>
      <c r="Q306" s="75">
        <v>2019</v>
      </c>
      <c r="R306" s="75">
        <v>2020</v>
      </c>
    </row>
    <row r="307" spans="1:18" x14ac:dyDescent="0.3">
      <c r="A307" s="248"/>
      <c r="B307" s="60" t="s">
        <v>33</v>
      </c>
      <c r="C307" s="11" t="s">
        <v>386</v>
      </c>
      <c r="D307" s="11" t="s">
        <v>386</v>
      </c>
      <c r="E307" s="11" t="s">
        <v>386</v>
      </c>
      <c r="F307" s="11" t="s">
        <v>386</v>
      </c>
      <c r="G307" s="11" t="s">
        <v>386</v>
      </c>
      <c r="H307" s="11" t="s">
        <v>386</v>
      </c>
      <c r="I307" s="11" t="s">
        <v>386</v>
      </c>
      <c r="J307" s="11" t="s">
        <v>386</v>
      </c>
      <c r="K307" s="11" t="s">
        <v>386</v>
      </c>
      <c r="L307" s="11" t="s">
        <v>386</v>
      </c>
      <c r="M307" s="11" t="s">
        <v>386</v>
      </c>
      <c r="N307" s="11" t="s">
        <v>386</v>
      </c>
      <c r="O307" s="11" t="s">
        <v>386</v>
      </c>
      <c r="P307" s="11" t="s">
        <v>386</v>
      </c>
      <c r="Q307" s="11" t="s">
        <v>386</v>
      </c>
      <c r="R307" s="11" t="s">
        <v>386</v>
      </c>
    </row>
    <row r="308" spans="1:18" x14ac:dyDescent="0.3">
      <c r="A308" s="266" t="s">
        <v>276</v>
      </c>
      <c r="B308" s="84" t="s">
        <v>11</v>
      </c>
      <c r="C308" s="72">
        <v>275427963.56999999</v>
      </c>
      <c r="D308" s="12">
        <v>253817684.06999996</v>
      </c>
      <c r="E308" s="12">
        <v>280759473.22000003</v>
      </c>
      <c r="F308" s="12">
        <v>250288240.77000001</v>
      </c>
      <c r="G308" s="12">
        <v>224991774.47</v>
      </c>
      <c r="H308" s="12">
        <v>248526368.02000001</v>
      </c>
      <c r="I308" s="12">
        <v>252596571.37000003</v>
      </c>
      <c r="J308" s="12">
        <v>245229420.22</v>
      </c>
      <c r="K308" s="12">
        <v>246800999.66999999</v>
      </c>
      <c r="L308" s="12">
        <v>255300152.87000003</v>
      </c>
      <c r="M308" s="12">
        <v>257059085.47000006</v>
      </c>
      <c r="N308" s="12">
        <v>261855838.27000001</v>
      </c>
      <c r="O308" s="12">
        <v>266197478.47</v>
      </c>
      <c r="P308" s="12">
        <v>284012036.42000002</v>
      </c>
      <c r="Q308" s="12">
        <v>286015453.06999999</v>
      </c>
      <c r="R308" s="12">
        <v>265040395.25</v>
      </c>
    </row>
    <row r="309" spans="1:18" x14ac:dyDescent="0.3">
      <c r="A309" s="266"/>
      <c r="B309" s="59" t="s">
        <v>12</v>
      </c>
      <c r="C309" s="12">
        <v>5777085</v>
      </c>
      <c r="D309" s="12">
        <v>5713785</v>
      </c>
      <c r="E309" s="12">
        <v>6026835</v>
      </c>
      <c r="F309" s="12">
        <v>5541051.8999999994</v>
      </c>
      <c r="G309" s="12">
        <v>5404535.2999999998</v>
      </c>
      <c r="H309" s="12">
        <v>5885259.7000000002</v>
      </c>
      <c r="I309" s="12">
        <v>6191508.6999999993</v>
      </c>
      <c r="J309" s="12">
        <v>6198860.2000000002</v>
      </c>
      <c r="K309" s="12">
        <v>6518994.7000000002</v>
      </c>
      <c r="L309" s="12">
        <v>6608178.5999999996</v>
      </c>
      <c r="M309" s="12">
        <v>6101733.6499999985</v>
      </c>
      <c r="N309" s="12">
        <v>6288666.6499999994</v>
      </c>
      <c r="O309" s="12">
        <v>6250098.9499999993</v>
      </c>
      <c r="P309" s="12">
        <v>6136498.6500000004</v>
      </c>
      <c r="Q309" s="12">
        <v>5879231.6000000006</v>
      </c>
      <c r="R309" s="12">
        <v>5602058.5999999996</v>
      </c>
    </row>
    <row r="310" spans="1:18" x14ac:dyDescent="0.3">
      <c r="A310" s="266"/>
      <c r="B310" s="59" t="s">
        <v>13</v>
      </c>
      <c r="C310" s="12">
        <v>78824640.319999993</v>
      </c>
      <c r="D310" s="12">
        <v>78824640.319999993</v>
      </c>
      <c r="E310" s="12">
        <v>86915690.319999993</v>
      </c>
      <c r="F310" s="12">
        <v>105243940.31999999</v>
      </c>
      <c r="G310" s="12">
        <v>123044190.31999999</v>
      </c>
      <c r="H310" s="12">
        <v>134786440.31999999</v>
      </c>
      <c r="I310" s="12">
        <v>134060940.31999999</v>
      </c>
      <c r="J310" s="12">
        <v>133263190.31999999</v>
      </c>
      <c r="K310" s="12">
        <v>139732190.31999999</v>
      </c>
      <c r="L310" s="12">
        <v>135552140.31999999</v>
      </c>
      <c r="M310" s="12">
        <v>123901890.31999999</v>
      </c>
      <c r="N310" s="12">
        <v>136573540.31999999</v>
      </c>
      <c r="O310" s="12">
        <v>135668240.31999999</v>
      </c>
      <c r="P310" s="12">
        <v>150006190.31999999</v>
      </c>
      <c r="Q310" s="12">
        <v>150006190.31999999</v>
      </c>
      <c r="R310" s="12">
        <v>139495550</v>
      </c>
    </row>
    <row r="311" spans="1:18" x14ac:dyDescent="0.3">
      <c r="A311" s="266"/>
      <c r="B311" s="59" t="s">
        <v>14</v>
      </c>
      <c r="C311" s="12">
        <v>135808757.23000002</v>
      </c>
      <c r="D311" s="12">
        <v>133746427.23</v>
      </c>
      <c r="E311" s="12">
        <v>140244127.23000002</v>
      </c>
      <c r="F311" s="12">
        <v>145962207.23000002</v>
      </c>
      <c r="G311" s="12">
        <v>137270367.23000002</v>
      </c>
      <c r="H311" s="12">
        <v>149012707.23000002</v>
      </c>
      <c r="I311" s="12">
        <v>159470359.63</v>
      </c>
      <c r="J311" s="12">
        <v>160986041.53000003</v>
      </c>
      <c r="K311" s="12">
        <v>173115877.93000001</v>
      </c>
      <c r="L311" s="12">
        <v>176566345.73000002</v>
      </c>
      <c r="M311" s="12">
        <v>175610795.88</v>
      </c>
      <c r="N311" s="12">
        <v>176911983.38</v>
      </c>
      <c r="O311" s="12">
        <v>184514431.32999998</v>
      </c>
      <c r="P311" s="12">
        <v>194340490.78000003</v>
      </c>
      <c r="Q311" s="12">
        <v>196029099.38</v>
      </c>
      <c r="R311" s="12">
        <v>183911877.76999998</v>
      </c>
    </row>
    <row r="312" spans="1:18" x14ac:dyDescent="0.3">
      <c r="A312" s="266"/>
      <c r="B312" s="59" t="s">
        <v>15</v>
      </c>
      <c r="C312" s="12">
        <v>36973320</v>
      </c>
      <c r="D312" s="12">
        <v>37568670</v>
      </c>
      <c r="E312" s="12">
        <v>38166120</v>
      </c>
      <c r="F312" s="12">
        <v>38762770</v>
      </c>
      <c r="G312" s="12">
        <v>39359570</v>
      </c>
      <c r="H312" s="12">
        <v>39955520</v>
      </c>
      <c r="I312" s="12">
        <v>40551520</v>
      </c>
      <c r="J312" s="12">
        <v>40551520</v>
      </c>
      <c r="K312" s="12">
        <v>40551520</v>
      </c>
      <c r="L312" s="12">
        <v>40551520</v>
      </c>
      <c r="M312" s="12">
        <v>40551520</v>
      </c>
      <c r="N312" s="12">
        <v>40551520</v>
      </c>
      <c r="O312" s="12">
        <v>40551520</v>
      </c>
      <c r="P312" s="12">
        <v>40551520</v>
      </c>
      <c r="Q312" s="12">
        <v>40551520</v>
      </c>
      <c r="R312" s="12">
        <v>35988700</v>
      </c>
    </row>
    <row r="313" spans="1:18" x14ac:dyDescent="0.3">
      <c r="A313" s="266"/>
      <c r="B313" s="59" t="s">
        <v>16</v>
      </c>
      <c r="C313" s="12">
        <v>119908169.5</v>
      </c>
      <c r="D313" s="12">
        <v>120966174.3</v>
      </c>
      <c r="E313" s="12">
        <v>126627982.8</v>
      </c>
      <c r="F313" s="12">
        <v>122981204.7</v>
      </c>
      <c r="G313" s="12">
        <v>126856734.89999999</v>
      </c>
      <c r="H313" s="12">
        <v>130766661.09999999</v>
      </c>
      <c r="I313" s="12">
        <v>142381944.29999998</v>
      </c>
      <c r="J313" s="12">
        <v>149489694.29999998</v>
      </c>
      <c r="K313" s="12">
        <v>148390294.29999998</v>
      </c>
      <c r="L313" s="12">
        <v>143759186.69999999</v>
      </c>
      <c r="M313" s="12">
        <v>143729451.59999999</v>
      </c>
      <c r="N313" s="12">
        <v>150996174.14999998</v>
      </c>
      <c r="O313" s="12">
        <v>156903201.15000001</v>
      </c>
      <c r="P313" s="12">
        <v>162998471.24999997</v>
      </c>
      <c r="Q313" s="12">
        <v>151320155.29999998</v>
      </c>
      <c r="R313" s="12">
        <v>147751454.21000001</v>
      </c>
    </row>
    <row r="314" spans="1:18" x14ac:dyDescent="0.3">
      <c r="A314" s="266"/>
      <c r="B314" s="59" t="s">
        <v>17</v>
      </c>
      <c r="C314" s="12">
        <v>98853350</v>
      </c>
      <c r="D314" s="12">
        <v>104563150</v>
      </c>
      <c r="E314" s="12">
        <v>114850500</v>
      </c>
      <c r="F314" s="12">
        <v>85643300</v>
      </c>
      <c r="G314" s="12">
        <v>83519550</v>
      </c>
      <c r="H314" s="12">
        <v>94538800</v>
      </c>
      <c r="I314" s="12">
        <v>104641900</v>
      </c>
      <c r="J314" s="12">
        <v>106041900</v>
      </c>
      <c r="K314" s="12">
        <v>105764110.2</v>
      </c>
      <c r="L314" s="12">
        <v>111373497</v>
      </c>
      <c r="M314" s="12">
        <v>112943500</v>
      </c>
      <c r="N314" s="12">
        <v>118386669.40000001</v>
      </c>
      <c r="O314" s="12">
        <v>117976156.30000001</v>
      </c>
      <c r="P314" s="12">
        <v>133524350.19999999</v>
      </c>
      <c r="Q314" s="12">
        <v>121929086.45000002</v>
      </c>
      <c r="R314" s="12">
        <v>142964336.05000001</v>
      </c>
    </row>
    <row r="315" spans="1:18" x14ac:dyDescent="0.3">
      <c r="A315" s="266"/>
      <c r="B315" s="59" t="s">
        <v>34</v>
      </c>
      <c r="C315" s="12">
        <v>443389528.20000005</v>
      </c>
      <c r="D315" s="12">
        <v>421528828.20000005</v>
      </c>
      <c r="E315" s="12">
        <v>384258528.20000005</v>
      </c>
      <c r="F315" s="12">
        <v>336720028.20000005</v>
      </c>
      <c r="G315" s="12">
        <v>287258478.20000005</v>
      </c>
      <c r="H315" s="12">
        <v>332652928.20000005</v>
      </c>
      <c r="I315" s="12">
        <v>351766083.85000008</v>
      </c>
      <c r="J315" s="12">
        <v>346566478.20000005</v>
      </c>
      <c r="K315" s="12">
        <v>353076917.55000007</v>
      </c>
      <c r="L315" s="12">
        <v>355361776.20000005</v>
      </c>
      <c r="M315" s="12">
        <v>354755438.20000005</v>
      </c>
      <c r="N315" s="12">
        <v>371740478.20000005</v>
      </c>
      <c r="O315" s="12">
        <v>374974909.80000007</v>
      </c>
      <c r="P315" s="12">
        <v>387119493.35000008</v>
      </c>
      <c r="Q315" s="12">
        <v>372349009.50000006</v>
      </c>
      <c r="R315" s="12">
        <v>355684560.04999995</v>
      </c>
    </row>
    <row r="316" spans="1:18" ht="15" thickBot="1" x14ac:dyDescent="0.35">
      <c r="A316" s="267"/>
      <c r="B316" s="59" t="s">
        <v>19</v>
      </c>
      <c r="C316" s="12">
        <v>105249957.02999999</v>
      </c>
      <c r="D316" s="12">
        <v>108706478.48</v>
      </c>
      <c r="E316" s="12">
        <v>110657756.63000001</v>
      </c>
      <c r="F316" s="12">
        <v>112745798.02999999</v>
      </c>
      <c r="G316" s="12">
        <v>106224533.47999999</v>
      </c>
      <c r="H316" s="12">
        <v>114765568.17999999</v>
      </c>
      <c r="I316" s="12">
        <v>116114501.48</v>
      </c>
      <c r="J316" s="12">
        <v>119835246.03</v>
      </c>
      <c r="K316" s="12">
        <v>121899716.43000001</v>
      </c>
      <c r="L316" s="12">
        <v>127927575.23000002</v>
      </c>
      <c r="M316" s="12">
        <v>129213470.13000003</v>
      </c>
      <c r="N316" s="12">
        <v>130693770.88</v>
      </c>
      <c r="O316" s="12">
        <v>132028928.78</v>
      </c>
      <c r="P316" s="12">
        <v>141790931.63</v>
      </c>
      <c r="Q316" s="12">
        <v>140814245.63</v>
      </c>
      <c r="R316" s="12">
        <v>148442797.72999999</v>
      </c>
    </row>
    <row r="317" spans="1:18" x14ac:dyDescent="0.3">
      <c r="A317" s="265" t="s">
        <v>277</v>
      </c>
      <c r="B317" s="59" t="s">
        <v>11</v>
      </c>
      <c r="C317" s="12">
        <v>65072292.625</v>
      </c>
      <c r="D317" s="12">
        <v>68234739.125</v>
      </c>
      <c r="E317" s="12">
        <v>65222819</v>
      </c>
      <c r="F317" s="12">
        <v>70658129.25</v>
      </c>
      <c r="G317" s="12">
        <v>71396952.375</v>
      </c>
      <c r="H317" s="12">
        <v>82099804.375</v>
      </c>
      <c r="I317" s="12">
        <v>78247124.5</v>
      </c>
      <c r="J317" s="12">
        <v>84023615.875</v>
      </c>
      <c r="K317" s="12">
        <v>87241624.625</v>
      </c>
      <c r="L317" s="12">
        <v>80488288.375</v>
      </c>
      <c r="M317" s="12">
        <v>84395561.125</v>
      </c>
      <c r="N317" s="12">
        <v>84235276.5</v>
      </c>
      <c r="O317" s="12">
        <v>84385425</v>
      </c>
      <c r="P317" s="12">
        <v>85531608.25</v>
      </c>
      <c r="Q317" s="12">
        <v>86202490.25</v>
      </c>
      <c r="R317" s="12">
        <v>85715207</v>
      </c>
    </row>
    <row r="318" spans="1:18" x14ac:dyDescent="0.3">
      <c r="A318" s="266"/>
      <c r="B318" s="59" t="s">
        <v>12</v>
      </c>
      <c r="C318" s="12">
        <v>74047.5</v>
      </c>
      <c r="D318" s="12">
        <v>74047.5</v>
      </c>
      <c r="E318" s="12">
        <v>168297.5</v>
      </c>
      <c r="F318" s="12">
        <v>229547.5</v>
      </c>
      <c r="G318" s="12">
        <v>509985</v>
      </c>
      <c r="H318" s="12">
        <v>755485</v>
      </c>
      <c r="I318" s="12">
        <v>663422.5</v>
      </c>
      <c r="J318" s="12">
        <v>724797.5</v>
      </c>
      <c r="K318" s="12">
        <v>878235</v>
      </c>
      <c r="L318" s="12">
        <v>1031672.5</v>
      </c>
      <c r="M318" s="12">
        <v>1093047.5</v>
      </c>
      <c r="N318" s="12">
        <v>1062360</v>
      </c>
      <c r="O318" s="12">
        <v>1224297.5</v>
      </c>
      <c r="P318" s="12">
        <v>1474047.5</v>
      </c>
      <c r="Q318" s="12">
        <v>1474047.5</v>
      </c>
      <c r="R318" s="12">
        <v>1594812.5</v>
      </c>
    </row>
    <row r="319" spans="1:18" x14ac:dyDescent="0.3">
      <c r="A319" s="266"/>
      <c r="B319" s="59" t="s">
        <v>13</v>
      </c>
      <c r="C319" s="12">
        <v>145017165.90000001</v>
      </c>
      <c r="D319" s="12">
        <v>142324206.02500001</v>
      </c>
      <c r="E319" s="12">
        <v>139683192.77500001</v>
      </c>
      <c r="F319" s="12">
        <v>137091455.27500001</v>
      </c>
      <c r="G319" s="12">
        <v>134549762.40000001</v>
      </c>
      <c r="H319" s="12">
        <v>132056539.15000001</v>
      </c>
      <c r="I319" s="12">
        <v>129683721.15000001</v>
      </c>
      <c r="J319" s="12">
        <v>127354601.52500001</v>
      </c>
      <c r="K319" s="12">
        <v>125068370.02500001</v>
      </c>
      <c r="L319" s="12">
        <v>122824233.77500001</v>
      </c>
      <c r="M319" s="12">
        <v>120621414.40000001</v>
      </c>
      <c r="N319" s="12">
        <v>118371044.40000001</v>
      </c>
      <c r="O319" s="12">
        <v>116163354.77500001</v>
      </c>
      <c r="P319" s="12">
        <v>113997532.02500001</v>
      </c>
      <c r="Q319" s="12">
        <v>111872774.65000001</v>
      </c>
      <c r="R319" s="12">
        <v>109788261.5</v>
      </c>
    </row>
    <row r="320" spans="1:18" x14ac:dyDescent="0.3">
      <c r="A320" s="266"/>
      <c r="B320" s="59" t="s">
        <v>14</v>
      </c>
      <c r="C320" s="12">
        <v>111119062.825</v>
      </c>
      <c r="D320" s="12">
        <v>108083929.2</v>
      </c>
      <c r="E320" s="12">
        <v>106232904.7</v>
      </c>
      <c r="F320" s="12">
        <v>103717597.95</v>
      </c>
      <c r="G320" s="12">
        <v>101208851.45</v>
      </c>
      <c r="H320" s="12">
        <v>97209133.950000003</v>
      </c>
      <c r="I320" s="12">
        <v>94244985.700000003</v>
      </c>
      <c r="J320" s="12">
        <v>91875695.450000003</v>
      </c>
      <c r="K320" s="12">
        <v>89895580.825000003</v>
      </c>
      <c r="L320" s="12">
        <v>89474254.200000003</v>
      </c>
      <c r="M320" s="12">
        <v>87437798.075000003</v>
      </c>
      <c r="N320" s="12">
        <v>86646665.950000003</v>
      </c>
      <c r="O320" s="12">
        <v>86173732.825000003</v>
      </c>
      <c r="P320" s="12">
        <v>84600419.575000003</v>
      </c>
      <c r="Q320" s="12">
        <v>83392690.325000003</v>
      </c>
      <c r="R320" s="12">
        <v>81873548.5</v>
      </c>
    </row>
    <row r="321" spans="1:18" x14ac:dyDescent="0.3">
      <c r="A321" s="266"/>
      <c r="B321" s="59" t="s">
        <v>15</v>
      </c>
      <c r="C321" s="12">
        <v>227972427.125</v>
      </c>
      <c r="D321" s="12">
        <v>228544909.5</v>
      </c>
      <c r="E321" s="12">
        <v>229116347.5</v>
      </c>
      <c r="F321" s="12">
        <v>229686697.5</v>
      </c>
      <c r="G321" s="12">
        <v>230256022</v>
      </c>
      <c r="H321" s="12">
        <v>230824250.125</v>
      </c>
      <c r="I321" s="12">
        <v>230428496.875</v>
      </c>
      <c r="J321" s="12">
        <v>230031147.5</v>
      </c>
      <c r="K321" s="12">
        <v>229632221.375</v>
      </c>
      <c r="L321" s="12">
        <v>229231738.5</v>
      </c>
      <c r="M321" s="12">
        <v>228829719.875</v>
      </c>
      <c r="N321" s="12">
        <v>228009154.125</v>
      </c>
      <c r="O321" s="12">
        <v>227189589.875</v>
      </c>
      <c r="P321" s="12">
        <v>226371050.125</v>
      </c>
      <c r="Q321" s="12">
        <v>225553558.125</v>
      </c>
      <c r="R321" s="12">
        <v>224730174.875</v>
      </c>
    </row>
    <row r="322" spans="1:18" x14ac:dyDescent="0.3">
      <c r="A322" s="266"/>
      <c r="B322" s="59" t="s">
        <v>16</v>
      </c>
      <c r="C322" s="12">
        <v>112679715.75</v>
      </c>
      <c r="D322" s="12">
        <v>110134528.75</v>
      </c>
      <c r="E322" s="12">
        <v>112393310</v>
      </c>
      <c r="F322" s="12">
        <v>112805744.25</v>
      </c>
      <c r="G322" s="12">
        <v>105676332.75</v>
      </c>
      <c r="H322" s="12">
        <v>106166493.25</v>
      </c>
      <c r="I322" s="12">
        <v>113353734</v>
      </c>
      <c r="J322" s="12">
        <v>118891441.75</v>
      </c>
      <c r="K322" s="12">
        <v>118029441.125</v>
      </c>
      <c r="L322" s="12">
        <v>120492565.375</v>
      </c>
      <c r="M322" s="12">
        <v>112982027.875</v>
      </c>
      <c r="N322" s="12">
        <v>119565226.375</v>
      </c>
      <c r="O322" s="12">
        <v>118091630.125</v>
      </c>
      <c r="P322" s="12">
        <v>119240623</v>
      </c>
      <c r="Q322" s="12">
        <v>118878901.25</v>
      </c>
      <c r="R322" s="12">
        <v>118712866.75</v>
      </c>
    </row>
    <row r="323" spans="1:18" x14ac:dyDescent="0.3">
      <c r="A323" s="266"/>
      <c r="B323" s="59" t="s">
        <v>17</v>
      </c>
      <c r="C323" s="12">
        <v>8674550</v>
      </c>
      <c r="D323" s="12">
        <v>9125675</v>
      </c>
      <c r="E323" s="12">
        <v>9939300</v>
      </c>
      <c r="F323" s="12">
        <v>7629800</v>
      </c>
      <c r="G323" s="12">
        <v>7462175</v>
      </c>
      <c r="H323" s="12">
        <v>8332675</v>
      </c>
      <c r="I323" s="12">
        <v>9456300</v>
      </c>
      <c r="J323" s="12">
        <v>8812050</v>
      </c>
      <c r="K323" s="12">
        <v>8450711.125</v>
      </c>
      <c r="L323" s="12">
        <v>8860376</v>
      </c>
      <c r="M323" s="12">
        <v>9058800</v>
      </c>
      <c r="N323" s="12">
        <v>9459815.875</v>
      </c>
      <c r="O323" s="12">
        <v>8897065.875</v>
      </c>
      <c r="P323" s="12">
        <v>9983262.625</v>
      </c>
      <c r="Q323" s="12">
        <v>9173218.25</v>
      </c>
      <c r="R323" s="12">
        <v>9987482.75</v>
      </c>
    </row>
    <row r="324" spans="1:18" x14ac:dyDescent="0.3">
      <c r="A324" s="266"/>
      <c r="B324" s="59" t="s">
        <v>34</v>
      </c>
      <c r="C324" s="12">
        <v>61211305.475000001</v>
      </c>
      <c r="D324" s="12">
        <v>62011806.725000001</v>
      </c>
      <c r="E324" s="12">
        <v>63307410.850000001</v>
      </c>
      <c r="F324" s="12">
        <v>61321127.975000001</v>
      </c>
      <c r="G324" s="12">
        <v>58969313.850000001</v>
      </c>
      <c r="H324" s="12">
        <v>59176500.725000001</v>
      </c>
      <c r="I324" s="12">
        <v>57861683.725000001</v>
      </c>
      <c r="J324" s="12">
        <v>57864506.975000001</v>
      </c>
      <c r="K324" s="12">
        <v>61025663.100000001</v>
      </c>
      <c r="L324" s="12">
        <v>61231764.225000001</v>
      </c>
      <c r="M324" s="12">
        <v>63056981.225000001</v>
      </c>
      <c r="N324" s="12">
        <v>74055696.349999994</v>
      </c>
      <c r="O324" s="12">
        <v>75238111.599999994</v>
      </c>
      <c r="P324" s="12">
        <v>77816488.724999994</v>
      </c>
      <c r="Q324" s="12">
        <v>77982050.974999994</v>
      </c>
      <c r="R324" s="12">
        <v>70700706.375</v>
      </c>
    </row>
    <row r="325" spans="1:18" ht="15" thickBot="1" x14ac:dyDescent="0.35">
      <c r="A325" s="267"/>
      <c r="B325" s="59" t="s">
        <v>19</v>
      </c>
      <c r="C325" s="12">
        <v>596921980.75</v>
      </c>
      <c r="D325" s="12">
        <v>606733133.5</v>
      </c>
      <c r="E325" s="12">
        <v>613911959.5</v>
      </c>
      <c r="F325" s="12">
        <v>622209107.25</v>
      </c>
      <c r="G325" s="12">
        <v>628913436.375</v>
      </c>
      <c r="H325" s="12">
        <v>639579884.25</v>
      </c>
      <c r="I325" s="12">
        <v>647680644</v>
      </c>
      <c r="J325" s="12">
        <v>668268996.375</v>
      </c>
      <c r="K325" s="12">
        <v>675242724.875</v>
      </c>
      <c r="L325" s="12">
        <v>684287194.375</v>
      </c>
      <c r="M325" s="12">
        <v>690584932</v>
      </c>
      <c r="N325" s="12">
        <v>696569456.5</v>
      </c>
      <c r="O325" s="12">
        <v>702743210.125</v>
      </c>
      <c r="P325" s="12">
        <v>708612090</v>
      </c>
      <c r="Q325" s="12">
        <v>711000244.625</v>
      </c>
      <c r="R325" s="12">
        <v>714214843</v>
      </c>
    </row>
    <row r="326" spans="1:18" x14ac:dyDescent="0.3">
      <c r="A326" s="265" t="s">
        <v>278</v>
      </c>
      <c r="B326" s="59" t="s">
        <v>11</v>
      </c>
      <c r="C326" s="12">
        <v>29639480.666666664</v>
      </c>
      <c r="D326" s="12">
        <v>30358045.999999996</v>
      </c>
      <c r="E326" s="12">
        <v>30062166.666666664</v>
      </c>
      <c r="F326" s="12">
        <v>28048499.333333332</v>
      </c>
      <c r="G326" s="12">
        <v>26799507.333333336</v>
      </c>
      <c r="H326" s="12">
        <v>30823432.666666664</v>
      </c>
      <c r="I326" s="12">
        <v>32795184.666666664</v>
      </c>
      <c r="J326" s="12">
        <v>33760807.333333328</v>
      </c>
      <c r="K326" s="12">
        <v>39541377.333333336</v>
      </c>
      <c r="L326" s="12">
        <v>40628323.333333336</v>
      </c>
      <c r="M326" s="12">
        <v>41584638.666666664</v>
      </c>
      <c r="N326" s="12">
        <v>31951811.333333332</v>
      </c>
      <c r="O326" s="12">
        <v>32512582.666666664</v>
      </c>
      <c r="P326" s="12">
        <v>33691256</v>
      </c>
      <c r="Q326" s="12">
        <v>32156302.666666668</v>
      </c>
      <c r="R326" s="12">
        <v>31696355.999999996</v>
      </c>
    </row>
    <row r="327" spans="1:18" x14ac:dyDescent="0.3">
      <c r="A327" s="266"/>
      <c r="B327" s="59" t="s">
        <v>12</v>
      </c>
      <c r="C327" s="12">
        <v>376000</v>
      </c>
      <c r="D327" s="12">
        <v>406666.66666666669</v>
      </c>
      <c r="E327" s="12">
        <v>433333.33333333331</v>
      </c>
      <c r="F327" s="12">
        <v>396174</v>
      </c>
      <c r="G327" s="12">
        <v>415591.33333333331</v>
      </c>
      <c r="H327" s="12">
        <v>486242.66666666669</v>
      </c>
      <c r="I327" s="12">
        <v>513196.66666666669</v>
      </c>
      <c r="J327" s="12">
        <v>537604.66666666663</v>
      </c>
      <c r="K327" s="12">
        <v>514364.66666666669</v>
      </c>
      <c r="L327" s="12">
        <v>568308</v>
      </c>
      <c r="M327" s="12">
        <v>518693.33333333331</v>
      </c>
      <c r="N327" s="12">
        <v>547454</v>
      </c>
      <c r="O327" s="12">
        <v>543266.66666666663</v>
      </c>
      <c r="P327" s="12">
        <v>542312.66666666663</v>
      </c>
      <c r="Q327" s="12">
        <v>471174</v>
      </c>
      <c r="R327" s="12">
        <v>501247.33333333331</v>
      </c>
    </row>
    <row r="328" spans="1:18" x14ac:dyDescent="0.3">
      <c r="A328" s="266"/>
      <c r="B328" s="59" t="s">
        <v>13</v>
      </c>
      <c r="C328" s="12">
        <v>17333333.333333332</v>
      </c>
      <c r="D328" s="12">
        <v>21333333.333333332</v>
      </c>
      <c r="E328" s="12">
        <v>25333333.333333332</v>
      </c>
      <c r="F328" s="12">
        <v>46000000</v>
      </c>
      <c r="G328" s="12">
        <v>54666666.666666664</v>
      </c>
      <c r="H328" s="12">
        <v>60000000</v>
      </c>
      <c r="I328" s="12">
        <v>60000000</v>
      </c>
      <c r="J328" s="12">
        <v>59333333.333333336</v>
      </c>
      <c r="K328" s="12">
        <v>62666666.666666664</v>
      </c>
      <c r="L328" s="12">
        <v>60666666.666666664</v>
      </c>
      <c r="M328" s="12">
        <v>55333333.333333336</v>
      </c>
      <c r="N328" s="12">
        <v>61333333.333333336</v>
      </c>
      <c r="O328" s="12">
        <v>62000000</v>
      </c>
      <c r="P328" s="12">
        <v>69333333.333333328</v>
      </c>
      <c r="Q328" s="12">
        <v>69333333.333333328</v>
      </c>
      <c r="R328" s="12">
        <v>69333333.333333328</v>
      </c>
    </row>
    <row r="329" spans="1:18" x14ac:dyDescent="0.3">
      <c r="A329" s="266"/>
      <c r="B329" s="59" t="s">
        <v>14</v>
      </c>
      <c r="C329" s="12">
        <v>17049333.333333332</v>
      </c>
      <c r="D329" s="12">
        <v>17338000</v>
      </c>
      <c r="E329" s="12">
        <v>11194666.666666668</v>
      </c>
      <c r="F329" s="12">
        <v>14229333.333333334</v>
      </c>
      <c r="G329" s="12">
        <v>13398000.000000002</v>
      </c>
      <c r="H329" s="12">
        <v>13898666.666666668</v>
      </c>
      <c r="I329" s="12">
        <v>12732000.000000002</v>
      </c>
      <c r="J329" s="12">
        <v>12612666.666666668</v>
      </c>
      <c r="K329" s="12">
        <v>13414666.666666668</v>
      </c>
      <c r="L329" s="12">
        <v>12000666.666666668</v>
      </c>
      <c r="M329" s="12">
        <v>14028000</v>
      </c>
      <c r="N329" s="12">
        <v>12371333.333333332</v>
      </c>
      <c r="O329" s="12">
        <v>12272666.666666668</v>
      </c>
      <c r="P329" s="12">
        <v>12036000.000000002</v>
      </c>
      <c r="Q329" s="12">
        <v>11741333.333333334</v>
      </c>
      <c r="R329" s="12">
        <v>11119333.333333334</v>
      </c>
    </row>
    <row r="330" spans="1:18" x14ac:dyDescent="0.3">
      <c r="A330" s="266"/>
      <c r="B330" s="59" t="s">
        <v>15</v>
      </c>
      <c r="C330" s="12">
        <v>0</v>
      </c>
      <c r="D330" s="12">
        <v>0</v>
      </c>
      <c r="E330" s="12">
        <v>0</v>
      </c>
      <c r="F330" s="12">
        <v>0</v>
      </c>
      <c r="G330" s="12">
        <v>0</v>
      </c>
      <c r="H330" s="12">
        <v>0</v>
      </c>
      <c r="I330" s="12">
        <v>0</v>
      </c>
      <c r="J330" s="12">
        <v>0</v>
      </c>
      <c r="K330" s="12">
        <v>0</v>
      </c>
      <c r="L330" s="12">
        <v>0</v>
      </c>
      <c r="M330" s="12">
        <v>0</v>
      </c>
      <c r="N330" s="12">
        <v>0</v>
      </c>
      <c r="O330" s="12">
        <v>0</v>
      </c>
      <c r="P330" s="12">
        <v>0</v>
      </c>
      <c r="Q330" s="12">
        <v>0</v>
      </c>
      <c r="R330" s="12">
        <v>0</v>
      </c>
    </row>
    <row r="331" spans="1:18" x14ac:dyDescent="0.3">
      <c r="A331" s="266"/>
      <c r="B331" s="59" t="s">
        <v>16</v>
      </c>
      <c r="C331" s="12">
        <v>15900313.333333336</v>
      </c>
      <c r="D331" s="12">
        <v>14638940.000000002</v>
      </c>
      <c r="E331" s="12">
        <v>14335606.666666668</v>
      </c>
      <c r="F331" s="12">
        <v>10913333.333333332</v>
      </c>
      <c r="G331" s="12">
        <v>8982666.6666666679</v>
      </c>
      <c r="H331" s="12">
        <v>9951333.333333334</v>
      </c>
      <c r="I331" s="12">
        <v>10255333.333333332</v>
      </c>
      <c r="J331" s="12">
        <v>13970666.666666666</v>
      </c>
      <c r="K331" s="12">
        <v>14166666.666666666</v>
      </c>
      <c r="L331" s="12">
        <v>14059999.999999998</v>
      </c>
      <c r="M331" s="12">
        <v>14511333.333333334</v>
      </c>
      <c r="N331" s="12">
        <v>16920033.333333336</v>
      </c>
      <c r="O331" s="12">
        <v>16979361.333333336</v>
      </c>
      <c r="P331" s="12">
        <v>16856134.666666668</v>
      </c>
      <c r="Q331" s="12">
        <v>16767872.666666666</v>
      </c>
      <c r="R331" s="12">
        <v>16796500</v>
      </c>
    </row>
    <row r="332" spans="1:18" x14ac:dyDescent="0.3">
      <c r="A332" s="266"/>
      <c r="B332" s="59" t="s">
        <v>17</v>
      </c>
      <c r="C332" s="12">
        <v>6000000</v>
      </c>
      <c r="D332" s="12">
        <v>6000000</v>
      </c>
      <c r="E332" s="12">
        <v>6133333.333333333</v>
      </c>
      <c r="F332" s="12">
        <v>5400000</v>
      </c>
      <c r="G332" s="12">
        <v>4466666.666666667</v>
      </c>
      <c r="H332" s="12">
        <v>5266666.666666667</v>
      </c>
      <c r="I332" s="12">
        <v>5266666.666666667</v>
      </c>
      <c r="J332" s="12">
        <v>5266666.666666667</v>
      </c>
      <c r="K332" s="12">
        <v>4666666.666666667</v>
      </c>
      <c r="L332" s="12">
        <v>5200000</v>
      </c>
      <c r="M332" s="12">
        <v>5133333.333333333</v>
      </c>
      <c r="N332" s="12">
        <v>5466666.666666667</v>
      </c>
      <c r="O332" s="12">
        <v>5533333.333333333</v>
      </c>
      <c r="P332" s="12">
        <v>5733333.333333333</v>
      </c>
      <c r="Q332" s="12">
        <v>6000000</v>
      </c>
      <c r="R332" s="12">
        <v>6666666.666666667</v>
      </c>
    </row>
    <row r="333" spans="1:18" x14ac:dyDescent="0.3">
      <c r="A333" s="266"/>
      <c r="B333" s="59" t="s">
        <v>34</v>
      </c>
      <c r="C333" s="12">
        <v>18068000</v>
      </c>
      <c r="D333" s="12">
        <v>17850666.666666668</v>
      </c>
      <c r="E333" s="12">
        <v>17080000</v>
      </c>
      <c r="F333" s="12">
        <v>16122000</v>
      </c>
      <c r="G333" s="12">
        <v>12320000</v>
      </c>
      <c r="H333" s="12">
        <v>13687333.333333332</v>
      </c>
      <c r="I333" s="12">
        <v>13618666.666666666</v>
      </c>
      <c r="J333" s="12">
        <v>14068000</v>
      </c>
      <c r="K333" s="12">
        <v>14648000</v>
      </c>
      <c r="L333" s="12">
        <v>15049333.333333332</v>
      </c>
      <c r="M333" s="12">
        <v>15049333.333333332</v>
      </c>
      <c r="N333" s="12">
        <v>15049333.333333332</v>
      </c>
      <c r="O333" s="12">
        <v>15366000</v>
      </c>
      <c r="P333" s="12">
        <v>15728017.333333332</v>
      </c>
      <c r="Q333" s="12">
        <v>16041943.333333332</v>
      </c>
      <c r="R333" s="12">
        <v>14677085.333333332</v>
      </c>
    </row>
    <row r="334" spans="1:18" x14ac:dyDescent="0.3">
      <c r="A334" s="267"/>
      <c r="B334" s="59" t="s">
        <v>19</v>
      </c>
      <c r="C334" s="12">
        <v>4617838.666666666</v>
      </c>
      <c r="D334" s="12">
        <v>3788986.6666666665</v>
      </c>
      <c r="E334" s="12">
        <v>4178483.3333333335</v>
      </c>
      <c r="F334" s="12">
        <v>4274794.666666667</v>
      </c>
      <c r="G334" s="12">
        <v>4442522.666666667</v>
      </c>
      <c r="H334" s="12">
        <v>4676057.333333334</v>
      </c>
      <c r="I334" s="12">
        <v>5394646.6666666651</v>
      </c>
      <c r="J334" s="12">
        <v>4536272.666666667</v>
      </c>
      <c r="K334" s="12">
        <v>4204122.666666667</v>
      </c>
      <c r="L334" s="12">
        <v>4522940</v>
      </c>
      <c r="M334" s="12">
        <v>4112296</v>
      </c>
      <c r="N334" s="12">
        <v>4165690.6666666665</v>
      </c>
      <c r="O334" s="12">
        <v>4160258.6666666665</v>
      </c>
      <c r="P334" s="12">
        <v>4384162</v>
      </c>
      <c r="Q334" s="12">
        <v>4493780</v>
      </c>
      <c r="R334" s="12">
        <v>4500699.333333333</v>
      </c>
    </row>
    <row r="336" spans="1:18" ht="15" thickBot="1" x14ac:dyDescent="0.35">
      <c r="A336" s="75" t="s">
        <v>279</v>
      </c>
      <c r="B336" s="75">
        <v>2005</v>
      </c>
      <c r="C336" s="75">
        <v>2006</v>
      </c>
      <c r="D336" s="75">
        <v>2007</v>
      </c>
      <c r="E336" s="75">
        <v>2008</v>
      </c>
      <c r="F336" s="75">
        <v>2009</v>
      </c>
      <c r="G336" s="75">
        <v>2010</v>
      </c>
      <c r="H336" s="75">
        <v>2011</v>
      </c>
      <c r="I336" s="75">
        <v>2012</v>
      </c>
      <c r="J336" s="75">
        <v>2013</v>
      </c>
      <c r="K336" s="75">
        <v>2014</v>
      </c>
      <c r="L336" s="75">
        <v>2015</v>
      </c>
      <c r="M336" s="75">
        <v>2016</v>
      </c>
      <c r="N336" s="75">
        <v>2017</v>
      </c>
      <c r="O336" s="75">
        <v>2018</v>
      </c>
      <c r="P336" s="75">
        <v>2019</v>
      </c>
      <c r="Q336" s="75">
        <v>2020</v>
      </c>
    </row>
    <row r="337" spans="1:17" x14ac:dyDescent="0.3">
      <c r="A337" s="11" t="s">
        <v>544</v>
      </c>
      <c r="B337" s="50">
        <v>5.1371782604494348E-2</v>
      </c>
      <c r="C337" s="50">
        <v>5.1371782604494348E-2</v>
      </c>
      <c r="D337" s="50">
        <v>3.4569889178638014E-2</v>
      </c>
      <c r="E337" s="50">
        <v>3.9161144721385717E-2</v>
      </c>
      <c r="F337" s="50">
        <v>2.7161428442071436E-2</v>
      </c>
      <c r="G337" s="50">
        <v>2.4841349017730802E-2</v>
      </c>
      <c r="H337" s="50">
        <v>2.484982316978045E-2</v>
      </c>
      <c r="I337" s="50">
        <v>4.8943199504741977E-2</v>
      </c>
      <c r="J337" s="50">
        <v>2.1222590684790328E-2</v>
      </c>
      <c r="K337" s="50">
        <v>2.7332599999999999E-2</v>
      </c>
      <c r="L337" s="50">
        <v>2.7358199999999999E-2</v>
      </c>
      <c r="M337" s="50">
        <v>2.5788999999999999E-2</v>
      </c>
      <c r="N337" s="50">
        <v>2.5008800000000001E-2</v>
      </c>
      <c r="O337" s="50">
        <v>2.4106900000000001E-2</v>
      </c>
      <c r="P337" s="50">
        <v>2.3502100000000001E-2</v>
      </c>
      <c r="Q337" s="50">
        <v>2.31991E-2</v>
      </c>
    </row>
    <row r="338" spans="1:17" x14ac:dyDescent="0.3">
      <c r="A338" s="3"/>
      <c r="B338" s="53"/>
      <c r="C338" s="53"/>
      <c r="D338" s="53"/>
      <c r="E338" s="53"/>
      <c r="F338" s="53"/>
      <c r="G338" s="53"/>
      <c r="H338" s="53"/>
      <c r="I338" s="53"/>
      <c r="J338" s="53"/>
      <c r="K338" s="53"/>
      <c r="L338" s="53"/>
      <c r="M338" s="53"/>
      <c r="N338" s="53"/>
      <c r="O338" s="53"/>
      <c r="P338" s="53"/>
      <c r="Q338" s="53"/>
    </row>
    <row r="339" spans="1:17" x14ac:dyDescent="0.3">
      <c r="C339" s="53"/>
      <c r="D339" s="53"/>
      <c r="E339" s="53"/>
      <c r="F339" s="53"/>
      <c r="G339" s="53"/>
      <c r="H339" s="53"/>
      <c r="I339" s="53"/>
      <c r="J339" s="53"/>
      <c r="K339" s="53"/>
      <c r="L339" s="53"/>
      <c r="M339" s="53"/>
      <c r="N339" s="53"/>
      <c r="O339" s="53"/>
      <c r="P339" s="53"/>
      <c r="Q339" s="53"/>
    </row>
    <row r="340" spans="1:17" x14ac:dyDescent="0.3">
      <c r="A340" s="58" t="s">
        <v>280</v>
      </c>
      <c r="B340" s="58" t="s">
        <v>345</v>
      </c>
    </row>
    <row r="341" spans="1:17" x14ac:dyDescent="0.3">
      <c r="A341" s="60" t="s">
        <v>33</v>
      </c>
      <c r="B341" s="121" t="s">
        <v>599</v>
      </c>
    </row>
    <row r="342" spans="1:17" x14ac:dyDescent="0.3">
      <c r="A342" s="84" t="s">
        <v>11</v>
      </c>
      <c r="B342" s="151">
        <v>3.5716188301578399E-8</v>
      </c>
      <c r="C342" s="221"/>
      <c r="F342" s="152"/>
    </row>
    <row r="343" spans="1:17" x14ac:dyDescent="0.3">
      <c r="A343" s="59" t="s">
        <v>12</v>
      </c>
      <c r="B343" s="151">
        <v>4.4159717445688132E-7</v>
      </c>
      <c r="C343" s="221"/>
      <c r="F343" s="152"/>
    </row>
    <row r="344" spans="1:17" x14ac:dyDescent="0.3">
      <c r="A344" s="59" t="s">
        <v>13</v>
      </c>
      <c r="B344" s="151">
        <v>3.0721941279793452E-8</v>
      </c>
      <c r="C344" s="221"/>
      <c r="F344" s="152"/>
    </row>
    <row r="345" spans="1:17" x14ac:dyDescent="0.3">
      <c r="A345" s="59" t="s">
        <v>14</v>
      </c>
      <c r="B345" s="151">
        <v>3.8005198793325816E-8</v>
      </c>
      <c r="C345" s="221"/>
      <c r="F345" s="152"/>
    </row>
    <row r="346" spans="1:17" x14ac:dyDescent="0.3">
      <c r="A346" s="59" t="s">
        <v>15</v>
      </c>
      <c r="B346" s="151">
        <v>3.6133032949549325E-8</v>
      </c>
      <c r="C346" s="221"/>
      <c r="F346" s="152"/>
    </row>
    <row r="347" spans="1:17" x14ac:dyDescent="0.3">
      <c r="A347" s="59" t="s">
        <v>16</v>
      </c>
      <c r="B347" s="151">
        <v>2.0857596939610499E-8</v>
      </c>
      <c r="C347" s="221"/>
      <c r="F347" s="152"/>
    </row>
    <row r="348" spans="1:17" x14ac:dyDescent="0.3">
      <c r="A348" s="59" t="s">
        <v>17</v>
      </c>
      <c r="B348" s="151">
        <v>1.7606754117834963E-8</v>
      </c>
      <c r="C348" s="221"/>
      <c r="F348" s="152"/>
    </row>
    <row r="349" spans="1:17" x14ac:dyDescent="0.3">
      <c r="A349" s="59" t="s">
        <v>34</v>
      </c>
      <c r="B349" s="151">
        <v>3.5462116034730006E-8</v>
      </c>
      <c r="C349" s="221"/>
      <c r="F349" s="152"/>
    </row>
    <row r="350" spans="1:17" x14ac:dyDescent="0.3">
      <c r="A350" s="59" t="s">
        <v>19</v>
      </c>
      <c r="B350" s="151">
        <v>2.6597544936354065E-8</v>
      </c>
      <c r="C350" s="221"/>
      <c r="F350" s="152"/>
    </row>
    <row r="351" spans="1:17" x14ac:dyDescent="0.3">
      <c r="A351" s="89"/>
      <c r="B351" s="53"/>
    </row>
    <row r="354" spans="1:20" x14ac:dyDescent="0.3">
      <c r="A354" s="58" t="s">
        <v>400</v>
      </c>
    </row>
    <row r="355" spans="1:20" x14ac:dyDescent="0.3">
      <c r="A355" s="262" t="s">
        <v>33</v>
      </c>
      <c r="B355" s="43" t="s">
        <v>32</v>
      </c>
      <c r="C355" s="58" t="s">
        <v>398</v>
      </c>
      <c r="D355" s="58" t="s">
        <v>585</v>
      </c>
      <c r="E355" s="58">
        <v>2010</v>
      </c>
      <c r="F355" s="58">
        <v>2011</v>
      </c>
      <c r="G355" s="58">
        <v>2012</v>
      </c>
      <c r="H355" s="58">
        <v>2013</v>
      </c>
      <c r="I355" s="58">
        <v>2014</v>
      </c>
      <c r="J355" s="58">
        <v>2015</v>
      </c>
      <c r="K355" s="58">
        <v>2016</v>
      </c>
      <c r="L355" s="58">
        <v>2017</v>
      </c>
      <c r="M355" s="58">
        <v>2018</v>
      </c>
      <c r="N355" s="58">
        <v>2019</v>
      </c>
      <c r="O355" s="58" t="s">
        <v>583</v>
      </c>
      <c r="P355" s="58" t="s">
        <v>584</v>
      </c>
      <c r="Q355" s="58" t="s">
        <v>586</v>
      </c>
      <c r="R355" s="61"/>
      <c r="S355" s="61"/>
      <c r="T355" s="4"/>
    </row>
    <row r="356" spans="1:20" x14ac:dyDescent="0.3">
      <c r="A356" s="263"/>
      <c r="B356" s="43" t="s">
        <v>399</v>
      </c>
      <c r="C356" s="64">
        <v>0</v>
      </c>
      <c r="D356" s="64">
        <v>2.10713E-3</v>
      </c>
      <c r="E356" s="64">
        <v>2.9211426509550002E-2</v>
      </c>
      <c r="F356" s="64">
        <v>2.9807129703386899E-2</v>
      </c>
      <c r="G356" s="64">
        <v>2.9552960005924701E-2</v>
      </c>
      <c r="H356" s="64">
        <v>2.9471825736850699E-2</v>
      </c>
      <c r="I356" s="64">
        <v>2.98614806775514E-2</v>
      </c>
      <c r="J356" s="64">
        <v>3.0485028806720299E-2</v>
      </c>
      <c r="K356" s="64">
        <v>3.10313555770402E-2</v>
      </c>
      <c r="L356" s="64">
        <v>3.1854497986609602E-2</v>
      </c>
      <c r="M356" s="64">
        <v>3.2459435248801197E-2</v>
      </c>
      <c r="N356" s="64">
        <v>3.3028282415648598E-2</v>
      </c>
      <c r="O356" s="64">
        <f>N356*1.5</f>
        <v>4.95424236234729E-2</v>
      </c>
      <c r="P356" s="64">
        <f>N356*2</f>
        <v>6.6056564831297196E-2</v>
      </c>
      <c r="Q356" s="64">
        <f>N356*3</f>
        <v>9.9084847246945801E-2</v>
      </c>
      <c r="R356" s="53"/>
      <c r="S356" s="182"/>
      <c r="T356" s="182"/>
    </row>
    <row r="357" spans="1:20" x14ac:dyDescent="0.3">
      <c r="A357" s="264" t="s">
        <v>11</v>
      </c>
      <c r="B357" s="126" t="s">
        <v>58</v>
      </c>
      <c r="C357" s="34">
        <v>0</v>
      </c>
      <c r="D357" s="34">
        <v>187.66</v>
      </c>
      <c r="E357" s="34">
        <v>128.81188491147122</v>
      </c>
      <c r="F357" s="34">
        <v>128.30984917935496</v>
      </c>
      <c r="G357" s="34">
        <v>128.78609366619915</v>
      </c>
      <c r="H357" s="34">
        <v>129.23767186152037</v>
      </c>
      <c r="I357" s="34">
        <v>130.81429905131716</v>
      </c>
      <c r="J357" s="34">
        <v>132.12942386155584</v>
      </c>
      <c r="K357" s="34">
        <v>131.960770196547</v>
      </c>
      <c r="L357" s="34">
        <v>131.276426617027</v>
      </c>
      <c r="M357" s="34">
        <v>130.02523649647461</v>
      </c>
      <c r="N357" s="34">
        <v>125.60159084361911</v>
      </c>
      <c r="O357" s="34">
        <v>125.60159084361911</v>
      </c>
      <c r="P357" s="34">
        <v>125.60159084361911</v>
      </c>
      <c r="Q357" s="34">
        <v>125.60159084361911</v>
      </c>
      <c r="R357" s="51"/>
      <c r="S357" s="183"/>
      <c r="T357" s="183"/>
    </row>
    <row r="358" spans="1:20" x14ac:dyDescent="0.3">
      <c r="A358" s="264"/>
      <c r="B358" s="126" t="s">
        <v>59</v>
      </c>
      <c r="C358" s="34">
        <v>0</v>
      </c>
      <c r="D358" s="34">
        <v>29.179999999999993</v>
      </c>
      <c r="E358" s="34">
        <v>64.888537264540957</v>
      </c>
      <c r="F358" s="34">
        <v>66.338117967866594</v>
      </c>
      <c r="G358" s="34">
        <v>64.470957913043478</v>
      </c>
      <c r="H358" s="34">
        <v>62.903108464511789</v>
      </c>
      <c r="I358" s="34">
        <v>63.225305213701397</v>
      </c>
      <c r="J358" s="34">
        <v>62.199020373460968</v>
      </c>
      <c r="K358" s="34">
        <v>61.955851355570182</v>
      </c>
      <c r="L358" s="34">
        <v>62.385378936036602</v>
      </c>
      <c r="M358" s="34">
        <v>59.530396594665781</v>
      </c>
      <c r="N358" s="34">
        <v>61.486301116440039</v>
      </c>
      <c r="O358" s="34">
        <v>61.486301116440039</v>
      </c>
      <c r="P358" s="34">
        <v>61.486301116440039</v>
      </c>
      <c r="Q358" s="34">
        <v>61.486301116440039</v>
      </c>
      <c r="R358" s="51"/>
      <c r="S358" s="183"/>
      <c r="T358" s="183"/>
    </row>
    <row r="359" spans="1:20" x14ac:dyDescent="0.3">
      <c r="A359" s="264"/>
      <c r="B359" s="126" t="s">
        <v>60</v>
      </c>
      <c r="C359" s="34">
        <v>0</v>
      </c>
      <c r="D359" s="34">
        <v>27.929999999999993</v>
      </c>
      <c r="E359" s="34">
        <v>8.0280177170188374</v>
      </c>
      <c r="F359" s="34">
        <v>7.9352498128511151</v>
      </c>
      <c r="G359" s="34">
        <v>7.5763185189340811</v>
      </c>
      <c r="H359" s="34">
        <v>7.9742026553134275</v>
      </c>
      <c r="I359" s="34">
        <v>7.7905244333129122</v>
      </c>
      <c r="J359" s="34">
        <v>7.7696795532143641</v>
      </c>
      <c r="K359" s="34">
        <v>8.1611994959987602</v>
      </c>
      <c r="L359" s="34">
        <v>8.4077474881133938</v>
      </c>
      <c r="M359" s="34">
        <v>9.0064153728307907</v>
      </c>
      <c r="N359" s="34">
        <v>9.1293835636402019</v>
      </c>
      <c r="O359" s="34">
        <v>9.1293835636402019</v>
      </c>
      <c r="P359" s="34">
        <v>9.1293835636402019</v>
      </c>
      <c r="Q359" s="34">
        <v>9.1293835636402019</v>
      </c>
      <c r="R359" s="51"/>
      <c r="S359" s="183"/>
      <c r="T359" s="183"/>
    </row>
    <row r="360" spans="1:20" x14ac:dyDescent="0.3">
      <c r="A360" s="264"/>
      <c r="B360" s="126" t="s">
        <v>61</v>
      </c>
      <c r="C360" s="34">
        <v>0</v>
      </c>
      <c r="D360" s="34">
        <v>80</v>
      </c>
      <c r="E360" s="34">
        <v>194.10899044083024</v>
      </c>
      <c r="F360" s="34">
        <v>195.57913931745171</v>
      </c>
      <c r="G360" s="34">
        <v>186.25689427208977</v>
      </c>
      <c r="H360" s="34">
        <v>188.21477149739511</v>
      </c>
      <c r="I360" s="34">
        <v>192.71280670024146</v>
      </c>
      <c r="J360" s="34">
        <v>192.16552056014646</v>
      </c>
      <c r="K360" s="34">
        <v>203.20651230692866</v>
      </c>
      <c r="L360" s="34">
        <v>202.25664297568852</v>
      </c>
      <c r="M360" s="34">
        <v>202.38315239788926</v>
      </c>
      <c r="N360" s="34">
        <v>194.01138319900011</v>
      </c>
      <c r="O360" s="34">
        <v>194.01138319900011</v>
      </c>
      <c r="P360" s="34">
        <v>194.01138319900011</v>
      </c>
      <c r="Q360" s="34">
        <v>194.01138319900011</v>
      </c>
      <c r="R360" s="51"/>
      <c r="S360" s="183"/>
      <c r="T360" s="183"/>
    </row>
    <row r="361" spans="1:20" x14ac:dyDescent="0.3">
      <c r="A361" s="264"/>
      <c r="B361" s="126" t="s">
        <v>62</v>
      </c>
      <c r="C361" s="34">
        <v>0</v>
      </c>
      <c r="D361" s="34">
        <v>8.2399999999999967</v>
      </c>
      <c r="E361" s="34">
        <v>17.338015328916093</v>
      </c>
      <c r="F361" s="34">
        <v>17.456635748696701</v>
      </c>
      <c r="G361" s="34">
        <v>17.568296482468444</v>
      </c>
      <c r="H361" s="34">
        <v>17.410912890034172</v>
      </c>
      <c r="I361" s="34">
        <v>16.597233706620059</v>
      </c>
      <c r="J361" s="34">
        <v>16.593115736013207</v>
      </c>
      <c r="K361" s="34">
        <v>16.994624593194185</v>
      </c>
      <c r="L361" s="34">
        <v>17.063957028796985</v>
      </c>
      <c r="M361" s="34">
        <v>17.39280021770487</v>
      </c>
      <c r="N361" s="34">
        <v>18.200962690730123</v>
      </c>
      <c r="O361" s="34">
        <v>18.200962690730123</v>
      </c>
      <c r="P361" s="34">
        <v>18.200962690730123</v>
      </c>
      <c r="Q361" s="34">
        <v>18.200962690730123</v>
      </c>
      <c r="R361" s="51"/>
      <c r="S361" s="183"/>
      <c r="T361" s="183"/>
    </row>
    <row r="362" spans="1:20" x14ac:dyDescent="0.3">
      <c r="A362" s="264"/>
      <c r="B362" s="126" t="s">
        <v>63</v>
      </c>
      <c r="C362" s="34">
        <v>0</v>
      </c>
      <c r="D362" s="34">
        <v>1.9999999999999997E-2</v>
      </c>
      <c r="E362" s="34">
        <v>1.4956499356789308</v>
      </c>
      <c r="F362" s="34">
        <v>1.4528673232426552</v>
      </c>
      <c r="G362" s="34">
        <v>1.4338717531556802</v>
      </c>
      <c r="H362" s="34">
        <v>1.4275611226261835</v>
      </c>
      <c r="I362" s="34">
        <v>1.7963484945403438</v>
      </c>
      <c r="J362" s="34">
        <v>1.8215352520704098</v>
      </c>
      <c r="K362" s="34">
        <v>1.8372935088503426</v>
      </c>
      <c r="L362" s="34">
        <v>1.7218040952722706</v>
      </c>
      <c r="M362" s="34">
        <v>1.6850418835502916</v>
      </c>
      <c r="N362" s="34">
        <v>1.8548316013828103</v>
      </c>
      <c r="O362" s="34">
        <v>1.8548316013828103</v>
      </c>
      <c r="P362" s="34">
        <v>1.8548316013828103</v>
      </c>
      <c r="Q362" s="34">
        <v>1.8548316013828103</v>
      </c>
      <c r="R362" s="51"/>
      <c r="S362" s="183"/>
      <c r="T362" s="183"/>
    </row>
    <row r="363" spans="1:20" x14ac:dyDescent="0.3">
      <c r="A363" s="264"/>
      <c r="B363" s="126" t="s">
        <v>64</v>
      </c>
      <c r="C363" s="34">
        <v>0</v>
      </c>
      <c r="D363" s="34">
        <v>70.56</v>
      </c>
      <c r="E363" s="34">
        <v>186.19100557148874</v>
      </c>
      <c r="F363" s="34">
        <v>188.86406990938173</v>
      </c>
      <c r="G363" s="34">
        <v>185.75056812342217</v>
      </c>
      <c r="H363" s="34">
        <v>188.12309253263123</v>
      </c>
      <c r="I363" s="34">
        <v>182.60347467476305</v>
      </c>
      <c r="J363" s="34">
        <v>186.24135331243056</v>
      </c>
      <c r="K363" s="34">
        <v>188.40914777972182</v>
      </c>
      <c r="L363" s="34">
        <v>189.94658495559344</v>
      </c>
      <c r="M363" s="34">
        <v>195.94960143434361</v>
      </c>
      <c r="N363" s="34">
        <v>199.70722401025301</v>
      </c>
      <c r="O363" s="34">
        <v>199.70722401025301</v>
      </c>
      <c r="P363" s="34">
        <v>199.70722401025301</v>
      </c>
      <c r="Q363" s="34">
        <v>199.70722401025301</v>
      </c>
      <c r="R363" s="51"/>
      <c r="S363" s="183"/>
      <c r="T363" s="183"/>
    </row>
    <row r="364" spans="1:20" x14ac:dyDescent="0.3">
      <c r="A364" s="264"/>
      <c r="B364" s="126" t="s">
        <v>65</v>
      </c>
      <c r="C364" s="34">
        <v>0</v>
      </c>
      <c r="D364" s="34">
        <v>3.9299999999999997</v>
      </c>
      <c r="E364" s="34">
        <v>12.26956072427101</v>
      </c>
      <c r="F364" s="34">
        <v>12.133355933575071</v>
      </c>
      <c r="G364" s="34">
        <v>11.622176224403928</v>
      </c>
      <c r="H364" s="34">
        <v>12.05582876029354</v>
      </c>
      <c r="I364" s="34">
        <v>12.034765779847923</v>
      </c>
      <c r="J364" s="34">
        <v>12.05651327716274</v>
      </c>
      <c r="K364" s="34">
        <v>12.109926016930309</v>
      </c>
      <c r="L364" s="34">
        <v>12.078359110074459</v>
      </c>
      <c r="M364" s="34">
        <v>12.210170849048996</v>
      </c>
      <c r="N364" s="34">
        <v>13.051033745208535</v>
      </c>
      <c r="O364" s="34">
        <v>13.051033745208535</v>
      </c>
      <c r="P364" s="34">
        <v>13.051033745208535</v>
      </c>
      <c r="Q364" s="34">
        <v>13.051033745208535</v>
      </c>
      <c r="R364" s="51"/>
      <c r="S364" s="183"/>
      <c r="T364" s="183"/>
    </row>
    <row r="365" spans="1:20" x14ac:dyDescent="0.3">
      <c r="A365" s="264"/>
      <c r="B365" s="126" t="s">
        <v>66</v>
      </c>
      <c r="C365" s="34">
        <v>0</v>
      </c>
      <c r="D365" s="34">
        <v>1.7399999999999995</v>
      </c>
      <c r="E365" s="34">
        <v>17.523420912120073</v>
      </c>
      <c r="F365" s="34">
        <v>17.019021722758879</v>
      </c>
      <c r="G365" s="34">
        <v>16.707508577840112</v>
      </c>
      <c r="H365" s="34">
        <v>16.138927320598285</v>
      </c>
      <c r="I365" s="34">
        <v>15.532282289451873</v>
      </c>
      <c r="J365" s="34">
        <v>15.270410190779085</v>
      </c>
      <c r="K365" s="34">
        <v>15.355463719322518</v>
      </c>
      <c r="L365" s="34">
        <v>15.051507759935408</v>
      </c>
      <c r="M365" s="34">
        <v>15.53167368458775</v>
      </c>
      <c r="N365" s="34">
        <v>15.508952822930249</v>
      </c>
      <c r="O365" s="34">
        <v>15.508952822930249</v>
      </c>
      <c r="P365" s="34">
        <v>15.508952822930249</v>
      </c>
      <c r="Q365" s="34">
        <v>15.508952822930249</v>
      </c>
      <c r="R365" s="51"/>
      <c r="S365" s="183"/>
      <c r="T365" s="183"/>
    </row>
    <row r="366" spans="1:20" x14ac:dyDescent="0.3">
      <c r="A366" s="264"/>
      <c r="B366" s="126" t="s">
        <v>67</v>
      </c>
      <c r="C366" s="34">
        <v>0</v>
      </c>
      <c r="D366" s="34">
        <v>3.06</v>
      </c>
      <c r="E366" s="34">
        <v>69.701076313400179</v>
      </c>
      <c r="F366" s="34">
        <v>68.635848486960271</v>
      </c>
      <c r="G366" s="34">
        <v>68.651073054698458</v>
      </c>
      <c r="H366" s="34">
        <v>67.564395809758551</v>
      </c>
      <c r="I366" s="34">
        <v>66.020834557101153</v>
      </c>
      <c r="J366" s="34">
        <v>67.448630065812267</v>
      </c>
      <c r="K366" s="34">
        <v>67.157133930917695</v>
      </c>
      <c r="L366" s="34">
        <v>66.919238472234682</v>
      </c>
      <c r="M366" s="34">
        <v>68.682163677330919</v>
      </c>
      <c r="N366" s="34">
        <v>67.094400348522768</v>
      </c>
      <c r="O366" s="34">
        <v>67.094400348522768</v>
      </c>
      <c r="P366" s="34">
        <v>67.094400348522768</v>
      </c>
      <c r="Q366" s="34">
        <v>67.094400348522768</v>
      </c>
      <c r="R366" s="51"/>
      <c r="S366" s="183"/>
      <c r="T366" s="183"/>
    </row>
    <row r="367" spans="1:20" x14ac:dyDescent="0.3">
      <c r="A367" s="264"/>
      <c r="B367" s="126" t="s">
        <v>68</v>
      </c>
      <c r="C367" s="34">
        <v>0</v>
      </c>
      <c r="D367" s="34">
        <v>7.98</v>
      </c>
      <c r="E367" s="34">
        <v>23.675095940901215</v>
      </c>
      <c r="F367" s="34">
        <v>23.651271488401264</v>
      </c>
      <c r="G367" s="34">
        <v>22.489791551192145</v>
      </c>
      <c r="H367" s="34">
        <v>22.865374712901239</v>
      </c>
      <c r="I367" s="34">
        <v>23.587084196727812</v>
      </c>
      <c r="J367" s="34">
        <v>23.361896409790418</v>
      </c>
      <c r="K367" s="34">
        <v>23.742577907945655</v>
      </c>
      <c r="L367" s="34">
        <v>23.814640374091685</v>
      </c>
      <c r="M367" s="34">
        <v>23.480265478995513</v>
      </c>
      <c r="N367" s="34">
        <v>23.616753703194696</v>
      </c>
      <c r="O367" s="34">
        <v>23.616753703194696</v>
      </c>
      <c r="P367" s="34">
        <v>23.616753703194696</v>
      </c>
      <c r="Q367" s="34">
        <v>23.616753703194696</v>
      </c>
      <c r="R367" s="51"/>
      <c r="S367" s="183"/>
      <c r="T367" s="183"/>
    </row>
    <row r="368" spans="1:20" x14ac:dyDescent="0.3">
      <c r="A368" s="264"/>
      <c r="B368" s="126" t="s">
        <v>69</v>
      </c>
      <c r="C368" s="34">
        <v>0</v>
      </c>
      <c r="D368" s="34">
        <v>33.339999999999996</v>
      </c>
      <c r="E368" s="34">
        <v>33.974817051053584</v>
      </c>
      <c r="F368" s="34">
        <v>33.887167543774858</v>
      </c>
      <c r="G368" s="34">
        <v>33.746718159887799</v>
      </c>
      <c r="H368" s="34">
        <v>34.326051829029183</v>
      </c>
      <c r="I368" s="34">
        <v>34.543122657573242</v>
      </c>
      <c r="J368" s="34">
        <v>34.377958785239699</v>
      </c>
      <c r="K368" s="34">
        <v>34.966392685244038</v>
      </c>
      <c r="L368" s="34">
        <v>35.069545415806942</v>
      </c>
      <c r="M368" s="34">
        <v>34.596328380472862</v>
      </c>
      <c r="N368" s="34">
        <v>33.900223514530424</v>
      </c>
      <c r="O368" s="34">
        <v>33.900223514530424</v>
      </c>
      <c r="P368" s="34">
        <v>33.900223514530424</v>
      </c>
      <c r="Q368" s="34">
        <v>33.900223514530424</v>
      </c>
      <c r="R368" s="51"/>
      <c r="S368" s="183"/>
      <c r="T368" s="183"/>
    </row>
    <row r="369" spans="1:20" x14ac:dyDescent="0.3">
      <c r="A369" s="264"/>
      <c r="B369" s="126" t="s">
        <v>70</v>
      </c>
      <c r="C369" s="34">
        <v>0</v>
      </c>
      <c r="D369" s="34">
        <v>2.5299999999999998</v>
      </c>
      <c r="E369" s="34">
        <v>96.958542378685507</v>
      </c>
      <c r="F369" s="34">
        <v>100.27087569941978</v>
      </c>
      <c r="G369" s="34">
        <v>98.098487674614304</v>
      </c>
      <c r="H369" s="34">
        <v>96.536040625175062</v>
      </c>
      <c r="I369" s="34">
        <v>98.876963899599986</v>
      </c>
      <c r="J369" s="34">
        <v>98.448364140189568</v>
      </c>
      <c r="K369" s="34">
        <v>98.022044843532768</v>
      </c>
      <c r="L369" s="34">
        <v>98.929717210908763</v>
      </c>
      <c r="M369" s="34">
        <v>99.769347288544068</v>
      </c>
      <c r="N369" s="34">
        <v>99.240064832495108</v>
      </c>
      <c r="O369" s="34">
        <v>99.240064832495108</v>
      </c>
      <c r="P369" s="34">
        <v>99.240064832495108</v>
      </c>
      <c r="Q369" s="34">
        <v>99.240064832495108</v>
      </c>
      <c r="R369" s="51"/>
      <c r="S369" s="183"/>
      <c r="T369" s="183"/>
    </row>
    <row r="370" spans="1:20" x14ac:dyDescent="0.3">
      <c r="A370" s="264"/>
      <c r="B370" s="126" t="s">
        <v>71</v>
      </c>
      <c r="C370" s="34">
        <v>0</v>
      </c>
      <c r="D370" s="34">
        <v>0.9</v>
      </c>
      <c r="E370" s="34">
        <v>5.2235354734638983</v>
      </c>
      <c r="F370" s="34">
        <v>5.0466755164297616</v>
      </c>
      <c r="G370" s="34">
        <v>5.2150441739130438</v>
      </c>
      <c r="H370" s="34">
        <v>5.2054571956753124</v>
      </c>
      <c r="I370" s="34">
        <v>5.1398999063029303</v>
      </c>
      <c r="J370" s="34">
        <v>5.1857454149591318</v>
      </c>
      <c r="K370" s="34">
        <v>5.248367274058535</v>
      </c>
      <c r="L370" s="34">
        <v>5.1185363775006731</v>
      </c>
      <c r="M370" s="34">
        <v>5.3275095189887027</v>
      </c>
      <c r="N370" s="34">
        <v>5.3883742151142364</v>
      </c>
      <c r="O370" s="34">
        <v>5.3883742151142364</v>
      </c>
      <c r="P370" s="34">
        <v>5.3883742151142364</v>
      </c>
      <c r="Q370" s="34">
        <v>5.3883742151142364</v>
      </c>
      <c r="R370" s="51"/>
      <c r="S370" s="183"/>
      <c r="T370" s="183"/>
    </row>
    <row r="371" spans="1:20" x14ac:dyDescent="0.3">
      <c r="A371" s="259" t="s">
        <v>12</v>
      </c>
      <c r="B371" s="43" t="s">
        <v>399</v>
      </c>
      <c r="C371" s="64">
        <v>0</v>
      </c>
      <c r="D371" s="64">
        <v>2.10713E-3</v>
      </c>
      <c r="E371" s="185">
        <v>4.2487925410278383E-2</v>
      </c>
      <c r="F371" s="185">
        <v>4.2771641120932347E-2</v>
      </c>
      <c r="G371" s="185">
        <v>4.3099597349483716E-2</v>
      </c>
      <c r="H371" s="185">
        <v>4.3621059225019465E-2</v>
      </c>
      <c r="I371" s="185">
        <v>4.4596189749876732E-2</v>
      </c>
      <c r="J371" s="185">
        <v>4.5404567773472154E-2</v>
      </c>
      <c r="K371" s="185">
        <v>4.6081715287555482E-2</v>
      </c>
      <c r="L371" s="185">
        <v>4.6746641890498902E-2</v>
      </c>
      <c r="M371" s="185">
        <v>4.7231336886846442E-2</v>
      </c>
      <c r="N371" s="185">
        <v>4.775087966195983E-2</v>
      </c>
      <c r="O371" s="185">
        <f>N371*1.5</f>
        <v>7.1626319492939738E-2</v>
      </c>
      <c r="P371" s="185">
        <f>N371*2</f>
        <v>9.550175932391966E-2</v>
      </c>
      <c r="Q371" s="185">
        <f>N371*3</f>
        <v>0.14325263898587948</v>
      </c>
      <c r="R371" s="184"/>
      <c r="S371" s="184"/>
      <c r="T371" s="184"/>
    </row>
    <row r="372" spans="1:20" x14ac:dyDescent="0.3">
      <c r="A372" s="260"/>
      <c r="B372" s="126" t="s">
        <v>58</v>
      </c>
      <c r="C372" s="34">
        <v>0</v>
      </c>
      <c r="D372" s="34">
        <v>187.66</v>
      </c>
      <c r="E372" s="34">
        <v>114.93</v>
      </c>
      <c r="F372" s="34">
        <v>113.82</v>
      </c>
      <c r="G372" s="34">
        <v>114.46</v>
      </c>
      <c r="H372" s="34">
        <v>115.09</v>
      </c>
      <c r="I372" s="34">
        <v>118.19999999999999</v>
      </c>
      <c r="J372" s="34">
        <v>121.39999999999999</v>
      </c>
      <c r="K372" s="34">
        <v>122.7</v>
      </c>
      <c r="L372" s="34">
        <v>122.6</v>
      </c>
      <c r="M372" s="34">
        <v>126.38</v>
      </c>
      <c r="N372" s="34">
        <v>125.51</v>
      </c>
      <c r="O372" s="34">
        <v>125.51</v>
      </c>
      <c r="P372" s="34">
        <v>125.51</v>
      </c>
      <c r="Q372" s="34">
        <v>125.51</v>
      </c>
      <c r="R372" s="51"/>
      <c r="S372" s="51"/>
      <c r="T372" s="51"/>
    </row>
    <row r="373" spans="1:20" x14ac:dyDescent="0.3">
      <c r="A373" s="260"/>
      <c r="B373" s="126" t="s">
        <v>59</v>
      </c>
      <c r="C373" s="34">
        <v>0</v>
      </c>
      <c r="D373" s="34">
        <v>29.179999999999993</v>
      </c>
      <c r="E373" s="34">
        <v>91.67</v>
      </c>
      <c r="F373" s="34">
        <v>93.06</v>
      </c>
      <c r="G373" s="34">
        <v>94.1</v>
      </c>
      <c r="H373" s="34">
        <v>94.37</v>
      </c>
      <c r="I373" s="34">
        <v>89.20999999999998</v>
      </c>
      <c r="J373" s="34">
        <v>85.99</v>
      </c>
      <c r="K373" s="34">
        <v>84.05</v>
      </c>
      <c r="L373" s="34">
        <v>91.83</v>
      </c>
      <c r="M373" s="34">
        <v>76.84</v>
      </c>
      <c r="N373" s="34">
        <v>61.11</v>
      </c>
      <c r="O373" s="34">
        <v>61.11</v>
      </c>
      <c r="P373" s="34">
        <v>61.11</v>
      </c>
      <c r="Q373" s="34">
        <v>61.11</v>
      </c>
      <c r="R373" s="51"/>
      <c r="S373" s="51"/>
      <c r="T373" s="51"/>
    </row>
    <row r="374" spans="1:20" x14ac:dyDescent="0.3">
      <c r="A374" s="260"/>
      <c r="B374" s="126" t="s">
        <v>60</v>
      </c>
      <c r="C374" s="34">
        <v>0</v>
      </c>
      <c r="D374" s="34">
        <v>27.929999999999993</v>
      </c>
      <c r="E374" s="34">
        <v>7.08</v>
      </c>
      <c r="F374" s="34">
        <v>6.64</v>
      </c>
      <c r="G374" s="34">
        <v>7.1400000000000006</v>
      </c>
      <c r="H374" s="34">
        <v>7.59</v>
      </c>
      <c r="I374" s="34">
        <v>6.8400000000000007</v>
      </c>
      <c r="J374" s="34">
        <v>6.9499999999999993</v>
      </c>
      <c r="K374" s="34">
        <v>6.86</v>
      </c>
      <c r="L374" s="34">
        <v>7.3100000000000005</v>
      </c>
      <c r="M374" s="34">
        <v>7.48</v>
      </c>
      <c r="N374" s="34">
        <v>6.3</v>
      </c>
      <c r="O374" s="34">
        <v>6.3</v>
      </c>
      <c r="P374" s="34">
        <v>6.3</v>
      </c>
      <c r="Q374" s="34">
        <v>6.3</v>
      </c>
      <c r="R374" s="51"/>
      <c r="S374" s="51"/>
      <c r="T374" s="51"/>
    </row>
    <row r="375" spans="1:20" x14ac:dyDescent="0.3">
      <c r="A375" s="260"/>
      <c r="B375" s="126" t="s">
        <v>61</v>
      </c>
      <c r="C375" s="34">
        <v>0</v>
      </c>
      <c r="D375" s="34">
        <v>80</v>
      </c>
      <c r="E375" s="34">
        <v>167.77</v>
      </c>
      <c r="F375" s="34">
        <v>174.99</v>
      </c>
      <c r="G375" s="34">
        <v>171.4</v>
      </c>
      <c r="H375" s="34">
        <v>184</v>
      </c>
      <c r="I375" s="34">
        <v>170.5</v>
      </c>
      <c r="J375" s="34">
        <v>165.4</v>
      </c>
      <c r="K375" s="34">
        <v>164.74</v>
      </c>
      <c r="L375" s="34">
        <v>160.38999999999999</v>
      </c>
      <c r="M375" s="34">
        <v>155.46</v>
      </c>
      <c r="N375" s="34">
        <v>164.00000000000003</v>
      </c>
      <c r="O375" s="34">
        <v>164.00000000000003</v>
      </c>
      <c r="P375" s="34">
        <v>164.00000000000003</v>
      </c>
      <c r="Q375" s="34">
        <v>164.00000000000003</v>
      </c>
      <c r="R375" s="51"/>
      <c r="S375" s="51"/>
      <c r="T375" s="51"/>
    </row>
    <row r="376" spans="1:20" x14ac:dyDescent="0.3">
      <c r="A376" s="260"/>
      <c r="B376" s="126" t="s">
        <v>62</v>
      </c>
      <c r="C376" s="34">
        <v>0</v>
      </c>
      <c r="D376" s="34">
        <v>8.2399999999999967</v>
      </c>
      <c r="E376" s="34">
        <v>14.44</v>
      </c>
      <c r="F376" s="34">
        <v>13.13</v>
      </c>
      <c r="G376" s="34">
        <v>12.97</v>
      </c>
      <c r="H376" s="34">
        <v>13.11</v>
      </c>
      <c r="I376" s="34">
        <v>13.39</v>
      </c>
      <c r="J376" s="34">
        <v>12.95</v>
      </c>
      <c r="K376" s="34">
        <v>13.5</v>
      </c>
      <c r="L376" s="34">
        <v>14.39</v>
      </c>
      <c r="M376" s="34">
        <v>13.85</v>
      </c>
      <c r="N376" s="34">
        <v>16.100000000000001</v>
      </c>
      <c r="O376" s="34">
        <v>16.100000000000001</v>
      </c>
      <c r="P376" s="34">
        <v>16.100000000000001</v>
      </c>
      <c r="Q376" s="34">
        <v>16.100000000000001</v>
      </c>
      <c r="R376" s="51"/>
      <c r="S376" s="51"/>
      <c r="T376" s="51"/>
    </row>
    <row r="377" spans="1:20" x14ac:dyDescent="0.3">
      <c r="A377" s="260"/>
      <c r="B377" s="126" t="s">
        <v>63</v>
      </c>
      <c r="C377" s="34">
        <v>0</v>
      </c>
      <c r="D377" s="34">
        <v>1.9999999999999997E-2</v>
      </c>
      <c r="E377" s="34">
        <v>1.58</v>
      </c>
      <c r="F377" s="34">
        <v>1.6599999999999997</v>
      </c>
      <c r="G377" s="34">
        <v>1.49</v>
      </c>
      <c r="H377" s="34">
        <v>1.3500000000000003</v>
      </c>
      <c r="I377" s="34">
        <v>1.6200000000000003</v>
      </c>
      <c r="J377" s="34">
        <v>1.78</v>
      </c>
      <c r="K377" s="34">
        <v>1.3300000000000003</v>
      </c>
      <c r="L377" s="34">
        <v>1.2</v>
      </c>
      <c r="M377" s="34">
        <v>1.49</v>
      </c>
      <c r="N377" s="34">
        <v>1.51</v>
      </c>
      <c r="O377" s="34">
        <v>1.51</v>
      </c>
      <c r="P377" s="34">
        <v>1.51</v>
      </c>
      <c r="Q377" s="34">
        <v>1.51</v>
      </c>
      <c r="R377" s="51"/>
      <c r="S377" s="51"/>
      <c r="T377" s="51"/>
    </row>
    <row r="378" spans="1:20" x14ac:dyDescent="0.3">
      <c r="A378" s="260"/>
      <c r="B378" s="126" t="s">
        <v>64</v>
      </c>
      <c r="C378" s="34">
        <v>0</v>
      </c>
      <c r="D378" s="34">
        <v>70.56</v>
      </c>
      <c r="E378" s="34">
        <v>218.98999999999998</v>
      </c>
      <c r="F378" s="34">
        <v>215.92999999999998</v>
      </c>
      <c r="G378" s="34">
        <v>216.19</v>
      </c>
      <c r="H378" s="34">
        <v>215.64</v>
      </c>
      <c r="I378" s="34">
        <v>208.87</v>
      </c>
      <c r="J378" s="34">
        <v>210.85</v>
      </c>
      <c r="K378" s="34">
        <v>203.51</v>
      </c>
      <c r="L378" s="34">
        <v>209.47</v>
      </c>
      <c r="M378" s="34">
        <v>210.43999999999997</v>
      </c>
      <c r="N378" s="34">
        <v>206.68</v>
      </c>
      <c r="O378" s="34">
        <v>206.68</v>
      </c>
      <c r="P378" s="34">
        <v>206.68</v>
      </c>
      <c r="Q378" s="34">
        <v>206.68</v>
      </c>
      <c r="R378" s="51"/>
      <c r="S378" s="51"/>
      <c r="T378" s="51"/>
    </row>
    <row r="379" spans="1:20" x14ac:dyDescent="0.3">
      <c r="A379" s="260"/>
      <c r="B379" s="126" t="s">
        <v>65</v>
      </c>
      <c r="C379" s="34">
        <v>0</v>
      </c>
      <c r="D379" s="34">
        <v>3.9299999999999997</v>
      </c>
      <c r="E379" s="34">
        <v>10.84</v>
      </c>
      <c r="F379" s="34">
        <v>10.609999999999998</v>
      </c>
      <c r="G379" s="34">
        <v>10.85</v>
      </c>
      <c r="H379" s="34">
        <v>11.08</v>
      </c>
      <c r="I379" s="34">
        <v>10.69</v>
      </c>
      <c r="J379" s="34">
        <v>11.01</v>
      </c>
      <c r="K379" s="34">
        <v>11.23</v>
      </c>
      <c r="L379" s="34">
        <v>11.31</v>
      </c>
      <c r="M379" s="34">
        <v>11.15</v>
      </c>
      <c r="N379" s="34">
        <v>11.24</v>
      </c>
      <c r="O379" s="34">
        <v>11.24</v>
      </c>
      <c r="P379" s="34">
        <v>11.24</v>
      </c>
      <c r="Q379" s="34">
        <v>11.24</v>
      </c>
      <c r="R379" s="51"/>
      <c r="S379" s="51"/>
      <c r="T379" s="51"/>
    </row>
    <row r="380" spans="1:20" x14ac:dyDescent="0.3">
      <c r="A380" s="260"/>
      <c r="B380" s="126" t="s">
        <v>66</v>
      </c>
      <c r="C380" s="34">
        <v>0</v>
      </c>
      <c r="D380" s="34">
        <v>1.7399999999999995</v>
      </c>
      <c r="E380" s="34">
        <v>23.7</v>
      </c>
      <c r="F380" s="34">
        <v>22.98</v>
      </c>
      <c r="G380" s="34">
        <v>22.36</v>
      </c>
      <c r="H380" s="34">
        <v>22.13</v>
      </c>
      <c r="I380" s="34">
        <v>21.810000000000002</v>
      </c>
      <c r="J380" s="34">
        <v>22.54</v>
      </c>
      <c r="K380" s="34">
        <v>22.36</v>
      </c>
      <c r="L380" s="34">
        <v>22.02</v>
      </c>
      <c r="M380" s="34">
        <v>21.97</v>
      </c>
      <c r="N380" s="34">
        <v>20.61</v>
      </c>
      <c r="O380" s="34">
        <v>20.61</v>
      </c>
      <c r="P380" s="34">
        <v>20.61</v>
      </c>
      <c r="Q380" s="34">
        <v>20.61</v>
      </c>
      <c r="R380" s="51"/>
      <c r="S380" s="51"/>
      <c r="T380" s="51"/>
    </row>
    <row r="381" spans="1:20" x14ac:dyDescent="0.3">
      <c r="A381" s="260"/>
      <c r="B381" s="126" t="s">
        <v>67</v>
      </c>
      <c r="C381" s="34">
        <v>0</v>
      </c>
      <c r="D381" s="34">
        <v>3.06</v>
      </c>
      <c r="E381" s="34">
        <v>55.23</v>
      </c>
      <c r="F381" s="34">
        <v>56.99</v>
      </c>
      <c r="G381" s="34">
        <v>57.66</v>
      </c>
      <c r="H381" s="34">
        <v>56.69</v>
      </c>
      <c r="I381" s="34">
        <v>54.87</v>
      </c>
      <c r="J381" s="34">
        <v>58.07</v>
      </c>
      <c r="K381" s="34">
        <v>60.790000000000006</v>
      </c>
      <c r="L381" s="34">
        <v>59.57</v>
      </c>
      <c r="M381" s="34">
        <v>60.649999999999991</v>
      </c>
      <c r="N381" s="34">
        <v>59.9</v>
      </c>
      <c r="O381" s="34">
        <v>59.9</v>
      </c>
      <c r="P381" s="34">
        <v>59.9</v>
      </c>
      <c r="Q381" s="34">
        <v>59.9</v>
      </c>
      <c r="R381" s="51"/>
      <c r="S381" s="51"/>
      <c r="T381" s="51"/>
    </row>
    <row r="382" spans="1:20" x14ac:dyDescent="0.3">
      <c r="A382" s="260"/>
      <c r="B382" s="126" t="s">
        <v>68</v>
      </c>
      <c r="C382" s="34">
        <v>0</v>
      </c>
      <c r="D382" s="34">
        <v>7.98</v>
      </c>
      <c r="E382" s="34">
        <v>19.75</v>
      </c>
      <c r="F382" s="34">
        <v>20.54</v>
      </c>
      <c r="G382" s="34">
        <v>20.54</v>
      </c>
      <c r="H382" s="34">
        <v>21.06</v>
      </c>
      <c r="I382" s="34">
        <v>18.84</v>
      </c>
      <c r="J382" s="34">
        <v>18.8</v>
      </c>
      <c r="K382" s="34">
        <v>19.800000000000004</v>
      </c>
      <c r="L382" s="34">
        <v>18.72</v>
      </c>
      <c r="M382" s="34">
        <v>17.77</v>
      </c>
      <c r="N382" s="34">
        <v>17.990000000000002</v>
      </c>
      <c r="O382" s="34">
        <v>17.990000000000002</v>
      </c>
      <c r="P382" s="34">
        <v>17.990000000000002</v>
      </c>
      <c r="Q382" s="34">
        <v>17.990000000000002</v>
      </c>
      <c r="R382" s="51"/>
      <c r="S382" s="51"/>
      <c r="T382" s="51"/>
    </row>
    <row r="383" spans="1:20" x14ac:dyDescent="0.3">
      <c r="A383" s="260"/>
      <c r="B383" s="126" t="s">
        <v>69</v>
      </c>
      <c r="C383" s="34">
        <v>0</v>
      </c>
      <c r="D383" s="34">
        <v>33.339999999999996</v>
      </c>
      <c r="E383" s="34">
        <v>35.65</v>
      </c>
      <c r="F383" s="34">
        <v>39.569999999999993</v>
      </c>
      <c r="G383" s="34">
        <v>37.200000000000003</v>
      </c>
      <c r="H383" s="34">
        <v>39.360000000000007</v>
      </c>
      <c r="I383" s="34">
        <v>35.64</v>
      </c>
      <c r="J383" s="34">
        <v>34.11</v>
      </c>
      <c r="K383" s="34">
        <v>33.65</v>
      </c>
      <c r="L383" s="34">
        <v>33.869999999999997</v>
      </c>
      <c r="M383" s="34">
        <v>30.439999999999998</v>
      </c>
      <c r="N383" s="34">
        <v>31.439999999999994</v>
      </c>
      <c r="O383" s="34">
        <v>31.439999999999994</v>
      </c>
      <c r="P383" s="34">
        <v>31.439999999999994</v>
      </c>
      <c r="Q383" s="34">
        <v>31.439999999999994</v>
      </c>
      <c r="R383" s="51"/>
      <c r="S383" s="51"/>
      <c r="T383" s="51"/>
    </row>
    <row r="384" spans="1:20" x14ac:dyDescent="0.3">
      <c r="A384" s="260"/>
      <c r="B384" s="126" t="s">
        <v>70</v>
      </c>
      <c r="C384" s="34">
        <v>0</v>
      </c>
      <c r="D384" s="34">
        <v>2.5299999999999998</v>
      </c>
      <c r="E384" s="34">
        <v>100.27</v>
      </c>
      <c r="F384" s="34">
        <v>102.87</v>
      </c>
      <c r="G384" s="34">
        <v>96.6</v>
      </c>
      <c r="H384" s="34">
        <v>93.140000000000015</v>
      </c>
      <c r="I384" s="34">
        <v>97.70999999999998</v>
      </c>
      <c r="J384" s="34">
        <v>100.69</v>
      </c>
      <c r="K384" s="34">
        <v>98.73</v>
      </c>
      <c r="L384" s="34">
        <v>90.999999999999986</v>
      </c>
      <c r="M384" s="34">
        <v>92.77</v>
      </c>
      <c r="N384" s="34">
        <v>86.389999999999986</v>
      </c>
      <c r="O384" s="34">
        <v>86.389999999999986</v>
      </c>
      <c r="P384" s="34">
        <v>86.389999999999986</v>
      </c>
      <c r="Q384" s="34">
        <v>86.389999999999986</v>
      </c>
      <c r="R384" s="51"/>
      <c r="S384" s="51"/>
      <c r="T384" s="51"/>
    </row>
    <row r="385" spans="1:20" x14ac:dyDescent="0.3">
      <c r="A385" s="261"/>
      <c r="B385" s="126" t="s">
        <v>71</v>
      </c>
      <c r="C385" s="34">
        <v>0</v>
      </c>
      <c r="D385" s="34">
        <v>0.9</v>
      </c>
      <c r="E385" s="34">
        <v>4.76</v>
      </c>
      <c r="F385" s="34">
        <v>4.68</v>
      </c>
      <c r="G385" s="34">
        <v>4.51</v>
      </c>
      <c r="H385" s="34">
        <v>4.26</v>
      </c>
      <c r="I385" s="34">
        <v>4.4400000000000004</v>
      </c>
      <c r="J385" s="34">
        <v>4.3899999999999997</v>
      </c>
      <c r="K385" s="34">
        <v>4.3</v>
      </c>
      <c r="L385" s="34">
        <v>4.4400000000000004</v>
      </c>
      <c r="M385" s="34">
        <v>4.25</v>
      </c>
      <c r="N385" s="34">
        <v>4.4300000000000006</v>
      </c>
      <c r="O385" s="34">
        <v>4.4300000000000006</v>
      </c>
      <c r="P385" s="34">
        <v>4.4300000000000006</v>
      </c>
      <c r="Q385" s="34">
        <v>4.4300000000000006</v>
      </c>
      <c r="R385" s="51"/>
      <c r="S385" s="51"/>
      <c r="T385" s="51"/>
    </row>
    <row r="386" spans="1:20" x14ac:dyDescent="0.3">
      <c r="A386" s="259" t="s">
        <v>13</v>
      </c>
      <c r="B386" s="43" t="s">
        <v>399</v>
      </c>
      <c r="C386" s="64">
        <v>0</v>
      </c>
      <c r="D386" s="64">
        <v>2.10713E-3</v>
      </c>
      <c r="E386" s="64">
        <v>5.8165234707709158E-3</v>
      </c>
      <c r="F386" s="64">
        <v>6.3279107868096079E-3</v>
      </c>
      <c r="G386" s="64">
        <v>6.7665294211381975E-3</v>
      </c>
      <c r="H386" s="64">
        <v>7.2340121794266365E-3</v>
      </c>
      <c r="I386" s="64">
        <v>7.7123906983572231E-3</v>
      </c>
      <c r="J386" s="64">
        <v>8.1973298131934845E-3</v>
      </c>
      <c r="K386" s="64">
        <v>8.6982989457365725E-3</v>
      </c>
      <c r="L386" s="64">
        <v>9.2392764372027595E-3</v>
      </c>
      <c r="M386" s="64">
        <v>9.8076358345238757E-3</v>
      </c>
      <c r="N386" s="64">
        <v>1.0335957024131585E-2</v>
      </c>
      <c r="O386" s="64">
        <f>O356</f>
        <v>4.95424236234729E-2</v>
      </c>
      <c r="P386" s="64">
        <f>O386*2</f>
        <v>9.9084847246945801E-2</v>
      </c>
      <c r="Q386" s="64">
        <f>O386*3</f>
        <v>0.14862727087041872</v>
      </c>
      <c r="R386" s="53"/>
      <c r="S386" s="53"/>
      <c r="T386" s="53"/>
    </row>
    <row r="387" spans="1:20" x14ac:dyDescent="0.3">
      <c r="A387" s="260"/>
      <c r="B387" s="126" t="s">
        <v>58</v>
      </c>
      <c r="C387" s="34">
        <v>0</v>
      </c>
      <c r="D387" s="34">
        <v>187.66</v>
      </c>
      <c r="E387" s="34">
        <v>198.6593144165079</v>
      </c>
      <c r="F387" s="34">
        <v>200.73863560305168</v>
      </c>
      <c r="G387" s="34">
        <v>201.51055689367786</v>
      </c>
      <c r="H387" s="34">
        <v>198.76564425163619</v>
      </c>
      <c r="I387" s="34">
        <v>199.42388544201611</v>
      </c>
      <c r="J387" s="34">
        <v>202.16004799035949</v>
      </c>
      <c r="K387" s="34">
        <v>200.16072885745587</v>
      </c>
      <c r="L387" s="34">
        <v>201.50928515018958</v>
      </c>
      <c r="M387" s="34">
        <v>202.32869866622067</v>
      </c>
      <c r="N387" s="34">
        <v>203.12525989373</v>
      </c>
      <c r="O387" s="34">
        <f>O357</f>
        <v>125.60159084361911</v>
      </c>
      <c r="P387" s="34">
        <f>P357</f>
        <v>125.60159084361911</v>
      </c>
      <c r="Q387" s="34">
        <f>Q357</f>
        <v>125.60159084361911</v>
      </c>
      <c r="R387" s="51"/>
      <c r="S387" s="51"/>
      <c r="T387" s="51"/>
    </row>
    <row r="388" spans="1:20" x14ac:dyDescent="0.3">
      <c r="A388" s="260"/>
      <c r="B388" s="126" t="s">
        <v>59</v>
      </c>
      <c r="C388" s="34">
        <v>0</v>
      </c>
      <c r="D388" s="34">
        <v>29.179999999999993</v>
      </c>
      <c r="E388" s="34">
        <v>66.31622613984679</v>
      </c>
      <c r="F388" s="34">
        <v>65.88986749596134</v>
      </c>
      <c r="G388" s="34">
        <v>66.601000170350034</v>
      </c>
      <c r="H388" s="34">
        <v>67.27646919309322</v>
      </c>
      <c r="I388" s="34">
        <v>67.997016292605736</v>
      </c>
      <c r="J388" s="34">
        <v>68.713622741744544</v>
      </c>
      <c r="K388" s="34">
        <v>69.43894427820301</v>
      </c>
      <c r="L388" s="34">
        <v>68.226471650769298</v>
      </c>
      <c r="M388" s="34">
        <v>66.800141015456234</v>
      </c>
      <c r="N388" s="34">
        <v>68.736872190921275</v>
      </c>
      <c r="O388" s="34">
        <f t="shared" ref="O388:Q400" si="6">O358</f>
        <v>61.486301116440039</v>
      </c>
      <c r="P388" s="34">
        <f t="shared" si="6"/>
        <v>61.486301116440039</v>
      </c>
      <c r="Q388" s="34">
        <f t="shared" si="6"/>
        <v>61.486301116440039</v>
      </c>
      <c r="R388" s="51"/>
      <c r="S388" s="51"/>
      <c r="T388" s="51"/>
    </row>
    <row r="389" spans="1:20" x14ac:dyDescent="0.3">
      <c r="A389" s="260"/>
      <c r="B389" s="126" t="s">
        <v>60</v>
      </c>
      <c r="C389" s="34">
        <v>0</v>
      </c>
      <c r="D389" s="34">
        <v>27.929999999999993</v>
      </c>
      <c r="E389" s="34">
        <v>12.041620495181995</v>
      </c>
      <c r="F389" s="34">
        <v>11.980281285575405</v>
      </c>
      <c r="G389" s="34">
        <v>12.477880220204378</v>
      </c>
      <c r="H389" s="34">
        <v>12.596215335260464</v>
      </c>
      <c r="I389" s="34">
        <v>13.230202902198155</v>
      </c>
      <c r="J389" s="34">
        <v>13.420457372312121</v>
      </c>
      <c r="K389" s="34">
        <v>14.683323234547698</v>
      </c>
      <c r="L389" s="34">
        <v>15.52263429688419</v>
      </c>
      <c r="M389" s="34">
        <v>15.905700993714373</v>
      </c>
      <c r="N389" s="34">
        <v>16.117081609839619</v>
      </c>
      <c r="O389" s="34">
        <f t="shared" si="6"/>
        <v>9.1293835636402019</v>
      </c>
      <c r="P389" s="34">
        <f t="shared" si="6"/>
        <v>9.1293835636402019</v>
      </c>
      <c r="Q389" s="34">
        <f t="shared" si="6"/>
        <v>9.1293835636402019</v>
      </c>
      <c r="R389" s="51"/>
      <c r="S389" s="51"/>
      <c r="T389" s="51"/>
    </row>
    <row r="390" spans="1:20" x14ac:dyDescent="0.3">
      <c r="A390" s="260"/>
      <c r="B390" s="126" t="s">
        <v>61</v>
      </c>
      <c r="C390" s="34">
        <v>0</v>
      </c>
      <c r="D390" s="34">
        <v>80</v>
      </c>
      <c r="E390" s="34">
        <v>397.27424621141364</v>
      </c>
      <c r="F390" s="34">
        <v>410.48711763961819</v>
      </c>
      <c r="G390" s="34">
        <v>419.68554308238686</v>
      </c>
      <c r="H390" s="34">
        <v>427.56035505356789</v>
      </c>
      <c r="I390" s="34">
        <v>436.89517381409922</v>
      </c>
      <c r="J390" s="34">
        <v>454.54692353932086</v>
      </c>
      <c r="K390" s="34">
        <v>460.01983598737206</v>
      </c>
      <c r="L390" s="34">
        <v>469.25857275079676</v>
      </c>
      <c r="M390" s="34">
        <v>479.40139047539407</v>
      </c>
      <c r="N390" s="34">
        <v>478.32671178631597</v>
      </c>
      <c r="O390" s="197">
        <v>478.32671178631597</v>
      </c>
      <c r="P390" s="197">
        <v>478.32671178631597</v>
      </c>
      <c r="Q390" s="197">
        <v>478.32671178631597</v>
      </c>
      <c r="R390" s="51"/>
      <c r="S390" s="51"/>
      <c r="T390" s="51"/>
    </row>
    <row r="391" spans="1:20" x14ac:dyDescent="0.3">
      <c r="A391" s="260"/>
      <c r="B391" s="126" t="s">
        <v>62</v>
      </c>
      <c r="C391" s="34">
        <v>0</v>
      </c>
      <c r="D391" s="34">
        <v>8.2399999999999967</v>
      </c>
      <c r="E391" s="34">
        <v>7.6988861857699318</v>
      </c>
      <c r="F391" s="34">
        <v>7.4990431693416362</v>
      </c>
      <c r="G391" s="34">
        <v>7.456310002566032</v>
      </c>
      <c r="H391" s="34">
        <v>7.6751005309613056</v>
      </c>
      <c r="I391" s="34">
        <v>8.0580146368271048</v>
      </c>
      <c r="J391" s="34">
        <v>8.2627442338727359</v>
      </c>
      <c r="K391" s="34">
        <v>8.590050967675209</v>
      </c>
      <c r="L391" s="34">
        <v>8.4262148470099305</v>
      </c>
      <c r="M391" s="34">
        <v>8.6413532354949751</v>
      </c>
      <c r="N391" s="34">
        <v>9.0195453012220543</v>
      </c>
      <c r="O391" s="34">
        <f t="shared" si="6"/>
        <v>18.200962690730123</v>
      </c>
      <c r="P391" s="34">
        <f t="shared" si="6"/>
        <v>18.200962690730123</v>
      </c>
      <c r="Q391" s="34">
        <f t="shared" si="6"/>
        <v>18.200962690730123</v>
      </c>
      <c r="R391" s="51"/>
      <c r="S391" s="51"/>
      <c r="T391" s="51"/>
    </row>
    <row r="392" spans="1:20" x14ac:dyDescent="0.3">
      <c r="A392" s="260"/>
      <c r="B392" s="126" t="s">
        <v>63</v>
      </c>
      <c r="C392" s="34">
        <v>0</v>
      </c>
      <c r="D392" s="34">
        <v>1.9999999999999997E-2</v>
      </c>
      <c r="E392" s="34">
        <v>1.8338733820960811</v>
      </c>
      <c r="F392" s="34">
        <v>1.7942262731251424</v>
      </c>
      <c r="G392" s="34">
        <v>1.7346308687204988</v>
      </c>
      <c r="H392" s="34">
        <v>1.7642232868134602</v>
      </c>
      <c r="I392" s="34">
        <v>1.8042172873525955</v>
      </c>
      <c r="J392" s="34">
        <v>1.784054159942406</v>
      </c>
      <c r="K392" s="34">
        <v>1.723934846650198</v>
      </c>
      <c r="L392" s="34">
        <v>1.7341688183666497</v>
      </c>
      <c r="M392" s="34">
        <v>1.7241949519867319</v>
      </c>
      <c r="N392" s="34">
        <v>1.4559754946198911</v>
      </c>
      <c r="O392" s="34">
        <f t="shared" si="6"/>
        <v>1.8548316013828103</v>
      </c>
      <c r="P392" s="34">
        <f t="shared" si="6"/>
        <v>1.8548316013828103</v>
      </c>
      <c r="Q392" s="34">
        <f t="shared" si="6"/>
        <v>1.8548316013828103</v>
      </c>
      <c r="R392" s="51"/>
      <c r="S392" s="51"/>
      <c r="T392" s="51"/>
    </row>
    <row r="393" spans="1:20" x14ac:dyDescent="0.3">
      <c r="A393" s="260"/>
      <c r="B393" s="126" t="s">
        <v>64</v>
      </c>
      <c r="C393" s="34">
        <v>0</v>
      </c>
      <c r="D393" s="34">
        <v>70.56</v>
      </c>
      <c r="E393" s="34">
        <v>26.554658138637294</v>
      </c>
      <c r="F393" s="34">
        <v>26.857034437895063</v>
      </c>
      <c r="G393" s="34">
        <v>27.110376085442404</v>
      </c>
      <c r="H393" s="34">
        <v>25.715895493262195</v>
      </c>
      <c r="I393" s="34">
        <v>27.039094006849194</v>
      </c>
      <c r="J393" s="34">
        <v>23.430113010012491</v>
      </c>
      <c r="K393" s="34">
        <v>22.806054817690651</v>
      </c>
      <c r="L393" s="34">
        <v>22.555754420553264</v>
      </c>
      <c r="M393" s="34">
        <v>22.724299006285626</v>
      </c>
      <c r="N393" s="34">
        <v>23.542073516140331</v>
      </c>
      <c r="O393" s="34">
        <f t="shared" si="6"/>
        <v>199.70722401025301</v>
      </c>
      <c r="P393" s="34">
        <f t="shared" si="6"/>
        <v>199.70722401025301</v>
      </c>
      <c r="Q393" s="34">
        <f t="shared" si="6"/>
        <v>199.70722401025301</v>
      </c>
      <c r="R393" s="51"/>
      <c r="S393" s="51"/>
      <c r="T393" s="51"/>
    </row>
    <row r="394" spans="1:20" x14ac:dyDescent="0.3">
      <c r="A394" s="260"/>
      <c r="B394" s="126" t="s">
        <v>65</v>
      </c>
      <c r="C394" s="34">
        <v>0</v>
      </c>
      <c r="D394" s="34">
        <v>3.9299999999999997</v>
      </c>
      <c r="E394" s="34">
        <v>18.186303659677407</v>
      </c>
      <c r="F394" s="34">
        <v>18.410146483026804</v>
      </c>
      <c r="G394" s="34">
        <v>18.635361519436078</v>
      </c>
      <c r="H394" s="34">
        <v>18.642973897976514</v>
      </c>
      <c r="I394" s="34">
        <v>18.696188517043712</v>
      </c>
      <c r="J394" s="34">
        <v>19.551778670102703</v>
      </c>
      <c r="K394" s="34">
        <v>20.166065153349802</v>
      </c>
      <c r="L394" s="34">
        <v>19.671150856105882</v>
      </c>
      <c r="M394" s="34">
        <v>19.796079469275689</v>
      </c>
      <c r="N394" s="34">
        <v>21.222392760704711</v>
      </c>
      <c r="O394" s="34">
        <f t="shared" si="6"/>
        <v>13.051033745208535</v>
      </c>
      <c r="P394" s="34">
        <f t="shared" si="6"/>
        <v>13.051033745208535</v>
      </c>
      <c r="Q394" s="34">
        <f t="shared" si="6"/>
        <v>13.051033745208535</v>
      </c>
      <c r="R394" s="51"/>
      <c r="S394" s="51"/>
      <c r="T394" s="51"/>
    </row>
    <row r="395" spans="1:20" x14ac:dyDescent="0.3">
      <c r="A395" s="260"/>
      <c r="B395" s="126" t="s">
        <v>66</v>
      </c>
      <c r="C395" s="34">
        <v>0</v>
      </c>
      <c r="D395" s="34">
        <v>1.7399999999999995</v>
      </c>
      <c r="E395" s="34">
        <v>7.3045824795733614</v>
      </c>
      <c r="F395" s="34">
        <v>7.2609957969071308</v>
      </c>
      <c r="G395" s="34">
        <v>7.4969621844481198</v>
      </c>
      <c r="H395" s="34">
        <v>7.8391527350082777</v>
      </c>
      <c r="I395" s="34">
        <v>8.0897912894242747</v>
      </c>
      <c r="J395" s="34">
        <v>8.3893173148594737</v>
      </c>
      <c r="K395" s="34">
        <v>8.6308960362149119</v>
      </c>
      <c r="L395" s="34">
        <v>8.7984651984698186</v>
      </c>
      <c r="M395" s="34">
        <v>9.1397808811027019</v>
      </c>
      <c r="N395" s="34">
        <v>9.9390873423585422</v>
      </c>
      <c r="O395" s="34">
        <f t="shared" si="6"/>
        <v>15.508952822930249</v>
      </c>
      <c r="P395" s="34">
        <f t="shared" si="6"/>
        <v>15.508952822930249</v>
      </c>
      <c r="Q395" s="34">
        <f t="shared" si="6"/>
        <v>15.508952822930249</v>
      </c>
      <c r="R395" s="51"/>
      <c r="S395" s="51"/>
      <c r="T395" s="51"/>
    </row>
    <row r="396" spans="1:20" x14ac:dyDescent="0.3">
      <c r="A396" s="260"/>
      <c r="B396" s="126" t="s">
        <v>67</v>
      </c>
      <c r="C396" s="34">
        <v>0</v>
      </c>
      <c r="D396" s="34">
        <v>3.06</v>
      </c>
      <c r="E396" s="34">
        <v>53.89050854171861</v>
      </c>
      <c r="F396" s="34">
        <v>52.913952071008055</v>
      </c>
      <c r="G396" s="34">
        <v>53.556678756487855</v>
      </c>
      <c r="H396" s="34">
        <v>54.458273367872984</v>
      </c>
      <c r="I396" s="34">
        <v>55.291673168210473</v>
      </c>
      <c r="J396" s="34">
        <v>55.917709927766943</v>
      </c>
      <c r="K396" s="34">
        <v>57.047252396233567</v>
      </c>
      <c r="L396" s="34">
        <v>57.079154507928152</v>
      </c>
      <c r="M396" s="34">
        <v>57.381197279480425</v>
      </c>
      <c r="N396" s="34">
        <v>55.418709755341709</v>
      </c>
      <c r="O396" s="34">
        <f t="shared" si="6"/>
        <v>67.094400348522768</v>
      </c>
      <c r="P396" s="34">
        <f t="shared" si="6"/>
        <v>67.094400348522768</v>
      </c>
      <c r="Q396" s="34">
        <f t="shared" si="6"/>
        <v>67.094400348522768</v>
      </c>
      <c r="R396" s="51"/>
      <c r="S396" s="51"/>
      <c r="T396" s="51"/>
    </row>
    <row r="397" spans="1:20" x14ac:dyDescent="0.3">
      <c r="A397" s="260"/>
      <c r="B397" s="126" t="s">
        <v>68</v>
      </c>
      <c r="C397" s="34">
        <v>0</v>
      </c>
      <c r="D397" s="34">
        <v>7.98</v>
      </c>
      <c r="E397" s="34">
        <v>41.346659138799382</v>
      </c>
      <c r="F397" s="34">
        <v>42.003814109815288</v>
      </c>
      <c r="G397" s="34">
        <v>44.015262845794403</v>
      </c>
      <c r="H397" s="34">
        <v>46.00990956931232</v>
      </c>
      <c r="I397" s="34">
        <v>47.63956718700345</v>
      </c>
      <c r="J397" s="34">
        <v>49.596771025307739</v>
      </c>
      <c r="K397" s="34">
        <v>50.709488902006832</v>
      </c>
      <c r="L397" s="34">
        <v>51.566572621974785</v>
      </c>
      <c r="M397" s="34">
        <v>52.466441694192419</v>
      </c>
      <c r="N397" s="34">
        <v>54.521347908935255</v>
      </c>
      <c r="O397" s="197">
        <v>54.521347908935255</v>
      </c>
      <c r="P397" s="197">
        <v>54.521347908935255</v>
      </c>
      <c r="Q397" s="197">
        <v>54.521347908935255</v>
      </c>
      <c r="R397" s="51"/>
      <c r="S397" s="51"/>
      <c r="T397" s="51"/>
    </row>
    <row r="398" spans="1:20" x14ac:dyDescent="0.3">
      <c r="A398" s="260"/>
      <c r="B398" s="126" t="s">
        <v>69</v>
      </c>
      <c r="C398" s="34">
        <v>0</v>
      </c>
      <c r="D398" s="34">
        <v>33.339999999999996</v>
      </c>
      <c r="E398" s="34">
        <v>6.4253423265543761</v>
      </c>
      <c r="F398" s="34">
        <v>6.5955703737969866</v>
      </c>
      <c r="G398" s="34">
        <v>6.7347702323013863</v>
      </c>
      <c r="H398" s="34">
        <v>6.8851130758871513</v>
      </c>
      <c r="I398" s="34">
        <v>7.5568350740692543</v>
      </c>
      <c r="J398" s="34">
        <v>7.4645236111720088</v>
      </c>
      <c r="K398" s="34">
        <v>6.4687753545539168</v>
      </c>
      <c r="L398" s="34">
        <v>7.6509459731938323</v>
      </c>
      <c r="M398" s="34">
        <v>6.6541650708700928</v>
      </c>
      <c r="N398" s="34">
        <v>7.0237600040948651</v>
      </c>
      <c r="O398" s="34">
        <f t="shared" si="6"/>
        <v>33.900223514530424</v>
      </c>
      <c r="P398" s="34">
        <f t="shared" si="6"/>
        <v>33.900223514530424</v>
      </c>
      <c r="Q398" s="34">
        <f t="shared" si="6"/>
        <v>33.900223514530424</v>
      </c>
      <c r="R398" s="51"/>
      <c r="S398" s="51"/>
      <c r="T398" s="51"/>
    </row>
    <row r="399" spans="1:20" x14ac:dyDescent="0.3">
      <c r="A399" s="260"/>
      <c r="B399" s="126" t="s">
        <v>70</v>
      </c>
      <c r="C399" s="34">
        <v>0</v>
      </c>
      <c r="D399" s="34">
        <v>2.5299999999999998</v>
      </c>
      <c r="E399" s="34">
        <v>39.495240129759402</v>
      </c>
      <c r="F399" s="34">
        <v>40.514057961481896</v>
      </c>
      <c r="G399" s="34">
        <v>41.659390858456369</v>
      </c>
      <c r="H399" s="34">
        <v>42.82581484118338</v>
      </c>
      <c r="I399" s="34">
        <v>43.942643536953582</v>
      </c>
      <c r="J399" s="34">
        <v>44.98067131341962</v>
      </c>
      <c r="K399" s="34">
        <v>46.117381398487154</v>
      </c>
      <c r="L399" s="34">
        <v>40.695524487372651</v>
      </c>
      <c r="M399" s="34">
        <v>36.427601761647928</v>
      </c>
      <c r="N399" s="34">
        <v>36.261509217774858</v>
      </c>
      <c r="O399" s="34">
        <f t="shared" si="6"/>
        <v>99.240064832495108</v>
      </c>
      <c r="P399" s="34">
        <f t="shared" si="6"/>
        <v>99.240064832495108</v>
      </c>
      <c r="Q399" s="34">
        <f t="shared" si="6"/>
        <v>99.240064832495108</v>
      </c>
      <c r="R399" s="51"/>
      <c r="S399" s="51"/>
      <c r="T399" s="51"/>
    </row>
    <row r="400" spans="1:20" x14ac:dyDescent="0.3">
      <c r="A400" s="261"/>
      <c r="B400" s="126" t="s">
        <v>71</v>
      </c>
      <c r="C400" s="34">
        <v>0</v>
      </c>
      <c r="D400" s="34">
        <v>0.9</v>
      </c>
      <c r="E400" s="34">
        <v>1.0106836064274951</v>
      </c>
      <c r="F400" s="34">
        <v>1.0508890462990736</v>
      </c>
      <c r="G400" s="34">
        <v>1.0813460887415876</v>
      </c>
      <c r="H400" s="34">
        <v>1.1015027534503909</v>
      </c>
      <c r="I400" s="34">
        <v>1.1209059931508067</v>
      </c>
      <c r="J400" s="34">
        <v>1.1412818503656914</v>
      </c>
      <c r="K400" s="34">
        <v>1.1714677269218945</v>
      </c>
      <c r="L400" s="34">
        <v>1.1923273225757667</v>
      </c>
      <c r="M400" s="34">
        <v>1.2336649802790205</v>
      </c>
      <c r="N400" s="34">
        <v>1.3238793839390943</v>
      </c>
      <c r="O400" s="34">
        <f t="shared" si="6"/>
        <v>5.3883742151142364</v>
      </c>
      <c r="P400" s="34">
        <f t="shared" si="6"/>
        <v>5.3883742151142364</v>
      </c>
      <c r="Q400" s="34">
        <f t="shared" si="6"/>
        <v>5.3883742151142364</v>
      </c>
      <c r="R400" s="51"/>
      <c r="S400" s="51"/>
      <c r="T400" s="51"/>
    </row>
    <row r="401" spans="1:20" x14ac:dyDescent="0.3">
      <c r="A401" s="259" t="s">
        <v>14</v>
      </c>
      <c r="B401" s="43" t="s">
        <v>399</v>
      </c>
      <c r="C401" s="64">
        <v>0</v>
      </c>
      <c r="D401" s="64">
        <v>2.10713E-3</v>
      </c>
      <c r="E401" s="64">
        <v>1.1706898559520696E-2</v>
      </c>
      <c r="F401" s="64">
        <v>1.1819379115001055E-2</v>
      </c>
      <c r="G401" s="64">
        <v>1.2043588380432964E-2</v>
      </c>
      <c r="H401" s="64">
        <v>1.2276666394227065E-2</v>
      </c>
      <c r="I401" s="64">
        <v>1.2409951287990759E-2</v>
      </c>
      <c r="J401" s="64">
        <v>1.2613857836926685E-2</v>
      </c>
      <c r="K401" s="64">
        <v>1.2797966611615554E-2</v>
      </c>
      <c r="L401" s="64">
        <v>1.3058286149078132E-2</v>
      </c>
      <c r="M401" s="64">
        <v>1.3262093650003248E-2</v>
      </c>
      <c r="N401" s="64">
        <v>1.340597916092366E-2</v>
      </c>
      <c r="O401" s="64">
        <f>O356</f>
        <v>4.95424236234729E-2</v>
      </c>
      <c r="P401" s="64">
        <f>O401*2</f>
        <v>9.9084847246945801E-2</v>
      </c>
      <c r="Q401" s="64">
        <f>O401*3</f>
        <v>0.14862727087041872</v>
      </c>
      <c r="R401" s="53"/>
      <c r="S401" s="53"/>
      <c r="T401" s="53"/>
    </row>
    <row r="402" spans="1:20" x14ac:dyDescent="0.3">
      <c r="A402" s="260"/>
      <c r="B402" s="126" t="s">
        <v>58</v>
      </c>
      <c r="C402" s="34">
        <v>0</v>
      </c>
      <c r="D402" s="34">
        <v>187.66</v>
      </c>
      <c r="E402" s="34">
        <v>208.41690496988645</v>
      </c>
      <c r="F402" s="34">
        <v>209.45924768918985</v>
      </c>
      <c r="G402" s="34">
        <v>211.2686204764573</v>
      </c>
      <c r="H402" s="34">
        <v>212.13869860165372</v>
      </c>
      <c r="I402" s="34">
        <v>207.56296496324723</v>
      </c>
      <c r="J402" s="34">
        <v>209.4555221621026</v>
      </c>
      <c r="K402" s="34">
        <v>208.22787686452293</v>
      </c>
      <c r="L402" s="34">
        <v>211.05418766234567</v>
      </c>
      <c r="M402" s="34">
        <v>211.0962707693435</v>
      </c>
      <c r="N402" s="34">
        <v>206.93402814721085</v>
      </c>
      <c r="O402" s="34">
        <f t="shared" ref="O402:Q415" si="7">O357</f>
        <v>125.60159084361911</v>
      </c>
      <c r="P402" s="34">
        <f t="shared" si="7"/>
        <v>125.60159084361911</v>
      </c>
      <c r="Q402" s="34">
        <f t="shared" si="7"/>
        <v>125.60159084361911</v>
      </c>
      <c r="R402" s="51"/>
      <c r="S402" s="51"/>
      <c r="T402" s="51"/>
    </row>
    <row r="403" spans="1:20" x14ac:dyDescent="0.3">
      <c r="A403" s="260"/>
      <c r="B403" s="126" t="s">
        <v>59</v>
      </c>
      <c r="C403" s="34">
        <v>0</v>
      </c>
      <c r="D403" s="34">
        <v>29.179999999999993</v>
      </c>
      <c r="E403" s="34">
        <v>47.118964802931885</v>
      </c>
      <c r="F403" s="34">
        <v>48.235013736085058</v>
      </c>
      <c r="G403" s="34">
        <v>49.043991241120366</v>
      </c>
      <c r="H403" s="34">
        <v>47.506793000869983</v>
      </c>
      <c r="I403" s="34">
        <v>46.581539433563862</v>
      </c>
      <c r="J403" s="34">
        <v>44.850719365183515</v>
      </c>
      <c r="K403" s="34">
        <v>42.218387013883373</v>
      </c>
      <c r="L403" s="34">
        <v>40.214307801208896</v>
      </c>
      <c r="M403" s="34">
        <v>36.356002662384057</v>
      </c>
      <c r="N403" s="34">
        <v>36.550507844056796</v>
      </c>
      <c r="O403" s="34">
        <f t="shared" si="7"/>
        <v>61.486301116440039</v>
      </c>
      <c r="P403" s="34">
        <f t="shared" si="7"/>
        <v>61.486301116440039</v>
      </c>
      <c r="Q403" s="34">
        <f t="shared" si="7"/>
        <v>61.486301116440039</v>
      </c>
      <c r="R403" s="51"/>
      <c r="S403" s="51"/>
      <c r="T403" s="51"/>
    </row>
    <row r="404" spans="1:20" x14ac:dyDescent="0.3">
      <c r="A404" s="260"/>
      <c r="B404" s="126" t="s">
        <v>60</v>
      </c>
      <c r="C404" s="34">
        <v>0</v>
      </c>
      <c r="D404" s="34">
        <v>27.929999999999993</v>
      </c>
      <c r="E404" s="34">
        <v>16.878687429806185</v>
      </c>
      <c r="F404" s="34">
        <v>15.885068615387016</v>
      </c>
      <c r="G404" s="34">
        <v>16.852934495172956</v>
      </c>
      <c r="H404" s="34">
        <v>16.291435849812355</v>
      </c>
      <c r="I404" s="34">
        <v>15.975161018437671</v>
      </c>
      <c r="J404" s="34">
        <v>15.289803066142579</v>
      </c>
      <c r="K404" s="34">
        <v>15.439531758957655</v>
      </c>
      <c r="L404" s="34">
        <v>15.567648311605176</v>
      </c>
      <c r="M404" s="34">
        <v>15.975610498097861</v>
      </c>
      <c r="N404" s="34">
        <v>15.844278206005864</v>
      </c>
      <c r="O404" s="34">
        <f t="shared" si="7"/>
        <v>9.1293835636402019</v>
      </c>
      <c r="P404" s="34">
        <f t="shared" si="7"/>
        <v>9.1293835636402019</v>
      </c>
      <c r="Q404" s="34">
        <f t="shared" si="7"/>
        <v>9.1293835636402019</v>
      </c>
      <c r="R404" s="51"/>
      <c r="S404" s="51"/>
      <c r="T404" s="51"/>
    </row>
    <row r="405" spans="1:20" x14ac:dyDescent="0.3">
      <c r="A405" s="260"/>
      <c r="B405" s="126" t="s">
        <v>61</v>
      </c>
      <c r="C405" s="34">
        <v>0</v>
      </c>
      <c r="D405" s="34">
        <v>80</v>
      </c>
      <c r="E405" s="34">
        <v>142.53152264920496</v>
      </c>
      <c r="F405" s="34">
        <v>142.18849059156219</v>
      </c>
      <c r="G405" s="34">
        <v>148.90237234254948</v>
      </c>
      <c r="H405" s="34">
        <v>144.68692584504149</v>
      </c>
      <c r="I405" s="34">
        <v>148.70629577352665</v>
      </c>
      <c r="J405" s="34">
        <v>150.35363038493952</v>
      </c>
      <c r="K405" s="34">
        <v>147.10295715569634</v>
      </c>
      <c r="L405" s="34">
        <v>147.54579219756005</v>
      </c>
      <c r="M405" s="34">
        <v>148.62901021598285</v>
      </c>
      <c r="N405" s="34">
        <v>149.01118867106459</v>
      </c>
      <c r="O405" s="34">
        <f t="shared" si="7"/>
        <v>194.01138319900011</v>
      </c>
      <c r="P405" s="34">
        <f t="shared" si="7"/>
        <v>194.01138319900011</v>
      </c>
      <c r="Q405" s="34">
        <f t="shared" si="7"/>
        <v>194.01138319900011</v>
      </c>
      <c r="R405" s="51"/>
      <c r="S405" s="51"/>
      <c r="T405" s="51"/>
    </row>
    <row r="406" spans="1:20" x14ac:dyDescent="0.3">
      <c r="A406" s="260"/>
      <c r="B406" s="126" t="s">
        <v>62</v>
      </c>
      <c r="C406" s="34">
        <v>0</v>
      </c>
      <c r="D406" s="34">
        <v>8.2399999999999967</v>
      </c>
      <c r="E406" s="34">
        <v>10.083593437411745</v>
      </c>
      <c r="F406" s="34">
        <v>9.6620435418287212</v>
      </c>
      <c r="G406" s="34">
        <v>10.162173606146673</v>
      </c>
      <c r="H406" s="34">
        <v>10.428201564943629</v>
      </c>
      <c r="I406" s="34">
        <v>10.578246431184441</v>
      </c>
      <c r="J406" s="34">
        <v>10.228575557261333</v>
      </c>
      <c r="K406" s="34">
        <v>11.752796995411932</v>
      </c>
      <c r="L406" s="34">
        <v>12.270472492028905</v>
      </c>
      <c r="M406" s="34">
        <v>11.970015730048912</v>
      </c>
      <c r="N406" s="34">
        <v>12.943565269779453</v>
      </c>
      <c r="O406" s="34">
        <f t="shared" si="7"/>
        <v>18.200962690730123</v>
      </c>
      <c r="P406" s="34">
        <f t="shared" si="7"/>
        <v>18.200962690730123</v>
      </c>
      <c r="Q406" s="34">
        <f t="shared" si="7"/>
        <v>18.200962690730123</v>
      </c>
      <c r="R406" s="51"/>
      <c r="S406" s="51"/>
      <c r="T406" s="51"/>
    </row>
    <row r="407" spans="1:20" x14ac:dyDescent="0.3">
      <c r="A407" s="260"/>
      <c r="B407" s="126" t="s">
        <v>63</v>
      </c>
      <c r="C407" s="34">
        <v>0</v>
      </c>
      <c r="D407" s="34">
        <v>1.9999999999999997E-2</v>
      </c>
      <c r="E407" s="34">
        <v>1.0042648022751006</v>
      </c>
      <c r="F407" s="34">
        <v>0.99917864455018224</v>
      </c>
      <c r="G407" s="34">
        <v>0.97986103007000669</v>
      </c>
      <c r="H407" s="34">
        <v>0.9902384791421639</v>
      </c>
      <c r="I407" s="34">
        <v>1.0403086550016492</v>
      </c>
      <c r="J407" s="34">
        <v>1.1618372437524496</v>
      </c>
      <c r="K407" s="34">
        <v>1.1938483033089695</v>
      </c>
      <c r="L407" s="34">
        <v>1.2291259617633663</v>
      </c>
      <c r="M407" s="34">
        <v>1.2949225160750597</v>
      </c>
      <c r="N407" s="34">
        <v>1.1025748308456811</v>
      </c>
      <c r="O407" s="34">
        <f t="shared" si="7"/>
        <v>1.8548316013828103</v>
      </c>
      <c r="P407" s="34">
        <f t="shared" si="7"/>
        <v>1.8548316013828103</v>
      </c>
      <c r="Q407" s="34">
        <f t="shared" si="7"/>
        <v>1.8548316013828103</v>
      </c>
      <c r="R407" s="51"/>
      <c r="S407" s="51"/>
      <c r="T407" s="51"/>
    </row>
    <row r="408" spans="1:20" x14ac:dyDescent="0.3">
      <c r="A408" s="260"/>
      <c r="B408" s="126" t="s">
        <v>64</v>
      </c>
      <c r="C408" s="34">
        <v>0</v>
      </c>
      <c r="D408" s="34">
        <v>70.56</v>
      </c>
      <c r="E408" s="34">
        <v>19.066578062092383</v>
      </c>
      <c r="F408" s="34">
        <v>19.783527741428603</v>
      </c>
      <c r="G408" s="34">
        <v>19.795014973819967</v>
      </c>
      <c r="H408" s="34">
        <v>19.765687781754909</v>
      </c>
      <c r="I408" s="34">
        <v>19.507214396823731</v>
      </c>
      <c r="J408" s="34">
        <v>20.340116642645253</v>
      </c>
      <c r="K408" s="34">
        <v>20.273507711329149</v>
      </c>
      <c r="L408" s="34">
        <v>20.498968780391721</v>
      </c>
      <c r="M408" s="34">
        <v>20.876466124826731</v>
      </c>
      <c r="N408" s="34">
        <v>20.638388635505763</v>
      </c>
      <c r="O408" s="34">
        <f t="shared" si="7"/>
        <v>199.70722401025301</v>
      </c>
      <c r="P408" s="34">
        <f t="shared" si="7"/>
        <v>199.70722401025301</v>
      </c>
      <c r="Q408" s="34">
        <f t="shared" si="7"/>
        <v>199.70722401025301</v>
      </c>
      <c r="R408" s="51"/>
      <c r="S408" s="51"/>
      <c r="T408" s="51"/>
    </row>
    <row r="409" spans="1:20" x14ac:dyDescent="0.3">
      <c r="A409" s="260"/>
      <c r="B409" s="126" t="s">
        <v>65</v>
      </c>
      <c r="C409" s="34">
        <v>0</v>
      </c>
      <c r="D409" s="34">
        <v>3.9299999999999997</v>
      </c>
      <c r="E409" s="34">
        <v>8.3112080232764338</v>
      </c>
      <c r="F409" s="34">
        <v>8.1856262536128757</v>
      </c>
      <c r="G409" s="34">
        <v>8.3625476360685518</v>
      </c>
      <c r="H409" s="34">
        <v>8.5874129445891576</v>
      </c>
      <c r="I409" s="34">
        <v>8.6504116663655015</v>
      </c>
      <c r="J409" s="34">
        <v>8.8848843904216537</v>
      </c>
      <c r="K409" s="34">
        <v>9.0929552315881459</v>
      </c>
      <c r="L409" s="34">
        <v>12.181372037768831</v>
      </c>
      <c r="M409" s="34">
        <v>12.254051940914614</v>
      </c>
      <c r="N409" s="34">
        <v>12.087865045949222</v>
      </c>
      <c r="O409" s="34">
        <f t="shared" si="7"/>
        <v>13.051033745208535</v>
      </c>
      <c r="P409" s="34">
        <f t="shared" si="7"/>
        <v>13.051033745208535</v>
      </c>
      <c r="Q409" s="34">
        <f t="shared" si="7"/>
        <v>13.051033745208535</v>
      </c>
      <c r="R409" s="51"/>
      <c r="S409" s="51"/>
      <c r="T409" s="51"/>
    </row>
    <row r="410" spans="1:20" x14ac:dyDescent="0.3">
      <c r="A410" s="260"/>
      <c r="B410" s="126" t="s">
        <v>66</v>
      </c>
      <c r="C410" s="34">
        <v>0</v>
      </c>
      <c r="D410" s="34">
        <v>1.7399999999999995</v>
      </c>
      <c r="E410" s="34">
        <v>6.8851106353074076</v>
      </c>
      <c r="F410" s="34">
        <v>7.1530546269534252</v>
      </c>
      <c r="G410" s="34">
        <v>6.9578448132619739</v>
      </c>
      <c r="H410" s="34">
        <v>6.9177813467087459</v>
      </c>
      <c r="I410" s="34">
        <v>6.9618026356857543</v>
      </c>
      <c r="J410" s="34">
        <v>6.7564320623897283</v>
      </c>
      <c r="K410" s="34">
        <v>6.9305050349567017</v>
      </c>
      <c r="L410" s="34">
        <v>6.7588193177481504</v>
      </c>
      <c r="M410" s="34">
        <v>6.9131749906877618</v>
      </c>
      <c r="N410" s="34">
        <v>6.8629358607641064</v>
      </c>
      <c r="O410" s="34">
        <f t="shared" si="7"/>
        <v>15.508952822930249</v>
      </c>
      <c r="P410" s="34">
        <f t="shared" si="7"/>
        <v>15.508952822930249</v>
      </c>
      <c r="Q410" s="34">
        <f t="shared" si="7"/>
        <v>15.508952822930249</v>
      </c>
      <c r="R410" s="51"/>
      <c r="S410" s="51"/>
      <c r="T410" s="51"/>
    </row>
    <row r="411" spans="1:20" x14ac:dyDescent="0.3">
      <c r="A411" s="260"/>
      <c r="B411" s="126" t="s">
        <v>67</v>
      </c>
      <c r="C411" s="34">
        <v>0</v>
      </c>
      <c r="D411" s="34">
        <v>3.06</v>
      </c>
      <c r="E411" s="34">
        <v>31.738747827686083</v>
      </c>
      <c r="F411" s="34">
        <v>32.514143875084876</v>
      </c>
      <c r="G411" s="34">
        <v>32.434685704349171</v>
      </c>
      <c r="H411" s="34">
        <v>33.011382758066453</v>
      </c>
      <c r="I411" s="34">
        <v>33.402634460030654</v>
      </c>
      <c r="J411" s="34">
        <v>33.553391389606467</v>
      </c>
      <c r="K411" s="34">
        <v>33.896412009911018</v>
      </c>
      <c r="L411" s="34">
        <v>34.007704644778471</v>
      </c>
      <c r="M411" s="34">
        <v>34.703030599097474</v>
      </c>
      <c r="N411" s="34">
        <v>37.36736683646383</v>
      </c>
      <c r="O411" s="34">
        <f t="shared" si="7"/>
        <v>67.094400348522768</v>
      </c>
      <c r="P411" s="34">
        <f t="shared" si="7"/>
        <v>67.094400348522768</v>
      </c>
      <c r="Q411" s="34">
        <f t="shared" si="7"/>
        <v>67.094400348522768</v>
      </c>
      <c r="R411" s="51"/>
      <c r="S411" s="51"/>
      <c r="T411" s="51"/>
    </row>
    <row r="412" spans="1:20" x14ac:dyDescent="0.3">
      <c r="A412" s="260"/>
      <c r="B412" s="126" t="s">
        <v>68</v>
      </c>
      <c r="C412" s="34">
        <v>0</v>
      </c>
      <c r="D412" s="34">
        <v>7.98</v>
      </c>
      <c r="E412" s="34">
        <v>37.852638052766046</v>
      </c>
      <c r="F412" s="34">
        <v>38.365119423292548</v>
      </c>
      <c r="G412" s="34">
        <v>38.56975211082559</v>
      </c>
      <c r="H412" s="34">
        <v>38.975288955845322</v>
      </c>
      <c r="I412" s="34">
        <v>39.29806906765365</v>
      </c>
      <c r="J412" s="34">
        <v>40.256620268397043</v>
      </c>
      <c r="K412" s="34">
        <v>40.416121022682134</v>
      </c>
      <c r="L412" s="34">
        <v>42.777106461818761</v>
      </c>
      <c r="M412" s="34">
        <v>42.136886549464776</v>
      </c>
      <c r="N412" s="34">
        <v>43.341726307078702</v>
      </c>
      <c r="O412" s="34">
        <f t="shared" si="7"/>
        <v>23.616753703194696</v>
      </c>
      <c r="P412" s="34">
        <f t="shared" si="7"/>
        <v>23.616753703194696</v>
      </c>
      <c r="Q412" s="34">
        <f t="shared" si="7"/>
        <v>23.616753703194696</v>
      </c>
      <c r="R412" s="51"/>
      <c r="S412" s="51"/>
      <c r="T412" s="51"/>
    </row>
    <row r="413" spans="1:20" x14ac:dyDescent="0.3">
      <c r="A413" s="260"/>
      <c r="B413" s="126" t="s">
        <v>69</v>
      </c>
      <c r="C413" s="34">
        <v>0</v>
      </c>
      <c r="D413" s="34">
        <v>33.339999999999996</v>
      </c>
      <c r="E413" s="34">
        <v>24.394911301286641</v>
      </c>
      <c r="F413" s="34">
        <v>26.567095754561134</v>
      </c>
      <c r="G413" s="34">
        <v>26.331787932067162</v>
      </c>
      <c r="H413" s="34">
        <v>26.942041353393051</v>
      </c>
      <c r="I413" s="34">
        <v>33.539211960539269</v>
      </c>
      <c r="J413" s="34">
        <v>32.787516870295633</v>
      </c>
      <c r="K413" s="34">
        <v>30.860096143342336</v>
      </c>
      <c r="L413" s="34">
        <v>33.052619726459113</v>
      </c>
      <c r="M413" s="34">
        <v>31.348784023253117</v>
      </c>
      <c r="N413" s="34">
        <v>32.289526033891526</v>
      </c>
      <c r="O413" s="34">
        <f t="shared" si="7"/>
        <v>33.900223514530424</v>
      </c>
      <c r="P413" s="34">
        <f t="shared" si="7"/>
        <v>33.900223514530424</v>
      </c>
      <c r="Q413" s="34">
        <f t="shared" si="7"/>
        <v>33.900223514530424</v>
      </c>
      <c r="R413" s="51"/>
      <c r="S413" s="51"/>
      <c r="T413" s="51"/>
    </row>
    <row r="414" spans="1:20" x14ac:dyDescent="0.3">
      <c r="A414" s="260"/>
      <c r="B414" s="126" t="s">
        <v>70</v>
      </c>
      <c r="C414" s="34">
        <v>0</v>
      </c>
      <c r="D414" s="34">
        <v>2.5299999999999998</v>
      </c>
      <c r="E414" s="34">
        <v>24.100162173167735</v>
      </c>
      <c r="F414" s="34">
        <v>23.946867366131706</v>
      </c>
      <c r="G414" s="34">
        <v>24.172578047413875</v>
      </c>
      <c r="H414" s="34">
        <v>24.659260631743301</v>
      </c>
      <c r="I414" s="34">
        <v>24.856344714033529</v>
      </c>
      <c r="J414" s="34">
        <v>25.063042475954585</v>
      </c>
      <c r="K414" s="34">
        <v>25.658365525939463</v>
      </c>
      <c r="L414" s="34">
        <v>26.011749455257231</v>
      </c>
      <c r="M414" s="34">
        <v>24.53657971580882</v>
      </c>
      <c r="N414" s="34">
        <v>27.005980176750565</v>
      </c>
      <c r="O414" s="34">
        <f t="shared" si="7"/>
        <v>99.240064832495108</v>
      </c>
      <c r="P414" s="34">
        <f t="shared" si="7"/>
        <v>99.240064832495108</v>
      </c>
      <c r="Q414" s="34">
        <f t="shared" si="7"/>
        <v>99.240064832495108</v>
      </c>
      <c r="R414" s="51"/>
      <c r="S414" s="51"/>
      <c r="T414" s="51"/>
    </row>
    <row r="415" spans="1:20" x14ac:dyDescent="0.3">
      <c r="A415" s="261"/>
      <c r="B415" s="126" t="s">
        <v>71</v>
      </c>
      <c r="C415" s="34">
        <v>0</v>
      </c>
      <c r="D415" s="34">
        <v>0.9</v>
      </c>
      <c r="E415" s="34">
        <v>1.7929177640436893</v>
      </c>
      <c r="F415" s="34">
        <v>1.7410105388031396</v>
      </c>
      <c r="G415" s="34">
        <v>1.8614498779553168</v>
      </c>
      <c r="H415" s="34">
        <v>1.6953295081423501</v>
      </c>
      <c r="I415" s="34">
        <v>1.8668764508086619</v>
      </c>
      <c r="J415" s="34">
        <v>1.8467924211707341</v>
      </c>
      <c r="K415" s="34">
        <v>1.9317023392190356</v>
      </c>
      <c r="L415" s="34">
        <v>1.8226189632037031</v>
      </c>
      <c r="M415" s="34">
        <v>2.0851792651575751</v>
      </c>
      <c r="N415" s="34">
        <v>2.3676302942891567</v>
      </c>
      <c r="O415" s="34">
        <f t="shared" si="7"/>
        <v>5.3883742151142364</v>
      </c>
      <c r="P415" s="34">
        <f t="shared" si="7"/>
        <v>5.3883742151142364</v>
      </c>
      <c r="Q415" s="34">
        <f t="shared" si="7"/>
        <v>5.3883742151142364</v>
      </c>
      <c r="R415" s="51"/>
      <c r="S415" s="51"/>
      <c r="T415" s="51"/>
    </row>
    <row r="416" spans="1:20" x14ac:dyDescent="0.3">
      <c r="A416" s="259" t="s">
        <v>15</v>
      </c>
      <c r="B416" s="43" t="s">
        <v>399</v>
      </c>
      <c r="C416" s="64">
        <v>0</v>
      </c>
      <c r="D416" s="64">
        <v>9.5356797296125627E-4</v>
      </c>
      <c r="E416" s="64">
        <v>1.244366015571603E-3</v>
      </c>
      <c r="F416" s="64">
        <v>1.2928212056401993E-3</v>
      </c>
      <c r="G416" s="64">
        <v>1.3466759102173536E-3</v>
      </c>
      <c r="H416" s="64">
        <v>1.4158287215669221E-3</v>
      </c>
      <c r="I416" s="64">
        <v>1.503421507018478E-3</v>
      </c>
      <c r="J416" s="64">
        <v>1.6056054445708705E-3</v>
      </c>
      <c r="K416" s="64">
        <v>1.7193180762421732E-3</v>
      </c>
      <c r="L416" s="64">
        <v>1.8167308756939071E-3</v>
      </c>
      <c r="M416" s="64">
        <v>1.9154352712463687E-3</v>
      </c>
      <c r="N416" s="64">
        <v>1.9727578208237648E-3</v>
      </c>
      <c r="O416" s="64">
        <f>O356</f>
        <v>4.95424236234729E-2</v>
      </c>
      <c r="P416" s="64">
        <f>O416*2</f>
        <v>9.9084847246945801E-2</v>
      </c>
      <c r="Q416" s="64">
        <f>O416*3</f>
        <v>0.14862727087041872</v>
      </c>
      <c r="R416" s="53"/>
      <c r="S416" s="53"/>
      <c r="T416" s="53"/>
    </row>
    <row r="417" spans="1:20" x14ac:dyDescent="0.3">
      <c r="A417" s="260"/>
      <c r="B417" s="126" t="s">
        <v>58</v>
      </c>
      <c r="C417" s="34">
        <v>0</v>
      </c>
      <c r="D417" s="34">
        <v>148.57</v>
      </c>
      <c r="E417" s="34">
        <v>185.12</v>
      </c>
      <c r="F417" s="34">
        <v>188.93</v>
      </c>
      <c r="G417" s="34">
        <v>183.6</v>
      </c>
      <c r="H417" s="34">
        <v>187.1</v>
      </c>
      <c r="I417" s="34">
        <v>185.78</v>
      </c>
      <c r="J417" s="34">
        <v>180.41</v>
      </c>
      <c r="K417" s="34">
        <v>186.32</v>
      </c>
      <c r="L417" s="34">
        <v>185.55</v>
      </c>
      <c r="M417" s="34">
        <v>180.45000000000002</v>
      </c>
      <c r="N417" s="34">
        <v>181.74</v>
      </c>
      <c r="O417" s="34">
        <f t="shared" ref="O417:Q430" si="8">O357</f>
        <v>125.60159084361911</v>
      </c>
      <c r="P417" s="34">
        <f t="shared" si="8"/>
        <v>125.60159084361911</v>
      </c>
      <c r="Q417" s="34">
        <f t="shared" si="8"/>
        <v>125.60159084361911</v>
      </c>
      <c r="R417" s="51"/>
      <c r="S417" s="51"/>
      <c r="T417" s="51"/>
    </row>
    <row r="418" spans="1:20" x14ac:dyDescent="0.3">
      <c r="A418" s="260"/>
      <c r="B418" s="126" t="s">
        <v>59</v>
      </c>
      <c r="C418" s="34">
        <v>0</v>
      </c>
      <c r="D418" s="34">
        <v>26.17</v>
      </c>
      <c r="E418" s="34">
        <v>29.76</v>
      </c>
      <c r="F418" s="34">
        <v>30.040000000000006</v>
      </c>
      <c r="G418" s="34">
        <v>30.78</v>
      </c>
      <c r="H418" s="34">
        <v>29.95</v>
      </c>
      <c r="I418" s="34">
        <v>30.88</v>
      </c>
      <c r="J418" s="34">
        <v>28.909999999999993</v>
      </c>
      <c r="K418" s="34">
        <v>29.18</v>
      </c>
      <c r="L418" s="34">
        <v>29.57</v>
      </c>
      <c r="M418" s="34">
        <v>30.49</v>
      </c>
      <c r="N418" s="34">
        <v>29.82</v>
      </c>
      <c r="O418" s="34">
        <f t="shared" si="8"/>
        <v>61.486301116440039</v>
      </c>
      <c r="P418" s="34">
        <f t="shared" si="8"/>
        <v>61.486301116440039</v>
      </c>
      <c r="Q418" s="34">
        <f t="shared" si="8"/>
        <v>61.486301116440039</v>
      </c>
      <c r="R418" s="51"/>
      <c r="S418" s="51"/>
      <c r="T418" s="51"/>
    </row>
    <row r="419" spans="1:20" x14ac:dyDescent="0.3">
      <c r="A419" s="260"/>
      <c r="B419" s="126" t="s">
        <v>60</v>
      </c>
      <c r="C419" s="34">
        <v>0</v>
      </c>
      <c r="D419" s="34">
        <v>12.04</v>
      </c>
      <c r="E419" s="34">
        <v>21.07</v>
      </c>
      <c r="F419" s="34">
        <v>21.03</v>
      </c>
      <c r="G419" s="34">
        <v>21.77</v>
      </c>
      <c r="H419" s="34">
        <v>24.049999999999997</v>
      </c>
      <c r="I419" s="34">
        <v>23.68</v>
      </c>
      <c r="J419" s="34">
        <v>23.25</v>
      </c>
      <c r="K419" s="34">
        <v>22.65</v>
      </c>
      <c r="L419" s="34">
        <v>24.01</v>
      </c>
      <c r="M419" s="34">
        <v>27.06</v>
      </c>
      <c r="N419" s="34">
        <v>26.97</v>
      </c>
      <c r="O419" s="34">
        <f t="shared" si="8"/>
        <v>9.1293835636402019</v>
      </c>
      <c r="P419" s="34">
        <f t="shared" si="8"/>
        <v>9.1293835636402019</v>
      </c>
      <c r="Q419" s="34">
        <f t="shared" si="8"/>
        <v>9.1293835636402019</v>
      </c>
      <c r="R419" s="51"/>
      <c r="S419" s="51"/>
      <c r="T419" s="51"/>
    </row>
    <row r="420" spans="1:20" x14ac:dyDescent="0.3">
      <c r="A420" s="260"/>
      <c r="B420" s="126" t="s">
        <v>61</v>
      </c>
      <c r="C420" s="34">
        <v>0</v>
      </c>
      <c r="D420" s="34">
        <v>80</v>
      </c>
      <c r="E420" s="34">
        <v>125.27</v>
      </c>
      <c r="F420" s="34">
        <v>127.81</v>
      </c>
      <c r="G420" s="34">
        <v>133.03</v>
      </c>
      <c r="H420" s="34">
        <v>141.36000000000001</v>
      </c>
      <c r="I420" s="34">
        <v>147.29000000000002</v>
      </c>
      <c r="J420" s="34">
        <v>142.26</v>
      </c>
      <c r="K420" s="34">
        <v>144.87000000000003</v>
      </c>
      <c r="L420" s="34">
        <v>151.57</v>
      </c>
      <c r="M420" s="34">
        <v>151.41</v>
      </c>
      <c r="N420" s="34">
        <v>152.54</v>
      </c>
      <c r="O420" s="34">
        <f t="shared" si="8"/>
        <v>194.01138319900011</v>
      </c>
      <c r="P420" s="34">
        <f t="shared" si="8"/>
        <v>194.01138319900011</v>
      </c>
      <c r="Q420" s="34">
        <f t="shared" si="8"/>
        <v>194.01138319900011</v>
      </c>
      <c r="R420" s="51"/>
      <c r="S420" s="51"/>
      <c r="T420" s="51"/>
    </row>
    <row r="421" spans="1:20" x14ac:dyDescent="0.3">
      <c r="A421" s="260"/>
      <c r="B421" s="126" t="s">
        <v>62</v>
      </c>
      <c r="C421" s="34">
        <v>0</v>
      </c>
      <c r="D421" s="34">
        <v>7.63</v>
      </c>
      <c r="E421" s="34">
        <v>7.63</v>
      </c>
      <c r="F421" s="34">
        <v>7.57</v>
      </c>
      <c r="G421" s="34">
        <v>8.09</v>
      </c>
      <c r="H421" s="34">
        <v>7.18</v>
      </c>
      <c r="I421" s="34">
        <v>8.4400000000000031</v>
      </c>
      <c r="J421" s="34">
        <v>8.3899999999999988</v>
      </c>
      <c r="K421" s="34">
        <v>8.32</v>
      </c>
      <c r="L421" s="34">
        <v>9.09</v>
      </c>
      <c r="M421" s="34">
        <v>9.08</v>
      </c>
      <c r="N421" s="34">
        <v>8.48</v>
      </c>
      <c r="O421" s="34">
        <f t="shared" si="8"/>
        <v>18.200962690730123</v>
      </c>
      <c r="P421" s="34">
        <f t="shared" si="8"/>
        <v>18.200962690730123</v>
      </c>
      <c r="Q421" s="34">
        <f t="shared" si="8"/>
        <v>18.200962690730123</v>
      </c>
      <c r="R421" s="51"/>
      <c r="S421" s="51"/>
      <c r="T421" s="51"/>
    </row>
    <row r="422" spans="1:20" x14ac:dyDescent="0.3">
      <c r="A422" s="260"/>
      <c r="B422" s="126" t="s">
        <v>63</v>
      </c>
      <c r="C422" s="34">
        <v>0</v>
      </c>
      <c r="D422" s="34">
        <v>0.05</v>
      </c>
      <c r="E422" s="34">
        <v>0.03</v>
      </c>
      <c r="F422" s="34">
        <v>0.03</v>
      </c>
      <c r="G422" s="34">
        <v>0.03</v>
      </c>
      <c r="H422" s="34">
        <v>0.03</v>
      </c>
      <c r="I422" s="34">
        <v>3.0000000000000002E-2</v>
      </c>
      <c r="J422" s="34">
        <v>2.9999999999999995E-2</v>
      </c>
      <c r="K422" s="34">
        <v>0.03</v>
      </c>
      <c r="L422" s="34">
        <v>0.03</v>
      </c>
      <c r="M422" s="34">
        <v>0.03</v>
      </c>
      <c r="N422" s="34">
        <v>0.03</v>
      </c>
      <c r="O422" s="34">
        <f t="shared" si="8"/>
        <v>1.8548316013828103</v>
      </c>
      <c r="P422" s="34">
        <f t="shared" si="8"/>
        <v>1.8548316013828103</v>
      </c>
      <c r="Q422" s="34">
        <f t="shared" si="8"/>
        <v>1.8548316013828103</v>
      </c>
      <c r="R422" s="51"/>
      <c r="S422" s="51"/>
      <c r="T422" s="51"/>
    </row>
    <row r="423" spans="1:20" x14ac:dyDescent="0.3">
      <c r="A423" s="260"/>
      <c r="B423" s="126" t="s">
        <v>64</v>
      </c>
      <c r="C423" s="34">
        <v>0</v>
      </c>
      <c r="D423" s="34">
        <v>50.44</v>
      </c>
      <c r="E423" s="34">
        <v>50.44</v>
      </c>
      <c r="F423" s="34">
        <v>53.220000000000006</v>
      </c>
      <c r="G423" s="34">
        <v>54.43</v>
      </c>
      <c r="H423" s="34">
        <v>55.47</v>
      </c>
      <c r="I423" s="34">
        <v>58.519999999999996</v>
      </c>
      <c r="J423" s="34">
        <v>63.53</v>
      </c>
      <c r="K423" s="34">
        <v>66.38</v>
      </c>
      <c r="L423" s="34">
        <v>69.950000000000017</v>
      </c>
      <c r="M423" s="34">
        <v>74.429999999999993</v>
      </c>
      <c r="N423" s="34">
        <v>79.09</v>
      </c>
      <c r="O423" s="34">
        <f t="shared" si="8"/>
        <v>199.70722401025301</v>
      </c>
      <c r="P423" s="34">
        <f t="shared" si="8"/>
        <v>199.70722401025301</v>
      </c>
      <c r="Q423" s="34">
        <f t="shared" si="8"/>
        <v>199.70722401025301</v>
      </c>
      <c r="R423" s="51"/>
      <c r="S423" s="51"/>
      <c r="T423" s="51"/>
    </row>
    <row r="424" spans="1:20" x14ac:dyDescent="0.3">
      <c r="A424" s="260"/>
      <c r="B424" s="126" t="s">
        <v>65</v>
      </c>
      <c r="C424" s="34">
        <v>0</v>
      </c>
      <c r="D424" s="34">
        <v>1.8899999999999997</v>
      </c>
      <c r="E424" s="34">
        <v>2.3199999999999998</v>
      </c>
      <c r="F424" s="34">
        <v>2.3500000000000005</v>
      </c>
      <c r="G424" s="34">
        <v>2.4500000000000002</v>
      </c>
      <c r="H424" s="34">
        <v>2.5499999999999998</v>
      </c>
      <c r="I424" s="34">
        <v>2.69</v>
      </c>
      <c r="J424" s="34">
        <v>2.79</v>
      </c>
      <c r="K424" s="34">
        <v>2.93</v>
      </c>
      <c r="L424" s="34">
        <v>3.0900000000000003</v>
      </c>
      <c r="M424" s="34">
        <v>3.31</v>
      </c>
      <c r="N424" s="34">
        <v>3.96</v>
      </c>
      <c r="O424" s="34">
        <f t="shared" si="8"/>
        <v>13.051033745208535</v>
      </c>
      <c r="P424" s="34">
        <f t="shared" si="8"/>
        <v>13.051033745208535</v>
      </c>
      <c r="Q424" s="34">
        <f t="shared" si="8"/>
        <v>13.051033745208535</v>
      </c>
      <c r="R424" s="51"/>
      <c r="S424" s="51"/>
      <c r="T424" s="51"/>
    </row>
    <row r="425" spans="1:20" x14ac:dyDescent="0.3">
      <c r="A425" s="260"/>
      <c r="B425" s="126" t="s">
        <v>66</v>
      </c>
      <c r="C425" s="34">
        <v>0</v>
      </c>
      <c r="D425" s="34">
        <v>2.33</v>
      </c>
      <c r="E425" s="34">
        <v>2.0499999999999998</v>
      </c>
      <c r="F425" s="34">
        <v>1.7799999999999996</v>
      </c>
      <c r="G425" s="34">
        <v>1.59</v>
      </c>
      <c r="H425" s="34">
        <v>1.38</v>
      </c>
      <c r="I425" s="34">
        <v>1.4800000000000002</v>
      </c>
      <c r="J425" s="34">
        <v>1.56</v>
      </c>
      <c r="K425" s="34">
        <v>1.5</v>
      </c>
      <c r="L425" s="34">
        <v>1.4300000000000002</v>
      </c>
      <c r="M425" s="34">
        <v>1.65</v>
      </c>
      <c r="N425" s="34">
        <v>1.64</v>
      </c>
      <c r="O425" s="34">
        <f t="shared" si="8"/>
        <v>15.508952822930249</v>
      </c>
      <c r="P425" s="34">
        <f t="shared" si="8"/>
        <v>15.508952822930249</v>
      </c>
      <c r="Q425" s="34">
        <f t="shared" si="8"/>
        <v>15.508952822930249</v>
      </c>
      <c r="R425" s="51"/>
      <c r="S425" s="51"/>
      <c r="T425" s="51"/>
    </row>
    <row r="426" spans="1:20" x14ac:dyDescent="0.3">
      <c r="A426" s="260"/>
      <c r="B426" s="126" t="s">
        <v>67</v>
      </c>
      <c r="C426" s="34">
        <v>0</v>
      </c>
      <c r="D426" s="34">
        <v>1.8000000000000003</v>
      </c>
      <c r="E426" s="34">
        <v>2.4300000000000006</v>
      </c>
      <c r="F426" s="34">
        <v>2.5499999999999998</v>
      </c>
      <c r="G426" s="34">
        <v>2.52</v>
      </c>
      <c r="H426" s="34">
        <v>2.6599999999999997</v>
      </c>
      <c r="I426" s="34">
        <v>2.9500000000000006</v>
      </c>
      <c r="J426" s="34">
        <v>3.0799999999999992</v>
      </c>
      <c r="K426" s="34">
        <v>3.18</v>
      </c>
      <c r="L426" s="34">
        <v>3.38</v>
      </c>
      <c r="M426" s="34">
        <v>3.5499999999999994</v>
      </c>
      <c r="N426" s="34">
        <v>3.7</v>
      </c>
      <c r="O426" s="34">
        <f t="shared" si="8"/>
        <v>67.094400348522768</v>
      </c>
      <c r="P426" s="34">
        <f t="shared" si="8"/>
        <v>67.094400348522768</v>
      </c>
      <c r="Q426" s="34">
        <f t="shared" si="8"/>
        <v>67.094400348522768</v>
      </c>
      <c r="R426" s="51"/>
      <c r="S426" s="51"/>
      <c r="T426" s="51"/>
    </row>
    <row r="427" spans="1:20" x14ac:dyDescent="0.3">
      <c r="A427" s="260"/>
      <c r="B427" s="126" t="s">
        <v>68</v>
      </c>
      <c r="C427" s="34">
        <v>0</v>
      </c>
      <c r="D427" s="34">
        <v>5.0599999999999996</v>
      </c>
      <c r="E427" s="34">
        <v>5.6</v>
      </c>
      <c r="F427" s="34">
        <v>5.04</v>
      </c>
      <c r="G427" s="34">
        <v>5.86</v>
      </c>
      <c r="H427" s="34">
        <v>5.92</v>
      </c>
      <c r="I427" s="34">
        <v>6.2000000000000011</v>
      </c>
      <c r="J427" s="34">
        <v>6.4099999999999993</v>
      </c>
      <c r="K427" s="34">
        <v>6.57</v>
      </c>
      <c r="L427" s="34">
        <v>6.9099999999999993</v>
      </c>
      <c r="M427" s="34">
        <v>7.5399999999999991</v>
      </c>
      <c r="N427" s="34">
        <v>8.06</v>
      </c>
      <c r="O427" s="34">
        <f t="shared" si="8"/>
        <v>23.616753703194696</v>
      </c>
      <c r="P427" s="34">
        <f t="shared" si="8"/>
        <v>23.616753703194696</v>
      </c>
      <c r="Q427" s="34">
        <f t="shared" si="8"/>
        <v>23.616753703194696</v>
      </c>
      <c r="R427" s="51"/>
      <c r="S427" s="51"/>
      <c r="T427" s="51"/>
    </row>
    <row r="428" spans="1:20" x14ac:dyDescent="0.3">
      <c r="A428" s="260"/>
      <c r="B428" s="126" t="s">
        <v>69</v>
      </c>
      <c r="C428" s="34">
        <v>0</v>
      </c>
      <c r="D428" s="34">
        <v>19.77</v>
      </c>
      <c r="E428" s="34">
        <v>28.9</v>
      </c>
      <c r="F428" s="34">
        <v>31.4</v>
      </c>
      <c r="G428" s="34">
        <v>31.3</v>
      </c>
      <c r="H428" s="34">
        <v>31.92</v>
      </c>
      <c r="I428" s="34">
        <v>32.600000000000009</v>
      </c>
      <c r="J428" s="34">
        <v>33.94</v>
      </c>
      <c r="K428" s="34">
        <v>34.619999999999997</v>
      </c>
      <c r="L428" s="34">
        <v>34.520000000000003</v>
      </c>
      <c r="M428" s="34">
        <v>33.489999999999995</v>
      </c>
      <c r="N428" s="34">
        <v>35.630000000000003</v>
      </c>
      <c r="O428" s="34">
        <f t="shared" si="8"/>
        <v>33.900223514530424</v>
      </c>
      <c r="P428" s="34">
        <f t="shared" si="8"/>
        <v>33.900223514530424</v>
      </c>
      <c r="Q428" s="34">
        <f t="shared" si="8"/>
        <v>33.900223514530424</v>
      </c>
      <c r="R428" s="51"/>
      <c r="S428" s="51"/>
      <c r="T428" s="51"/>
    </row>
    <row r="429" spans="1:20" x14ac:dyDescent="0.3">
      <c r="A429" s="260"/>
      <c r="B429" s="126" t="s">
        <v>70</v>
      </c>
      <c r="C429" s="34">
        <v>0</v>
      </c>
      <c r="D429" s="34">
        <v>1.1100000000000001</v>
      </c>
      <c r="E429" s="34">
        <v>1.77</v>
      </c>
      <c r="F429" s="34">
        <v>1.94</v>
      </c>
      <c r="G429" s="34">
        <v>1.86</v>
      </c>
      <c r="H429" s="34">
        <v>1.82</v>
      </c>
      <c r="I429" s="34">
        <v>1.7400000000000002</v>
      </c>
      <c r="J429" s="34">
        <v>1.96</v>
      </c>
      <c r="K429" s="34">
        <v>1.73</v>
      </c>
      <c r="L429" s="34">
        <v>1.4700000000000002</v>
      </c>
      <c r="M429" s="34">
        <v>2.1000000000000005</v>
      </c>
      <c r="N429" s="34">
        <v>3.58</v>
      </c>
      <c r="O429" s="34">
        <f t="shared" si="8"/>
        <v>99.240064832495108</v>
      </c>
      <c r="P429" s="34">
        <f t="shared" si="8"/>
        <v>99.240064832495108</v>
      </c>
      <c r="Q429" s="34">
        <f t="shared" si="8"/>
        <v>99.240064832495108</v>
      </c>
      <c r="R429" s="51"/>
      <c r="S429" s="51"/>
      <c r="T429" s="51"/>
    </row>
    <row r="430" spans="1:20" x14ac:dyDescent="0.3">
      <c r="A430" s="261"/>
      <c r="B430" s="126" t="s">
        <v>71</v>
      </c>
      <c r="C430" s="34">
        <v>0</v>
      </c>
      <c r="D430" s="34">
        <v>0.62</v>
      </c>
      <c r="E430" s="34">
        <v>0.62</v>
      </c>
      <c r="F430" s="34">
        <v>0.66000000000000014</v>
      </c>
      <c r="G430" s="34">
        <v>0.68</v>
      </c>
      <c r="H430" s="34">
        <v>0.72</v>
      </c>
      <c r="I430" s="34">
        <v>0.79</v>
      </c>
      <c r="J430" s="34">
        <v>0.78</v>
      </c>
      <c r="K430" s="34">
        <v>0.78000000000000014</v>
      </c>
      <c r="L430" s="34">
        <v>0.81000000000000016</v>
      </c>
      <c r="M430" s="34">
        <v>0.8</v>
      </c>
      <c r="N430" s="34">
        <v>0.84</v>
      </c>
      <c r="O430" s="34">
        <f t="shared" si="8"/>
        <v>5.3883742151142364</v>
      </c>
      <c r="P430" s="34">
        <f t="shared" si="8"/>
        <v>5.3883742151142364</v>
      </c>
      <c r="Q430" s="34">
        <f t="shared" si="8"/>
        <v>5.3883742151142364</v>
      </c>
      <c r="R430" s="51"/>
      <c r="S430" s="51"/>
      <c r="T430" s="51"/>
    </row>
    <row r="431" spans="1:20" x14ac:dyDescent="0.3">
      <c r="A431" s="259" t="s">
        <v>16</v>
      </c>
      <c r="B431" s="43" t="s">
        <v>399</v>
      </c>
      <c r="C431" s="64">
        <v>0</v>
      </c>
      <c r="D431" s="64">
        <v>2.10713E-3</v>
      </c>
      <c r="E431" s="64">
        <v>8.6885649597318385E-3</v>
      </c>
      <c r="F431" s="64">
        <v>9.0264294076860332E-3</v>
      </c>
      <c r="G431" s="64">
        <v>9.1243683682593422E-3</v>
      </c>
      <c r="H431" s="64">
        <v>9.3386737035080006E-3</v>
      </c>
      <c r="I431" s="64">
        <v>9.3006901881840798E-3</v>
      </c>
      <c r="J431" s="64">
        <v>9.1288665875333581E-3</v>
      </c>
      <c r="K431" s="64">
        <v>8.8912037471775857E-3</v>
      </c>
      <c r="L431" s="64">
        <v>8.9505035447613544E-3</v>
      </c>
      <c r="M431" s="64">
        <v>8.9770768882272093E-3</v>
      </c>
      <c r="N431" s="64">
        <v>8.9795744459263069E-3</v>
      </c>
      <c r="O431" s="64">
        <f>O356</f>
        <v>4.95424236234729E-2</v>
      </c>
      <c r="P431" s="64">
        <f>O431*2</f>
        <v>9.9084847246945801E-2</v>
      </c>
      <c r="Q431" s="64">
        <f>O431*3</f>
        <v>0.14862727087041872</v>
      </c>
      <c r="R431" s="53"/>
      <c r="S431" s="53"/>
      <c r="T431" s="53"/>
    </row>
    <row r="432" spans="1:20" x14ac:dyDescent="0.3">
      <c r="A432" s="260"/>
      <c r="B432" s="126" t="s">
        <v>58</v>
      </c>
      <c r="C432" s="34">
        <v>0</v>
      </c>
      <c r="D432" s="34">
        <v>187.66</v>
      </c>
      <c r="E432" s="34">
        <v>132.72407682984411</v>
      </c>
      <c r="F432" s="34">
        <v>128.64692664541312</v>
      </c>
      <c r="G432" s="34">
        <v>126.85655032431586</v>
      </c>
      <c r="H432" s="34">
        <v>128.57508254465134</v>
      </c>
      <c r="I432" s="34">
        <v>130.470969409937</v>
      </c>
      <c r="J432" s="34">
        <v>128.50687497847031</v>
      </c>
      <c r="K432" s="34">
        <v>129.05912100716154</v>
      </c>
      <c r="L432" s="34">
        <v>130.56564986148027</v>
      </c>
      <c r="M432" s="34">
        <v>132.40239348789558</v>
      </c>
      <c r="N432" s="34">
        <v>129.7226263353036</v>
      </c>
      <c r="O432" s="34">
        <f t="shared" ref="O432:Q445" si="9">O357</f>
        <v>125.60159084361911</v>
      </c>
      <c r="P432" s="34">
        <f t="shared" si="9"/>
        <v>125.60159084361911</v>
      </c>
      <c r="Q432" s="34">
        <f t="shared" si="9"/>
        <v>125.60159084361911</v>
      </c>
      <c r="R432" s="51"/>
      <c r="S432" s="51"/>
      <c r="T432" s="51"/>
    </row>
    <row r="433" spans="1:20" x14ac:dyDescent="0.3">
      <c r="A433" s="260"/>
      <c r="B433" s="126" t="s">
        <v>59</v>
      </c>
      <c r="C433" s="34">
        <v>0</v>
      </c>
      <c r="D433" s="34">
        <v>29.179999999999993</v>
      </c>
      <c r="E433" s="34">
        <v>66.636283890875518</v>
      </c>
      <c r="F433" s="34">
        <v>66.739254655424133</v>
      </c>
      <c r="G433" s="34">
        <v>65.522082500524036</v>
      </c>
      <c r="H433" s="34">
        <v>66.686456357971423</v>
      </c>
      <c r="I433" s="34">
        <v>65.568591883227924</v>
      </c>
      <c r="J433" s="34">
        <v>63.633505551791842</v>
      </c>
      <c r="K433" s="34">
        <v>62.618278901898371</v>
      </c>
      <c r="L433" s="34">
        <v>61.655238408640258</v>
      </c>
      <c r="M433" s="34">
        <v>61.45263822075232</v>
      </c>
      <c r="N433" s="34">
        <v>61.595889385592848</v>
      </c>
      <c r="O433" s="34">
        <f t="shared" si="9"/>
        <v>61.486301116440039</v>
      </c>
      <c r="P433" s="34">
        <f t="shared" si="9"/>
        <v>61.486301116440039</v>
      </c>
      <c r="Q433" s="34">
        <f t="shared" si="9"/>
        <v>61.486301116440039</v>
      </c>
      <c r="R433" s="51"/>
      <c r="S433" s="51"/>
      <c r="T433" s="51"/>
    </row>
    <row r="434" spans="1:20" x14ac:dyDescent="0.3">
      <c r="A434" s="260"/>
      <c r="B434" s="126" t="s">
        <v>60</v>
      </c>
      <c r="C434" s="34">
        <v>0</v>
      </c>
      <c r="D434" s="34">
        <v>27.929999999999993</v>
      </c>
      <c r="E434" s="34">
        <v>20.951144537911166</v>
      </c>
      <c r="F434" s="34">
        <v>21.78342132705658</v>
      </c>
      <c r="G434" s="34">
        <v>20.461989530959841</v>
      </c>
      <c r="H434" s="34">
        <v>20.457705805772129</v>
      </c>
      <c r="I434" s="34">
        <v>20.562885100314769</v>
      </c>
      <c r="J434" s="34">
        <v>19.526035090539565</v>
      </c>
      <c r="K434" s="34">
        <v>19.147149255427987</v>
      </c>
      <c r="L434" s="34">
        <v>18.394798436203576</v>
      </c>
      <c r="M434" s="34">
        <v>18.118394774058483</v>
      </c>
      <c r="N434" s="34">
        <v>18.093751023561563</v>
      </c>
      <c r="O434" s="34">
        <f t="shared" si="9"/>
        <v>9.1293835636402019</v>
      </c>
      <c r="P434" s="34">
        <f t="shared" si="9"/>
        <v>9.1293835636402019</v>
      </c>
      <c r="Q434" s="34">
        <f t="shared" si="9"/>
        <v>9.1293835636402019</v>
      </c>
      <c r="R434" s="51"/>
      <c r="S434" s="51"/>
      <c r="T434" s="51"/>
    </row>
    <row r="435" spans="1:20" x14ac:dyDescent="0.3">
      <c r="A435" s="260"/>
      <c r="B435" s="126" t="s">
        <v>61</v>
      </c>
      <c r="C435" s="34">
        <v>0</v>
      </c>
      <c r="D435" s="34">
        <v>80</v>
      </c>
      <c r="E435" s="34">
        <v>176.17885657486744</v>
      </c>
      <c r="F435" s="34">
        <v>183.3006034323511</v>
      </c>
      <c r="G435" s="34">
        <v>169.77300236483396</v>
      </c>
      <c r="H435" s="34">
        <v>166.99043055453973</v>
      </c>
      <c r="I435" s="34">
        <v>166.15688670604672</v>
      </c>
      <c r="J435" s="34">
        <v>166.45263845032093</v>
      </c>
      <c r="K435" s="34">
        <v>158.75214206547687</v>
      </c>
      <c r="L435" s="34">
        <v>151.97107207245216</v>
      </c>
      <c r="M435" s="34">
        <v>159.42919723391461</v>
      </c>
      <c r="N435" s="34">
        <v>159.61838495041212</v>
      </c>
      <c r="O435" s="34">
        <f t="shared" si="9"/>
        <v>194.01138319900011</v>
      </c>
      <c r="P435" s="34">
        <f t="shared" si="9"/>
        <v>194.01138319900011</v>
      </c>
      <c r="Q435" s="34">
        <f t="shared" si="9"/>
        <v>194.01138319900011</v>
      </c>
      <c r="R435" s="51"/>
      <c r="S435" s="51"/>
      <c r="T435" s="51"/>
    </row>
    <row r="436" spans="1:20" x14ac:dyDescent="0.3">
      <c r="A436" s="260"/>
      <c r="B436" s="126" t="s">
        <v>62</v>
      </c>
      <c r="C436" s="34">
        <v>0</v>
      </c>
      <c r="D436" s="34">
        <v>8.2399999999999967</v>
      </c>
      <c r="E436" s="34">
        <v>16.505626178567883</v>
      </c>
      <c r="F436" s="34">
        <v>16.976296904329171</v>
      </c>
      <c r="G436" s="34">
        <v>17.508894934649689</v>
      </c>
      <c r="H436" s="34">
        <v>17.275324049558971</v>
      </c>
      <c r="I436" s="34">
        <v>18.091109868005358</v>
      </c>
      <c r="J436" s="34">
        <v>18.462678294618151</v>
      </c>
      <c r="K436" s="34">
        <v>18.218738120950324</v>
      </c>
      <c r="L436" s="34">
        <v>18.538713046168557</v>
      </c>
      <c r="M436" s="34">
        <v>18.757603227099619</v>
      </c>
      <c r="N436" s="34">
        <v>19.119919296006916</v>
      </c>
      <c r="O436" s="34">
        <f t="shared" si="9"/>
        <v>18.200962690730123</v>
      </c>
      <c r="P436" s="34">
        <f t="shared" si="9"/>
        <v>18.200962690730123</v>
      </c>
      <c r="Q436" s="34">
        <f t="shared" si="9"/>
        <v>18.200962690730123</v>
      </c>
      <c r="R436" s="51"/>
      <c r="S436" s="51"/>
      <c r="T436" s="51"/>
    </row>
    <row r="437" spans="1:20" x14ac:dyDescent="0.3">
      <c r="A437" s="260"/>
      <c r="B437" s="126" t="s">
        <v>63</v>
      </c>
      <c r="C437" s="34">
        <v>0</v>
      </c>
      <c r="D437" s="34">
        <v>1.9999999999999997E-2</v>
      </c>
      <c r="E437" s="34">
        <v>1.8286560040420934</v>
      </c>
      <c r="F437" s="34">
        <v>1.7984414980782408</v>
      </c>
      <c r="G437" s="34">
        <v>1.7599894601033914</v>
      </c>
      <c r="H437" s="34">
        <v>1.8268600851337713</v>
      </c>
      <c r="I437" s="34">
        <v>1.8174765661683294</v>
      </c>
      <c r="J437" s="34">
        <v>1.9087416608297259</v>
      </c>
      <c r="K437" s="34">
        <v>1.9370051153802432</v>
      </c>
      <c r="L437" s="34">
        <v>1.9707040740271977</v>
      </c>
      <c r="M437" s="34">
        <v>1.9068352041157213</v>
      </c>
      <c r="N437" s="34">
        <v>2.0372005099816723</v>
      </c>
      <c r="O437" s="34">
        <f t="shared" si="9"/>
        <v>1.8548316013828103</v>
      </c>
      <c r="P437" s="34">
        <f t="shared" si="9"/>
        <v>1.8548316013828103</v>
      </c>
      <c r="Q437" s="34">
        <f t="shared" si="9"/>
        <v>1.8548316013828103</v>
      </c>
      <c r="R437" s="51"/>
      <c r="S437" s="51"/>
      <c r="T437" s="51"/>
    </row>
    <row r="438" spans="1:20" x14ac:dyDescent="0.3">
      <c r="A438" s="260"/>
      <c r="B438" s="126" t="s">
        <v>64</v>
      </c>
      <c r="C438" s="34">
        <v>0</v>
      </c>
      <c r="D438" s="34">
        <v>70.56</v>
      </c>
      <c r="E438" s="34">
        <v>129.88075205788854</v>
      </c>
      <c r="F438" s="34">
        <v>132.54908026696063</v>
      </c>
      <c r="G438" s="34">
        <v>135.19103961170666</v>
      </c>
      <c r="H438" s="34">
        <v>137.52198993607652</v>
      </c>
      <c r="I438" s="34">
        <v>138.42161770247006</v>
      </c>
      <c r="J438" s="34">
        <v>137.2783773209016</v>
      </c>
      <c r="K438" s="34">
        <v>134.20819341821075</v>
      </c>
      <c r="L438" s="34">
        <v>129.67976107103181</v>
      </c>
      <c r="M438" s="34">
        <v>129.94599360259238</v>
      </c>
      <c r="N438" s="34">
        <v>134.29743803140897</v>
      </c>
      <c r="O438" s="34">
        <f t="shared" si="9"/>
        <v>199.70722401025301</v>
      </c>
      <c r="P438" s="34">
        <f t="shared" si="9"/>
        <v>199.70722401025301</v>
      </c>
      <c r="Q438" s="34">
        <f t="shared" si="9"/>
        <v>199.70722401025301</v>
      </c>
      <c r="R438" s="51"/>
      <c r="S438" s="51"/>
      <c r="T438" s="51"/>
    </row>
    <row r="439" spans="1:20" x14ac:dyDescent="0.3">
      <c r="A439" s="260"/>
      <c r="B439" s="126" t="s">
        <v>65</v>
      </c>
      <c r="C439" s="34">
        <v>0</v>
      </c>
      <c r="D439" s="34">
        <v>3.9299999999999997</v>
      </c>
      <c r="E439" s="34">
        <v>8.8258164937849806</v>
      </c>
      <c r="F439" s="34">
        <v>9.3097664392336803</v>
      </c>
      <c r="G439" s="34">
        <v>9.3914457962936169</v>
      </c>
      <c r="H439" s="34">
        <v>9.7320452584000101</v>
      </c>
      <c r="I439" s="34">
        <v>10.102698383254014</v>
      </c>
      <c r="J439" s="34">
        <v>10.586669441605714</v>
      </c>
      <c r="K439" s="34">
        <v>10.68469449812436</v>
      </c>
      <c r="L439" s="34">
        <v>11.30968499064816</v>
      </c>
      <c r="M439" s="34">
        <v>12.570500267254626</v>
      </c>
      <c r="N439" s="34">
        <v>12.720229988058335</v>
      </c>
      <c r="O439" s="34">
        <f t="shared" si="9"/>
        <v>13.051033745208535</v>
      </c>
      <c r="P439" s="34">
        <f t="shared" si="9"/>
        <v>13.051033745208535</v>
      </c>
      <c r="Q439" s="34">
        <f t="shared" si="9"/>
        <v>13.051033745208535</v>
      </c>
      <c r="R439" s="51"/>
      <c r="S439" s="51"/>
      <c r="T439" s="51"/>
    </row>
    <row r="440" spans="1:20" x14ac:dyDescent="0.3">
      <c r="A440" s="260"/>
      <c r="B440" s="126" t="s">
        <v>66</v>
      </c>
      <c r="C440" s="34">
        <v>0</v>
      </c>
      <c r="D440" s="34">
        <v>1.7399999999999995</v>
      </c>
      <c r="E440" s="34">
        <v>33.668347042565287</v>
      </c>
      <c r="F440" s="34">
        <v>33.699472335607666</v>
      </c>
      <c r="G440" s="34">
        <v>34.1658268209369</v>
      </c>
      <c r="H440" s="34">
        <v>34.619671927797199</v>
      </c>
      <c r="I440" s="34">
        <v>33.921636571269573</v>
      </c>
      <c r="J440" s="34">
        <v>33.496864615508272</v>
      </c>
      <c r="K440" s="34">
        <v>32.406984653859269</v>
      </c>
      <c r="L440" s="34">
        <v>32.419142837052974</v>
      </c>
      <c r="M440" s="34">
        <v>32.716632341150529</v>
      </c>
      <c r="N440" s="34">
        <v>32.039080444535486</v>
      </c>
      <c r="O440" s="34">
        <f t="shared" si="9"/>
        <v>15.508952822930249</v>
      </c>
      <c r="P440" s="34">
        <f t="shared" si="9"/>
        <v>15.508952822930249</v>
      </c>
      <c r="Q440" s="34">
        <f t="shared" si="9"/>
        <v>15.508952822930249</v>
      </c>
      <c r="R440" s="51"/>
      <c r="S440" s="51"/>
      <c r="T440" s="51"/>
    </row>
    <row r="441" spans="1:20" x14ac:dyDescent="0.3">
      <c r="A441" s="260"/>
      <c r="B441" s="126" t="s">
        <v>67</v>
      </c>
      <c r="C441" s="34">
        <v>0</v>
      </c>
      <c r="D441" s="34">
        <v>3.06</v>
      </c>
      <c r="E441" s="34">
        <v>47.788816725363233</v>
      </c>
      <c r="F441" s="34">
        <v>50.424256860232994</v>
      </c>
      <c r="G441" s="34">
        <v>50.977720489027583</v>
      </c>
      <c r="H441" s="34">
        <v>52.75057665696356</v>
      </c>
      <c r="I441" s="34">
        <v>54.617395960743622</v>
      </c>
      <c r="J441" s="34">
        <v>57.305774523763048</v>
      </c>
      <c r="K441" s="34">
        <v>57.881893116971696</v>
      </c>
      <c r="L441" s="34">
        <v>59.841046224809801</v>
      </c>
      <c r="M441" s="34">
        <v>62.73175405336184</v>
      </c>
      <c r="N441" s="34">
        <v>63.119833295329173</v>
      </c>
      <c r="O441" s="34">
        <f t="shared" si="9"/>
        <v>67.094400348522768</v>
      </c>
      <c r="P441" s="34">
        <f t="shared" si="9"/>
        <v>67.094400348522768</v>
      </c>
      <c r="Q441" s="34">
        <f t="shared" si="9"/>
        <v>67.094400348522768</v>
      </c>
      <c r="R441" s="51"/>
      <c r="S441" s="51"/>
      <c r="T441" s="51"/>
    </row>
    <row r="442" spans="1:20" x14ac:dyDescent="0.3">
      <c r="A442" s="260"/>
      <c r="B442" s="126" t="s">
        <v>68</v>
      </c>
      <c r="C442" s="34">
        <v>0</v>
      </c>
      <c r="D442" s="34">
        <v>7.98</v>
      </c>
      <c r="E442" s="34">
        <v>9.389129356001936</v>
      </c>
      <c r="F442" s="34">
        <v>9.8706868575514708</v>
      </c>
      <c r="G442" s="34">
        <v>10.140038292005325</v>
      </c>
      <c r="H442" s="34">
        <v>10.355712271257843</v>
      </c>
      <c r="I442" s="34">
        <v>10.588462671080014</v>
      </c>
      <c r="J442" s="34">
        <v>10.258348327572943</v>
      </c>
      <c r="K442" s="34">
        <v>10.09128228373309</v>
      </c>
      <c r="L442" s="34">
        <v>10.359671968386561</v>
      </c>
      <c r="M442" s="34">
        <v>10.233113739114941</v>
      </c>
      <c r="N442" s="34">
        <v>10.317632289868994</v>
      </c>
      <c r="O442" s="34">
        <f t="shared" si="9"/>
        <v>23.616753703194696</v>
      </c>
      <c r="P442" s="34">
        <f t="shared" si="9"/>
        <v>23.616753703194696</v>
      </c>
      <c r="Q442" s="34">
        <f t="shared" si="9"/>
        <v>23.616753703194696</v>
      </c>
      <c r="R442" s="51"/>
      <c r="S442" s="51"/>
      <c r="T442" s="51"/>
    </row>
    <row r="443" spans="1:20" x14ac:dyDescent="0.3">
      <c r="A443" s="260"/>
      <c r="B443" s="126" t="s">
        <v>69</v>
      </c>
      <c r="C443" s="34">
        <v>0</v>
      </c>
      <c r="D443" s="34">
        <v>33.339999999999996</v>
      </c>
      <c r="E443" s="34">
        <v>51.468618590620778</v>
      </c>
      <c r="F443" s="34">
        <v>51.721220778833832</v>
      </c>
      <c r="G443" s="34">
        <v>51.572412278241458</v>
      </c>
      <c r="H443" s="34">
        <v>52.34123122156722</v>
      </c>
      <c r="I443" s="34">
        <v>52.203217724498138</v>
      </c>
      <c r="J443" s="34">
        <v>52.664981312220831</v>
      </c>
      <c r="K443" s="34">
        <v>51.788252728202799</v>
      </c>
      <c r="L443" s="34">
        <v>51.778081902431481</v>
      </c>
      <c r="M443" s="34">
        <v>52.085812788133893</v>
      </c>
      <c r="N443" s="34">
        <v>50.843045920408557</v>
      </c>
      <c r="O443" s="34">
        <f t="shared" si="9"/>
        <v>33.900223514530424</v>
      </c>
      <c r="P443" s="34">
        <f t="shared" si="9"/>
        <v>33.900223514530424</v>
      </c>
      <c r="Q443" s="34">
        <f t="shared" si="9"/>
        <v>33.900223514530424</v>
      </c>
      <c r="R443" s="51"/>
      <c r="S443" s="51"/>
      <c r="T443" s="51"/>
    </row>
    <row r="444" spans="1:20" x14ac:dyDescent="0.3">
      <c r="A444" s="260"/>
      <c r="B444" s="126" t="s">
        <v>70</v>
      </c>
      <c r="C444" s="34">
        <v>0</v>
      </c>
      <c r="D444" s="34">
        <v>2.5299999999999998</v>
      </c>
      <c r="E444" s="34">
        <v>61.875780614193644</v>
      </c>
      <c r="F444" s="34">
        <v>64.218294520752025</v>
      </c>
      <c r="G444" s="34">
        <v>65.223985557094053</v>
      </c>
      <c r="H444" s="34">
        <v>65.317685794947565</v>
      </c>
      <c r="I444" s="34">
        <v>65.400367231474661</v>
      </c>
      <c r="J444" s="34">
        <v>62.951431122185348</v>
      </c>
      <c r="K444" s="34">
        <v>60.801776514720927</v>
      </c>
      <c r="L444" s="34">
        <v>61.3726655697591</v>
      </c>
      <c r="M444" s="34">
        <v>62.274140915569809</v>
      </c>
      <c r="N444" s="34">
        <v>69.389965556660599</v>
      </c>
      <c r="O444" s="34">
        <f t="shared" si="9"/>
        <v>99.240064832495108</v>
      </c>
      <c r="P444" s="34">
        <f t="shared" si="9"/>
        <v>99.240064832495108</v>
      </c>
      <c r="Q444" s="34">
        <f t="shared" si="9"/>
        <v>99.240064832495108</v>
      </c>
      <c r="R444" s="51"/>
      <c r="S444" s="51"/>
      <c r="T444" s="51"/>
    </row>
    <row r="445" spans="1:20" x14ac:dyDescent="0.3">
      <c r="A445" s="261"/>
      <c r="B445" s="126" t="s">
        <v>71</v>
      </c>
      <c r="C445" s="34">
        <v>0</v>
      </c>
      <c r="D445" s="34">
        <v>0.9</v>
      </c>
      <c r="E445" s="34">
        <v>3.9515137999584962</v>
      </c>
      <c r="F445" s="34">
        <v>4.6937949825700924</v>
      </c>
      <c r="G445" s="34">
        <v>5.9304903561422204</v>
      </c>
      <c r="H445" s="34">
        <v>5.1034549975864145</v>
      </c>
      <c r="I445" s="34">
        <v>2.580291350495922</v>
      </c>
      <c r="J445" s="34">
        <v>2.8567844389073245</v>
      </c>
      <c r="K445" s="34">
        <v>5.0462732749801065</v>
      </c>
      <c r="L445" s="34">
        <v>5.7150363245158839</v>
      </c>
      <c r="M445" s="34">
        <v>6.2480805549987748</v>
      </c>
      <c r="N445" s="34">
        <v>6.1270297761358021</v>
      </c>
      <c r="O445" s="34">
        <f t="shared" si="9"/>
        <v>5.3883742151142364</v>
      </c>
      <c r="P445" s="34">
        <f t="shared" si="9"/>
        <v>5.3883742151142364</v>
      </c>
      <c r="Q445" s="34">
        <f t="shared" si="9"/>
        <v>5.3883742151142364</v>
      </c>
      <c r="R445" s="51"/>
      <c r="S445" s="51"/>
      <c r="T445" s="51"/>
    </row>
    <row r="446" spans="1:20" x14ac:dyDescent="0.3">
      <c r="A446" s="259" t="s">
        <v>17</v>
      </c>
      <c r="B446" s="43" t="s">
        <v>399</v>
      </c>
      <c r="C446" s="64">
        <v>0</v>
      </c>
      <c r="D446" s="64">
        <v>2.10713E-3</v>
      </c>
      <c r="E446" s="64">
        <v>8.7551133678076404E-3</v>
      </c>
      <c r="F446" s="64">
        <v>9.1244676007686699E-3</v>
      </c>
      <c r="G446" s="64">
        <v>9.4756825593173589E-3</v>
      </c>
      <c r="H446" s="64">
        <v>9.6215098853456599E-3</v>
      </c>
      <c r="I446" s="64">
        <v>9.5209403351992194E-3</v>
      </c>
      <c r="J446" s="64">
        <v>9.3130136248499602E-3</v>
      </c>
      <c r="K446" s="64">
        <v>9.3139680655047706E-3</v>
      </c>
      <c r="L446" s="64">
        <v>9.4731800964106411E-3</v>
      </c>
      <c r="M446" s="64">
        <v>9.739899915867798E-3</v>
      </c>
      <c r="N446" s="64">
        <v>9.9423740567947394E-3</v>
      </c>
      <c r="O446" s="64">
        <f>O356</f>
        <v>4.95424236234729E-2</v>
      </c>
      <c r="P446" s="64">
        <f>O446*2</f>
        <v>9.9084847246945801E-2</v>
      </c>
      <c r="Q446" s="64">
        <f>O446*3</f>
        <v>0.14862727087041872</v>
      </c>
      <c r="R446" s="53"/>
      <c r="S446" s="53"/>
      <c r="T446" s="53"/>
    </row>
    <row r="447" spans="1:20" x14ac:dyDescent="0.3">
      <c r="A447" s="260"/>
      <c r="B447" s="126" t="s">
        <v>58</v>
      </c>
      <c r="C447" s="34">
        <v>0</v>
      </c>
      <c r="D447" s="34">
        <v>187.66</v>
      </c>
      <c r="E447" s="34">
        <v>153.06999999999996</v>
      </c>
      <c r="F447" s="34">
        <v>151.68000000000004</v>
      </c>
      <c r="G447" s="34">
        <v>151.16</v>
      </c>
      <c r="H447" s="34">
        <v>150.04</v>
      </c>
      <c r="I447" s="34">
        <v>152.22</v>
      </c>
      <c r="J447" s="34">
        <v>159.75</v>
      </c>
      <c r="K447" s="34">
        <v>160.43</v>
      </c>
      <c r="L447" s="34">
        <v>160.28</v>
      </c>
      <c r="M447" s="34">
        <v>151</v>
      </c>
      <c r="N447" s="34">
        <v>153.71000000000004</v>
      </c>
      <c r="O447" s="34">
        <f t="shared" ref="O447:Q460" si="10">O357</f>
        <v>125.60159084361911</v>
      </c>
      <c r="P447" s="34">
        <f t="shared" si="10"/>
        <v>125.60159084361911</v>
      </c>
      <c r="Q447" s="34">
        <f t="shared" si="10"/>
        <v>125.60159084361911</v>
      </c>
      <c r="R447" s="51"/>
      <c r="S447" s="51"/>
      <c r="T447" s="51"/>
    </row>
    <row r="448" spans="1:20" x14ac:dyDescent="0.3">
      <c r="A448" s="260"/>
      <c r="B448" s="126" t="s">
        <v>59</v>
      </c>
      <c r="C448" s="34">
        <v>0</v>
      </c>
      <c r="D448" s="34">
        <v>29.179999999999993</v>
      </c>
      <c r="E448" s="34">
        <v>104.51000000000002</v>
      </c>
      <c r="F448" s="34">
        <v>110.64</v>
      </c>
      <c r="G448" s="34">
        <v>112.07</v>
      </c>
      <c r="H448" s="34">
        <v>112.65000000000002</v>
      </c>
      <c r="I448" s="34">
        <v>111.22</v>
      </c>
      <c r="J448" s="34">
        <v>112.54</v>
      </c>
      <c r="K448" s="34">
        <v>96.06</v>
      </c>
      <c r="L448" s="34">
        <v>90.340000000000018</v>
      </c>
      <c r="M448" s="34">
        <v>94.89</v>
      </c>
      <c r="N448" s="34">
        <v>89.88000000000001</v>
      </c>
      <c r="O448" s="34">
        <f t="shared" si="10"/>
        <v>61.486301116440039</v>
      </c>
      <c r="P448" s="34">
        <f t="shared" si="10"/>
        <v>61.486301116440039</v>
      </c>
      <c r="Q448" s="34">
        <f t="shared" si="10"/>
        <v>61.486301116440039</v>
      </c>
      <c r="R448" s="51"/>
      <c r="S448" s="51"/>
      <c r="T448" s="51"/>
    </row>
    <row r="449" spans="1:20" x14ac:dyDescent="0.3">
      <c r="A449" s="260"/>
      <c r="B449" s="126" t="s">
        <v>60</v>
      </c>
      <c r="C449" s="34">
        <v>0</v>
      </c>
      <c r="D449" s="34">
        <v>27.929999999999993</v>
      </c>
      <c r="E449" s="34">
        <v>3.51</v>
      </c>
      <c r="F449" s="34">
        <v>3.7199999999999998</v>
      </c>
      <c r="G449" s="34">
        <v>3.5500000000000007</v>
      </c>
      <c r="H449" s="34">
        <v>3.55</v>
      </c>
      <c r="I449" s="34">
        <v>3.96</v>
      </c>
      <c r="J449" s="34">
        <v>3.8500000000000005</v>
      </c>
      <c r="K449" s="34">
        <v>3.8600000000000003</v>
      </c>
      <c r="L449" s="34">
        <v>4.17</v>
      </c>
      <c r="M449" s="34">
        <v>4.1400000000000006</v>
      </c>
      <c r="N449" s="34">
        <v>4.08</v>
      </c>
      <c r="O449" s="34">
        <f t="shared" si="10"/>
        <v>9.1293835636402019</v>
      </c>
      <c r="P449" s="34">
        <f t="shared" si="10"/>
        <v>9.1293835636402019</v>
      </c>
      <c r="Q449" s="34">
        <f t="shared" si="10"/>
        <v>9.1293835636402019</v>
      </c>
      <c r="R449" s="51"/>
      <c r="S449" s="51"/>
      <c r="T449" s="51"/>
    </row>
    <row r="450" spans="1:20" x14ac:dyDescent="0.3">
      <c r="A450" s="260"/>
      <c r="B450" s="126" t="s">
        <v>61</v>
      </c>
      <c r="C450" s="34">
        <v>0</v>
      </c>
      <c r="D450" s="34">
        <v>80</v>
      </c>
      <c r="E450" s="34">
        <v>154.22</v>
      </c>
      <c r="F450" s="34">
        <v>163.89</v>
      </c>
      <c r="G450" s="34">
        <v>168.46</v>
      </c>
      <c r="H450" s="34">
        <v>173.59</v>
      </c>
      <c r="I450" s="34">
        <v>174.91</v>
      </c>
      <c r="J450" s="34">
        <v>169.66</v>
      </c>
      <c r="K450" s="34">
        <v>150.47999999999999</v>
      </c>
      <c r="L450" s="34">
        <v>157.82</v>
      </c>
      <c r="M450" s="34">
        <v>166.92</v>
      </c>
      <c r="N450" s="34">
        <v>165.56</v>
      </c>
      <c r="O450" s="34">
        <f t="shared" si="10"/>
        <v>194.01138319900011</v>
      </c>
      <c r="P450" s="34">
        <f t="shared" si="10"/>
        <v>194.01138319900011</v>
      </c>
      <c r="Q450" s="34">
        <f t="shared" si="10"/>
        <v>194.01138319900011</v>
      </c>
      <c r="R450" s="51"/>
      <c r="S450" s="51"/>
      <c r="T450" s="51"/>
    </row>
    <row r="451" spans="1:20" x14ac:dyDescent="0.3">
      <c r="A451" s="260"/>
      <c r="B451" s="126" t="s">
        <v>62</v>
      </c>
      <c r="C451" s="34">
        <v>0</v>
      </c>
      <c r="D451" s="34">
        <v>8.2399999999999967</v>
      </c>
      <c r="E451" s="34">
        <v>13.54</v>
      </c>
      <c r="F451" s="34">
        <v>13.65</v>
      </c>
      <c r="G451" s="34">
        <v>13.88</v>
      </c>
      <c r="H451" s="34">
        <v>14.26</v>
      </c>
      <c r="I451" s="34">
        <v>15.52</v>
      </c>
      <c r="J451" s="34">
        <v>14.92</v>
      </c>
      <c r="K451" s="34">
        <v>15.87</v>
      </c>
      <c r="L451" s="34">
        <v>15.53</v>
      </c>
      <c r="M451" s="34">
        <v>15.76</v>
      </c>
      <c r="N451" s="34">
        <v>16.36</v>
      </c>
      <c r="O451" s="34">
        <f t="shared" si="10"/>
        <v>18.200962690730123</v>
      </c>
      <c r="P451" s="34">
        <f t="shared" si="10"/>
        <v>18.200962690730123</v>
      </c>
      <c r="Q451" s="34">
        <f t="shared" si="10"/>
        <v>18.200962690730123</v>
      </c>
      <c r="R451" s="51"/>
      <c r="S451" s="51"/>
      <c r="T451" s="51"/>
    </row>
    <row r="452" spans="1:20" x14ac:dyDescent="0.3">
      <c r="A452" s="260"/>
      <c r="B452" s="126" t="s">
        <v>63</v>
      </c>
      <c r="C452" s="34">
        <v>0</v>
      </c>
      <c r="D452" s="34">
        <v>1.9999999999999997E-2</v>
      </c>
      <c r="E452" s="34">
        <v>0.35999999999999993</v>
      </c>
      <c r="F452" s="34">
        <v>0.34</v>
      </c>
      <c r="G452" s="34">
        <v>0.55000000000000004</v>
      </c>
      <c r="H452" s="34">
        <v>0.55000000000000016</v>
      </c>
      <c r="I452" s="34">
        <v>0.83</v>
      </c>
      <c r="J452" s="34">
        <v>0.81</v>
      </c>
      <c r="K452" s="34">
        <v>0.78</v>
      </c>
      <c r="L452" s="34">
        <v>0.76</v>
      </c>
      <c r="M452" s="34">
        <v>0.52000000000000013</v>
      </c>
      <c r="N452" s="34">
        <v>0.64</v>
      </c>
      <c r="O452" s="34">
        <f t="shared" si="10"/>
        <v>1.8548316013828103</v>
      </c>
      <c r="P452" s="34">
        <f t="shared" si="10"/>
        <v>1.8548316013828103</v>
      </c>
      <c r="Q452" s="34">
        <f t="shared" si="10"/>
        <v>1.8548316013828103</v>
      </c>
      <c r="R452" s="51"/>
      <c r="S452" s="51"/>
      <c r="T452" s="51"/>
    </row>
    <row r="453" spans="1:20" x14ac:dyDescent="0.3">
      <c r="A453" s="260"/>
      <c r="B453" s="126" t="s">
        <v>64</v>
      </c>
      <c r="C453" s="34">
        <v>0</v>
      </c>
      <c r="D453" s="34">
        <v>70.56</v>
      </c>
      <c r="E453" s="34">
        <v>160.14999999999998</v>
      </c>
      <c r="F453" s="34">
        <v>158.48000000000002</v>
      </c>
      <c r="G453" s="34">
        <v>154.87</v>
      </c>
      <c r="H453" s="34">
        <v>149.59</v>
      </c>
      <c r="I453" s="34">
        <v>140.30999999999997</v>
      </c>
      <c r="J453" s="34">
        <v>134.43</v>
      </c>
      <c r="K453" s="34">
        <v>137.76</v>
      </c>
      <c r="L453" s="34">
        <v>139.91</v>
      </c>
      <c r="M453" s="34">
        <v>143.11000000000001</v>
      </c>
      <c r="N453" s="34">
        <v>151.21</v>
      </c>
      <c r="O453" s="34">
        <f t="shared" si="10"/>
        <v>199.70722401025301</v>
      </c>
      <c r="P453" s="34">
        <f t="shared" si="10"/>
        <v>199.70722401025301</v>
      </c>
      <c r="Q453" s="34">
        <f t="shared" si="10"/>
        <v>199.70722401025301</v>
      </c>
      <c r="R453" s="51"/>
      <c r="S453" s="51"/>
      <c r="T453" s="51"/>
    </row>
    <row r="454" spans="1:20" x14ac:dyDescent="0.3">
      <c r="A454" s="260"/>
      <c r="B454" s="126" t="s">
        <v>65</v>
      </c>
      <c r="C454" s="34">
        <v>0</v>
      </c>
      <c r="D454" s="34">
        <v>3.9299999999999997</v>
      </c>
      <c r="E454" s="34">
        <v>14.99</v>
      </c>
      <c r="F454" s="34">
        <v>15.18</v>
      </c>
      <c r="G454" s="34">
        <v>15.73</v>
      </c>
      <c r="H454" s="34">
        <v>15.43</v>
      </c>
      <c r="I454" s="34">
        <v>15.4</v>
      </c>
      <c r="J454" s="34">
        <v>15.44</v>
      </c>
      <c r="K454" s="34">
        <v>15.68</v>
      </c>
      <c r="L454" s="34">
        <v>16.07</v>
      </c>
      <c r="M454" s="34">
        <v>16.52</v>
      </c>
      <c r="N454" s="34">
        <v>16.64</v>
      </c>
      <c r="O454" s="34">
        <f t="shared" si="10"/>
        <v>13.051033745208535</v>
      </c>
      <c r="P454" s="34">
        <f t="shared" si="10"/>
        <v>13.051033745208535</v>
      </c>
      <c r="Q454" s="34">
        <f t="shared" si="10"/>
        <v>13.051033745208535</v>
      </c>
      <c r="R454" s="51"/>
      <c r="S454" s="51"/>
      <c r="T454" s="51"/>
    </row>
    <row r="455" spans="1:20" x14ac:dyDescent="0.3">
      <c r="A455" s="260"/>
      <c r="B455" s="126" t="s">
        <v>66</v>
      </c>
      <c r="C455" s="34">
        <v>0</v>
      </c>
      <c r="D455" s="34">
        <v>1.7399999999999995</v>
      </c>
      <c r="E455" s="34">
        <v>17.690000000000001</v>
      </c>
      <c r="F455" s="34">
        <v>16.88</v>
      </c>
      <c r="G455" s="34">
        <v>17.420000000000002</v>
      </c>
      <c r="H455" s="34">
        <v>17.39</v>
      </c>
      <c r="I455" s="34">
        <v>17.16</v>
      </c>
      <c r="J455" s="34">
        <v>15.71</v>
      </c>
      <c r="K455" s="34">
        <v>14.79</v>
      </c>
      <c r="L455" s="34">
        <v>14.59</v>
      </c>
      <c r="M455" s="34">
        <v>14.71</v>
      </c>
      <c r="N455" s="34">
        <v>14.550000000000002</v>
      </c>
      <c r="O455" s="34">
        <f t="shared" si="10"/>
        <v>15.508952822930249</v>
      </c>
      <c r="P455" s="34">
        <f t="shared" si="10"/>
        <v>15.508952822930249</v>
      </c>
      <c r="Q455" s="34">
        <f t="shared" si="10"/>
        <v>15.508952822930249</v>
      </c>
      <c r="R455" s="51"/>
      <c r="S455" s="51"/>
      <c r="T455" s="51"/>
    </row>
    <row r="456" spans="1:20" x14ac:dyDescent="0.3">
      <c r="A456" s="260"/>
      <c r="B456" s="126" t="s">
        <v>67</v>
      </c>
      <c r="C456" s="34">
        <v>0</v>
      </c>
      <c r="D456" s="34">
        <v>3.06</v>
      </c>
      <c r="E456" s="34">
        <v>52.22</v>
      </c>
      <c r="F456" s="34">
        <v>53.84</v>
      </c>
      <c r="G456" s="34">
        <v>59.43</v>
      </c>
      <c r="H456" s="34">
        <v>61.25</v>
      </c>
      <c r="I456" s="34">
        <v>60.42</v>
      </c>
      <c r="J456" s="34">
        <v>61.39</v>
      </c>
      <c r="K456" s="34">
        <v>62.42</v>
      </c>
      <c r="L456" s="34">
        <v>65.69</v>
      </c>
      <c r="M456" s="34">
        <v>65.08</v>
      </c>
      <c r="N456" s="34">
        <v>66.189999999999984</v>
      </c>
      <c r="O456" s="34">
        <f t="shared" si="10"/>
        <v>67.094400348522768</v>
      </c>
      <c r="P456" s="34">
        <f t="shared" si="10"/>
        <v>67.094400348522768</v>
      </c>
      <c r="Q456" s="34">
        <f t="shared" si="10"/>
        <v>67.094400348522768</v>
      </c>
      <c r="R456" s="51"/>
      <c r="S456" s="51"/>
      <c r="T456" s="51"/>
    </row>
    <row r="457" spans="1:20" x14ac:dyDescent="0.3">
      <c r="A457" s="260"/>
      <c r="B457" s="126" t="s">
        <v>68</v>
      </c>
      <c r="C457" s="34">
        <v>0</v>
      </c>
      <c r="D457" s="34">
        <v>7.98</v>
      </c>
      <c r="E457" s="34">
        <v>22.56</v>
      </c>
      <c r="F457" s="34">
        <v>22.51</v>
      </c>
      <c r="G457" s="34">
        <v>24.13</v>
      </c>
      <c r="H457" s="34">
        <v>23.37</v>
      </c>
      <c r="I457" s="34">
        <v>22.5</v>
      </c>
      <c r="J457" s="34">
        <v>20.16</v>
      </c>
      <c r="K457" s="34">
        <v>20.61</v>
      </c>
      <c r="L457" s="34">
        <v>20.109999999999996</v>
      </c>
      <c r="M457" s="34">
        <v>21.55</v>
      </c>
      <c r="N457" s="34">
        <v>21.720000000000006</v>
      </c>
      <c r="O457" s="34">
        <f t="shared" si="10"/>
        <v>23.616753703194696</v>
      </c>
      <c r="P457" s="34">
        <f t="shared" si="10"/>
        <v>23.616753703194696</v>
      </c>
      <c r="Q457" s="34">
        <f t="shared" si="10"/>
        <v>23.616753703194696</v>
      </c>
      <c r="R457" s="51"/>
      <c r="S457" s="51"/>
      <c r="T457" s="51"/>
    </row>
    <row r="458" spans="1:20" x14ac:dyDescent="0.3">
      <c r="A458" s="260"/>
      <c r="B458" s="126" t="s">
        <v>69</v>
      </c>
      <c r="C458" s="34">
        <v>0</v>
      </c>
      <c r="D458" s="34">
        <v>33.339999999999996</v>
      </c>
      <c r="E458" s="34">
        <v>39.18</v>
      </c>
      <c r="F458" s="34">
        <v>40.800000000000004</v>
      </c>
      <c r="G458" s="34">
        <v>40.51</v>
      </c>
      <c r="H458" s="34">
        <v>40.35</v>
      </c>
      <c r="I458" s="34">
        <v>36.79</v>
      </c>
      <c r="J458" s="34">
        <v>38.4</v>
      </c>
      <c r="K458" s="34">
        <v>36.92</v>
      </c>
      <c r="L458" s="34">
        <v>37.67</v>
      </c>
      <c r="M458" s="34">
        <v>37.700000000000003</v>
      </c>
      <c r="N458" s="34">
        <v>35.930000000000007</v>
      </c>
      <c r="O458" s="34">
        <f t="shared" si="10"/>
        <v>33.900223514530424</v>
      </c>
      <c r="P458" s="34">
        <f t="shared" si="10"/>
        <v>33.900223514530424</v>
      </c>
      <c r="Q458" s="34">
        <f t="shared" si="10"/>
        <v>33.900223514530424</v>
      </c>
      <c r="R458" s="51"/>
      <c r="S458" s="51"/>
      <c r="T458" s="51"/>
    </row>
    <row r="459" spans="1:20" x14ac:dyDescent="0.3">
      <c r="A459" s="260"/>
      <c r="B459" s="126" t="s">
        <v>70</v>
      </c>
      <c r="C459" s="34">
        <v>0</v>
      </c>
      <c r="D459" s="34">
        <v>2.5299999999999998</v>
      </c>
      <c r="E459" s="34">
        <v>88.359999999999985</v>
      </c>
      <c r="F459" s="34">
        <v>87.85</v>
      </c>
      <c r="G459" s="34">
        <v>86.84</v>
      </c>
      <c r="H459" s="34">
        <v>79.790000000000006</v>
      </c>
      <c r="I459" s="34">
        <v>85.060000000000016</v>
      </c>
      <c r="J459" s="34">
        <v>67.27</v>
      </c>
      <c r="K459" s="34">
        <v>66.31</v>
      </c>
      <c r="L459" s="34">
        <v>67</v>
      </c>
      <c r="M459" s="34">
        <v>68.040000000000006</v>
      </c>
      <c r="N459" s="34">
        <v>69.44</v>
      </c>
      <c r="O459" s="34">
        <f t="shared" si="10"/>
        <v>99.240064832495108</v>
      </c>
      <c r="P459" s="34">
        <f t="shared" si="10"/>
        <v>99.240064832495108</v>
      </c>
      <c r="Q459" s="34">
        <f t="shared" si="10"/>
        <v>99.240064832495108</v>
      </c>
      <c r="R459" s="51"/>
      <c r="S459" s="51"/>
      <c r="T459" s="51"/>
    </row>
    <row r="460" spans="1:20" x14ac:dyDescent="0.3">
      <c r="A460" s="261"/>
      <c r="B460" s="126" t="s">
        <v>71</v>
      </c>
      <c r="C460" s="34">
        <v>0</v>
      </c>
      <c r="D460" s="34">
        <v>0.9</v>
      </c>
      <c r="E460" s="34">
        <v>2.94</v>
      </c>
      <c r="F460" s="34">
        <v>3.17</v>
      </c>
      <c r="G460" s="34">
        <v>3.07</v>
      </c>
      <c r="H460" s="34">
        <v>3.14</v>
      </c>
      <c r="I460" s="34">
        <v>2.86</v>
      </c>
      <c r="J460" s="34">
        <v>2.88</v>
      </c>
      <c r="K460" s="34">
        <v>3.04</v>
      </c>
      <c r="L460" s="34">
        <v>3.09</v>
      </c>
      <c r="M460" s="34">
        <v>3.12</v>
      </c>
      <c r="N460" s="34">
        <v>3.2700000000000005</v>
      </c>
      <c r="O460" s="34">
        <f t="shared" si="10"/>
        <v>5.3883742151142364</v>
      </c>
      <c r="P460" s="34">
        <f t="shared" si="10"/>
        <v>5.3883742151142364</v>
      </c>
      <c r="Q460" s="34">
        <f t="shared" si="10"/>
        <v>5.3883742151142364</v>
      </c>
      <c r="R460" s="51"/>
      <c r="S460" s="51"/>
      <c r="T460" s="51"/>
    </row>
    <row r="461" spans="1:20" x14ac:dyDescent="0.3">
      <c r="A461" s="259" t="s">
        <v>34</v>
      </c>
      <c r="B461" s="43" t="s">
        <v>399</v>
      </c>
      <c r="C461" s="64">
        <v>0</v>
      </c>
      <c r="D461" s="64">
        <v>2.10713E-3</v>
      </c>
      <c r="E461" s="185">
        <v>4.0952207086615303E-2</v>
      </c>
      <c r="F461" s="185">
        <v>4.130427134147642E-2</v>
      </c>
      <c r="G461" s="185">
        <v>4.186463961408201E-2</v>
      </c>
      <c r="H461" s="185">
        <v>4.2267424992926086E-2</v>
      </c>
      <c r="I461" s="185">
        <v>4.2968883389888433E-2</v>
      </c>
      <c r="J461" s="185">
        <v>4.383581494153288E-2</v>
      </c>
      <c r="K461" s="185">
        <v>4.4196018885319613E-2</v>
      </c>
      <c r="L461" s="185">
        <v>4.4879001134299282E-2</v>
      </c>
      <c r="M461" s="185">
        <v>4.5852253169366981E-2</v>
      </c>
      <c r="N461" s="185">
        <v>4.6450323269680488E-2</v>
      </c>
      <c r="O461" s="185">
        <f>N461*1.5</f>
        <v>6.9675484904520732E-2</v>
      </c>
      <c r="P461" s="185">
        <f>N461*2</f>
        <v>9.2900646539360976E-2</v>
      </c>
      <c r="Q461" s="185">
        <f>N461*3</f>
        <v>0.13935096980904146</v>
      </c>
      <c r="R461" s="184"/>
      <c r="S461" s="184"/>
      <c r="T461" s="184"/>
    </row>
    <row r="462" spans="1:20" x14ac:dyDescent="0.3">
      <c r="A462" s="260"/>
      <c r="B462" s="126" t="s">
        <v>58</v>
      </c>
      <c r="C462" s="34">
        <v>0</v>
      </c>
      <c r="D462" s="34">
        <v>187.66</v>
      </c>
      <c r="E462" s="34">
        <v>122.07935855005994</v>
      </c>
      <c r="F462" s="34">
        <v>120.81183239241012</v>
      </c>
      <c r="G462" s="34">
        <v>121.64709300171812</v>
      </c>
      <c r="H462" s="34">
        <v>120.66611485211156</v>
      </c>
      <c r="I462" s="34">
        <v>123.58003157837082</v>
      </c>
      <c r="J462" s="34">
        <v>123.13112709211029</v>
      </c>
      <c r="K462" s="34">
        <v>121.93755584879395</v>
      </c>
      <c r="L462" s="34">
        <v>122.00461450408349</v>
      </c>
      <c r="M462" s="34">
        <v>123.31079832858174</v>
      </c>
      <c r="N462" s="34">
        <v>125.72964759908631</v>
      </c>
      <c r="O462" s="34">
        <v>125.72964759908631</v>
      </c>
      <c r="P462" s="34">
        <v>125.72964759908631</v>
      </c>
      <c r="Q462" s="34">
        <v>125.72964759908631</v>
      </c>
      <c r="R462" s="51"/>
      <c r="S462" s="51"/>
      <c r="T462" s="51"/>
    </row>
    <row r="463" spans="1:20" x14ac:dyDescent="0.3">
      <c r="A463" s="260"/>
      <c r="B463" s="126" t="s">
        <v>59</v>
      </c>
      <c r="C463" s="34">
        <v>0</v>
      </c>
      <c r="D463" s="34">
        <v>29.179999999999993</v>
      </c>
      <c r="E463" s="34">
        <v>47.149364304824445</v>
      </c>
      <c r="F463" s="34">
        <v>47.208778340564038</v>
      </c>
      <c r="G463" s="34">
        <v>50.500934019727445</v>
      </c>
      <c r="H463" s="34">
        <v>47.814514430326355</v>
      </c>
      <c r="I463" s="34">
        <v>46.715660133307495</v>
      </c>
      <c r="J463" s="34">
        <v>45.335825115975965</v>
      </c>
      <c r="K463" s="34">
        <v>47.199203118914845</v>
      </c>
      <c r="L463" s="34">
        <v>47.328297389610228</v>
      </c>
      <c r="M463" s="34">
        <v>46.96813904829493</v>
      </c>
      <c r="N463" s="34">
        <v>45.776791892748015</v>
      </c>
      <c r="O463" s="34">
        <v>45.776791892748015</v>
      </c>
      <c r="P463" s="34">
        <v>45.776791892748015</v>
      </c>
      <c r="Q463" s="34">
        <v>45.776791892748015</v>
      </c>
      <c r="R463" s="51"/>
      <c r="S463" s="51"/>
      <c r="T463" s="51"/>
    </row>
    <row r="464" spans="1:20" x14ac:dyDescent="0.3">
      <c r="A464" s="260"/>
      <c r="B464" s="126" t="s">
        <v>60</v>
      </c>
      <c r="C464" s="34">
        <v>0</v>
      </c>
      <c r="D464" s="34">
        <v>27.929999999999993</v>
      </c>
      <c r="E464" s="34">
        <v>12.908634296659198</v>
      </c>
      <c r="F464" s="34">
        <v>13.084618829356804</v>
      </c>
      <c r="G464" s="34">
        <v>13.973352260267703</v>
      </c>
      <c r="H464" s="34">
        <v>14.153161912795909</v>
      </c>
      <c r="I464" s="34">
        <v>13.29009515643828</v>
      </c>
      <c r="J464" s="34">
        <v>13.005754371160679</v>
      </c>
      <c r="K464" s="34">
        <v>13.716110346941988</v>
      </c>
      <c r="L464" s="34">
        <v>14.045401053033945</v>
      </c>
      <c r="M464" s="34">
        <v>13.881050326085626</v>
      </c>
      <c r="N464" s="34">
        <v>13.425710688055799</v>
      </c>
      <c r="O464" s="34">
        <v>13.425710688055799</v>
      </c>
      <c r="P464" s="34">
        <v>13.425710688055799</v>
      </c>
      <c r="Q464" s="34">
        <v>13.425710688055799</v>
      </c>
      <c r="R464" s="51"/>
      <c r="S464" s="51"/>
      <c r="T464" s="51"/>
    </row>
    <row r="465" spans="1:20" x14ac:dyDescent="0.3">
      <c r="A465" s="260"/>
      <c r="B465" s="126" t="s">
        <v>61</v>
      </c>
      <c r="C465" s="34">
        <v>0</v>
      </c>
      <c r="D465" s="34">
        <v>80</v>
      </c>
      <c r="E465" s="34">
        <v>195.2888564305693</v>
      </c>
      <c r="F465" s="34">
        <v>193.43078829012825</v>
      </c>
      <c r="G465" s="34">
        <v>198.25148890464359</v>
      </c>
      <c r="H465" s="34">
        <v>196.54713093267253</v>
      </c>
      <c r="I465" s="34">
        <v>195.32906996536701</v>
      </c>
      <c r="J465" s="34">
        <v>195.73274914728165</v>
      </c>
      <c r="K465" s="34">
        <v>200.45140678471699</v>
      </c>
      <c r="L465" s="34">
        <v>200.76829034061251</v>
      </c>
      <c r="M465" s="34">
        <v>211.0079942165176</v>
      </c>
      <c r="N465" s="34">
        <v>213.87963210940561</v>
      </c>
      <c r="O465" s="34">
        <v>213.87963210940561</v>
      </c>
      <c r="P465" s="34">
        <v>213.87963210940561</v>
      </c>
      <c r="Q465" s="34">
        <v>213.87963210940561</v>
      </c>
      <c r="R465" s="51"/>
      <c r="S465" s="51"/>
      <c r="T465" s="51"/>
    </row>
    <row r="466" spans="1:20" x14ac:dyDescent="0.3">
      <c r="A466" s="260"/>
      <c r="B466" s="126" t="s">
        <v>62</v>
      </c>
      <c r="C466" s="34">
        <v>0</v>
      </c>
      <c r="D466" s="34">
        <v>8.2399999999999967</v>
      </c>
      <c r="E466" s="34">
        <v>17.053939711784022</v>
      </c>
      <c r="F466" s="34">
        <v>17.614848993649307</v>
      </c>
      <c r="G466" s="34">
        <v>17.390730507280164</v>
      </c>
      <c r="H466" s="34">
        <v>17.365833774450362</v>
      </c>
      <c r="I466" s="34">
        <v>17.934558745460215</v>
      </c>
      <c r="J466" s="34">
        <v>18.043246324381791</v>
      </c>
      <c r="K466" s="34">
        <v>18.168136170794561</v>
      </c>
      <c r="L466" s="34">
        <v>18.109139898971215</v>
      </c>
      <c r="M466" s="34">
        <v>18.05986783233611</v>
      </c>
      <c r="N466" s="34">
        <v>18.306338299954557</v>
      </c>
      <c r="O466" s="34">
        <v>18.306338299954557</v>
      </c>
      <c r="P466" s="34">
        <v>18.306338299954557</v>
      </c>
      <c r="Q466" s="34">
        <v>18.306338299954557</v>
      </c>
      <c r="R466" s="51"/>
      <c r="S466" s="51"/>
      <c r="T466" s="51"/>
    </row>
    <row r="467" spans="1:20" x14ac:dyDescent="0.3">
      <c r="A467" s="260"/>
      <c r="B467" s="126" t="s">
        <v>63</v>
      </c>
      <c r="C467" s="34">
        <v>0</v>
      </c>
      <c r="D467" s="34">
        <v>1.9999999999999997E-2</v>
      </c>
      <c r="E467" s="34">
        <v>1.3947193846528032</v>
      </c>
      <c r="F467" s="34">
        <v>1.3350566703787627</v>
      </c>
      <c r="G467" s="34">
        <v>1.2811710428549226</v>
      </c>
      <c r="H467" s="34">
        <v>1.3104230083829809</v>
      </c>
      <c r="I467" s="34">
        <v>1.3052324033267888</v>
      </c>
      <c r="J467" s="34">
        <v>1.3782918061754981</v>
      </c>
      <c r="K467" s="34">
        <v>1.3226057729754812</v>
      </c>
      <c r="L467" s="34">
        <v>1.330362211617899</v>
      </c>
      <c r="M467" s="34">
        <v>1.4264637961342845</v>
      </c>
      <c r="N467" s="34">
        <v>1.2408148512857464</v>
      </c>
      <c r="O467" s="34">
        <v>1.2408148512857464</v>
      </c>
      <c r="P467" s="34">
        <v>1.2408148512857464</v>
      </c>
      <c r="Q467" s="34">
        <v>1.2408148512857464</v>
      </c>
      <c r="R467" s="51"/>
      <c r="S467" s="51"/>
      <c r="T467" s="51"/>
    </row>
    <row r="468" spans="1:20" x14ac:dyDescent="0.3">
      <c r="A468" s="260"/>
      <c r="B468" s="126" t="s">
        <v>64</v>
      </c>
      <c r="C468" s="34">
        <v>0</v>
      </c>
      <c r="D468" s="34">
        <v>70.56</v>
      </c>
      <c r="E468" s="34">
        <v>183.1947002744914</v>
      </c>
      <c r="F468" s="34">
        <v>179.18800082124753</v>
      </c>
      <c r="G468" s="34">
        <v>181.46343020346987</v>
      </c>
      <c r="H468" s="34">
        <v>179.52502029841304</v>
      </c>
      <c r="I468" s="34">
        <v>183.44668608276524</v>
      </c>
      <c r="J468" s="34">
        <v>184.56159392016508</v>
      </c>
      <c r="K468" s="34">
        <v>189.19893257542486</v>
      </c>
      <c r="L468" s="34">
        <v>189.58899394567135</v>
      </c>
      <c r="M468" s="34">
        <v>191.90999037445806</v>
      </c>
      <c r="N468" s="34">
        <v>193.10485211055934</v>
      </c>
      <c r="O468" s="34">
        <v>193.10485211055934</v>
      </c>
      <c r="P468" s="34">
        <v>193.10485211055934</v>
      </c>
      <c r="Q468" s="34">
        <v>193.10485211055934</v>
      </c>
      <c r="R468" s="51"/>
      <c r="S468" s="51"/>
      <c r="T468" s="51"/>
    </row>
    <row r="469" spans="1:20" x14ac:dyDescent="0.3">
      <c r="A469" s="260"/>
      <c r="B469" s="126" t="s">
        <v>65</v>
      </c>
      <c r="C469" s="34">
        <v>0</v>
      </c>
      <c r="D469" s="34">
        <v>3.9299999999999997</v>
      </c>
      <c r="E469" s="34">
        <v>14.925598560657388</v>
      </c>
      <c r="F469" s="34">
        <v>14.972092031319201</v>
      </c>
      <c r="G469" s="34">
        <v>14.894032884750086</v>
      </c>
      <c r="H469" s="34">
        <v>15.577420256234513</v>
      </c>
      <c r="I469" s="34">
        <v>15.870675490633927</v>
      </c>
      <c r="J469" s="34">
        <v>15.763570910868216</v>
      </c>
      <c r="K469" s="34">
        <v>16.277939767821483</v>
      </c>
      <c r="L469" s="34">
        <v>16.72262448776598</v>
      </c>
      <c r="M469" s="34">
        <v>17.110039868505307</v>
      </c>
      <c r="N469" s="34">
        <v>17.398336736959607</v>
      </c>
      <c r="O469" s="34">
        <v>17.398336736959607</v>
      </c>
      <c r="P469" s="34">
        <v>17.398336736959607</v>
      </c>
      <c r="Q469" s="34">
        <v>17.398336736959607</v>
      </c>
      <c r="R469" s="51"/>
      <c r="S469" s="51"/>
      <c r="T469" s="51"/>
    </row>
    <row r="470" spans="1:20" x14ac:dyDescent="0.3">
      <c r="A470" s="260"/>
      <c r="B470" s="126" t="s">
        <v>66</v>
      </c>
      <c r="C470" s="34">
        <v>0</v>
      </c>
      <c r="D470" s="34">
        <v>1.7399999999999995</v>
      </c>
      <c r="E470" s="34">
        <v>33.073282387380345</v>
      </c>
      <c r="F470" s="34">
        <v>31.683671685879268</v>
      </c>
      <c r="G470" s="34">
        <v>31.613648938367174</v>
      </c>
      <c r="H470" s="34">
        <v>31.097701565877571</v>
      </c>
      <c r="I470" s="34">
        <v>31.885763758394916</v>
      </c>
      <c r="J470" s="34">
        <v>30.083684912994531</v>
      </c>
      <c r="K470" s="34">
        <v>30.526043166808911</v>
      </c>
      <c r="L470" s="34">
        <v>31.22395553582658</v>
      </c>
      <c r="M470" s="34">
        <v>31.379091303975429</v>
      </c>
      <c r="N470" s="34">
        <v>31.608544023042132</v>
      </c>
      <c r="O470" s="34">
        <v>31.608544023042132</v>
      </c>
      <c r="P470" s="34">
        <v>31.608544023042132</v>
      </c>
      <c r="Q470" s="34">
        <v>31.608544023042132</v>
      </c>
      <c r="R470" s="51"/>
      <c r="S470" s="51"/>
      <c r="T470" s="51"/>
    </row>
    <row r="471" spans="1:20" x14ac:dyDescent="0.3">
      <c r="A471" s="260"/>
      <c r="B471" s="126" t="s">
        <v>67</v>
      </c>
      <c r="C471" s="34">
        <v>0</v>
      </c>
      <c r="D471" s="34">
        <v>3.06</v>
      </c>
      <c r="E471" s="34">
        <v>72.266145610743379</v>
      </c>
      <c r="F471" s="34">
        <v>71.574324255180088</v>
      </c>
      <c r="G471" s="34">
        <v>70.712923093627651</v>
      </c>
      <c r="H471" s="34">
        <v>71.187407644856862</v>
      </c>
      <c r="I471" s="34">
        <v>70.560311380853264</v>
      </c>
      <c r="J471" s="34">
        <v>73.935293955464388</v>
      </c>
      <c r="K471" s="34">
        <v>74.72222177108624</v>
      </c>
      <c r="L471" s="34">
        <v>75.329759429832677</v>
      </c>
      <c r="M471" s="34">
        <v>78.849396547856486</v>
      </c>
      <c r="N471" s="34">
        <v>81.038292111247515</v>
      </c>
      <c r="O471" s="34">
        <v>81.038292111247515</v>
      </c>
      <c r="P471" s="34">
        <v>81.038292111247515</v>
      </c>
      <c r="Q471" s="34">
        <v>81.038292111247515</v>
      </c>
      <c r="R471" s="51"/>
      <c r="S471" s="51"/>
      <c r="T471" s="51"/>
    </row>
    <row r="472" spans="1:20" x14ac:dyDescent="0.3">
      <c r="A472" s="260"/>
      <c r="B472" s="126" t="s">
        <v>68</v>
      </c>
      <c r="C472" s="34">
        <v>0</v>
      </c>
      <c r="D472" s="34">
        <v>7.98</v>
      </c>
      <c r="E472" s="34">
        <v>19.302937470683275</v>
      </c>
      <c r="F472" s="34">
        <v>19.025713259922689</v>
      </c>
      <c r="G472" s="34">
        <v>18.819201044920067</v>
      </c>
      <c r="H472" s="34">
        <v>19.238264121895924</v>
      </c>
      <c r="I472" s="34">
        <v>20.158028742847993</v>
      </c>
      <c r="J472" s="34">
        <v>20.247889937192305</v>
      </c>
      <c r="K472" s="34">
        <v>20.439989911586554</v>
      </c>
      <c r="L472" s="34">
        <v>20.414967899316473</v>
      </c>
      <c r="M472" s="34">
        <v>20.360963940925277</v>
      </c>
      <c r="N472" s="34">
        <v>20.416880081934778</v>
      </c>
      <c r="O472" s="34">
        <v>20.416880081934778</v>
      </c>
      <c r="P472" s="34">
        <v>20.416880081934778</v>
      </c>
      <c r="Q472" s="34">
        <v>20.416880081934778</v>
      </c>
      <c r="R472" s="51"/>
      <c r="S472" s="51"/>
      <c r="T472" s="51"/>
    </row>
    <row r="473" spans="1:20" x14ac:dyDescent="0.3">
      <c r="A473" s="260"/>
      <c r="B473" s="126" t="s">
        <v>69</v>
      </c>
      <c r="C473" s="34">
        <v>0</v>
      </c>
      <c r="D473" s="34">
        <v>33.339999999999996</v>
      </c>
      <c r="E473" s="34">
        <v>33.3139371710012</v>
      </c>
      <c r="F473" s="34">
        <v>33.576724598298171</v>
      </c>
      <c r="G473" s="34">
        <v>34.193960115051915</v>
      </c>
      <c r="H473" s="34">
        <v>34.777910771339698</v>
      </c>
      <c r="I473" s="34">
        <v>34.963139193413838</v>
      </c>
      <c r="J473" s="34">
        <v>35.029007295885435</v>
      </c>
      <c r="K473" s="34">
        <v>35.172141540233497</v>
      </c>
      <c r="L473" s="34">
        <v>34.910888009305502</v>
      </c>
      <c r="M473" s="34">
        <v>34.59528627830052</v>
      </c>
      <c r="N473" s="34">
        <v>34.612332853761203</v>
      </c>
      <c r="O473" s="34">
        <v>34.612332853761203</v>
      </c>
      <c r="P473" s="34">
        <v>34.612332853761203</v>
      </c>
      <c r="Q473" s="34">
        <v>34.612332853761203</v>
      </c>
      <c r="R473" s="51"/>
      <c r="S473" s="51"/>
      <c r="T473" s="51"/>
    </row>
    <row r="474" spans="1:20" x14ac:dyDescent="0.3">
      <c r="A474" s="260"/>
      <c r="B474" s="126" t="s">
        <v>70</v>
      </c>
      <c r="C474" s="34">
        <v>0</v>
      </c>
      <c r="D474" s="34">
        <v>2.5299999999999998</v>
      </c>
      <c r="E474" s="34">
        <v>85.565168169420261</v>
      </c>
      <c r="F474" s="34">
        <v>84.180458802182542</v>
      </c>
      <c r="G474" s="34">
        <v>85.355807694682355</v>
      </c>
      <c r="H474" s="34">
        <v>83.940149628301782</v>
      </c>
      <c r="I474" s="34">
        <v>85.81329384105905</v>
      </c>
      <c r="J474" s="34">
        <v>87.676106110956781</v>
      </c>
      <c r="K474" s="34">
        <v>88.059043402964789</v>
      </c>
      <c r="L474" s="34">
        <v>85.802988425669042</v>
      </c>
      <c r="M474" s="34">
        <v>81.814239337469047</v>
      </c>
      <c r="N474" s="34">
        <v>83.12333739276167</v>
      </c>
      <c r="O474" s="34">
        <v>83.12333739276167</v>
      </c>
      <c r="P474" s="34">
        <v>83.12333739276167</v>
      </c>
      <c r="Q474" s="34">
        <v>83.12333739276167</v>
      </c>
      <c r="R474" s="51"/>
      <c r="S474" s="51"/>
      <c r="T474" s="51"/>
    </row>
    <row r="475" spans="1:20" x14ac:dyDescent="0.3">
      <c r="A475" s="261"/>
      <c r="B475" s="126" t="s">
        <v>71</v>
      </c>
      <c r="C475" s="34">
        <v>0</v>
      </c>
      <c r="D475" s="34">
        <v>0.9</v>
      </c>
      <c r="E475" s="34">
        <v>3.7676212626604819</v>
      </c>
      <c r="F475" s="34">
        <v>3.9255074320750905</v>
      </c>
      <c r="G475" s="34">
        <v>3.8587290212283984</v>
      </c>
      <c r="H475" s="34">
        <v>4.0114462382031952</v>
      </c>
      <c r="I475" s="34">
        <v>3.9694795362045285</v>
      </c>
      <c r="J475" s="34">
        <v>4.002762201757446</v>
      </c>
      <c r="K475" s="34">
        <v>4.0311544086573914</v>
      </c>
      <c r="L475" s="34">
        <v>3.9738371003341593</v>
      </c>
      <c r="M475" s="34">
        <v>3.9576154759137125</v>
      </c>
      <c r="N475" s="34">
        <v>4.0467756248083449</v>
      </c>
      <c r="O475" s="34">
        <v>4.0467756248083449</v>
      </c>
      <c r="P475" s="34">
        <v>4.0467756248083449</v>
      </c>
      <c r="Q475" s="34">
        <v>4.0467756248083449</v>
      </c>
      <c r="R475" s="51"/>
      <c r="S475" s="51"/>
      <c r="T475" s="51"/>
    </row>
    <row r="476" spans="1:20" x14ac:dyDescent="0.3">
      <c r="A476" s="259" t="s">
        <v>19</v>
      </c>
      <c r="B476" s="43" t="s">
        <v>399</v>
      </c>
      <c r="C476" s="64">
        <v>0</v>
      </c>
      <c r="D476" s="64">
        <v>9.5356797296125627E-4</v>
      </c>
      <c r="E476" s="64">
        <v>3.7987958656112968E-3</v>
      </c>
      <c r="F476" s="64">
        <v>3.8898059787016406E-3</v>
      </c>
      <c r="G476" s="64">
        <v>3.9406186787310886E-3</v>
      </c>
      <c r="H476" s="64">
        <v>4.0100529359675986E-3</v>
      </c>
      <c r="I476" s="64">
        <v>4.0780682585018629E-3</v>
      </c>
      <c r="J476" s="64">
        <v>4.1023549946420795E-3</v>
      </c>
      <c r="K476" s="64">
        <v>4.1462646345466689E-3</v>
      </c>
      <c r="L476" s="64">
        <v>4.1887066304573369E-3</v>
      </c>
      <c r="M476" s="64">
        <v>4.2174713354054764E-3</v>
      </c>
      <c r="N476" s="64">
        <v>4.2204356928081683E-3</v>
      </c>
      <c r="O476" s="64">
        <f>O356</f>
        <v>4.95424236234729E-2</v>
      </c>
      <c r="P476" s="64">
        <f>O476*2</f>
        <v>9.9084847246945801E-2</v>
      </c>
      <c r="Q476" s="64">
        <f>O476*3</f>
        <v>0.14862727087041872</v>
      </c>
      <c r="R476" s="53"/>
      <c r="S476" s="53"/>
      <c r="T476" s="53"/>
    </row>
    <row r="477" spans="1:20" x14ac:dyDescent="0.3">
      <c r="A477" s="260"/>
      <c r="B477" s="126" t="s">
        <v>58</v>
      </c>
      <c r="C477" s="34">
        <v>0</v>
      </c>
      <c r="D477" s="34">
        <v>148.57</v>
      </c>
      <c r="E477" s="34">
        <v>172.84741263598059</v>
      </c>
      <c r="F477" s="34">
        <v>171.57041974064225</v>
      </c>
      <c r="G477" s="34">
        <v>171.1558388798324</v>
      </c>
      <c r="H477" s="34">
        <v>171.01232042771593</v>
      </c>
      <c r="I477" s="34">
        <v>168.9884341157528</v>
      </c>
      <c r="J477" s="34">
        <v>169.64081354875145</v>
      </c>
      <c r="K477" s="34">
        <v>168.81395776455633</v>
      </c>
      <c r="L477" s="34">
        <v>169.41673281197993</v>
      </c>
      <c r="M477" s="34">
        <v>169.21575860786601</v>
      </c>
      <c r="N477" s="34">
        <v>167.11534311906638</v>
      </c>
      <c r="O477" s="34">
        <f t="shared" ref="O477:Q490" si="11">O357</f>
        <v>125.60159084361911</v>
      </c>
      <c r="P477" s="34">
        <f t="shared" si="11"/>
        <v>125.60159084361911</v>
      </c>
      <c r="Q477" s="34">
        <f t="shared" si="11"/>
        <v>125.60159084361911</v>
      </c>
      <c r="R477" s="51"/>
      <c r="S477" s="51"/>
      <c r="T477" s="51"/>
    </row>
    <row r="478" spans="1:20" x14ac:dyDescent="0.3">
      <c r="A478" s="260"/>
      <c r="B478" s="126" t="s">
        <v>59</v>
      </c>
      <c r="C478" s="34">
        <v>0</v>
      </c>
      <c r="D478" s="34">
        <v>26.17</v>
      </c>
      <c r="E478" s="34">
        <v>94.527575956860687</v>
      </c>
      <c r="F478" s="34">
        <v>95.682042893993028</v>
      </c>
      <c r="G478" s="34">
        <v>94.33880441991127</v>
      </c>
      <c r="H478" s="34">
        <v>93.62624119580417</v>
      </c>
      <c r="I478" s="34">
        <v>94.23621236255363</v>
      </c>
      <c r="J478" s="34">
        <v>94.629184300912783</v>
      </c>
      <c r="K478" s="34">
        <v>95.059496995129649</v>
      </c>
      <c r="L478" s="34">
        <v>94.707482931659541</v>
      </c>
      <c r="M478" s="34">
        <v>95.651160648011242</v>
      </c>
      <c r="N478" s="34">
        <v>97.523560579158072</v>
      </c>
      <c r="O478" s="34">
        <f t="shared" si="11"/>
        <v>61.486301116440039</v>
      </c>
      <c r="P478" s="34">
        <f t="shared" si="11"/>
        <v>61.486301116440039</v>
      </c>
      <c r="Q478" s="34">
        <f t="shared" si="11"/>
        <v>61.486301116440039</v>
      </c>
      <c r="R478" s="51"/>
      <c r="S478" s="51"/>
      <c r="T478" s="51"/>
    </row>
    <row r="479" spans="1:20" x14ac:dyDescent="0.3">
      <c r="A479" s="260"/>
      <c r="B479" s="126" t="s">
        <v>60</v>
      </c>
      <c r="C479" s="34">
        <v>0</v>
      </c>
      <c r="D479" s="34">
        <v>12.04</v>
      </c>
      <c r="E479" s="34">
        <v>15.688012764989519</v>
      </c>
      <c r="F479" s="34">
        <v>15.659578112955778</v>
      </c>
      <c r="G479" s="34">
        <v>15.787098702259438</v>
      </c>
      <c r="H479" s="34">
        <v>15.57765050009203</v>
      </c>
      <c r="I479" s="34">
        <v>15.471005926512975</v>
      </c>
      <c r="J479" s="34">
        <v>15.421053667037015</v>
      </c>
      <c r="K479" s="34">
        <v>15.622281204845519</v>
      </c>
      <c r="L479" s="34">
        <v>15.909262247122529</v>
      </c>
      <c r="M479" s="34">
        <v>15.734725217114024</v>
      </c>
      <c r="N479" s="34">
        <v>16.234252723376709</v>
      </c>
      <c r="O479" s="34">
        <f t="shared" si="11"/>
        <v>9.1293835636402019</v>
      </c>
      <c r="P479" s="34">
        <f t="shared" si="11"/>
        <v>9.1293835636402019</v>
      </c>
      <c r="Q479" s="34">
        <f t="shared" si="11"/>
        <v>9.1293835636402019</v>
      </c>
      <c r="R479" s="51"/>
      <c r="S479" s="51"/>
      <c r="T479" s="51"/>
    </row>
    <row r="480" spans="1:20" x14ac:dyDescent="0.3">
      <c r="A480" s="260"/>
      <c r="B480" s="126" t="s">
        <v>61</v>
      </c>
      <c r="C480" s="34">
        <v>0</v>
      </c>
      <c r="D480" s="34">
        <v>80</v>
      </c>
      <c r="E480" s="34">
        <v>148.85542273805592</v>
      </c>
      <c r="F480" s="34">
        <v>150.91854068041584</v>
      </c>
      <c r="G480" s="34">
        <v>151.07019410923212</v>
      </c>
      <c r="H480" s="34">
        <v>151.97409245373862</v>
      </c>
      <c r="I480" s="34">
        <v>154.81280187559045</v>
      </c>
      <c r="J480" s="34">
        <v>155.16444867788286</v>
      </c>
      <c r="K480" s="34">
        <v>153.00691660790983</v>
      </c>
      <c r="L480" s="34">
        <v>150.52999151338227</v>
      </c>
      <c r="M480" s="34">
        <v>151.10975857212281</v>
      </c>
      <c r="N480" s="34">
        <v>153.04435611309748</v>
      </c>
      <c r="O480" s="34">
        <f t="shared" si="11"/>
        <v>194.01138319900011</v>
      </c>
      <c r="P480" s="34">
        <f t="shared" si="11"/>
        <v>194.01138319900011</v>
      </c>
      <c r="Q480" s="34">
        <f t="shared" si="11"/>
        <v>194.01138319900011</v>
      </c>
      <c r="R480" s="51"/>
      <c r="S480" s="51"/>
      <c r="T480" s="51"/>
    </row>
    <row r="481" spans="1:47" x14ac:dyDescent="0.3">
      <c r="A481" s="260"/>
      <c r="B481" s="126" t="s">
        <v>62</v>
      </c>
      <c r="C481" s="34">
        <v>0</v>
      </c>
      <c r="D481" s="34">
        <v>8.5399999999999991</v>
      </c>
      <c r="E481" s="34">
        <v>9.8227449725386311</v>
      </c>
      <c r="F481" s="34">
        <v>9.8168063183053373</v>
      </c>
      <c r="G481" s="34">
        <v>9.9740332437861046</v>
      </c>
      <c r="H481" s="34">
        <v>9.9685203486457965</v>
      </c>
      <c r="I481" s="34">
        <v>9.8088855144369145</v>
      </c>
      <c r="J481" s="34">
        <v>9.9547622568115806</v>
      </c>
      <c r="K481" s="34">
        <v>9.7743545839429693</v>
      </c>
      <c r="L481" s="34">
        <v>9.8722781121960299</v>
      </c>
      <c r="M481" s="34">
        <v>9.9698624149682473</v>
      </c>
      <c r="N481" s="34">
        <v>10.104298365519778</v>
      </c>
      <c r="O481" s="34">
        <f t="shared" si="11"/>
        <v>18.200962690730123</v>
      </c>
      <c r="P481" s="34">
        <f t="shared" si="11"/>
        <v>18.200962690730123</v>
      </c>
      <c r="Q481" s="34">
        <f t="shared" si="11"/>
        <v>18.200962690730123</v>
      </c>
      <c r="R481" s="51"/>
      <c r="S481" s="51"/>
      <c r="T481" s="51"/>
    </row>
    <row r="482" spans="1:47" x14ac:dyDescent="0.3">
      <c r="A482" s="260"/>
      <c r="B482" s="126" t="s">
        <v>63</v>
      </c>
      <c r="C482" s="34">
        <v>0</v>
      </c>
      <c r="D482" s="34">
        <v>0.05</v>
      </c>
      <c r="E482" s="34">
        <v>0.48054806987541365</v>
      </c>
      <c r="F482" s="34">
        <v>0.4980959917140107</v>
      </c>
      <c r="G482" s="34">
        <v>0.50263227123214271</v>
      </c>
      <c r="H482" s="34">
        <v>0.5081619397138144</v>
      </c>
      <c r="I482" s="34">
        <v>0.49934974180494485</v>
      </c>
      <c r="J482" s="34">
        <v>0.49451717355248509</v>
      </c>
      <c r="K482" s="34">
        <v>0.4791875455660991</v>
      </c>
      <c r="L482" s="34">
        <v>0.48533165697463915</v>
      </c>
      <c r="M482" s="34">
        <v>0.50219700503549713</v>
      </c>
      <c r="N482" s="34">
        <v>0.50591117721426437</v>
      </c>
      <c r="O482" s="34">
        <f t="shared" si="11"/>
        <v>1.8548316013828103</v>
      </c>
      <c r="P482" s="34">
        <f t="shared" si="11"/>
        <v>1.8548316013828103</v>
      </c>
      <c r="Q482" s="34">
        <f t="shared" si="11"/>
        <v>1.8548316013828103</v>
      </c>
      <c r="R482" s="51"/>
      <c r="S482" s="51"/>
      <c r="T482" s="51"/>
    </row>
    <row r="483" spans="1:47" x14ac:dyDescent="0.3">
      <c r="A483" s="260"/>
      <c r="B483" s="126" t="s">
        <v>64</v>
      </c>
      <c r="C483" s="34">
        <v>0</v>
      </c>
      <c r="D483" s="34">
        <v>52.027880316497132</v>
      </c>
      <c r="E483" s="34">
        <v>52.027880316497132</v>
      </c>
      <c r="F483" s="34">
        <v>52.619843736593189</v>
      </c>
      <c r="G483" s="34">
        <v>54.158475504542963</v>
      </c>
      <c r="H483" s="34">
        <v>54.859868289509741</v>
      </c>
      <c r="I483" s="34">
        <v>55.052761584276226</v>
      </c>
      <c r="J483" s="34">
        <v>53.680409590910713</v>
      </c>
      <c r="K483" s="34">
        <v>53.818971602950121</v>
      </c>
      <c r="L483" s="34">
        <v>53.640830182162794</v>
      </c>
      <c r="M483" s="34">
        <v>54.062706354882593</v>
      </c>
      <c r="N483" s="34">
        <v>55.986832986088821</v>
      </c>
      <c r="O483" s="34">
        <f t="shared" si="11"/>
        <v>199.70722401025301</v>
      </c>
      <c r="P483" s="34">
        <f t="shared" si="11"/>
        <v>199.70722401025301</v>
      </c>
      <c r="Q483" s="34">
        <f t="shared" si="11"/>
        <v>199.70722401025301</v>
      </c>
      <c r="R483" s="51"/>
      <c r="S483" s="51"/>
      <c r="T483" s="51"/>
    </row>
    <row r="484" spans="1:47" x14ac:dyDescent="0.3">
      <c r="A484" s="260"/>
      <c r="B484" s="126" t="s">
        <v>65</v>
      </c>
      <c r="C484" s="34">
        <v>0</v>
      </c>
      <c r="D484" s="34">
        <v>1.8899999999999997</v>
      </c>
      <c r="E484" s="34">
        <v>3.9488610579474259</v>
      </c>
      <c r="F484" s="34">
        <v>3.9987326427804843</v>
      </c>
      <c r="G484" s="34">
        <v>4.2434297387380022</v>
      </c>
      <c r="H484" s="34">
        <v>4.2757513088826355</v>
      </c>
      <c r="I484" s="34">
        <v>4.3323516186207707</v>
      </c>
      <c r="J484" s="34">
        <v>4.2430192005896767</v>
      </c>
      <c r="K484" s="34">
        <v>4.1760309543859178</v>
      </c>
      <c r="L484" s="34">
        <v>4.2368022297954155</v>
      </c>
      <c r="M484" s="34">
        <v>4.2835628574240685</v>
      </c>
      <c r="N484" s="34">
        <v>4.3489115024101519</v>
      </c>
      <c r="O484" s="34">
        <f t="shared" si="11"/>
        <v>13.051033745208535</v>
      </c>
      <c r="P484" s="34">
        <f t="shared" si="11"/>
        <v>13.051033745208535</v>
      </c>
      <c r="Q484" s="34">
        <f t="shared" si="11"/>
        <v>13.051033745208535</v>
      </c>
      <c r="R484" s="51"/>
      <c r="S484" s="51"/>
      <c r="T484" s="51"/>
    </row>
    <row r="485" spans="1:47" x14ac:dyDescent="0.3">
      <c r="A485" s="260"/>
      <c r="B485" s="126" t="s">
        <v>66</v>
      </c>
      <c r="C485" s="34">
        <v>0</v>
      </c>
      <c r="D485" s="34">
        <v>2.33</v>
      </c>
      <c r="E485" s="34">
        <v>10.096777198534271</v>
      </c>
      <c r="F485" s="34">
        <v>10.046857178588263</v>
      </c>
      <c r="G485" s="34">
        <v>10.08780234066759</v>
      </c>
      <c r="H485" s="34">
        <v>10.320085162519362</v>
      </c>
      <c r="I485" s="34">
        <v>10.370033735132131</v>
      </c>
      <c r="J485" s="34">
        <v>10.319717926429158</v>
      </c>
      <c r="K485" s="34">
        <v>10.109339725126494</v>
      </c>
      <c r="L485" s="34">
        <v>10.007418534707769</v>
      </c>
      <c r="M485" s="34">
        <v>10.007929660613234</v>
      </c>
      <c r="N485" s="34">
        <v>9.7560410417994117</v>
      </c>
      <c r="O485" s="34">
        <f t="shared" si="11"/>
        <v>15.508952822930249</v>
      </c>
      <c r="P485" s="34">
        <f t="shared" si="11"/>
        <v>15.508952822930249</v>
      </c>
      <c r="Q485" s="34">
        <f t="shared" si="11"/>
        <v>15.508952822930249</v>
      </c>
      <c r="R485" s="51"/>
      <c r="S485" s="51"/>
      <c r="T485" s="51"/>
    </row>
    <row r="486" spans="1:47" x14ac:dyDescent="0.3">
      <c r="A486" s="260"/>
      <c r="B486" s="126" t="s">
        <v>67</v>
      </c>
      <c r="C486" s="34">
        <v>0</v>
      </c>
      <c r="D486" s="34">
        <v>1.8000000000000003</v>
      </c>
      <c r="E486" s="34">
        <v>15.45004430625108</v>
      </c>
      <c r="F486" s="34">
        <v>15.788745585155185</v>
      </c>
      <c r="G486" s="34">
        <v>15.877338498414495</v>
      </c>
      <c r="H486" s="34">
        <v>16.14261867174309</v>
      </c>
      <c r="I486" s="34">
        <v>16.40678711850488</v>
      </c>
      <c r="J486" s="34">
        <v>16.256192343429074</v>
      </c>
      <c r="K486" s="34">
        <v>16.048261807723264</v>
      </c>
      <c r="L486" s="34">
        <v>16.117401135760254</v>
      </c>
      <c r="M486" s="34">
        <v>16.389049232323185</v>
      </c>
      <c r="N486" s="34">
        <v>16.672689343440286</v>
      </c>
      <c r="O486" s="34">
        <f t="shared" si="11"/>
        <v>67.094400348522768</v>
      </c>
      <c r="P486" s="34">
        <f t="shared" si="11"/>
        <v>67.094400348522768</v>
      </c>
      <c r="Q486" s="34">
        <f t="shared" si="11"/>
        <v>67.094400348522768</v>
      </c>
      <c r="R486" s="51"/>
      <c r="S486" s="51"/>
      <c r="T486" s="51"/>
    </row>
    <row r="487" spans="1:47" x14ac:dyDescent="0.3">
      <c r="A487" s="260"/>
      <c r="B487" s="126" t="s">
        <v>68</v>
      </c>
      <c r="C487" s="34">
        <v>0</v>
      </c>
      <c r="D487" s="34">
        <v>5.0599999999999996</v>
      </c>
      <c r="E487" s="34">
        <v>10.554474866750661</v>
      </c>
      <c r="F487" s="34">
        <v>10.854211279953928</v>
      </c>
      <c r="G487" s="34">
        <v>10.841130337413245</v>
      </c>
      <c r="H487" s="34">
        <v>10.945608161051409</v>
      </c>
      <c r="I487" s="34">
        <v>11.043929763135679</v>
      </c>
      <c r="J487" s="34">
        <v>10.835185205770845</v>
      </c>
      <c r="K487" s="34">
        <v>10.742271579458665</v>
      </c>
      <c r="L487" s="34">
        <v>10.842873610390695</v>
      </c>
      <c r="M487" s="34">
        <v>10.921050199831623</v>
      </c>
      <c r="N487" s="34">
        <v>10.787945083784351</v>
      </c>
      <c r="O487" s="34">
        <f t="shared" si="11"/>
        <v>23.616753703194696</v>
      </c>
      <c r="P487" s="34">
        <f t="shared" si="11"/>
        <v>23.616753703194696</v>
      </c>
      <c r="Q487" s="34">
        <f t="shared" si="11"/>
        <v>23.616753703194696</v>
      </c>
      <c r="R487" s="51"/>
      <c r="S487" s="51"/>
      <c r="T487" s="51"/>
    </row>
    <row r="488" spans="1:47" x14ac:dyDescent="0.3">
      <c r="A488" s="260"/>
      <c r="B488" s="126" t="s">
        <v>69</v>
      </c>
      <c r="C488" s="34">
        <v>0</v>
      </c>
      <c r="D488" s="34">
        <v>19.77</v>
      </c>
      <c r="E488" s="34">
        <v>23.271554138760759</v>
      </c>
      <c r="F488" s="34">
        <v>23.233589718045724</v>
      </c>
      <c r="G488" s="34">
        <v>23.56807233477404</v>
      </c>
      <c r="H488" s="34">
        <v>24.018839882852092</v>
      </c>
      <c r="I488" s="34">
        <v>23.460206534229233</v>
      </c>
      <c r="J488" s="34">
        <v>23.147822056615404</v>
      </c>
      <c r="K488" s="34">
        <v>23.066808134593803</v>
      </c>
      <c r="L488" s="34">
        <v>23.040317163229798</v>
      </c>
      <c r="M488" s="34">
        <v>22.849470660235884</v>
      </c>
      <c r="N488" s="34">
        <v>22.525968673616106</v>
      </c>
      <c r="O488" s="34">
        <f t="shared" si="11"/>
        <v>33.900223514530424</v>
      </c>
      <c r="P488" s="34">
        <f t="shared" si="11"/>
        <v>33.900223514530424</v>
      </c>
      <c r="Q488" s="34">
        <f t="shared" si="11"/>
        <v>33.900223514530424</v>
      </c>
      <c r="R488" s="51"/>
      <c r="S488" s="51"/>
      <c r="T488" s="51"/>
    </row>
    <row r="489" spans="1:47" x14ac:dyDescent="0.3">
      <c r="A489" s="260"/>
      <c r="B489" s="126" t="s">
        <v>70</v>
      </c>
      <c r="C489" s="34">
        <v>0</v>
      </c>
      <c r="D489" s="34">
        <v>1.1100000000000001</v>
      </c>
      <c r="E489" s="34">
        <v>21.730780713561558</v>
      </c>
      <c r="F489" s="34">
        <v>20.98070526381095</v>
      </c>
      <c r="G489" s="34">
        <v>20.401123320154895</v>
      </c>
      <c r="H489" s="34">
        <v>20.211401128042329</v>
      </c>
      <c r="I489" s="34">
        <v>20.88403303913455</v>
      </c>
      <c r="J489" s="34">
        <v>20.20071226504248</v>
      </c>
      <c r="K489" s="34">
        <v>19.172506899365217</v>
      </c>
      <c r="L489" s="34">
        <v>18.480061036132685</v>
      </c>
      <c r="M489" s="34">
        <v>18.333616816991647</v>
      </c>
      <c r="N489" s="34">
        <v>17.598363777335457</v>
      </c>
      <c r="O489" s="34">
        <f t="shared" si="11"/>
        <v>99.240064832495108</v>
      </c>
      <c r="P489" s="34">
        <f t="shared" si="11"/>
        <v>99.240064832495108</v>
      </c>
      <c r="Q489" s="34">
        <f t="shared" si="11"/>
        <v>99.240064832495108</v>
      </c>
      <c r="R489" s="51"/>
      <c r="S489" s="51"/>
      <c r="T489" s="51"/>
    </row>
    <row r="490" spans="1:47" x14ac:dyDescent="0.3">
      <c r="A490" s="261"/>
      <c r="B490" s="126" t="s">
        <v>71</v>
      </c>
      <c r="C490" s="34">
        <v>0</v>
      </c>
      <c r="D490" s="34">
        <v>0.76</v>
      </c>
      <c r="E490" s="34">
        <v>1.3624974702923178</v>
      </c>
      <c r="F490" s="34">
        <v>1.4318168610741646</v>
      </c>
      <c r="G490" s="34">
        <v>1.4049944420016025</v>
      </c>
      <c r="H490" s="34">
        <v>1.4073901600841887</v>
      </c>
      <c r="I490" s="34">
        <v>1.451114638134718</v>
      </c>
      <c r="J490" s="34">
        <v>1.4857142905683307</v>
      </c>
      <c r="K490" s="34">
        <v>1.5392382141275303</v>
      </c>
      <c r="L490" s="34">
        <v>1.4714460523212716</v>
      </c>
      <c r="M490" s="34">
        <v>1.5696339685860712</v>
      </c>
      <c r="N490" s="34">
        <v>1.4713451877375519</v>
      </c>
      <c r="O490" s="34">
        <f t="shared" si="11"/>
        <v>5.3883742151142364</v>
      </c>
      <c r="P490" s="34">
        <f t="shared" si="11"/>
        <v>5.3883742151142364</v>
      </c>
      <c r="Q490" s="34">
        <f t="shared" si="11"/>
        <v>5.3883742151142364</v>
      </c>
      <c r="R490" s="51"/>
      <c r="S490" s="51"/>
      <c r="T490" s="51"/>
    </row>
    <row r="492" spans="1:47" x14ac:dyDescent="0.3">
      <c r="A492" s="58" t="s">
        <v>401</v>
      </c>
      <c r="B492" s="58">
        <v>2005</v>
      </c>
      <c r="C492" s="58">
        <v>2006</v>
      </c>
      <c r="D492" s="58">
        <v>2007</v>
      </c>
      <c r="E492" s="58">
        <v>2008</v>
      </c>
      <c r="F492" s="58">
        <v>2009</v>
      </c>
      <c r="G492" s="58">
        <v>2010</v>
      </c>
      <c r="H492" s="58">
        <v>2011</v>
      </c>
      <c r="I492" s="58">
        <v>2012</v>
      </c>
      <c r="J492" s="58">
        <v>2013</v>
      </c>
      <c r="K492" s="58">
        <v>2014</v>
      </c>
      <c r="L492" s="58">
        <v>2015</v>
      </c>
      <c r="M492" s="58">
        <v>2016</v>
      </c>
      <c r="N492" s="58">
        <v>2017</v>
      </c>
      <c r="O492" s="58">
        <v>2018</v>
      </c>
      <c r="P492" s="58">
        <v>2019</v>
      </c>
      <c r="Q492" s="58">
        <v>2020</v>
      </c>
      <c r="R492" s="58">
        <v>2021</v>
      </c>
      <c r="S492" s="58">
        <v>2022</v>
      </c>
      <c r="T492" s="58">
        <v>2023</v>
      </c>
      <c r="U492" s="58">
        <v>2024</v>
      </c>
      <c r="V492" s="58">
        <v>2025</v>
      </c>
      <c r="W492" s="58">
        <v>2026</v>
      </c>
      <c r="X492" s="58">
        <v>2027</v>
      </c>
      <c r="Y492" s="58">
        <v>2028</v>
      </c>
      <c r="Z492" s="58">
        <v>2029</v>
      </c>
      <c r="AA492" s="58">
        <v>2030</v>
      </c>
      <c r="AB492" s="58">
        <v>2031</v>
      </c>
      <c r="AC492" s="58">
        <v>2032</v>
      </c>
      <c r="AD492" s="58">
        <v>2033</v>
      </c>
      <c r="AE492" s="58">
        <v>2034</v>
      </c>
      <c r="AF492" s="58">
        <v>2035</v>
      </c>
      <c r="AG492" s="58">
        <v>2036</v>
      </c>
      <c r="AH492" s="58">
        <v>2037</v>
      </c>
      <c r="AI492" s="58">
        <v>2038</v>
      </c>
      <c r="AJ492" s="58">
        <v>2039</v>
      </c>
      <c r="AK492" s="58">
        <v>2040</v>
      </c>
      <c r="AL492" s="58">
        <v>2041</v>
      </c>
      <c r="AM492" s="58">
        <v>2042</v>
      </c>
      <c r="AN492" s="58">
        <v>2043</v>
      </c>
      <c r="AO492" s="58">
        <v>2044</v>
      </c>
      <c r="AP492" s="58">
        <v>2045</v>
      </c>
      <c r="AQ492" s="58">
        <v>2046</v>
      </c>
      <c r="AR492" s="58">
        <v>2047</v>
      </c>
      <c r="AS492" s="58">
        <v>2048</v>
      </c>
      <c r="AT492" s="58">
        <v>2049</v>
      </c>
      <c r="AU492" s="58">
        <v>2050</v>
      </c>
    </row>
    <row r="493" spans="1:47" x14ac:dyDescent="0.3">
      <c r="A493" s="65" t="s">
        <v>1</v>
      </c>
      <c r="B493" s="45" t="s">
        <v>391</v>
      </c>
      <c r="C493" s="45" t="s">
        <v>391</v>
      </c>
      <c r="D493" s="45" t="s">
        <v>391</v>
      </c>
      <c r="E493" s="45" t="s">
        <v>391</v>
      </c>
      <c r="F493" s="45" t="s">
        <v>391</v>
      </c>
      <c r="G493" s="45" t="s">
        <v>391</v>
      </c>
      <c r="H493" s="45" t="s">
        <v>391</v>
      </c>
      <c r="I493" s="45" t="s">
        <v>391</v>
      </c>
      <c r="J493" s="45" t="s">
        <v>391</v>
      </c>
      <c r="K493" s="45" t="s">
        <v>391</v>
      </c>
      <c r="L493" s="45" t="s">
        <v>391</v>
      </c>
      <c r="M493" s="45" t="s">
        <v>391</v>
      </c>
      <c r="N493" s="45" t="s">
        <v>391</v>
      </c>
      <c r="O493" s="45" t="s">
        <v>391</v>
      </c>
      <c r="P493" s="45" t="s">
        <v>391</v>
      </c>
      <c r="Q493" s="45" t="s">
        <v>391</v>
      </c>
      <c r="R493" s="45" t="s">
        <v>391</v>
      </c>
      <c r="S493" s="45" t="s">
        <v>391</v>
      </c>
      <c r="T493" s="45" t="s">
        <v>391</v>
      </c>
      <c r="U493" s="45" t="s">
        <v>391</v>
      </c>
      <c r="V493" s="45" t="s">
        <v>391</v>
      </c>
      <c r="W493" s="45" t="s">
        <v>391</v>
      </c>
      <c r="X493" s="45" t="s">
        <v>391</v>
      </c>
      <c r="Y493" s="45" t="s">
        <v>391</v>
      </c>
      <c r="Z493" s="45" t="s">
        <v>391</v>
      </c>
      <c r="AA493" s="45" t="s">
        <v>391</v>
      </c>
      <c r="AB493" s="45" t="s">
        <v>391</v>
      </c>
      <c r="AC493" s="45" t="s">
        <v>391</v>
      </c>
      <c r="AD493" s="45" t="s">
        <v>391</v>
      </c>
      <c r="AE493" s="45" t="s">
        <v>391</v>
      </c>
      <c r="AF493" s="45" t="s">
        <v>391</v>
      </c>
      <c r="AG493" s="45" t="s">
        <v>391</v>
      </c>
      <c r="AH493" s="45" t="s">
        <v>391</v>
      </c>
      <c r="AI493" s="45" t="s">
        <v>391</v>
      </c>
      <c r="AJ493" s="45" t="s">
        <v>391</v>
      </c>
      <c r="AK493" s="45" t="s">
        <v>391</v>
      </c>
      <c r="AL493" s="45" t="s">
        <v>391</v>
      </c>
      <c r="AM493" s="45" t="s">
        <v>391</v>
      </c>
      <c r="AN493" s="45" t="s">
        <v>391</v>
      </c>
      <c r="AO493" s="45" t="s">
        <v>391</v>
      </c>
      <c r="AP493" s="45" t="s">
        <v>391</v>
      </c>
      <c r="AQ493" s="45" t="s">
        <v>391</v>
      </c>
      <c r="AR493" s="45" t="s">
        <v>391</v>
      </c>
      <c r="AS493" s="45" t="s">
        <v>391</v>
      </c>
      <c r="AT493" s="45" t="s">
        <v>391</v>
      </c>
      <c r="AU493" s="45" t="s">
        <v>391</v>
      </c>
    </row>
    <row r="494" spans="1:47" x14ac:dyDescent="0.3">
      <c r="A494" s="59" t="s">
        <v>11</v>
      </c>
      <c r="B494" s="14">
        <v>1.20255</v>
      </c>
      <c r="C494" s="14">
        <v>1.1988700000000001</v>
      </c>
      <c r="D494" s="14">
        <v>1.1971799999999999</v>
      </c>
      <c r="E494" s="14">
        <v>1.22767</v>
      </c>
      <c r="F494" s="14">
        <v>1.1869099999999999</v>
      </c>
      <c r="G494" s="14">
        <v>1.2319100000000001</v>
      </c>
      <c r="H494" s="14">
        <v>1.20183</v>
      </c>
      <c r="I494" s="14">
        <v>1.14699</v>
      </c>
      <c r="J494" s="14">
        <v>1.13215</v>
      </c>
      <c r="K494" s="14">
        <v>1.06793</v>
      </c>
      <c r="L494" s="14">
        <v>1.0803499999999999</v>
      </c>
      <c r="M494" s="14">
        <v>1.09707</v>
      </c>
      <c r="N494" s="14">
        <v>1.09259</v>
      </c>
      <c r="O494" s="14">
        <v>1.0738300000000001</v>
      </c>
      <c r="P494" s="14">
        <v>1.0348900000000001</v>
      </c>
      <c r="Q494" s="14">
        <v>1.2321200000000001</v>
      </c>
      <c r="R494" s="14">
        <v>1.2340899999999999</v>
      </c>
      <c r="S494" s="14">
        <v>1.24447</v>
      </c>
      <c r="T494" s="14">
        <v>1.26162</v>
      </c>
      <c r="U494" s="14">
        <v>1.28244</v>
      </c>
      <c r="V494" s="14">
        <v>1.30599</v>
      </c>
      <c r="W494" s="14">
        <v>1.33195</v>
      </c>
      <c r="X494" s="14">
        <v>1.36016</v>
      </c>
      <c r="Y494" s="14">
        <v>1.1240600000000001</v>
      </c>
      <c r="Z494" s="14">
        <v>0.94430499999999995</v>
      </c>
      <c r="AA494" s="14">
        <v>0.83294400000000002</v>
      </c>
      <c r="AB494" s="14">
        <v>0.73999099999999995</v>
      </c>
      <c r="AC494" s="14">
        <v>0.65786100000000003</v>
      </c>
      <c r="AD494" s="14">
        <v>0.582229</v>
      </c>
      <c r="AE494" s="14">
        <v>0.54293899999999995</v>
      </c>
      <c r="AF494" s="14">
        <v>0.53779100000000002</v>
      </c>
      <c r="AG494" s="14">
        <v>0.53413299999999997</v>
      </c>
      <c r="AH494" s="14">
        <v>0.530752</v>
      </c>
      <c r="AI494" s="14">
        <v>0.52762500000000001</v>
      </c>
      <c r="AJ494" s="14">
        <v>0.52476400000000001</v>
      </c>
      <c r="AK494" s="14">
        <v>0.52211799999999997</v>
      </c>
      <c r="AL494" s="14">
        <v>0.51966400000000001</v>
      </c>
      <c r="AM494" s="14">
        <v>0.51738600000000001</v>
      </c>
      <c r="AN494" s="14">
        <v>0.51562600000000003</v>
      </c>
      <c r="AO494" s="14">
        <v>0.51459299999999997</v>
      </c>
      <c r="AP494" s="14">
        <v>0.51366299999999998</v>
      </c>
      <c r="AQ494" s="14">
        <v>0.51282300000000003</v>
      </c>
      <c r="AR494" s="14">
        <v>0.51206399999999996</v>
      </c>
      <c r="AS494" s="14">
        <v>0.511378</v>
      </c>
      <c r="AT494" s="14">
        <v>0.51075700000000002</v>
      </c>
      <c r="AU494" s="14">
        <v>0.51019700000000001</v>
      </c>
    </row>
    <row r="495" spans="1:47" x14ac:dyDescent="0.3">
      <c r="A495" s="59" t="s">
        <v>12</v>
      </c>
      <c r="B495" s="14">
        <v>0.218665</v>
      </c>
      <c r="C495" s="14">
        <v>0.21537500000000001</v>
      </c>
      <c r="D495" s="14">
        <v>0.21209700000000001</v>
      </c>
      <c r="E495" s="14">
        <v>0.21007000000000001</v>
      </c>
      <c r="F495" s="14">
        <v>0.18970000000000001</v>
      </c>
      <c r="G495" s="14">
        <v>0.19522100000000001</v>
      </c>
      <c r="H495" s="14">
        <v>0.18826499999999999</v>
      </c>
      <c r="I495" s="14">
        <v>0.182615</v>
      </c>
      <c r="J495" s="14">
        <v>0.18307300000000001</v>
      </c>
      <c r="K495" s="14">
        <v>0.17757899999999999</v>
      </c>
      <c r="L495" s="14">
        <v>0.17907200000000001</v>
      </c>
      <c r="M495" s="14">
        <v>0.185614</v>
      </c>
      <c r="N495" s="14">
        <v>0.194714</v>
      </c>
      <c r="O495" s="14">
        <v>0.19241</v>
      </c>
      <c r="P495" s="14">
        <v>0.18215899999999999</v>
      </c>
      <c r="Q495" s="14">
        <v>0.21607999999999999</v>
      </c>
      <c r="R495" s="14">
        <v>0.21126500000000001</v>
      </c>
      <c r="S495" s="14">
        <v>0.20796000000000001</v>
      </c>
      <c r="T495" s="14">
        <v>0.20582300000000001</v>
      </c>
      <c r="U495" s="14">
        <v>0.20477699999999999</v>
      </c>
      <c r="V495" s="14">
        <v>0.205211</v>
      </c>
      <c r="W495" s="14">
        <v>0.20725099999999999</v>
      </c>
      <c r="X495" s="14">
        <v>0.21016399999999999</v>
      </c>
      <c r="Y495" s="14">
        <v>0.213839</v>
      </c>
      <c r="Z495" s="14">
        <v>0.21824399999999999</v>
      </c>
      <c r="AA495" s="14">
        <v>0.22335199999999999</v>
      </c>
      <c r="AB495" s="14">
        <v>0.23156099999999999</v>
      </c>
      <c r="AC495" s="14">
        <v>0.24091699999999999</v>
      </c>
      <c r="AD495" s="14">
        <v>0.108962</v>
      </c>
      <c r="AE495" s="14">
        <v>1.1060099999999999E-3</v>
      </c>
      <c r="AF495" s="14">
        <v>1.21247E-3</v>
      </c>
      <c r="AG495" s="14">
        <v>1.31474E-3</v>
      </c>
      <c r="AH495" s="14">
        <v>1.4129699999999999E-3</v>
      </c>
      <c r="AI495" s="14">
        <v>1.50734E-3</v>
      </c>
      <c r="AJ495" s="14">
        <v>1.5979799999999999E-3</v>
      </c>
      <c r="AK495" s="14">
        <v>1.68505E-3</v>
      </c>
      <c r="AL495" s="14">
        <v>1.7687E-3</v>
      </c>
      <c r="AM495" s="14">
        <v>1.8490500000000001E-3</v>
      </c>
      <c r="AN495" s="14">
        <v>1.9262299999999999E-3</v>
      </c>
      <c r="AO495" s="14">
        <v>2.00037E-3</v>
      </c>
      <c r="AP495" s="14">
        <v>1.9885100000000002E-3</v>
      </c>
      <c r="AQ495" s="14">
        <v>1.8288600000000001E-3</v>
      </c>
      <c r="AR495" s="14">
        <v>1.6283700000000001E-3</v>
      </c>
      <c r="AS495" s="14">
        <v>1.4216599999999999E-3</v>
      </c>
      <c r="AT495" s="14">
        <v>1.21886E-3</v>
      </c>
      <c r="AU495" s="14">
        <v>1.02278E-3</v>
      </c>
    </row>
    <row r="496" spans="1:47" x14ac:dyDescent="0.3">
      <c r="A496" s="59" t="s">
        <v>13</v>
      </c>
      <c r="B496" s="14">
        <v>0.36293199999999998</v>
      </c>
      <c r="C496" s="14">
        <v>0.39420300000000003</v>
      </c>
      <c r="D496" s="14">
        <v>0.423323</v>
      </c>
      <c r="E496" s="14">
        <v>0.43687900000000002</v>
      </c>
      <c r="F496" s="14">
        <v>0.453513</v>
      </c>
      <c r="G496" s="14">
        <v>0.495527</v>
      </c>
      <c r="H496" s="14">
        <v>0.52062900000000001</v>
      </c>
      <c r="I496" s="14">
        <v>0.55131300000000005</v>
      </c>
      <c r="J496" s="14">
        <v>0.58389999999999997</v>
      </c>
      <c r="K496" s="14">
        <v>0.60752099999999998</v>
      </c>
      <c r="L496" s="14">
        <v>0.64680300000000002</v>
      </c>
      <c r="M496" s="14">
        <v>0.66782699999999995</v>
      </c>
      <c r="N496" s="14">
        <v>0.69348699999999996</v>
      </c>
      <c r="O496" s="14">
        <v>0.72737499999999999</v>
      </c>
      <c r="P496" s="14">
        <v>0.74173500000000003</v>
      </c>
      <c r="Q496" s="14">
        <v>0.73753000000000002</v>
      </c>
      <c r="R496" s="14">
        <v>0.72674000000000005</v>
      </c>
      <c r="S496" s="14">
        <v>0.71685500000000002</v>
      </c>
      <c r="T496" s="14">
        <v>0.70782599999999996</v>
      </c>
      <c r="U496" s="14">
        <v>0.69963299999999995</v>
      </c>
      <c r="V496" s="14">
        <v>0.69254700000000002</v>
      </c>
      <c r="W496" s="14">
        <v>0.68624600000000002</v>
      </c>
      <c r="X496" s="14">
        <v>0.68057500000000004</v>
      </c>
      <c r="Y496" s="14">
        <v>0.67546200000000001</v>
      </c>
      <c r="Z496" s="14">
        <v>0.67084999999999995</v>
      </c>
      <c r="AA496" s="14">
        <v>0.66668899999999998</v>
      </c>
      <c r="AB496" s="14">
        <v>0.66293199999999997</v>
      </c>
      <c r="AC496" s="14">
        <v>0.65953799999999996</v>
      </c>
      <c r="AD496" s="14">
        <v>0.65647</v>
      </c>
      <c r="AE496" s="14">
        <v>0.65368999999999999</v>
      </c>
      <c r="AF496" s="14">
        <v>0.65116499999999999</v>
      </c>
      <c r="AG496" s="14">
        <v>0.64886299999999997</v>
      </c>
      <c r="AH496" s="14">
        <v>0.64675300000000002</v>
      </c>
      <c r="AI496" s="14">
        <v>0.64480199999999999</v>
      </c>
      <c r="AJ496" s="14">
        <v>0.64300800000000002</v>
      </c>
      <c r="AK496" s="14">
        <v>0.64138099999999998</v>
      </c>
      <c r="AL496" s="14">
        <v>0.63990599999999997</v>
      </c>
      <c r="AM496" s="14">
        <v>0.638567</v>
      </c>
      <c r="AN496" s="14">
        <v>0.63735299999999995</v>
      </c>
      <c r="AO496" s="14">
        <v>0.63624999999999998</v>
      </c>
      <c r="AP496" s="14">
        <v>0.63524899999999995</v>
      </c>
      <c r="AQ496" s="14">
        <v>0.63434000000000001</v>
      </c>
      <c r="AR496" s="14">
        <v>0.63351500000000005</v>
      </c>
      <c r="AS496" s="14">
        <v>0.63276500000000002</v>
      </c>
      <c r="AT496" s="14">
        <v>0.63208299999999995</v>
      </c>
      <c r="AU496" s="14">
        <v>0.631463</v>
      </c>
    </row>
    <row r="497" spans="1:47" x14ac:dyDescent="0.3">
      <c r="A497" s="59" t="s">
        <v>305</v>
      </c>
      <c r="B497" s="14">
        <v>0.60726000000000002</v>
      </c>
      <c r="C497" s="14">
        <v>0.59657199999999999</v>
      </c>
      <c r="D497" s="14">
        <v>0.60234900000000002</v>
      </c>
      <c r="E497" s="14">
        <v>0.57560500000000003</v>
      </c>
      <c r="F497" s="14">
        <v>0.58772599999999997</v>
      </c>
      <c r="G497" s="14">
        <v>0.60257499999999997</v>
      </c>
      <c r="H497" s="14">
        <v>0.61109000000000002</v>
      </c>
      <c r="I497" s="14">
        <v>0.62685500000000005</v>
      </c>
      <c r="J497" s="14">
        <v>0.64636499999999997</v>
      </c>
      <c r="K497" s="14">
        <v>0.64810599999999996</v>
      </c>
      <c r="L497" s="14">
        <v>0.65538200000000002</v>
      </c>
      <c r="M497" s="14">
        <v>0.657748</v>
      </c>
      <c r="N497" s="14">
        <v>0.67372699999999996</v>
      </c>
      <c r="O497" s="14">
        <v>0.67786400000000002</v>
      </c>
      <c r="P497" s="14">
        <v>0.67930900000000005</v>
      </c>
      <c r="Q497" s="14">
        <v>0.67645200000000005</v>
      </c>
      <c r="R497" s="14">
        <v>0.66819499999999998</v>
      </c>
      <c r="S497" s="14">
        <v>0.659416</v>
      </c>
      <c r="T497" s="14">
        <v>0.65163499999999996</v>
      </c>
      <c r="U497" s="14">
        <v>0.64476699999999998</v>
      </c>
      <c r="V497" s="14">
        <v>0.63846000000000003</v>
      </c>
      <c r="W497" s="14">
        <v>0.63208799999999998</v>
      </c>
      <c r="X497" s="14">
        <v>0.62626499999999996</v>
      </c>
      <c r="Y497" s="14">
        <v>0.62173199999999995</v>
      </c>
      <c r="Z497" s="14">
        <v>0.61650799999999994</v>
      </c>
      <c r="AA497" s="14">
        <v>0.61025300000000005</v>
      </c>
      <c r="AB497" s="14">
        <v>0.60453199999999996</v>
      </c>
      <c r="AC497" s="14">
        <v>0.59927699999999995</v>
      </c>
      <c r="AD497" s="14">
        <v>0.594441</v>
      </c>
      <c r="AE497" s="14">
        <v>0.58998399999999995</v>
      </c>
      <c r="AF497" s="14">
        <v>0.58587999999999996</v>
      </c>
      <c r="AG497" s="14">
        <v>0.58210399999999995</v>
      </c>
      <c r="AH497" s="14">
        <v>0.57862999999999998</v>
      </c>
      <c r="AI497" s="14">
        <v>0.575434</v>
      </c>
      <c r="AJ497" s="14">
        <v>0.57249399999999995</v>
      </c>
      <c r="AK497" s="14">
        <v>0.569303</v>
      </c>
      <c r="AL497" s="14">
        <v>0.56523800000000002</v>
      </c>
      <c r="AM497" s="14">
        <v>0.56157199999999996</v>
      </c>
      <c r="AN497" s="14">
        <v>0.55818800000000002</v>
      </c>
      <c r="AO497" s="14">
        <v>0.55539499999999997</v>
      </c>
      <c r="AP497" s="14">
        <v>0.55317700000000003</v>
      </c>
      <c r="AQ497" s="14">
        <v>0.55100000000000005</v>
      </c>
      <c r="AR497" s="14">
        <v>0.54882399999999998</v>
      </c>
      <c r="AS497" s="14">
        <v>0.54660299999999995</v>
      </c>
      <c r="AT497" s="14">
        <v>0.54428299999999996</v>
      </c>
      <c r="AU497" s="14">
        <v>0.54191500000000004</v>
      </c>
    </row>
    <row r="498" spans="1:47" x14ac:dyDescent="0.3">
      <c r="A498" s="59" t="s">
        <v>15</v>
      </c>
      <c r="B498" s="14">
        <v>0.17146900000000001</v>
      </c>
      <c r="C498" s="14">
        <v>0.18114</v>
      </c>
      <c r="D498" s="14">
        <v>0.193771</v>
      </c>
      <c r="E498" s="14">
        <v>0.20227500000000001</v>
      </c>
      <c r="F498" s="14">
        <v>0.20935100000000001</v>
      </c>
      <c r="G498" s="14">
        <v>0.220134</v>
      </c>
      <c r="H498" s="14">
        <v>0.232237</v>
      </c>
      <c r="I498" s="14">
        <v>0.24310899999999999</v>
      </c>
      <c r="J498" s="14">
        <v>0.24579200000000001</v>
      </c>
      <c r="K498" s="14">
        <v>0.25498500000000002</v>
      </c>
      <c r="L498" s="14">
        <v>0.27751300000000001</v>
      </c>
      <c r="M498" s="14">
        <v>0.28135700000000002</v>
      </c>
      <c r="N498" s="14">
        <v>0.29433500000000001</v>
      </c>
      <c r="O498" s="14">
        <v>0.31963799999999998</v>
      </c>
      <c r="P498" s="14">
        <v>0.32231399999999999</v>
      </c>
      <c r="Q498" s="14">
        <v>0.31942999999999999</v>
      </c>
      <c r="R498" s="14">
        <v>0.31162899999999999</v>
      </c>
      <c r="S498" s="14">
        <v>0.30410700000000002</v>
      </c>
      <c r="T498" s="14">
        <v>0.29762100000000002</v>
      </c>
      <c r="U498" s="14">
        <v>0.29208899999999999</v>
      </c>
      <c r="V498" s="14">
        <v>0.287437</v>
      </c>
      <c r="W498" s="14">
        <v>0.28360099999999999</v>
      </c>
      <c r="X498" s="14">
        <v>0.28052300000000002</v>
      </c>
      <c r="Y498" s="14">
        <v>0.27815200000000001</v>
      </c>
      <c r="Z498" s="14">
        <v>0.27644400000000002</v>
      </c>
      <c r="AA498" s="14">
        <v>0.27572000000000002</v>
      </c>
      <c r="AB498" s="14">
        <v>0.27584500000000001</v>
      </c>
      <c r="AC498" s="14">
        <v>0.27647100000000002</v>
      </c>
      <c r="AD498" s="14">
        <v>0.27434900000000001</v>
      </c>
      <c r="AE498" s="14">
        <v>0.26938200000000001</v>
      </c>
      <c r="AF498" s="14">
        <v>0.23599899999999999</v>
      </c>
      <c r="AG498" s="14">
        <v>0.22728699999999999</v>
      </c>
      <c r="AH498" s="14">
        <v>0.22145400000000001</v>
      </c>
      <c r="AI498" s="14">
        <v>0.21673200000000001</v>
      </c>
      <c r="AJ498" s="14">
        <v>0.21263399999999999</v>
      </c>
      <c r="AK498" s="14">
        <v>0.208899</v>
      </c>
      <c r="AL498" s="14">
        <v>0.205456</v>
      </c>
      <c r="AM498" s="14">
        <v>0.202268</v>
      </c>
      <c r="AN498" s="14">
        <v>0.19930899999999999</v>
      </c>
      <c r="AO498" s="14">
        <v>0.19656000000000001</v>
      </c>
      <c r="AP498" s="14">
        <v>0.19400300000000001</v>
      </c>
      <c r="AQ498" s="14">
        <v>0.19162299999999999</v>
      </c>
      <c r="AR498" s="14">
        <v>0.18989200000000001</v>
      </c>
      <c r="AS498" s="14">
        <v>0.18931600000000001</v>
      </c>
      <c r="AT498" s="14">
        <v>0.18879599999999999</v>
      </c>
      <c r="AU498" s="14">
        <v>0.18832499999999999</v>
      </c>
    </row>
    <row r="499" spans="1:47" x14ac:dyDescent="0.3">
      <c r="A499" s="59" t="s">
        <v>16</v>
      </c>
      <c r="B499" s="14">
        <v>0.161657</v>
      </c>
      <c r="C499" s="14">
        <v>0.16517799999999999</v>
      </c>
      <c r="D499" s="14">
        <v>0.175565</v>
      </c>
      <c r="E499" s="14">
        <v>0.183916</v>
      </c>
      <c r="F499" s="14">
        <v>0.18024999999999999</v>
      </c>
      <c r="G499" s="14">
        <v>0.196266</v>
      </c>
      <c r="H499" s="14">
        <v>0.20636399999999999</v>
      </c>
      <c r="I499" s="14">
        <v>0.21321499999999999</v>
      </c>
      <c r="J499" s="14">
        <v>0.22210299999999999</v>
      </c>
      <c r="K499" s="14">
        <v>0.22469600000000001</v>
      </c>
      <c r="L499" s="14">
        <v>0.22409999999999999</v>
      </c>
      <c r="M499" s="14">
        <v>0.224466</v>
      </c>
      <c r="N499" s="14">
        <v>0.22526599999999999</v>
      </c>
      <c r="O499" s="14">
        <v>0.221663</v>
      </c>
      <c r="P499" s="14">
        <v>0.227245</v>
      </c>
      <c r="Q499" s="14">
        <v>0.22844800000000001</v>
      </c>
      <c r="R499" s="14">
        <v>0.21834300000000001</v>
      </c>
      <c r="S499" s="14">
        <v>0.208868</v>
      </c>
      <c r="T499" s="14">
        <v>0.20032700000000001</v>
      </c>
      <c r="U499" s="14">
        <v>0.192632</v>
      </c>
      <c r="V499" s="14">
        <v>0.18570300000000001</v>
      </c>
      <c r="W499" s="14">
        <v>0.17946899999999999</v>
      </c>
      <c r="X499" s="14">
        <v>0.17386599999999999</v>
      </c>
      <c r="Y499" s="14">
        <v>0.16883400000000001</v>
      </c>
      <c r="Z499" s="14">
        <v>0.164322</v>
      </c>
      <c r="AA499" s="14">
        <v>0.16058</v>
      </c>
      <c r="AB499" s="14">
        <v>0.157587</v>
      </c>
      <c r="AC499" s="14">
        <v>0.15492700000000001</v>
      </c>
      <c r="AD499" s="14">
        <v>0.15256900000000001</v>
      </c>
      <c r="AE499" s="14">
        <v>0.15048800000000001</v>
      </c>
      <c r="AF499" s="14">
        <v>0.14865999999999999</v>
      </c>
      <c r="AG499" s="14">
        <v>0.14638999999999999</v>
      </c>
      <c r="AH499" s="14">
        <v>0.14410400000000001</v>
      </c>
      <c r="AI499" s="14">
        <v>0.138853</v>
      </c>
      <c r="AJ499" s="14">
        <v>0.13527400000000001</v>
      </c>
      <c r="AK499" s="14">
        <v>0.13272500000000001</v>
      </c>
      <c r="AL499" s="14">
        <v>0.13075200000000001</v>
      </c>
      <c r="AM499" s="14">
        <v>0.128995</v>
      </c>
      <c r="AN499" s="14">
        <v>0.12740099999999999</v>
      </c>
      <c r="AO499" s="14">
        <v>0.125944</v>
      </c>
      <c r="AP499" s="14">
        <v>0.12460599999999999</v>
      </c>
      <c r="AQ499" s="14">
        <v>0.12338200000000001</v>
      </c>
      <c r="AR499" s="14">
        <v>0.122266</v>
      </c>
      <c r="AS499" s="14">
        <v>0.121404</v>
      </c>
      <c r="AT499" s="14">
        <v>0.120615</v>
      </c>
      <c r="AU499" s="14">
        <v>0.119892</v>
      </c>
    </row>
    <row r="500" spans="1:47" x14ac:dyDescent="0.3">
      <c r="A500" s="59" t="s">
        <v>17</v>
      </c>
      <c r="B500" s="14">
        <v>0.23146600000000001</v>
      </c>
      <c r="C500" s="14">
        <v>0.23755999999999999</v>
      </c>
      <c r="D500" s="14">
        <v>0.24254600000000001</v>
      </c>
      <c r="E500" s="14">
        <v>0.25084800000000002</v>
      </c>
      <c r="F500" s="14">
        <v>0.24443599999999999</v>
      </c>
      <c r="G500" s="14">
        <v>0.26349099999999998</v>
      </c>
      <c r="H500" s="14">
        <v>0.25290299999999999</v>
      </c>
      <c r="I500" s="14">
        <v>0.25023099999999998</v>
      </c>
      <c r="J500" s="14">
        <v>0.25784099999999999</v>
      </c>
      <c r="K500" s="14">
        <v>0.26733099999999999</v>
      </c>
      <c r="L500" s="14">
        <v>0.26764100000000002</v>
      </c>
      <c r="M500" s="14">
        <v>0.26829599999999998</v>
      </c>
      <c r="N500" s="14">
        <v>0.28593299999999999</v>
      </c>
      <c r="O500" s="14">
        <v>0.30689</v>
      </c>
      <c r="P500" s="14">
        <v>0.31494800000000001</v>
      </c>
      <c r="Q500" s="14">
        <v>0.310747</v>
      </c>
      <c r="R500" s="14">
        <v>0.300182</v>
      </c>
      <c r="S500" s="14">
        <v>0.290634</v>
      </c>
      <c r="T500" s="14">
        <v>0.28200500000000001</v>
      </c>
      <c r="U500" s="14">
        <v>0.27420800000000001</v>
      </c>
      <c r="V500" s="14">
        <v>0.26716200000000001</v>
      </c>
      <c r="W500" s="14">
        <v>0.26079400000000003</v>
      </c>
      <c r="X500" s="14">
        <v>0.25503999999999999</v>
      </c>
      <c r="Y500" s="14">
        <v>0.24983900000000001</v>
      </c>
      <c r="Z500" s="14">
        <v>0.24514</v>
      </c>
      <c r="AA500" s="14">
        <v>0.240893</v>
      </c>
      <c r="AB500" s="14">
        <v>0.23705499999999999</v>
      </c>
      <c r="AC500" s="14">
        <v>0.23358699999999999</v>
      </c>
      <c r="AD500" s="14">
        <v>0.23045299999999999</v>
      </c>
      <c r="AE500" s="14">
        <v>0.22762099999999999</v>
      </c>
      <c r="AF500" s="14">
        <v>0.22506100000000001</v>
      </c>
      <c r="AG500" s="14">
        <v>0.222749</v>
      </c>
      <c r="AH500" s="14">
        <v>0.22065799999999999</v>
      </c>
      <c r="AI500" s="14">
        <v>0.21876899999999999</v>
      </c>
      <c r="AJ500" s="14">
        <v>0.217062</v>
      </c>
      <c r="AK500" s="14">
        <v>0.21551999999999999</v>
      </c>
      <c r="AL500" s="14">
        <v>0.21412600000000001</v>
      </c>
      <c r="AM500" s="14">
        <v>0.212866</v>
      </c>
      <c r="AN500" s="14">
        <v>0.211728</v>
      </c>
      <c r="AO500" s="14">
        <v>0.210699</v>
      </c>
      <c r="AP500" s="14">
        <v>0.20976900000000001</v>
      </c>
      <c r="AQ500" s="14">
        <v>0.208929</v>
      </c>
      <c r="AR500" s="14">
        <v>0.20816999999999999</v>
      </c>
      <c r="AS500" s="14">
        <v>0.207484</v>
      </c>
      <c r="AT500" s="14">
        <v>0.20686399999999999</v>
      </c>
      <c r="AU500" s="14">
        <v>0.20630399999999999</v>
      </c>
    </row>
    <row r="501" spans="1:47" x14ac:dyDescent="0.3">
      <c r="A501" s="59" t="s">
        <v>18</v>
      </c>
      <c r="B501" s="14">
        <v>1.59938</v>
      </c>
      <c r="C501" s="14">
        <v>1.59714</v>
      </c>
      <c r="D501" s="14">
        <v>1.60978</v>
      </c>
      <c r="E501" s="14">
        <v>1.5575699999999999</v>
      </c>
      <c r="F501" s="14">
        <v>1.46946</v>
      </c>
      <c r="G501" s="14">
        <v>1.5320800000000001</v>
      </c>
      <c r="H501" s="14">
        <v>1.48682</v>
      </c>
      <c r="I501" s="14">
        <v>1.4686600000000001</v>
      </c>
      <c r="J501" s="14">
        <v>1.4963</v>
      </c>
      <c r="K501" s="14">
        <v>1.5087999999999999</v>
      </c>
      <c r="L501" s="14">
        <v>1.51823</v>
      </c>
      <c r="M501" s="14">
        <v>1.5306900000000001</v>
      </c>
      <c r="N501" s="14">
        <v>1.5241100000000001</v>
      </c>
      <c r="O501" s="14">
        <v>1.5624800000000001</v>
      </c>
      <c r="P501" s="14">
        <v>1.542</v>
      </c>
      <c r="Q501" s="14">
        <v>1.5564199999999999</v>
      </c>
      <c r="R501" s="14">
        <v>1.55261</v>
      </c>
      <c r="S501" s="14">
        <v>1.55386</v>
      </c>
      <c r="T501" s="14">
        <v>1.55664</v>
      </c>
      <c r="U501" s="14">
        <v>1.5609</v>
      </c>
      <c r="V501" s="14">
        <v>1.5665899999999999</v>
      </c>
      <c r="W501" s="14">
        <v>1.57369</v>
      </c>
      <c r="X501" s="14">
        <v>1.5677099999999999</v>
      </c>
      <c r="Y501" s="14">
        <v>1.5534399999999999</v>
      </c>
      <c r="Z501" s="14">
        <v>1.5400700000000001</v>
      </c>
      <c r="AA501" s="14">
        <v>1.52756</v>
      </c>
      <c r="AB501" s="14">
        <v>1.51583</v>
      </c>
      <c r="AC501" s="14">
        <v>1.50407</v>
      </c>
      <c r="AD501" s="14">
        <v>1.4923999999999999</v>
      </c>
      <c r="AE501" s="14">
        <v>1.48119</v>
      </c>
      <c r="AF501" s="14">
        <v>1.47038</v>
      </c>
      <c r="AG501" s="14">
        <v>1.4605900000000001</v>
      </c>
      <c r="AH501" s="14">
        <v>1.4519</v>
      </c>
      <c r="AI501" s="14">
        <v>1.44367</v>
      </c>
      <c r="AJ501" s="14">
        <v>1.4358500000000001</v>
      </c>
      <c r="AK501" s="14">
        <v>1.42842</v>
      </c>
      <c r="AL501" s="14">
        <v>1.42134</v>
      </c>
      <c r="AM501" s="14">
        <v>1.41459</v>
      </c>
      <c r="AN501" s="14">
        <v>1.4079600000000001</v>
      </c>
      <c r="AO501" s="14">
        <v>1.40147</v>
      </c>
      <c r="AP501" s="14">
        <v>1.3952500000000001</v>
      </c>
      <c r="AQ501" s="14">
        <v>1.3891100000000001</v>
      </c>
      <c r="AR501" s="14">
        <v>1.3829800000000001</v>
      </c>
      <c r="AS501" s="14">
        <v>1.37706</v>
      </c>
      <c r="AT501" s="14">
        <v>1.37131</v>
      </c>
      <c r="AU501" s="14">
        <v>1.3656900000000001</v>
      </c>
    </row>
    <row r="502" spans="1:47" x14ac:dyDescent="0.3">
      <c r="A502" s="59" t="s">
        <v>19</v>
      </c>
      <c r="B502" s="14">
        <v>0.72231599999999996</v>
      </c>
      <c r="C502" s="14">
        <v>0.74912999999999996</v>
      </c>
      <c r="D502" s="14">
        <v>0.77697700000000003</v>
      </c>
      <c r="E502" s="14">
        <v>0.79239000000000004</v>
      </c>
      <c r="F502" s="14">
        <v>0.79257200000000005</v>
      </c>
      <c r="G502" s="14">
        <v>0.82555599999999996</v>
      </c>
      <c r="H502" s="14">
        <v>0.83940300000000001</v>
      </c>
      <c r="I502" s="14">
        <v>0.87514999999999998</v>
      </c>
      <c r="J502" s="14">
        <v>0.88810699999999998</v>
      </c>
      <c r="K502" s="14">
        <v>0.90435200000000004</v>
      </c>
      <c r="L502" s="14">
        <v>0.90960399999999997</v>
      </c>
      <c r="M502" s="14">
        <v>0.91765300000000005</v>
      </c>
      <c r="N502" s="14">
        <v>0.93945900000000004</v>
      </c>
      <c r="O502" s="14">
        <v>0.93812600000000002</v>
      </c>
      <c r="P502" s="14">
        <v>0.95164099999999996</v>
      </c>
      <c r="Q502" s="14">
        <v>0.94855699999999998</v>
      </c>
      <c r="R502" s="14">
        <v>0.942303</v>
      </c>
      <c r="S502" s="14">
        <v>0.93389599999999995</v>
      </c>
      <c r="T502" s="14">
        <v>0.92640900000000004</v>
      </c>
      <c r="U502" s="14">
        <v>0.91864500000000004</v>
      </c>
      <c r="V502" s="14">
        <v>0.911524</v>
      </c>
      <c r="W502" s="14">
        <v>0.90576299999999998</v>
      </c>
      <c r="X502" s="14">
        <v>0.90088299999999999</v>
      </c>
      <c r="Y502" s="14">
        <v>0.89669900000000002</v>
      </c>
      <c r="Z502" s="14">
        <v>0.89310299999999998</v>
      </c>
      <c r="AA502" s="14">
        <v>0.88995400000000002</v>
      </c>
      <c r="AB502" s="14">
        <v>0.87887700000000002</v>
      </c>
      <c r="AC502" s="14">
        <v>0.86747799999999997</v>
      </c>
      <c r="AD502" s="14">
        <v>0.86072400000000004</v>
      </c>
      <c r="AE502" s="14">
        <v>0.85567099999999996</v>
      </c>
      <c r="AF502" s="14">
        <v>0.85188799999999998</v>
      </c>
      <c r="AG502" s="14">
        <v>0.84921899999999995</v>
      </c>
      <c r="AH502" s="14">
        <v>0.84678699999999996</v>
      </c>
      <c r="AI502" s="14">
        <v>0.84456900000000001</v>
      </c>
      <c r="AJ502" s="14">
        <v>0.84254700000000005</v>
      </c>
      <c r="AK502" s="14">
        <v>0.84070199999999995</v>
      </c>
      <c r="AL502" s="14">
        <v>0.83901700000000001</v>
      </c>
      <c r="AM502" s="14">
        <v>0.83747700000000003</v>
      </c>
      <c r="AN502" s="14">
        <v>0.83606999999999998</v>
      </c>
      <c r="AO502" s="14">
        <v>0.83478399999999997</v>
      </c>
      <c r="AP502" s="14">
        <v>0.83360599999999996</v>
      </c>
      <c r="AQ502" s="14">
        <v>0.83252800000000005</v>
      </c>
      <c r="AR502" s="14">
        <v>0.83153999999999995</v>
      </c>
      <c r="AS502" s="14">
        <v>0.83063500000000001</v>
      </c>
      <c r="AT502" s="14">
        <v>0.82980399999999999</v>
      </c>
      <c r="AU502" s="14">
        <v>0.82904100000000003</v>
      </c>
    </row>
    <row r="503" spans="1:47" x14ac:dyDescent="0.3">
      <c r="A503" s="89"/>
    </row>
    <row r="504" spans="1:47" x14ac:dyDescent="0.3">
      <c r="A504" s="58" t="s">
        <v>402</v>
      </c>
      <c r="B504" s="58">
        <v>2005</v>
      </c>
      <c r="C504" s="58">
        <v>2006</v>
      </c>
      <c r="D504" s="58">
        <v>2007</v>
      </c>
      <c r="E504" s="58">
        <v>2008</v>
      </c>
      <c r="F504" s="58">
        <v>2009</v>
      </c>
      <c r="G504" s="58">
        <v>2010</v>
      </c>
      <c r="H504" s="58">
        <v>2011</v>
      </c>
      <c r="I504" s="58">
        <v>2012</v>
      </c>
      <c r="J504" s="58">
        <v>2013</v>
      </c>
      <c r="K504" s="58">
        <v>2014</v>
      </c>
      <c r="L504" s="58">
        <v>2015</v>
      </c>
      <c r="M504" s="58">
        <v>2016</v>
      </c>
      <c r="N504" s="58">
        <v>2017</v>
      </c>
      <c r="O504" s="58">
        <v>2018</v>
      </c>
      <c r="P504" s="58">
        <v>2019</v>
      </c>
      <c r="Q504" s="58">
        <v>2020</v>
      </c>
      <c r="R504" s="58">
        <v>2021</v>
      </c>
      <c r="S504" s="58">
        <v>2022</v>
      </c>
      <c r="T504" s="58">
        <v>2023</v>
      </c>
      <c r="U504" s="58">
        <v>2024</v>
      </c>
      <c r="V504" s="58">
        <v>2025</v>
      </c>
      <c r="W504" s="58">
        <v>2026</v>
      </c>
      <c r="X504" s="58">
        <v>2027</v>
      </c>
      <c r="Y504" s="58">
        <v>2028</v>
      </c>
      <c r="Z504" s="58">
        <v>2029</v>
      </c>
      <c r="AA504" s="58">
        <v>2030</v>
      </c>
      <c r="AB504" s="58">
        <v>2031</v>
      </c>
      <c r="AC504" s="58">
        <v>2032</v>
      </c>
      <c r="AD504" s="58">
        <v>2033</v>
      </c>
      <c r="AE504" s="58">
        <v>2034</v>
      </c>
      <c r="AF504" s="58">
        <v>2035</v>
      </c>
      <c r="AG504" s="58">
        <v>2036</v>
      </c>
      <c r="AH504" s="58">
        <v>2037</v>
      </c>
      <c r="AI504" s="58">
        <v>2038</v>
      </c>
      <c r="AJ504" s="58">
        <v>2039</v>
      </c>
      <c r="AK504" s="58">
        <v>2040</v>
      </c>
      <c r="AL504" s="58">
        <v>2041</v>
      </c>
      <c r="AM504" s="58">
        <v>2042</v>
      </c>
      <c r="AN504" s="58">
        <v>2043</v>
      </c>
      <c r="AO504" s="58">
        <v>2044</v>
      </c>
      <c r="AP504" s="58">
        <v>2045</v>
      </c>
      <c r="AQ504" s="58">
        <v>2046</v>
      </c>
      <c r="AR504" s="58">
        <v>2047</v>
      </c>
      <c r="AS504" s="58">
        <v>2048</v>
      </c>
      <c r="AT504" s="58">
        <v>2049</v>
      </c>
      <c r="AU504" s="58">
        <v>2050</v>
      </c>
    </row>
    <row r="505" spans="1:47" x14ac:dyDescent="0.3">
      <c r="A505" s="65" t="s">
        <v>1</v>
      </c>
      <c r="B505" s="45" t="s">
        <v>391</v>
      </c>
      <c r="C505" s="45" t="s">
        <v>391</v>
      </c>
      <c r="D505" s="45" t="s">
        <v>391</v>
      </c>
      <c r="E505" s="45" t="s">
        <v>391</v>
      </c>
      <c r="F505" s="45" t="s">
        <v>391</v>
      </c>
      <c r="G505" s="45" t="s">
        <v>391</v>
      </c>
      <c r="H505" s="45" t="s">
        <v>391</v>
      </c>
      <c r="I505" s="45" t="s">
        <v>391</v>
      </c>
      <c r="J505" s="45" t="s">
        <v>391</v>
      </c>
      <c r="K505" s="45" t="s">
        <v>391</v>
      </c>
      <c r="L505" s="45" t="s">
        <v>391</v>
      </c>
      <c r="M505" s="45" t="s">
        <v>391</v>
      </c>
      <c r="N505" s="45" t="s">
        <v>391</v>
      </c>
      <c r="O505" s="45" t="s">
        <v>391</v>
      </c>
      <c r="P505" s="45" t="s">
        <v>391</v>
      </c>
      <c r="Q505" s="45" t="s">
        <v>391</v>
      </c>
      <c r="R505" s="45" t="s">
        <v>391</v>
      </c>
      <c r="S505" s="45" t="s">
        <v>391</v>
      </c>
      <c r="T505" s="45" t="s">
        <v>391</v>
      </c>
      <c r="U505" s="45" t="s">
        <v>391</v>
      </c>
      <c r="V505" s="45" t="s">
        <v>391</v>
      </c>
      <c r="W505" s="45" t="s">
        <v>391</v>
      </c>
      <c r="X505" s="45" t="s">
        <v>391</v>
      </c>
      <c r="Y505" s="45" t="s">
        <v>391</v>
      </c>
      <c r="Z505" s="45" t="s">
        <v>391</v>
      </c>
      <c r="AA505" s="45" t="s">
        <v>391</v>
      </c>
      <c r="AB505" s="45" t="s">
        <v>391</v>
      </c>
      <c r="AC505" s="45" t="s">
        <v>391</v>
      </c>
      <c r="AD505" s="45" t="s">
        <v>391</v>
      </c>
      <c r="AE505" s="45" t="s">
        <v>391</v>
      </c>
      <c r="AF505" s="45" t="s">
        <v>391</v>
      </c>
      <c r="AG505" s="45" t="s">
        <v>391</v>
      </c>
      <c r="AH505" s="45" t="s">
        <v>391</v>
      </c>
      <c r="AI505" s="45" t="s">
        <v>391</v>
      </c>
      <c r="AJ505" s="45" t="s">
        <v>391</v>
      </c>
      <c r="AK505" s="45" t="s">
        <v>391</v>
      </c>
      <c r="AL505" s="45" t="s">
        <v>391</v>
      </c>
      <c r="AM505" s="45" t="s">
        <v>391</v>
      </c>
      <c r="AN505" s="45" t="s">
        <v>391</v>
      </c>
      <c r="AO505" s="45" t="s">
        <v>391</v>
      </c>
      <c r="AP505" s="45" t="s">
        <v>391</v>
      </c>
      <c r="AQ505" s="45" t="s">
        <v>391</v>
      </c>
      <c r="AR505" s="45" t="s">
        <v>391</v>
      </c>
      <c r="AS505" s="45" t="s">
        <v>391</v>
      </c>
      <c r="AT505" s="45" t="s">
        <v>391</v>
      </c>
      <c r="AU505" s="45" t="s">
        <v>391</v>
      </c>
    </row>
    <row r="506" spans="1:47" x14ac:dyDescent="0.3">
      <c r="A506" s="59" t="s">
        <v>11</v>
      </c>
      <c r="B506" s="52">
        <v>3231360</v>
      </c>
      <c r="C506" s="52">
        <v>3311670</v>
      </c>
      <c r="D506" s="52">
        <v>3495500</v>
      </c>
      <c r="E506" s="52">
        <v>3614910</v>
      </c>
      <c r="F506" s="52">
        <v>3692730</v>
      </c>
      <c r="G506" s="52">
        <v>3970590</v>
      </c>
      <c r="H506" s="52">
        <v>3867470</v>
      </c>
      <c r="I506" s="52">
        <v>4115810</v>
      </c>
      <c r="J506" s="52">
        <v>4299180</v>
      </c>
      <c r="K506" s="52">
        <v>4057500</v>
      </c>
      <c r="L506" s="52">
        <v>4312780</v>
      </c>
      <c r="M506" s="52">
        <v>4401610</v>
      </c>
      <c r="N506" s="52">
        <v>4545170</v>
      </c>
      <c r="O506" s="52">
        <v>4620970</v>
      </c>
      <c r="P506" s="52">
        <v>4725190</v>
      </c>
      <c r="Q506" s="52">
        <v>4791760</v>
      </c>
      <c r="R506" s="52">
        <v>4915930</v>
      </c>
      <c r="S506" s="52">
        <v>4950070</v>
      </c>
      <c r="T506" s="52">
        <v>4943430</v>
      </c>
      <c r="U506" s="52">
        <v>4918800</v>
      </c>
      <c r="V506" s="52">
        <v>4881450</v>
      </c>
      <c r="W506" s="52">
        <v>4831430</v>
      </c>
      <c r="X506" s="52">
        <v>4766840</v>
      </c>
      <c r="Y506" s="52">
        <v>4681570</v>
      </c>
      <c r="Z506" s="52">
        <v>4588080</v>
      </c>
      <c r="AA506" s="52">
        <v>4483490</v>
      </c>
      <c r="AB506" s="52">
        <v>4347170</v>
      </c>
      <c r="AC506" s="52">
        <v>4206670</v>
      </c>
      <c r="AD506" s="52">
        <v>4066640</v>
      </c>
      <c r="AE506" s="52">
        <v>3867580</v>
      </c>
      <c r="AF506" s="52">
        <v>3610380</v>
      </c>
      <c r="AG506" s="52">
        <v>3476460</v>
      </c>
      <c r="AH506" s="52">
        <v>3347820</v>
      </c>
      <c r="AI506" s="52">
        <v>3224270</v>
      </c>
      <c r="AJ506" s="52">
        <v>3109040</v>
      </c>
      <c r="AK506" s="52">
        <v>2998870</v>
      </c>
      <c r="AL506" s="52">
        <v>2893040</v>
      </c>
      <c r="AM506" s="52">
        <v>2791380</v>
      </c>
      <c r="AN506" s="52">
        <v>2729480</v>
      </c>
      <c r="AO506" s="52">
        <v>2729450</v>
      </c>
      <c r="AP506" s="52">
        <v>2729430</v>
      </c>
      <c r="AQ506" s="52">
        <v>2729420</v>
      </c>
      <c r="AR506" s="52">
        <v>2729420</v>
      </c>
      <c r="AS506" s="52">
        <v>2729410</v>
      </c>
      <c r="AT506" s="52">
        <v>2729400</v>
      </c>
      <c r="AU506" s="52">
        <v>2729400</v>
      </c>
    </row>
    <row r="507" spans="1:47" x14ac:dyDescent="0.3">
      <c r="A507" s="59" t="s">
        <v>12</v>
      </c>
      <c r="B507" s="52">
        <v>70943.899999999994</v>
      </c>
      <c r="C507" s="52">
        <v>72086.399999999994</v>
      </c>
      <c r="D507" s="52">
        <v>79554.2</v>
      </c>
      <c r="E507" s="52">
        <v>104771</v>
      </c>
      <c r="F507" s="52">
        <v>108707</v>
      </c>
      <c r="G507" s="52">
        <v>128121</v>
      </c>
      <c r="H507" s="52">
        <v>131887</v>
      </c>
      <c r="I507" s="52">
        <v>183702</v>
      </c>
      <c r="J507" s="52">
        <v>195048</v>
      </c>
      <c r="K507" s="52">
        <v>214336</v>
      </c>
      <c r="L507" s="52">
        <v>271639</v>
      </c>
      <c r="M507" s="52">
        <v>286833</v>
      </c>
      <c r="N507" s="52">
        <v>305953</v>
      </c>
      <c r="O507" s="52">
        <v>324633</v>
      </c>
      <c r="P507" s="52">
        <v>380418</v>
      </c>
      <c r="Q507" s="52">
        <v>382890</v>
      </c>
      <c r="R507" s="52">
        <v>376147</v>
      </c>
      <c r="S507" s="52">
        <v>366048</v>
      </c>
      <c r="T507" s="52">
        <v>356357</v>
      </c>
      <c r="U507" s="52">
        <v>349879</v>
      </c>
      <c r="V507" s="52">
        <v>343939</v>
      </c>
      <c r="W507" s="52">
        <v>336180</v>
      </c>
      <c r="X507" s="52">
        <v>326978</v>
      </c>
      <c r="Y507" s="52">
        <v>318146</v>
      </c>
      <c r="Z507" s="52">
        <v>309672</v>
      </c>
      <c r="AA507" s="52">
        <v>301540</v>
      </c>
      <c r="AB507" s="52">
        <v>293763</v>
      </c>
      <c r="AC507" s="52">
        <v>286306</v>
      </c>
      <c r="AD507" s="52">
        <v>277640</v>
      </c>
      <c r="AE507" s="52">
        <v>104863</v>
      </c>
      <c r="AF507" s="52">
        <v>104559</v>
      </c>
      <c r="AG507" s="52">
        <v>104267</v>
      </c>
      <c r="AH507" s="52">
        <v>103986</v>
      </c>
      <c r="AI507" s="52">
        <v>103716</v>
      </c>
      <c r="AJ507" s="52">
        <v>103457</v>
      </c>
      <c r="AK507" s="52">
        <v>103209</v>
      </c>
      <c r="AL507" s="52">
        <v>102970</v>
      </c>
      <c r="AM507" s="52">
        <v>102740</v>
      </c>
      <c r="AN507" s="52">
        <v>102519</v>
      </c>
      <c r="AO507" s="52">
        <v>102308</v>
      </c>
      <c r="AP507" s="52">
        <v>101922</v>
      </c>
      <c r="AQ507" s="52">
        <v>101228</v>
      </c>
      <c r="AR507" s="52">
        <v>100457</v>
      </c>
      <c r="AS507" s="52">
        <v>99686</v>
      </c>
      <c r="AT507" s="52">
        <v>98936</v>
      </c>
      <c r="AU507" s="52">
        <v>98212.800000000003</v>
      </c>
    </row>
    <row r="508" spans="1:47" x14ac:dyDescent="0.3">
      <c r="A508" s="59" t="s">
        <v>13</v>
      </c>
      <c r="B508" s="52">
        <v>6944150</v>
      </c>
      <c r="C508" s="52">
        <v>6831050</v>
      </c>
      <c r="D508" s="52">
        <v>6260560</v>
      </c>
      <c r="E508" s="52">
        <v>5678950</v>
      </c>
      <c r="F508" s="52">
        <v>5315890</v>
      </c>
      <c r="G508" s="52">
        <v>4920330</v>
      </c>
      <c r="H508" s="52">
        <v>4501000</v>
      </c>
      <c r="I508" s="52">
        <v>4172750</v>
      </c>
      <c r="J508" s="52">
        <v>3812660</v>
      </c>
      <c r="K508" s="52">
        <v>3757910</v>
      </c>
      <c r="L508" s="52">
        <v>3651460</v>
      </c>
      <c r="M508" s="52">
        <v>3443030</v>
      </c>
      <c r="N508" s="52">
        <v>3436550</v>
      </c>
      <c r="O508" s="52">
        <v>3442970</v>
      </c>
      <c r="P508" s="52">
        <v>3481800</v>
      </c>
      <c r="Q508" s="52">
        <v>3515110</v>
      </c>
      <c r="R508" s="52">
        <v>3877390</v>
      </c>
      <c r="S508" s="52">
        <v>4292440</v>
      </c>
      <c r="T508" s="52">
        <v>4634590</v>
      </c>
      <c r="U508" s="52">
        <v>4930730</v>
      </c>
      <c r="V508" s="52">
        <v>5284000</v>
      </c>
      <c r="W508" s="52">
        <v>5672620</v>
      </c>
      <c r="X508" s="52">
        <v>6085400</v>
      </c>
      <c r="Y508" s="52">
        <v>6526720</v>
      </c>
      <c r="Z508" s="52">
        <v>7003660</v>
      </c>
      <c r="AA508" s="52">
        <v>7532100</v>
      </c>
      <c r="AB508" s="52">
        <v>8128100</v>
      </c>
      <c r="AC508" s="52">
        <v>8812020</v>
      </c>
      <c r="AD508" s="52">
        <v>9609400</v>
      </c>
      <c r="AE508" s="52">
        <v>10551900</v>
      </c>
      <c r="AF508" s="52">
        <v>11678300</v>
      </c>
      <c r="AG508" s="52">
        <v>13035100</v>
      </c>
      <c r="AH508" s="52">
        <v>14676600</v>
      </c>
      <c r="AI508" s="52">
        <v>16664000</v>
      </c>
      <c r="AJ508" s="52">
        <v>18782800</v>
      </c>
      <c r="AK508" s="52">
        <v>20748200</v>
      </c>
      <c r="AL508" s="52">
        <v>22571900</v>
      </c>
      <c r="AM508" s="52">
        <v>24264300</v>
      </c>
      <c r="AN508" s="52">
        <v>25834900</v>
      </c>
      <c r="AO508" s="52">
        <v>27292100</v>
      </c>
      <c r="AP508" s="52">
        <v>28643300</v>
      </c>
      <c r="AQ508" s="52">
        <v>29894700</v>
      </c>
      <c r="AR508" s="52">
        <v>31051900</v>
      </c>
      <c r="AS508" s="52">
        <v>32118900</v>
      </c>
      <c r="AT508" s="52">
        <v>33098900</v>
      </c>
      <c r="AU508" s="52">
        <v>33993900</v>
      </c>
    </row>
    <row r="509" spans="1:47" x14ac:dyDescent="0.3">
      <c r="A509" s="59" t="s">
        <v>305</v>
      </c>
      <c r="B509" s="52">
        <v>3931990</v>
      </c>
      <c r="C509" s="52">
        <v>3996150</v>
      </c>
      <c r="D509" s="52">
        <v>4084660</v>
      </c>
      <c r="E509" s="52">
        <v>4121900</v>
      </c>
      <c r="F509" s="52">
        <v>4013160</v>
      </c>
      <c r="G509" s="52">
        <v>4011500</v>
      </c>
      <c r="H509" s="52">
        <v>3914250</v>
      </c>
      <c r="I509" s="52">
        <v>3918340</v>
      </c>
      <c r="J509" s="52">
        <v>3851690</v>
      </c>
      <c r="K509" s="52">
        <v>3864960</v>
      </c>
      <c r="L509" s="52">
        <v>3775870</v>
      </c>
      <c r="M509" s="52">
        <v>3311980</v>
      </c>
      <c r="N509" s="52">
        <v>3347520</v>
      </c>
      <c r="O509" s="52">
        <v>3047310</v>
      </c>
      <c r="P509" s="52">
        <v>2963900</v>
      </c>
      <c r="Q509" s="52">
        <v>3010520</v>
      </c>
      <c r="R509" s="52">
        <v>3044230</v>
      </c>
      <c r="S509" s="52">
        <v>3027370</v>
      </c>
      <c r="T509" s="52">
        <v>3011000</v>
      </c>
      <c r="U509" s="52">
        <v>2995120</v>
      </c>
      <c r="V509" s="52">
        <v>2979740</v>
      </c>
      <c r="W509" s="52">
        <v>2964890</v>
      </c>
      <c r="X509" s="52">
        <v>2950580</v>
      </c>
      <c r="Y509" s="52">
        <v>2936880</v>
      </c>
      <c r="Z509" s="52">
        <v>2919790</v>
      </c>
      <c r="AA509" s="52">
        <v>2899780</v>
      </c>
      <c r="AB509" s="52">
        <v>2881070</v>
      </c>
      <c r="AC509" s="52">
        <v>2863760</v>
      </c>
      <c r="AD509" s="52">
        <v>2848000</v>
      </c>
      <c r="AE509" s="52">
        <v>2833950</v>
      </c>
      <c r="AF509" s="52">
        <v>2820480</v>
      </c>
      <c r="AG509" s="52">
        <v>2806800</v>
      </c>
      <c r="AH509" s="52">
        <v>2792840</v>
      </c>
      <c r="AI509" s="52">
        <v>2778530</v>
      </c>
      <c r="AJ509" s="52">
        <v>2763770</v>
      </c>
      <c r="AK509" s="52">
        <v>2748420</v>
      </c>
      <c r="AL509" s="52">
        <v>2733170</v>
      </c>
      <c r="AM509" s="52">
        <v>2718500</v>
      </c>
      <c r="AN509" s="52">
        <v>2704410</v>
      </c>
      <c r="AO509" s="52">
        <v>2690860</v>
      </c>
      <c r="AP509" s="52">
        <v>2677840</v>
      </c>
      <c r="AQ509" s="52">
        <v>2665320</v>
      </c>
      <c r="AR509" s="52">
        <v>2653270</v>
      </c>
      <c r="AS509" s="52">
        <v>2641640</v>
      </c>
      <c r="AT509" s="52">
        <v>2630360</v>
      </c>
      <c r="AU509" s="52">
        <v>2619280</v>
      </c>
    </row>
    <row r="510" spans="1:47" x14ac:dyDescent="0.3">
      <c r="A510" s="59" t="s">
        <v>15</v>
      </c>
      <c r="B510" s="52">
        <v>5325250</v>
      </c>
      <c r="C510" s="52">
        <v>5435690</v>
      </c>
      <c r="D510" s="52">
        <v>5548650</v>
      </c>
      <c r="E510" s="52">
        <v>5641400</v>
      </c>
      <c r="F510" s="52">
        <v>5703020</v>
      </c>
      <c r="G510" s="52">
        <v>5843640</v>
      </c>
      <c r="H510" s="52">
        <v>5908770</v>
      </c>
      <c r="I510" s="52">
        <v>6047450</v>
      </c>
      <c r="J510" s="52">
        <v>6238290</v>
      </c>
      <c r="K510" s="52">
        <v>6367070</v>
      </c>
      <c r="L510" s="52">
        <v>6578100</v>
      </c>
      <c r="M510" s="52">
        <v>6719030</v>
      </c>
      <c r="N510" s="52">
        <v>7064570</v>
      </c>
      <c r="O510" s="52">
        <v>7303390</v>
      </c>
      <c r="P510" s="52">
        <v>7394550</v>
      </c>
      <c r="Q510" s="52">
        <v>7464430</v>
      </c>
      <c r="R510" s="52">
        <v>7522490</v>
      </c>
      <c r="S510" s="52">
        <v>7507060</v>
      </c>
      <c r="T510" s="52">
        <v>7492010</v>
      </c>
      <c r="U510" s="52">
        <v>7477340</v>
      </c>
      <c r="V510" s="52">
        <v>7463040</v>
      </c>
      <c r="W510" s="52">
        <v>7449100</v>
      </c>
      <c r="X510" s="52">
        <v>7435520</v>
      </c>
      <c r="Y510" s="52">
        <v>7422280</v>
      </c>
      <c r="Z510" s="52">
        <v>7409380</v>
      </c>
      <c r="AA510" s="52">
        <v>7396820</v>
      </c>
      <c r="AB510" s="52">
        <v>7384590</v>
      </c>
      <c r="AC510" s="52">
        <v>7372690</v>
      </c>
      <c r="AD510" s="52">
        <v>7357500</v>
      </c>
      <c r="AE510" s="52">
        <v>7339370</v>
      </c>
      <c r="AF510" s="52">
        <v>7321710</v>
      </c>
      <c r="AG510" s="52">
        <v>7305040</v>
      </c>
      <c r="AH510" s="52">
        <v>7289120</v>
      </c>
      <c r="AI510" s="52">
        <v>7273940</v>
      </c>
      <c r="AJ510" s="52">
        <v>7245820</v>
      </c>
      <c r="AK510" s="52">
        <v>7219700</v>
      </c>
      <c r="AL510" s="52">
        <v>7195310</v>
      </c>
      <c r="AM510" s="52">
        <v>7172520</v>
      </c>
      <c r="AN510" s="52">
        <v>7151280</v>
      </c>
      <c r="AO510" s="52">
        <v>7131590</v>
      </c>
      <c r="AP510" s="52">
        <v>7112290</v>
      </c>
      <c r="AQ510" s="52">
        <v>7092590</v>
      </c>
      <c r="AR510" s="52">
        <v>7073070</v>
      </c>
      <c r="AS510" s="52">
        <v>7052850</v>
      </c>
      <c r="AT510" s="52">
        <v>7033620</v>
      </c>
      <c r="AU510" s="52">
        <v>7015340</v>
      </c>
    </row>
    <row r="511" spans="1:47" x14ac:dyDescent="0.3">
      <c r="A511" s="59" t="s">
        <v>16</v>
      </c>
      <c r="B511" s="52">
        <v>2378900</v>
      </c>
      <c r="C511" s="52">
        <v>2493910</v>
      </c>
      <c r="D511" s="52">
        <v>2580510</v>
      </c>
      <c r="E511" s="52">
        <v>2612730</v>
      </c>
      <c r="F511" s="52">
        <v>2608050</v>
      </c>
      <c r="G511" s="52">
        <v>2748970</v>
      </c>
      <c r="H511" s="52">
        <v>2831210</v>
      </c>
      <c r="I511" s="52">
        <v>2924730</v>
      </c>
      <c r="J511" s="52">
        <v>3031770</v>
      </c>
      <c r="K511" s="52">
        <v>3057500</v>
      </c>
      <c r="L511" s="52">
        <v>3027450</v>
      </c>
      <c r="M511" s="52">
        <v>3114880</v>
      </c>
      <c r="N511" s="52">
        <v>3170960</v>
      </c>
      <c r="O511" s="52">
        <v>3091910</v>
      </c>
      <c r="P511" s="52">
        <v>3096760</v>
      </c>
      <c r="Q511" s="52">
        <v>3126080</v>
      </c>
      <c r="R511" s="52">
        <v>3139470</v>
      </c>
      <c r="S511" s="52">
        <v>3118760</v>
      </c>
      <c r="T511" s="52">
        <v>3098560</v>
      </c>
      <c r="U511" s="52">
        <v>3078870</v>
      </c>
      <c r="V511" s="52">
        <v>3059670</v>
      </c>
      <c r="W511" s="52">
        <v>3040940</v>
      </c>
      <c r="X511" s="52">
        <v>3022690</v>
      </c>
      <c r="Y511" s="52">
        <v>3004900</v>
      </c>
      <c r="Z511" s="52">
        <v>2987560</v>
      </c>
      <c r="AA511" s="52">
        <v>2970660</v>
      </c>
      <c r="AB511" s="52">
        <v>2954200</v>
      </c>
      <c r="AC511" s="52">
        <v>2938160</v>
      </c>
      <c r="AD511" s="52">
        <v>2922550</v>
      </c>
      <c r="AE511" s="52">
        <v>2907360</v>
      </c>
      <c r="AF511" s="52">
        <v>2892580</v>
      </c>
      <c r="AG511" s="52">
        <v>2871570</v>
      </c>
      <c r="AH511" s="52">
        <v>2849260</v>
      </c>
      <c r="AI511" s="52">
        <v>2827900</v>
      </c>
      <c r="AJ511" s="52">
        <v>2807510</v>
      </c>
      <c r="AK511" s="52">
        <v>2788100</v>
      </c>
      <c r="AL511" s="52">
        <v>2769670</v>
      </c>
      <c r="AM511" s="52">
        <v>2752220</v>
      </c>
      <c r="AN511" s="52">
        <v>2735810</v>
      </c>
      <c r="AO511" s="52">
        <v>2720470</v>
      </c>
      <c r="AP511" s="52">
        <v>2704640</v>
      </c>
      <c r="AQ511" s="52">
        <v>2688530</v>
      </c>
      <c r="AR511" s="52">
        <v>2672400</v>
      </c>
      <c r="AS511" s="52">
        <v>2641300</v>
      </c>
      <c r="AT511" s="52">
        <v>2611850</v>
      </c>
      <c r="AU511" s="52">
        <v>2583950</v>
      </c>
    </row>
    <row r="512" spans="1:47" x14ac:dyDescent="0.3">
      <c r="A512" s="59" t="s">
        <v>17</v>
      </c>
      <c r="B512" s="52">
        <v>216919</v>
      </c>
      <c r="C512" s="52">
        <v>211084</v>
      </c>
      <c r="D512" s="52">
        <v>224035</v>
      </c>
      <c r="E512" s="52">
        <v>220006</v>
      </c>
      <c r="F512" s="52">
        <v>176908</v>
      </c>
      <c r="G512" s="52">
        <v>182609</v>
      </c>
      <c r="H512" s="52">
        <v>245454</v>
      </c>
      <c r="I512" s="52">
        <v>252338</v>
      </c>
      <c r="J512" s="52">
        <v>245733</v>
      </c>
      <c r="K512" s="52">
        <v>232352</v>
      </c>
      <c r="L512" s="52">
        <v>235079</v>
      </c>
      <c r="M512" s="52">
        <v>238166</v>
      </c>
      <c r="N512" s="52">
        <v>212319</v>
      </c>
      <c r="O512" s="52">
        <v>216059</v>
      </c>
      <c r="P512" s="52">
        <v>218195</v>
      </c>
      <c r="Q512" s="52">
        <v>231121</v>
      </c>
      <c r="R512" s="52">
        <v>226099</v>
      </c>
      <c r="S512" s="52">
        <v>222675</v>
      </c>
      <c r="T512" s="52">
        <v>219249</v>
      </c>
      <c r="U512" s="52">
        <v>215847</v>
      </c>
      <c r="V512" s="52">
        <v>212538</v>
      </c>
      <c r="W512" s="52">
        <v>209336</v>
      </c>
      <c r="X512" s="52">
        <v>206236</v>
      </c>
      <c r="Y512" s="52">
        <v>203235</v>
      </c>
      <c r="Z512" s="52">
        <v>200329</v>
      </c>
      <c r="AA512" s="52">
        <v>197515</v>
      </c>
      <c r="AB512" s="52">
        <v>194790</v>
      </c>
      <c r="AC512" s="52">
        <v>192151</v>
      </c>
      <c r="AD512" s="52">
        <v>189594</v>
      </c>
      <c r="AE512" s="52">
        <v>187116</v>
      </c>
      <c r="AF512" s="52">
        <v>184716</v>
      </c>
      <c r="AG512" s="52">
        <v>182389</v>
      </c>
      <c r="AH512" s="52">
        <v>180135</v>
      </c>
      <c r="AI512" s="52">
        <v>177950</v>
      </c>
      <c r="AJ512" s="52">
        <v>175831</v>
      </c>
      <c r="AK512" s="52">
        <v>173778</v>
      </c>
      <c r="AL512" s="52">
        <v>171134</v>
      </c>
      <c r="AM512" s="52">
        <v>168591</v>
      </c>
      <c r="AN512" s="52">
        <v>166145</v>
      </c>
      <c r="AO512" s="52">
        <v>163792</v>
      </c>
      <c r="AP512" s="52">
        <v>161529</v>
      </c>
      <c r="AQ512" s="52">
        <v>159352</v>
      </c>
      <c r="AR512" s="52">
        <v>157217</v>
      </c>
      <c r="AS512" s="52">
        <v>155153</v>
      </c>
      <c r="AT512" s="52">
        <v>153161</v>
      </c>
      <c r="AU512" s="52">
        <v>151238</v>
      </c>
    </row>
    <row r="513" spans="1:47" x14ac:dyDescent="0.3">
      <c r="A513" s="59" t="s">
        <v>18</v>
      </c>
      <c r="B513" s="52">
        <v>3090170</v>
      </c>
      <c r="C513" s="52">
        <v>3131540</v>
      </c>
      <c r="D513" s="52">
        <v>3102730</v>
      </c>
      <c r="E513" s="52">
        <v>3072120</v>
      </c>
      <c r="F513" s="52">
        <v>2884530</v>
      </c>
      <c r="G513" s="52">
        <v>3096690</v>
      </c>
      <c r="H513" s="52">
        <v>3073710</v>
      </c>
      <c r="I513" s="52">
        <v>2989220</v>
      </c>
      <c r="J513" s="52">
        <v>3236310</v>
      </c>
      <c r="K513" s="52">
        <v>3334890</v>
      </c>
      <c r="L513" s="52">
        <v>3222380</v>
      </c>
      <c r="M513" s="52">
        <v>3100460</v>
      </c>
      <c r="N513" s="52">
        <v>3135380</v>
      </c>
      <c r="O513" s="52">
        <v>3450890</v>
      </c>
      <c r="P513" s="52">
        <v>3519620</v>
      </c>
      <c r="Q513" s="52">
        <v>3546180</v>
      </c>
      <c r="R513" s="52">
        <v>3551740</v>
      </c>
      <c r="S513" s="52">
        <v>3531840</v>
      </c>
      <c r="T513" s="52">
        <v>3512440</v>
      </c>
      <c r="U513" s="52">
        <v>3493530</v>
      </c>
      <c r="V513" s="52">
        <v>3475100</v>
      </c>
      <c r="W513" s="52">
        <v>3457150</v>
      </c>
      <c r="X513" s="52">
        <v>3436370</v>
      </c>
      <c r="Y513" s="52">
        <v>3413120</v>
      </c>
      <c r="Z513" s="52">
        <v>3390680</v>
      </c>
      <c r="AA513" s="52">
        <v>3369050</v>
      </c>
      <c r="AB513" s="52">
        <v>3348180</v>
      </c>
      <c r="AC513" s="52">
        <v>3328050</v>
      </c>
      <c r="AD513" s="52">
        <v>3308650</v>
      </c>
      <c r="AE513" s="52">
        <v>3289950</v>
      </c>
      <c r="AF513" s="52">
        <v>3271940</v>
      </c>
      <c r="AG513" s="52">
        <v>3254620</v>
      </c>
      <c r="AH513" s="52">
        <v>3237710</v>
      </c>
      <c r="AI513" s="52">
        <v>3221310</v>
      </c>
      <c r="AJ513" s="52">
        <v>3205470</v>
      </c>
      <c r="AK513" s="52">
        <v>3190180</v>
      </c>
      <c r="AL513" s="52">
        <v>3175410</v>
      </c>
      <c r="AM513" s="52">
        <v>3161150</v>
      </c>
      <c r="AN513" s="52">
        <v>3147370</v>
      </c>
      <c r="AO513" s="52">
        <v>3134070</v>
      </c>
      <c r="AP513" s="52">
        <v>3121210</v>
      </c>
      <c r="AQ513" s="52">
        <v>3108790</v>
      </c>
      <c r="AR513" s="52">
        <v>3096790</v>
      </c>
      <c r="AS513" s="52">
        <v>3085120</v>
      </c>
      <c r="AT513" s="52">
        <v>3073670</v>
      </c>
      <c r="AU513" s="52">
        <v>3062380</v>
      </c>
    </row>
    <row r="514" spans="1:47" x14ac:dyDescent="0.3">
      <c r="A514" s="59" t="s">
        <v>19</v>
      </c>
      <c r="B514" s="52">
        <v>12220900</v>
      </c>
      <c r="C514" s="52">
        <v>12468400</v>
      </c>
      <c r="D514" s="52">
        <v>12602200</v>
      </c>
      <c r="E514" s="52">
        <v>12925400</v>
      </c>
      <c r="F514" s="52">
        <v>13197700</v>
      </c>
      <c r="G514" s="52">
        <v>13515600</v>
      </c>
      <c r="H514" s="52">
        <v>13844700</v>
      </c>
      <c r="I514" s="52">
        <v>13991100</v>
      </c>
      <c r="J514" s="52">
        <v>14358900</v>
      </c>
      <c r="K514" s="52">
        <v>14588700</v>
      </c>
      <c r="L514" s="52">
        <v>14795900</v>
      </c>
      <c r="M514" s="52">
        <v>15075600</v>
      </c>
      <c r="N514" s="52">
        <v>15293600</v>
      </c>
      <c r="O514" s="52">
        <v>15391600</v>
      </c>
      <c r="P514" s="52">
        <v>15614100</v>
      </c>
      <c r="Q514" s="52">
        <v>15638800</v>
      </c>
      <c r="R514" s="52">
        <v>15670700</v>
      </c>
      <c r="S514" s="52">
        <v>15683600</v>
      </c>
      <c r="T514" s="52">
        <v>15703200</v>
      </c>
      <c r="U514" s="52">
        <v>15731400</v>
      </c>
      <c r="V514" s="52">
        <v>15770500</v>
      </c>
      <c r="W514" s="52">
        <v>15820700</v>
      </c>
      <c r="X514" s="52">
        <v>15844500</v>
      </c>
      <c r="Y514" s="52">
        <v>15845500</v>
      </c>
      <c r="Z514" s="52">
        <v>15830200</v>
      </c>
      <c r="AA514" s="52">
        <v>15810000</v>
      </c>
      <c r="AB514" s="52">
        <v>15790400</v>
      </c>
      <c r="AC514" s="52">
        <v>15754800</v>
      </c>
      <c r="AD514" s="52">
        <v>15694600</v>
      </c>
      <c r="AE514" s="52">
        <v>15652600</v>
      </c>
      <c r="AF514" s="52">
        <v>15594800</v>
      </c>
      <c r="AG514" s="52">
        <v>15455600</v>
      </c>
      <c r="AH514" s="52">
        <v>15445300</v>
      </c>
      <c r="AI514" s="52">
        <v>15435400</v>
      </c>
      <c r="AJ514" s="52">
        <v>15425900</v>
      </c>
      <c r="AK514" s="52">
        <v>15416800</v>
      </c>
      <c r="AL514" s="52">
        <v>15408100</v>
      </c>
      <c r="AM514" s="52">
        <v>15399600</v>
      </c>
      <c r="AN514" s="52">
        <v>15391600</v>
      </c>
      <c r="AO514" s="52">
        <v>15383800</v>
      </c>
      <c r="AP514" s="52">
        <v>15376300</v>
      </c>
      <c r="AQ514" s="52">
        <v>15369200</v>
      </c>
      <c r="AR514" s="52">
        <v>15362300</v>
      </c>
      <c r="AS514" s="52">
        <v>15355700</v>
      </c>
      <c r="AT514" s="52">
        <v>15349300</v>
      </c>
      <c r="AU514" s="52">
        <v>15343200</v>
      </c>
    </row>
    <row r="516" spans="1:47" x14ac:dyDescent="0.3">
      <c r="A516" s="58" t="s">
        <v>306</v>
      </c>
    </row>
    <row r="517" spans="1:47" x14ac:dyDescent="0.3">
      <c r="A517" s="56" t="s">
        <v>307</v>
      </c>
      <c r="B517" s="58" t="s">
        <v>58</v>
      </c>
      <c r="C517" s="58" t="s">
        <v>59</v>
      </c>
      <c r="D517" s="58" t="s">
        <v>60</v>
      </c>
      <c r="E517" s="58" t="s">
        <v>61</v>
      </c>
      <c r="F517" s="58" t="s">
        <v>62</v>
      </c>
      <c r="G517" s="58" t="s">
        <v>63</v>
      </c>
      <c r="H517" s="58" t="s">
        <v>64</v>
      </c>
      <c r="I517" s="58" t="s">
        <v>65</v>
      </c>
      <c r="J517" s="58" t="s">
        <v>66</v>
      </c>
      <c r="K517" s="58" t="s">
        <v>67</v>
      </c>
      <c r="L517" s="58" t="s">
        <v>68</v>
      </c>
      <c r="M517" s="58" t="s">
        <v>69</v>
      </c>
      <c r="N517" s="58" t="s">
        <v>70</v>
      </c>
      <c r="O517" s="58" t="s">
        <v>71</v>
      </c>
    </row>
    <row r="518" spans="1:47" x14ac:dyDescent="0.3">
      <c r="A518" s="59" t="s">
        <v>403</v>
      </c>
      <c r="B518" s="66">
        <v>3177</v>
      </c>
      <c r="C518" s="66">
        <v>850</v>
      </c>
      <c r="D518" s="66">
        <v>3500</v>
      </c>
      <c r="E518" s="66">
        <v>430</v>
      </c>
      <c r="F518" s="66">
        <v>8810</v>
      </c>
      <c r="G518" s="66">
        <v>8970</v>
      </c>
      <c r="H518" s="66">
        <v>580</v>
      </c>
      <c r="I518" s="66">
        <v>1430</v>
      </c>
      <c r="J518" s="67">
        <v>1855</v>
      </c>
      <c r="K518" s="67">
        <v>1861</v>
      </c>
      <c r="L518" s="66">
        <v>1300</v>
      </c>
      <c r="M518" s="66">
        <v>3570</v>
      </c>
      <c r="N518" s="66">
        <v>587</v>
      </c>
      <c r="O518" s="66">
        <v>1190</v>
      </c>
    </row>
    <row r="519" spans="1:47" x14ac:dyDescent="0.3">
      <c r="A519" s="59" t="s">
        <v>404</v>
      </c>
      <c r="B519" s="66">
        <v>0.09</v>
      </c>
      <c r="C519" s="66">
        <v>0.01</v>
      </c>
      <c r="D519" s="66">
        <v>0.22</v>
      </c>
      <c r="E519" s="66">
        <v>0.01</v>
      </c>
      <c r="F519" s="66">
        <v>0</v>
      </c>
      <c r="G519" s="66">
        <v>0.01</v>
      </c>
      <c r="H519" s="66">
        <v>0.04</v>
      </c>
      <c r="I519" s="66">
        <v>0.13</v>
      </c>
      <c r="J519" s="67">
        <v>0.17499999999999999</v>
      </c>
      <c r="K519" s="67">
        <v>0.14499999999999999</v>
      </c>
      <c r="L519" s="66">
        <v>0.21</v>
      </c>
      <c r="M519" s="66">
        <v>0</v>
      </c>
      <c r="N519" s="66">
        <v>5.7999999999999996E-3</v>
      </c>
      <c r="O519" s="66">
        <v>0.12</v>
      </c>
    </row>
    <row r="520" spans="1:47" x14ac:dyDescent="0.3">
      <c r="A520" s="59" t="s">
        <v>405</v>
      </c>
      <c r="B520" s="66">
        <v>2.5000000000000001E-2</v>
      </c>
      <c r="C520" s="66">
        <v>0</v>
      </c>
      <c r="D520" s="66">
        <v>0.14599999999999999</v>
      </c>
      <c r="E520" s="66">
        <v>0</v>
      </c>
      <c r="F520" s="66">
        <v>0.99</v>
      </c>
      <c r="G520" s="66">
        <v>0.91</v>
      </c>
      <c r="H520" s="66">
        <v>0.04</v>
      </c>
      <c r="I520" s="66">
        <v>0.09</v>
      </c>
      <c r="J520" s="67">
        <v>0.16999999999999998</v>
      </c>
      <c r="K520" s="67">
        <v>0.15866666666666668</v>
      </c>
      <c r="L520" s="66">
        <v>0.04</v>
      </c>
      <c r="M520" s="66">
        <v>0</v>
      </c>
      <c r="N520" s="66">
        <v>0</v>
      </c>
      <c r="O520" s="66">
        <v>0.06</v>
      </c>
    </row>
    <row r="521" spans="1:47" x14ac:dyDescent="0.3">
      <c r="A521" s="59" t="s">
        <v>406</v>
      </c>
      <c r="B521" s="66">
        <v>0.66749999999999998</v>
      </c>
      <c r="C521" s="66">
        <v>0.19</v>
      </c>
      <c r="D521" s="66">
        <v>0.33</v>
      </c>
      <c r="E521" s="66">
        <v>0.21375</v>
      </c>
      <c r="F521" s="66">
        <v>0</v>
      </c>
      <c r="G521" s="66">
        <v>0</v>
      </c>
      <c r="H521" s="66">
        <v>0.02</v>
      </c>
      <c r="I521" s="66">
        <v>0.02</v>
      </c>
      <c r="J521" s="67">
        <v>0</v>
      </c>
      <c r="K521" s="67">
        <v>3.3333333333333335E-3</v>
      </c>
      <c r="L521" s="66">
        <v>6.0000000000000001E-3</v>
      </c>
      <c r="M521" s="66">
        <v>0.89</v>
      </c>
      <c r="N521" s="66">
        <v>0.03</v>
      </c>
      <c r="O521" s="66">
        <v>0.19</v>
      </c>
    </row>
    <row r="523" spans="1:47" x14ac:dyDescent="0.3">
      <c r="A523" s="58" t="s">
        <v>308</v>
      </c>
      <c r="B523" s="58" t="s">
        <v>696</v>
      </c>
      <c r="C523" s="58" t="s">
        <v>697</v>
      </c>
      <c r="D523" s="58" t="s">
        <v>698</v>
      </c>
      <c r="E523" s="58" t="s">
        <v>699</v>
      </c>
      <c r="F523" s="58" t="s">
        <v>700</v>
      </c>
      <c r="G523" s="58" t="s">
        <v>701</v>
      </c>
      <c r="H523" s="58" t="s">
        <v>702</v>
      </c>
      <c r="I523" s="58" t="s">
        <v>694</v>
      </c>
    </row>
    <row r="524" spans="1:47" x14ac:dyDescent="0.3">
      <c r="A524" s="65" t="s">
        <v>409</v>
      </c>
      <c r="B524" s="45" t="s">
        <v>407</v>
      </c>
      <c r="C524" s="45" t="s">
        <v>408</v>
      </c>
      <c r="D524" s="45" t="s">
        <v>408</v>
      </c>
      <c r="E524" s="45" t="s">
        <v>695</v>
      </c>
      <c r="F524" s="45" t="s">
        <v>408</v>
      </c>
      <c r="G524" s="45" t="s">
        <v>695</v>
      </c>
      <c r="H524" s="45" t="s">
        <v>695</v>
      </c>
      <c r="I524" s="45" t="s">
        <v>695</v>
      </c>
    </row>
    <row r="525" spans="1:47" x14ac:dyDescent="0.3">
      <c r="A525" s="59" t="s">
        <v>11</v>
      </c>
      <c r="B525" s="68">
        <v>912.5</v>
      </c>
      <c r="C525" s="68">
        <v>22.81</v>
      </c>
      <c r="D525" s="68">
        <v>125.47</v>
      </c>
      <c r="E525" s="68">
        <v>25</v>
      </c>
      <c r="F525" s="68">
        <v>15.21</v>
      </c>
      <c r="G525" s="68">
        <v>0</v>
      </c>
      <c r="H525" s="68">
        <v>0</v>
      </c>
      <c r="I525" s="68">
        <v>0</v>
      </c>
    </row>
    <row r="526" spans="1:47" x14ac:dyDescent="0.3">
      <c r="A526" s="59" t="s">
        <v>12</v>
      </c>
      <c r="B526" s="68">
        <v>912.5</v>
      </c>
      <c r="C526" s="68">
        <v>22.81</v>
      </c>
      <c r="D526" s="68">
        <v>125.47</v>
      </c>
      <c r="E526" s="68">
        <v>25</v>
      </c>
      <c r="F526" s="68">
        <v>15.21</v>
      </c>
      <c r="G526" s="68">
        <v>0</v>
      </c>
      <c r="H526" s="68">
        <v>0</v>
      </c>
      <c r="I526" s="68">
        <v>0</v>
      </c>
    </row>
    <row r="527" spans="1:47" x14ac:dyDescent="0.3">
      <c r="A527" s="59" t="s">
        <v>13</v>
      </c>
      <c r="B527" s="68">
        <v>912.5</v>
      </c>
      <c r="C527" s="68">
        <v>22.81</v>
      </c>
      <c r="D527" s="68">
        <v>125.47</v>
      </c>
      <c r="E527" s="68">
        <v>25</v>
      </c>
      <c r="F527" s="68">
        <v>15.21</v>
      </c>
      <c r="G527" s="68">
        <v>0</v>
      </c>
      <c r="H527" s="68">
        <v>0</v>
      </c>
      <c r="I527" s="68">
        <v>0</v>
      </c>
    </row>
    <row r="528" spans="1:47" x14ac:dyDescent="0.3">
      <c r="A528" s="59" t="s">
        <v>305</v>
      </c>
      <c r="B528" s="68">
        <v>912.5</v>
      </c>
      <c r="C528" s="68">
        <v>22.81</v>
      </c>
      <c r="D528" s="68">
        <v>125.47</v>
      </c>
      <c r="E528" s="68">
        <v>25</v>
      </c>
      <c r="F528" s="68">
        <v>15.21</v>
      </c>
      <c r="G528" s="68">
        <v>0</v>
      </c>
      <c r="H528" s="68">
        <v>0</v>
      </c>
      <c r="I528" s="68">
        <v>0</v>
      </c>
    </row>
    <row r="529" spans="1:9" x14ac:dyDescent="0.3">
      <c r="A529" s="59" t="s">
        <v>15</v>
      </c>
      <c r="B529" s="68">
        <v>912.5</v>
      </c>
      <c r="C529" s="68">
        <v>22.81</v>
      </c>
      <c r="D529" s="68">
        <v>125.47</v>
      </c>
      <c r="E529" s="68">
        <v>25</v>
      </c>
      <c r="F529" s="68">
        <v>15.21</v>
      </c>
      <c r="G529" s="68">
        <v>0</v>
      </c>
      <c r="H529" s="68">
        <v>0</v>
      </c>
      <c r="I529" s="68">
        <v>0</v>
      </c>
    </row>
    <row r="530" spans="1:9" x14ac:dyDescent="0.3">
      <c r="A530" s="59" t="s">
        <v>16</v>
      </c>
      <c r="B530" s="68">
        <v>912.5</v>
      </c>
      <c r="C530" s="68">
        <v>22.81</v>
      </c>
      <c r="D530" s="68">
        <v>125.47</v>
      </c>
      <c r="E530" s="68">
        <v>25</v>
      </c>
      <c r="F530" s="68">
        <v>15.21</v>
      </c>
      <c r="G530" s="68">
        <v>0</v>
      </c>
      <c r="H530" s="68">
        <v>0</v>
      </c>
      <c r="I530" s="68">
        <v>0</v>
      </c>
    </row>
    <row r="531" spans="1:9" x14ac:dyDescent="0.3">
      <c r="A531" s="59" t="s">
        <v>17</v>
      </c>
      <c r="B531" s="68">
        <v>912.5</v>
      </c>
      <c r="C531" s="68">
        <v>22.81</v>
      </c>
      <c r="D531" s="68">
        <v>125.47</v>
      </c>
      <c r="E531" s="68">
        <v>25</v>
      </c>
      <c r="F531" s="68">
        <v>15.21</v>
      </c>
      <c r="G531" s="68">
        <v>0</v>
      </c>
      <c r="H531" s="68">
        <v>0</v>
      </c>
      <c r="I531" s="68">
        <v>0</v>
      </c>
    </row>
    <row r="532" spans="1:9" x14ac:dyDescent="0.3">
      <c r="A532" s="59" t="s">
        <v>18</v>
      </c>
      <c r="B532" s="68">
        <v>912.5</v>
      </c>
      <c r="C532" s="68">
        <v>22.81</v>
      </c>
      <c r="D532" s="68">
        <v>125.47</v>
      </c>
      <c r="E532" s="68">
        <v>25</v>
      </c>
      <c r="F532" s="68">
        <v>15.21</v>
      </c>
      <c r="G532" s="68">
        <v>0</v>
      </c>
      <c r="H532" s="68">
        <v>0</v>
      </c>
      <c r="I532" s="68">
        <v>0</v>
      </c>
    </row>
    <row r="533" spans="1:9" x14ac:dyDescent="0.3">
      <c r="A533" s="59" t="s">
        <v>19</v>
      </c>
      <c r="B533" s="68">
        <v>912.5</v>
      </c>
      <c r="C533" s="68">
        <v>22.81</v>
      </c>
      <c r="D533" s="68">
        <v>125.47</v>
      </c>
      <c r="E533" s="68">
        <v>25</v>
      </c>
      <c r="F533" s="68">
        <v>15.21</v>
      </c>
      <c r="G533" s="68">
        <v>0</v>
      </c>
      <c r="H533" s="68">
        <v>0</v>
      </c>
      <c r="I533" s="68">
        <v>0</v>
      </c>
    </row>
    <row r="535" spans="1:9" x14ac:dyDescent="0.3">
      <c r="A535" s="58" t="s">
        <v>309</v>
      </c>
      <c r="B535" s="58" t="s">
        <v>696</v>
      </c>
      <c r="C535" s="58" t="s">
        <v>697</v>
      </c>
      <c r="D535" s="58" t="s">
        <v>698</v>
      </c>
      <c r="E535" s="58" t="s">
        <v>699</v>
      </c>
      <c r="F535" s="58" t="s">
        <v>700</v>
      </c>
      <c r="G535" s="58" t="s">
        <v>701</v>
      </c>
      <c r="H535" s="58" t="s">
        <v>702</v>
      </c>
      <c r="I535" s="58" t="s">
        <v>694</v>
      </c>
    </row>
    <row r="536" spans="1:9" x14ac:dyDescent="0.3">
      <c r="A536" s="65" t="s">
        <v>410</v>
      </c>
      <c r="B536" s="45" t="s">
        <v>407</v>
      </c>
      <c r="C536" s="45" t="s">
        <v>695</v>
      </c>
      <c r="D536" s="45" t="s">
        <v>695</v>
      </c>
      <c r="E536" s="45" t="s">
        <v>695</v>
      </c>
      <c r="F536" s="45" t="s">
        <v>695</v>
      </c>
      <c r="G536" s="45" t="s">
        <v>695</v>
      </c>
      <c r="H536" s="45" t="s">
        <v>695</v>
      </c>
      <c r="I536" s="45" t="s">
        <v>695</v>
      </c>
    </row>
    <row r="537" spans="1:9" x14ac:dyDescent="0.3">
      <c r="A537" s="59" t="s">
        <v>11</v>
      </c>
      <c r="B537" s="68">
        <v>912.5</v>
      </c>
      <c r="C537" s="68">
        <v>34.22</v>
      </c>
      <c r="D537" s="68">
        <v>171.09</v>
      </c>
      <c r="E537" s="68">
        <v>30</v>
      </c>
      <c r="F537" s="68">
        <v>30.42</v>
      </c>
      <c r="G537" s="68">
        <v>0</v>
      </c>
      <c r="H537" s="68">
        <v>0</v>
      </c>
      <c r="I537" s="68">
        <v>0</v>
      </c>
    </row>
    <row r="538" spans="1:9" x14ac:dyDescent="0.3">
      <c r="A538" s="59" t="s">
        <v>12</v>
      </c>
      <c r="B538" s="68">
        <v>912.5</v>
      </c>
      <c r="C538" s="68">
        <v>34.22</v>
      </c>
      <c r="D538" s="68">
        <v>171.09</v>
      </c>
      <c r="E538" s="68">
        <v>30</v>
      </c>
      <c r="F538" s="68">
        <v>30.42</v>
      </c>
      <c r="G538" s="68">
        <v>0</v>
      </c>
      <c r="H538" s="68">
        <v>0</v>
      </c>
      <c r="I538" s="68">
        <v>0</v>
      </c>
    </row>
    <row r="539" spans="1:9" x14ac:dyDescent="0.3">
      <c r="A539" s="59" t="s">
        <v>13</v>
      </c>
      <c r="B539" s="68">
        <v>912.5</v>
      </c>
      <c r="C539" s="68">
        <v>34.22</v>
      </c>
      <c r="D539" s="68">
        <v>171.09</v>
      </c>
      <c r="E539" s="68">
        <v>30</v>
      </c>
      <c r="F539" s="68">
        <v>30.42</v>
      </c>
      <c r="G539" s="68">
        <v>0</v>
      </c>
      <c r="H539" s="68">
        <v>0</v>
      </c>
      <c r="I539" s="68">
        <v>0</v>
      </c>
    </row>
    <row r="540" spans="1:9" x14ac:dyDescent="0.3">
      <c r="A540" s="59" t="s">
        <v>305</v>
      </c>
      <c r="B540" s="68">
        <v>912.5</v>
      </c>
      <c r="C540" s="68">
        <v>34.22</v>
      </c>
      <c r="D540" s="68">
        <v>171.09</v>
      </c>
      <c r="E540" s="68">
        <v>30</v>
      </c>
      <c r="F540" s="68">
        <v>30.42</v>
      </c>
      <c r="G540" s="68">
        <v>0</v>
      </c>
      <c r="H540" s="68">
        <v>0</v>
      </c>
      <c r="I540" s="68">
        <v>0</v>
      </c>
    </row>
    <row r="541" spans="1:9" x14ac:dyDescent="0.3">
      <c r="A541" s="59" t="s">
        <v>15</v>
      </c>
      <c r="B541" s="68">
        <v>912.5</v>
      </c>
      <c r="C541" s="68">
        <v>34.22</v>
      </c>
      <c r="D541" s="68">
        <v>171.09</v>
      </c>
      <c r="E541" s="68">
        <v>30</v>
      </c>
      <c r="F541" s="68">
        <v>30.42</v>
      </c>
      <c r="G541" s="68">
        <v>0</v>
      </c>
      <c r="H541" s="68">
        <v>0</v>
      </c>
      <c r="I541" s="68">
        <v>0</v>
      </c>
    </row>
    <row r="542" spans="1:9" x14ac:dyDescent="0.3">
      <c r="A542" s="59" t="s">
        <v>16</v>
      </c>
      <c r="B542" s="68">
        <v>912.5</v>
      </c>
      <c r="C542" s="68">
        <v>34.22</v>
      </c>
      <c r="D542" s="68">
        <v>171.09</v>
      </c>
      <c r="E542" s="68">
        <v>30</v>
      </c>
      <c r="F542" s="68">
        <v>30.42</v>
      </c>
      <c r="G542" s="68">
        <v>0</v>
      </c>
      <c r="H542" s="68">
        <v>0</v>
      </c>
      <c r="I542" s="68">
        <v>0</v>
      </c>
    </row>
    <row r="543" spans="1:9" x14ac:dyDescent="0.3">
      <c r="A543" s="59" t="s">
        <v>17</v>
      </c>
      <c r="B543" s="68">
        <v>912.5</v>
      </c>
      <c r="C543" s="68">
        <v>34.22</v>
      </c>
      <c r="D543" s="68">
        <v>171.09</v>
      </c>
      <c r="E543" s="68">
        <v>30</v>
      </c>
      <c r="F543" s="68">
        <v>30.42</v>
      </c>
      <c r="G543" s="68">
        <v>0</v>
      </c>
      <c r="H543" s="68">
        <v>0</v>
      </c>
      <c r="I543" s="68">
        <v>0</v>
      </c>
    </row>
    <row r="544" spans="1:9" x14ac:dyDescent="0.3">
      <c r="A544" s="59" t="s">
        <v>18</v>
      </c>
      <c r="B544" s="68">
        <v>912.5</v>
      </c>
      <c r="C544" s="68">
        <v>34.22</v>
      </c>
      <c r="D544" s="68">
        <v>171.09</v>
      </c>
      <c r="E544" s="68">
        <v>30</v>
      </c>
      <c r="F544" s="68">
        <v>30.42</v>
      </c>
      <c r="G544" s="68">
        <v>0</v>
      </c>
      <c r="H544" s="68">
        <v>0</v>
      </c>
      <c r="I544" s="68">
        <v>0</v>
      </c>
    </row>
    <row r="545" spans="1:9" x14ac:dyDescent="0.3">
      <c r="A545" s="59" t="s">
        <v>19</v>
      </c>
      <c r="B545" s="68">
        <v>912.5</v>
      </c>
      <c r="C545" s="68">
        <v>34.22</v>
      </c>
      <c r="D545" s="68">
        <v>171.09</v>
      </c>
      <c r="E545" s="68">
        <v>30</v>
      </c>
      <c r="F545" s="68">
        <v>30.42</v>
      </c>
      <c r="G545" s="68">
        <v>0</v>
      </c>
      <c r="H545" s="68">
        <v>0</v>
      </c>
      <c r="I545" s="68">
        <v>0</v>
      </c>
    </row>
    <row r="548" spans="1:9" x14ac:dyDescent="0.3">
      <c r="A548" s="58" t="s">
        <v>703</v>
      </c>
      <c r="B548" s="58" t="s">
        <v>705</v>
      </c>
      <c r="C548" s="58" t="s">
        <v>706</v>
      </c>
      <c r="D548" s="58" t="s">
        <v>708</v>
      </c>
      <c r="E548" s="58" t="s">
        <v>707</v>
      </c>
    </row>
    <row r="549" spans="1:9" x14ac:dyDescent="0.3">
      <c r="A549" s="65" t="s">
        <v>409</v>
      </c>
      <c r="B549" s="45" t="s">
        <v>710</v>
      </c>
      <c r="C549" s="45" t="s">
        <v>695</v>
      </c>
      <c r="D549" s="45" t="s">
        <v>695</v>
      </c>
      <c r="E549" s="45" t="s">
        <v>695</v>
      </c>
    </row>
    <row r="550" spans="1:9" x14ac:dyDescent="0.3">
      <c r="A550" s="59" t="s">
        <v>11</v>
      </c>
      <c r="B550" s="68">
        <v>912500</v>
      </c>
      <c r="C550" s="68">
        <v>22.81</v>
      </c>
      <c r="D550" s="68">
        <v>15.21</v>
      </c>
      <c r="E550" s="68">
        <v>125.47</v>
      </c>
    </row>
    <row r="551" spans="1:9" x14ac:dyDescent="0.3">
      <c r="A551" s="59" t="s">
        <v>12</v>
      </c>
      <c r="B551" s="68">
        <v>912500</v>
      </c>
      <c r="C551" s="68">
        <v>22.81</v>
      </c>
      <c r="D551" s="68">
        <v>15.21</v>
      </c>
      <c r="E551" s="68">
        <v>125.47</v>
      </c>
    </row>
    <row r="552" spans="1:9" x14ac:dyDescent="0.3">
      <c r="A552" s="59" t="s">
        <v>13</v>
      </c>
      <c r="B552" s="68">
        <v>912500</v>
      </c>
      <c r="C552" s="68">
        <v>22.81</v>
      </c>
      <c r="D552" s="68">
        <v>15.21</v>
      </c>
      <c r="E552" s="68">
        <v>125.47</v>
      </c>
    </row>
    <row r="553" spans="1:9" x14ac:dyDescent="0.3">
      <c r="A553" s="59" t="s">
        <v>305</v>
      </c>
      <c r="B553" s="68">
        <v>912500</v>
      </c>
      <c r="C553" s="68">
        <v>22.81</v>
      </c>
      <c r="D553" s="68">
        <v>15.21</v>
      </c>
      <c r="E553" s="68">
        <v>125.47</v>
      </c>
    </row>
    <row r="554" spans="1:9" x14ac:dyDescent="0.3">
      <c r="A554" s="59" t="s">
        <v>15</v>
      </c>
      <c r="B554" s="68">
        <v>912500</v>
      </c>
      <c r="C554" s="68">
        <v>22.81</v>
      </c>
      <c r="D554" s="68">
        <v>15.21</v>
      </c>
      <c r="E554" s="68">
        <v>125.47</v>
      </c>
    </row>
    <row r="555" spans="1:9" x14ac:dyDescent="0.3">
      <c r="A555" s="59" t="s">
        <v>16</v>
      </c>
      <c r="B555" s="68">
        <v>912500</v>
      </c>
      <c r="C555" s="68">
        <v>22.81</v>
      </c>
      <c r="D555" s="68">
        <v>15.21</v>
      </c>
      <c r="E555" s="68">
        <v>125.47</v>
      </c>
    </row>
    <row r="556" spans="1:9" x14ac:dyDescent="0.3">
      <c r="A556" s="59" t="s">
        <v>17</v>
      </c>
      <c r="B556" s="68">
        <v>912500</v>
      </c>
      <c r="C556" s="68">
        <v>22.81</v>
      </c>
      <c r="D556" s="68">
        <v>15.21</v>
      </c>
      <c r="E556" s="68">
        <v>125.47</v>
      </c>
    </row>
    <row r="557" spans="1:9" x14ac:dyDescent="0.3">
      <c r="A557" s="59" t="s">
        <v>18</v>
      </c>
      <c r="B557" s="68">
        <v>912500</v>
      </c>
      <c r="C557" s="68">
        <v>22.81</v>
      </c>
      <c r="D557" s="68">
        <v>15.21</v>
      </c>
      <c r="E557" s="68">
        <v>125.47</v>
      </c>
    </row>
    <row r="558" spans="1:9" x14ac:dyDescent="0.3">
      <c r="A558" s="59" t="s">
        <v>19</v>
      </c>
      <c r="B558" s="68">
        <v>912500</v>
      </c>
      <c r="C558" s="68">
        <v>22.81</v>
      </c>
      <c r="D558" s="68">
        <v>15.21</v>
      </c>
      <c r="E558" s="68">
        <v>125.47</v>
      </c>
    </row>
    <row r="560" spans="1:9" x14ac:dyDescent="0.3">
      <c r="A560" s="58" t="s">
        <v>704</v>
      </c>
      <c r="B560" s="58" t="s">
        <v>705</v>
      </c>
      <c r="C560" s="58" t="s">
        <v>706</v>
      </c>
      <c r="D560" s="58" t="s">
        <v>708</v>
      </c>
      <c r="E560" s="58" t="s">
        <v>707</v>
      </c>
    </row>
    <row r="561" spans="1:5" x14ac:dyDescent="0.3">
      <c r="A561" s="65" t="s">
        <v>410</v>
      </c>
      <c r="B561" s="45" t="s">
        <v>710</v>
      </c>
      <c r="C561" s="45" t="s">
        <v>695</v>
      </c>
      <c r="D561" s="45" t="s">
        <v>695</v>
      </c>
      <c r="E561" s="45" t="s">
        <v>695</v>
      </c>
    </row>
    <row r="562" spans="1:5" x14ac:dyDescent="0.3">
      <c r="A562" s="59" t="s">
        <v>11</v>
      </c>
      <c r="B562" s="68">
        <v>912500</v>
      </c>
      <c r="C562" s="68">
        <v>34.22</v>
      </c>
      <c r="D562" s="68">
        <v>30.42</v>
      </c>
      <c r="E562" s="68">
        <v>171.09</v>
      </c>
    </row>
    <row r="563" spans="1:5" x14ac:dyDescent="0.3">
      <c r="A563" s="59" t="s">
        <v>12</v>
      </c>
      <c r="B563" s="68">
        <v>912500</v>
      </c>
      <c r="C563" s="68">
        <v>34.22</v>
      </c>
      <c r="D563" s="68">
        <v>30.42</v>
      </c>
      <c r="E563" s="68">
        <v>171.09</v>
      </c>
    </row>
    <row r="564" spans="1:5" x14ac:dyDescent="0.3">
      <c r="A564" s="59" t="s">
        <v>13</v>
      </c>
      <c r="B564" s="68">
        <v>912500</v>
      </c>
      <c r="C564" s="68">
        <v>34.22</v>
      </c>
      <c r="D564" s="68">
        <v>30.42</v>
      </c>
      <c r="E564" s="68">
        <v>171.09</v>
      </c>
    </row>
    <row r="565" spans="1:5" x14ac:dyDescent="0.3">
      <c r="A565" s="59" t="s">
        <v>305</v>
      </c>
      <c r="B565" s="68">
        <v>912500</v>
      </c>
      <c r="C565" s="68">
        <v>34.22</v>
      </c>
      <c r="D565" s="68">
        <v>30.42</v>
      </c>
      <c r="E565" s="68">
        <v>171.09</v>
      </c>
    </row>
    <row r="566" spans="1:5" x14ac:dyDescent="0.3">
      <c r="A566" s="59" t="s">
        <v>15</v>
      </c>
      <c r="B566" s="68">
        <v>912500</v>
      </c>
      <c r="C566" s="68">
        <v>34.22</v>
      </c>
      <c r="D566" s="68">
        <v>30.42</v>
      </c>
      <c r="E566" s="68">
        <v>171.09</v>
      </c>
    </row>
    <row r="567" spans="1:5" x14ac:dyDescent="0.3">
      <c r="A567" s="59" t="s">
        <v>16</v>
      </c>
      <c r="B567" s="68">
        <v>912500</v>
      </c>
      <c r="C567" s="68">
        <v>34.22</v>
      </c>
      <c r="D567" s="68">
        <v>30.42</v>
      </c>
      <c r="E567" s="68">
        <v>171.09</v>
      </c>
    </row>
    <row r="568" spans="1:5" x14ac:dyDescent="0.3">
      <c r="A568" s="59" t="s">
        <v>17</v>
      </c>
      <c r="B568" s="68">
        <v>912500</v>
      </c>
      <c r="C568" s="68">
        <v>34.22</v>
      </c>
      <c r="D568" s="68">
        <v>30.42</v>
      </c>
      <c r="E568" s="68">
        <v>171.09</v>
      </c>
    </row>
    <row r="569" spans="1:5" x14ac:dyDescent="0.3">
      <c r="A569" s="59" t="s">
        <v>18</v>
      </c>
      <c r="B569" s="68">
        <v>912500</v>
      </c>
      <c r="C569" s="68">
        <v>34.22</v>
      </c>
      <c r="D569" s="68">
        <v>30.42</v>
      </c>
      <c r="E569" s="68">
        <v>171.09</v>
      </c>
    </row>
    <row r="570" spans="1:5" x14ac:dyDescent="0.3">
      <c r="A570" s="59" t="s">
        <v>19</v>
      </c>
      <c r="B570" s="68">
        <v>912500</v>
      </c>
      <c r="C570" s="68">
        <v>34.22</v>
      </c>
      <c r="D570" s="68">
        <v>30.42</v>
      </c>
      <c r="E570" s="68">
        <v>171.09</v>
      </c>
    </row>
    <row r="575" spans="1:5" x14ac:dyDescent="0.3">
      <c r="B575" s="25" t="s">
        <v>709</v>
      </c>
    </row>
  </sheetData>
  <mergeCells count="28">
    <mergeCell ref="A167:A175"/>
    <mergeCell ref="A129:A130"/>
    <mergeCell ref="A131:A139"/>
    <mergeCell ref="A140:A148"/>
    <mergeCell ref="A149:A157"/>
    <mergeCell ref="A158:A166"/>
    <mergeCell ref="A326:A334"/>
    <mergeCell ref="A176:A184"/>
    <mergeCell ref="A185:A193"/>
    <mergeCell ref="A194:A202"/>
    <mergeCell ref="A203:A211"/>
    <mergeCell ref="A212:A220"/>
    <mergeCell ref="A221:A229"/>
    <mergeCell ref="A230:A238"/>
    <mergeCell ref="A239:A247"/>
    <mergeCell ref="A306:A307"/>
    <mergeCell ref="A308:A316"/>
    <mergeCell ref="A317:A325"/>
    <mergeCell ref="A431:A445"/>
    <mergeCell ref="A446:A460"/>
    <mergeCell ref="A461:A475"/>
    <mergeCell ref="A476:A490"/>
    <mergeCell ref="A355:A356"/>
    <mergeCell ref="A357:A370"/>
    <mergeCell ref="A371:A385"/>
    <mergeCell ref="A386:A400"/>
    <mergeCell ref="A401:A415"/>
    <mergeCell ref="A416:A430"/>
  </mergeCells>
  <pageMargins left="0.7" right="0.7" top="0.75" bottom="0.75" header="0.3" footer="0.3"/>
  <pageSetup paperSize="9" orientation="portrait" horizontalDpi="1200" verticalDpi="1200" r:id="rId1"/>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S206"/>
  <sheetViews>
    <sheetView topLeftCell="A21" zoomScale="90" zoomScaleNormal="90" workbookViewId="0">
      <selection activeCell="D26" sqref="D26"/>
    </sheetView>
  </sheetViews>
  <sheetFormatPr baseColWidth="10" defaultColWidth="11.44140625" defaultRowHeight="14.4" x14ac:dyDescent="0.3"/>
  <cols>
    <col min="1" max="1" width="95.21875" customWidth="1"/>
    <col min="2" max="2" width="21.44140625" customWidth="1"/>
    <col min="3" max="3" width="17.77734375" customWidth="1"/>
    <col min="4" max="4" width="20.77734375" customWidth="1"/>
    <col min="5" max="5" width="15.77734375" customWidth="1"/>
    <col min="6" max="6" width="16.44140625" customWidth="1"/>
    <col min="7" max="7" width="15.44140625" customWidth="1"/>
    <col min="8" max="8" width="17.5546875" customWidth="1"/>
    <col min="9" max="9" width="15.5546875" customWidth="1"/>
    <col min="10" max="10" width="20.21875" customWidth="1"/>
    <col min="11" max="11" width="18.44140625" customWidth="1"/>
    <col min="12" max="12" width="16.77734375" customWidth="1"/>
    <col min="13" max="13" width="16" customWidth="1"/>
    <col min="14" max="14" width="13.5546875" customWidth="1"/>
    <col min="17" max="17" width="14.77734375" customWidth="1"/>
    <col min="18" max="18" width="16.77734375" customWidth="1"/>
  </cols>
  <sheetData>
    <row r="2" spans="1:14" x14ac:dyDescent="0.3">
      <c r="A2" s="58" t="s">
        <v>109</v>
      </c>
      <c r="B2" s="58" t="s">
        <v>72</v>
      </c>
      <c r="C2" s="58" t="s">
        <v>73</v>
      </c>
      <c r="D2" s="58" t="s">
        <v>74</v>
      </c>
      <c r="E2" s="58" t="s">
        <v>75</v>
      </c>
      <c r="F2" s="58" t="s">
        <v>76</v>
      </c>
      <c r="G2" s="58" t="s">
        <v>77</v>
      </c>
      <c r="H2" s="58" t="s">
        <v>78</v>
      </c>
      <c r="I2" s="58" t="s">
        <v>79</v>
      </c>
      <c r="J2" s="58" t="s">
        <v>80</v>
      </c>
      <c r="K2" s="58" t="s">
        <v>81</v>
      </c>
      <c r="L2" s="58" t="s">
        <v>82</v>
      </c>
      <c r="M2" s="58" t="s">
        <v>83</v>
      </c>
      <c r="N2" s="58" t="s">
        <v>84</v>
      </c>
    </row>
    <row r="3" spans="1:14" x14ac:dyDescent="0.3">
      <c r="A3" s="57" t="s">
        <v>349</v>
      </c>
      <c r="B3" s="45" t="s">
        <v>39</v>
      </c>
      <c r="C3" s="45" t="s">
        <v>39</v>
      </c>
      <c r="D3" s="45" t="s">
        <v>39</v>
      </c>
      <c r="E3" s="45" t="s">
        <v>39</v>
      </c>
      <c r="F3" s="45" t="s">
        <v>39</v>
      </c>
      <c r="G3" s="45" t="s">
        <v>39</v>
      </c>
      <c r="H3" s="45" t="s">
        <v>39</v>
      </c>
      <c r="I3" s="45" t="s">
        <v>39</v>
      </c>
      <c r="J3" s="45" t="s">
        <v>39</v>
      </c>
      <c r="K3" s="45" t="s">
        <v>39</v>
      </c>
      <c r="L3" s="45" t="s">
        <v>39</v>
      </c>
      <c r="M3" s="45" t="s">
        <v>39</v>
      </c>
      <c r="N3" s="45" t="s">
        <v>39</v>
      </c>
    </row>
    <row r="4" spans="1:14" x14ac:dyDescent="0.3">
      <c r="A4" s="59" t="s">
        <v>11</v>
      </c>
      <c r="B4" s="91">
        <v>0.16</v>
      </c>
      <c r="C4" s="91">
        <v>0</v>
      </c>
      <c r="D4" s="91">
        <v>0.04</v>
      </c>
      <c r="E4" s="91">
        <v>0.02</v>
      </c>
      <c r="F4" s="91">
        <v>0</v>
      </c>
      <c r="G4" s="91">
        <v>0</v>
      </c>
      <c r="H4" s="91">
        <v>0.05</v>
      </c>
      <c r="I4" s="91">
        <v>0.21</v>
      </c>
      <c r="J4" s="91">
        <v>0</v>
      </c>
      <c r="K4" s="91">
        <v>0</v>
      </c>
      <c r="L4" s="91">
        <v>0</v>
      </c>
      <c r="M4" s="91">
        <v>0.20342807234788285</v>
      </c>
      <c r="N4" s="91">
        <v>0</v>
      </c>
    </row>
    <row r="5" spans="1:14" x14ac:dyDescent="0.3">
      <c r="A5" s="59" t="s">
        <v>12</v>
      </c>
      <c r="B5" s="91">
        <v>0.16</v>
      </c>
      <c r="C5" s="91">
        <v>0</v>
      </c>
      <c r="D5" s="91">
        <v>0.04</v>
      </c>
      <c r="E5" s="91">
        <v>0.02</v>
      </c>
      <c r="F5" s="91">
        <v>0</v>
      </c>
      <c r="G5" s="91">
        <v>0</v>
      </c>
      <c r="H5" s="91">
        <v>0.05</v>
      </c>
      <c r="I5" s="91">
        <v>0.21</v>
      </c>
      <c r="J5" s="91">
        <v>0</v>
      </c>
      <c r="K5" s="91">
        <v>0</v>
      </c>
      <c r="L5" s="91">
        <v>0</v>
      </c>
      <c r="M5" s="91">
        <v>0.20342807234788285</v>
      </c>
      <c r="N5" s="91">
        <v>0</v>
      </c>
    </row>
    <row r="6" spans="1:14" x14ac:dyDescent="0.3">
      <c r="A6" s="59" t="s">
        <v>13</v>
      </c>
      <c r="B6" s="91">
        <v>0.16</v>
      </c>
      <c r="C6" s="91">
        <v>0</v>
      </c>
      <c r="D6" s="91">
        <v>0.04</v>
      </c>
      <c r="E6" s="91">
        <v>0.02</v>
      </c>
      <c r="F6" s="91">
        <v>0</v>
      </c>
      <c r="G6" s="91">
        <v>0</v>
      </c>
      <c r="H6" s="91">
        <v>0.05</v>
      </c>
      <c r="I6" s="91">
        <v>0.21</v>
      </c>
      <c r="J6" s="91">
        <v>0</v>
      </c>
      <c r="K6" s="91">
        <v>0</v>
      </c>
      <c r="L6" s="91">
        <v>0</v>
      </c>
      <c r="M6" s="91">
        <v>0.53735457144161491</v>
      </c>
      <c r="N6" s="91">
        <v>0</v>
      </c>
    </row>
    <row r="7" spans="1:14" x14ac:dyDescent="0.3">
      <c r="A7" s="59" t="s">
        <v>14</v>
      </c>
      <c r="B7" s="91">
        <v>0.16</v>
      </c>
      <c r="C7" s="91">
        <v>0</v>
      </c>
      <c r="D7" s="91">
        <v>0.04</v>
      </c>
      <c r="E7" s="91">
        <v>0.02</v>
      </c>
      <c r="F7" s="91">
        <v>0</v>
      </c>
      <c r="G7" s="91">
        <v>0</v>
      </c>
      <c r="H7" s="91">
        <v>0.05</v>
      </c>
      <c r="I7" s="91">
        <v>0.21</v>
      </c>
      <c r="J7" s="91">
        <v>0</v>
      </c>
      <c r="K7" s="91">
        <v>0</v>
      </c>
      <c r="L7" s="91">
        <v>0</v>
      </c>
      <c r="M7" s="91">
        <v>0.36322732317410289</v>
      </c>
      <c r="N7" s="91">
        <v>0</v>
      </c>
    </row>
    <row r="8" spans="1:14" x14ac:dyDescent="0.3">
      <c r="A8" s="59" t="s">
        <v>15</v>
      </c>
      <c r="B8" s="91">
        <v>0.16</v>
      </c>
      <c r="C8" s="91">
        <v>0</v>
      </c>
      <c r="D8" s="91">
        <v>0.04</v>
      </c>
      <c r="E8" s="91">
        <v>0.02</v>
      </c>
      <c r="F8" s="91">
        <v>0</v>
      </c>
      <c r="G8" s="91">
        <v>0</v>
      </c>
      <c r="H8" s="91">
        <v>0.05</v>
      </c>
      <c r="I8" s="91">
        <v>0.21</v>
      </c>
      <c r="J8" s="91">
        <v>0</v>
      </c>
      <c r="K8" s="91">
        <v>0</v>
      </c>
      <c r="L8" s="91">
        <v>0</v>
      </c>
      <c r="M8" s="91">
        <v>0.82508074468973791</v>
      </c>
      <c r="N8" s="91">
        <v>0</v>
      </c>
    </row>
    <row r="9" spans="1:14" x14ac:dyDescent="0.3">
      <c r="A9" s="59" t="s">
        <v>16</v>
      </c>
      <c r="B9" s="91">
        <v>0.16</v>
      </c>
      <c r="C9" s="91">
        <v>0</v>
      </c>
      <c r="D9" s="91">
        <v>0.04</v>
      </c>
      <c r="E9" s="91">
        <v>0.02</v>
      </c>
      <c r="F9" s="91">
        <v>0</v>
      </c>
      <c r="G9" s="91">
        <v>0</v>
      </c>
      <c r="H9" s="91">
        <v>0.05</v>
      </c>
      <c r="I9" s="91">
        <v>0.21</v>
      </c>
      <c r="J9" s="91">
        <v>0</v>
      </c>
      <c r="K9" s="91">
        <v>0</v>
      </c>
      <c r="L9" s="91">
        <v>0</v>
      </c>
      <c r="M9" s="91">
        <v>0.45179401847403106</v>
      </c>
      <c r="N9" s="91">
        <v>0</v>
      </c>
    </row>
    <row r="10" spans="1:14" x14ac:dyDescent="0.3">
      <c r="A10" s="59" t="s">
        <v>17</v>
      </c>
      <c r="B10" s="91">
        <v>0.16</v>
      </c>
      <c r="C10" s="91">
        <v>0</v>
      </c>
      <c r="D10" s="91">
        <v>0.04</v>
      </c>
      <c r="E10" s="91">
        <v>0.02</v>
      </c>
      <c r="F10" s="91">
        <v>0</v>
      </c>
      <c r="G10" s="91">
        <v>0</v>
      </c>
      <c r="H10" s="91">
        <v>0.05</v>
      </c>
      <c r="I10" s="91">
        <v>0.21</v>
      </c>
      <c r="J10" s="91">
        <v>0</v>
      </c>
      <c r="K10" s="91">
        <v>0</v>
      </c>
      <c r="L10" s="91">
        <v>0</v>
      </c>
      <c r="M10" s="91">
        <v>8.7826433301519971E-2</v>
      </c>
      <c r="N10" s="91">
        <v>0</v>
      </c>
    </row>
    <row r="11" spans="1:14" x14ac:dyDescent="0.3">
      <c r="A11" s="59" t="s">
        <v>34</v>
      </c>
      <c r="B11" s="91">
        <v>0.16</v>
      </c>
      <c r="C11" s="91">
        <v>0</v>
      </c>
      <c r="D11" s="91">
        <v>0.04</v>
      </c>
      <c r="E11" s="91">
        <v>0.02</v>
      </c>
      <c r="F11" s="91">
        <v>0</v>
      </c>
      <c r="G11" s="91">
        <v>0</v>
      </c>
      <c r="H11" s="91">
        <v>0.05</v>
      </c>
      <c r="I11" s="91">
        <v>0.21</v>
      </c>
      <c r="J11" s="91">
        <v>0</v>
      </c>
      <c r="K11" s="91">
        <v>0</v>
      </c>
      <c r="L11" s="91">
        <v>0</v>
      </c>
      <c r="M11" s="91">
        <v>0.16626028575613416</v>
      </c>
      <c r="N11" s="91">
        <v>0</v>
      </c>
    </row>
    <row r="12" spans="1:14" x14ac:dyDescent="0.3">
      <c r="A12" s="59" t="s">
        <v>19</v>
      </c>
      <c r="B12" s="91">
        <v>0.16</v>
      </c>
      <c r="C12" s="91">
        <v>0</v>
      </c>
      <c r="D12" s="91">
        <v>0.04</v>
      </c>
      <c r="E12" s="91">
        <v>0.02</v>
      </c>
      <c r="F12" s="91">
        <v>0</v>
      </c>
      <c r="G12" s="91">
        <v>0</v>
      </c>
      <c r="H12" s="91">
        <v>0.05</v>
      </c>
      <c r="I12" s="91">
        <v>0.21</v>
      </c>
      <c r="J12" s="91">
        <v>0</v>
      </c>
      <c r="K12" s="91">
        <v>0</v>
      </c>
      <c r="L12" s="91">
        <v>0</v>
      </c>
      <c r="M12" s="91">
        <v>0.83625921296378281</v>
      </c>
      <c r="N12" s="91">
        <v>0</v>
      </c>
    </row>
    <row r="14" spans="1:14" ht="17.55" customHeight="1" x14ac:dyDescent="0.3">
      <c r="A14" s="83" t="s">
        <v>317</v>
      </c>
      <c r="B14" s="58" t="s">
        <v>271</v>
      </c>
      <c r="C14" s="77"/>
      <c r="D14" s="25"/>
      <c r="E14" s="25"/>
      <c r="F14" s="25"/>
      <c r="G14" s="25"/>
      <c r="H14" s="25"/>
      <c r="I14" s="25"/>
      <c r="J14" s="25"/>
      <c r="K14" s="25"/>
      <c r="L14" s="25"/>
      <c r="M14" s="90"/>
      <c r="N14" s="25"/>
    </row>
    <row r="15" spans="1:14" x14ac:dyDescent="0.3">
      <c r="A15" s="57" t="s">
        <v>1</v>
      </c>
      <c r="B15" s="45" t="s">
        <v>210</v>
      </c>
      <c r="D15" s="77"/>
      <c r="E15" s="77"/>
      <c r="F15" s="25"/>
      <c r="G15" s="25"/>
      <c r="H15" s="25"/>
      <c r="I15" s="25"/>
      <c r="J15" s="25"/>
      <c r="K15" s="25"/>
      <c r="L15" s="25"/>
      <c r="M15" s="25"/>
      <c r="N15" s="25"/>
    </row>
    <row r="16" spans="1:14" x14ac:dyDescent="0.3">
      <c r="A16" s="59" t="s">
        <v>11</v>
      </c>
      <c r="B16" s="91">
        <f>0.08</f>
        <v>0.08</v>
      </c>
      <c r="D16" s="25"/>
      <c r="E16" s="25"/>
      <c r="F16" s="25"/>
      <c r="G16" s="25"/>
      <c r="H16" s="25"/>
      <c r="I16" s="25"/>
      <c r="J16" s="25"/>
      <c r="K16" s="25"/>
      <c r="L16" s="25"/>
      <c r="M16" s="25"/>
      <c r="N16" s="25"/>
    </row>
    <row r="17" spans="1:14" x14ac:dyDescent="0.3">
      <c r="A17" s="59" t="s">
        <v>12</v>
      </c>
      <c r="B17" s="91">
        <f>0.08</f>
        <v>0.08</v>
      </c>
    </row>
    <row r="18" spans="1:14" x14ac:dyDescent="0.3">
      <c r="A18" s="59" t="s">
        <v>13</v>
      </c>
      <c r="B18" s="91">
        <v>0.8</v>
      </c>
      <c r="D18" s="25"/>
      <c r="E18" s="25"/>
      <c r="F18" s="25"/>
      <c r="G18" s="25"/>
      <c r="H18" s="25"/>
      <c r="I18" s="25"/>
      <c r="J18" s="25"/>
      <c r="K18" s="25"/>
      <c r="L18" s="25"/>
      <c r="M18" s="90"/>
      <c r="N18" s="25"/>
    </row>
    <row r="19" spans="1:14" x14ac:dyDescent="0.3">
      <c r="A19" s="59" t="s">
        <v>14</v>
      </c>
      <c r="B19" s="91">
        <v>0.44</v>
      </c>
      <c r="D19" s="25"/>
      <c r="E19" s="25"/>
      <c r="F19" s="25"/>
      <c r="G19" s="25"/>
      <c r="H19" s="25"/>
      <c r="I19" s="25"/>
      <c r="J19" s="25"/>
      <c r="K19" s="25"/>
      <c r="L19" s="25"/>
      <c r="M19" s="90"/>
      <c r="N19" s="25"/>
    </row>
    <row r="20" spans="1:14" x14ac:dyDescent="0.3">
      <c r="A20" s="59" t="s">
        <v>15</v>
      </c>
      <c r="B20" s="91">
        <f>0.47</f>
        <v>0.47</v>
      </c>
      <c r="D20" s="25"/>
      <c r="E20" s="25"/>
      <c r="F20" s="25"/>
      <c r="G20" s="25"/>
      <c r="H20" s="25"/>
      <c r="I20" s="25"/>
      <c r="J20" s="25"/>
      <c r="K20" s="25"/>
      <c r="L20" s="25"/>
      <c r="M20" s="90"/>
      <c r="N20" s="25"/>
    </row>
    <row r="21" spans="1:14" x14ac:dyDescent="0.3">
      <c r="A21" s="59" t="s">
        <v>16</v>
      </c>
      <c r="B21" s="91">
        <f>0.04</f>
        <v>0.04</v>
      </c>
      <c r="D21" s="25"/>
      <c r="E21" s="25"/>
      <c r="F21" s="25"/>
      <c r="G21" s="25"/>
      <c r="H21" s="25"/>
      <c r="I21" s="25"/>
      <c r="J21" s="25"/>
      <c r="K21" s="25"/>
      <c r="L21" s="25"/>
      <c r="M21" s="90"/>
      <c r="N21" s="25"/>
    </row>
    <row r="22" spans="1:14" x14ac:dyDescent="0.3">
      <c r="A22" s="59" t="s">
        <v>17</v>
      </c>
      <c r="B22" s="91">
        <v>0.08</v>
      </c>
      <c r="D22" s="25"/>
      <c r="E22" s="25"/>
      <c r="F22" s="25"/>
      <c r="G22" s="25"/>
      <c r="H22" s="25"/>
      <c r="I22" s="25"/>
      <c r="J22" s="25"/>
      <c r="K22" s="25"/>
      <c r="L22" s="25"/>
      <c r="M22" s="90"/>
      <c r="N22" s="25"/>
    </row>
    <row r="23" spans="1:14" x14ac:dyDescent="0.3">
      <c r="A23" s="59" t="s">
        <v>34</v>
      </c>
      <c r="B23" s="91">
        <v>0.08</v>
      </c>
      <c r="D23" s="25"/>
      <c r="E23" s="25"/>
      <c r="F23" s="25"/>
      <c r="G23" s="25"/>
      <c r="H23" s="25"/>
      <c r="I23" s="25"/>
      <c r="J23" s="25"/>
      <c r="K23" s="25"/>
      <c r="L23" s="25"/>
      <c r="M23" s="90"/>
      <c r="N23" s="25"/>
    </row>
    <row r="24" spans="1:14" x14ac:dyDescent="0.3">
      <c r="A24" s="59" t="s">
        <v>19</v>
      </c>
      <c r="B24" s="91">
        <v>0.3</v>
      </c>
      <c r="D24" s="25"/>
      <c r="E24" s="25"/>
      <c r="F24" s="25"/>
      <c r="G24" s="25"/>
      <c r="H24" s="25"/>
      <c r="I24" s="25"/>
      <c r="J24" s="25"/>
      <c r="K24" s="25"/>
      <c r="L24" s="25"/>
      <c r="M24" s="90"/>
      <c r="N24" s="25"/>
    </row>
    <row r="25" spans="1:14" x14ac:dyDescent="0.3">
      <c r="A25" s="25"/>
      <c r="B25" s="25"/>
      <c r="C25" s="25"/>
      <c r="D25" s="25"/>
      <c r="E25" s="25"/>
      <c r="F25" s="25"/>
      <c r="G25" s="25"/>
      <c r="H25" s="25"/>
      <c r="I25" s="25"/>
      <c r="J25" s="25"/>
      <c r="K25" s="25"/>
      <c r="L25" s="25"/>
      <c r="M25" s="90"/>
      <c r="N25" s="25"/>
    </row>
    <row r="26" spans="1:14" x14ac:dyDescent="0.3">
      <c r="A26" s="59" t="s">
        <v>351</v>
      </c>
      <c r="B26" s="58" t="s">
        <v>350</v>
      </c>
      <c r="C26" s="25"/>
      <c r="D26" s="25"/>
      <c r="E26" s="25"/>
      <c r="F26" s="25"/>
      <c r="G26" s="25"/>
      <c r="H26" s="25"/>
      <c r="I26" s="25"/>
      <c r="J26" s="25"/>
      <c r="K26" s="25"/>
      <c r="L26" s="25"/>
      <c r="M26" s="90"/>
      <c r="N26" s="25"/>
    </row>
    <row r="27" spans="1:14" x14ac:dyDescent="0.3">
      <c r="A27" s="92" t="s">
        <v>95</v>
      </c>
      <c r="B27" s="45" t="s">
        <v>210</v>
      </c>
      <c r="C27" s="25"/>
      <c r="D27" s="25"/>
      <c r="E27" s="25"/>
      <c r="F27" s="25"/>
      <c r="G27" s="25"/>
      <c r="H27" s="25"/>
      <c r="I27" s="25"/>
      <c r="J27" s="25"/>
      <c r="K27" s="25"/>
      <c r="L27" s="25"/>
      <c r="M27" s="25"/>
      <c r="N27" s="25"/>
    </row>
    <row r="28" spans="1:14" x14ac:dyDescent="0.3">
      <c r="A28" s="59" t="s">
        <v>72</v>
      </c>
      <c r="B28" s="91">
        <v>0.98905449999999984</v>
      </c>
    </row>
    <row r="29" spans="1:14" x14ac:dyDescent="0.3">
      <c r="A29" s="59" t="s">
        <v>73</v>
      </c>
      <c r="B29" s="91">
        <v>1.1907487499999998</v>
      </c>
    </row>
    <row r="30" spans="1:14" x14ac:dyDescent="0.3">
      <c r="A30" s="59" t="s">
        <v>74</v>
      </c>
      <c r="B30" s="91">
        <v>1.1499399999999997</v>
      </c>
    </row>
    <row r="31" spans="1:14" x14ac:dyDescent="0.3">
      <c r="A31" s="59" t="s">
        <v>75</v>
      </c>
      <c r="B31" s="91">
        <v>1.168149375</v>
      </c>
    </row>
    <row r="32" spans="1:14" x14ac:dyDescent="0.3">
      <c r="A32" s="59" t="s">
        <v>76</v>
      </c>
      <c r="B32" s="91">
        <v>1.2682731249999999</v>
      </c>
    </row>
    <row r="33" spans="1:18" x14ac:dyDescent="0.3">
      <c r="A33" s="59" t="s">
        <v>77</v>
      </c>
      <c r="B33" s="91">
        <v>0.77797174999999985</v>
      </c>
    </row>
    <row r="34" spans="1:18" x14ac:dyDescent="0.3">
      <c r="A34" s="59" t="s">
        <v>78</v>
      </c>
      <c r="B34" s="91">
        <v>2.9036412499999997</v>
      </c>
    </row>
    <row r="35" spans="1:18" x14ac:dyDescent="0.3">
      <c r="A35" s="59" t="s">
        <v>79</v>
      </c>
      <c r="B35" s="91">
        <v>1.9263450000000002</v>
      </c>
    </row>
    <row r="36" spans="1:18" x14ac:dyDescent="0.3">
      <c r="A36" s="59" t="s">
        <v>80</v>
      </c>
      <c r="B36" s="91">
        <v>1.1168931250000003</v>
      </c>
    </row>
    <row r="37" spans="1:18" x14ac:dyDescent="0.3">
      <c r="A37" s="59" t="s">
        <v>81</v>
      </c>
      <c r="B37" s="91">
        <v>0</v>
      </c>
    </row>
    <row r="38" spans="1:18" x14ac:dyDescent="0.3">
      <c r="A38" s="59" t="s">
        <v>82</v>
      </c>
      <c r="B38">
        <v>0</v>
      </c>
    </row>
    <row r="39" spans="1:18" x14ac:dyDescent="0.3">
      <c r="A39" s="59" t="s">
        <v>83</v>
      </c>
      <c r="B39">
        <v>1</v>
      </c>
    </row>
    <row r="40" spans="1:18" x14ac:dyDescent="0.3">
      <c r="A40" s="59" t="s">
        <v>84</v>
      </c>
      <c r="B40">
        <v>0</v>
      </c>
    </row>
    <row r="41" spans="1:18" x14ac:dyDescent="0.3">
      <c r="A41" s="25"/>
      <c r="B41" s="25"/>
      <c r="C41" s="25"/>
      <c r="D41" s="25"/>
      <c r="E41" s="25"/>
      <c r="F41" s="25"/>
      <c r="G41" s="25"/>
      <c r="H41" s="25"/>
      <c r="I41" s="25"/>
      <c r="J41" s="25"/>
      <c r="K41" s="25"/>
      <c r="L41" s="25"/>
      <c r="M41" s="25"/>
      <c r="N41" s="25"/>
    </row>
    <row r="42" spans="1:18" ht="14.55" customHeight="1" x14ac:dyDescent="0.3">
      <c r="B42" s="3"/>
      <c r="C42" s="3"/>
      <c r="D42" s="3"/>
      <c r="E42" s="3"/>
    </row>
    <row r="43" spans="1:18" x14ac:dyDescent="0.3">
      <c r="A43" s="58" t="s">
        <v>411</v>
      </c>
      <c r="B43" s="60" t="s">
        <v>32</v>
      </c>
      <c r="C43" s="58">
        <v>2005</v>
      </c>
      <c r="D43" s="58">
        <v>2006</v>
      </c>
      <c r="E43" s="58">
        <v>2007</v>
      </c>
      <c r="F43" s="58">
        <v>2008</v>
      </c>
      <c r="G43" s="58">
        <v>2009</v>
      </c>
      <c r="H43" s="58">
        <v>2010</v>
      </c>
      <c r="I43" s="58">
        <v>2011</v>
      </c>
      <c r="J43" s="58">
        <v>2012</v>
      </c>
      <c r="K43" s="58">
        <v>2013</v>
      </c>
      <c r="L43" s="58">
        <v>2014</v>
      </c>
      <c r="M43" s="58">
        <v>2015</v>
      </c>
      <c r="N43" s="58">
        <v>2016</v>
      </c>
      <c r="O43" s="58">
        <v>2017</v>
      </c>
      <c r="P43" s="58">
        <v>2018</v>
      </c>
      <c r="Q43" s="58">
        <v>2019</v>
      </c>
      <c r="R43" s="58" t="s">
        <v>315</v>
      </c>
    </row>
    <row r="44" spans="1:18" x14ac:dyDescent="0.3">
      <c r="A44" s="60" t="s">
        <v>95</v>
      </c>
      <c r="B44" s="60" t="s">
        <v>33</v>
      </c>
      <c r="C44" s="11" t="s">
        <v>386</v>
      </c>
      <c r="D44" s="11" t="s">
        <v>386</v>
      </c>
      <c r="E44" s="11" t="s">
        <v>386</v>
      </c>
      <c r="F44" s="11" t="s">
        <v>386</v>
      </c>
      <c r="G44" s="11" t="s">
        <v>386</v>
      </c>
      <c r="H44" s="11" t="s">
        <v>386</v>
      </c>
      <c r="I44" s="11" t="s">
        <v>386</v>
      </c>
      <c r="J44" s="11" t="s">
        <v>386</v>
      </c>
      <c r="K44" s="11" t="s">
        <v>386</v>
      </c>
      <c r="L44" s="11" t="s">
        <v>386</v>
      </c>
      <c r="M44" s="11" t="s">
        <v>386</v>
      </c>
      <c r="N44" s="11" t="s">
        <v>386</v>
      </c>
      <c r="O44" s="11" t="s">
        <v>386</v>
      </c>
      <c r="P44" s="11" t="s">
        <v>386</v>
      </c>
      <c r="Q44" s="11" t="s">
        <v>386</v>
      </c>
      <c r="R44" s="11" t="s">
        <v>386</v>
      </c>
    </row>
    <row r="45" spans="1:18" x14ac:dyDescent="0.3">
      <c r="A45" s="247" t="s">
        <v>72</v>
      </c>
      <c r="B45" s="59" t="s">
        <v>11</v>
      </c>
      <c r="C45" s="71">
        <v>65810431</v>
      </c>
      <c r="D45" s="71">
        <v>60165455</v>
      </c>
      <c r="E45" s="71">
        <v>60829129</v>
      </c>
      <c r="F45" s="71">
        <v>73083202</v>
      </c>
      <c r="G45" s="71">
        <v>60731627</v>
      </c>
      <c r="H45" s="71">
        <v>60520379</v>
      </c>
      <c r="I45" s="71">
        <v>73840751</v>
      </c>
      <c r="J45" s="71">
        <v>63297177</v>
      </c>
      <c r="K45" s="71">
        <v>72600026</v>
      </c>
      <c r="L45" s="71">
        <v>87324921</v>
      </c>
      <c r="M45" s="71">
        <v>63708806</v>
      </c>
      <c r="N45" s="71">
        <v>71555299</v>
      </c>
      <c r="O45" s="71">
        <v>78015535</v>
      </c>
      <c r="P45" s="71">
        <v>86732164</v>
      </c>
      <c r="Q45" s="71">
        <v>87343249</v>
      </c>
      <c r="R45" s="71">
        <f>AVERAGE(C45:P45)</f>
        <v>69872493</v>
      </c>
    </row>
    <row r="46" spans="1:18" x14ac:dyDescent="0.3">
      <c r="A46" s="247"/>
      <c r="B46" s="59" t="s">
        <v>12</v>
      </c>
      <c r="C46" s="71">
        <v>1254542</v>
      </c>
      <c r="D46" s="71">
        <v>1099079</v>
      </c>
      <c r="E46" s="71">
        <v>1386995</v>
      </c>
      <c r="F46" s="71">
        <v>1042154</v>
      </c>
      <c r="G46" s="71">
        <v>885420</v>
      </c>
      <c r="H46" s="71">
        <v>939107</v>
      </c>
      <c r="I46" s="71">
        <v>928333</v>
      </c>
      <c r="J46" s="71">
        <v>1242367</v>
      </c>
      <c r="K46" s="71">
        <v>1923787</v>
      </c>
      <c r="L46" s="71">
        <v>2051280</v>
      </c>
      <c r="M46" s="71">
        <v>1691792</v>
      </c>
      <c r="N46" s="71">
        <v>1506058</v>
      </c>
      <c r="O46" s="71">
        <v>1992863</v>
      </c>
      <c r="P46" s="71">
        <v>2118895</v>
      </c>
      <c r="Q46" s="71">
        <v>2610347</v>
      </c>
      <c r="R46" s="71">
        <f t="shared" ref="R46:R109" si="0">AVERAGE(C46:P46)</f>
        <v>1433048</v>
      </c>
    </row>
    <row r="47" spans="1:18" x14ac:dyDescent="0.3">
      <c r="A47" s="247"/>
      <c r="B47" s="59" t="s">
        <v>13</v>
      </c>
      <c r="C47" s="71">
        <v>130852330</v>
      </c>
      <c r="D47" s="71">
        <v>148699227</v>
      </c>
      <c r="E47" s="71">
        <v>147469837</v>
      </c>
      <c r="F47" s="71">
        <v>165741154</v>
      </c>
      <c r="G47" s="71">
        <v>163957194</v>
      </c>
      <c r="H47" s="71">
        <v>178902353</v>
      </c>
      <c r="I47" s="71">
        <v>194426545</v>
      </c>
      <c r="J47" s="71">
        <v>210582074</v>
      </c>
      <c r="K47" s="71">
        <v>221689130</v>
      </c>
      <c r="L47" s="71">
        <v>218240013</v>
      </c>
      <c r="M47" s="71">
        <v>269722994</v>
      </c>
      <c r="N47" s="71">
        <v>266792204</v>
      </c>
      <c r="O47" s="71">
        <v>261843966</v>
      </c>
      <c r="P47" s="71">
        <v>260704355</v>
      </c>
      <c r="Q47" s="71">
        <v>265562084</v>
      </c>
      <c r="R47" s="71">
        <f t="shared" si="0"/>
        <v>202830241.14285713</v>
      </c>
    </row>
    <row r="48" spans="1:18" x14ac:dyDescent="0.3">
      <c r="A48" s="247"/>
      <c r="B48" s="59" t="s">
        <v>14</v>
      </c>
      <c r="C48" s="71">
        <v>59989053</v>
      </c>
      <c r="D48" s="71">
        <v>62733964</v>
      </c>
      <c r="E48" s="71">
        <v>62705144</v>
      </c>
      <c r="F48" s="71">
        <v>65582142</v>
      </c>
      <c r="G48" s="71">
        <v>67460641</v>
      </c>
      <c r="H48" s="71">
        <v>71469264</v>
      </c>
      <c r="I48" s="71">
        <v>69924318</v>
      </c>
      <c r="J48" s="71">
        <v>72462644</v>
      </c>
      <c r="K48" s="71">
        <v>74127634</v>
      </c>
      <c r="L48" s="71">
        <v>79399316</v>
      </c>
      <c r="M48" s="71">
        <v>82697716</v>
      </c>
      <c r="N48" s="71">
        <v>84776605</v>
      </c>
      <c r="O48" s="71">
        <v>76551075</v>
      </c>
      <c r="P48" s="71">
        <v>95000758</v>
      </c>
      <c r="Q48" s="71">
        <v>91128299</v>
      </c>
      <c r="R48" s="71">
        <f t="shared" si="0"/>
        <v>73205733.857142851</v>
      </c>
    </row>
    <row r="49" spans="1:19" x14ac:dyDescent="0.3">
      <c r="A49" s="247"/>
      <c r="B49" s="59" t="s">
        <v>15</v>
      </c>
      <c r="C49" s="71">
        <v>14291584</v>
      </c>
      <c r="D49" s="71">
        <v>14461589</v>
      </c>
      <c r="E49" s="71">
        <v>16231958</v>
      </c>
      <c r="F49" s="71">
        <v>16201377</v>
      </c>
      <c r="G49" s="71">
        <v>14137816</v>
      </c>
      <c r="H49" s="71">
        <v>19439454</v>
      </c>
      <c r="I49" s="71">
        <v>17820159</v>
      </c>
      <c r="J49" s="71">
        <v>17990730</v>
      </c>
      <c r="K49" s="71">
        <v>19521411</v>
      </c>
      <c r="L49" s="71">
        <v>20605947</v>
      </c>
      <c r="M49" s="71">
        <v>21684634</v>
      </c>
      <c r="N49" s="71">
        <v>25597033</v>
      </c>
      <c r="O49" s="71">
        <v>25409036</v>
      </c>
      <c r="P49" s="71">
        <v>27768787</v>
      </c>
      <c r="Q49" s="71">
        <v>27648020</v>
      </c>
      <c r="R49" s="71">
        <f t="shared" si="0"/>
        <v>19368679.642857142</v>
      </c>
    </row>
    <row r="50" spans="1:19" x14ac:dyDescent="0.3">
      <c r="A50" s="247"/>
      <c r="B50" s="59" t="s">
        <v>16</v>
      </c>
      <c r="C50" s="71">
        <v>50046661</v>
      </c>
      <c r="D50" s="71">
        <v>54922881</v>
      </c>
      <c r="E50" s="71">
        <v>60547620</v>
      </c>
      <c r="F50" s="71">
        <v>71230982</v>
      </c>
      <c r="G50" s="71">
        <v>59169882</v>
      </c>
      <c r="H50" s="71">
        <v>61169028</v>
      </c>
      <c r="I50" s="71">
        <v>65853751</v>
      </c>
      <c r="J50" s="71">
        <v>67202454</v>
      </c>
      <c r="K50" s="71">
        <v>78907675</v>
      </c>
      <c r="L50" s="71">
        <v>90061484</v>
      </c>
      <c r="M50" s="71">
        <v>88243115</v>
      </c>
      <c r="N50" s="71">
        <v>74379980</v>
      </c>
      <c r="O50" s="71">
        <v>110392448</v>
      </c>
      <c r="P50" s="71">
        <v>95834465</v>
      </c>
      <c r="Q50" s="71">
        <v>97901071</v>
      </c>
      <c r="R50" s="71">
        <f t="shared" si="0"/>
        <v>73425887.571428567</v>
      </c>
    </row>
    <row r="51" spans="1:19" x14ac:dyDescent="0.3">
      <c r="A51" s="247"/>
      <c r="B51" s="59" t="s">
        <v>17</v>
      </c>
      <c r="C51" s="71">
        <v>3191317</v>
      </c>
      <c r="D51" s="71">
        <v>3750342</v>
      </c>
      <c r="E51" s="71">
        <v>3838479</v>
      </c>
      <c r="F51" s="71">
        <v>6846189</v>
      </c>
      <c r="G51" s="71">
        <v>2643415</v>
      </c>
      <c r="H51" s="71">
        <v>2890810</v>
      </c>
      <c r="I51" s="71">
        <v>6355036</v>
      </c>
      <c r="J51" s="71">
        <v>6057266</v>
      </c>
      <c r="K51" s="71">
        <v>9090925</v>
      </c>
      <c r="L51" s="71">
        <v>7896986</v>
      </c>
      <c r="M51" s="71">
        <v>9519547</v>
      </c>
      <c r="N51" s="71">
        <v>9998652</v>
      </c>
      <c r="O51" s="71">
        <v>8081968</v>
      </c>
      <c r="P51" s="71">
        <v>6678858</v>
      </c>
      <c r="Q51" s="71">
        <v>11195868</v>
      </c>
      <c r="R51" s="71">
        <f t="shared" si="0"/>
        <v>6202842.1428571427</v>
      </c>
    </row>
    <row r="52" spans="1:19" x14ac:dyDescent="0.3">
      <c r="A52" s="247"/>
      <c r="B52" s="59" t="s">
        <v>34</v>
      </c>
      <c r="C52" s="71">
        <v>273426744</v>
      </c>
      <c r="D52" s="71">
        <v>249806105</v>
      </c>
      <c r="E52" s="71">
        <v>319442559</v>
      </c>
      <c r="F52" s="71">
        <v>298175314</v>
      </c>
      <c r="G52" s="71">
        <v>322776234</v>
      </c>
      <c r="H52" s="71">
        <v>308454225</v>
      </c>
      <c r="I52" s="71">
        <v>305916937</v>
      </c>
      <c r="J52" s="71">
        <v>287286977</v>
      </c>
      <c r="K52" s="71">
        <v>372950325</v>
      </c>
      <c r="L52" s="71">
        <v>356191849</v>
      </c>
      <c r="M52" s="71">
        <v>352628134</v>
      </c>
      <c r="N52" s="71">
        <v>411894824</v>
      </c>
      <c r="O52" s="71">
        <v>374304062</v>
      </c>
      <c r="P52" s="71">
        <v>352207582</v>
      </c>
      <c r="Q52" s="71">
        <v>362968683</v>
      </c>
      <c r="R52" s="71">
        <f t="shared" si="0"/>
        <v>327532990.78571427</v>
      </c>
    </row>
    <row r="53" spans="1:19" x14ac:dyDescent="0.3">
      <c r="A53" s="247"/>
      <c r="B53" s="59" t="s">
        <v>19</v>
      </c>
      <c r="C53" s="71">
        <v>105757551</v>
      </c>
      <c r="D53" s="71">
        <v>112701054</v>
      </c>
      <c r="E53" s="71">
        <v>118567739</v>
      </c>
      <c r="F53" s="71">
        <v>132862209</v>
      </c>
      <c r="G53" s="71">
        <v>128851011</v>
      </c>
      <c r="H53" s="71">
        <v>147970708</v>
      </c>
      <c r="I53" s="71">
        <v>151046452</v>
      </c>
      <c r="J53" s="71">
        <v>146811688</v>
      </c>
      <c r="K53" s="71">
        <v>161897935</v>
      </c>
      <c r="L53" s="71">
        <v>176098225</v>
      </c>
      <c r="M53" s="71">
        <v>160157503</v>
      </c>
      <c r="N53" s="71">
        <v>178457687</v>
      </c>
      <c r="O53" s="71">
        <v>185115233</v>
      </c>
      <c r="P53" s="71">
        <v>194175044</v>
      </c>
      <c r="Q53" s="71">
        <v>194304098</v>
      </c>
      <c r="R53" s="71">
        <f t="shared" si="0"/>
        <v>150033574.2142857</v>
      </c>
    </row>
    <row r="54" spans="1:19" x14ac:dyDescent="0.3">
      <c r="A54" s="247" t="s">
        <v>314</v>
      </c>
      <c r="B54" s="59" t="s">
        <v>11</v>
      </c>
      <c r="C54" s="71">
        <v>2725897</v>
      </c>
      <c r="D54" s="71">
        <v>2666177</v>
      </c>
      <c r="E54" s="71">
        <v>2820505</v>
      </c>
      <c r="F54" s="71">
        <v>2651787</v>
      </c>
      <c r="G54" s="71">
        <v>3193763</v>
      </c>
      <c r="H54" s="71">
        <v>2996460</v>
      </c>
      <c r="I54" s="71">
        <v>3164341</v>
      </c>
      <c r="J54" s="71">
        <v>3161976</v>
      </c>
      <c r="K54" s="71">
        <v>2906553</v>
      </c>
      <c r="L54" s="71">
        <v>2785135</v>
      </c>
      <c r="M54" s="71">
        <v>3081587</v>
      </c>
      <c r="N54" s="71">
        <v>3220462</v>
      </c>
      <c r="O54" s="71">
        <v>3108278</v>
      </c>
      <c r="P54" s="71">
        <v>2843387</v>
      </c>
      <c r="Q54" s="71">
        <v>2856272</v>
      </c>
      <c r="R54" s="71">
        <f t="shared" si="0"/>
        <v>2951879.1428571427</v>
      </c>
    </row>
    <row r="55" spans="1:19" x14ac:dyDescent="0.3">
      <c r="A55" s="247"/>
      <c r="B55" s="59" t="s">
        <v>12</v>
      </c>
      <c r="C55" s="71">
        <v>7352</v>
      </c>
      <c r="D55" s="71">
        <v>4807</v>
      </c>
      <c r="E55" s="71">
        <v>5534</v>
      </c>
      <c r="F55" s="71">
        <v>10612</v>
      </c>
      <c r="G55" s="71">
        <v>7895</v>
      </c>
      <c r="H55" s="71">
        <v>8231</v>
      </c>
      <c r="I55" s="71">
        <v>10369</v>
      </c>
      <c r="J55" s="71">
        <v>9909</v>
      </c>
      <c r="K55" s="71">
        <v>9481</v>
      </c>
      <c r="L55" s="71">
        <v>4786</v>
      </c>
      <c r="M55" s="71">
        <v>4966</v>
      </c>
      <c r="N55" s="71">
        <v>5237</v>
      </c>
      <c r="O55" s="71">
        <v>5287</v>
      </c>
      <c r="P55" s="71">
        <v>5250</v>
      </c>
      <c r="Q55" s="71">
        <v>6574</v>
      </c>
      <c r="R55" s="71">
        <f t="shared" si="0"/>
        <v>7122.5714285714284</v>
      </c>
    </row>
    <row r="56" spans="1:19" s="25" customFormat="1" x14ac:dyDescent="0.3">
      <c r="A56" s="247"/>
      <c r="B56" s="59" t="s">
        <v>13</v>
      </c>
      <c r="C56" s="71">
        <v>180575196</v>
      </c>
      <c r="D56" s="71">
        <v>181703534</v>
      </c>
      <c r="E56" s="71">
        <v>186017070</v>
      </c>
      <c r="F56" s="71">
        <v>191879337</v>
      </c>
      <c r="G56" s="71">
        <v>195092302</v>
      </c>
      <c r="H56" s="71">
        <v>195746049</v>
      </c>
      <c r="I56" s="71">
        <v>200984979</v>
      </c>
      <c r="J56" s="71">
        <v>204241529</v>
      </c>
      <c r="K56" s="71">
        <v>203616878</v>
      </c>
      <c r="L56" s="71">
        <v>206505621</v>
      </c>
      <c r="M56" s="71">
        <v>212133438</v>
      </c>
      <c r="N56" s="71">
        <v>211081605</v>
      </c>
      <c r="O56" s="71">
        <v>212677850</v>
      </c>
      <c r="P56" s="71">
        <v>212126962</v>
      </c>
      <c r="Q56" s="71">
        <v>209619595</v>
      </c>
      <c r="R56" s="71">
        <f t="shared" si="0"/>
        <v>199598739.2857143</v>
      </c>
      <c r="S56"/>
    </row>
    <row r="57" spans="1:19" ht="16.5" customHeight="1" x14ac:dyDescent="0.3">
      <c r="A57" s="247"/>
      <c r="B57" s="59" t="s">
        <v>14</v>
      </c>
      <c r="C57" s="71">
        <v>163123479</v>
      </c>
      <c r="D57" s="71">
        <v>163637946</v>
      </c>
      <c r="E57" s="71">
        <v>166730235</v>
      </c>
      <c r="F57" s="71">
        <v>173737139</v>
      </c>
      <c r="G57" s="71">
        <v>175468446</v>
      </c>
      <c r="H57" s="71">
        <v>179632846</v>
      </c>
      <c r="I57" s="71">
        <v>185520391</v>
      </c>
      <c r="J57" s="71">
        <v>190610125</v>
      </c>
      <c r="K57" s="71">
        <v>190951164</v>
      </c>
      <c r="L57" s="71">
        <v>186230304</v>
      </c>
      <c r="M57" s="71">
        <v>183051001</v>
      </c>
      <c r="N57" s="71">
        <v>177774994</v>
      </c>
      <c r="O57" s="71">
        <v>181935880</v>
      </c>
      <c r="P57" s="71">
        <v>186611138</v>
      </c>
      <c r="Q57" s="71">
        <v>176217620</v>
      </c>
      <c r="R57" s="71">
        <f t="shared" si="0"/>
        <v>178929649.14285713</v>
      </c>
    </row>
    <row r="58" spans="1:19" x14ac:dyDescent="0.3">
      <c r="A58" s="247"/>
      <c r="B58" s="59" t="s">
        <v>15</v>
      </c>
      <c r="C58" s="71">
        <v>137616911</v>
      </c>
      <c r="D58" s="71">
        <v>139113982</v>
      </c>
      <c r="E58" s="71">
        <v>144515115</v>
      </c>
      <c r="F58" s="71">
        <v>148024527</v>
      </c>
      <c r="G58" s="71">
        <v>135649083</v>
      </c>
      <c r="H58" s="71">
        <v>143951930</v>
      </c>
      <c r="I58" s="71">
        <v>157861313</v>
      </c>
      <c r="J58" s="71">
        <v>157548828</v>
      </c>
      <c r="K58" s="71">
        <v>158958672</v>
      </c>
      <c r="L58" s="71">
        <v>157018592</v>
      </c>
      <c r="M58" s="71">
        <v>156339788</v>
      </c>
      <c r="N58" s="71">
        <v>163596211</v>
      </c>
      <c r="O58" s="71">
        <v>168332708</v>
      </c>
      <c r="P58" s="71">
        <v>174474095</v>
      </c>
      <c r="Q58" s="71">
        <v>177397649</v>
      </c>
      <c r="R58" s="71">
        <f t="shared" si="0"/>
        <v>153071553.92857143</v>
      </c>
    </row>
    <row r="59" spans="1:19" x14ac:dyDescent="0.3">
      <c r="A59" s="247"/>
      <c r="B59" s="59" t="s">
        <v>16</v>
      </c>
      <c r="C59" s="71">
        <v>19331358</v>
      </c>
      <c r="D59" s="71">
        <v>17588729</v>
      </c>
      <c r="E59" s="71">
        <v>17029893</v>
      </c>
      <c r="F59" s="71">
        <v>18958916</v>
      </c>
      <c r="G59" s="71">
        <v>20000427</v>
      </c>
      <c r="H59" s="71">
        <v>17713618</v>
      </c>
      <c r="I59" s="71">
        <v>20128502</v>
      </c>
      <c r="J59" s="71">
        <v>18845495</v>
      </c>
      <c r="K59" s="71">
        <v>18603564</v>
      </c>
      <c r="L59" s="71">
        <v>19026964</v>
      </c>
      <c r="M59" s="71">
        <v>19855951</v>
      </c>
      <c r="N59" s="71">
        <v>18663868</v>
      </c>
      <c r="O59" s="71">
        <v>20607904</v>
      </c>
      <c r="P59" s="71">
        <v>19603157</v>
      </c>
      <c r="Q59" s="71">
        <v>18133387</v>
      </c>
      <c r="R59" s="71">
        <f t="shared" si="0"/>
        <v>18997024.714285713</v>
      </c>
    </row>
    <row r="60" spans="1:19" x14ac:dyDescent="0.3">
      <c r="A60" s="247"/>
      <c r="B60" s="59" t="s">
        <v>17</v>
      </c>
      <c r="C60" s="71">
        <v>563375</v>
      </c>
      <c r="D60" s="71">
        <v>675061</v>
      </c>
      <c r="E60" s="71">
        <v>699054</v>
      </c>
      <c r="F60" s="71">
        <v>733447</v>
      </c>
      <c r="G60" s="71">
        <v>880248</v>
      </c>
      <c r="H60" s="71">
        <v>914869</v>
      </c>
      <c r="I60" s="71">
        <v>994370</v>
      </c>
      <c r="J60" s="71">
        <v>878353</v>
      </c>
      <c r="K60" s="71">
        <v>859484</v>
      </c>
      <c r="L60" s="71">
        <v>939437</v>
      </c>
      <c r="M60" s="71">
        <v>1055858</v>
      </c>
      <c r="N60" s="71">
        <v>970559</v>
      </c>
      <c r="O60" s="71">
        <v>954026</v>
      </c>
      <c r="P60" s="71">
        <v>1001398</v>
      </c>
      <c r="Q60" s="71">
        <v>1034728</v>
      </c>
      <c r="R60" s="71">
        <f t="shared" si="0"/>
        <v>865681.35714285716</v>
      </c>
    </row>
    <row r="61" spans="1:19" x14ac:dyDescent="0.3">
      <c r="A61" s="247"/>
      <c r="B61" s="59" t="s">
        <v>34</v>
      </c>
      <c r="C61" s="71">
        <v>9320601</v>
      </c>
      <c r="D61" s="71">
        <v>8366983</v>
      </c>
      <c r="E61" s="71">
        <v>8598653</v>
      </c>
      <c r="F61" s="71">
        <v>8381466</v>
      </c>
      <c r="G61" s="71">
        <v>9508112</v>
      </c>
      <c r="H61" s="71">
        <v>9963671</v>
      </c>
      <c r="I61" s="71">
        <v>7976137</v>
      </c>
      <c r="J61" s="71">
        <v>8416751</v>
      </c>
      <c r="K61" s="71">
        <v>8015656</v>
      </c>
      <c r="L61" s="71">
        <v>9528176</v>
      </c>
      <c r="M61" s="71">
        <v>7985037</v>
      </c>
      <c r="N61" s="71">
        <v>9299693</v>
      </c>
      <c r="O61" s="71">
        <v>7678139</v>
      </c>
      <c r="P61" s="71">
        <v>9869215</v>
      </c>
      <c r="Q61" s="71">
        <v>7781171</v>
      </c>
      <c r="R61" s="71">
        <f t="shared" si="0"/>
        <v>8779163.5714285709</v>
      </c>
    </row>
    <row r="62" spans="1:19" x14ac:dyDescent="0.3">
      <c r="A62" s="247"/>
      <c r="B62" s="59" t="s">
        <v>19</v>
      </c>
      <c r="C62" s="71">
        <v>120940269</v>
      </c>
      <c r="D62" s="71">
        <v>127065228</v>
      </c>
      <c r="E62" s="71">
        <v>127658941</v>
      </c>
      <c r="F62" s="71">
        <v>140072966</v>
      </c>
      <c r="G62" s="71">
        <v>140657074</v>
      </c>
      <c r="H62" s="71">
        <v>143557658</v>
      </c>
      <c r="I62" s="71">
        <v>143269768</v>
      </c>
      <c r="J62" s="71">
        <v>144139584</v>
      </c>
      <c r="K62" s="71">
        <v>148076845</v>
      </c>
      <c r="L62" s="71">
        <v>148754122</v>
      </c>
      <c r="M62" s="71">
        <v>148842245</v>
      </c>
      <c r="N62" s="71">
        <v>149473234</v>
      </c>
      <c r="O62" s="71">
        <v>152808561</v>
      </c>
      <c r="P62" s="71">
        <v>152843593</v>
      </c>
      <c r="Q62" s="71">
        <v>156273985</v>
      </c>
      <c r="R62" s="71">
        <f t="shared" si="0"/>
        <v>142011434.85714287</v>
      </c>
    </row>
    <row r="63" spans="1:19" x14ac:dyDescent="0.3">
      <c r="A63" s="247" t="s">
        <v>74</v>
      </c>
      <c r="B63" s="59" t="s">
        <v>11</v>
      </c>
      <c r="C63" s="71">
        <v>192552696</v>
      </c>
      <c r="D63" s="71">
        <v>181374743</v>
      </c>
      <c r="E63" s="71">
        <v>187839676</v>
      </c>
      <c r="F63" s="71">
        <v>216063762</v>
      </c>
      <c r="G63" s="71">
        <v>202957852</v>
      </c>
      <c r="H63" s="71">
        <v>181700326</v>
      </c>
      <c r="I63" s="71">
        <v>186481280</v>
      </c>
      <c r="J63" s="71">
        <v>187808153</v>
      </c>
      <c r="K63" s="71">
        <v>188107586</v>
      </c>
      <c r="L63" s="71">
        <v>197456506</v>
      </c>
      <c r="M63" s="71">
        <v>196839805</v>
      </c>
      <c r="N63" s="71">
        <v>183482947</v>
      </c>
      <c r="O63" s="71">
        <v>198740905</v>
      </c>
      <c r="P63" s="71">
        <v>184185307</v>
      </c>
      <c r="Q63" s="71">
        <v>200635642</v>
      </c>
      <c r="R63" s="71">
        <f t="shared" si="0"/>
        <v>191827967.42857143</v>
      </c>
    </row>
    <row r="64" spans="1:19" x14ac:dyDescent="0.3">
      <c r="A64" s="247"/>
      <c r="B64" s="59" t="s">
        <v>12</v>
      </c>
      <c r="C64" s="71">
        <v>18974282</v>
      </c>
      <c r="D64" s="71">
        <v>19306043</v>
      </c>
      <c r="E64" s="71">
        <v>18203077</v>
      </c>
      <c r="F64" s="71">
        <v>22358941</v>
      </c>
      <c r="G64" s="71">
        <v>19759786</v>
      </c>
      <c r="H64" s="71">
        <v>17778445</v>
      </c>
      <c r="I64" s="71">
        <v>19468214</v>
      </c>
      <c r="J64" s="71">
        <v>19462941</v>
      </c>
      <c r="K64" s="71">
        <v>22043195</v>
      </c>
      <c r="L64" s="71">
        <v>24105229</v>
      </c>
      <c r="M64" s="71">
        <v>22808602</v>
      </c>
      <c r="N64" s="71">
        <v>18905286</v>
      </c>
      <c r="O64" s="71">
        <v>23338572</v>
      </c>
      <c r="P64" s="71">
        <v>22182855</v>
      </c>
      <c r="Q64" s="71">
        <v>24061992</v>
      </c>
      <c r="R64" s="71">
        <f t="shared" si="0"/>
        <v>20621104.857142858</v>
      </c>
    </row>
    <row r="65" spans="1:18" x14ac:dyDescent="0.3">
      <c r="A65" s="247"/>
      <c r="B65" s="59" t="s">
        <v>13</v>
      </c>
      <c r="C65" s="71">
        <v>113067384</v>
      </c>
      <c r="D65" s="71">
        <v>119244241</v>
      </c>
      <c r="E65" s="71">
        <v>116142729</v>
      </c>
      <c r="F65" s="71">
        <v>121510826</v>
      </c>
      <c r="G65" s="71">
        <v>125018899</v>
      </c>
      <c r="H65" s="71">
        <v>126724533</v>
      </c>
      <c r="I65" s="71">
        <v>128456795</v>
      </c>
      <c r="J65" s="71">
        <v>135758985</v>
      </c>
      <c r="K65" s="71">
        <v>139542254</v>
      </c>
      <c r="L65" s="71">
        <v>149505270</v>
      </c>
      <c r="M65" s="71">
        <v>165550630</v>
      </c>
      <c r="N65" s="71">
        <v>155150720</v>
      </c>
      <c r="O65" s="71">
        <v>160865486</v>
      </c>
      <c r="P65" s="71">
        <v>153176241</v>
      </c>
      <c r="Q65" s="71">
        <v>152555820</v>
      </c>
      <c r="R65" s="71">
        <f t="shared" si="0"/>
        <v>136408213.7857143</v>
      </c>
    </row>
    <row r="66" spans="1:18" x14ac:dyDescent="0.3">
      <c r="A66" s="247"/>
      <c r="B66" s="59" t="s">
        <v>14</v>
      </c>
      <c r="C66" s="71">
        <v>43261591</v>
      </c>
      <c r="D66" s="71">
        <v>46647375</v>
      </c>
      <c r="E66" s="71">
        <v>35378893</v>
      </c>
      <c r="F66" s="71">
        <v>37913154</v>
      </c>
      <c r="G66" s="71">
        <v>41445355</v>
      </c>
      <c r="H66" s="71">
        <v>41534665</v>
      </c>
      <c r="I66" s="71">
        <v>47542727</v>
      </c>
      <c r="J66" s="71">
        <v>46966797</v>
      </c>
      <c r="K66" s="71">
        <v>42642547</v>
      </c>
      <c r="L66" s="71">
        <v>44290273</v>
      </c>
      <c r="M66" s="71">
        <v>47959278</v>
      </c>
      <c r="N66" s="71">
        <v>54373695</v>
      </c>
      <c r="O66" s="71">
        <v>59397242</v>
      </c>
      <c r="P66" s="71">
        <v>56883367</v>
      </c>
      <c r="Q66" s="71">
        <v>57977010</v>
      </c>
      <c r="R66" s="71">
        <f t="shared" si="0"/>
        <v>46159782.785714284</v>
      </c>
    </row>
    <row r="67" spans="1:18" x14ac:dyDescent="0.3">
      <c r="A67" s="247"/>
      <c r="B67" s="59" t="s">
        <v>15</v>
      </c>
      <c r="C67" s="71">
        <v>86768069</v>
      </c>
      <c r="D67" s="71">
        <v>94498815</v>
      </c>
      <c r="E67" s="71">
        <v>99146761</v>
      </c>
      <c r="F67" s="71">
        <v>98619990</v>
      </c>
      <c r="G67" s="71">
        <v>98296478</v>
      </c>
      <c r="H67" s="71">
        <v>102024159</v>
      </c>
      <c r="I67" s="71">
        <v>107492842</v>
      </c>
      <c r="J67" s="71">
        <v>108309747</v>
      </c>
      <c r="K67" s="71">
        <v>104101936</v>
      </c>
      <c r="L67" s="71">
        <v>110051684</v>
      </c>
      <c r="M67" s="71">
        <v>104847703</v>
      </c>
      <c r="N67" s="71">
        <v>109985162</v>
      </c>
      <c r="O67" s="71">
        <v>121706361</v>
      </c>
      <c r="P67" s="71">
        <v>117920856</v>
      </c>
      <c r="Q67" s="71">
        <v>118902959</v>
      </c>
      <c r="R67" s="71">
        <f t="shared" si="0"/>
        <v>104555040.21428572</v>
      </c>
    </row>
    <row r="68" spans="1:18" x14ac:dyDescent="0.3">
      <c r="A68" s="247"/>
      <c r="B68" s="59" t="s">
        <v>16</v>
      </c>
      <c r="C68" s="71">
        <v>28457951</v>
      </c>
      <c r="D68" s="71">
        <v>24468278</v>
      </c>
      <c r="E68" s="71">
        <v>27768940</v>
      </c>
      <c r="F68" s="71">
        <v>32455693</v>
      </c>
      <c r="G68" s="71">
        <v>24800026</v>
      </c>
      <c r="H68" s="71">
        <v>31439589</v>
      </c>
      <c r="I68" s="71">
        <v>33575443</v>
      </c>
      <c r="J68" s="71">
        <v>27151487</v>
      </c>
      <c r="K68" s="71">
        <v>32841123</v>
      </c>
      <c r="L68" s="71">
        <v>33886803</v>
      </c>
      <c r="M68" s="71">
        <v>33764231</v>
      </c>
      <c r="N68" s="71">
        <v>30735656</v>
      </c>
      <c r="O68" s="71">
        <v>32049774</v>
      </c>
      <c r="P68" s="71">
        <v>36203334</v>
      </c>
      <c r="Q68" s="71">
        <v>38095138</v>
      </c>
      <c r="R68" s="71">
        <f t="shared" si="0"/>
        <v>30685594.857142858</v>
      </c>
    </row>
    <row r="69" spans="1:18" x14ac:dyDescent="0.3">
      <c r="A69" s="247"/>
      <c r="B69" s="59" t="s">
        <v>17</v>
      </c>
      <c r="C69" s="71">
        <v>61334914</v>
      </c>
      <c r="D69" s="71">
        <v>62950018</v>
      </c>
      <c r="E69" s="71">
        <v>59957198</v>
      </c>
      <c r="F69" s="71">
        <v>86049813</v>
      </c>
      <c r="G69" s="71">
        <v>70536697</v>
      </c>
      <c r="H69" s="71">
        <v>42243427</v>
      </c>
      <c r="I69" s="71">
        <v>66877046</v>
      </c>
      <c r="J69" s="71">
        <v>40470344</v>
      </c>
      <c r="K69" s="71">
        <v>62737064</v>
      </c>
      <c r="L69" s="71">
        <v>64930647</v>
      </c>
      <c r="M69" s="71">
        <v>61790740</v>
      </c>
      <c r="N69" s="71">
        <v>73839829</v>
      </c>
      <c r="O69" s="71">
        <v>79677572</v>
      </c>
      <c r="P69" s="71">
        <v>47870776</v>
      </c>
      <c r="Q69" s="71">
        <v>66630157</v>
      </c>
      <c r="R69" s="71">
        <f t="shared" si="0"/>
        <v>62947577.5</v>
      </c>
    </row>
    <row r="70" spans="1:18" x14ac:dyDescent="0.3">
      <c r="A70" s="247"/>
      <c r="B70" s="59" t="s">
        <v>34</v>
      </c>
      <c r="C70" s="71">
        <v>84726825</v>
      </c>
      <c r="D70" s="71">
        <v>70801226</v>
      </c>
      <c r="E70" s="71">
        <v>70120579</v>
      </c>
      <c r="F70" s="71">
        <v>96958222</v>
      </c>
      <c r="G70" s="71">
        <v>88497421</v>
      </c>
      <c r="H70" s="71">
        <v>76645443</v>
      </c>
      <c r="I70" s="71">
        <v>66022358</v>
      </c>
      <c r="J70" s="71">
        <v>85708110</v>
      </c>
      <c r="K70" s="71">
        <v>88975592</v>
      </c>
      <c r="L70" s="71">
        <v>73585005</v>
      </c>
      <c r="M70" s="71">
        <v>77921220</v>
      </c>
      <c r="N70" s="71">
        <v>90561405</v>
      </c>
      <c r="O70" s="71">
        <v>64695918</v>
      </c>
      <c r="P70" s="71">
        <v>74517116</v>
      </c>
      <c r="Q70" s="71">
        <v>75119169</v>
      </c>
      <c r="R70" s="71">
        <f t="shared" si="0"/>
        <v>79266888.571428567</v>
      </c>
    </row>
    <row r="71" spans="1:18" x14ac:dyDescent="0.3">
      <c r="A71" s="247"/>
      <c r="B71" s="59" t="s">
        <v>19</v>
      </c>
      <c r="C71" s="71">
        <v>278019053</v>
      </c>
      <c r="D71" s="71">
        <v>282458384</v>
      </c>
      <c r="E71" s="71">
        <v>275804164</v>
      </c>
      <c r="F71" s="71">
        <v>284260191</v>
      </c>
      <c r="G71" s="71">
        <v>307497078</v>
      </c>
      <c r="H71" s="71">
        <v>290765028</v>
      </c>
      <c r="I71" s="71">
        <v>313725845</v>
      </c>
      <c r="J71" s="71">
        <v>299334675</v>
      </c>
      <c r="K71" s="71">
        <v>327956970</v>
      </c>
      <c r="L71" s="71">
        <v>336995330</v>
      </c>
      <c r="M71" s="71">
        <v>330196402</v>
      </c>
      <c r="N71" s="71">
        <v>332119205</v>
      </c>
      <c r="O71" s="71">
        <v>332966706</v>
      </c>
      <c r="P71" s="71">
        <v>326607681</v>
      </c>
      <c r="Q71" s="71">
        <v>339044010</v>
      </c>
      <c r="R71" s="71">
        <f t="shared" si="0"/>
        <v>308479050.85714287</v>
      </c>
    </row>
    <row r="72" spans="1:18" x14ac:dyDescent="0.3">
      <c r="A72" s="247" t="s">
        <v>75</v>
      </c>
      <c r="B72" s="59" t="s">
        <v>11</v>
      </c>
      <c r="C72" s="71">
        <v>56692021</v>
      </c>
      <c r="D72" s="71">
        <v>51019544</v>
      </c>
      <c r="E72" s="71">
        <v>58108848</v>
      </c>
      <c r="F72" s="71">
        <v>55448509</v>
      </c>
      <c r="G72" s="71">
        <v>55757423</v>
      </c>
      <c r="H72" s="71">
        <v>50027315</v>
      </c>
      <c r="I72" s="71">
        <v>56751705</v>
      </c>
      <c r="J72" s="71">
        <v>50252154</v>
      </c>
      <c r="K72" s="71">
        <v>48724998</v>
      </c>
      <c r="L72" s="71">
        <v>54630780</v>
      </c>
      <c r="M72" s="71">
        <v>48439482</v>
      </c>
      <c r="N72" s="71">
        <v>51812133</v>
      </c>
      <c r="O72" s="71">
        <v>56774800</v>
      </c>
      <c r="P72" s="71">
        <v>47639930</v>
      </c>
      <c r="Q72" s="71">
        <v>52442226</v>
      </c>
      <c r="R72" s="71">
        <f t="shared" si="0"/>
        <v>53005688.714285716</v>
      </c>
    </row>
    <row r="73" spans="1:18" x14ac:dyDescent="0.3">
      <c r="A73" s="247"/>
      <c r="B73" s="59" t="s">
        <v>12</v>
      </c>
      <c r="C73" s="71">
        <v>6252755</v>
      </c>
      <c r="D73" s="71">
        <v>5985991</v>
      </c>
      <c r="E73" s="71">
        <v>5803388</v>
      </c>
      <c r="F73" s="71">
        <v>6314547</v>
      </c>
      <c r="G73" s="71">
        <v>6475475</v>
      </c>
      <c r="H73" s="71">
        <v>6026954</v>
      </c>
      <c r="I73" s="71">
        <v>6252198</v>
      </c>
      <c r="J73" s="71">
        <v>4784176</v>
      </c>
      <c r="K73" s="71">
        <v>6098678</v>
      </c>
      <c r="L73" s="71">
        <v>5960916</v>
      </c>
      <c r="M73" s="71">
        <v>5690639</v>
      </c>
      <c r="N73" s="71">
        <v>5471671</v>
      </c>
      <c r="O73" s="71">
        <v>6272902</v>
      </c>
      <c r="P73" s="71">
        <v>5093847</v>
      </c>
      <c r="Q73" s="71">
        <v>5270834</v>
      </c>
      <c r="R73" s="71">
        <f t="shared" si="0"/>
        <v>5891724.0714285718</v>
      </c>
    </row>
    <row r="74" spans="1:18" x14ac:dyDescent="0.3">
      <c r="A74" s="247"/>
      <c r="B74" s="59" t="s">
        <v>13</v>
      </c>
      <c r="C74" s="71">
        <v>178657049</v>
      </c>
      <c r="D74" s="71">
        <v>150980781</v>
      </c>
      <c r="E74" s="71">
        <v>144974216</v>
      </c>
      <c r="F74" s="71">
        <v>152470069</v>
      </c>
      <c r="G74" s="71">
        <v>145418610</v>
      </c>
      <c r="H74" s="71">
        <v>148090526</v>
      </c>
      <c r="I74" s="71">
        <v>151998754</v>
      </c>
      <c r="J74" s="71">
        <v>150106915</v>
      </c>
      <c r="K74" s="71">
        <v>148862809</v>
      </c>
      <c r="L74" s="71">
        <v>145889947</v>
      </c>
      <c r="M74" s="71">
        <v>143239404</v>
      </c>
      <c r="N74" s="71">
        <v>142604818</v>
      </c>
      <c r="O74" s="71">
        <v>146160153</v>
      </c>
      <c r="P74" s="71">
        <v>149622211</v>
      </c>
      <c r="Q74" s="71">
        <v>133579357</v>
      </c>
      <c r="R74" s="71">
        <f t="shared" si="0"/>
        <v>149934018.7142857</v>
      </c>
    </row>
    <row r="75" spans="1:18" x14ac:dyDescent="0.3">
      <c r="A75" s="247"/>
      <c r="B75" s="59" t="s">
        <v>14</v>
      </c>
      <c r="C75" s="71">
        <v>59452811</v>
      </c>
      <c r="D75" s="71">
        <v>68115653</v>
      </c>
      <c r="E75" s="71">
        <v>73250499</v>
      </c>
      <c r="F75" s="71">
        <v>75844164</v>
      </c>
      <c r="G75" s="71">
        <v>80161040</v>
      </c>
      <c r="H75" s="71">
        <v>74486140</v>
      </c>
      <c r="I75" s="71">
        <v>79810256</v>
      </c>
      <c r="J75" s="71">
        <v>88330785</v>
      </c>
      <c r="K75" s="71">
        <v>88359062</v>
      </c>
      <c r="L75" s="71">
        <v>88122926</v>
      </c>
      <c r="M75" s="71">
        <v>89079800</v>
      </c>
      <c r="N75" s="71">
        <v>86191876</v>
      </c>
      <c r="O75" s="71">
        <v>83622806</v>
      </c>
      <c r="P75" s="71">
        <v>79179422</v>
      </c>
      <c r="Q75" s="71">
        <v>81418093</v>
      </c>
      <c r="R75" s="71">
        <f t="shared" si="0"/>
        <v>79571945.714285716</v>
      </c>
    </row>
    <row r="76" spans="1:18" x14ac:dyDescent="0.3">
      <c r="A76" s="247"/>
      <c r="B76" s="59" t="s">
        <v>15</v>
      </c>
      <c r="C76" s="71">
        <v>37352918</v>
      </c>
      <c r="D76" s="71">
        <v>38002784</v>
      </c>
      <c r="E76" s="71">
        <v>37816680</v>
      </c>
      <c r="F76" s="71">
        <v>44609051</v>
      </c>
      <c r="G76" s="71">
        <v>45034598</v>
      </c>
      <c r="H76" s="71">
        <v>45555635</v>
      </c>
      <c r="I76" s="71">
        <v>51241819</v>
      </c>
      <c r="J76" s="71">
        <v>51184787</v>
      </c>
      <c r="K76" s="71">
        <v>53545008</v>
      </c>
      <c r="L76" s="71">
        <v>55321024</v>
      </c>
      <c r="M76" s="71">
        <v>53401197</v>
      </c>
      <c r="N76" s="71">
        <v>48993241</v>
      </c>
      <c r="O76" s="71">
        <v>53896084</v>
      </c>
      <c r="P76" s="71">
        <v>57422939</v>
      </c>
      <c r="Q76" s="71">
        <v>55903501</v>
      </c>
      <c r="R76" s="71">
        <f t="shared" si="0"/>
        <v>48098411.785714284</v>
      </c>
    </row>
    <row r="77" spans="1:18" x14ac:dyDescent="0.3">
      <c r="A77" s="247"/>
      <c r="B77" s="59" t="s">
        <v>16</v>
      </c>
      <c r="C77" s="71">
        <v>41919480</v>
      </c>
      <c r="D77" s="71">
        <v>43756956</v>
      </c>
      <c r="E77" s="71">
        <v>44273536</v>
      </c>
      <c r="F77" s="71">
        <v>44429029</v>
      </c>
      <c r="G77" s="71">
        <v>42627277</v>
      </c>
      <c r="H77" s="71">
        <v>43039150</v>
      </c>
      <c r="I77" s="71">
        <v>44376028</v>
      </c>
      <c r="J77" s="71">
        <v>42173820</v>
      </c>
      <c r="K77" s="71">
        <v>41376250</v>
      </c>
      <c r="L77" s="71">
        <v>43126562</v>
      </c>
      <c r="M77" s="71">
        <v>43525087</v>
      </c>
      <c r="N77" s="71">
        <v>42449117</v>
      </c>
      <c r="O77" s="71">
        <v>39606994</v>
      </c>
      <c r="P77" s="71">
        <v>38364529</v>
      </c>
      <c r="Q77" s="71">
        <v>38548569</v>
      </c>
      <c r="R77" s="71">
        <f t="shared" si="0"/>
        <v>42503129.642857142</v>
      </c>
    </row>
    <row r="78" spans="1:18" x14ac:dyDescent="0.3">
      <c r="A78" s="247"/>
      <c r="B78" s="59" t="s">
        <v>17</v>
      </c>
      <c r="C78" s="71">
        <v>28487004</v>
      </c>
      <c r="D78" s="71">
        <v>28562819</v>
      </c>
      <c r="E78" s="71">
        <v>27330264</v>
      </c>
      <c r="F78" s="71">
        <v>29341338</v>
      </c>
      <c r="G78" s="71">
        <v>31433138</v>
      </c>
      <c r="H78" s="71">
        <v>21734650</v>
      </c>
      <c r="I78" s="71">
        <v>34106114</v>
      </c>
      <c r="J78" s="71">
        <v>29965849</v>
      </c>
      <c r="K78" s="71">
        <v>30607058</v>
      </c>
      <c r="L78" s="71">
        <v>32153160</v>
      </c>
      <c r="M78" s="71">
        <v>34031083</v>
      </c>
      <c r="N78" s="71">
        <v>22527783</v>
      </c>
      <c r="O78" s="71">
        <v>22081999</v>
      </c>
      <c r="P78" s="71">
        <v>22783059</v>
      </c>
      <c r="Q78" s="71">
        <v>22043454</v>
      </c>
      <c r="R78" s="71">
        <f t="shared" si="0"/>
        <v>28224665.571428571</v>
      </c>
    </row>
    <row r="79" spans="1:18" x14ac:dyDescent="0.3">
      <c r="A79" s="247"/>
      <c r="B79" s="59" t="s">
        <v>34</v>
      </c>
      <c r="C79" s="71">
        <v>26162204</v>
      </c>
      <c r="D79" s="71">
        <v>27513734</v>
      </c>
      <c r="E79" s="71">
        <v>27799384</v>
      </c>
      <c r="F79" s="71">
        <v>26114197</v>
      </c>
      <c r="G79" s="71">
        <v>26712372</v>
      </c>
      <c r="H79" s="71">
        <v>26518548</v>
      </c>
      <c r="I79" s="71">
        <v>27326836</v>
      </c>
      <c r="J79" s="71">
        <v>29904527</v>
      </c>
      <c r="K79" s="71">
        <v>28383557</v>
      </c>
      <c r="L79" s="71">
        <v>28737964</v>
      </c>
      <c r="M79" s="71">
        <v>29028643</v>
      </c>
      <c r="N79" s="71">
        <v>28976108</v>
      </c>
      <c r="O79" s="71">
        <v>28977116</v>
      </c>
      <c r="P79" s="71">
        <v>28513275</v>
      </c>
      <c r="Q79" s="71">
        <v>27905751</v>
      </c>
      <c r="R79" s="71">
        <f t="shared" si="0"/>
        <v>27904890.357142858</v>
      </c>
    </row>
    <row r="80" spans="1:18" x14ac:dyDescent="0.3">
      <c r="A80" s="247"/>
      <c r="B80" s="59" t="s">
        <v>19</v>
      </c>
      <c r="C80" s="71">
        <v>281205152</v>
      </c>
      <c r="D80" s="71">
        <v>292703973</v>
      </c>
      <c r="E80" s="71">
        <v>285701155</v>
      </c>
      <c r="F80" s="71">
        <v>295736040</v>
      </c>
      <c r="G80" s="71">
        <v>289321499</v>
      </c>
      <c r="H80" s="71">
        <v>329802134</v>
      </c>
      <c r="I80" s="71">
        <v>345682055</v>
      </c>
      <c r="J80" s="71">
        <v>351130460</v>
      </c>
      <c r="K80" s="71">
        <v>364041476</v>
      </c>
      <c r="L80" s="71">
        <v>382557902</v>
      </c>
      <c r="M80" s="71">
        <v>385996978</v>
      </c>
      <c r="N80" s="71">
        <v>396340410</v>
      </c>
      <c r="O80" s="71">
        <v>403220495</v>
      </c>
      <c r="P80" s="71">
        <v>413890713</v>
      </c>
      <c r="Q80" s="71">
        <v>423378131</v>
      </c>
      <c r="R80" s="71">
        <f t="shared" si="0"/>
        <v>344095031.5714286</v>
      </c>
    </row>
    <row r="81" spans="1:18" x14ac:dyDescent="0.3">
      <c r="A81" s="247" t="s">
        <v>76</v>
      </c>
      <c r="B81" s="59" t="s">
        <v>11</v>
      </c>
      <c r="C81" s="71">
        <v>15423748</v>
      </c>
      <c r="D81" s="71">
        <v>15111698</v>
      </c>
      <c r="E81" s="71">
        <v>15496664</v>
      </c>
      <c r="F81" s="71">
        <v>14824980</v>
      </c>
      <c r="G81" s="71">
        <v>12744946</v>
      </c>
      <c r="H81" s="71">
        <v>13713050</v>
      </c>
      <c r="I81" s="71">
        <v>12988387</v>
      </c>
      <c r="J81" s="71">
        <v>11863049</v>
      </c>
      <c r="K81" s="71">
        <v>13623797</v>
      </c>
      <c r="L81" s="71">
        <v>14309442</v>
      </c>
      <c r="M81" s="71">
        <v>15283766</v>
      </c>
      <c r="N81" s="71">
        <v>16014744</v>
      </c>
      <c r="O81" s="71">
        <v>15005943</v>
      </c>
      <c r="P81" s="71">
        <v>17499695</v>
      </c>
      <c r="Q81" s="71">
        <v>17019454</v>
      </c>
      <c r="R81" s="71">
        <f t="shared" si="0"/>
        <v>14564564.928571429</v>
      </c>
    </row>
    <row r="82" spans="1:18" x14ac:dyDescent="0.3">
      <c r="A82" s="247"/>
      <c r="B82" s="59" t="s">
        <v>12</v>
      </c>
      <c r="C82" s="71">
        <v>773639</v>
      </c>
      <c r="D82" s="71">
        <v>705675</v>
      </c>
      <c r="E82" s="71">
        <v>805674</v>
      </c>
      <c r="F82" s="71">
        <v>779073</v>
      </c>
      <c r="G82" s="71">
        <v>900596</v>
      </c>
      <c r="H82" s="71">
        <v>847060</v>
      </c>
      <c r="I82" s="71">
        <v>771536</v>
      </c>
      <c r="J82" s="71">
        <v>802364</v>
      </c>
      <c r="K82" s="71">
        <v>657473</v>
      </c>
      <c r="L82" s="71">
        <v>822687</v>
      </c>
      <c r="M82" s="71">
        <v>770684</v>
      </c>
      <c r="N82" s="71">
        <v>715631</v>
      </c>
      <c r="O82" s="71">
        <v>745453</v>
      </c>
      <c r="P82" s="71">
        <v>790342</v>
      </c>
      <c r="Q82" s="71">
        <v>619649</v>
      </c>
      <c r="R82" s="71">
        <f t="shared" si="0"/>
        <v>777706.21428571432</v>
      </c>
    </row>
    <row r="83" spans="1:18" x14ac:dyDescent="0.3">
      <c r="A83" s="247"/>
      <c r="B83" s="59" t="s">
        <v>13</v>
      </c>
      <c r="C83" s="71">
        <v>42562625</v>
      </c>
      <c r="D83" s="71">
        <v>42994412</v>
      </c>
      <c r="E83" s="71">
        <v>43109648</v>
      </c>
      <c r="F83" s="71">
        <v>52535879</v>
      </c>
      <c r="G83" s="71">
        <v>57208863</v>
      </c>
      <c r="H83" s="71">
        <v>69739777</v>
      </c>
      <c r="I83" s="71">
        <v>66754348</v>
      </c>
      <c r="J83" s="71">
        <v>71095666</v>
      </c>
      <c r="K83" s="71">
        <v>75144229</v>
      </c>
      <c r="L83" s="71">
        <v>83373700</v>
      </c>
      <c r="M83" s="71">
        <v>93363642</v>
      </c>
      <c r="N83" s="71">
        <v>96598038</v>
      </c>
      <c r="O83" s="71">
        <v>110727200</v>
      </c>
      <c r="P83" s="71">
        <v>103888426</v>
      </c>
      <c r="Q83" s="71">
        <v>106594570</v>
      </c>
      <c r="R83" s="71">
        <f t="shared" si="0"/>
        <v>72078318.071428567</v>
      </c>
    </row>
    <row r="84" spans="1:18" x14ac:dyDescent="0.3">
      <c r="A84" s="247"/>
      <c r="B84" s="59" t="s">
        <v>14</v>
      </c>
      <c r="C84" s="71">
        <v>13532340</v>
      </c>
      <c r="D84" s="71">
        <v>12335838</v>
      </c>
      <c r="E84" s="71">
        <v>13714167</v>
      </c>
      <c r="F84" s="71">
        <v>12425289</v>
      </c>
      <c r="G84" s="71">
        <v>12253477</v>
      </c>
      <c r="H84" s="71">
        <v>13639202</v>
      </c>
      <c r="I84" s="71">
        <v>13674523</v>
      </c>
      <c r="J84" s="71">
        <v>13817085</v>
      </c>
      <c r="K84" s="71">
        <v>12955668</v>
      </c>
      <c r="L84" s="71">
        <v>14145781</v>
      </c>
      <c r="M84" s="71">
        <v>16267816</v>
      </c>
      <c r="N84" s="71">
        <v>16096242</v>
      </c>
      <c r="O84" s="71">
        <v>16133917</v>
      </c>
      <c r="P84" s="71">
        <v>16372788</v>
      </c>
      <c r="Q84" s="71">
        <v>17513583</v>
      </c>
      <c r="R84" s="71">
        <f t="shared" si="0"/>
        <v>14097438.071428571</v>
      </c>
    </row>
    <row r="85" spans="1:18" x14ac:dyDescent="0.3">
      <c r="A85" s="247"/>
      <c r="B85" s="59" t="s">
        <v>15</v>
      </c>
      <c r="C85" s="71">
        <v>8268447</v>
      </c>
      <c r="D85" s="71">
        <v>8853808</v>
      </c>
      <c r="E85" s="71">
        <v>10960569</v>
      </c>
      <c r="F85" s="71">
        <v>9860600</v>
      </c>
      <c r="G85" s="71">
        <v>9939852</v>
      </c>
      <c r="H85" s="71">
        <v>12721514</v>
      </c>
      <c r="I85" s="71">
        <v>12183565</v>
      </c>
      <c r="J85" s="71">
        <v>14620586</v>
      </c>
      <c r="K85" s="71">
        <v>11723141</v>
      </c>
      <c r="L85" s="71">
        <v>10173511</v>
      </c>
      <c r="M85" s="71">
        <v>8371366</v>
      </c>
      <c r="N85" s="71">
        <v>13072791</v>
      </c>
      <c r="O85" s="71">
        <v>12943998</v>
      </c>
      <c r="P85" s="71">
        <v>10884285</v>
      </c>
      <c r="Q85" s="71">
        <v>13393269</v>
      </c>
      <c r="R85" s="71">
        <f t="shared" si="0"/>
        <v>11041288.071428571</v>
      </c>
    </row>
    <row r="86" spans="1:18" x14ac:dyDescent="0.3">
      <c r="A86" s="247"/>
      <c r="B86" s="59" t="s">
        <v>16</v>
      </c>
      <c r="C86" s="71">
        <v>59098323</v>
      </c>
      <c r="D86" s="71">
        <v>61810011</v>
      </c>
      <c r="E86" s="71">
        <v>73052230</v>
      </c>
      <c r="F86" s="71">
        <v>73552243</v>
      </c>
      <c r="G86" s="71">
        <v>57118143</v>
      </c>
      <c r="H86" s="71">
        <v>79658763</v>
      </c>
      <c r="I86" s="71">
        <v>80725619</v>
      </c>
      <c r="J86" s="71">
        <v>68388923</v>
      </c>
      <c r="K86" s="71">
        <v>81610347</v>
      </c>
      <c r="L86" s="71">
        <v>88744472</v>
      </c>
      <c r="M86" s="71">
        <v>94625850</v>
      </c>
      <c r="N86" s="71">
        <v>97181310</v>
      </c>
      <c r="O86" s="71">
        <v>97653295</v>
      </c>
      <c r="P86" s="71">
        <v>76676939</v>
      </c>
      <c r="Q86" s="71">
        <v>91597948</v>
      </c>
      <c r="R86" s="71">
        <f t="shared" si="0"/>
        <v>77849747.714285716</v>
      </c>
    </row>
    <row r="87" spans="1:18" x14ac:dyDescent="0.3">
      <c r="A87" s="247"/>
      <c r="B87" s="59" t="s">
        <v>17</v>
      </c>
      <c r="C87" s="71">
        <v>720436</v>
      </c>
      <c r="D87" s="71">
        <v>804408</v>
      </c>
      <c r="E87" s="71">
        <v>759054</v>
      </c>
      <c r="F87" s="71">
        <v>1303098</v>
      </c>
      <c r="G87" s="71">
        <v>1901193</v>
      </c>
      <c r="H87" s="71">
        <v>2287938</v>
      </c>
      <c r="I87" s="71">
        <v>2526956</v>
      </c>
      <c r="J87" s="71">
        <v>2257151</v>
      </c>
      <c r="K87" s="71">
        <v>2578725</v>
      </c>
      <c r="L87" s="71">
        <v>4312994</v>
      </c>
      <c r="M87" s="71">
        <v>4504629</v>
      </c>
      <c r="N87" s="71">
        <v>5003303</v>
      </c>
      <c r="O87" s="71">
        <v>5338754</v>
      </c>
      <c r="P87" s="71">
        <v>5307172</v>
      </c>
      <c r="Q87" s="71">
        <v>5494388</v>
      </c>
      <c r="R87" s="71">
        <f t="shared" si="0"/>
        <v>2828986.5</v>
      </c>
    </row>
    <row r="88" spans="1:18" x14ac:dyDescent="0.3">
      <c r="A88" s="247"/>
      <c r="B88" s="59" t="s">
        <v>34</v>
      </c>
      <c r="C88" s="71">
        <v>64273268</v>
      </c>
      <c r="D88" s="71">
        <v>65171423</v>
      </c>
      <c r="E88" s="71">
        <v>48024350</v>
      </c>
      <c r="F88" s="71">
        <v>52591896</v>
      </c>
      <c r="G88" s="71">
        <v>56641690</v>
      </c>
      <c r="H88" s="71">
        <v>54608470</v>
      </c>
      <c r="I88" s="71">
        <v>56001845</v>
      </c>
      <c r="J88" s="71">
        <v>44925424</v>
      </c>
      <c r="K88" s="71">
        <v>59609552</v>
      </c>
      <c r="L88" s="71">
        <v>66419883</v>
      </c>
      <c r="M88" s="71">
        <v>66356192</v>
      </c>
      <c r="N88" s="71">
        <v>66850439</v>
      </c>
      <c r="O88" s="71">
        <v>73700992</v>
      </c>
      <c r="P88" s="71">
        <v>83057030</v>
      </c>
      <c r="Q88" s="71">
        <v>52516155</v>
      </c>
      <c r="R88" s="71">
        <f t="shared" si="0"/>
        <v>61302318.142857142</v>
      </c>
    </row>
    <row r="89" spans="1:18" x14ac:dyDescent="0.3">
      <c r="A89" s="247"/>
      <c r="B89" s="59" t="s">
        <v>19</v>
      </c>
      <c r="C89" s="71">
        <v>11009087</v>
      </c>
      <c r="D89" s="71">
        <v>12223743</v>
      </c>
      <c r="E89" s="71">
        <v>13911646</v>
      </c>
      <c r="F89" s="71">
        <v>13429095</v>
      </c>
      <c r="G89" s="71">
        <v>13943594</v>
      </c>
      <c r="H89" s="71">
        <v>16588493</v>
      </c>
      <c r="I89" s="71">
        <v>16321130</v>
      </c>
      <c r="J89" s="71">
        <v>13723797</v>
      </c>
      <c r="K89" s="71">
        <v>16617143</v>
      </c>
      <c r="L89" s="71">
        <v>21989517</v>
      </c>
      <c r="M89" s="71">
        <v>23661846</v>
      </c>
      <c r="N89" s="71">
        <v>23133812</v>
      </c>
      <c r="O89" s="71">
        <v>24888874</v>
      </c>
      <c r="P89" s="71">
        <v>30938248</v>
      </c>
      <c r="Q89" s="71">
        <v>28947283</v>
      </c>
      <c r="R89" s="71">
        <f t="shared" si="0"/>
        <v>18027144.642857142</v>
      </c>
    </row>
    <row r="90" spans="1:18" x14ac:dyDescent="0.3">
      <c r="A90" s="247" t="s">
        <v>77</v>
      </c>
      <c r="B90" s="59" t="s">
        <v>11</v>
      </c>
      <c r="C90" s="71">
        <v>6381914</v>
      </c>
      <c r="D90" s="71">
        <v>5595841</v>
      </c>
      <c r="E90" s="71">
        <v>3898645</v>
      </c>
      <c r="F90" s="71">
        <v>3494492</v>
      </c>
      <c r="G90" s="71">
        <v>4155666</v>
      </c>
      <c r="H90" s="71">
        <v>4881496</v>
      </c>
      <c r="I90" s="71">
        <v>4289015</v>
      </c>
      <c r="J90" s="71">
        <v>4067200</v>
      </c>
      <c r="K90" s="71">
        <v>3980194</v>
      </c>
      <c r="L90" s="71">
        <v>4567232</v>
      </c>
      <c r="M90" s="71">
        <v>5357281</v>
      </c>
      <c r="N90" s="71">
        <v>5107274</v>
      </c>
      <c r="O90" s="71">
        <v>6288009</v>
      </c>
      <c r="P90" s="71">
        <v>6362902</v>
      </c>
      <c r="Q90" s="71">
        <v>5898900</v>
      </c>
      <c r="R90" s="71">
        <f t="shared" si="0"/>
        <v>4887654.3571428573</v>
      </c>
    </row>
    <row r="91" spans="1:18" x14ac:dyDescent="0.3">
      <c r="A91" s="247"/>
      <c r="B91" s="59" t="s">
        <v>12</v>
      </c>
      <c r="C91" s="71">
        <v>913230</v>
      </c>
      <c r="D91" s="71">
        <v>839875</v>
      </c>
      <c r="E91" s="71">
        <v>828753</v>
      </c>
      <c r="F91" s="71">
        <v>801929</v>
      </c>
      <c r="G91" s="71">
        <v>790564</v>
      </c>
      <c r="H91" s="71">
        <v>909644</v>
      </c>
      <c r="I91" s="71">
        <v>681294</v>
      </c>
      <c r="J91" s="71">
        <v>578884</v>
      </c>
      <c r="K91" s="71">
        <v>688253</v>
      </c>
      <c r="L91" s="71">
        <v>830494</v>
      </c>
      <c r="M91" s="71">
        <v>917163</v>
      </c>
      <c r="N91" s="71">
        <v>1056322</v>
      </c>
      <c r="O91" s="71">
        <v>1238820</v>
      </c>
      <c r="P91" s="71">
        <v>842574</v>
      </c>
      <c r="Q91" s="71">
        <v>981964</v>
      </c>
      <c r="R91" s="71">
        <f t="shared" si="0"/>
        <v>851271.35714285716</v>
      </c>
    </row>
    <row r="92" spans="1:18" x14ac:dyDescent="0.3">
      <c r="A92" s="247"/>
      <c r="B92" s="59" t="s">
        <v>13</v>
      </c>
      <c r="C92" s="71">
        <v>6327314</v>
      </c>
      <c r="D92" s="71">
        <v>5874133</v>
      </c>
      <c r="E92" s="71">
        <v>6025995</v>
      </c>
      <c r="F92" s="71">
        <v>6688447</v>
      </c>
      <c r="G92" s="71">
        <v>6413921</v>
      </c>
      <c r="H92" s="71">
        <v>6817962</v>
      </c>
      <c r="I92" s="71">
        <v>7999870</v>
      </c>
      <c r="J92" s="71">
        <v>6815586</v>
      </c>
      <c r="K92" s="71">
        <v>7094623</v>
      </c>
      <c r="L92" s="71">
        <v>7318687</v>
      </c>
      <c r="M92" s="71">
        <v>7673855</v>
      </c>
      <c r="N92" s="71">
        <v>7952401</v>
      </c>
      <c r="O92" s="71">
        <v>9047005</v>
      </c>
      <c r="P92" s="71">
        <v>9773006</v>
      </c>
      <c r="Q92" s="71">
        <v>9846624</v>
      </c>
      <c r="R92" s="71">
        <f t="shared" si="0"/>
        <v>7273057.5</v>
      </c>
    </row>
    <row r="93" spans="1:18" x14ac:dyDescent="0.3">
      <c r="A93" s="247"/>
      <c r="B93" s="59" t="s">
        <v>14</v>
      </c>
      <c r="C93" s="71">
        <v>4359017</v>
      </c>
      <c r="D93" s="71">
        <v>2459169</v>
      </c>
      <c r="E93" s="71">
        <v>3446361</v>
      </c>
      <c r="F93" s="71">
        <v>3444707</v>
      </c>
      <c r="G93" s="71">
        <v>3649065</v>
      </c>
      <c r="H93" s="71">
        <v>3991651</v>
      </c>
      <c r="I93" s="71">
        <v>3978334</v>
      </c>
      <c r="J93" s="71">
        <v>3114312</v>
      </c>
      <c r="K93" s="71">
        <v>3699303</v>
      </c>
      <c r="L93" s="71">
        <v>4010192</v>
      </c>
      <c r="M93" s="71">
        <v>3435303</v>
      </c>
      <c r="N93" s="71">
        <v>4522249</v>
      </c>
      <c r="O93" s="71">
        <v>5326128</v>
      </c>
      <c r="P93" s="71">
        <v>5039537</v>
      </c>
      <c r="Q93" s="71">
        <v>4489853</v>
      </c>
      <c r="R93" s="71">
        <f t="shared" si="0"/>
        <v>3891094.8571428573</v>
      </c>
    </row>
    <row r="94" spans="1:18" x14ac:dyDescent="0.3">
      <c r="A94" s="247"/>
      <c r="B94" s="59" t="s">
        <v>15</v>
      </c>
      <c r="C94" s="71">
        <v>15165311</v>
      </c>
      <c r="D94" s="71">
        <v>17312948</v>
      </c>
      <c r="E94" s="71">
        <v>18537058</v>
      </c>
      <c r="F94" s="71">
        <v>17110094</v>
      </c>
      <c r="G94" s="71">
        <v>18878158</v>
      </c>
      <c r="H94" s="71">
        <v>20259554</v>
      </c>
      <c r="I94" s="71">
        <v>21881222</v>
      </c>
      <c r="J94" s="71">
        <v>21628090</v>
      </c>
      <c r="K94" s="71">
        <v>23673353</v>
      </c>
      <c r="L94" s="71">
        <v>25561507</v>
      </c>
      <c r="M94" s="71">
        <v>23755126</v>
      </c>
      <c r="N94" s="71">
        <v>24999844</v>
      </c>
      <c r="O94" s="71">
        <v>31654508</v>
      </c>
      <c r="P94" s="71">
        <v>28930754</v>
      </c>
      <c r="Q94" s="71">
        <v>25771062</v>
      </c>
      <c r="R94" s="71">
        <f t="shared" si="0"/>
        <v>22096251.928571429</v>
      </c>
    </row>
    <row r="95" spans="1:18" x14ac:dyDescent="0.3">
      <c r="A95" s="247"/>
      <c r="B95" s="59" t="s">
        <v>16</v>
      </c>
      <c r="C95" s="71">
        <v>4174582</v>
      </c>
      <c r="D95" s="71">
        <v>4807222</v>
      </c>
      <c r="E95" s="71">
        <v>4348043</v>
      </c>
      <c r="F95" s="71">
        <v>4954829</v>
      </c>
      <c r="G95" s="71">
        <v>4778338</v>
      </c>
      <c r="H95" s="71">
        <v>4527811</v>
      </c>
      <c r="I95" s="71">
        <v>4910156</v>
      </c>
      <c r="J95" s="71">
        <v>4322544</v>
      </c>
      <c r="K95" s="71">
        <v>4406333</v>
      </c>
      <c r="L95" s="71">
        <v>4856694</v>
      </c>
      <c r="M95" s="71">
        <v>4730374</v>
      </c>
      <c r="N95" s="71">
        <v>3969662</v>
      </c>
      <c r="O95" s="71">
        <v>4545012</v>
      </c>
      <c r="P95" s="71">
        <v>4345985</v>
      </c>
      <c r="Q95" s="71">
        <v>4450287</v>
      </c>
      <c r="R95" s="71">
        <f t="shared" si="0"/>
        <v>4548398.9285714282</v>
      </c>
    </row>
    <row r="96" spans="1:18" x14ac:dyDescent="0.3">
      <c r="A96" s="247"/>
      <c r="B96" s="59" t="s">
        <v>17</v>
      </c>
      <c r="C96" s="71">
        <v>1546168</v>
      </c>
      <c r="D96" s="71">
        <v>1693788</v>
      </c>
      <c r="E96" s="71">
        <v>1297648</v>
      </c>
      <c r="F96" s="71">
        <v>1800417</v>
      </c>
      <c r="G96" s="71">
        <v>1283275</v>
      </c>
      <c r="H96" s="71">
        <v>1277160</v>
      </c>
      <c r="I96" s="71">
        <v>1959120</v>
      </c>
      <c r="J96" s="71">
        <v>1450644</v>
      </c>
      <c r="K96" s="71">
        <v>1577349</v>
      </c>
      <c r="L96" s="71">
        <v>1623142</v>
      </c>
      <c r="M96" s="71">
        <v>1473559</v>
      </c>
      <c r="N96" s="71">
        <v>2024970</v>
      </c>
      <c r="O96" s="71">
        <v>3060029</v>
      </c>
      <c r="P96" s="71">
        <v>2127212</v>
      </c>
      <c r="Q96" s="71">
        <v>2186387</v>
      </c>
      <c r="R96" s="71">
        <f t="shared" si="0"/>
        <v>1728177.2142857143</v>
      </c>
    </row>
    <row r="97" spans="1:18" x14ac:dyDescent="0.3">
      <c r="A97" s="247"/>
      <c r="B97" s="59" t="s">
        <v>34</v>
      </c>
      <c r="C97" s="71">
        <v>5389500</v>
      </c>
      <c r="D97" s="71">
        <v>4797280</v>
      </c>
      <c r="E97" s="71">
        <v>5431517</v>
      </c>
      <c r="F97" s="71">
        <v>6386181</v>
      </c>
      <c r="G97" s="71">
        <v>5635441</v>
      </c>
      <c r="H97" s="71">
        <v>6402243</v>
      </c>
      <c r="I97" s="71">
        <v>4180491</v>
      </c>
      <c r="J97" s="71">
        <v>7479916</v>
      </c>
      <c r="K97" s="71">
        <v>7127842</v>
      </c>
      <c r="L97" s="71">
        <v>5869221</v>
      </c>
      <c r="M97" s="71">
        <v>5407548</v>
      </c>
      <c r="N97" s="71">
        <v>9206810</v>
      </c>
      <c r="O97" s="71">
        <v>7677244</v>
      </c>
      <c r="P97" s="71">
        <v>8303444</v>
      </c>
      <c r="Q97" s="71">
        <v>7040248</v>
      </c>
      <c r="R97" s="71">
        <f t="shared" si="0"/>
        <v>6378191.2857142854</v>
      </c>
    </row>
    <row r="98" spans="1:18" x14ac:dyDescent="0.3">
      <c r="A98" s="247"/>
      <c r="B98" s="59" t="s">
        <v>19</v>
      </c>
      <c r="C98" s="71">
        <v>26409410</v>
      </c>
      <c r="D98" s="71">
        <v>27434593</v>
      </c>
      <c r="E98" s="71">
        <v>28610556</v>
      </c>
      <c r="F98" s="71">
        <v>28599268</v>
      </c>
      <c r="G98" s="71">
        <v>29688729</v>
      </c>
      <c r="H98" s="71">
        <v>33702349</v>
      </c>
      <c r="I98" s="71">
        <v>31828890</v>
      </c>
      <c r="J98" s="71">
        <v>36363301</v>
      </c>
      <c r="K98" s="71">
        <v>37919844</v>
      </c>
      <c r="L98" s="71">
        <v>34922887</v>
      </c>
      <c r="M98" s="71">
        <v>36435090</v>
      </c>
      <c r="N98" s="71">
        <v>38359576</v>
      </c>
      <c r="O98" s="71">
        <v>40846838</v>
      </c>
      <c r="P98" s="71">
        <v>38926478</v>
      </c>
      <c r="Q98" s="71">
        <v>39110739</v>
      </c>
      <c r="R98" s="71">
        <f t="shared" si="0"/>
        <v>33574843.5</v>
      </c>
    </row>
    <row r="99" spans="1:18" x14ac:dyDescent="0.3">
      <c r="A99" s="247" t="s">
        <v>78</v>
      </c>
      <c r="B99" s="59" t="s">
        <v>11</v>
      </c>
      <c r="C99" s="71">
        <v>31645923</v>
      </c>
      <c r="D99" s="71">
        <v>34389718</v>
      </c>
      <c r="E99" s="71">
        <v>34736934</v>
      </c>
      <c r="F99" s="71">
        <v>39339030</v>
      </c>
      <c r="G99" s="71">
        <v>44440925</v>
      </c>
      <c r="H99" s="71">
        <v>42455065</v>
      </c>
      <c r="I99" s="71">
        <v>44031312</v>
      </c>
      <c r="J99" s="71">
        <v>39547242</v>
      </c>
      <c r="K99" s="71">
        <v>46645471</v>
      </c>
      <c r="L99" s="71">
        <v>45072413</v>
      </c>
      <c r="M99" s="71">
        <v>44811760</v>
      </c>
      <c r="N99" s="71">
        <v>45320736</v>
      </c>
      <c r="O99" s="71">
        <v>49382973</v>
      </c>
      <c r="P99" s="71">
        <v>49721604</v>
      </c>
      <c r="Q99" s="71">
        <v>44455497</v>
      </c>
      <c r="R99" s="71">
        <f t="shared" si="0"/>
        <v>42252936.142857142</v>
      </c>
    </row>
    <row r="100" spans="1:18" x14ac:dyDescent="0.3">
      <c r="A100" s="247"/>
      <c r="B100" s="59" t="s">
        <v>12</v>
      </c>
      <c r="C100" s="71">
        <v>1876132</v>
      </c>
      <c r="D100" s="71">
        <v>1929178</v>
      </c>
      <c r="E100" s="71">
        <v>1990107</v>
      </c>
      <c r="F100" s="71">
        <v>2077585</v>
      </c>
      <c r="G100" s="71">
        <v>2416346</v>
      </c>
      <c r="H100" s="71">
        <v>2339729</v>
      </c>
      <c r="I100" s="71">
        <v>2325258</v>
      </c>
      <c r="J100" s="71">
        <v>1594662</v>
      </c>
      <c r="K100" s="71">
        <v>1982651</v>
      </c>
      <c r="L100" s="71">
        <v>2266862</v>
      </c>
      <c r="M100" s="71">
        <v>2401690</v>
      </c>
      <c r="N100" s="71">
        <v>1644962</v>
      </c>
      <c r="O100" s="71">
        <v>2453657</v>
      </c>
      <c r="P100" s="71">
        <v>2177431</v>
      </c>
      <c r="Q100" s="71">
        <v>2093906</v>
      </c>
      <c r="R100" s="71">
        <f t="shared" si="0"/>
        <v>2105446.4285714286</v>
      </c>
    </row>
    <row r="101" spans="1:18" x14ac:dyDescent="0.3">
      <c r="A101" s="247"/>
      <c r="B101" s="59" t="s">
        <v>13</v>
      </c>
      <c r="C101" s="71">
        <v>32524508</v>
      </c>
      <c r="D101" s="71">
        <v>29396585</v>
      </c>
      <c r="E101" s="71">
        <v>28401261</v>
      </c>
      <c r="F101" s="71">
        <v>32767517</v>
      </c>
      <c r="G101" s="71">
        <v>37029636</v>
      </c>
      <c r="H101" s="71">
        <v>35332823</v>
      </c>
      <c r="I101" s="71">
        <v>35714900</v>
      </c>
      <c r="J101" s="71">
        <v>38746258</v>
      </c>
      <c r="K101" s="71">
        <v>40216121</v>
      </c>
      <c r="L101" s="71">
        <v>42048232</v>
      </c>
      <c r="M101" s="71">
        <v>40296477</v>
      </c>
      <c r="N101" s="71">
        <v>39054597</v>
      </c>
      <c r="O101" s="71">
        <v>41182097</v>
      </c>
      <c r="P101" s="71">
        <v>41130012</v>
      </c>
      <c r="Q101" s="71">
        <v>39834445</v>
      </c>
      <c r="R101" s="71">
        <f t="shared" si="0"/>
        <v>36702930.285714284</v>
      </c>
    </row>
    <row r="102" spans="1:18" x14ac:dyDescent="0.3">
      <c r="A102" s="247"/>
      <c r="B102" s="59" t="s">
        <v>14</v>
      </c>
      <c r="C102" s="71">
        <v>42600742</v>
      </c>
      <c r="D102" s="71">
        <v>41308494</v>
      </c>
      <c r="E102" s="71">
        <v>43181351</v>
      </c>
      <c r="F102" s="71">
        <v>42377557</v>
      </c>
      <c r="G102" s="71">
        <v>43233137</v>
      </c>
      <c r="H102" s="71">
        <v>42495812</v>
      </c>
      <c r="I102" s="71">
        <v>41095127</v>
      </c>
      <c r="J102" s="71">
        <v>44054983</v>
      </c>
      <c r="K102" s="71">
        <v>41885221</v>
      </c>
      <c r="L102" s="71">
        <v>41790601</v>
      </c>
      <c r="M102" s="71">
        <v>40758652</v>
      </c>
      <c r="N102" s="71">
        <v>39338079</v>
      </c>
      <c r="O102" s="71">
        <v>39920126</v>
      </c>
      <c r="P102" s="71">
        <v>41022977</v>
      </c>
      <c r="Q102" s="71">
        <v>40489725</v>
      </c>
      <c r="R102" s="71">
        <f t="shared" si="0"/>
        <v>41790204.214285716</v>
      </c>
    </row>
    <row r="103" spans="1:18" x14ac:dyDescent="0.3">
      <c r="A103" s="247"/>
      <c r="B103" s="59" t="s">
        <v>15</v>
      </c>
      <c r="C103" s="71">
        <v>27731258</v>
      </c>
      <c r="D103" s="71">
        <v>26102750</v>
      </c>
      <c r="E103" s="71">
        <v>30993369</v>
      </c>
      <c r="F103" s="71">
        <v>26361943</v>
      </c>
      <c r="G103" s="71">
        <v>26157212</v>
      </c>
      <c r="H103" s="71">
        <v>28696485</v>
      </c>
      <c r="I103" s="71">
        <v>28959397</v>
      </c>
      <c r="J103" s="71">
        <v>25074323</v>
      </c>
      <c r="K103" s="71">
        <v>32216961</v>
      </c>
      <c r="L103" s="71">
        <v>29430167</v>
      </c>
      <c r="M103" s="71">
        <v>27094085</v>
      </c>
      <c r="N103" s="71">
        <v>27875329</v>
      </c>
      <c r="O103" s="71">
        <v>28905634</v>
      </c>
      <c r="P103" s="71">
        <v>36613425</v>
      </c>
      <c r="Q103" s="71">
        <v>32746289</v>
      </c>
      <c r="R103" s="71">
        <f t="shared" si="0"/>
        <v>28729452.714285713</v>
      </c>
    </row>
    <row r="104" spans="1:18" x14ac:dyDescent="0.3">
      <c r="A104" s="247"/>
      <c r="B104" s="59" t="s">
        <v>16</v>
      </c>
      <c r="C104" s="71">
        <v>8395427</v>
      </c>
      <c r="D104" s="71">
        <v>8198365</v>
      </c>
      <c r="E104" s="71">
        <v>8044611</v>
      </c>
      <c r="F104" s="71">
        <v>9711416</v>
      </c>
      <c r="G104" s="71">
        <v>7401733</v>
      </c>
      <c r="H104" s="71">
        <v>7044265</v>
      </c>
      <c r="I104" s="71">
        <v>8608330</v>
      </c>
      <c r="J104" s="71">
        <v>8474590</v>
      </c>
      <c r="K104" s="71">
        <v>8359873</v>
      </c>
      <c r="L104" s="71">
        <v>7809329</v>
      </c>
      <c r="M104" s="71">
        <v>8680167</v>
      </c>
      <c r="N104" s="71">
        <v>8133751</v>
      </c>
      <c r="O104" s="71">
        <v>8599431</v>
      </c>
      <c r="P104" s="71">
        <v>8763553</v>
      </c>
      <c r="Q104" s="71">
        <v>9434587</v>
      </c>
      <c r="R104" s="71">
        <f t="shared" si="0"/>
        <v>8301774.3571428573</v>
      </c>
    </row>
    <row r="105" spans="1:18" x14ac:dyDescent="0.3">
      <c r="A105" s="247"/>
      <c r="B105" s="59" t="s">
        <v>17</v>
      </c>
      <c r="C105" s="71">
        <v>6537582</v>
      </c>
      <c r="D105" s="71">
        <v>7065405</v>
      </c>
      <c r="E105" s="71">
        <v>6202682</v>
      </c>
      <c r="F105" s="71">
        <v>8079871</v>
      </c>
      <c r="G105" s="71">
        <v>6948060</v>
      </c>
      <c r="H105" s="71">
        <v>6119412</v>
      </c>
      <c r="I105" s="71">
        <v>10199843</v>
      </c>
      <c r="J105" s="71">
        <v>8189173</v>
      </c>
      <c r="K105" s="71">
        <v>11077615</v>
      </c>
      <c r="L105" s="71">
        <v>9863354</v>
      </c>
      <c r="M105" s="71">
        <v>10707439</v>
      </c>
      <c r="N105" s="71">
        <v>12396417</v>
      </c>
      <c r="O105" s="71">
        <v>11909462</v>
      </c>
      <c r="P105" s="71">
        <v>14590800</v>
      </c>
      <c r="Q105" s="71">
        <v>16773627</v>
      </c>
      <c r="R105" s="71">
        <f t="shared" si="0"/>
        <v>9277651.0714285709</v>
      </c>
    </row>
    <row r="106" spans="1:18" x14ac:dyDescent="0.3">
      <c r="A106" s="247"/>
      <c r="B106" s="59" t="s">
        <v>34</v>
      </c>
      <c r="C106" s="71">
        <v>14654142</v>
      </c>
      <c r="D106" s="71">
        <v>10988857</v>
      </c>
      <c r="E106" s="71">
        <v>11568760</v>
      </c>
      <c r="F106" s="71">
        <v>14897446</v>
      </c>
      <c r="G106" s="71">
        <v>13086465</v>
      </c>
      <c r="H106" s="71">
        <v>13436526</v>
      </c>
      <c r="I106" s="71">
        <v>14257347</v>
      </c>
      <c r="J106" s="71">
        <v>15163043</v>
      </c>
      <c r="K106" s="71">
        <v>19616579</v>
      </c>
      <c r="L106" s="71">
        <v>15697003</v>
      </c>
      <c r="M106" s="71">
        <v>18946496</v>
      </c>
      <c r="N106" s="71">
        <v>18246529</v>
      </c>
      <c r="O106" s="71">
        <v>19464824</v>
      </c>
      <c r="P106" s="71">
        <v>19183393</v>
      </c>
      <c r="Q106" s="71">
        <v>20310487</v>
      </c>
      <c r="R106" s="71">
        <f t="shared" si="0"/>
        <v>15657672.142857144</v>
      </c>
    </row>
    <row r="107" spans="1:18" x14ac:dyDescent="0.3">
      <c r="A107" s="247"/>
      <c r="B107" s="59" t="s">
        <v>19</v>
      </c>
      <c r="C107" s="71">
        <v>38307892</v>
      </c>
      <c r="D107" s="71">
        <v>42747855</v>
      </c>
      <c r="E107" s="71">
        <v>40246573</v>
      </c>
      <c r="F107" s="71">
        <v>46515955</v>
      </c>
      <c r="G107" s="71">
        <v>45316879</v>
      </c>
      <c r="H107" s="71">
        <v>50633493</v>
      </c>
      <c r="I107" s="71">
        <v>52314050</v>
      </c>
      <c r="J107" s="71">
        <v>55181973</v>
      </c>
      <c r="K107" s="71">
        <v>58256073</v>
      </c>
      <c r="L107" s="71">
        <v>60111052</v>
      </c>
      <c r="M107" s="71">
        <v>61168953</v>
      </c>
      <c r="N107" s="71">
        <v>64548947</v>
      </c>
      <c r="O107" s="71">
        <v>64737660</v>
      </c>
      <c r="P107" s="71">
        <v>70741893</v>
      </c>
      <c r="Q107" s="71">
        <v>73037098</v>
      </c>
      <c r="R107" s="71">
        <f t="shared" si="0"/>
        <v>53630660.571428575</v>
      </c>
    </row>
    <row r="108" spans="1:18" x14ac:dyDescent="0.3">
      <c r="A108" s="247" t="s">
        <v>79</v>
      </c>
      <c r="B108" s="59" t="s">
        <v>11</v>
      </c>
      <c r="C108" s="71">
        <v>127977505</v>
      </c>
      <c r="D108" s="71">
        <v>105417625</v>
      </c>
      <c r="E108" s="71">
        <v>109672957</v>
      </c>
      <c r="F108" s="71">
        <v>94737976</v>
      </c>
      <c r="G108" s="71">
        <v>107008630</v>
      </c>
      <c r="H108" s="71">
        <v>99248014</v>
      </c>
      <c r="I108" s="71">
        <v>116966369</v>
      </c>
      <c r="J108" s="71">
        <v>107720562</v>
      </c>
      <c r="K108" s="71">
        <v>101058500</v>
      </c>
      <c r="L108" s="71">
        <v>121500389</v>
      </c>
      <c r="M108" s="71">
        <v>95143183</v>
      </c>
      <c r="N108" s="71">
        <v>108435677</v>
      </c>
      <c r="O108" s="71">
        <v>134200646</v>
      </c>
      <c r="P108" s="71">
        <v>111956167</v>
      </c>
      <c r="Q108" s="71">
        <v>112771574</v>
      </c>
      <c r="R108" s="71">
        <f t="shared" si="0"/>
        <v>110074585.71428572</v>
      </c>
    </row>
    <row r="109" spans="1:18" x14ac:dyDescent="0.3">
      <c r="A109" s="247"/>
      <c r="B109" s="59" t="s">
        <v>12</v>
      </c>
      <c r="C109" s="71">
        <v>8695976</v>
      </c>
      <c r="D109" s="71">
        <v>7410409</v>
      </c>
      <c r="E109" s="71">
        <v>6737252</v>
      </c>
      <c r="F109" s="71">
        <v>7652532</v>
      </c>
      <c r="G109" s="71">
        <v>8491968</v>
      </c>
      <c r="H109" s="71">
        <v>6563321</v>
      </c>
      <c r="I109" s="71">
        <v>8513150</v>
      </c>
      <c r="J109" s="71">
        <v>7295481</v>
      </c>
      <c r="K109" s="71">
        <v>8440339</v>
      </c>
      <c r="L109" s="71">
        <v>9323627</v>
      </c>
      <c r="M109" s="71">
        <v>6228103</v>
      </c>
      <c r="N109" s="71">
        <v>5695237</v>
      </c>
      <c r="O109" s="71">
        <v>8921825</v>
      </c>
      <c r="P109" s="71">
        <v>7600369</v>
      </c>
      <c r="Q109" s="71">
        <v>7763213</v>
      </c>
      <c r="R109" s="71">
        <f t="shared" si="0"/>
        <v>7683542.0714285718</v>
      </c>
    </row>
    <row r="110" spans="1:18" x14ac:dyDescent="0.3">
      <c r="A110" s="247"/>
      <c r="B110" s="59" t="s">
        <v>13</v>
      </c>
      <c r="C110" s="71">
        <v>94519008</v>
      </c>
      <c r="D110" s="71">
        <v>104599436</v>
      </c>
      <c r="E110" s="71">
        <v>121881263</v>
      </c>
      <c r="F110" s="71">
        <v>134195657</v>
      </c>
      <c r="G110" s="71">
        <v>122764904</v>
      </c>
      <c r="H110" s="71">
        <v>120083815</v>
      </c>
      <c r="I110" s="71">
        <v>125163131</v>
      </c>
      <c r="J110" s="71">
        <v>134853338</v>
      </c>
      <c r="K110" s="71">
        <v>137458516</v>
      </c>
      <c r="L110" s="71">
        <v>133609004</v>
      </c>
      <c r="M110" s="71">
        <v>112149436</v>
      </c>
      <c r="N110" s="71">
        <v>111758149</v>
      </c>
      <c r="O110" s="71">
        <v>113786439</v>
      </c>
      <c r="P110" s="71">
        <v>119371297</v>
      </c>
      <c r="Q110" s="71">
        <v>121658900</v>
      </c>
      <c r="R110" s="71">
        <f t="shared" ref="R110:R134" si="1">AVERAGE(C110:P110)</f>
        <v>120442385.21428572</v>
      </c>
    </row>
    <row r="111" spans="1:18" x14ac:dyDescent="0.3">
      <c r="A111" s="247"/>
      <c r="B111" s="59" t="s">
        <v>14</v>
      </c>
      <c r="C111" s="71">
        <v>161749857</v>
      </c>
      <c r="D111" s="71">
        <v>161790536</v>
      </c>
      <c r="E111" s="71">
        <v>173181382</v>
      </c>
      <c r="F111" s="71">
        <v>182169332</v>
      </c>
      <c r="G111" s="71">
        <v>169932227</v>
      </c>
      <c r="H111" s="71">
        <v>166751053</v>
      </c>
      <c r="I111" s="71">
        <v>197147200</v>
      </c>
      <c r="J111" s="71">
        <v>204832018</v>
      </c>
      <c r="K111" s="71">
        <v>206636468</v>
      </c>
      <c r="L111" s="71">
        <v>212834938</v>
      </c>
      <c r="M111" s="71">
        <v>202558260</v>
      </c>
      <c r="N111" s="71">
        <v>202823286</v>
      </c>
      <c r="O111" s="71">
        <v>213450243</v>
      </c>
      <c r="P111" s="71">
        <v>248717848</v>
      </c>
      <c r="Q111" s="71">
        <v>237108957</v>
      </c>
      <c r="R111" s="71">
        <f t="shared" si="1"/>
        <v>193183903.42857143</v>
      </c>
    </row>
    <row r="112" spans="1:18" x14ac:dyDescent="0.3">
      <c r="A112" s="247"/>
      <c r="B112" s="59" t="s">
        <v>15</v>
      </c>
      <c r="C112" s="71">
        <v>237088397</v>
      </c>
      <c r="D112" s="71">
        <v>281170433</v>
      </c>
      <c r="E112" s="71">
        <v>355519505</v>
      </c>
      <c r="F112" s="71">
        <v>348187016</v>
      </c>
      <c r="G112" s="71">
        <v>285029307</v>
      </c>
      <c r="H112" s="71">
        <v>292301600</v>
      </c>
      <c r="I112" s="71">
        <v>342382016</v>
      </c>
      <c r="J112" s="71">
        <v>361037019</v>
      </c>
      <c r="K112" s="71">
        <v>341200000</v>
      </c>
      <c r="L112" s="71">
        <v>352141999</v>
      </c>
      <c r="M112" s="71">
        <v>362333000</v>
      </c>
      <c r="N112" s="71">
        <v>348447998</v>
      </c>
      <c r="O112" s="71">
        <v>306069000</v>
      </c>
      <c r="P112" s="71">
        <v>379904850</v>
      </c>
      <c r="Q112" s="71">
        <v>405416180</v>
      </c>
      <c r="R112" s="71">
        <f t="shared" si="1"/>
        <v>328058010</v>
      </c>
    </row>
    <row r="113" spans="1:18" x14ac:dyDescent="0.3">
      <c r="A113" s="247"/>
      <c r="B113" s="59" t="s">
        <v>16</v>
      </c>
      <c r="C113" s="71">
        <v>500620044</v>
      </c>
      <c r="D113" s="71">
        <v>555023370</v>
      </c>
      <c r="E113" s="71">
        <v>623341447</v>
      </c>
      <c r="F113" s="71">
        <v>719394323</v>
      </c>
      <c r="G113" s="71">
        <v>770364151</v>
      </c>
      <c r="H113" s="71">
        <v>783917693</v>
      </c>
      <c r="I113" s="71">
        <v>803978183</v>
      </c>
      <c r="J113" s="71">
        <v>790413601</v>
      </c>
      <c r="K113" s="71">
        <v>843986616</v>
      </c>
      <c r="L113" s="71">
        <v>812940897</v>
      </c>
      <c r="M113" s="71">
        <v>820956589</v>
      </c>
      <c r="N113" s="71">
        <v>837565054</v>
      </c>
      <c r="O113" s="71">
        <v>816779803</v>
      </c>
      <c r="P113" s="71">
        <v>816900651</v>
      </c>
      <c r="Q113" s="71">
        <v>820764408</v>
      </c>
      <c r="R113" s="71">
        <f t="shared" si="1"/>
        <v>749727315.85714281</v>
      </c>
    </row>
    <row r="114" spans="1:18" x14ac:dyDescent="0.3">
      <c r="A114" s="247"/>
      <c r="B114" s="59" t="s">
        <v>17</v>
      </c>
      <c r="C114" s="71">
        <v>21275534</v>
      </c>
      <c r="D114" s="71">
        <v>30672875</v>
      </c>
      <c r="E114" s="71">
        <v>28836189</v>
      </c>
      <c r="F114" s="71">
        <v>28996512</v>
      </c>
      <c r="G114" s="71">
        <v>24892024</v>
      </c>
      <c r="H114" s="71">
        <v>22255939</v>
      </c>
      <c r="I114" s="71">
        <v>47643272</v>
      </c>
      <c r="J114" s="71">
        <v>45056852</v>
      </c>
      <c r="K114" s="71">
        <v>39321218</v>
      </c>
      <c r="L114" s="71">
        <v>33513369</v>
      </c>
      <c r="M114" s="71">
        <v>39030501</v>
      </c>
      <c r="N114" s="71">
        <v>51324947</v>
      </c>
      <c r="O114" s="71">
        <v>51913442</v>
      </c>
      <c r="P114" s="71">
        <v>42065957</v>
      </c>
      <c r="Q114" s="71">
        <v>54350115</v>
      </c>
      <c r="R114" s="71">
        <f t="shared" si="1"/>
        <v>36199902.214285716</v>
      </c>
    </row>
    <row r="115" spans="1:18" x14ac:dyDescent="0.3">
      <c r="A115" s="247"/>
      <c r="B115" s="59" t="s">
        <v>34</v>
      </c>
      <c r="C115" s="71">
        <v>106292418</v>
      </c>
      <c r="D115" s="71">
        <v>115174379</v>
      </c>
      <c r="E115" s="71">
        <v>112513693</v>
      </c>
      <c r="F115" s="71">
        <v>100864805</v>
      </c>
      <c r="G115" s="71">
        <v>104777026</v>
      </c>
      <c r="H115" s="71">
        <v>104809497</v>
      </c>
      <c r="I115" s="71">
        <v>103164731</v>
      </c>
      <c r="J115" s="71">
        <v>112734786</v>
      </c>
      <c r="K115" s="71">
        <v>119428227</v>
      </c>
      <c r="L115" s="71">
        <v>113234244</v>
      </c>
      <c r="M115" s="71">
        <v>117129090</v>
      </c>
      <c r="N115" s="71">
        <v>119890166</v>
      </c>
      <c r="O115" s="71">
        <v>119918981</v>
      </c>
      <c r="P115" s="71">
        <v>119751432</v>
      </c>
      <c r="Q115" s="71">
        <v>115204236</v>
      </c>
      <c r="R115" s="71">
        <f t="shared" si="1"/>
        <v>112120248.21428572</v>
      </c>
    </row>
    <row r="116" spans="1:18" x14ac:dyDescent="0.3">
      <c r="A116" s="247"/>
      <c r="B116" s="59" t="s">
        <v>19</v>
      </c>
      <c r="C116" s="71">
        <v>289523550</v>
      </c>
      <c r="D116" s="71">
        <v>301478749</v>
      </c>
      <c r="E116" s="71">
        <v>310829147</v>
      </c>
      <c r="F116" s="71">
        <v>314795051</v>
      </c>
      <c r="G116" s="71">
        <v>300487538</v>
      </c>
      <c r="H116" s="71">
        <v>302900101</v>
      </c>
      <c r="I116" s="71">
        <v>318365864</v>
      </c>
      <c r="J116" s="71">
        <v>333957836</v>
      </c>
      <c r="K116" s="71">
        <v>352742057</v>
      </c>
      <c r="L116" s="71">
        <v>367444219</v>
      </c>
      <c r="M116" s="71">
        <v>361154026</v>
      </c>
      <c r="N116" s="71">
        <v>375313949</v>
      </c>
      <c r="O116" s="71">
        <v>385765982</v>
      </c>
      <c r="P116" s="71">
        <v>363431147</v>
      </c>
      <c r="Q116" s="71">
        <v>361918760</v>
      </c>
      <c r="R116" s="71">
        <f t="shared" si="1"/>
        <v>334156372.5714286</v>
      </c>
    </row>
    <row r="117" spans="1:18" x14ac:dyDescent="0.3">
      <c r="A117" s="247" t="s">
        <v>80</v>
      </c>
      <c r="B117" s="59" t="s">
        <v>11</v>
      </c>
      <c r="C117" s="71">
        <v>130740851</v>
      </c>
      <c r="D117" s="71">
        <v>132496235</v>
      </c>
      <c r="E117" s="71">
        <v>127475189</v>
      </c>
      <c r="F117" s="71">
        <v>130826098</v>
      </c>
      <c r="G117" s="71">
        <v>132569847</v>
      </c>
      <c r="H117" s="71">
        <v>125737647</v>
      </c>
      <c r="I117" s="71">
        <v>127958372</v>
      </c>
      <c r="J117" s="71">
        <v>118994329</v>
      </c>
      <c r="K117" s="71">
        <v>125008430</v>
      </c>
      <c r="L117" s="71">
        <v>127294113</v>
      </c>
      <c r="M117" s="71">
        <v>130638042</v>
      </c>
      <c r="N117" s="71">
        <v>132903305</v>
      </c>
      <c r="O117" s="71">
        <v>128196087</v>
      </c>
      <c r="P117" s="71">
        <v>127821747</v>
      </c>
      <c r="Q117" s="71">
        <v>122533490</v>
      </c>
      <c r="R117" s="71">
        <f t="shared" si="1"/>
        <v>128475735.14285715</v>
      </c>
    </row>
    <row r="118" spans="1:18" x14ac:dyDescent="0.3">
      <c r="A118" s="247"/>
      <c r="B118" s="59" t="s">
        <v>12</v>
      </c>
      <c r="C118" s="71">
        <v>8039169</v>
      </c>
      <c r="D118" s="71">
        <v>8043285</v>
      </c>
      <c r="E118" s="71">
        <v>7997157</v>
      </c>
      <c r="F118" s="71">
        <v>8070381</v>
      </c>
      <c r="G118" s="71">
        <v>7781798</v>
      </c>
      <c r="H118" s="71">
        <v>7966340</v>
      </c>
      <c r="I118" s="71">
        <v>8318620</v>
      </c>
      <c r="J118" s="71">
        <v>8089215</v>
      </c>
      <c r="K118" s="71">
        <v>8713914</v>
      </c>
      <c r="L118" s="71">
        <v>8771653</v>
      </c>
      <c r="M118" s="71">
        <v>8508745</v>
      </c>
      <c r="N118" s="71">
        <v>8813802</v>
      </c>
      <c r="O118" s="71">
        <v>8826765</v>
      </c>
      <c r="P118" s="71">
        <v>8516009</v>
      </c>
      <c r="Q118" s="71">
        <v>8645042</v>
      </c>
      <c r="R118" s="71">
        <f t="shared" si="1"/>
        <v>8318346.6428571427</v>
      </c>
    </row>
    <row r="119" spans="1:18" x14ac:dyDescent="0.3">
      <c r="A119" s="247"/>
      <c r="B119" s="59" t="s">
        <v>13</v>
      </c>
      <c r="C119" s="71">
        <v>535422301</v>
      </c>
      <c r="D119" s="71">
        <v>559591755</v>
      </c>
      <c r="E119" s="71">
        <v>585658595</v>
      </c>
      <c r="F119" s="71">
        <v>619403905</v>
      </c>
      <c r="G119" s="71">
        <v>641343138</v>
      </c>
      <c r="H119" s="71">
        <v>666378121</v>
      </c>
      <c r="I119" s="71">
        <v>696671255</v>
      </c>
      <c r="J119" s="71">
        <v>717218068</v>
      </c>
      <c r="K119" s="71">
        <v>736108046</v>
      </c>
      <c r="L119" s="71">
        <v>755340766</v>
      </c>
      <c r="M119" s="71">
        <v>788407807</v>
      </c>
      <c r="N119" s="71">
        <v>784827872</v>
      </c>
      <c r="O119" s="71">
        <v>805142635</v>
      </c>
      <c r="P119" s="71">
        <v>811972978</v>
      </c>
      <c r="Q119" s="71">
        <v>828816337</v>
      </c>
      <c r="R119" s="71">
        <f t="shared" si="1"/>
        <v>693106231.57142854</v>
      </c>
    </row>
    <row r="120" spans="1:18" x14ac:dyDescent="0.3">
      <c r="A120" s="247"/>
      <c r="B120" s="59" t="s">
        <v>14</v>
      </c>
      <c r="C120" s="71">
        <v>116774526</v>
      </c>
      <c r="D120" s="71">
        <v>119244744</v>
      </c>
      <c r="E120" s="71">
        <v>121449998</v>
      </c>
      <c r="F120" s="71">
        <v>124212937</v>
      </c>
      <c r="G120" s="71">
        <v>126238913</v>
      </c>
      <c r="H120" s="71">
        <v>123022806</v>
      </c>
      <c r="I120" s="71">
        <v>124599528</v>
      </c>
      <c r="J120" s="71">
        <v>131801921</v>
      </c>
      <c r="K120" s="71">
        <v>129657619</v>
      </c>
      <c r="L120" s="71">
        <v>134681306</v>
      </c>
      <c r="M120" s="71">
        <v>137154078</v>
      </c>
      <c r="N120" s="71">
        <v>135055172</v>
      </c>
      <c r="O120" s="71">
        <v>137491274</v>
      </c>
      <c r="P120" s="71">
        <v>138856853</v>
      </c>
      <c r="Q120" s="71">
        <v>140180782</v>
      </c>
      <c r="R120" s="71">
        <f t="shared" si="1"/>
        <v>128588691.07142857</v>
      </c>
    </row>
    <row r="121" spans="1:18" x14ac:dyDescent="0.3">
      <c r="A121" s="247"/>
      <c r="B121" s="59" t="s">
        <v>15</v>
      </c>
      <c r="C121" s="71">
        <v>123068529</v>
      </c>
      <c r="D121" s="71">
        <v>138697352</v>
      </c>
      <c r="E121" s="71">
        <v>149818716</v>
      </c>
      <c r="F121" s="71">
        <v>158567531</v>
      </c>
      <c r="G121" s="71">
        <v>158257233</v>
      </c>
      <c r="H121" s="71">
        <v>173833883</v>
      </c>
      <c r="I121" s="71">
        <v>180250457</v>
      </c>
      <c r="J121" s="71">
        <v>188973687</v>
      </c>
      <c r="K121" s="71">
        <v>202922447</v>
      </c>
      <c r="L121" s="71">
        <v>214544326</v>
      </c>
      <c r="M121" s="71">
        <v>209584777</v>
      </c>
      <c r="N121" s="71">
        <v>215370569</v>
      </c>
      <c r="O121" s="71">
        <v>228161196</v>
      </c>
      <c r="P121" s="71">
        <v>236283434</v>
      </c>
      <c r="Q121" s="71">
        <v>239718934</v>
      </c>
      <c r="R121" s="71">
        <f t="shared" si="1"/>
        <v>184166724.07142857</v>
      </c>
    </row>
    <row r="122" spans="1:18" x14ac:dyDescent="0.3">
      <c r="A122" s="247"/>
      <c r="B122" s="59" t="s">
        <v>16</v>
      </c>
      <c r="C122" s="71">
        <v>77021653</v>
      </c>
      <c r="D122" s="71">
        <v>80778714</v>
      </c>
      <c r="E122" s="71">
        <v>80984514</v>
      </c>
      <c r="F122" s="71">
        <v>81238129</v>
      </c>
      <c r="G122" s="71">
        <v>80197595</v>
      </c>
      <c r="H122" s="71">
        <v>83092365</v>
      </c>
      <c r="I122" s="71">
        <v>88241541</v>
      </c>
      <c r="J122" s="71">
        <v>87271467</v>
      </c>
      <c r="K122" s="71">
        <v>88714450</v>
      </c>
      <c r="L122" s="71">
        <v>87345330</v>
      </c>
      <c r="M122" s="71">
        <v>88573772</v>
      </c>
      <c r="N122" s="71">
        <v>86613836</v>
      </c>
      <c r="O122" s="71">
        <v>83491982</v>
      </c>
      <c r="P122" s="71">
        <v>86825171</v>
      </c>
      <c r="Q122" s="71">
        <v>87599988</v>
      </c>
      <c r="R122" s="71">
        <f t="shared" si="1"/>
        <v>84313608.5</v>
      </c>
    </row>
    <row r="123" spans="1:18" x14ac:dyDescent="0.3">
      <c r="A123" s="247"/>
      <c r="B123" s="59" t="s">
        <v>17</v>
      </c>
      <c r="C123" s="71">
        <v>21616883</v>
      </c>
      <c r="D123" s="71">
        <v>21970108</v>
      </c>
      <c r="E123" s="71">
        <v>23295179</v>
      </c>
      <c r="F123" s="71">
        <v>24048318</v>
      </c>
      <c r="G123" s="71">
        <v>24727109</v>
      </c>
      <c r="H123" s="71">
        <v>23588041</v>
      </c>
      <c r="I123" s="71">
        <v>27444043</v>
      </c>
      <c r="J123" s="71">
        <v>26900597</v>
      </c>
      <c r="K123" s="71">
        <v>27805389</v>
      </c>
      <c r="L123" s="71">
        <v>28231432</v>
      </c>
      <c r="M123" s="71">
        <v>27706356</v>
      </c>
      <c r="N123" s="71">
        <v>24514732</v>
      </c>
      <c r="O123" s="71">
        <v>25547543</v>
      </c>
      <c r="P123" s="71">
        <v>26619683</v>
      </c>
      <c r="Q123" s="71">
        <v>26782155</v>
      </c>
      <c r="R123" s="71">
        <f t="shared" si="1"/>
        <v>25286815.214285713</v>
      </c>
    </row>
    <row r="124" spans="1:18" x14ac:dyDescent="0.3">
      <c r="A124" s="247"/>
      <c r="B124" s="59" t="s">
        <v>34</v>
      </c>
      <c r="C124" s="71">
        <v>98443269</v>
      </c>
      <c r="D124" s="71">
        <v>99890969</v>
      </c>
      <c r="E124" s="71">
        <v>100864397</v>
      </c>
      <c r="F124" s="71">
        <v>101373008</v>
      </c>
      <c r="G124" s="71">
        <v>102167552</v>
      </c>
      <c r="H124" s="71">
        <v>99942381</v>
      </c>
      <c r="I124" s="71">
        <v>100602483</v>
      </c>
      <c r="J124" s="71">
        <v>102894135</v>
      </c>
      <c r="K124" s="71">
        <v>103767087</v>
      </c>
      <c r="L124" s="71">
        <v>105372156</v>
      </c>
      <c r="M124" s="71">
        <v>104683462</v>
      </c>
      <c r="N124" s="71">
        <v>107436980</v>
      </c>
      <c r="O124" s="71">
        <v>106128097</v>
      </c>
      <c r="P124" s="71">
        <v>105509799</v>
      </c>
      <c r="Q124" s="71">
        <v>108854134</v>
      </c>
      <c r="R124" s="71">
        <f t="shared" si="1"/>
        <v>102791126.78571428</v>
      </c>
    </row>
    <row r="125" spans="1:18" x14ac:dyDescent="0.3">
      <c r="A125" s="247"/>
      <c r="B125" s="59" t="s">
        <v>19</v>
      </c>
      <c r="C125" s="71">
        <v>318522963</v>
      </c>
      <c r="D125" s="71">
        <v>327714337</v>
      </c>
      <c r="E125" s="71">
        <v>334286118</v>
      </c>
      <c r="F125" s="71">
        <v>334470261</v>
      </c>
      <c r="G125" s="71">
        <v>352692618</v>
      </c>
      <c r="H125" s="71">
        <v>361733895</v>
      </c>
      <c r="I125" s="71">
        <v>372435707</v>
      </c>
      <c r="J125" s="71">
        <v>388893605</v>
      </c>
      <c r="K125" s="71">
        <v>401554086</v>
      </c>
      <c r="L125" s="71">
        <v>411998426</v>
      </c>
      <c r="M125" s="71">
        <v>424648197</v>
      </c>
      <c r="N125" s="71">
        <v>424380100</v>
      </c>
      <c r="O125" s="71">
        <v>423365132</v>
      </c>
      <c r="P125" s="71">
        <v>431283617</v>
      </c>
      <c r="Q125" s="71">
        <v>445222382</v>
      </c>
      <c r="R125" s="71">
        <f t="shared" si="1"/>
        <v>379141361.5714286</v>
      </c>
    </row>
    <row r="126" spans="1:18" x14ac:dyDescent="0.3">
      <c r="A126" s="247" t="s">
        <v>82</v>
      </c>
      <c r="B126" s="59" t="s">
        <v>11</v>
      </c>
      <c r="C126" s="71">
        <v>7552782</v>
      </c>
      <c r="D126" s="71">
        <v>6795763</v>
      </c>
      <c r="E126" s="71">
        <v>6866403</v>
      </c>
      <c r="F126" s="71">
        <v>6756111</v>
      </c>
      <c r="G126" s="71">
        <v>6729508</v>
      </c>
      <c r="H126" s="71">
        <v>6114160</v>
      </c>
      <c r="I126" s="71">
        <v>6375434</v>
      </c>
      <c r="J126" s="71">
        <v>6094336</v>
      </c>
      <c r="K126" s="71">
        <v>5938920</v>
      </c>
      <c r="L126" s="71">
        <v>6649479</v>
      </c>
      <c r="M126" s="71">
        <v>6375089</v>
      </c>
      <c r="N126" s="71">
        <v>7140451</v>
      </c>
      <c r="O126" s="71">
        <v>7174769</v>
      </c>
      <c r="P126" s="71">
        <v>6968842</v>
      </c>
      <c r="Q126" s="71">
        <v>7175083</v>
      </c>
      <c r="R126" s="71">
        <f t="shared" si="1"/>
        <v>6680860.5</v>
      </c>
    </row>
    <row r="127" spans="1:18" x14ac:dyDescent="0.3">
      <c r="A127" s="247"/>
      <c r="B127" s="59" t="s">
        <v>12</v>
      </c>
      <c r="C127" s="71">
        <v>478465</v>
      </c>
      <c r="D127" s="71">
        <v>491819</v>
      </c>
      <c r="E127" s="71">
        <v>507611</v>
      </c>
      <c r="F127" s="71">
        <v>490543</v>
      </c>
      <c r="G127" s="71">
        <v>501506</v>
      </c>
      <c r="H127" s="71">
        <v>454087</v>
      </c>
      <c r="I127" s="71">
        <v>487209</v>
      </c>
      <c r="J127" s="71">
        <v>476757</v>
      </c>
      <c r="K127" s="71">
        <v>461504</v>
      </c>
      <c r="L127" s="71">
        <v>466291</v>
      </c>
      <c r="M127" s="71">
        <v>494905</v>
      </c>
      <c r="N127" s="71">
        <v>460918</v>
      </c>
      <c r="O127" s="71">
        <v>516196</v>
      </c>
      <c r="P127" s="71">
        <v>561453</v>
      </c>
      <c r="Q127" s="71">
        <v>544468</v>
      </c>
      <c r="R127" s="71">
        <f t="shared" si="1"/>
        <v>489233.14285714284</v>
      </c>
    </row>
    <row r="128" spans="1:18" x14ac:dyDescent="0.3">
      <c r="A128" s="247"/>
      <c r="B128" s="59" t="s">
        <v>13</v>
      </c>
      <c r="C128" s="71">
        <v>24532905</v>
      </c>
      <c r="D128" s="71">
        <v>27716905</v>
      </c>
      <c r="E128" s="71">
        <v>30216571</v>
      </c>
      <c r="F128" s="71">
        <v>30173016</v>
      </c>
      <c r="G128" s="71">
        <v>27177811</v>
      </c>
      <c r="H128" s="71">
        <v>26150116</v>
      </c>
      <c r="I128" s="71">
        <v>28418380</v>
      </c>
      <c r="J128" s="71">
        <v>29780419</v>
      </c>
      <c r="K128" s="71">
        <v>28346344</v>
      </c>
      <c r="L128" s="71">
        <v>28081632</v>
      </c>
      <c r="M128" s="71">
        <v>25954093</v>
      </c>
      <c r="N128" s="71">
        <v>25032961</v>
      </c>
      <c r="O128" s="71">
        <v>26350643</v>
      </c>
      <c r="P128" s="71">
        <v>27706597</v>
      </c>
      <c r="Q128" s="71">
        <v>33501287</v>
      </c>
      <c r="R128" s="71">
        <f t="shared" si="1"/>
        <v>27545599.5</v>
      </c>
    </row>
    <row r="129" spans="1:18" x14ac:dyDescent="0.3">
      <c r="A129" s="247"/>
      <c r="B129" s="59" t="s">
        <v>14</v>
      </c>
      <c r="C129" s="71">
        <v>167391905</v>
      </c>
      <c r="D129" s="71">
        <v>180652295</v>
      </c>
      <c r="E129" s="71">
        <v>177470694</v>
      </c>
      <c r="F129" s="71">
        <v>195629141</v>
      </c>
      <c r="G129" s="71">
        <v>196928862</v>
      </c>
      <c r="H129" s="71">
        <v>250269020</v>
      </c>
      <c r="I129" s="71">
        <v>277372241</v>
      </c>
      <c r="J129" s="71">
        <v>289265435</v>
      </c>
      <c r="K129" s="71">
        <v>305072700</v>
      </c>
      <c r="L129" s="71">
        <v>304422181</v>
      </c>
      <c r="M129" s="71">
        <v>309456677</v>
      </c>
      <c r="N129" s="71">
        <v>307668561</v>
      </c>
      <c r="O129" s="71">
        <v>377563761</v>
      </c>
      <c r="P129" s="71">
        <v>379866719</v>
      </c>
      <c r="Q129" s="71">
        <v>384889414</v>
      </c>
      <c r="R129" s="71">
        <f t="shared" si="1"/>
        <v>265645013.7142857</v>
      </c>
    </row>
    <row r="130" spans="1:18" x14ac:dyDescent="0.3">
      <c r="A130" s="247"/>
      <c r="B130" s="59" t="s">
        <v>15</v>
      </c>
      <c r="C130" s="71">
        <v>17520937</v>
      </c>
      <c r="D130" s="71">
        <v>20055824</v>
      </c>
      <c r="E130" s="71">
        <v>21991695</v>
      </c>
      <c r="F130" s="71">
        <v>19681544</v>
      </c>
      <c r="G130" s="71">
        <v>20910879</v>
      </c>
      <c r="H130" s="71">
        <v>25973420</v>
      </c>
      <c r="I130" s="71">
        <v>28252759</v>
      </c>
      <c r="J130" s="71">
        <v>27363638</v>
      </c>
      <c r="K130" s="71">
        <v>28008558</v>
      </c>
      <c r="L130" s="71">
        <v>27741464</v>
      </c>
      <c r="M130" s="71">
        <v>25165108</v>
      </c>
      <c r="N130" s="71">
        <v>27039239</v>
      </c>
      <c r="O130" s="71">
        <v>28468259</v>
      </c>
      <c r="P130" s="71">
        <v>26358562</v>
      </c>
      <c r="Q130" s="71">
        <v>29776557</v>
      </c>
      <c r="R130" s="71">
        <f t="shared" si="1"/>
        <v>24609420.428571429</v>
      </c>
    </row>
    <row r="131" spans="1:18" x14ac:dyDescent="0.3">
      <c r="A131" s="247"/>
      <c r="B131" s="59" t="s">
        <v>16</v>
      </c>
      <c r="C131" s="71">
        <v>13325906</v>
      </c>
      <c r="D131" s="71">
        <v>13277253</v>
      </c>
      <c r="E131" s="71">
        <v>14171840</v>
      </c>
      <c r="F131" s="71">
        <v>14261091</v>
      </c>
      <c r="G131" s="71">
        <v>12623969</v>
      </c>
      <c r="H131" s="71">
        <v>14433882</v>
      </c>
      <c r="I131" s="71">
        <v>17607981</v>
      </c>
      <c r="J131" s="71">
        <v>17831061</v>
      </c>
      <c r="K131" s="71">
        <v>16402298</v>
      </c>
      <c r="L131" s="71">
        <v>17799944</v>
      </c>
      <c r="M131" s="71">
        <v>18095717</v>
      </c>
      <c r="N131" s="71">
        <v>18263858</v>
      </c>
      <c r="O131" s="71">
        <v>21013249</v>
      </c>
      <c r="P131" s="71">
        <v>23917591</v>
      </c>
      <c r="Q131" s="71">
        <v>25644015</v>
      </c>
      <c r="R131" s="71">
        <f t="shared" si="1"/>
        <v>16644688.571428571</v>
      </c>
    </row>
    <row r="132" spans="1:18" x14ac:dyDescent="0.3">
      <c r="A132" s="247"/>
      <c r="B132" s="59" t="s">
        <v>17</v>
      </c>
      <c r="C132" s="71">
        <v>423348</v>
      </c>
      <c r="D132" s="71">
        <v>413189</v>
      </c>
      <c r="E132" s="71">
        <v>440446</v>
      </c>
      <c r="F132" s="71">
        <v>452441</v>
      </c>
      <c r="G132" s="71">
        <v>448236</v>
      </c>
      <c r="H132" s="71">
        <v>436458</v>
      </c>
      <c r="I132" s="71">
        <v>487601</v>
      </c>
      <c r="J132" s="71">
        <v>494179</v>
      </c>
      <c r="K132" s="71">
        <v>501193</v>
      </c>
      <c r="L132" s="71">
        <v>528022</v>
      </c>
      <c r="M132" s="71">
        <v>563451</v>
      </c>
      <c r="N132" s="71">
        <v>530382</v>
      </c>
      <c r="O132" s="71">
        <v>522082</v>
      </c>
      <c r="P132" s="71">
        <v>484739</v>
      </c>
      <c r="Q132" s="71">
        <v>539656</v>
      </c>
      <c r="R132" s="71">
        <f t="shared" si="1"/>
        <v>480411.92857142858</v>
      </c>
    </row>
    <row r="133" spans="1:18" x14ac:dyDescent="0.3">
      <c r="A133" s="247"/>
      <c r="B133" s="59" t="s">
        <v>34</v>
      </c>
      <c r="C133" s="71">
        <v>16780319</v>
      </c>
      <c r="D133" s="71">
        <v>15713294</v>
      </c>
      <c r="E133" s="71">
        <v>13956475</v>
      </c>
      <c r="F133" s="71">
        <v>10672139</v>
      </c>
      <c r="G133" s="71">
        <v>10358479</v>
      </c>
      <c r="H133" s="71">
        <v>13600674</v>
      </c>
      <c r="I133" s="71">
        <v>14381468</v>
      </c>
      <c r="J133" s="71">
        <v>14776816</v>
      </c>
      <c r="K133" s="71">
        <v>12204788</v>
      </c>
      <c r="L133" s="71">
        <v>14893611</v>
      </c>
      <c r="M133" s="71">
        <v>13398218</v>
      </c>
      <c r="N133" s="71">
        <v>14983098</v>
      </c>
      <c r="O133" s="71">
        <v>17727901</v>
      </c>
      <c r="P133" s="71">
        <v>16971078</v>
      </c>
      <c r="Q133" s="71">
        <v>18723394</v>
      </c>
      <c r="R133" s="71">
        <f t="shared" si="1"/>
        <v>14315597</v>
      </c>
    </row>
    <row r="134" spans="1:18" x14ac:dyDescent="0.3">
      <c r="A134" s="247"/>
      <c r="B134" s="59" t="s">
        <v>19</v>
      </c>
      <c r="C134" s="71">
        <v>53067779</v>
      </c>
      <c r="D134" s="71">
        <v>53269056</v>
      </c>
      <c r="E134" s="71">
        <v>52673969</v>
      </c>
      <c r="F134" s="71">
        <v>54223383</v>
      </c>
      <c r="G134" s="71">
        <v>54258197</v>
      </c>
      <c r="H134" s="71">
        <v>56167993</v>
      </c>
      <c r="I134" s="71">
        <v>59464300</v>
      </c>
      <c r="J134" s="71">
        <v>60785491</v>
      </c>
      <c r="K134" s="71">
        <v>61098232</v>
      </c>
      <c r="L134" s="71">
        <v>63736306</v>
      </c>
      <c r="M134" s="71">
        <v>63448644</v>
      </c>
      <c r="N134" s="71">
        <v>63891136</v>
      </c>
      <c r="O134" s="71">
        <v>67636777</v>
      </c>
      <c r="P134" s="71">
        <v>67213033</v>
      </c>
      <c r="Q134" s="71">
        <v>67889140</v>
      </c>
      <c r="R134" s="71">
        <f t="shared" si="1"/>
        <v>59352449.714285716</v>
      </c>
    </row>
    <row r="135" spans="1:18" x14ac:dyDescent="0.3">
      <c r="A135" s="85"/>
      <c r="B135" s="77"/>
      <c r="C135" s="4"/>
      <c r="D135" s="4"/>
      <c r="E135" s="4"/>
      <c r="F135" s="4"/>
      <c r="G135" s="4"/>
      <c r="H135" s="4"/>
      <c r="I135" s="4"/>
      <c r="J135" s="4"/>
      <c r="K135" s="4"/>
      <c r="L135" s="4"/>
      <c r="M135" s="4"/>
      <c r="N135" s="4"/>
      <c r="O135" s="4"/>
      <c r="P135" s="4"/>
      <c r="Q135" s="4"/>
      <c r="R135" s="31"/>
    </row>
    <row r="136" spans="1:18" x14ac:dyDescent="0.3">
      <c r="A136" s="85"/>
      <c r="B136" s="77"/>
      <c r="C136" s="4"/>
      <c r="D136" s="4"/>
      <c r="E136" s="4"/>
      <c r="F136" s="4"/>
      <c r="G136" s="4"/>
      <c r="H136" s="4"/>
      <c r="I136" s="4"/>
      <c r="J136" s="4"/>
      <c r="K136" s="4"/>
      <c r="L136" s="4"/>
      <c r="M136" s="4"/>
      <c r="N136" s="4"/>
      <c r="O136" s="4"/>
      <c r="P136" s="4"/>
      <c r="Q136" s="4"/>
      <c r="R136" s="31"/>
    </row>
    <row r="137" spans="1:18" x14ac:dyDescent="0.3">
      <c r="A137" s="85"/>
      <c r="B137" s="77"/>
      <c r="C137" s="4"/>
      <c r="D137" s="4"/>
      <c r="E137" s="4"/>
      <c r="F137" s="4"/>
      <c r="G137" s="4"/>
      <c r="H137" s="4"/>
      <c r="I137" s="4"/>
      <c r="J137" s="4"/>
      <c r="K137" s="4"/>
      <c r="L137" s="4"/>
      <c r="M137" s="4"/>
      <c r="N137" s="4"/>
      <c r="O137" s="4"/>
      <c r="P137" s="4"/>
      <c r="Q137" s="4"/>
      <c r="R137" s="31"/>
    </row>
    <row r="138" spans="1:18" x14ac:dyDescent="0.3">
      <c r="A138" s="85"/>
      <c r="B138" s="77"/>
      <c r="C138" s="4"/>
      <c r="D138" s="4"/>
      <c r="E138" s="4"/>
      <c r="F138" s="4"/>
      <c r="G138" s="4"/>
      <c r="H138" s="4"/>
      <c r="I138" s="4"/>
      <c r="J138" s="4"/>
      <c r="K138" s="4"/>
      <c r="L138" s="4"/>
      <c r="M138" s="4"/>
      <c r="N138" s="4"/>
      <c r="O138" s="4"/>
      <c r="P138" s="4"/>
      <c r="Q138" s="4"/>
      <c r="R138" s="31"/>
    </row>
    <row r="139" spans="1:18" x14ac:dyDescent="0.3">
      <c r="A139" s="85"/>
      <c r="B139" s="77"/>
      <c r="C139" s="4"/>
      <c r="D139" s="4"/>
      <c r="E139" s="4"/>
      <c r="F139" s="4"/>
      <c r="G139" s="4"/>
      <c r="H139" s="4"/>
      <c r="I139" s="4"/>
      <c r="J139" s="4"/>
      <c r="K139" s="4"/>
      <c r="L139" s="4"/>
      <c r="M139" s="4"/>
      <c r="N139" s="4"/>
      <c r="O139" s="4"/>
      <c r="P139" s="4"/>
      <c r="Q139" s="4"/>
      <c r="R139" s="31"/>
    </row>
    <row r="140" spans="1:18" x14ac:dyDescent="0.3">
      <c r="A140" s="85"/>
      <c r="B140" s="77"/>
      <c r="C140" s="4"/>
      <c r="D140" s="4"/>
      <c r="E140" s="4"/>
      <c r="F140" s="4"/>
      <c r="G140" s="4"/>
      <c r="H140" s="4"/>
      <c r="I140" s="4"/>
      <c r="J140" s="4"/>
      <c r="K140" s="4"/>
      <c r="L140" s="4"/>
      <c r="M140" s="4"/>
      <c r="N140" s="4"/>
      <c r="O140" s="4"/>
      <c r="P140" s="4"/>
      <c r="Q140" s="4"/>
      <c r="R140" s="31"/>
    </row>
    <row r="141" spans="1:18" x14ac:dyDescent="0.3">
      <c r="A141" s="85"/>
      <c r="B141" s="77"/>
      <c r="C141" s="4"/>
      <c r="D141" s="4"/>
      <c r="E141" s="4"/>
      <c r="F141" s="4"/>
      <c r="G141" s="4"/>
      <c r="H141" s="4"/>
      <c r="I141" s="4"/>
      <c r="J141" s="4"/>
      <c r="K141" s="4"/>
      <c r="L141" s="4"/>
      <c r="M141" s="4"/>
      <c r="N141" s="4"/>
      <c r="O141" s="4"/>
      <c r="P141" s="4"/>
      <c r="Q141" s="4"/>
      <c r="R141" s="31"/>
    </row>
    <row r="142" spans="1:18" x14ac:dyDescent="0.3">
      <c r="A142" s="85"/>
      <c r="B142" s="77"/>
      <c r="C142" s="4"/>
      <c r="D142" s="4"/>
      <c r="E142" s="4"/>
      <c r="F142" s="4"/>
      <c r="G142" s="4"/>
      <c r="H142" s="4"/>
      <c r="I142" s="4"/>
      <c r="J142" s="4"/>
      <c r="K142" s="4"/>
      <c r="L142" s="4"/>
      <c r="M142" s="4"/>
      <c r="N142" s="4"/>
      <c r="O142" s="4"/>
      <c r="P142" s="4"/>
      <c r="Q142" s="4"/>
      <c r="R142" s="31"/>
    </row>
    <row r="143" spans="1:18" x14ac:dyDescent="0.3">
      <c r="A143" s="85"/>
      <c r="B143" s="77"/>
      <c r="C143" s="4"/>
      <c r="D143" s="4"/>
      <c r="E143" s="4"/>
      <c r="F143" s="4"/>
      <c r="G143" s="4"/>
      <c r="H143" s="4"/>
      <c r="I143" s="4"/>
      <c r="J143" s="4"/>
      <c r="K143" s="4"/>
      <c r="L143" s="4"/>
      <c r="M143" s="4"/>
      <c r="N143" s="4"/>
      <c r="O143" s="4"/>
      <c r="P143" s="4"/>
      <c r="Q143" s="4"/>
      <c r="R143" s="31"/>
    </row>
    <row r="206" spans="3:5" x14ac:dyDescent="0.3">
      <c r="C206" s="17"/>
      <c r="D206" s="17"/>
      <c r="E206" s="17"/>
    </row>
  </sheetData>
  <mergeCells count="10">
    <mergeCell ref="A90:A98"/>
    <mergeCell ref="A99:A107"/>
    <mergeCell ref="A108:A116"/>
    <mergeCell ref="A117:A125"/>
    <mergeCell ref="A126:A134"/>
    <mergeCell ref="A45:A53"/>
    <mergeCell ref="A54:A62"/>
    <mergeCell ref="A63:A71"/>
    <mergeCell ref="A72:A80"/>
    <mergeCell ref="A81:A89"/>
  </mergeCells>
  <pageMargins left="0.7" right="0.7" top="0.75" bottom="0.75" header="0.3" footer="0.3"/>
  <pageSetup paperSize="9" orientation="portrait" horizontalDpi="1200" verticalDpi="1200"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L296"/>
  <sheetViews>
    <sheetView topLeftCell="A188" zoomScale="90" zoomScaleNormal="90" workbookViewId="0">
      <selection activeCell="B246" sqref="B246:B254"/>
    </sheetView>
  </sheetViews>
  <sheetFormatPr baseColWidth="10" defaultColWidth="11.44140625" defaultRowHeight="14.4" x14ac:dyDescent="0.3"/>
  <cols>
    <col min="1" max="1" width="67.44140625" customWidth="1"/>
    <col min="2" max="2" width="23.21875" customWidth="1"/>
    <col min="3" max="3" width="16.44140625" customWidth="1"/>
    <col min="4" max="4" width="17.44140625" customWidth="1"/>
    <col min="5" max="5" width="18.44140625" customWidth="1"/>
    <col min="6" max="6" width="18.77734375" customWidth="1"/>
    <col min="7" max="7" width="20.44140625" customWidth="1"/>
    <col min="8" max="8" width="17.77734375" customWidth="1"/>
    <col min="9" max="9" width="17.21875" customWidth="1"/>
    <col min="10" max="10" width="18.21875" customWidth="1"/>
    <col min="11" max="11" width="17.77734375" customWidth="1"/>
    <col min="12" max="12" width="18" customWidth="1"/>
    <col min="13" max="13" width="21.44140625" customWidth="1"/>
    <col min="14" max="14" width="17.44140625" customWidth="1"/>
    <col min="15" max="15" width="16" customWidth="1"/>
    <col min="16" max="16" width="17.21875" customWidth="1"/>
    <col min="17" max="17" width="18.21875" customWidth="1"/>
    <col min="18" max="18" width="16.5546875" customWidth="1"/>
  </cols>
  <sheetData>
    <row r="1" spans="1:18" x14ac:dyDescent="0.3">
      <c r="B1" s="61"/>
      <c r="C1" s="61"/>
      <c r="D1" s="61"/>
      <c r="E1" s="61"/>
      <c r="F1" s="61"/>
      <c r="G1" s="61"/>
      <c r="H1" s="3"/>
      <c r="I1" s="3"/>
      <c r="J1" s="3"/>
      <c r="K1" s="3"/>
      <c r="L1" s="3"/>
      <c r="M1" s="3"/>
      <c r="N1" s="3"/>
      <c r="O1" s="3"/>
      <c r="P1" s="3"/>
      <c r="Q1" s="3"/>
      <c r="R1" s="3"/>
    </row>
    <row r="2" spans="1:18" x14ac:dyDescent="0.3">
      <c r="A2" s="127" t="s">
        <v>412</v>
      </c>
      <c r="B2" s="58">
        <v>2005</v>
      </c>
      <c r="C2" s="58">
        <v>2006</v>
      </c>
      <c r="D2" s="58">
        <v>2007</v>
      </c>
      <c r="E2" s="58">
        <v>2008</v>
      </c>
      <c r="F2" s="58">
        <v>2009</v>
      </c>
      <c r="G2" s="58">
        <v>2010</v>
      </c>
      <c r="H2" s="58">
        <v>2011</v>
      </c>
      <c r="I2" s="58">
        <v>2012</v>
      </c>
      <c r="J2" s="58">
        <v>2013</v>
      </c>
      <c r="K2" s="58">
        <v>2014</v>
      </c>
      <c r="L2" s="58">
        <v>2015</v>
      </c>
      <c r="M2" s="58">
        <v>2016</v>
      </c>
      <c r="N2" s="58">
        <v>2017</v>
      </c>
      <c r="O2" s="58">
        <v>2018</v>
      </c>
      <c r="P2" s="58">
        <v>2019</v>
      </c>
      <c r="Q2" s="58">
        <v>2020</v>
      </c>
    </row>
    <row r="3" spans="1:18" x14ac:dyDescent="0.3">
      <c r="A3" s="60" t="s">
        <v>33</v>
      </c>
      <c r="B3" s="11" t="s">
        <v>386</v>
      </c>
      <c r="C3" s="11" t="s">
        <v>386</v>
      </c>
      <c r="D3" s="11" t="s">
        <v>386</v>
      </c>
      <c r="E3" s="11" t="s">
        <v>386</v>
      </c>
      <c r="F3" s="11" t="s">
        <v>386</v>
      </c>
      <c r="G3" s="11" t="s">
        <v>386</v>
      </c>
      <c r="H3" s="11" t="s">
        <v>386</v>
      </c>
      <c r="I3" s="11" t="s">
        <v>386</v>
      </c>
      <c r="J3" s="11" t="s">
        <v>386</v>
      </c>
      <c r="K3" s="11" t="s">
        <v>386</v>
      </c>
      <c r="L3" s="11" t="s">
        <v>386</v>
      </c>
      <c r="M3" s="11" t="s">
        <v>386</v>
      </c>
      <c r="N3" s="11" t="s">
        <v>386</v>
      </c>
      <c r="O3" s="11" t="s">
        <v>386</v>
      </c>
      <c r="P3" s="11" t="s">
        <v>386</v>
      </c>
      <c r="Q3" s="11" t="s">
        <v>386</v>
      </c>
    </row>
    <row r="4" spans="1:18" ht="14.55" customHeight="1" x14ac:dyDescent="0.3">
      <c r="A4" s="59" t="s">
        <v>11</v>
      </c>
      <c r="B4" s="71">
        <v>324120799.19999999</v>
      </c>
      <c r="C4" s="71">
        <v>305672966.19999993</v>
      </c>
      <c r="D4" s="71">
        <v>329602835.22500002</v>
      </c>
      <c r="E4" s="71">
        <v>304566913.02499998</v>
      </c>
      <c r="F4" s="71">
        <v>280009269.85000002</v>
      </c>
      <c r="G4" s="71">
        <v>314246715.39999998</v>
      </c>
      <c r="H4" s="71">
        <v>314464238.875</v>
      </c>
      <c r="I4" s="71">
        <v>312873579.10000002</v>
      </c>
      <c r="J4" s="71">
        <v>317663167.29999995</v>
      </c>
      <c r="K4" s="71">
        <v>319408984.25</v>
      </c>
      <c r="L4" s="71">
        <v>325075189.60000002</v>
      </c>
      <c r="M4" s="71">
        <v>329711657.77499998</v>
      </c>
      <c r="N4" s="71">
        <v>334203446.47499996</v>
      </c>
      <c r="O4" s="71">
        <v>353164187.67500007</v>
      </c>
      <c r="P4" s="71">
        <v>357398736.54999995</v>
      </c>
      <c r="Q4" s="71">
        <v>350755602.25</v>
      </c>
    </row>
    <row r="5" spans="1:18" x14ac:dyDescent="0.3">
      <c r="A5" s="59" t="s">
        <v>12</v>
      </c>
      <c r="B5" s="71">
        <v>5861650</v>
      </c>
      <c r="C5" s="71">
        <v>5798350</v>
      </c>
      <c r="D5" s="71">
        <v>6205650</v>
      </c>
      <c r="E5" s="71">
        <v>5781116.8999999994</v>
      </c>
      <c r="F5" s="71">
        <v>5925037.7999999998</v>
      </c>
      <c r="G5" s="71">
        <v>6651262.2000000002</v>
      </c>
      <c r="H5" s="71">
        <v>6865448.6999999993</v>
      </c>
      <c r="I5" s="71">
        <v>6934175.2000000002</v>
      </c>
      <c r="J5" s="71">
        <v>7407747.2000000002</v>
      </c>
      <c r="K5" s="71">
        <v>7650368.5999999996</v>
      </c>
      <c r="L5" s="71">
        <v>7205298.6499999985</v>
      </c>
      <c r="M5" s="71">
        <v>7361544.1499999994</v>
      </c>
      <c r="N5" s="71">
        <v>7484913.9499999993</v>
      </c>
      <c r="O5" s="71">
        <v>7621063.6500000004</v>
      </c>
      <c r="P5" s="71">
        <v>7363796.6000000006</v>
      </c>
      <c r="Q5" s="71">
        <v>7196871.0999999996</v>
      </c>
    </row>
    <row r="6" spans="1:18" x14ac:dyDescent="0.3">
      <c r="A6" s="59" t="s">
        <v>13</v>
      </c>
      <c r="B6" s="71">
        <v>213331123.125</v>
      </c>
      <c r="C6" s="71">
        <v>210638163.25</v>
      </c>
      <c r="D6" s="71">
        <v>216088200</v>
      </c>
      <c r="E6" s="71">
        <v>231824712.5</v>
      </c>
      <c r="F6" s="71">
        <v>247083269.625</v>
      </c>
      <c r="G6" s="71">
        <v>256332296.375</v>
      </c>
      <c r="H6" s="71">
        <v>253233978.375</v>
      </c>
      <c r="I6" s="71">
        <v>250107108.75</v>
      </c>
      <c r="J6" s="71">
        <v>254289877.25</v>
      </c>
      <c r="K6" s="71">
        <v>247865691</v>
      </c>
      <c r="L6" s="71">
        <v>234012621.625</v>
      </c>
      <c r="M6" s="71">
        <v>244433901.625</v>
      </c>
      <c r="N6" s="71">
        <v>241320912</v>
      </c>
      <c r="O6" s="71">
        <v>253493039.25</v>
      </c>
      <c r="P6" s="71">
        <v>251368281.875</v>
      </c>
      <c r="Q6" s="71">
        <v>249283811.5</v>
      </c>
    </row>
    <row r="7" spans="1:18" x14ac:dyDescent="0.3">
      <c r="A7" s="59" t="s">
        <v>14</v>
      </c>
      <c r="B7" s="71">
        <v>235370527.125</v>
      </c>
      <c r="C7" s="71">
        <v>230573993.5</v>
      </c>
      <c r="D7" s="71">
        <v>234891179</v>
      </c>
      <c r="E7" s="71">
        <v>237826916.25</v>
      </c>
      <c r="F7" s="71">
        <v>227066769.75</v>
      </c>
      <c r="G7" s="71">
        <v>234602612.25</v>
      </c>
      <c r="H7" s="71">
        <v>241902846.40000001</v>
      </c>
      <c r="I7" s="71">
        <v>241024668.05000001</v>
      </c>
      <c r="J7" s="71">
        <v>250905519.82499999</v>
      </c>
      <c r="K7" s="71">
        <v>253789201</v>
      </c>
      <c r="L7" s="71">
        <v>251025346.02500001</v>
      </c>
      <c r="M7" s="71">
        <v>251571731.39999998</v>
      </c>
      <c r="N7" s="71">
        <v>258700508.00500003</v>
      </c>
      <c r="O7" s="71">
        <v>266937795.12500003</v>
      </c>
      <c r="P7" s="71">
        <v>267413537.80500001</v>
      </c>
      <c r="Q7" s="71">
        <v>265785426.26999998</v>
      </c>
    </row>
    <row r="8" spans="1:18" x14ac:dyDescent="0.3">
      <c r="A8" s="59" t="s">
        <v>15</v>
      </c>
      <c r="B8" s="71">
        <v>260646517.125</v>
      </c>
      <c r="C8" s="71">
        <v>261769269.5</v>
      </c>
      <c r="D8" s="71">
        <v>262893007.5</v>
      </c>
      <c r="E8" s="71">
        <v>264014927.5</v>
      </c>
      <c r="F8" s="71">
        <v>265135972</v>
      </c>
      <c r="G8" s="71">
        <v>266255070.125</v>
      </c>
      <c r="H8" s="71">
        <v>266410236.875</v>
      </c>
      <c r="I8" s="71">
        <v>266012887.5</v>
      </c>
      <c r="J8" s="71">
        <v>265613961.375</v>
      </c>
      <c r="K8" s="71">
        <v>265213478.5</v>
      </c>
      <c r="L8" s="71">
        <v>264811459.875</v>
      </c>
      <c r="M8" s="71">
        <v>263990894.125</v>
      </c>
      <c r="N8" s="71">
        <v>263171329.875</v>
      </c>
      <c r="O8" s="71">
        <v>262352790.125</v>
      </c>
      <c r="P8" s="71">
        <v>261535298.125</v>
      </c>
      <c r="Q8" s="71">
        <v>260718874.875</v>
      </c>
    </row>
    <row r="9" spans="1:18" x14ac:dyDescent="0.3">
      <c r="A9" s="59" t="s">
        <v>16</v>
      </c>
      <c r="B9" s="71">
        <v>231533728.44999999</v>
      </c>
      <c r="C9" s="71">
        <v>230015746.25</v>
      </c>
      <c r="D9" s="71">
        <v>238007876</v>
      </c>
      <c r="E9" s="71">
        <v>234895052.15000001</v>
      </c>
      <c r="F9" s="71">
        <v>231666720.84999999</v>
      </c>
      <c r="G9" s="71">
        <v>236030477.55000001</v>
      </c>
      <c r="H9" s="71">
        <v>254654151.5</v>
      </c>
      <c r="I9" s="71">
        <v>267008899.25</v>
      </c>
      <c r="J9" s="71">
        <v>265134298.625</v>
      </c>
      <c r="K9" s="71">
        <v>263124002.94499999</v>
      </c>
      <c r="L9" s="71">
        <v>255797901.36500001</v>
      </c>
      <c r="M9" s="71">
        <v>269646635.77499998</v>
      </c>
      <c r="N9" s="71">
        <v>273966367.41500002</v>
      </c>
      <c r="O9" s="71">
        <v>281164473.50999999</v>
      </c>
      <c r="P9" s="71">
        <v>268705757.10000002</v>
      </c>
      <c r="Q9" s="71">
        <v>266464320.96000001</v>
      </c>
    </row>
    <row r="10" spans="1:18" x14ac:dyDescent="0.3">
      <c r="A10" s="59" t="s">
        <v>17</v>
      </c>
      <c r="B10" s="71">
        <v>130364200</v>
      </c>
      <c r="C10" s="71">
        <v>136525125</v>
      </c>
      <c r="D10" s="71">
        <v>147626100</v>
      </c>
      <c r="E10" s="71">
        <v>116109400</v>
      </c>
      <c r="F10" s="71">
        <v>113818025</v>
      </c>
      <c r="G10" s="71">
        <v>125707775</v>
      </c>
      <c r="H10" s="71">
        <v>136934500</v>
      </c>
      <c r="I10" s="71">
        <v>137690250</v>
      </c>
      <c r="J10" s="71">
        <v>137051121.32499999</v>
      </c>
      <c r="K10" s="71">
        <v>143070173</v>
      </c>
      <c r="L10" s="71">
        <v>144838600</v>
      </c>
      <c r="M10" s="71">
        <v>150682785.27500001</v>
      </c>
      <c r="N10" s="71">
        <v>149709522.17500001</v>
      </c>
      <c r="O10" s="71">
        <v>166343912.82499999</v>
      </c>
      <c r="P10" s="71">
        <v>153938604.70000002</v>
      </c>
      <c r="Q10" s="71">
        <v>152951818.80000001</v>
      </c>
    </row>
    <row r="11" spans="1:18" x14ac:dyDescent="0.3">
      <c r="A11" s="59" t="s">
        <v>34</v>
      </c>
      <c r="B11" s="71">
        <v>508917263.875</v>
      </c>
      <c r="C11" s="71">
        <v>487857065.125</v>
      </c>
      <c r="D11" s="71">
        <v>451882369.25</v>
      </c>
      <c r="E11" s="71">
        <v>402357586.375</v>
      </c>
      <c r="F11" s="71">
        <v>350544222.25</v>
      </c>
      <c r="G11" s="71">
        <v>396145859.125</v>
      </c>
      <c r="H11" s="71">
        <v>413944197.77500004</v>
      </c>
      <c r="I11" s="71">
        <v>408747415.375</v>
      </c>
      <c r="J11" s="71">
        <v>418419010.85000002</v>
      </c>
      <c r="K11" s="71">
        <v>420909970.625</v>
      </c>
      <c r="L11" s="71">
        <v>422128849.625</v>
      </c>
      <c r="M11" s="71">
        <v>450112604.75</v>
      </c>
      <c r="N11" s="71">
        <v>454529451.60000002</v>
      </c>
      <c r="O11" s="71">
        <v>469252412.27500004</v>
      </c>
      <c r="P11" s="71">
        <v>454647490.67500001</v>
      </c>
      <c r="Q11" s="71">
        <v>426385266.42499995</v>
      </c>
    </row>
    <row r="12" spans="1:18" x14ac:dyDescent="0.3">
      <c r="A12" s="59" t="s">
        <v>19</v>
      </c>
      <c r="B12" s="71">
        <v>707714244.48500001</v>
      </c>
      <c r="C12" s="71">
        <v>720784788.39499998</v>
      </c>
      <c r="D12" s="71">
        <v>729839620.005</v>
      </c>
      <c r="E12" s="71">
        <v>740244857.36500001</v>
      </c>
      <c r="F12" s="71">
        <v>740505370.08000004</v>
      </c>
      <c r="G12" s="71">
        <v>759508371.59500003</v>
      </c>
      <c r="H12" s="71">
        <v>768791610.73500001</v>
      </c>
      <c r="I12" s="71">
        <v>793069115.61000001</v>
      </c>
      <c r="J12" s="71">
        <v>801895996.83000004</v>
      </c>
      <c r="K12" s="71">
        <v>816784959.99000001</v>
      </c>
      <c r="L12" s="71">
        <v>824455971.90499997</v>
      </c>
      <c r="M12" s="71">
        <v>831880327.63499999</v>
      </c>
      <c r="N12" s="71">
        <v>839366274.96000004</v>
      </c>
      <c r="O12" s="71">
        <v>855162078.75</v>
      </c>
      <c r="P12" s="71">
        <v>856642002.55999994</v>
      </c>
      <c r="Q12" s="71">
        <v>862657640.73000002</v>
      </c>
    </row>
    <row r="13" spans="1:18" x14ac:dyDescent="0.3">
      <c r="A13" s="61"/>
      <c r="B13" s="3"/>
      <c r="C13" s="4"/>
      <c r="D13" s="4"/>
      <c r="E13" s="4"/>
      <c r="F13" s="4"/>
      <c r="G13" s="4"/>
      <c r="H13" s="4"/>
      <c r="I13" s="4"/>
      <c r="J13" s="4"/>
      <c r="K13" s="4"/>
      <c r="L13" s="4"/>
      <c r="M13" s="4"/>
      <c r="N13" s="4"/>
      <c r="O13" s="4"/>
      <c r="P13" s="4"/>
      <c r="Q13" s="4"/>
      <c r="R13" s="4"/>
    </row>
    <row r="14" spans="1:18" x14ac:dyDescent="0.3">
      <c r="A14" s="58" t="s">
        <v>774</v>
      </c>
      <c r="B14" s="58">
        <v>2005</v>
      </c>
      <c r="C14" s="58">
        <v>2006</v>
      </c>
      <c r="D14" s="58">
        <v>2007</v>
      </c>
      <c r="E14" s="58">
        <v>2008</v>
      </c>
      <c r="F14" s="58">
        <v>2009</v>
      </c>
      <c r="G14" s="58">
        <v>2010</v>
      </c>
      <c r="H14" s="58">
        <v>2011</v>
      </c>
      <c r="I14" s="58">
        <v>2012</v>
      </c>
      <c r="J14" s="58">
        <v>2013</v>
      </c>
      <c r="K14" s="58">
        <v>2014</v>
      </c>
      <c r="L14" s="58">
        <v>2015</v>
      </c>
      <c r="M14" s="58">
        <v>2016</v>
      </c>
      <c r="N14" s="58">
        <v>2017</v>
      </c>
      <c r="O14" s="58">
        <v>2018</v>
      </c>
      <c r="P14" s="58">
        <v>2019</v>
      </c>
      <c r="Q14" s="58">
        <v>2020</v>
      </c>
      <c r="R14" s="3"/>
    </row>
    <row r="15" spans="1:18" x14ac:dyDescent="0.3">
      <c r="A15" s="60" t="s">
        <v>33</v>
      </c>
      <c r="B15" s="11" t="s">
        <v>332</v>
      </c>
      <c r="C15" s="11" t="s">
        <v>332</v>
      </c>
      <c r="D15" s="11" t="s">
        <v>332</v>
      </c>
      <c r="E15" s="11" t="s">
        <v>332</v>
      </c>
      <c r="F15" s="11" t="s">
        <v>332</v>
      </c>
      <c r="G15" s="11" t="s">
        <v>332</v>
      </c>
      <c r="H15" s="11" t="s">
        <v>332</v>
      </c>
      <c r="I15" s="11" t="s">
        <v>332</v>
      </c>
      <c r="J15" s="11" t="s">
        <v>332</v>
      </c>
      <c r="K15" s="11" t="s">
        <v>332</v>
      </c>
      <c r="L15" s="11" t="s">
        <v>332</v>
      </c>
      <c r="M15" s="11" t="s">
        <v>386</v>
      </c>
      <c r="N15" s="11" t="s">
        <v>386</v>
      </c>
      <c r="O15" s="11" t="s">
        <v>386</v>
      </c>
      <c r="P15" s="11" t="s">
        <v>386</v>
      </c>
      <c r="Q15" s="11" t="s">
        <v>386</v>
      </c>
      <c r="R15" s="3"/>
    </row>
    <row r="16" spans="1:18" x14ac:dyDescent="0.3">
      <c r="A16" s="59" t="s">
        <v>11</v>
      </c>
      <c r="B16" s="28">
        <v>23289610000</v>
      </c>
      <c r="C16" s="28">
        <v>23559918000.000004</v>
      </c>
      <c r="D16" s="28">
        <v>23830226000.000004</v>
      </c>
      <c r="E16" s="28">
        <v>24100534000.000004</v>
      </c>
      <c r="F16" s="28">
        <v>24370842000.000004</v>
      </c>
      <c r="G16" s="28">
        <v>24641150000.000004</v>
      </c>
      <c r="H16" s="28">
        <v>25031690000.000004</v>
      </c>
      <c r="I16" s="28">
        <v>25422230000.000004</v>
      </c>
      <c r="J16" s="28">
        <v>25812770000.000004</v>
      </c>
      <c r="K16" s="28">
        <v>26203310000.000004</v>
      </c>
      <c r="L16" s="28">
        <v>26593850000.000004</v>
      </c>
      <c r="M16" s="71">
        <v>26938610000</v>
      </c>
      <c r="N16" s="71">
        <v>27105590000</v>
      </c>
      <c r="O16" s="71">
        <v>27266090000</v>
      </c>
      <c r="P16" s="71">
        <v>27429130000.000008</v>
      </c>
      <c r="Q16" s="71">
        <v>27591399999.999996</v>
      </c>
      <c r="R16" s="3"/>
    </row>
    <row r="17" spans="1:18" x14ac:dyDescent="0.3">
      <c r="A17" s="59" t="s">
        <v>12</v>
      </c>
      <c r="B17" s="28">
        <v>540500000</v>
      </c>
      <c r="C17" s="28">
        <v>551800000</v>
      </c>
      <c r="D17" s="28">
        <v>563100000</v>
      </c>
      <c r="E17" s="28">
        <v>574400000</v>
      </c>
      <c r="F17" s="28">
        <v>585700000</v>
      </c>
      <c r="G17" s="28">
        <v>597000000</v>
      </c>
      <c r="H17" s="28">
        <v>605000000</v>
      </c>
      <c r="I17" s="28">
        <v>613000000</v>
      </c>
      <c r="J17" s="28">
        <v>621000000</v>
      </c>
      <c r="K17" s="28">
        <v>629000000</v>
      </c>
      <c r="L17" s="28">
        <v>637000000</v>
      </c>
      <c r="M17" s="71">
        <v>645000000</v>
      </c>
      <c r="N17" s="71">
        <v>653000000</v>
      </c>
      <c r="O17" s="71">
        <v>661000000</v>
      </c>
      <c r="P17" s="71">
        <v>669000000</v>
      </c>
      <c r="Q17" s="71">
        <v>677000000</v>
      </c>
      <c r="R17" s="3"/>
    </row>
    <row r="18" spans="1:18" x14ac:dyDescent="0.3">
      <c r="A18" s="59" t="s">
        <v>13</v>
      </c>
      <c r="B18" s="28">
        <v>13654630000</v>
      </c>
      <c r="C18" s="28">
        <v>13915992000</v>
      </c>
      <c r="D18" s="28">
        <v>14177354000</v>
      </c>
      <c r="E18" s="28">
        <v>14438716000</v>
      </c>
      <c r="F18" s="28">
        <v>14700078000</v>
      </c>
      <c r="G18" s="28">
        <v>14961440000</v>
      </c>
      <c r="H18" s="28">
        <v>15404552000</v>
      </c>
      <c r="I18" s="28">
        <v>15847664000</v>
      </c>
      <c r="J18" s="28">
        <v>16290776000</v>
      </c>
      <c r="K18" s="28">
        <v>16733888000</v>
      </c>
      <c r="L18" s="28">
        <v>17177000000</v>
      </c>
      <c r="M18" s="71">
        <v>17660500000</v>
      </c>
      <c r="N18" s="71">
        <v>18043030000</v>
      </c>
      <c r="O18" s="71">
        <v>18425560000</v>
      </c>
      <c r="P18" s="71">
        <v>18808090000</v>
      </c>
      <c r="Q18" s="71">
        <v>19190620000</v>
      </c>
      <c r="R18" s="3"/>
    </row>
    <row r="19" spans="1:18" x14ac:dyDescent="0.3">
      <c r="A19" s="59" t="s">
        <v>14</v>
      </c>
      <c r="B19" s="28">
        <v>32098009999.999996</v>
      </c>
      <c r="C19" s="28">
        <v>32190507999.999996</v>
      </c>
      <c r="D19" s="28">
        <v>32283005999.999996</v>
      </c>
      <c r="E19" s="28">
        <v>32375503999.999996</v>
      </c>
      <c r="F19" s="28">
        <v>32468001999.999996</v>
      </c>
      <c r="G19" s="28">
        <v>32560499999.999996</v>
      </c>
      <c r="H19" s="28">
        <v>32603379999.999996</v>
      </c>
      <c r="I19" s="28">
        <v>32646259999.999996</v>
      </c>
      <c r="J19" s="28">
        <v>32689140000</v>
      </c>
      <c r="K19" s="28">
        <v>32732020000</v>
      </c>
      <c r="L19" s="28">
        <v>32774900000</v>
      </c>
      <c r="M19" s="71">
        <v>32878879999.999996</v>
      </c>
      <c r="N19" s="71">
        <v>32783770000.000004</v>
      </c>
      <c r="O19" s="71">
        <v>32703230000</v>
      </c>
      <c r="P19" s="71">
        <v>32616760000</v>
      </c>
      <c r="Q19" s="71">
        <v>32515050000.000008</v>
      </c>
      <c r="R19" s="3"/>
    </row>
    <row r="20" spans="1:18" x14ac:dyDescent="0.3">
      <c r="A20" s="59" t="s">
        <v>15</v>
      </c>
      <c r="B20" s="28">
        <v>4960500000</v>
      </c>
      <c r="C20" s="28">
        <v>4988800000</v>
      </c>
      <c r="D20" s="28">
        <v>5017100000</v>
      </c>
      <c r="E20" s="28">
        <v>5045400000</v>
      </c>
      <c r="F20" s="28">
        <v>5073700000</v>
      </c>
      <c r="G20" s="28">
        <v>5102000000</v>
      </c>
      <c r="H20" s="28">
        <v>5106000000</v>
      </c>
      <c r="I20" s="28">
        <v>5110000000</v>
      </c>
      <c r="J20" s="28">
        <v>5114000000</v>
      </c>
      <c r="K20" s="28">
        <v>5118000000</v>
      </c>
      <c r="L20" s="28">
        <v>5122000000</v>
      </c>
      <c r="M20" s="71">
        <v>5126000000</v>
      </c>
      <c r="N20" s="71">
        <v>5130000000</v>
      </c>
      <c r="O20" s="71">
        <v>5134000000</v>
      </c>
      <c r="P20" s="71">
        <v>5138000000</v>
      </c>
      <c r="Q20" s="71">
        <v>5142000000</v>
      </c>
      <c r="R20" s="3"/>
    </row>
    <row r="21" spans="1:18" x14ac:dyDescent="0.3">
      <c r="A21" s="59" t="s">
        <v>16</v>
      </c>
      <c r="B21" s="28">
        <v>161091280000</v>
      </c>
      <c r="C21" s="28">
        <v>160353764000</v>
      </c>
      <c r="D21" s="28">
        <v>159616248000</v>
      </c>
      <c r="E21" s="28">
        <v>158878732000</v>
      </c>
      <c r="F21" s="28">
        <v>158141216000</v>
      </c>
      <c r="G21" s="28">
        <v>157403700000</v>
      </c>
      <c r="H21" s="28">
        <v>157212210000</v>
      </c>
      <c r="I21" s="28">
        <v>157020720000</v>
      </c>
      <c r="J21" s="28">
        <v>156829230000</v>
      </c>
      <c r="K21" s="28">
        <v>156637740000</v>
      </c>
      <c r="L21" s="28">
        <v>156446250000</v>
      </c>
      <c r="M21" s="71">
        <v>156084789999.99997</v>
      </c>
      <c r="N21" s="71">
        <v>155663070000</v>
      </c>
      <c r="O21" s="71">
        <v>155490520000</v>
      </c>
      <c r="P21" s="71">
        <v>155249630000.00003</v>
      </c>
      <c r="Q21" s="71">
        <v>155022119999.99997</v>
      </c>
      <c r="R21" s="3"/>
    </row>
    <row r="22" spans="1:18" x14ac:dyDescent="0.3">
      <c r="A22" s="59" t="s">
        <v>17</v>
      </c>
      <c r="B22" s="28">
        <v>80896620000</v>
      </c>
      <c r="C22" s="28">
        <v>81021866000</v>
      </c>
      <c r="D22" s="28">
        <v>81147112000</v>
      </c>
      <c r="E22" s="28">
        <v>81272358000</v>
      </c>
      <c r="F22" s="28">
        <v>81397604000</v>
      </c>
      <c r="G22" s="28">
        <v>81522850000</v>
      </c>
      <c r="H22" s="28">
        <v>81515892000</v>
      </c>
      <c r="I22" s="28">
        <v>81508934000</v>
      </c>
      <c r="J22" s="28">
        <v>81501976000</v>
      </c>
      <c r="K22" s="28">
        <v>81495018000</v>
      </c>
      <c r="L22" s="28">
        <v>81488060000</v>
      </c>
      <c r="M22" s="71">
        <v>81071310000</v>
      </c>
      <c r="N22" s="71">
        <v>81071310000</v>
      </c>
      <c r="O22" s="71">
        <v>81071310000</v>
      </c>
      <c r="P22" s="71">
        <v>81071310000</v>
      </c>
      <c r="Q22" s="71">
        <v>81071310000</v>
      </c>
      <c r="R22" s="3"/>
    </row>
    <row r="23" spans="1:18" x14ac:dyDescent="0.3">
      <c r="A23" s="59" t="s">
        <v>34</v>
      </c>
      <c r="B23" s="28">
        <v>87286239999.999985</v>
      </c>
      <c r="C23" s="28">
        <v>87457089999.999985</v>
      </c>
      <c r="D23" s="28">
        <v>87627939999.999985</v>
      </c>
      <c r="E23" s="28">
        <v>87798789999.999985</v>
      </c>
      <c r="F23" s="28">
        <v>87969639999.999985</v>
      </c>
      <c r="G23" s="28">
        <v>88140489999.999985</v>
      </c>
      <c r="H23" s="28">
        <v>88517363999.999985</v>
      </c>
      <c r="I23" s="28">
        <v>88894237999.999985</v>
      </c>
      <c r="J23" s="28">
        <v>89271112000</v>
      </c>
      <c r="K23" s="28">
        <v>89647986000</v>
      </c>
      <c r="L23" s="28">
        <v>90024860000</v>
      </c>
      <c r="M23" s="71">
        <v>89980989999.999985</v>
      </c>
      <c r="N23" s="71">
        <v>90130190000</v>
      </c>
      <c r="O23" s="71">
        <v>90122930000</v>
      </c>
      <c r="P23" s="71">
        <v>90115680000</v>
      </c>
      <c r="Q23" s="71">
        <v>90108420000</v>
      </c>
      <c r="R23" s="3"/>
    </row>
    <row r="24" spans="1:18" x14ac:dyDescent="0.3">
      <c r="A24" s="59" t="s">
        <v>19</v>
      </c>
      <c r="B24" s="28">
        <v>140034660000</v>
      </c>
      <c r="C24" s="28">
        <v>139678206000</v>
      </c>
      <c r="D24" s="28">
        <v>139321752000</v>
      </c>
      <c r="E24" s="28">
        <v>138965298000</v>
      </c>
      <c r="F24" s="28">
        <v>138608844000</v>
      </c>
      <c r="G24" s="28">
        <v>138252390000</v>
      </c>
      <c r="H24" s="28">
        <v>137775912000</v>
      </c>
      <c r="I24" s="28">
        <v>137299433999.99998</v>
      </c>
      <c r="J24" s="28">
        <v>136822955999.99998</v>
      </c>
      <c r="K24" s="28">
        <v>136346477999.99997</v>
      </c>
      <c r="L24" s="28">
        <v>135869999999.99997</v>
      </c>
      <c r="M24" s="71">
        <v>135364680000</v>
      </c>
      <c r="N24" s="71">
        <v>134813230000.00008</v>
      </c>
      <c r="O24" s="71">
        <v>134292380000.00006</v>
      </c>
      <c r="P24" s="71">
        <v>133764320000.00003</v>
      </c>
      <c r="Q24" s="71">
        <v>133240570000.00003</v>
      </c>
      <c r="R24" s="3"/>
    </row>
    <row r="25" spans="1:18" x14ac:dyDescent="0.3">
      <c r="A25" s="85"/>
      <c r="B25" s="3"/>
      <c r="C25" s="3"/>
      <c r="D25" s="3"/>
      <c r="E25" s="3"/>
      <c r="F25" s="3"/>
      <c r="G25" s="3"/>
      <c r="H25" s="3"/>
      <c r="I25" s="3"/>
      <c r="J25" s="3"/>
      <c r="K25" s="3"/>
      <c r="L25" s="3"/>
      <c r="N25" s="3"/>
      <c r="O25" s="3"/>
      <c r="P25" s="3"/>
      <c r="Q25" s="3"/>
      <c r="R25" s="3"/>
    </row>
    <row r="26" spans="1:18" x14ac:dyDescent="0.3">
      <c r="A26" s="58" t="s">
        <v>547</v>
      </c>
      <c r="B26" s="58">
        <v>2005</v>
      </c>
      <c r="C26" s="58">
        <v>2006</v>
      </c>
      <c r="D26" s="58">
        <v>2007</v>
      </c>
      <c r="E26" s="58">
        <v>2008</v>
      </c>
      <c r="F26" s="58">
        <v>2009</v>
      </c>
      <c r="G26" s="58">
        <v>2010</v>
      </c>
      <c r="H26" s="58">
        <v>2011</v>
      </c>
      <c r="I26" s="58">
        <v>2012</v>
      </c>
      <c r="J26" s="58">
        <v>2013</v>
      </c>
      <c r="K26" s="58">
        <v>2014</v>
      </c>
      <c r="L26" s="58">
        <v>2015</v>
      </c>
      <c r="M26" s="58">
        <v>2016</v>
      </c>
      <c r="N26" s="58">
        <v>2017</v>
      </c>
      <c r="O26" s="58">
        <v>2018</v>
      </c>
      <c r="P26" s="58">
        <v>2019</v>
      </c>
      <c r="Q26" s="3"/>
      <c r="R26" s="3"/>
    </row>
    <row r="27" spans="1:18" x14ac:dyDescent="0.3">
      <c r="A27" s="60" t="s">
        <v>33</v>
      </c>
      <c r="B27" s="11" t="s">
        <v>333</v>
      </c>
      <c r="C27" s="11" t="s">
        <v>333</v>
      </c>
      <c r="D27" s="11" t="s">
        <v>333</v>
      </c>
      <c r="E27" s="11" t="s">
        <v>333</v>
      </c>
      <c r="F27" s="11" t="s">
        <v>333</v>
      </c>
      <c r="G27" s="11" t="s">
        <v>333</v>
      </c>
      <c r="H27" s="11" t="s">
        <v>333</v>
      </c>
      <c r="I27" s="11" t="s">
        <v>333</v>
      </c>
      <c r="J27" s="11" t="s">
        <v>333</v>
      </c>
      <c r="K27" s="11" t="s">
        <v>333</v>
      </c>
      <c r="L27" s="11" t="s">
        <v>333</v>
      </c>
      <c r="M27" s="11" t="s">
        <v>333</v>
      </c>
      <c r="N27" s="11" t="s">
        <v>333</v>
      </c>
      <c r="O27" s="11" t="s">
        <v>333</v>
      </c>
      <c r="P27" s="11" t="s">
        <v>333</v>
      </c>
      <c r="Q27" s="3"/>
      <c r="R27" s="3"/>
    </row>
    <row r="28" spans="1:18" x14ac:dyDescent="0.3">
      <c r="A28" s="59" t="s">
        <v>11</v>
      </c>
      <c r="B28" s="28">
        <v>270308000</v>
      </c>
      <c r="C28" s="28">
        <v>270308000.00000381</v>
      </c>
      <c r="D28" s="28">
        <v>270308000</v>
      </c>
      <c r="E28" s="28">
        <v>270308000</v>
      </c>
      <c r="F28" s="28">
        <v>270308000</v>
      </c>
      <c r="G28" s="28">
        <v>270308000</v>
      </c>
      <c r="H28" s="28">
        <v>390540000</v>
      </c>
      <c r="I28" s="28">
        <v>390540000</v>
      </c>
      <c r="J28" s="28">
        <v>390540000</v>
      </c>
      <c r="K28" s="28">
        <v>390540000</v>
      </c>
      <c r="L28" s="28">
        <v>390540000</v>
      </c>
      <c r="M28" s="172">
        <v>344759999.99999619</v>
      </c>
      <c r="N28" s="172">
        <v>166980000</v>
      </c>
      <c r="O28" s="172">
        <v>160500000</v>
      </c>
      <c r="P28" s="172">
        <v>163040000.00000763</v>
      </c>
      <c r="Q28" s="3">
        <v>162269999.99998856</v>
      </c>
      <c r="R28" s="3"/>
    </row>
    <row r="29" spans="1:18" x14ac:dyDescent="0.3">
      <c r="A29" s="59" t="s">
        <v>12</v>
      </c>
      <c r="B29" s="28">
        <v>11300000</v>
      </c>
      <c r="C29" s="28">
        <v>11300000</v>
      </c>
      <c r="D29" s="28">
        <v>11300000</v>
      </c>
      <c r="E29" s="28">
        <v>11300000</v>
      </c>
      <c r="F29" s="28">
        <v>11300000</v>
      </c>
      <c r="G29" s="28">
        <v>11300000</v>
      </c>
      <c r="H29" s="28">
        <v>8000000</v>
      </c>
      <c r="I29" s="28">
        <v>8000000</v>
      </c>
      <c r="J29" s="28">
        <v>8000000</v>
      </c>
      <c r="K29" s="28">
        <v>8000000</v>
      </c>
      <c r="L29" s="28">
        <v>8000000</v>
      </c>
      <c r="M29" s="172">
        <v>8000000</v>
      </c>
      <c r="N29" s="172">
        <v>8000000</v>
      </c>
      <c r="O29" s="172">
        <v>8000000</v>
      </c>
      <c r="P29" s="172">
        <v>8000000</v>
      </c>
      <c r="Q29" s="3">
        <v>8000000</v>
      </c>
      <c r="R29" s="3"/>
    </row>
    <row r="30" spans="1:18" x14ac:dyDescent="0.3">
      <c r="A30" s="59" t="s">
        <v>13</v>
      </c>
      <c r="B30" s="28">
        <v>261362000</v>
      </c>
      <c r="C30" s="28">
        <v>261362000</v>
      </c>
      <c r="D30" s="28">
        <v>261362000</v>
      </c>
      <c r="E30" s="28">
        <v>261362000</v>
      </c>
      <c r="F30" s="28">
        <v>261362000</v>
      </c>
      <c r="G30" s="28">
        <v>261362000</v>
      </c>
      <c r="H30" s="28">
        <v>443112000</v>
      </c>
      <c r="I30" s="28">
        <v>443112000</v>
      </c>
      <c r="J30" s="28">
        <v>443112000</v>
      </c>
      <c r="K30" s="28">
        <v>443112000</v>
      </c>
      <c r="L30" s="28">
        <v>443112000</v>
      </c>
      <c r="M30" s="172">
        <v>483500000</v>
      </c>
      <c r="N30" s="172">
        <v>382530000</v>
      </c>
      <c r="O30" s="172">
        <v>382530000</v>
      </c>
      <c r="P30" s="172">
        <v>382530000</v>
      </c>
      <c r="Q30" s="3">
        <v>382530000</v>
      </c>
      <c r="R30" s="3"/>
    </row>
    <row r="31" spans="1:18" x14ac:dyDescent="0.3">
      <c r="A31" s="59" t="s">
        <v>14</v>
      </c>
      <c r="B31" s="28">
        <v>92498000</v>
      </c>
      <c r="C31" s="28">
        <v>92498000</v>
      </c>
      <c r="D31" s="28">
        <v>92498000</v>
      </c>
      <c r="E31" s="28">
        <v>92498000</v>
      </c>
      <c r="F31" s="28">
        <v>92498000</v>
      </c>
      <c r="G31" s="28">
        <v>92498000</v>
      </c>
      <c r="H31" s="28">
        <v>42880000</v>
      </c>
      <c r="I31" s="28">
        <v>42880000</v>
      </c>
      <c r="J31" s="28">
        <v>42880000.000003815</v>
      </c>
      <c r="K31" s="28">
        <v>42880000</v>
      </c>
      <c r="L31" s="28">
        <v>42880000</v>
      </c>
      <c r="M31" s="172">
        <v>103979999.99999619</v>
      </c>
      <c r="N31" s="172">
        <v>-95109999.999992371</v>
      </c>
      <c r="O31" s="172">
        <v>-80540000.000003815</v>
      </c>
      <c r="P31" s="172">
        <v>-86470000</v>
      </c>
      <c r="Q31" s="3">
        <v>-101709999.99999237</v>
      </c>
      <c r="R31" s="3"/>
    </row>
    <row r="32" spans="1:18" x14ac:dyDescent="0.3">
      <c r="A32" s="59" t="s">
        <v>15</v>
      </c>
      <c r="B32" s="28">
        <v>28300000</v>
      </c>
      <c r="C32" s="28">
        <v>28300000</v>
      </c>
      <c r="D32" s="28">
        <v>28300000</v>
      </c>
      <c r="E32" s="28">
        <v>28300000</v>
      </c>
      <c r="F32" s="28">
        <v>28300000</v>
      </c>
      <c r="G32" s="28">
        <v>28300000</v>
      </c>
      <c r="H32" s="28">
        <v>4000000</v>
      </c>
      <c r="I32" s="28">
        <v>4000000</v>
      </c>
      <c r="J32" s="28">
        <v>4000000</v>
      </c>
      <c r="K32" s="28">
        <v>4000000</v>
      </c>
      <c r="L32" s="28">
        <v>4000000</v>
      </c>
      <c r="M32" s="172">
        <v>4000000</v>
      </c>
      <c r="N32" s="172">
        <v>4000000</v>
      </c>
      <c r="O32" s="172">
        <v>4000000</v>
      </c>
      <c r="P32" s="172">
        <v>4000000</v>
      </c>
      <c r="Q32" s="3">
        <v>4000000</v>
      </c>
      <c r="R32" s="3"/>
    </row>
    <row r="33" spans="1:38" x14ac:dyDescent="0.3">
      <c r="A33" s="59" t="s">
        <v>16</v>
      </c>
      <c r="B33" s="28">
        <v>-737516000</v>
      </c>
      <c r="C33" s="28">
        <v>-737516000</v>
      </c>
      <c r="D33" s="28">
        <v>-737516000</v>
      </c>
      <c r="E33" s="28">
        <v>-737516000</v>
      </c>
      <c r="F33" s="28">
        <v>-737516000</v>
      </c>
      <c r="G33" s="28">
        <v>-737516000</v>
      </c>
      <c r="H33" s="28">
        <v>-191490000</v>
      </c>
      <c r="I33" s="28">
        <v>-191490000</v>
      </c>
      <c r="J33" s="28">
        <v>-191490000</v>
      </c>
      <c r="K33" s="28">
        <v>-191490000</v>
      </c>
      <c r="L33" s="28">
        <v>-191490000</v>
      </c>
      <c r="M33" s="172">
        <v>-361460000.00003052</v>
      </c>
      <c r="N33" s="172">
        <v>-421719999.99996948</v>
      </c>
      <c r="O33" s="172">
        <v>-172550000</v>
      </c>
      <c r="P33" s="172">
        <v>-240889999.99996948</v>
      </c>
      <c r="Q33" s="3">
        <v>-227510000.00006104</v>
      </c>
      <c r="R33" s="3"/>
    </row>
    <row r="34" spans="1:38" x14ac:dyDescent="0.3">
      <c r="A34" s="59" t="s">
        <v>17</v>
      </c>
      <c r="B34" s="28">
        <v>125246000</v>
      </c>
      <c r="C34" s="28">
        <v>125246000</v>
      </c>
      <c r="D34" s="28">
        <v>125246000</v>
      </c>
      <c r="E34" s="28">
        <v>125246000</v>
      </c>
      <c r="F34" s="28">
        <v>125246000</v>
      </c>
      <c r="G34" s="28">
        <v>125246000</v>
      </c>
      <c r="H34" s="28">
        <v>-6958000</v>
      </c>
      <c r="I34" s="28">
        <v>-6958000</v>
      </c>
      <c r="J34" s="28">
        <v>-6958000</v>
      </c>
      <c r="K34" s="28">
        <v>-6958000</v>
      </c>
      <c r="L34" s="28">
        <v>-6958000</v>
      </c>
      <c r="M34" s="172">
        <v>-416750000</v>
      </c>
      <c r="N34" s="172">
        <v>0</v>
      </c>
      <c r="O34" s="172">
        <v>0</v>
      </c>
      <c r="P34" s="172">
        <v>0</v>
      </c>
      <c r="Q34" s="3">
        <v>0</v>
      </c>
      <c r="R34" s="3"/>
    </row>
    <row r="35" spans="1:38" x14ac:dyDescent="0.3">
      <c r="A35" s="59" t="s">
        <v>34</v>
      </c>
      <c r="B35" s="28">
        <v>170850000</v>
      </c>
      <c r="C35" s="28">
        <v>170850000</v>
      </c>
      <c r="D35" s="28">
        <v>170850000</v>
      </c>
      <c r="E35" s="28">
        <v>170850000</v>
      </c>
      <c r="F35" s="28">
        <v>170850000</v>
      </c>
      <c r="G35" s="28">
        <v>170850000</v>
      </c>
      <c r="H35" s="28">
        <v>376874000</v>
      </c>
      <c r="I35" s="28">
        <v>376874000</v>
      </c>
      <c r="J35" s="28">
        <v>376874000.00001526</v>
      </c>
      <c r="K35" s="28">
        <v>376874000</v>
      </c>
      <c r="L35" s="28">
        <v>376874000</v>
      </c>
      <c r="M35" s="172">
        <v>-43870000.000015259</v>
      </c>
      <c r="N35" s="172">
        <v>149200000.00001526</v>
      </c>
      <c r="O35" s="172">
        <v>-7260000</v>
      </c>
      <c r="P35" s="172">
        <v>-7250000</v>
      </c>
      <c r="Q35" s="3">
        <v>-7260000</v>
      </c>
      <c r="R35" s="3"/>
    </row>
    <row r="36" spans="1:38" x14ac:dyDescent="0.3">
      <c r="A36" s="59" t="s">
        <v>19</v>
      </c>
      <c r="B36" s="28">
        <v>-356454000.00003052</v>
      </c>
      <c r="C36" s="28">
        <v>-356454000</v>
      </c>
      <c r="D36" s="28">
        <v>-356454000</v>
      </c>
      <c r="E36" s="28">
        <v>-356454000</v>
      </c>
      <c r="F36" s="28">
        <v>-356454000</v>
      </c>
      <c r="G36" s="28">
        <v>-356454000</v>
      </c>
      <c r="H36" s="28">
        <v>-476478000</v>
      </c>
      <c r="I36" s="28">
        <v>-476478000.00001526</v>
      </c>
      <c r="J36" s="28">
        <v>-476478000</v>
      </c>
      <c r="K36" s="28">
        <v>-476478000.00001526</v>
      </c>
      <c r="L36" s="28">
        <v>-476478000</v>
      </c>
      <c r="M36" s="172">
        <v>-505319999.99996948</v>
      </c>
      <c r="N36" s="172">
        <v>-551449999.99992371</v>
      </c>
      <c r="O36" s="172">
        <v>-520850000.00001526</v>
      </c>
      <c r="P36" s="172">
        <v>-528060000.00003052</v>
      </c>
      <c r="Q36" s="3">
        <v>-523750000</v>
      </c>
      <c r="R36" s="3"/>
    </row>
    <row r="37" spans="1:38" s="60" customFormat="1" x14ac:dyDescent="0.3"/>
    <row r="38" spans="1:38" x14ac:dyDescent="0.3">
      <c r="A38" s="85"/>
      <c r="B38" s="3"/>
      <c r="C38" s="3"/>
      <c r="D38" s="3"/>
      <c r="E38" s="3"/>
      <c r="F38" s="3"/>
      <c r="G38" s="3"/>
      <c r="H38" s="3"/>
      <c r="I38" s="3"/>
      <c r="J38" s="3"/>
      <c r="K38" s="3"/>
      <c r="L38" s="3"/>
      <c r="N38" s="3"/>
      <c r="O38" s="3"/>
      <c r="P38" s="3"/>
      <c r="Q38" s="3"/>
      <c r="R38" s="3"/>
    </row>
    <row r="39" spans="1:38" x14ac:dyDescent="0.3">
      <c r="A39" s="58" t="s">
        <v>753</v>
      </c>
      <c r="B39" s="58">
        <v>2005</v>
      </c>
      <c r="C39" s="58">
        <v>2006</v>
      </c>
      <c r="D39" s="58">
        <v>2007</v>
      </c>
      <c r="E39" s="58">
        <v>2008</v>
      </c>
      <c r="F39" s="58">
        <v>2009</v>
      </c>
      <c r="G39" s="58">
        <v>2010</v>
      </c>
      <c r="H39" s="58">
        <v>2011</v>
      </c>
      <c r="I39" s="58">
        <v>2012</v>
      </c>
      <c r="J39" s="58">
        <v>2013</v>
      </c>
      <c r="K39" s="58">
        <v>2014</v>
      </c>
      <c r="L39" s="58">
        <v>2015</v>
      </c>
      <c r="M39" s="58">
        <v>2016</v>
      </c>
      <c r="N39" s="58">
        <v>2017</v>
      </c>
      <c r="O39" s="58">
        <v>2018</v>
      </c>
      <c r="P39" s="58">
        <v>2019</v>
      </c>
      <c r="Q39" s="58">
        <v>2020</v>
      </c>
      <c r="AI39" t="s">
        <v>352</v>
      </c>
      <c r="AL39" t="s">
        <v>353</v>
      </c>
    </row>
    <row r="40" spans="1:38" x14ac:dyDescent="0.3">
      <c r="A40" s="43" t="s">
        <v>33</v>
      </c>
      <c r="B40" s="45" t="s">
        <v>332</v>
      </c>
      <c r="C40" s="45" t="s">
        <v>332</v>
      </c>
      <c r="D40" s="45" t="s">
        <v>332</v>
      </c>
      <c r="E40" s="45" t="s">
        <v>332</v>
      </c>
      <c r="F40" s="45" t="s">
        <v>332</v>
      </c>
      <c r="G40" s="45" t="s">
        <v>332</v>
      </c>
      <c r="H40" s="45" t="s">
        <v>332</v>
      </c>
      <c r="I40" s="45" t="s">
        <v>332</v>
      </c>
      <c r="J40" s="45" t="s">
        <v>332</v>
      </c>
      <c r="K40" s="45" t="s">
        <v>332</v>
      </c>
      <c r="L40" s="45" t="s">
        <v>332</v>
      </c>
      <c r="M40" s="45" t="s">
        <v>332</v>
      </c>
      <c r="N40" s="45" t="s">
        <v>332</v>
      </c>
      <c r="O40" s="45" t="s">
        <v>332</v>
      </c>
      <c r="P40" s="45" t="s">
        <v>332</v>
      </c>
      <c r="Q40" s="45" t="s">
        <v>332</v>
      </c>
    </row>
    <row r="41" spans="1:38" x14ac:dyDescent="0.3">
      <c r="A41" s="59" t="s">
        <v>11</v>
      </c>
      <c r="B41" s="155">
        <v>22568180152.550961</v>
      </c>
      <c r="C41" s="14">
        <v>22826720917.165958</v>
      </c>
      <c r="D41" s="14">
        <v>23085261681.780956</v>
      </c>
      <c r="E41" s="14">
        <v>23343802446.39595</v>
      </c>
      <c r="F41" s="14">
        <v>23602343211.010948</v>
      </c>
      <c r="G41" s="14">
        <v>23860883975.625942</v>
      </c>
      <c r="H41" s="14">
        <v>24250533691.369839</v>
      </c>
      <c r="I41" s="14">
        <v>24640183407.113739</v>
      </c>
      <c r="J41" s="14">
        <v>25029833122.857635</v>
      </c>
      <c r="K41" s="14">
        <v>25419482838.601532</v>
      </c>
      <c r="L41" s="14">
        <v>25809132554.345432</v>
      </c>
      <c r="M41" s="14">
        <v>26153892554.345428</v>
      </c>
      <c r="N41" s="14">
        <v>26320872554.345428</v>
      </c>
      <c r="O41" s="14">
        <v>26481372554.345428</v>
      </c>
      <c r="P41" s="14">
        <v>26644412554.345436</v>
      </c>
      <c r="Q41" s="14">
        <v>26806682167.265312</v>
      </c>
      <c r="AL41" t="s">
        <v>354</v>
      </c>
    </row>
    <row r="42" spans="1:38" x14ac:dyDescent="0.3">
      <c r="A42" s="59" t="s">
        <v>12</v>
      </c>
      <c r="B42" s="155">
        <v>540500000</v>
      </c>
      <c r="C42" s="14">
        <v>551800000</v>
      </c>
      <c r="D42" s="14">
        <v>563100000</v>
      </c>
      <c r="E42" s="14">
        <v>574400000</v>
      </c>
      <c r="F42" s="14">
        <v>585700000</v>
      </c>
      <c r="G42" s="14">
        <v>597000000</v>
      </c>
      <c r="H42" s="14">
        <v>605000000</v>
      </c>
      <c r="I42" s="14">
        <v>613000000</v>
      </c>
      <c r="J42" s="14">
        <v>621000000</v>
      </c>
      <c r="K42" s="14">
        <v>629000000</v>
      </c>
      <c r="L42" s="14">
        <v>637000000</v>
      </c>
      <c r="M42" s="14">
        <v>645000000</v>
      </c>
      <c r="N42" s="14">
        <v>653000000</v>
      </c>
      <c r="O42" s="14">
        <v>661000000</v>
      </c>
      <c r="P42" s="14">
        <v>669000000</v>
      </c>
      <c r="Q42" s="14">
        <v>677000000</v>
      </c>
    </row>
    <row r="43" spans="1:38" x14ac:dyDescent="0.3">
      <c r="A43" s="59" t="s">
        <v>13</v>
      </c>
      <c r="B43" s="155">
        <v>12567477378.364832</v>
      </c>
      <c r="C43" s="14">
        <v>12828839378.364832</v>
      </c>
      <c r="D43" s="14">
        <v>13090201378.364832</v>
      </c>
      <c r="E43" s="14">
        <v>13351563378.364832</v>
      </c>
      <c r="F43" s="14">
        <v>13612925378.364832</v>
      </c>
      <c r="G43" s="14">
        <v>13874287378.364832</v>
      </c>
      <c r="H43" s="14">
        <v>14317399378.364832</v>
      </c>
      <c r="I43" s="14">
        <v>14760511378.364832</v>
      </c>
      <c r="J43" s="14">
        <v>15203623378.364832</v>
      </c>
      <c r="K43" s="14">
        <v>15646735378.364832</v>
      </c>
      <c r="L43" s="14">
        <v>16089847378.364832</v>
      </c>
      <c r="M43" s="14">
        <v>16573347378.364832</v>
      </c>
      <c r="N43" s="14">
        <v>16955877378.364832</v>
      </c>
      <c r="O43" s="14">
        <v>17338407378.36483</v>
      </c>
      <c r="P43" s="14">
        <v>17720937378.36483</v>
      </c>
      <c r="Q43" s="14">
        <v>18103467378.36483</v>
      </c>
    </row>
    <row r="44" spans="1:38" x14ac:dyDescent="0.3">
      <c r="A44" s="59" t="s">
        <v>14</v>
      </c>
      <c r="B44" s="155">
        <v>25026479642.132545</v>
      </c>
      <c r="C44" s="14">
        <v>25140481093.47905</v>
      </c>
      <c r="D44" s="14">
        <v>25254482544.825558</v>
      </c>
      <c r="E44" s="14">
        <v>25368483996.172062</v>
      </c>
      <c r="F44" s="14">
        <v>25482485447.518566</v>
      </c>
      <c r="G44" s="14">
        <v>25596486898.86507</v>
      </c>
      <c r="H44" s="14">
        <v>25655871257.24897</v>
      </c>
      <c r="I44" s="14">
        <v>25715255615.632866</v>
      </c>
      <c r="J44" s="14">
        <v>25774639974.016769</v>
      </c>
      <c r="K44" s="14">
        <v>25834024332.400665</v>
      </c>
      <c r="L44" s="14">
        <v>25893408690.784565</v>
      </c>
      <c r="M44" s="14">
        <v>25997388690.784561</v>
      </c>
      <c r="N44" s="14">
        <v>25902278690.784569</v>
      </c>
      <c r="O44" s="14">
        <v>25821738690.784565</v>
      </c>
      <c r="P44" s="14">
        <v>25735268690.784565</v>
      </c>
      <c r="Q44" s="14">
        <v>25725537406.541965</v>
      </c>
    </row>
    <row r="45" spans="1:38" x14ac:dyDescent="0.3">
      <c r="A45" s="59" t="s">
        <v>15</v>
      </c>
      <c r="B45" s="155">
        <v>3883774763.2236004</v>
      </c>
      <c r="C45" s="14">
        <v>3912074763.2236004</v>
      </c>
      <c r="D45" s="14">
        <v>3940374763.2236004</v>
      </c>
      <c r="E45" s="14">
        <v>3968674763.2236004</v>
      </c>
      <c r="F45" s="14">
        <v>3996974763.2236004</v>
      </c>
      <c r="G45" s="14">
        <v>4025274763.2236004</v>
      </c>
      <c r="H45" s="14">
        <v>4029274763.2236004</v>
      </c>
      <c r="I45" s="14">
        <v>4033274763.2236004</v>
      </c>
      <c r="J45" s="14">
        <v>4037274763.2236004</v>
      </c>
      <c r="K45" s="14">
        <v>4041274763.2236004</v>
      </c>
      <c r="L45" s="14">
        <v>4045274763.2236004</v>
      </c>
      <c r="M45" s="14">
        <v>4049274763.2236004</v>
      </c>
      <c r="N45" s="14">
        <v>4053274763.2236004</v>
      </c>
      <c r="O45" s="14">
        <v>4057274763.2236004</v>
      </c>
      <c r="P45" s="14">
        <v>4061274763.2236004</v>
      </c>
      <c r="Q45" s="14">
        <v>4148293906.6948128</v>
      </c>
    </row>
    <row r="46" spans="1:38" x14ac:dyDescent="0.3">
      <c r="A46" s="59" t="s">
        <v>16</v>
      </c>
      <c r="B46" s="155">
        <v>108208230479.25092</v>
      </c>
      <c r="C46" s="14">
        <v>107639915721.0529</v>
      </c>
      <c r="D46" s="14">
        <v>107071600962.8549</v>
      </c>
      <c r="E46" s="14">
        <v>106503286204.65691</v>
      </c>
      <c r="F46" s="14">
        <v>105934971446.45892</v>
      </c>
      <c r="G46" s="14">
        <v>105366656688.26091</v>
      </c>
      <c r="H46" s="14">
        <v>105149588251.90158</v>
      </c>
      <c r="I46" s="14">
        <v>104932519815.54224</v>
      </c>
      <c r="J46" s="14">
        <v>104715451379.18291</v>
      </c>
      <c r="K46" s="14">
        <v>104498382942.82358</v>
      </c>
      <c r="L46" s="14">
        <v>104281314506.46423</v>
      </c>
      <c r="M46" s="14">
        <v>103919854506.4642</v>
      </c>
      <c r="N46" s="14">
        <v>103498134506.46423</v>
      </c>
      <c r="O46" s="14">
        <v>102607470479.25092</v>
      </c>
      <c r="P46" s="14">
        <v>102366580479.25095</v>
      </c>
      <c r="Q46" s="14">
        <v>103483866916.53851</v>
      </c>
    </row>
    <row r="47" spans="1:38" x14ac:dyDescent="0.3">
      <c r="A47" s="59" t="s">
        <v>17</v>
      </c>
      <c r="B47" s="155">
        <v>57303703884.457123</v>
      </c>
      <c r="C47" s="14">
        <v>57428949884.457123</v>
      </c>
      <c r="D47" s="14">
        <v>57554195884.457123</v>
      </c>
      <c r="E47" s="14">
        <v>57679441884.457123</v>
      </c>
      <c r="F47" s="14">
        <v>57804687884.457123</v>
      </c>
      <c r="G47" s="14">
        <v>57929933884.457123</v>
      </c>
      <c r="H47" s="14">
        <v>57922975884.457123</v>
      </c>
      <c r="I47" s="14">
        <v>57916017884.457123</v>
      </c>
      <c r="J47" s="14">
        <v>57909059884.457123</v>
      </c>
      <c r="K47" s="14">
        <v>57902101884.457123</v>
      </c>
      <c r="L47" s="14">
        <v>57895143884.457123</v>
      </c>
      <c r="M47" s="14">
        <v>57478393884.457123</v>
      </c>
      <c r="N47" s="14">
        <v>57478393884.457123</v>
      </c>
      <c r="O47" s="14">
        <v>57478393884.457123</v>
      </c>
      <c r="P47" s="14">
        <v>57478393884.457123</v>
      </c>
      <c r="Q47" s="14">
        <v>57478359280.286194</v>
      </c>
    </row>
    <row r="48" spans="1:38" x14ac:dyDescent="0.3">
      <c r="A48" s="59" t="s">
        <v>34</v>
      </c>
      <c r="B48" s="155">
        <v>55476149334.644821</v>
      </c>
      <c r="C48" s="14">
        <v>55671902597.922226</v>
      </c>
      <c r="D48" s="14">
        <v>55867655861.199646</v>
      </c>
      <c r="E48" s="14">
        <v>56063409124.477051</v>
      </c>
      <c r="F48" s="14">
        <v>56259162387.754471</v>
      </c>
      <c r="G48" s="14">
        <v>56454915651.031876</v>
      </c>
      <c r="H48" s="14">
        <v>56836705829.21933</v>
      </c>
      <c r="I48" s="14">
        <v>57218496007.406784</v>
      </c>
      <c r="J48" s="14">
        <v>57600286185.594246</v>
      </c>
      <c r="K48" s="14">
        <v>57982076363.781693</v>
      </c>
      <c r="L48" s="14">
        <v>58363866541.969147</v>
      </c>
      <c r="M48" s="14">
        <v>58319996541.969131</v>
      </c>
      <c r="N48" s="14">
        <v>58469196541.969147</v>
      </c>
      <c r="O48" s="14">
        <v>58461936541.969147</v>
      </c>
      <c r="P48" s="14">
        <v>58454686541.969147</v>
      </c>
      <c r="Q48" s="14">
        <v>58447426541.969147</v>
      </c>
    </row>
    <row r="49" spans="1:38" x14ac:dyDescent="0.3">
      <c r="A49" s="59" t="s">
        <v>19</v>
      </c>
      <c r="B49" s="155">
        <v>103127530211.70692</v>
      </c>
      <c r="C49" s="14">
        <v>102939215663.62895</v>
      </c>
      <c r="D49" s="14">
        <v>102750901115.55099</v>
      </c>
      <c r="E49" s="14">
        <v>102562586567.47302</v>
      </c>
      <c r="F49" s="14">
        <v>102374272019.39507</v>
      </c>
      <c r="G49" s="14">
        <v>102185957471.31711</v>
      </c>
      <c r="H49" s="14">
        <v>101933977148.21048</v>
      </c>
      <c r="I49" s="14">
        <v>101681996825.10388</v>
      </c>
      <c r="J49" s="14">
        <v>101430016501.99725</v>
      </c>
      <c r="K49" s="14">
        <v>101178036178.89063</v>
      </c>
      <c r="L49" s="14">
        <v>100926055855.78403</v>
      </c>
      <c r="M49" s="14">
        <v>100420735855.78406</v>
      </c>
      <c r="N49" s="14">
        <v>99869285855.784119</v>
      </c>
      <c r="O49" s="14">
        <v>99348435855.784119</v>
      </c>
      <c r="P49" s="14">
        <v>98820375855.784088</v>
      </c>
      <c r="Q49" s="14">
        <v>98580348273.227127</v>
      </c>
    </row>
    <row r="52" spans="1:38" x14ac:dyDescent="0.3">
      <c r="A52" s="58" t="s">
        <v>754</v>
      </c>
      <c r="B52" s="58">
        <v>2005</v>
      </c>
      <c r="C52" s="58">
        <v>2006</v>
      </c>
      <c r="D52" s="58">
        <v>2007</v>
      </c>
      <c r="E52" s="58">
        <v>2008</v>
      </c>
      <c r="F52" s="58">
        <v>2009</v>
      </c>
      <c r="G52" s="58">
        <v>2010</v>
      </c>
      <c r="H52" s="58">
        <v>2011</v>
      </c>
      <c r="I52" s="58">
        <v>2012</v>
      </c>
      <c r="J52" s="58">
        <v>2013</v>
      </c>
      <c r="K52" s="58">
        <v>2014</v>
      </c>
      <c r="L52" s="58">
        <v>2015</v>
      </c>
      <c r="M52" s="58">
        <v>2016</v>
      </c>
      <c r="N52" s="58">
        <v>2017</v>
      </c>
      <c r="O52" s="58">
        <v>2018</v>
      </c>
      <c r="P52" s="58">
        <v>2019</v>
      </c>
      <c r="Q52" s="58">
        <v>2020</v>
      </c>
      <c r="AI52" t="s">
        <v>352</v>
      </c>
      <c r="AL52" t="s">
        <v>353</v>
      </c>
    </row>
    <row r="53" spans="1:38" x14ac:dyDescent="0.3">
      <c r="A53" s="43" t="s">
        <v>33</v>
      </c>
      <c r="B53" s="45" t="s">
        <v>355</v>
      </c>
      <c r="C53" s="45" t="s">
        <v>355</v>
      </c>
      <c r="D53" s="45" t="s">
        <v>355</v>
      </c>
      <c r="E53" s="45" t="s">
        <v>355</v>
      </c>
      <c r="F53" s="45" t="s">
        <v>355</v>
      </c>
      <c r="G53" s="45" t="s">
        <v>355</v>
      </c>
      <c r="H53" s="45" t="s">
        <v>355</v>
      </c>
      <c r="I53" s="45" t="s">
        <v>355</v>
      </c>
      <c r="J53" s="45" t="s">
        <v>355</v>
      </c>
      <c r="K53" s="45" t="s">
        <v>355</v>
      </c>
      <c r="L53" s="45" t="s">
        <v>355</v>
      </c>
      <c r="M53" s="45" t="s">
        <v>355</v>
      </c>
      <c r="N53" s="45" t="s">
        <v>355</v>
      </c>
      <c r="O53" s="45" t="s">
        <v>355</v>
      </c>
      <c r="P53" s="45" t="s">
        <v>355</v>
      </c>
      <c r="Q53" s="45" t="s">
        <v>355</v>
      </c>
    </row>
    <row r="54" spans="1:38" x14ac:dyDescent="0.3">
      <c r="A54" s="59" t="s">
        <v>11</v>
      </c>
      <c r="B54" s="155">
        <v>258540764.61499786</v>
      </c>
      <c r="C54" s="14">
        <v>258540764.61499786</v>
      </c>
      <c r="D54" s="14">
        <v>258540764.61499405</v>
      </c>
      <c r="E54" s="14">
        <v>258540764.61499786</v>
      </c>
      <c r="F54" s="14">
        <v>258540764.61499405</v>
      </c>
      <c r="G54" s="14">
        <v>389649715.74389648</v>
      </c>
      <c r="H54" s="14">
        <v>389649715.7439003</v>
      </c>
      <c r="I54" s="14">
        <v>389649715.74389648</v>
      </c>
      <c r="J54" s="14">
        <v>389649715.74389648</v>
      </c>
      <c r="K54" s="14">
        <v>389649715.7439003</v>
      </c>
      <c r="L54" s="14">
        <v>344759999.99999619</v>
      </c>
      <c r="M54" s="14">
        <v>166980000</v>
      </c>
      <c r="N54" s="14">
        <v>160500000</v>
      </c>
      <c r="O54" s="14">
        <v>163040000.00000763</v>
      </c>
      <c r="P54" s="14">
        <v>162269612.9198761</v>
      </c>
      <c r="AL54" t="s">
        <v>354</v>
      </c>
    </row>
    <row r="55" spans="1:38" x14ac:dyDescent="0.3">
      <c r="A55" s="59" t="s">
        <v>12</v>
      </c>
      <c r="B55" s="155">
        <v>11300000</v>
      </c>
      <c r="C55" s="14">
        <v>11300000</v>
      </c>
      <c r="D55" s="14">
        <v>11300000</v>
      </c>
      <c r="E55" s="14">
        <v>11300000</v>
      </c>
      <c r="F55" s="14">
        <v>11300000</v>
      </c>
      <c r="G55" s="14">
        <v>8000000</v>
      </c>
      <c r="H55" s="14">
        <v>8000000</v>
      </c>
      <c r="I55" s="14">
        <v>8000000</v>
      </c>
      <c r="J55" s="14">
        <v>8000000</v>
      </c>
      <c r="K55" s="14">
        <v>8000000</v>
      </c>
      <c r="L55" s="14">
        <v>8000000</v>
      </c>
      <c r="M55" s="14">
        <v>8000000</v>
      </c>
      <c r="N55" s="14">
        <v>8000000</v>
      </c>
      <c r="O55" s="14">
        <v>8000000</v>
      </c>
      <c r="P55" s="14">
        <v>8000000</v>
      </c>
    </row>
    <row r="56" spans="1:38" x14ac:dyDescent="0.3">
      <c r="A56" s="59" t="s">
        <v>13</v>
      </c>
      <c r="B56" s="155">
        <v>261362000</v>
      </c>
      <c r="C56" s="14">
        <v>261362000</v>
      </c>
      <c r="D56" s="14">
        <v>261362000</v>
      </c>
      <c r="E56" s="14">
        <v>261362000</v>
      </c>
      <c r="F56" s="14">
        <v>261362000</v>
      </c>
      <c r="G56" s="14">
        <v>443112000</v>
      </c>
      <c r="H56" s="14">
        <v>443112000</v>
      </c>
      <c r="I56" s="14">
        <v>443112000</v>
      </c>
      <c r="J56" s="14">
        <v>443112000</v>
      </c>
      <c r="K56" s="14">
        <v>443112000</v>
      </c>
      <c r="L56" s="14">
        <v>483500000</v>
      </c>
      <c r="M56" s="14">
        <v>382530000</v>
      </c>
      <c r="N56" s="14">
        <v>382529999.99999809</v>
      </c>
      <c r="O56" s="14">
        <v>382530000</v>
      </c>
      <c r="P56" s="14">
        <v>382530000</v>
      </c>
    </row>
    <row r="57" spans="1:38" x14ac:dyDescent="0.3">
      <c r="A57" s="59" t="s">
        <v>14</v>
      </c>
      <c r="B57" s="155">
        <v>114001451.34650421</v>
      </c>
      <c r="C57" s="14">
        <v>114001451.34650803</v>
      </c>
      <c r="D57" s="14">
        <v>114001451.34650421</v>
      </c>
      <c r="E57" s="14">
        <v>114001451.34650421</v>
      </c>
      <c r="F57" s="14">
        <v>114001451.34650421</v>
      </c>
      <c r="G57" s="14">
        <v>59384358.383899689</v>
      </c>
      <c r="H57" s="14">
        <v>59384358.383895874</v>
      </c>
      <c r="I57" s="14">
        <v>59384358.383903503</v>
      </c>
      <c r="J57" s="14">
        <v>59384358.383895874</v>
      </c>
      <c r="K57" s="14">
        <v>59384358.383899689</v>
      </c>
      <c r="L57" s="14">
        <v>103979999.99999619</v>
      </c>
      <c r="M57" s="14">
        <v>-95109999.999992371</v>
      </c>
      <c r="N57" s="14">
        <v>-80540000.000003815</v>
      </c>
      <c r="O57" s="14">
        <v>-86470000</v>
      </c>
      <c r="P57" s="14">
        <v>-9731284.2425994873</v>
      </c>
    </row>
    <row r="58" spans="1:38" x14ac:dyDescent="0.3">
      <c r="A58" s="59" t="s">
        <v>15</v>
      </c>
      <c r="B58" s="155">
        <v>28300000</v>
      </c>
      <c r="C58" s="14">
        <v>28300000</v>
      </c>
      <c r="D58" s="14">
        <v>28300000</v>
      </c>
      <c r="E58" s="14">
        <v>28300000</v>
      </c>
      <c r="F58" s="14">
        <v>28300000</v>
      </c>
      <c r="G58" s="14">
        <v>4000000</v>
      </c>
      <c r="H58" s="14">
        <v>4000000</v>
      </c>
      <c r="I58" s="14">
        <v>4000000</v>
      </c>
      <c r="J58" s="14">
        <v>4000000</v>
      </c>
      <c r="K58" s="14">
        <v>4000000</v>
      </c>
      <c r="L58" s="14">
        <v>4000000</v>
      </c>
      <c r="M58" s="14">
        <v>4000000</v>
      </c>
      <c r="N58" s="14">
        <v>4000000</v>
      </c>
      <c r="O58" s="14">
        <v>4000000</v>
      </c>
      <c r="P58" s="14">
        <v>87019143.471212387</v>
      </c>
    </row>
    <row r="59" spans="1:38" x14ac:dyDescent="0.3">
      <c r="A59" s="59" t="s">
        <v>16</v>
      </c>
      <c r="B59" s="155">
        <v>-568314758.19801331</v>
      </c>
      <c r="C59" s="14">
        <v>-568314758.19799805</v>
      </c>
      <c r="D59" s="14">
        <v>-568314758.19799805</v>
      </c>
      <c r="E59" s="14">
        <v>-568314758.19798279</v>
      </c>
      <c r="F59" s="14">
        <v>-568314758.19801331</v>
      </c>
      <c r="G59" s="14">
        <v>-217068436.35932922</v>
      </c>
      <c r="H59" s="14">
        <v>-217068436.35934448</v>
      </c>
      <c r="I59" s="14">
        <v>-217068436.35932922</v>
      </c>
      <c r="J59" s="14">
        <v>-217068436.35932922</v>
      </c>
      <c r="K59" s="14">
        <v>-217068436.35934448</v>
      </c>
      <c r="L59" s="14">
        <v>-361460000.00003052</v>
      </c>
      <c r="M59" s="14">
        <v>-421719999.99996948</v>
      </c>
      <c r="N59" s="14">
        <v>-890664027.21331787</v>
      </c>
      <c r="O59" s="14">
        <v>-240889999.99996948</v>
      </c>
      <c r="P59" s="14">
        <v>1117286437.2875671</v>
      </c>
    </row>
    <row r="60" spans="1:38" x14ac:dyDescent="0.3">
      <c r="A60" s="59" t="s">
        <v>17</v>
      </c>
      <c r="B60" s="155">
        <v>125246000</v>
      </c>
      <c r="C60" s="14">
        <v>125246000</v>
      </c>
      <c r="D60" s="14">
        <v>125246000</v>
      </c>
      <c r="E60" s="14">
        <v>125246000</v>
      </c>
      <c r="F60" s="14">
        <v>125246000</v>
      </c>
      <c r="G60" s="14">
        <v>-6958000</v>
      </c>
      <c r="H60" s="14">
        <v>-6958000</v>
      </c>
      <c r="I60" s="14">
        <v>-6958000</v>
      </c>
      <c r="J60" s="14">
        <v>-6958000</v>
      </c>
      <c r="K60" s="14">
        <v>-6958000</v>
      </c>
      <c r="L60" s="14">
        <v>-416750000</v>
      </c>
      <c r="M60" s="14">
        <v>0</v>
      </c>
      <c r="N60" s="14">
        <v>0</v>
      </c>
      <c r="O60" s="14">
        <v>0</v>
      </c>
      <c r="P60" s="14">
        <v>-34604.170928955078</v>
      </c>
    </row>
    <row r="61" spans="1:38" x14ac:dyDescent="0.3">
      <c r="A61" s="59" t="s">
        <v>34</v>
      </c>
      <c r="B61" s="155">
        <v>195753263.27740479</v>
      </c>
      <c r="C61" s="14">
        <v>195753263.27742004</v>
      </c>
      <c r="D61" s="14">
        <v>195753263.27740479</v>
      </c>
      <c r="E61" s="14">
        <v>195753263.27742004</v>
      </c>
      <c r="F61" s="14">
        <v>195753263.27740479</v>
      </c>
      <c r="G61" s="14">
        <v>381790178.18745422</v>
      </c>
      <c r="H61" s="14">
        <v>381790178.18745422</v>
      </c>
      <c r="I61" s="14">
        <v>381790178.18746185</v>
      </c>
      <c r="J61" s="14">
        <v>381790178.18744659</v>
      </c>
      <c r="K61" s="14">
        <v>381790178.18745422</v>
      </c>
      <c r="L61" s="14">
        <v>-43870000.000015259</v>
      </c>
      <c r="M61" s="14">
        <v>149200000.00001526</v>
      </c>
      <c r="N61" s="14">
        <v>-7260000</v>
      </c>
      <c r="O61" s="14">
        <v>-7250000</v>
      </c>
      <c r="P61" s="14">
        <v>-7260000</v>
      </c>
    </row>
    <row r="62" spans="1:38" x14ac:dyDescent="0.3">
      <c r="A62" s="59" t="s">
        <v>19</v>
      </c>
      <c r="B62" s="155">
        <v>-188314548.07797241</v>
      </c>
      <c r="C62" s="14">
        <v>-188314548.07795715</v>
      </c>
      <c r="D62" s="14">
        <v>-188314548.07797241</v>
      </c>
      <c r="E62" s="14">
        <v>-188314548.07795715</v>
      </c>
      <c r="F62" s="14">
        <v>-188314548.07795715</v>
      </c>
      <c r="G62" s="14">
        <v>-251980323.10662842</v>
      </c>
      <c r="H62" s="14">
        <v>-251980323.1065979</v>
      </c>
      <c r="I62" s="14">
        <v>-251980323.10662842</v>
      </c>
      <c r="J62" s="14">
        <v>-251980323.10662842</v>
      </c>
      <c r="K62" s="14">
        <v>-251980323.1065979</v>
      </c>
      <c r="L62" s="14">
        <v>-505319999.99996948</v>
      </c>
      <c r="M62" s="14">
        <v>-551449999.99993896</v>
      </c>
      <c r="N62" s="14">
        <v>-520850000</v>
      </c>
      <c r="O62" s="14">
        <v>-528060000.00003052</v>
      </c>
      <c r="P62" s="14">
        <v>-240027582.55696106</v>
      </c>
    </row>
    <row r="66" spans="1:17" x14ac:dyDescent="0.3">
      <c r="A66" s="85"/>
      <c r="B66" s="3"/>
      <c r="C66" s="3"/>
      <c r="D66" s="3"/>
      <c r="E66" s="3"/>
      <c r="F66" s="3"/>
      <c r="G66" s="3"/>
      <c r="H66" s="3"/>
      <c r="I66" s="3"/>
      <c r="J66" s="3"/>
      <c r="K66" s="3"/>
      <c r="L66" s="3"/>
      <c r="M66" s="3"/>
      <c r="N66" s="3"/>
      <c r="O66" s="3"/>
      <c r="P66" s="3"/>
      <c r="Q66" s="3"/>
    </row>
    <row r="67" spans="1:17" x14ac:dyDescent="0.3">
      <c r="A67" s="85"/>
      <c r="B67" s="25"/>
    </row>
    <row r="68" spans="1:17" x14ac:dyDescent="0.3">
      <c r="A68" s="58" t="s">
        <v>413</v>
      </c>
      <c r="B68" s="58" t="s">
        <v>345</v>
      </c>
      <c r="C68" s="61"/>
      <c r="D68" s="61"/>
    </row>
    <row r="69" spans="1:17" x14ac:dyDescent="0.3">
      <c r="A69" s="57" t="s">
        <v>1</v>
      </c>
      <c r="B69" s="11" t="s">
        <v>393</v>
      </c>
    </row>
    <row r="70" spans="1:17" x14ac:dyDescent="0.3">
      <c r="A70" s="59" t="s">
        <v>11</v>
      </c>
      <c r="B70" s="14">
        <v>14517552988.099998</v>
      </c>
    </row>
    <row r="71" spans="1:17" x14ac:dyDescent="0.3">
      <c r="A71" s="59" t="s">
        <v>12</v>
      </c>
      <c r="B71" s="128">
        <v>290521000</v>
      </c>
    </row>
    <row r="72" spans="1:17" x14ac:dyDescent="0.3">
      <c r="A72" s="59" t="s">
        <v>13</v>
      </c>
      <c r="B72" s="128">
        <v>10415810185.299999</v>
      </c>
    </row>
    <row r="73" spans="1:17" x14ac:dyDescent="0.3">
      <c r="A73" s="59" t="s">
        <v>14</v>
      </c>
      <c r="B73" s="14">
        <v>44834053641.700012</v>
      </c>
    </row>
    <row r="74" spans="1:17" x14ac:dyDescent="0.3">
      <c r="A74" s="59" t="s">
        <v>15</v>
      </c>
      <c r="B74" s="128">
        <v>4707562270</v>
      </c>
    </row>
    <row r="75" spans="1:17" x14ac:dyDescent="0.3">
      <c r="A75" s="59" t="s">
        <v>16</v>
      </c>
      <c r="B75" s="14">
        <v>128154901095</v>
      </c>
    </row>
    <row r="76" spans="1:17" x14ac:dyDescent="0.3">
      <c r="A76" s="59" t="s">
        <v>17</v>
      </c>
      <c r="B76" s="128">
        <v>58504323722</v>
      </c>
    </row>
    <row r="77" spans="1:17" x14ac:dyDescent="0.3">
      <c r="A77" s="59" t="s">
        <v>34</v>
      </c>
      <c r="B77" s="14">
        <v>62377973196.149994</v>
      </c>
    </row>
    <row r="78" spans="1:17" x14ac:dyDescent="0.3">
      <c r="A78" s="59" t="s">
        <v>19</v>
      </c>
      <c r="B78" s="14">
        <v>155305775328.65002</v>
      </c>
    </row>
    <row r="79" spans="1:17" x14ac:dyDescent="0.3">
      <c r="A79" s="129"/>
      <c r="B79" s="25"/>
    </row>
    <row r="80" spans="1:17" x14ac:dyDescent="0.3">
      <c r="A80" s="58" t="s">
        <v>414</v>
      </c>
      <c r="B80" s="58" t="s">
        <v>345</v>
      </c>
      <c r="C80" s="61"/>
      <c r="D80" s="61"/>
    </row>
    <row r="81" spans="1:9" x14ac:dyDescent="0.3">
      <c r="A81" s="57" t="s">
        <v>1</v>
      </c>
      <c r="B81" s="11" t="s">
        <v>393</v>
      </c>
      <c r="C81" s="25"/>
      <c r="D81" s="25"/>
    </row>
    <row r="82" spans="1:9" x14ac:dyDescent="0.3">
      <c r="A82" s="59" t="s">
        <v>11</v>
      </c>
      <c r="B82" s="14">
        <v>3795940400.3000002</v>
      </c>
      <c r="C82" s="25"/>
      <c r="D82" s="25"/>
    </row>
    <row r="83" spans="1:9" x14ac:dyDescent="0.3">
      <c r="A83" s="59" t="s">
        <v>12</v>
      </c>
      <c r="B83" s="128">
        <v>105385000</v>
      </c>
      <c r="C83" s="25"/>
      <c r="D83" s="25"/>
    </row>
    <row r="84" spans="1:9" x14ac:dyDescent="0.3">
      <c r="A84" s="59" t="s">
        <v>13</v>
      </c>
      <c r="B84" s="128">
        <v>2700921201.3999996</v>
      </c>
      <c r="C84" s="25"/>
      <c r="D84" s="25"/>
    </row>
    <row r="85" spans="1:9" x14ac:dyDescent="0.3">
      <c r="A85" s="59" t="s">
        <v>14</v>
      </c>
      <c r="B85" s="14">
        <v>13759013353.1</v>
      </c>
      <c r="C85" s="25"/>
      <c r="D85" s="25"/>
    </row>
    <row r="86" spans="1:9" x14ac:dyDescent="0.3">
      <c r="A86" s="59" t="s">
        <v>15</v>
      </c>
      <c r="B86" s="128">
        <v>1467411560</v>
      </c>
      <c r="C86" s="25"/>
      <c r="D86" s="25"/>
    </row>
    <row r="87" spans="1:9" x14ac:dyDescent="0.3">
      <c r="A87" s="59" t="s">
        <v>16</v>
      </c>
      <c r="B87" s="14">
        <v>30851818588.800003</v>
      </c>
      <c r="C87" s="25"/>
      <c r="D87" s="25"/>
    </row>
    <row r="88" spans="1:9" x14ac:dyDescent="0.3">
      <c r="A88" s="59" t="s">
        <v>17</v>
      </c>
      <c r="B88" s="128">
        <v>17244398954.5</v>
      </c>
      <c r="C88" s="25"/>
      <c r="D88" s="25"/>
    </row>
    <row r="89" spans="1:9" x14ac:dyDescent="0.3">
      <c r="A89" s="59" t="s">
        <v>34</v>
      </c>
      <c r="B89" s="14">
        <v>14267682529.300001</v>
      </c>
      <c r="C89" s="25"/>
      <c r="D89" s="25"/>
    </row>
    <row r="90" spans="1:9" x14ac:dyDescent="0.3">
      <c r="A90" s="59" t="s">
        <v>19</v>
      </c>
      <c r="B90" s="14">
        <v>42926171384.849998</v>
      </c>
      <c r="C90" s="25"/>
      <c r="D90" s="25"/>
      <c r="I90" s="32"/>
    </row>
    <row r="91" spans="1:9" x14ac:dyDescent="0.3">
      <c r="A91" s="85"/>
      <c r="B91" s="25"/>
      <c r="C91" s="25"/>
      <c r="D91" s="25"/>
      <c r="I91" s="32"/>
    </row>
    <row r="92" spans="1:9" x14ac:dyDescent="0.3">
      <c r="A92" s="58" t="s">
        <v>415</v>
      </c>
      <c r="B92" s="58" t="s">
        <v>345</v>
      </c>
      <c r="C92" s="61"/>
      <c r="D92" s="61"/>
      <c r="E92" s="61"/>
      <c r="F92" s="61"/>
    </row>
    <row r="93" spans="1:9" x14ac:dyDescent="0.3">
      <c r="A93" s="57" t="s">
        <v>1</v>
      </c>
      <c r="B93" s="11" t="s">
        <v>393</v>
      </c>
      <c r="C93" s="25"/>
      <c r="D93" s="25"/>
    </row>
    <row r="94" spans="1:9" x14ac:dyDescent="0.3">
      <c r="A94" s="59" t="s">
        <v>11</v>
      </c>
      <c r="B94" s="14">
        <v>7071211425.1999998</v>
      </c>
      <c r="C94" s="25"/>
      <c r="D94" s="25"/>
    </row>
    <row r="95" spans="1:9" x14ac:dyDescent="0.3">
      <c r="A95" s="59" t="s">
        <v>12</v>
      </c>
      <c r="B95" s="128">
        <v>145999000</v>
      </c>
      <c r="C95" s="25"/>
      <c r="D95" s="25"/>
    </row>
    <row r="96" spans="1:9" x14ac:dyDescent="0.3">
      <c r="A96" s="59" t="s">
        <v>13</v>
      </c>
      <c r="B96" s="128">
        <v>5104947089.6499996</v>
      </c>
      <c r="C96" s="25"/>
      <c r="D96" s="25"/>
    </row>
    <row r="97" spans="1:6" x14ac:dyDescent="0.3">
      <c r="A97" s="59" t="s">
        <v>14</v>
      </c>
      <c r="B97" s="14">
        <v>21568085194.950001</v>
      </c>
      <c r="C97" s="25"/>
      <c r="D97" s="25"/>
    </row>
    <row r="98" spans="1:6" x14ac:dyDescent="0.3">
      <c r="A98" s="59" t="s">
        <v>15</v>
      </c>
      <c r="B98" s="128">
        <v>2165498350</v>
      </c>
      <c r="C98" s="25"/>
      <c r="D98" s="25"/>
    </row>
    <row r="99" spans="1:6" x14ac:dyDescent="0.3">
      <c r="A99" s="59" t="s">
        <v>16</v>
      </c>
      <c r="B99" s="14">
        <v>62803763124.100006</v>
      </c>
      <c r="C99" s="25"/>
      <c r="D99" s="25"/>
    </row>
    <row r="100" spans="1:6" x14ac:dyDescent="0.3">
      <c r="A100" s="59" t="s">
        <v>17</v>
      </c>
      <c r="B100" s="128">
        <v>29254199700</v>
      </c>
      <c r="C100" s="25"/>
      <c r="D100" s="25"/>
    </row>
    <row r="101" spans="1:6" x14ac:dyDescent="0.3">
      <c r="A101" s="59" t="s">
        <v>34</v>
      </c>
      <c r="B101" s="14">
        <v>31094502191.449997</v>
      </c>
      <c r="C101" s="25"/>
      <c r="D101" s="25"/>
    </row>
    <row r="102" spans="1:6" x14ac:dyDescent="0.3">
      <c r="A102" s="59" t="s">
        <v>19</v>
      </c>
      <c r="B102" s="14">
        <v>73541657284.799988</v>
      </c>
      <c r="C102" s="25"/>
      <c r="D102" s="25"/>
    </row>
    <row r="103" spans="1:6" x14ac:dyDescent="0.3">
      <c r="A103" s="85"/>
      <c r="B103" s="25"/>
      <c r="C103" s="25"/>
      <c r="D103" s="25"/>
    </row>
    <row r="104" spans="1:6" x14ac:dyDescent="0.3">
      <c r="A104" s="58" t="s">
        <v>416</v>
      </c>
      <c r="B104" s="58" t="s">
        <v>345</v>
      </c>
      <c r="C104" s="61"/>
      <c r="D104" s="61"/>
      <c r="E104" s="61"/>
      <c r="F104" s="61"/>
    </row>
    <row r="105" spans="1:6" x14ac:dyDescent="0.3">
      <c r="A105" s="57" t="s">
        <v>1</v>
      </c>
      <c r="B105" s="11" t="s">
        <v>393</v>
      </c>
      <c r="C105" s="25"/>
      <c r="D105" s="25"/>
    </row>
    <row r="106" spans="1:6" x14ac:dyDescent="0.3">
      <c r="A106" s="59" t="s">
        <v>11</v>
      </c>
      <c r="B106" s="14">
        <v>1856158530.6500001</v>
      </c>
      <c r="C106" s="25"/>
      <c r="D106" s="25"/>
    </row>
    <row r="107" spans="1:6" x14ac:dyDescent="0.3">
      <c r="A107" s="59" t="s">
        <v>12</v>
      </c>
      <c r="B107" s="128">
        <v>52692500</v>
      </c>
      <c r="C107" s="25"/>
      <c r="D107" s="25"/>
    </row>
    <row r="108" spans="1:6" x14ac:dyDescent="0.3">
      <c r="A108" s="59" t="s">
        <v>13</v>
      </c>
      <c r="B108" s="128">
        <v>1304645763.1500001</v>
      </c>
      <c r="C108" s="25"/>
      <c r="D108" s="25"/>
    </row>
    <row r="109" spans="1:6" x14ac:dyDescent="0.3">
      <c r="A109" s="59" t="s">
        <v>14</v>
      </c>
      <c r="B109" s="14">
        <v>6671627297.3999996</v>
      </c>
      <c r="C109" s="25"/>
      <c r="D109" s="25"/>
    </row>
    <row r="110" spans="1:6" x14ac:dyDescent="0.3">
      <c r="A110" s="59" t="s">
        <v>15</v>
      </c>
      <c r="B110" s="128">
        <v>675105850</v>
      </c>
      <c r="C110" s="25"/>
      <c r="D110" s="25"/>
    </row>
    <row r="111" spans="1:6" x14ac:dyDescent="0.3">
      <c r="A111" s="59" t="s">
        <v>16</v>
      </c>
      <c r="B111" s="14">
        <v>15031126916.25</v>
      </c>
      <c r="C111" s="25"/>
      <c r="D111" s="25"/>
    </row>
    <row r="112" spans="1:6" x14ac:dyDescent="0.3">
      <c r="A112" s="59" t="s">
        <v>17</v>
      </c>
      <c r="B112" s="128">
        <v>8622214145</v>
      </c>
      <c r="C112" s="25"/>
      <c r="D112" s="25"/>
    </row>
    <row r="113" spans="1:4" x14ac:dyDescent="0.3">
      <c r="A113" s="59" t="s">
        <v>34</v>
      </c>
      <c r="B113" s="14">
        <v>7116577426.9499998</v>
      </c>
      <c r="C113" s="25"/>
      <c r="D113" s="25"/>
    </row>
    <row r="114" spans="1:4" x14ac:dyDescent="0.3">
      <c r="A114" s="59" t="s">
        <v>19</v>
      </c>
      <c r="B114" s="14">
        <v>20319661240.200005</v>
      </c>
      <c r="C114" s="25"/>
      <c r="D114" s="25"/>
    </row>
    <row r="115" spans="1:4" x14ac:dyDescent="0.3">
      <c r="A115" s="85"/>
      <c r="B115" s="25"/>
      <c r="C115" s="25"/>
      <c r="D115" s="25"/>
    </row>
    <row r="116" spans="1:4" x14ac:dyDescent="0.3">
      <c r="B116" s="61"/>
      <c r="C116" s="61"/>
      <c r="D116" s="25"/>
    </row>
    <row r="117" spans="1:4" x14ac:dyDescent="0.3">
      <c r="A117" s="58" t="s">
        <v>334</v>
      </c>
      <c r="B117" s="58" t="s">
        <v>345</v>
      </c>
      <c r="D117" s="25"/>
    </row>
    <row r="118" spans="1:4" x14ac:dyDescent="0.3">
      <c r="A118" s="89" t="s">
        <v>33</v>
      </c>
      <c r="B118" s="11" t="s">
        <v>418</v>
      </c>
      <c r="D118" s="25"/>
    </row>
    <row r="119" spans="1:4" x14ac:dyDescent="0.3">
      <c r="A119" s="59" t="s">
        <v>11</v>
      </c>
      <c r="B119" s="14">
        <v>0.70868231574031881</v>
      </c>
      <c r="D119" s="25"/>
    </row>
    <row r="120" spans="1:4" x14ac:dyDescent="0.3">
      <c r="A120" s="59" t="s">
        <v>12</v>
      </c>
      <c r="B120" s="14">
        <v>0.68827842555487428</v>
      </c>
      <c r="D120" s="25"/>
    </row>
    <row r="121" spans="1:4" x14ac:dyDescent="0.3">
      <c r="A121" s="59" t="s">
        <v>13</v>
      </c>
      <c r="B121" s="14">
        <v>0.72791156459337614</v>
      </c>
      <c r="D121" s="25"/>
    </row>
    <row r="122" spans="1:4" x14ac:dyDescent="0.3">
      <c r="A122" s="59" t="s">
        <v>14</v>
      </c>
      <c r="B122" s="14">
        <v>0.75229520026730601</v>
      </c>
      <c r="D122" s="25"/>
    </row>
    <row r="123" spans="1:4" x14ac:dyDescent="0.3">
      <c r="A123" s="59" t="s">
        <v>15</v>
      </c>
      <c r="B123" s="14">
        <v>0.75196418937589393</v>
      </c>
      <c r="D123" s="25"/>
    </row>
    <row r="124" spans="1:4" x14ac:dyDescent="0.3">
      <c r="A124" s="59" t="s">
        <v>16</v>
      </c>
      <c r="B124" s="14">
        <v>0.73885657710670238</v>
      </c>
      <c r="D124" s="25"/>
    </row>
    <row r="125" spans="1:4" x14ac:dyDescent="0.3">
      <c r="A125" s="59" t="s">
        <v>17</v>
      </c>
      <c r="B125" s="14">
        <v>0.7136297632712979</v>
      </c>
      <c r="D125" s="25"/>
    </row>
    <row r="126" spans="1:4" x14ac:dyDescent="0.3">
      <c r="A126" s="59" t="s">
        <v>34</v>
      </c>
      <c r="B126" s="14">
        <v>0.7121474396898565</v>
      </c>
      <c r="D126" s="25"/>
    </row>
    <row r="127" spans="1:4" x14ac:dyDescent="0.3">
      <c r="A127" s="59" t="s">
        <v>19</v>
      </c>
      <c r="B127" s="14">
        <v>0.74630035872527312</v>
      </c>
      <c r="D127" s="25"/>
    </row>
    <row r="128" spans="1:4" x14ac:dyDescent="0.3">
      <c r="A128" s="85"/>
      <c r="B128" s="25"/>
      <c r="D128" s="25"/>
    </row>
    <row r="129" spans="1:6" x14ac:dyDescent="0.3">
      <c r="A129" s="58" t="s">
        <v>335</v>
      </c>
      <c r="B129" s="59" t="s">
        <v>336</v>
      </c>
      <c r="C129" s="59" t="s">
        <v>337</v>
      </c>
      <c r="D129" s="59" t="s">
        <v>338</v>
      </c>
      <c r="E129" s="61"/>
    </row>
    <row r="130" spans="1:6" x14ac:dyDescent="0.3">
      <c r="A130" s="89" t="s">
        <v>1</v>
      </c>
      <c r="B130" s="121" t="s">
        <v>210</v>
      </c>
      <c r="C130" s="121" t="s">
        <v>210</v>
      </c>
      <c r="D130" s="121" t="s">
        <v>210</v>
      </c>
      <c r="E130" s="61"/>
    </row>
    <row r="131" spans="1:6" ht="14.55" customHeight="1" x14ac:dyDescent="0.3">
      <c r="A131" s="59" t="s">
        <v>11</v>
      </c>
      <c r="B131" s="14">
        <v>8.2310999999999995E-2</v>
      </c>
      <c r="C131" s="14">
        <v>0.3098498464074057</v>
      </c>
      <c r="D131" s="14">
        <v>0</v>
      </c>
    </row>
    <row r="132" spans="1:6" x14ac:dyDescent="0.3">
      <c r="A132" s="59" t="s">
        <v>12</v>
      </c>
      <c r="B132" s="14">
        <v>4.39523E-2</v>
      </c>
      <c r="C132" s="14">
        <v>0.16545313997220565</v>
      </c>
      <c r="D132" s="14">
        <v>0</v>
      </c>
    </row>
    <row r="133" spans="1:6" x14ac:dyDescent="0.3">
      <c r="A133" s="59" t="s">
        <v>13</v>
      </c>
      <c r="B133" s="14">
        <v>9.8621200000000006E-2</v>
      </c>
      <c r="C133" s="14">
        <v>0.37124762999494654</v>
      </c>
      <c r="D133" s="14">
        <v>0</v>
      </c>
    </row>
    <row r="134" spans="1:6" x14ac:dyDescent="0.3">
      <c r="A134" s="59" t="s">
        <v>14</v>
      </c>
      <c r="B134" s="14">
        <v>0.10910300000000001</v>
      </c>
      <c r="C134" s="14">
        <v>0.41070510372352648</v>
      </c>
      <c r="D134" s="14">
        <v>0</v>
      </c>
    </row>
    <row r="135" spans="1:6" x14ac:dyDescent="0.3">
      <c r="A135" s="59" t="s">
        <v>15</v>
      </c>
      <c r="B135" s="14">
        <v>0.395762</v>
      </c>
      <c r="C135" s="14">
        <v>1.4897983855607113</v>
      </c>
      <c r="D135" s="14">
        <v>0</v>
      </c>
    </row>
    <row r="136" spans="1:6" x14ac:dyDescent="0.3">
      <c r="A136" s="59" t="s">
        <v>16</v>
      </c>
      <c r="B136" s="14">
        <v>4.7237099999999997E-2</v>
      </c>
      <c r="C136" s="14">
        <v>0.17781837396862221</v>
      </c>
      <c r="D136" s="14">
        <v>0</v>
      </c>
    </row>
    <row r="137" spans="1:6" ht="14.55" customHeight="1" x14ac:dyDescent="0.3">
      <c r="A137" s="59" t="s">
        <v>17</v>
      </c>
      <c r="B137" s="14">
        <v>3.2706800000000001E-2</v>
      </c>
      <c r="C137" s="14">
        <v>0.12312080956953186</v>
      </c>
      <c r="D137" s="14">
        <v>0</v>
      </c>
    </row>
    <row r="138" spans="1:6" x14ac:dyDescent="0.3">
      <c r="A138" s="59" t="s">
        <v>34</v>
      </c>
      <c r="B138" s="14">
        <v>8.2488500000000006E-2</v>
      </c>
      <c r="C138" s="14">
        <v>0.31051802378026372</v>
      </c>
      <c r="D138" s="14">
        <v>0</v>
      </c>
    </row>
    <row r="139" spans="1:6" x14ac:dyDescent="0.3">
      <c r="A139" s="59" t="s">
        <v>19</v>
      </c>
      <c r="B139" s="14">
        <v>0.196687</v>
      </c>
      <c r="C139" s="14">
        <v>0.74040452357927145</v>
      </c>
      <c r="D139" s="14">
        <v>0</v>
      </c>
    </row>
    <row r="140" spans="1:6" x14ac:dyDescent="0.3">
      <c r="A140" s="85"/>
      <c r="B140" s="3"/>
      <c r="C140" s="61"/>
      <c r="D140" s="25"/>
    </row>
    <row r="141" spans="1:6" x14ac:dyDescent="0.3">
      <c r="A141" s="58" t="s">
        <v>339</v>
      </c>
      <c r="B141" s="58" t="s">
        <v>421</v>
      </c>
      <c r="C141" s="58" t="s">
        <v>419</v>
      </c>
      <c r="D141" s="58" t="s">
        <v>420</v>
      </c>
      <c r="F141" s="58" t="s">
        <v>421</v>
      </c>
    </row>
    <row r="142" spans="1:6" x14ac:dyDescent="0.3">
      <c r="A142" s="89" t="s">
        <v>1</v>
      </c>
      <c r="B142" s="45" t="s">
        <v>418</v>
      </c>
      <c r="C142" s="45" t="s">
        <v>210</v>
      </c>
      <c r="D142" s="45" t="s">
        <v>210</v>
      </c>
      <c r="F142" s="45" t="s">
        <v>418</v>
      </c>
    </row>
    <row r="143" spans="1:6" ht="14.55" customHeight="1" x14ac:dyDescent="0.3">
      <c r="A143" s="59" t="s">
        <v>11</v>
      </c>
      <c r="B143" s="14">
        <v>0.80394684944449446</v>
      </c>
      <c r="C143" s="14">
        <v>0.27304028762308469</v>
      </c>
      <c r="D143" s="14">
        <v>0.48448648021367385</v>
      </c>
      <c r="F143" s="14">
        <v>0.80394684944449446</v>
      </c>
    </row>
    <row r="144" spans="1:6" x14ac:dyDescent="0.3">
      <c r="A144" s="59" t="s">
        <v>12</v>
      </c>
      <c r="B144" s="14">
        <v>0.48436518513536575</v>
      </c>
      <c r="C144" s="14">
        <v>0.35468345571424997</v>
      </c>
      <c r="D144" s="14">
        <v>0.51915797489990756</v>
      </c>
      <c r="F144" s="14">
        <v>0.48436518513536575</v>
      </c>
    </row>
    <row r="145" spans="1:17" x14ac:dyDescent="0.3">
      <c r="A145" s="59" t="s">
        <v>13</v>
      </c>
      <c r="B145" s="14">
        <v>0.78874822378875475</v>
      </c>
      <c r="C145" s="14">
        <v>0.24462420065389426</v>
      </c>
      <c r="D145" s="14">
        <v>0.4860432411110932</v>
      </c>
      <c r="F145" s="14">
        <v>0.78874822378875475</v>
      </c>
    </row>
    <row r="146" spans="1:17" x14ac:dyDescent="0.3">
      <c r="A146" s="59" t="s">
        <v>14</v>
      </c>
      <c r="B146" s="29">
        <v>0.8</v>
      </c>
      <c r="C146" s="14">
        <v>0.48670590562320493</v>
      </c>
      <c r="D146" s="14">
        <v>0.50385018471218368</v>
      </c>
      <c r="F146" s="29">
        <v>0.8</v>
      </c>
    </row>
    <row r="147" spans="1:17" x14ac:dyDescent="0.3">
      <c r="A147" s="59" t="s">
        <v>15</v>
      </c>
      <c r="B147" s="14">
        <v>0.80121196648689885</v>
      </c>
      <c r="C147" s="14">
        <v>0.30583608350760561</v>
      </c>
      <c r="D147" s="14">
        <v>0.45992841459046796</v>
      </c>
      <c r="F147" s="14">
        <v>0.80121196648689885</v>
      </c>
    </row>
    <row r="148" spans="1:17" x14ac:dyDescent="0.3">
      <c r="A148" s="59" t="s">
        <v>16</v>
      </c>
      <c r="B148" s="14">
        <v>1.571020638091158</v>
      </c>
      <c r="C148" s="14">
        <v>0.25372632872263351</v>
      </c>
      <c r="D148" s="14">
        <v>0.48705466870528091</v>
      </c>
      <c r="F148" s="14">
        <v>1.571020638091158</v>
      </c>
    </row>
    <row r="149" spans="1:17" ht="14.55" customHeight="1" x14ac:dyDescent="0.3">
      <c r="A149" s="59" t="s">
        <v>17</v>
      </c>
      <c r="B149" s="14">
        <v>0.80394684944449446</v>
      </c>
      <c r="C149" s="14">
        <v>0.25053067273062091</v>
      </c>
      <c r="D149" s="14">
        <v>0.50084098061736415</v>
      </c>
      <c r="F149" s="14">
        <v>3.8382526186248085</v>
      </c>
    </row>
    <row r="150" spans="1:17" x14ac:dyDescent="0.3">
      <c r="A150" s="59" t="s">
        <v>34</v>
      </c>
      <c r="B150" s="14">
        <v>0.46002736992077009</v>
      </c>
      <c r="C150" s="14">
        <v>0.2410378956641433</v>
      </c>
      <c r="D150" s="14">
        <v>0.49706212477688794</v>
      </c>
      <c r="F150" s="14">
        <v>0.46002736992077009</v>
      </c>
    </row>
    <row r="151" spans="1:17" x14ac:dyDescent="0.3">
      <c r="A151" s="59" t="s">
        <v>19</v>
      </c>
      <c r="B151" s="14">
        <v>1.5541417467977825</v>
      </c>
      <c r="C151" s="14">
        <v>0.30879879126601428</v>
      </c>
      <c r="D151" s="14">
        <v>0.46666745976667823</v>
      </c>
      <c r="F151" s="14">
        <v>1.5541417467977825</v>
      </c>
    </row>
    <row r="152" spans="1:17" x14ac:dyDescent="0.3">
      <c r="A152" s="85"/>
      <c r="B152" s="25"/>
      <c r="C152" s="25"/>
      <c r="D152" s="25"/>
    </row>
    <row r="153" spans="1:17" x14ac:dyDescent="0.3">
      <c r="A153" s="58" t="s">
        <v>546</v>
      </c>
      <c r="B153" s="58" t="s">
        <v>345</v>
      </c>
      <c r="C153" s="77"/>
      <c r="D153" s="77"/>
      <c r="E153" s="77"/>
      <c r="F153" s="77"/>
      <c r="G153" s="77"/>
      <c r="H153" s="77"/>
      <c r="I153" s="77"/>
      <c r="J153" s="77"/>
      <c r="K153" s="77"/>
      <c r="L153" s="77"/>
      <c r="M153" s="77"/>
      <c r="N153" s="77"/>
      <c r="O153" s="77"/>
      <c r="P153" s="77"/>
      <c r="Q153" s="77"/>
    </row>
    <row r="154" spans="1:17" x14ac:dyDescent="0.3">
      <c r="A154" s="89" t="s">
        <v>1</v>
      </c>
      <c r="B154" s="130" t="s">
        <v>310</v>
      </c>
      <c r="C154" s="77"/>
      <c r="D154" s="77"/>
      <c r="E154" s="77"/>
      <c r="F154" s="77"/>
      <c r="G154" s="77"/>
      <c r="H154" s="77"/>
      <c r="I154" s="77"/>
      <c r="J154" s="77"/>
      <c r="K154" s="77"/>
      <c r="L154" s="77"/>
      <c r="M154" s="77"/>
      <c r="N154" s="77"/>
      <c r="O154" s="77"/>
      <c r="P154" s="77"/>
      <c r="Q154" s="77"/>
    </row>
    <row r="155" spans="1:17" x14ac:dyDescent="0.3">
      <c r="A155" s="59" t="s">
        <v>11</v>
      </c>
      <c r="B155" s="28">
        <v>0.69448717948717953</v>
      </c>
      <c r="C155" s="77"/>
      <c r="D155" s="77"/>
      <c r="E155" s="77"/>
      <c r="F155" s="77"/>
      <c r="G155" s="77"/>
      <c r="H155" s="77"/>
      <c r="I155" s="77"/>
      <c r="J155" s="77"/>
      <c r="K155" s="77"/>
      <c r="L155" s="77"/>
      <c r="M155" s="77"/>
      <c r="N155" s="77"/>
      <c r="O155" s="77"/>
      <c r="P155" s="77"/>
      <c r="Q155" s="77"/>
    </row>
    <row r="156" spans="1:17" x14ac:dyDescent="0.3">
      <c r="A156" s="59" t="s">
        <v>12</v>
      </c>
      <c r="B156" s="28">
        <v>0.73461538461538456</v>
      </c>
      <c r="C156" s="77"/>
      <c r="D156" s="77"/>
      <c r="E156" s="77"/>
      <c r="F156" s="77"/>
      <c r="G156" s="77"/>
      <c r="H156" s="77"/>
      <c r="I156" s="77"/>
      <c r="J156" s="77"/>
      <c r="K156" s="77"/>
      <c r="L156" s="77"/>
      <c r="M156" s="77"/>
      <c r="N156" s="77"/>
      <c r="O156" s="77"/>
      <c r="P156" s="77"/>
      <c r="Q156" s="77"/>
    </row>
    <row r="157" spans="1:17" x14ac:dyDescent="0.3">
      <c r="A157" s="59" t="s">
        <v>13</v>
      </c>
      <c r="B157" s="28">
        <v>0.56115384615384623</v>
      </c>
      <c r="C157" s="77"/>
      <c r="D157" s="77"/>
      <c r="E157" s="77"/>
      <c r="F157" s="77"/>
      <c r="G157" s="77"/>
      <c r="H157" s="77"/>
      <c r="I157" s="77"/>
      <c r="J157" s="77"/>
      <c r="K157" s="77"/>
      <c r="L157" s="77"/>
      <c r="M157" s="77"/>
      <c r="N157" s="77"/>
      <c r="O157" s="77"/>
      <c r="P157" s="77"/>
      <c r="Q157" s="77"/>
    </row>
    <row r="158" spans="1:17" x14ac:dyDescent="0.3">
      <c r="A158" s="59" t="s">
        <v>14</v>
      </c>
      <c r="B158" s="28">
        <v>0.39230769230769219</v>
      </c>
      <c r="C158" s="77"/>
      <c r="D158" s="77"/>
      <c r="E158" s="77"/>
      <c r="F158" s="77"/>
      <c r="G158" s="77"/>
      <c r="H158" s="77"/>
      <c r="I158" s="77"/>
      <c r="J158" s="77"/>
      <c r="K158" s="77"/>
      <c r="L158" s="77"/>
      <c r="M158" s="77"/>
      <c r="N158" s="77"/>
      <c r="O158" s="77"/>
      <c r="P158" s="77"/>
      <c r="Q158" s="77"/>
    </row>
    <row r="159" spans="1:17" x14ac:dyDescent="0.3">
      <c r="A159" s="59" t="s">
        <v>15</v>
      </c>
      <c r="B159" s="28">
        <v>0.4603846153846155</v>
      </c>
      <c r="C159" s="77"/>
      <c r="D159" s="77"/>
      <c r="E159" s="77"/>
      <c r="F159" s="77"/>
      <c r="G159" s="77"/>
      <c r="H159" s="77"/>
      <c r="I159" s="77"/>
      <c r="J159" s="77"/>
      <c r="K159" s="77"/>
      <c r="L159" s="77"/>
      <c r="M159" s="77"/>
      <c r="N159" s="77"/>
      <c r="O159" s="77"/>
      <c r="P159" s="77"/>
      <c r="Q159" s="77"/>
    </row>
    <row r="160" spans="1:17" x14ac:dyDescent="0.3">
      <c r="A160" s="59" t="s">
        <v>16</v>
      </c>
      <c r="B160" s="28">
        <v>0.37923076923076937</v>
      </c>
      <c r="C160" s="77"/>
      <c r="D160" s="77"/>
      <c r="E160" s="77"/>
      <c r="F160" s="77"/>
      <c r="G160" s="77"/>
      <c r="H160" s="77"/>
      <c r="I160" s="77"/>
      <c r="J160" s="77"/>
      <c r="K160" s="77"/>
      <c r="L160" s="77"/>
      <c r="M160" s="77"/>
      <c r="N160" s="77"/>
      <c r="O160" s="77"/>
      <c r="P160" s="77"/>
      <c r="Q160" s="77"/>
    </row>
    <row r="161" spans="1:17" x14ac:dyDescent="0.3">
      <c r="A161" s="59" t="s">
        <v>17</v>
      </c>
      <c r="B161" s="28">
        <v>0.5984615384615386</v>
      </c>
      <c r="C161" s="77"/>
      <c r="D161" s="77"/>
      <c r="E161" s="77"/>
      <c r="F161" s="77"/>
      <c r="G161" s="77"/>
      <c r="H161" s="77"/>
      <c r="I161" s="77"/>
      <c r="J161" s="77"/>
      <c r="K161" s="77"/>
      <c r="L161" s="77"/>
      <c r="M161" s="77"/>
      <c r="N161" s="77"/>
      <c r="O161" s="77"/>
      <c r="P161" s="77"/>
      <c r="Q161" s="77"/>
    </row>
    <row r="162" spans="1:17" x14ac:dyDescent="0.3">
      <c r="A162" s="59" t="s">
        <v>34</v>
      </c>
      <c r="B162" s="28">
        <v>0.65730769230769226</v>
      </c>
      <c r="C162" s="77"/>
      <c r="D162" s="77"/>
      <c r="E162" s="77"/>
      <c r="F162" s="77"/>
      <c r="G162" s="77"/>
      <c r="H162" s="77"/>
      <c r="I162" s="77"/>
      <c r="J162" s="77"/>
      <c r="K162" s="77"/>
      <c r="L162" s="77"/>
      <c r="M162" s="77"/>
      <c r="N162" s="77"/>
      <c r="O162" s="77"/>
      <c r="P162" s="77"/>
      <c r="Q162" s="77"/>
    </row>
    <row r="163" spans="1:17" x14ac:dyDescent="0.3">
      <c r="A163" s="59" t="s">
        <v>19</v>
      </c>
      <c r="B163" s="28">
        <v>0.27715384615384608</v>
      </c>
      <c r="C163" s="77"/>
      <c r="D163" s="77"/>
      <c r="E163" s="77"/>
      <c r="F163" s="77"/>
      <c r="G163" s="77"/>
      <c r="H163" s="77"/>
      <c r="I163" s="77"/>
      <c r="J163" s="77"/>
      <c r="K163" s="77"/>
      <c r="L163" s="77"/>
      <c r="M163" s="77"/>
      <c r="N163" s="77"/>
      <c r="O163" s="77"/>
      <c r="P163" s="77"/>
      <c r="Q163" s="77"/>
    </row>
    <row r="165" spans="1:17" x14ac:dyDescent="0.3">
      <c r="A165" s="58" t="s">
        <v>775</v>
      </c>
      <c r="B165" s="58" t="s">
        <v>345</v>
      </c>
    </row>
    <row r="166" spans="1:17" x14ac:dyDescent="0.3">
      <c r="A166" s="57" t="s">
        <v>1</v>
      </c>
      <c r="B166" s="130" t="s">
        <v>310</v>
      </c>
    </row>
    <row r="167" spans="1:17" x14ac:dyDescent="0.3">
      <c r="A167" s="59" t="s">
        <v>11</v>
      </c>
      <c r="B167" s="1">
        <v>5.6958387269804622E-2</v>
      </c>
    </row>
    <row r="168" spans="1:17" x14ac:dyDescent="0.3">
      <c r="A168" s="59" t="s">
        <v>12</v>
      </c>
      <c r="B168" s="1">
        <v>6.360717913932118E-4</v>
      </c>
    </row>
    <row r="169" spans="1:17" x14ac:dyDescent="0.3">
      <c r="A169" s="59" t="s">
        <v>13</v>
      </c>
      <c r="B169" s="1">
        <v>0.10163704918095612</v>
      </c>
    </row>
    <row r="170" spans="1:17" x14ac:dyDescent="0.3">
      <c r="A170" s="59" t="s">
        <v>14</v>
      </c>
      <c r="B170" s="1">
        <v>7.1791873800980566E-2</v>
      </c>
    </row>
    <row r="171" spans="1:17" x14ac:dyDescent="0.3">
      <c r="A171" s="59" t="s">
        <v>15</v>
      </c>
      <c r="B171" s="1">
        <v>0.16253257131268303</v>
      </c>
    </row>
    <row r="172" spans="1:17" x14ac:dyDescent="0.3">
      <c r="A172" s="59" t="s">
        <v>16</v>
      </c>
      <c r="B172" s="1">
        <v>8.5243308465524775E-2</v>
      </c>
    </row>
    <row r="173" spans="1:17" x14ac:dyDescent="0.3">
      <c r="A173" s="59" t="s">
        <v>17</v>
      </c>
      <c r="B173" s="1">
        <v>7.7501256695629928E-3</v>
      </c>
    </row>
    <row r="174" spans="1:17" x14ac:dyDescent="0.3">
      <c r="A174" s="59" t="s">
        <v>34</v>
      </c>
      <c r="B174" s="1">
        <v>4.8609465882651276E-2</v>
      </c>
    </row>
    <row r="175" spans="1:17" x14ac:dyDescent="0.3">
      <c r="A175" s="59" t="s">
        <v>19</v>
      </c>
      <c r="B175" s="1">
        <v>0.46484114662644344</v>
      </c>
    </row>
    <row r="177" spans="1:2" x14ac:dyDescent="0.3">
      <c r="A177" s="58" t="s">
        <v>776</v>
      </c>
      <c r="B177" s="58" t="s">
        <v>345</v>
      </c>
    </row>
    <row r="178" spans="1:2" x14ac:dyDescent="0.3">
      <c r="A178" s="57" t="s">
        <v>1</v>
      </c>
      <c r="B178" s="130" t="s">
        <v>310</v>
      </c>
    </row>
    <row r="179" spans="1:2" x14ac:dyDescent="0.3">
      <c r="A179" s="59" t="s">
        <v>11</v>
      </c>
      <c r="B179" s="1">
        <v>0.19091802170934144</v>
      </c>
    </row>
    <row r="180" spans="1:2" x14ac:dyDescent="0.3">
      <c r="A180" s="59" t="s">
        <v>12</v>
      </c>
      <c r="B180" s="1">
        <v>4.6316358955900225E-3</v>
      </c>
    </row>
    <row r="181" spans="1:2" x14ac:dyDescent="0.3">
      <c r="A181" s="59" t="s">
        <v>13</v>
      </c>
      <c r="B181" s="1">
        <v>7.538203243178962E-2</v>
      </c>
    </row>
    <row r="182" spans="1:2" x14ac:dyDescent="0.3">
      <c r="A182" s="59" t="s">
        <v>14</v>
      </c>
      <c r="B182" s="1">
        <v>0.10992939262569346</v>
      </c>
    </row>
    <row r="183" spans="1:2" x14ac:dyDescent="0.3">
      <c r="A183" s="59" t="s">
        <v>15</v>
      </c>
      <c r="B183" s="1">
        <v>2.6225898519921485E-2</v>
      </c>
    </row>
    <row r="184" spans="1:2" x14ac:dyDescent="0.3">
      <c r="A184" s="59" t="s">
        <v>16</v>
      </c>
      <c r="B184" s="1">
        <v>0.10037392485514086</v>
      </c>
    </row>
    <row r="185" spans="1:2" x14ac:dyDescent="0.3">
      <c r="A185" s="59" t="s">
        <v>17</v>
      </c>
      <c r="B185" s="1">
        <v>9.7810680708163969E-2</v>
      </c>
    </row>
    <row r="186" spans="1:2" x14ac:dyDescent="0.3">
      <c r="A186" s="59" t="s">
        <v>34</v>
      </c>
      <c r="B186" s="1">
        <v>0.30235639149940191</v>
      </c>
    </row>
    <row r="187" spans="1:2" x14ac:dyDescent="0.3">
      <c r="A187" s="59" t="s">
        <v>19</v>
      </c>
      <c r="B187" s="1">
        <v>9.2372021754957234E-2</v>
      </c>
    </row>
    <row r="190" spans="1:2" x14ac:dyDescent="0.3">
      <c r="A190" s="58" t="s">
        <v>762</v>
      </c>
      <c r="B190" s="58" t="s">
        <v>345</v>
      </c>
    </row>
    <row r="191" spans="1:2" ht="15" thickBot="1" x14ac:dyDescent="0.35">
      <c r="A191" s="132" t="s">
        <v>1</v>
      </c>
      <c r="B191" s="78" t="s">
        <v>310</v>
      </c>
    </row>
    <row r="192" spans="1:2" ht="15" thickBot="1" x14ac:dyDescent="0.35">
      <c r="A192" s="59" t="s">
        <v>11</v>
      </c>
      <c r="B192" s="131">
        <v>0</v>
      </c>
    </row>
    <row r="193" spans="1:2" ht="15" thickBot="1" x14ac:dyDescent="0.35">
      <c r="A193" s="59" t="s">
        <v>12</v>
      </c>
      <c r="B193" s="131">
        <v>0</v>
      </c>
    </row>
    <row r="194" spans="1:2" ht="15" thickBot="1" x14ac:dyDescent="0.35">
      <c r="A194" s="59" t="s">
        <v>13</v>
      </c>
      <c r="B194" s="131">
        <v>0</v>
      </c>
    </row>
    <row r="195" spans="1:2" ht="15" thickBot="1" x14ac:dyDescent="0.35">
      <c r="A195" s="59" t="s">
        <v>14</v>
      </c>
      <c r="B195" s="131">
        <v>0</v>
      </c>
    </row>
    <row r="196" spans="1:2" ht="15" thickBot="1" x14ac:dyDescent="0.35">
      <c r="A196" s="59" t="s">
        <v>15</v>
      </c>
      <c r="B196" s="131">
        <v>0</v>
      </c>
    </row>
    <row r="197" spans="1:2" ht="15" thickBot="1" x14ac:dyDescent="0.35">
      <c r="A197" s="59" t="s">
        <v>16</v>
      </c>
      <c r="B197" s="131">
        <v>3.5557359718582102E-3</v>
      </c>
    </row>
    <row r="198" spans="1:2" ht="15" thickBot="1" x14ac:dyDescent="0.35">
      <c r="A198" s="59" t="s">
        <v>17</v>
      </c>
      <c r="B198" s="131">
        <v>0</v>
      </c>
    </row>
    <row r="199" spans="1:2" ht="15" thickBot="1" x14ac:dyDescent="0.35">
      <c r="A199" s="59" t="s">
        <v>34</v>
      </c>
      <c r="B199" s="131">
        <v>0</v>
      </c>
    </row>
    <row r="200" spans="1:2" x14ac:dyDescent="0.3">
      <c r="A200" s="59" t="s">
        <v>19</v>
      </c>
      <c r="B200" s="131">
        <v>3.3201650611506799E-3</v>
      </c>
    </row>
    <row r="202" spans="1:2" x14ac:dyDescent="0.3">
      <c r="A202" s="59" t="s">
        <v>567</v>
      </c>
      <c r="B202" s="58" t="s">
        <v>345</v>
      </c>
    </row>
    <row r="203" spans="1:2" ht="15" thickBot="1" x14ac:dyDescent="0.35">
      <c r="A203" s="59" t="s">
        <v>1</v>
      </c>
      <c r="B203" s="78" t="s">
        <v>310</v>
      </c>
    </row>
    <row r="204" spans="1:2" ht="15" thickBot="1" x14ac:dyDescent="0.35">
      <c r="A204" s="59" t="s">
        <v>11</v>
      </c>
      <c r="B204" s="131">
        <v>2.4554485994715863E-2</v>
      </c>
    </row>
    <row r="205" spans="1:2" ht="15" thickBot="1" x14ac:dyDescent="0.35">
      <c r="A205" s="59" t="s">
        <v>12</v>
      </c>
      <c r="B205" s="131">
        <v>1.7410316446853608E-2</v>
      </c>
    </row>
    <row r="206" spans="1:2" ht="15" thickBot="1" x14ac:dyDescent="0.35">
      <c r="A206" s="59" t="s">
        <v>13</v>
      </c>
      <c r="B206" s="131">
        <v>1.8172557566271064E-2</v>
      </c>
    </row>
    <row r="207" spans="1:2" ht="15" thickBot="1" x14ac:dyDescent="0.35">
      <c r="A207" s="59" t="s">
        <v>14</v>
      </c>
      <c r="B207" s="131">
        <v>-1.7127629813197282E-2</v>
      </c>
    </row>
    <row r="208" spans="1:2" ht="15" thickBot="1" x14ac:dyDescent="0.35">
      <c r="A208" s="59" t="s">
        <v>15</v>
      </c>
      <c r="B208" s="131">
        <v>-5.3426969689706772E-3</v>
      </c>
    </row>
    <row r="209" spans="1:3" ht="15" thickBot="1" x14ac:dyDescent="0.35">
      <c r="A209" s="59" t="s">
        <v>16</v>
      </c>
      <c r="B209" s="131">
        <v>6.4298068761266857E-3</v>
      </c>
    </row>
    <row r="210" spans="1:3" ht="15" thickBot="1" x14ac:dyDescent="0.35">
      <c r="A210" s="59" t="s">
        <v>17</v>
      </c>
      <c r="B210" s="131">
        <v>3.9724500055357227E-3</v>
      </c>
    </row>
    <row r="211" spans="1:3" ht="15" thickBot="1" x14ac:dyDescent="0.35">
      <c r="A211" s="59" t="s">
        <v>34</v>
      </c>
      <c r="B211" s="131">
        <v>-2.0316715849863103E-3</v>
      </c>
    </row>
    <row r="212" spans="1:3" x14ac:dyDescent="0.3">
      <c r="A212" s="59" t="s">
        <v>19</v>
      </c>
      <c r="B212" s="131">
        <v>3.0683054554494209E-2</v>
      </c>
    </row>
    <row r="214" spans="1:3" x14ac:dyDescent="0.3">
      <c r="A214" s="59" t="s">
        <v>568</v>
      </c>
      <c r="B214" s="58" t="s">
        <v>345</v>
      </c>
    </row>
    <row r="215" spans="1:3" ht="15" thickBot="1" x14ac:dyDescent="0.35">
      <c r="A215" s="59" t="s">
        <v>1</v>
      </c>
      <c r="B215" s="78" t="s">
        <v>569</v>
      </c>
    </row>
    <row r="216" spans="1:3" ht="15" thickBot="1" x14ac:dyDescent="0.35">
      <c r="A216" s="59" t="s">
        <v>11</v>
      </c>
      <c r="B216" s="241">
        <v>26000</v>
      </c>
      <c r="C216" s="31"/>
    </row>
    <row r="217" spans="1:3" ht="15" thickBot="1" x14ac:dyDescent="0.35">
      <c r="A217" s="59" t="s">
        <v>12</v>
      </c>
      <c r="B217" s="241">
        <v>33000</v>
      </c>
      <c r="C217" s="31"/>
    </row>
    <row r="218" spans="1:3" ht="15" thickBot="1" x14ac:dyDescent="0.35">
      <c r="A218" s="59" t="s">
        <v>13</v>
      </c>
      <c r="B218" s="241">
        <v>13000</v>
      </c>
      <c r="C218" s="31"/>
    </row>
    <row r="219" spans="1:3" ht="15" thickBot="1" x14ac:dyDescent="0.35">
      <c r="A219" s="59" t="s">
        <v>14</v>
      </c>
      <c r="B219" s="241">
        <v>12000</v>
      </c>
      <c r="C219" s="31"/>
    </row>
    <row r="220" spans="1:3" ht="15" thickBot="1" x14ac:dyDescent="0.35">
      <c r="A220" s="59" t="s">
        <v>15</v>
      </c>
      <c r="B220" s="241">
        <v>11000</v>
      </c>
      <c r="C220" s="31"/>
    </row>
    <row r="221" spans="1:3" ht="15" thickBot="1" x14ac:dyDescent="0.35">
      <c r="A221" s="59" t="s">
        <v>16</v>
      </c>
      <c r="B221" s="241">
        <v>20000</v>
      </c>
      <c r="C221" s="31"/>
    </row>
    <row r="222" spans="1:3" ht="15" thickBot="1" x14ac:dyDescent="0.35">
      <c r="A222" s="59" t="s">
        <v>17</v>
      </c>
      <c r="B222" s="241">
        <v>11000</v>
      </c>
      <c r="C222" s="31"/>
    </row>
    <row r="223" spans="1:3" ht="15" thickBot="1" x14ac:dyDescent="0.35">
      <c r="A223" s="59" t="s">
        <v>34</v>
      </c>
      <c r="B223" s="241">
        <v>11000</v>
      </c>
      <c r="C223" s="31"/>
    </row>
    <row r="224" spans="1:3" x14ac:dyDescent="0.3">
      <c r="A224" s="59" t="s">
        <v>19</v>
      </c>
      <c r="B224" s="241">
        <v>15000</v>
      </c>
      <c r="C224" s="31"/>
    </row>
    <row r="227" spans="1:4" x14ac:dyDescent="0.3">
      <c r="A227" s="58" t="s">
        <v>552</v>
      </c>
    </row>
    <row r="228" spans="1:4" x14ac:dyDescent="0.3">
      <c r="A228" t="s">
        <v>553</v>
      </c>
      <c r="B228">
        <v>0.16</v>
      </c>
    </row>
    <row r="231" spans="1:4" x14ac:dyDescent="0.3">
      <c r="A231" s="59" t="s">
        <v>783</v>
      </c>
      <c r="B231" s="235" t="s">
        <v>345</v>
      </c>
      <c r="D231" t="s">
        <v>784</v>
      </c>
    </row>
    <row r="232" spans="1:4" ht="15" thickBot="1" x14ac:dyDescent="0.35">
      <c r="A232" s="59" t="s">
        <v>1</v>
      </c>
      <c r="B232" s="78" t="s">
        <v>108</v>
      </c>
    </row>
    <row r="233" spans="1:4" ht="15" thickBot="1" x14ac:dyDescent="0.35">
      <c r="A233" s="59" t="s">
        <v>11</v>
      </c>
      <c r="B233" s="131">
        <v>20</v>
      </c>
    </row>
    <row r="234" spans="1:4" ht="15" thickBot="1" x14ac:dyDescent="0.35">
      <c r="A234" s="59" t="s">
        <v>12</v>
      </c>
      <c r="B234" s="131">
        <v>20</v>
      </c>
    </row>
    <row r="235" spans="1:4" ht="15" thickBot="1" x14ac:dyDescent="0.35">
      <c r="A235" s="59" t="s">
        <v>13</v>
      </c>
      <c r="B235" s="131">
        <v>20</v>
      </c>
    </row>
    <row r="236" spans="1:4" ht="15" thickBot="1" x14ac:dyDescent="0.35">
      <c r="A236" s="59" t="s">
        <v>14</v>
      </c>
      <c r="B236" s="131">
        <v>20</v>
      </c>
    </row>
    <row r="237" spans="1:4" ht="15" thickBot="1" x14ac:dyDescent="0.35">
      <c r="A237" s="59" t="s">
        <v>15</v>
      </c>
      <c r="B237" s="131">
        <v>20</v>
      </c>
    </row>
    <row r="238" spans="1:4" ht="15" thickBot="1" x14ac:dyDescent="0.35">
      <c r="A238" s="59" t="s">
        <v>16</v>
      </c>
      <c r="B238" s="131">
        <v>20</v>
      </c>
    </row>
    <row r="239" spans="1:4" ht="15" thickBot="1" x14ac:dyDescent="0.35">
      <c r="A239" s="59" t="s">
        <v>17</v>
      </c>
      <c r="B239" s="131">
        <v>20</v>
      </c>
    </row>
    <row r="240" spans="1:4" ht="15" thickBot="1" x14ac:dyDescent="0.35">
      <c r="A240" s="59" t="s">
        <v>34</v>
      </c>
      <c r="B240" s="131">
        <v>20</v>
      </c>
    </row>
    <row r="241" spans="1:2" x14ac:dyDescent="0.3">
      <c r="A241" s="59" t="s">
        <v>19</v>
      </c>
      <c r="B241" s="131">
        <v>20</v>
      </c>
    </row>
    <row r="244" spans="1:2" x14ac:dyDescent="0.3">
      <c r="A244" s="59" t="s">
        <v>785</v>
      </c>
      <c r="B244" s="235" t="s">
        <v>345</v>
      </c>
    </row>
    <row r="245" spans="1:2" ht="15" thickBot="1" x14ac:dyDescent="0.35">
      <c r="A245" s="59" t="s">
        <v>1</v>
      </c>
      <c r="B245" s="78" t="s">
        <v>789</v>
      </c>
    </row>
    <row r="246" spans="1:2" ht="15" thickBot="1" x14ac:dyDescent="0.35">
      <c r="A246" s="59" t="s">
        <v>11</v>
      </c>
      <c r="B246" s="131">
        <v>0.03</v>
      </c>
    </row>
    <row r="247" spans="1:2" ht="15" thickBot="1" x14ac:dyDescent="0.35">
      <c r="A247" s="59" t="s">
        <v>12</v>
      </c>
      <c r="B247" s="131">
        <v>0.01</v>
      </c>
    </row>
    <row r="248" spans="1:2" ht="15" thickBot="1" x14ac:dyDescent="0.35">
      <c r="A248" s="59" t="s">
        <v>13</v>
      </c>
      <c r="B248" s="131">
        <v>0.03</v>
      </c>
    </row>
    <row r="249" spans="1:2" ht="15" thickBot="1" x14ac:dyDescent="0.35">
      <c r="A249" s="59" t="s">
        <v>14</v>
      </c>
      <c r="B249" s="131">
        <v>0.03</v>
      </c>
    </row>
    <row r="250" spans="1:2" ht="15" thickBot="1" x14ac:dyDescent="0.35">
      <c r="A250" s="59" t="s">
        <v>15</v>
      </c>
      <c r="B250" s="131">
        <v>0.03</v>
      </c>
    </row>
    <row r="251" spans="1:2" ht="15" thickBot="1" x14ac:dyDescent="0.35">
      <c r="A251" s="59" t="s">
        <v>16</v>
      </c>
      <c r="B251" s="131">
        <v>0.03</v>
      </c>
    </row>
    <row r="252" spans="1:2" ht="15" thickBot="1" x14ac:dyDescent="0.35">
      <c r="A252" s="59" t="s">
        <v>17</v>
      </c>
      <c r="B252" s="131">
        <v>0.03</v>
      </c>
    </row>
    <row r="253" spans="1:2" ht="15" thickBot="1" x14ac:dyDescent="0.35">
      <c r="A253" s="59" t="s">
        <v>34</v>
      </c>
      <c r="B253" s="131">
        <v>0.03</v>
      </c>
    </row>
    <row r="254" spans="1:2" x14ac:dyDescent="0.3">
      <c r="A254" s="59" t="s">
        <v>19</v>
      </c>
      <c r="B254" s="131">
        <v>0.03</v>
      </c>
    </row>
    <row r="257" spans="1:2" x14ac:dyDescent="0.3">
      <c r="A257" s="59" t="s">
        <v>786</v>
      </c>
      <c r="B257" s="239" t="s">
        <v>345</v>
      </c>
    </row>
    <row r="258" spans="1:2" ht="15" thickBot="1" x14ac:dyDescent="0.35">
      <c r="A258" s="59" t="s">
        <v>1</v>
      </c>
      <c r="B258" s="78" t="s">
        <v>789</v>
      </c>
    </row>
    <row r="259" spans="1:2" ht="15" thickBot="1" x14ac:dyDescent="0.35">
      <c r="A259" s="59" t="s">
        <v>11</v>
      </c>
      <c r="B259" s="131">
        <v>0.22</v>
      </c>
    </row>
    <row r="260" spans="1:2" ht="15" thickBot="1" x14ac:dyDescent="0.35">
      <c r="A260" s="59" t="s">
        <v>12</v>
      </c>
      <c r="B260" s="131">
        <v>0.35</v>
      </c>
    </row>
    <row r="261" spans="1:2" ht="15" thickBot="1" x14ac:dyDescent="0.35">
      <c r="A261" s="59" t="s">
        <v>13</v>
      </c>
      <c r="B261" s="131">
        <v>0.3</v>
      </c>
    </row>
    <row r="262" spans="1:2" ht="15" thickBot="1" x14ac:dyDescent="0.35">
      <c r="A262" s="59" t="s">
        <v>14</v>
      </c>
      <c r="B262" s="131">
        <v>0.17</v>
      </c>
    </row>
    <row r="263" spans="1:2" ht="15" thickBot="1" x14ac:dyDescent="0.35">
      <c r="A263" s="59" t="s">
        <v>15</v>
      </c>
      <c r="B263" s="131">
        <v>0.19</v>
      </c>
    </row>
    <row r="264" spans="1:2" ht="15" thickBot="1" x14ac:dyDescent="0.35">
      <c r="A264" s="59" t="s">
        <v>16</v>
      </c>
      <c r="B264" s="131">
        <v>0.18</v>
      </c>
    </row>
    <row r="265" spans="1:2" ht="15" thickBot="1" x14ac:dyDescent="0.35">
      <c r="A265" s="59" t="s">
        <v>17</v>
      </c>
      <c r="B265" s="131">
        <v>0.09</v>
      </c>
    </row>
    <row r="266" spans="1:2" ht="15" thickBot="1" x14ac:dyDescent="0.35">
      <c r="A266" s="59" t="s">
        <v>34</v>
      </c>
      <c r="B266" s="131">
        <v>0.17</v>
      </c>
    </row>
    <row r="267" spans="1:2" x14ac:dyDescent="0.3">
      <c r="A267" s="59" t="s">
        <v>19</v>
      </c>
      <c r="B267" s="131">
        <v>0.17</v>
      </c>
    </row>
    <row r="270" spans="1:2" x14ac:dyDescent="0.3">
      <c r="A270" s="59" t="s">
        <v>787</v>
      </c>
      <c r="B270" s="239" t="s">
        <v>345</v>
      </c>
    </row>
    <row r="271" spans="1:2" ht="15" thickBot="1" x14ac:dyDescent="0.35">
      <c r="A271" s="59" t="s">
        <v>1</v>
      </c>
      <c r="B271" s="78" t="s">
        <v>789</v>
      </c>
    </row>
    <row r="272" spans="1:2" ht="15" thickBot="1" x14ac:dyDescent="0.35">
      <c r="A272" s="59" t="s">
        <v>11</v>
      </c>
      <c r="B272" s="131">
        <v>0.22</v>
      </c>
    </row>
    <row r="273" spans="1:2" ht="15" thickBot="1" x14ac:dyDescent="0.35">
      <c r="A273" s="59" t="s">
        <v>12</v>
      </c>
      <c r="B273" s="131">
        <v>0.35</v>
      </c>
    </row>
    <row r="274" spans="1:2" ht="15" thickBot="1" x14ac:dyDescent="0.35">
      <c r="A274" s="59" t="s">
        <v>13</v>
      </c>
      <c r="B274" s="131">
        <v>0.3</v>
      </c>
    </row>
    <row r="275" spans="1:2" ht="15" thickBot="1" x14ac:dyDescent="0.35">
      <c r="A275" s="59" t="s">
        <v>14</v>
      </c>
      <c r="B275" s="131">
        <v>0.17</v>
      </c>
    </row>
    <row r="276" spans="1:2" ht="15" thickBot="1" x14ac:dyDescent="0.35">
      <c r="A276" s="59" t="s">
        <v>15</v>
      </c>
      <c r="B276" s="131">
        <v>0.19</v>
      </c>
    </row>
    <row r="277" spans="1:2" ht="15" thickBot="1" x14ac:dyDescent="0.35">
      <c r="A277" s="59" t="s">
        <v>16</v>
      </c>
      <c r="B277" s="131">
        <v>0.18</v>
      </c>
    </row>
    <row r="278" spans="1:2" ht="15" thickBot="1" x14ac:dyDescent="0.35">
      <c r="A278" s="59" t="s">
        <v>17</v>
      </c>
      <c r="B278" s="131">
        <v>0.09</v>
      </c>
    </row>
    <row r="279" spans="1:2" ht="15" thickBot="1" x14ac:dyDescent="0.35">
      <c r="A279" s="59" t="s">
        <v>34</v>
      </c>
      <c r="B279" s="131">
        <v>0.17</v>
      </c>
    </row>
    <row r="280" spans="1:2" x14ac:dyDescent="0.3">
      <c r="A280" s="59" t="s">
        <v>19</v>
      </c>
      <c r="B280" s="131">
        <v>0.17</v>
      </c>
    </row>
    <row r="283" spans="1:2" x14ac:dyDescent="0.3">
      <c r="A283" s="59" t="s">
        <v>788</v>
      </c>
      <c r="B283" s="240" t="s">
        <v>345</v>
      </c>
    </row>
    <row r="284" spans="1:2" ht="15" thickBot="1" x14ac:dyDescent="0.35">
      <c r="A284" s="59" t="s">
        <v>1</v>
      </c>
      <c r="B284" s="78" t="s">
        <v>108</v>
      </c>
    </row>
    <row r="285" spans="1:2" ht="15" thickBot="1" x14ac:dyDescent="0.35">
      <c r="A285" s="59" t="s">
        <v>11</v>
      </c>
      <c r="B285" s="131">
        <v>0.22</v>
      </c>
    </row>
    <row r="286" spans="1:2" ht="15" thickBot="1" x14ac:dyDescent="0.35">
      <c r="A286" s="59" t="s">
        <v>12</v>
      </c>
      <c r="B286" s="131">
        <v>0.35</v>
      </c>
    </row>
    <row r="287" spans="1:2" ht="15" thickBot="1" x14ac:dyDescent="0.35">
      <c r="A287" s="59" t="s">
        <v>13</v>
      </c>
      <c r="B287" s="131">
        <v>0.3</v>
      </c>
    </row>
    <row r="288" spans="1:2" ht="15" thickBot="1" x14ac:dyDescent="0.35">
      <c r="A288" s="59" t="s">
        <v>14</v>
      </c>
      <c r="B288" s="131">
        <v>0.17</v>
      </c>
    </row>
    <row r="289" spans="1:2" ht="15" thickBot="1" x14ac:dyDescent="0.35">
      <c r="A289" s="59" t="s">
        <v>15</v>
      </c>
      <c r="B289" s="131">
        <v>0.19</v>
      </c>
    </row>
    <row r="290" spans="1:2" ht="15" thickBot="1" x14ac:dyDescent="0.35">
      <c r="A290" s="59" t="s">
        <v>16</v>
      </c>
      <c r="B290" s="131">
        <v>0.18</v>
      </c>
    </row>
    <row r="291" spans="1:2" ht="15" thickBot="1" x14ac:dyDescent="0.35">
      <c r="A291" s="59" t="s">
        <v>17</v>
      </c>
      <c r="B291" s="131">
        <v>0.09</v>
      </c>
    </row>
    <row r="292" spans="1:2" ht="15" thickBot="1" x14ac:dyDescent="0.35">
      <c r="A292" s="59" t="s">
        <v>34</v>
      </c>
      <c r="B292" s="131">
        <v>0.17</v>
      </c>
    </row>
    <row r="293" spans="1:2" x14ac:dyDescent="0.3">
      <c r="A293" s="59" t="s">
        <v>19</v>
      </c>
      <c r="B293" s="131">
        <v>0.17</v>
      </c>
    </row>
    <row r="295" spans="1:2" x14ac:dyDescent="0.3">
      <c r="A295" s="59" t="s">
        <v>790</v>
      </c>
      <c r="B295" t="s">
        <v>39</v>
      </c>
    </row>
    <row r="296" spans="1:2" x14ac:dyDescent="0.3">
      <c r="A296" s="59"/>
      <c r="B296" s="242">
        <v>0.7</v>
      </c>
    </row>
  </sheetData>
  <pageMargins left="0.7" right="0.7" top="0.75" bottom="0.75" header="0.3" footer="0.3"/>
  <pageSetup paperSize="9" orientation="portrait" horizontalDpi="1200" verticalDpi="1200"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2:BK619"/>
  <sheetViews>
    <sheetView tabSelected="1" zoomScale="85" zoomScaleNormal="85" workbookViewId="0">
      <selection activeCell="B41" sqref="B41:BK41"/>
    </sheetView>
  </sheetViews>
  <sheetFormatPr baseColWidth="10" defaultColWidth="8.77734375" defaultRowHeight="14.4" x14ac:dyDescent="0.3"/>
  <cols>
    <col min="1" max="1" width="59.21875" customWidth="1"/>
    <col min="2" max="2" width="38.21875" customWidth="1"/>
    <col min="3" max="3" width="34.44140625" customWidth="1"/>
    <col min="4" max="4" width="15.77734375" customWidth="1"/>
    <col min="5" max="5" width="16.21875" customWidth="1"/>
    <col min="6" max="6" width="16.5546875" customWidth="1"/>
    <col min="7" max="7" width="20.21875" customWidth="1"/>
    <col min="8" max="8" width="18.5546875" customWidth="1"/>
    <col min="9" max="9" width="27" customWidth="1"/>
    <col min="10" max="10" width="27.5546875" customWidth="1"/>
    <col min="11" max="11" width="21" customWidth="1"/>
    <col min="12" max="12" width="16.44140625" customWidth="1"/>
    <col min="13" max="13" width="15" customWidth="1"/>
    <col min="14" max="14" width="20.5546875" customWidth="1"/>
    <col min="15" max="15" width="26.21875" customWidth="1"/>
    <col min="16" max="16" width="26.5546875" customWidth="1"/>
    <col min="17" max="17" width="25.77734375" customWidth="1"/>
    <col min="18" max="18" width="24.21875" customWidth="1"/>
    <col min="19" max="19" width="22" customWidth="1"/>
    <col min="20" max="20" width="22.5546875" customWidth="1"/>
    <col min="21" max="21" width="11.5546875" customWidth="1"/>
    <col min="22" max="22" width="13.21875" customWidth="1"/>
    <col min="23" max="23" width="27" customWidth="1"/>
    <col min="24" max="24" width="24.77734375" customWidth="1"/>
    <col min="25" max="25" width="36.77734375" customWidth="1"/>
    <col min="26" max="26" width="29" customWidth="1"/>
    <col min="27" max="27" width="36.21875" customWidth="1"/>
    <col min="28" max="28" width="27" customWidth="1"/>
    <col min="29" max="29" width="38.44140625" customWidth="1"/>
    <col min="30" max="30" width="28.77734375" customWidth="1"/>
    <col min="31" max="32" width="23.77734375" customWidth="1"/>
    <col min="33" max="33" width="20.77734375" customWidth="1"/>
    <col min="34" max="34" width="18.5546875" customWidth="1"/>
    <col min="35" max="35" width="23.77734375" customWidth="1"/>
    <col min="36" max="36" width="23" customWidth="1"/>
    <col min="37" max="37" width="18.5546875" customWidth="1"/>
    <col min="38" max="38" width="18.44140625" customWidth="1"/>
    <col min="39" max="39" width="24.21875" customWidth="1"/>
    <col min="40" max="40" width="31.44140625" customWidth="1"/>
    <col min="41" max="41" width="19" customWidth="1"/>
    <col min="42" max="42" width="25.44140625" customWidth="1"/>
    <col min="43" max="43" width="18.44140625" customWidth="1"/>
    <col min="44" max="44" width="24.77734375" customWidth="1"/>
    <col min="45" max="45" width="22.77734375" customWidth="1"/>
    <col min="46" max="46" width="19.44140625" customWidth="1"/>
    <col min="47" max="47" width="24.5546875" customWidth="1"/>
    <col min="48" max="48" width="19" customWidth="1"/>
    <col min="49" max="49" width="25" customWidth="1"/>
    <col min="50" max="50" width="23.77734375" customWidth="1"/>
    <col min="51" max="51" width="17.44140625" customWidth="1"/>
    <col min="52" max="52" width="27.77734375" customWidth="1"/>
    <col min="53" max="53" width="17.77734375" customWidth="1"/>
    <col min="54" max="54" width="19.77734375" customWidth="1"/>
    <col min="55" max="55" width="24.21875" customWidth="1"/>
    <col min="56" max="56" width="12.5546875" customWidth="1"/>
    <col min="57" max="57" width="17.77734375" customWidth="1"/>
    <col min="58" max="58" width="18.77734375" customWidth="1"/>
    <col min="59" max="59" width="24.77734375" customWidth="1"/>
    <col min="60" max="60" width="18.44140625" customWidth="1"/>
    <col min="61" max="61" width="17.5546875" customWidth="1"/>
    <col min="62" max="62" width="15.5546875" customWidth="1"/>
    <col min="63" max="63" width="23" customWidth="1"/>
  </cols>
  <sheetData>
    <row r="2" spans="1:63" x14ac:dyDescent="0.3">
      <c r="A2" s="133" t="s">
        <v>571</v>
      </c>
    </row>
    <row r="3" spans="1:63" x14ac:dyDescent="0.3">
      <c r="A3" s="80" t="s">
        <v>572</v>
      </c>
      <c r="B3" s="133" t="s">
        <v>441</v>
      </c>
      <c r="C3" s="133" t="s">
        <v>442</v>
      </c>
      <c r="D3" s="133" t="s">
        <v>443</v>
      </c>
      <c r="E3" s="133" t="s">
        <v>444</v>
      </c>
      <c r="F3" s="133" t="s">
        <v>445</v>
      </c>
      <c r="G3" s="133" t="s">
        <v>446</v>
      </c>
      <c r="H3" s="133" t="s">
        <v>447</v>
      </c>
      <c r="I3" s="133" t="s">
        <v>448</v>
      </c>
      <c r="J3" s="133" t="s">
        <v>796</v>
      </c>
      <c r="K3" s="133" t="s">
        <v>797</v>
      </c>
      <c r="L3" s="133" t="s">
        <v>798</v>
      </c>
      <c r="M3" s="133" t="s">
        <v>799</v>
      </c>
      <c r="N3" s="133" t="s">
        <v>800</v>
      </c>
      <c r="O3" s="133" t="s">
        <v>801</v>
      </c>
      <c r="P3" s="133" t="s">
        <v>802</v>
      </c>
      <c r="Q3" s="133" t="s">
        <v>803</v>
      </c>
      <c r="R3" s="133" t="s">
        <v>457</v>
      </c>
      <c r="S3" s="133" t="s">
        <v>458</v>
      </c>
      <c r="T3" s="133" t="s">
        <v>459</v>
      </c>
      <c r="U3" s="133" t="s">
        <v>460</v>
      </c>
      <c r="V3" s="133" t="s">
        <v>461</v>
      </c>
      <c r="W3" s="133" t="s">
        <v>462</v>
      </c>
      <c r="X3" s="133" t="s">
        <v>463</v>
      </c>
      <c r="Y3" s="133" t="s">
        <v>464</v>
      </c>
      <c r="Z3" s="133" t="s">
        <v>804</v>
      </c>
      <c r="AA3" s="133" t="s">
        <v>466</v>
      </c>
      <c r="AB3" s="133" t="s">
        <v>467</v>
      </c>
      <c r="AC3" s="133" t="s">
        <v>468</v>
      </c>
      <c r="AD3" s="133" t="s">
        <v>469</v>
      </c>
      <c r="AE3" s="133" t="s">
        <v>470</v>
      </c>
      <c r="AF3" s="133" t="s">
        <v>471</v>
      </c>
      <c r="AG3" s="133" t="s">
        <v>472</v>
      </c>
      <c r="AH3" s="133" t="s">
        <v>473</v>
      </c>
      <c r="AI3" s="133" t="s">
        <v>474</v>
      </c>
      <c r="AJ3" s="133" t="s">
        <v>475</v>
      </c>
      <c r="AK3" s="133" t="s">
        <v>476</v>
      </c>
      <c r="AL3" s="133" t="s">
        <v>477</v>
      </c>
      <c r="AM3" s="133" t="s">
        <v>478</v>
      </c>
      <c r="AN3" s="133" t="s">
        <v>479</v>
      </c>
      <c r="AO3" s="133" t="s">
        <v>480</v>
      </c>
      <c r="AP3" s="133" t="s">
        <v>481</v>
      </c>
      <c r="AQ3" s="133" t="s">
        <v>482</v>
      </c>
      <c r="AR3" s="133" t="s">
        <v>483</v>
      </c>
      <c r="AS3" s="133" t="s">
        <v>484</v>
      </c>
      <c r="AT3" s="133" t="s">
        <v>485</v>
      </c>
      <c r="AU3" s="133" t="s">
        <v>486</v>
      </c>
      <c r="AV3" s="133" t="s">
        <v>487</v>
      </c>
      <c r="AW3" s="133" t="s">
        <v>488</v>
      </c>
      <c r="AX3" s="133" t="s">
        <v>489</v>
      </c>
      <c r="AY3" s="133" t="s">
        <v>490</v>
      </c>
      <c r="AZ3" s="133" t="s">
        <v>491</v>
      </c>
      <c r="BA3" s="133" t="s">
        <v>492</v>
      </c>
      <c r="BB3" s="133" t="s">
        <v>493</v>
      </c>
      <c r="BC3" s="133" t="s">
        <v>494</v>
      </c>
      <c r="BD3" s="133" t="s">
        <v>495</v>
      </c>
      <c r="BE3" s="133" t="s">
        <v>496</v>
      </c>
      <c r="BF3" s="133" t="s">
        <v>497</v>
      </c>
      <c r="BG3" s="133" t="s">
        <v>498</v>
      </c>
      <c r="BH3" s="133" t="s">
        <v>499</v>
      </c>
      <c r="BI3" s="133" t="s">
        <v>500</v>
      </c>
      <c r="BJ3" s="133" t="s">
        <v>501</v>
      </c>
      <c r="BK3" s="133" t="s">
        <v>502</v>
      </c>
    </row>
    <row r="4" spans="1:63" x14ac:dyDescent="0.3">
      <c r="A4" s="135" t="s">
        <v>110</v>
      </c>
      <c r="B4" s="91">
        <v>5515.4692451169703</v>
      </c>
      <c r="C4" s="91">
        <v>0</v>
      </c>
      <c r="D4" s="91">
        <v>0</v>
      </c>
      <c r="E4" s="91">
        <v>0</v>
      </c>
      <c r="F4" s="91">
        <v>0</v>
      </c>
      <c r="G4" s="91">
        <v>0</v>
      </c>
      <c r="H4" s="91">
        <v>0</v>
      </c>
      <c r="I4" s="91">
        <v>0</v>
      </c>
      <c r="J4" s="91">
        <v>0</v>
      </c>
      <c r="K4" s="91">
        <v>0</v>
      </c>
      <c r="L4" s="91">
        <v>0</v>
      </c>
      <c r="M4" s="91">
        <v>0</v>
      </c>
      <c r="N4" s="91">
        <v>0</v>
      </c>
      <c r="O4" s="91">
        <v>0</v>
      </c>
      <c r="P4" s="91">
        <v>0</v>
      </c>
      <c r="Q4" s="91">
        <v>0</v>
      </c>
      <c r="R4" s="91">
        <v>0</v>
      </c>
      <c r="S4" s="91">
        <v>0</v>
      </c>
      <c r="T4" s="91">
        <v>0</v>
      </c>
      <c r="U4" s="91">
        <v>0</v>
      </c>
      <c r="V4" s="91">
        <v>0</v>
      </c>
      <c r="W4" s="91">
        <v>0</v>
      </c>
      <c r="X4" s="91">
        <v>0</v>
      </c>
      <c r="Y4" s="91">
        <v>0</v>
      </c>
      <c r="Z4" s="91">
        <v>0</v>
      </c>
      <c r="AA4" s="91">
        <v>0</v>
      </c>
      <c r="AB4" s="91">
        <v>0</v>
      </c>
      <c r="AC4" s="91">
        <v>0</v>
      </c>
      <c r="AD4" s="91">
        <v>0</v>
      </c>
      <c r="AE4" s="91">
        <v>0</v>
      </c>
      <c r="AF4" s="91">
        <v>0</v>
      </c>
      <c r="AG4" s="91">
        <v>0</v>
      </c>
      <c r="AH4" s="91">
        <v>0</v>
      </c>
      <c r="AI4" s="91">
        <v>0</v>
      </c>
      <c r="AJ4" s="91">
        <v>0</v>
      </c>
      <c r="AK4" s="91">
        <v>0</v>
      </c>
      <c r="AL4" s="91">
        <v>0</v>
      </c>
      <c r="AM4" s="91">
        <v>0</v>
      </c>
      <c r="AN4" s="91">
        <v>0</v>
      </c>
      <c r="AO4" s="91">
        <v>0</v>
      </c>
      <c r="AP4" s="91">
        <v>0</v>
      </c>
      <c r="AQ4" s="91">
        <v>0</v>
      </c>
      <c r="AR4" s="91">
        <v>0</v>
      </c>
      <c r="AS4" s="91">
        <v>0</v>
      </c>
      <c r="AT4" s="91">
        <v>0</v>
      </c>
      <c r="AU4" s="91">
        <v>0</v>
      </c>
      <c r="AV4" s="91">
        <v>0</v>
      </c>
      <c r="AW4" s="91">
        <v>0</v>
      </c>
      <c r="AX4" s="91">
        <v>0</v>
      </c>
      <c r="AY4" s="91">
        <v>0</v>
      </c>
      <c r="AZ4" s="91">
        <v>0</v>
      </c>
      <c r="BA4" s="91">
        <v>0</v>
      </c>
      <c r="BB4" s="91">
        <v>0</v>
      </c>
      <c r="BC4" s="91">
        <v>0</v>
      </c>
      <c r="BD4" s="91">
        <v>0</v>
      </c>
      <c r="BE4" s="91">
        <v>0</v>
      </c>
      <c r="BF4" s="91">
        <v>0</v>
      </c>
      <c r="BG4" s="91">
        <v>0</v>
      </c>
      <c r="BH4" s="91">
        <v>0</v>
      </c>
      <c r="BI4" s="91">
        <v>0</v>
      </c>
      <c r="BJ4" s="91">
        <v>0</v>
      </c>
      <c r="BK4" s="91">
        <v>0</v>
      </c>
    </row>
    <row r="5" spans="1:63" x14ac:dyDescent="0.3">
      <c r="A5" s="135" t="s">
        <v>111</v>
      </c>
      <c r="B5" s="91">
        <v>2675.6698384338201</v>
      </c>
      <c r="C5" s="91">
        <v>0</v>
      </c>
      <c r="D5" s="91">
        <v>0</v>
      </c>
      <c r="E5" s="91">
        <v>0</v>
      </c>
      <c r="F5" s="91">
        <v>0</v>
      </c>
      <c r="G5" s="91">
        <v>0</v>
      </c>
      <c r="H5" s="91">
        <v>0</v>
      </c>
      <c r="I5" s="91">
        <v>0</v>
      </c>
      <c r="J5" s="91">
        <v>0</v>
      </c>
      <c r="K5" s="91">
        <v>0</v>
      </c>
      <c r="L5" s="91">
        <v>0</v>
      </c>
      <c r="M5" s="91">
        <v>0</v>
      </c>
      <c r="N5" s="91">
        <v>0</v>
      </c>
      <c r="O5" s="91">
        <v>0</v>
      </c>
      <c r="P5" s="91">
        <v>0</v>
      </c>
      <c r="Q5" s="91">
        <v>0</v>
      </c>
      <c r="R5" s="91">
        <v>0</v>
      </c>
      <c r="S5" s="91">
        <v>58.674714663453798</v>
      </c>
      <c r="T5" s="91">
        <v>0</v>
      </c>
      <c r="U5" s="91">
        <v>0</v>
      </c>
      <c r="V5" s="91">
        <v>0</v>
      </c>
      <c r="W5" s="91">
        <v>0</v>
      </c>
      <c r="X5" s="91">
        <v>0</v>
      </c>
      <c r="Y5" s="91">
        <v>0</v>
      </c>
      <c r="Z5" s="91">
        <v>0</v>
      </c>
      <c r="AA5" s="91">
        <v>0</v>
      </c>
      <c r="AB5" s="91">
        <v>0</v>
      </c>
      <c r="AC5" s="91">
        <v>0</v>
      </c>
      <c r="AD5" s="91">
        <v>0</v>
      </c>
      <c r="AE5" s="91">
        <v>0</v>
      </c>
      <c r="AF5" s="91">
        <v>6.1084491186748702</v>
      </c>
      <c r="AG5" s="91">
        <v>0</v>
      </c>
      <c r="AH5" s="91">
        <v>0</v>
      </c>
      <c r="AI5" s="91">
        <v>0</v>
      </c>
      <c r="AJ5" s="91">
        <v>0</v>
      </c>
      <c r="AK5" s="91">
        <v>0</v>
      </c>
      <c r="AL5" s="91">
        <v>0</v>
      </c>
      <c r="AM5" s="91">
        <v>0</v>
      </c>
      <c r="AN5" s="91">
        <v>0</v>
      </c>
      <c r="AO5" s="91">
        <v>0</v>
      </c>
      <c r="AP5" s="91">
        <v>0</v>
      </c>
      <c r="AQ5" s="91">
        <v>0</v>
      </c>
      <c r="AR5" s="91">
        <v>0</v>
      </c>
      <c r="AS5" s="91">
        <v>0</v>
      </c>
      <c r="AT5" s="91">
        <v>0</v>
      </c>
      <c r="AU5" s="91">
        <v>18.123078646710301</v>
      </c>
      <c r="AV5" s="91">
        <v>0</v>
      </c>
      <c r="AW5" s="91">
        <v>0</v>
      </c>
      <c r="AX5" s="91">
        <v>0</v>
      </c>
      <c r="AY5" s="91">
        <v>0</v>
      </c>
      <c r="AZ5" s="91">
        <v>0</v>
      </c>
      <c r="BA5" s="91">
        <v>0</v>
      </c>
      <c r="BB5" s="91">
        <v>0</v>
      </c>
      <c r="BC5" s="91">
        <v>0</v>
      </c>
      <c r="BD5" s="91">
        <v>0</v>
      </c>
      <c r="BE5" s="91">
        <v>0</v>
      </c>
      <c r="BF5" s="91">
        <v>0</v>
      </c>
      <c r="BG5" s="91">
        <v>0</v>
      </c>
      <c r="BH5" s="91">
        <v>0</v>
      </c>
      <c r="BI5" s="91">
        <v>0</v>
      </c>
      <c r="BJ5" s="91">
        <v>0</v>
      </c>
      <c r="BK5" s="91">
        <v>0</v>
      </c>
    </row>
    <row r="6" spans="1:63" x14ac:dyDescent="0.3">
      <c r="A6" s="135" t="s">
        <v>112</v>
      </c>
      <c r="B6" s="91">
        <v>11657.5116376228</v>
      </c>
      <c r="C6" s="91">
        <v>0</v>
      </c>
      <c r="D6" s="91">
        <v>6.2517817116970003</v>
      </c>
      <c r="E6" s="91">
        <v>0.13201968947296699</v>
      </c>
      <c r="F6" s="91">
        <v>0</v>
      </c>
      <c r="G6" s="91">
        <v>0</v>
      </c>
      <c r="H6" s="91">
        <v>0</v>
      </c>
      <c r="I6" s="91">
        <v>0</v>
      </c>
      <c r="J6" s="91">
        <v>0</v>
      </c>
      <c r="K6" s="91">
        <v>0</v>
      </c>
      <c r="L6" s="91">
        <v>0.90002142294739995</v>
      </c>
      <c r="M6" s="91">
        <v>0</v>
      </c>
      <c r="N6" s="91">
        <v>0</v>
      </c>
      <c r="O6" s="91">
        <v>36.339851852670002</v>
      </c>
      <c r="P6" s="91">
        <v>3.8524541020519998E-2</v>
      </c>
      <c r="Q6" s="91">
        <v>2.825771386718E-3</v>
      </c>
      <c r="R6" s="91">
        <v>0.231113728042556</v>
      </c>
      <c r="S6" s="91">
        <v>125.944779053725</v>
      </c>
      <c r="T6" s="91">
        <v>7.8271894237770007E-2</v>
      </c>
      <c r="U6" s="91">
        <v>0</v>
      </c>
      <c r="V6" s="91">
        <v>0</v>
      </c>
      <c r="W6" s="91">
        <v>0.96751337630523004</v>
      </c>
      <c r="X6" s="91">
        <v>0.60333839743361495</v>
      </c>
      <c r="Y6" s="91">
        <v>2.2738285767110602</v>
      </c>
      <c r="Z6" s="91">
        <v>0</v>
      </c>
      <c r="AA6" s="91">
        <v>4.2035709118120002</v>
      </c>
      <c r="AB6" s="91">
        <v>0.79192136571210003</v>
      </c>
      <c r="AC6" s="91">
        <v>2.3401393502759799E-2</v>
      </c>
      <c r="AD6" s="91">
        <v>0</v>
      </c>
      <c r="AE6" s="91">
        <v>0.22174435890899699</v>
      </c>
      <c r="AF6" s="91">
        <v>9.3397454569430103</v>
      </c>
      <c r="AG6" s="91">
        <v>2.1490097451516001E-9</v>
      </c>
      <c r="AH6" s="91">
        <v>1.0393294386357999E-10</v>
      </c>
      <c r="AI6" s="91">
        <v>1.0695968860623001E-9</v>
      </c>
      <c r="AJ6" s="91">
        <v>2.2766865072097999E-10</v>
      </c>
      <c r="AK6" s="91">
        <v>0</v>
      </c>
      <c r="AL6" s="91">
        <v>6.4529967001060002E-11</v>
      </c>
      <c r="AM6" s="91">
        <v>0</v>
      </c>
      <c r="AN6" s="91">
        <v>0</v>
      </c>
      <c r="AO6" s="91">
        <v>0</v>
      </c>
      <c r="AP6" s="91">
        <v>1.6748658093693E-9</v>
      </c>
      <c r="AQ6" s="91">
        <v>3.238349274921E-4</v>
      </c>
      <c r="AR6" s="91">
        <v>9.6893826301419994E-9</v>
      </c>
      <c r="AS6" s="91">
        <v>5.2741506608607497E-10</v>
      </c>
      <c r="AT6" s="91">
        <v>18.892764571819999</v>
      </c>
      <c r="AU6" s="91">
        <v>320.31409189489602</v>
      </c>
      <c r="AV6" s="91">
        <v>0.63244134204970004</v>
      </c>
      <c r="AW6" s="91">
        <v>1.3238824709504</v>
      </c>
      <c r="AX6" s="91">
        <v>0.35795026840549998</v>
      </c>
      <c r="AY6" s="91">
        <v>0</v>
      </c>
      <c r="AZ6" s="91">
        <v>0</v>
      </c>
      <c r="BA6" s="91">
        <v>0.20251684521308</v>
      </c>
      <c r="BB6" s="91">
        <v>2.3364714963619999</v>
      </c>
      <c r="BC6" s="91">
        <v>0.208406362631433</v>
      </c>
      <c r="BD6" s="91">
        <v>0</v>
      </c>
      <c r="BE6" s="91">
        <v>2.7925802384790002</v>
      </c>
      <c r="BF6" s="91">
        <v>1.4660442695470799</v>
      </c>
      <c r="BG6" s="91">
        <v>8.3900000185134105E-2</v>
      </c>
      <c r="BH6" s="91">
        <v>0</v>
      </c>
      <c r="BI6" s="91">
        <v>0</v>
      </c>
      <c r="BJ6" s="91">
        <v>1.5656485317218099E-7</v>
      </c>
      <c r="BK6" s="91">
        <v>0</v>
      </c>
    </row>
    <row r="7" spans="1:63" x14ac:dyDescent="0.3">
      <c r="A7" s="135" t="s">
        <v>113</v>
      </c>
      <c r="B7" s="91">
        <v>4417.7833017321</v>
      </c>
      <c r="C7" s="91">
        <v>0</v>
      </c>
      <c r="D7" s="91">
        <v>0</v>
      </c>
      <c r="E7" s="91">
        <v>0</v>
      </c>
      <c r="F7" s="91">
        <v>0</v>
      </c>
      <c r="G7" s="91">
        <v>0</v>
      </c>
      <c r="H7" s="91">
        <v>0</v>
      </c>
      <c r="I7" s="91">
        <v>0</v>
      </c>
      <c r="J7" s="91">
        <v>0</v>
      </c>
      <c r="K7" s="91">
        <v>0</v>
      </c>
      <c r="L7" s="91">
        <v>0</v>
      </c>
      <c r="M7" s="91">
        <v>0</v>
      </c>
      <c r="N7" s="91">
        <v>0</v>
      </c>
      <c r="O7" s="91">
        <v>0</v>
      </c>
      <c r="P7" s="91">
        <v>0</v>
      </c>
      <c r="Q7" s="91">
        <v>0</v>
      </c>
      <c r="R7" s="91">
        <v>0</v>
      </c>
      <c r="S7" s="91">
        <v>0</v>
      </c>
      <c r="T7" s="91">
        <v>0</v>
      </c>
      <c r="U7" s="91">
        <v>0</v>
      </c>
      <c r="V7" s="91">
        <v>0</v>
      </c>
      <c r="W7" s="91">
        <v>0</v>
      </c>
      <c r="X7" s="91">
        <v>0</v>
      </c>
      <c r="Y7" s="91">
        <v>0</v>
      </c>
      <c r="Z7" s="91">
        <v>0</v>
      </c>
      <c r="AA7" s="91">
        <v>0</v>
      </c>
      <c r="AB7" s="91">
        <v>0</v>
      </c>
      <c r="AC7" s="91">
        <v>0</v>
      </c>
      <c r="AD7" s="91">
        <v>0</v>
      </c>
      <c r="AE7" s="91">
        <v>0</v>
      </c>
      <c r="AF7" s="91">
        <v>0</v>
      </c>
      <c r="AG7" s="91">
        <v>0</v>
      </c>
      <c r="AH7" s="91">
        <v>0</v>
      </c>
      <c r="AI7" s="91">
        <v>0</v>
      </c>
      <c r="AJ7" s="91">
        <v>0</v>
      </c>
      <c r="AK7" s="91">
        <v>0</v>
      </c>
      <c r="AL7" s="91">
        <v>0</v>
      </c>
      <c r="AM7" s="91">
        <v>0</v>
      </c>
      <c r="AN7" s="91">
        <v>0</v>
      </c>
      <c r="AO7" s="91">
        <v>0</v>
      </c>
      <c r="AP7" s="91">
        <v>0</v>
      </c>
      <c r="AQ7" s="91">
        <v>0</v>
      </c>
      <c r="AR7" s="91">
        <v>0</v>
      </c>
      <c r="AS7" s="91">
        <v>0</v>
      </c>
      <c r="AT7" s="91">
        <v>0</v>
      </c>
      <c r="AU7" s="91">
        <v>0</v>
      </c>
      <c r="AV7" s="91">
        <v>0</v>
      </c>
      <c r="AW7" s="91">
        <v>0</v>
      </c>
      <c r="AX7" s="91">
        <v>0</v>
      </c>
      <c r="AY7" s="91">
        <v>0</v>
      </c>
      <c r="AZ7" s="91">
        <v>0</v>
      </c>
      <c r="BA7" s="91">
        <v>0</v>
      </c>
      <c r="BB7" s="91">
        <v>0</v>
      </c>
      <c r="BC7" s="91">
        <v>0</v>
      </c>
      <c r="BD7" s="91">
        <v>0</v>
      </c>
      <c r="BE7" s="91">
        <v>0</v>
      </c>
      <c r="BF7" s="91">
        <v>0</v>
      </c>
      <c r="BG7" s="91">
        <v>0</v>
      </c>
      <c r="BH7" s="91">
        <v>0</v>
      </c>
      <c r="BI7" s="91">
        <v>0</v>
      </c>
      <c r="BJ7" s="91">
        <v>0</v>
      </c>
      <c r="BK7" s="91">
        <v>0</v>
      </c>
    </row>
    <row r="8" spans="1:63" x14ac:dyDescent="0.3">
      <c r="A8" s="135" t="s">
        <v>114</v>
      </c>
      <c r="B8" s="91">
        <v>280.58311662389099</v>
      </c>
      <c r="C8" s="91">
        <v>0</v>
      </c>
      <c r="D8" s="91">
        <v>0</v>
      </c>
      <c r="E8" s="91">
        <v>0</v>
      </c>
      <c r="F8" s="91">
        <v>0</v>
      </c>
      <c r="G8" s="91">
        <v>0</v>
      </c>
      <c r="H8" s="91">
        <v>0</v>
      </c>
      <c r="I8" s="91">
        <v>0</v>
      </c>
      <c r="J8" s="91">
        <v>0</v>
      </c>
      <c r="K8" s="91">
        <v>0</v>
      </c>
      <c r="L8" s="91">
        <v>0</v>
      </c>
      <c r="M8" s="91">
        <v>0</v>
      </c>
      <c r="N8" s="91">
        <v>0</v>
      </c>
      <c r="O8" s="91">
        <v>0</v>
      </c>
      <c r="P8" s="91">
        <v>0</v>
      </c>
      <c r="Q8" s="91">
        <v>0</v>
      </c>
      <c r="R8" s="91">
        <v>0</v>
      </c>
      <c r="S8" s="91">
        <v>0</v>
      </c>
      <c r="T8" s="91">
        <v>0</v>
      </c>
      <c r="U8" s="91">
        <v>0</v>
      </c>
      <c r="V8" s="91">
        <v>0</v>
      </c>
      <c r="W8" s="91">
        <v>0</v>
      </c>
      <c r="X8" s="91">
        <v>0</v>
      </c>
      <c r="Y8" s="91">
        <v>0</v>
      </c>
      <c r="Z8" s="91">
        <v>0</v>
      </c>
      <c r="AA8" s="91">
        <v>0</v>
      </c>
      <c r="AB8" s="91">
        <v>0</v>
      </c>
      <c r="AC8" s="91">
        <v>0</v>
      </c>
      <c r="AD8" s="91">
        <v>0</v>
      </c>
      <c r="AE8" s="91">
        <v>0</v>
      </c>
      <c r="AF8" s="91">
        <v>0</v>
      </c>
      <c r="AG8" s="91">
        <v>0</v>
      </c>
      <c r="AH8" s="91">
        <v>0</v>
      </c>
      <c r="AI8" s="91">
        <v>0</v>
      </c>
      <c r="AJ8" s="91">
        <v>0</v>
      </c>
      <c r="AK8" s="91">
        <v>0</v>
      </c>
      <c r="AL8" s="91">
        <v>0</v>
      </c>
      <c r="AM8" s="91">
        <v>0</v>
      </c>
      <c r="AN8" s="91">
        <v>0</v>
      </c>
      <c r="AO8" s="91">
        <v>0</v>
      </c>
      <c r="AP8" s="91">
        <v>0</v>
      </c>
      <c r="AQ8" s="91">
        <v>0</v>
      </c>
      <c r="AR8" s="91">
        <v>0</v>
      </c>
      <c r="AS8" s="91">
        <v>0</v>
      </c>
      <c r="AT8" s="91">
        <v>0</v>
      </c>
      <c r="AU8" s="91">
        <v>0</v>
      </c>
      <c r="AV8" s="91">
        <v>0</v>
      </c>
      <c r="AW8" s="91">
        <v>0</v>
      </c>
      <c r="AX8" s="91">
        <v>0</v>
      </c>
      <c r="AY8" s="91">
        <v>0</v>
      </c>
      <c r="AZ8" s="91">
        <v>0</v>
      </c>
      <c r="BA8" s="91">
        <v>0</v>
      </c>
      <c r="BB8" s="91">
        <v>0</v>
      </c>
      <c r="BC8" s="91">
        <v>0</v>
      </c>
      <c r="BD8" s="91">
        <v>0</v>
      </c>
      <c r="BE8" s="91">
        <v>0</v>
      </c>
      <c r="BF8" s="91">
        <v>0</v>
      </c>
      <c r="BG8" s="91">
        <v>0</v>
      </c>
      <c r="BH8" s="91">
        <v>0</v>
      </c>
      <c r="BI8" s="91">
        <v>0</v>
      </c>
      <c r="BJ8" s="91">
        <v>0</v>
      </c>
      <c r="BK8" s="91">
        <v>0</v>
      </c>
    </row>
    <row r="9" spans="1:63" x14ac:dyDescent="0.3">
      <c r="A9" s="135" t="s">
        <v>115</v>
      </c>
      <c r="B9" s="91">
        <v>7601.7333360396997</v>
      </c>
      <c r="C9" s="91">
        <v>0</v>
      </c>
      <c r="D9" s="91">
        <v>141.98835860699</v>
      </c>
      <c r="E9" s="91">
        <v>31.164417151616</v>
      </c>
      <c r="F9" s="91">
        <v>12.894602396351001</v>
      </c>
      <c r="G9" s="91">
        <v>0.23559730624576</v>
      </c>
      <c r="H9" s="91">
        <v>0.87019923747600003</v>
      </c>
      <c r="I9" s="91">
        <v>1.4054665013800001</v>
      </c>
      <c r="J9" s="91">
        <v>0</v>
      </c>
      <c r="K9" s="91">
        <v>0</v>
      </c>
      <c r="L9" s="91">
        <v>0</v>
      </c>
      <c r="M9" s="91">
        <v>0</v>
      </c>
      <c r="N9" s="91">
        <v>0</v>
      </c>
      <c r="O9" s="91">
        <v>0</v>
      </c>
      <c r="P9" s="91">
        <v>0</v>
      </c>
      <c r="Q9" s="91">
        <v>0</v>
      </c>
      <c r="R9" s="91">
        <v>0</v>
      </c>
      <c r="S9" s="91">
        <v>462.22023170677198</v>
      </c>
      <c r="T9" s="91">
        <v>2.2643508673164598</v>
      </c>
      <c r="U9" s="91">
        <v>0</v>
      </c>
      <c r="V9" s="91">
        <v>0</v>
      </c>
      <c r="W9" s="91">
        <v>5.7178502073169</v>
      </c>
      <c r="X9" s="91">
        <v>1.912961475908</v>
      </c>
      <c r="Y9" s="91">
        <v>0</v>
      </c>
      <c r="Z9" s="91">
        <v>0</v>
      </c>
      <c r="AA9" s="91">
        <v>7.1961921794652</v>
      </c>
      <c r="AB9" s="91">
        <v>10.761740817286</v>
      </c>
      <c r="AC9" s="91">
        <v>0.59802725006352297</v>
      </c>
      <c r="AD9" s="91">
        <v>0.102186680333755</v>
      </c>
      <c r="AE9" s="91">
        <v>1.3529561856019501</v>
      </c>
      <c r="AF9" s="91">
        <v>25.202886383525598</v>
      </c>
      <c r="AG9" s="91">
        <v>0</v>
      </c>
      <c r="AH9" s="91">
        <v>0</v>
      </c>
      <c r="AI9" s="91">
        <v>0</v>
      </c>
      <c r="AJ9" s="91">
        <v>0</v>
      </c>
      <c r="AK9" s="91">
        <v>0</v>
      </c>
      <c r="AL9" s="91">
        <v>0</v>
      </c>
      <c r="AM9" s="91">
        <v>0</v>
      </c>
      <c r="AN9" s="91">
        <v>0</v>
      </c>
      <c r="AO9" s="91">
        <v>0</v>
      </c>
      <c r="AP9" s="91">
        <v>0</v>
      </c>
      <c r="AQ9" s="91">
        <v>0</v>
      </c>
      <c r="AR9" s="91">
        <v>0</v>
      </c>
      <c r="AS9" s="91">
        <v>0</v>
      </c>
      <c r="AT9" s="91">
        <v>6.1710736072500003</v>
      </c>
      <c r="AU9" s="91">
        <v>1003.66156337092</v>
      </c>
      <c r="AV9" s="91">
        <v>0.59371552328739996</v>
      </c>
      <c r="AW9" s="91">
        <v>1.4665620342762999</v>
      </c>
      <c r="AX9" s="91">
        <v>0.1236645530188</v>
      </c>
      <c r="AY9" s="91">
        <v>0</v>
      </c>
      <c r="AZ9" s="91">
        <v>0</v>
      </c>
      <c r="BA9" s="91">
        <v>0</v>
      </c>
      <c r="BB9" s="91">
        <v>0.13064066880633499</v>
      </c>
      <c r="BC9" s="91">
        <v>0</v>
      </c>
      <c r="BD9" s="91">
        <v>0</v>
      </c>
      <c r="BE9" s="91">
        <v>3.3243600972995999</v>
      </c>
      <c r="BF9" s="91">
        <v>38.027314255127997</v>
      </c>
      <c r="BG9" s="91">
        <v>99.509206052225196</v>
      </c>
      <c r="BH9" s="91">
        <v>0</v>
      </c>
      <c r="BI9" s="91">
        <v>0</v>
      </c>
      <c r="BJ9" s="91">
        <v>3.5927726611359501</v>
      </c>
      <c r="BK9" s="91">
        <v>0</v>
      </c>
    </row>
    <row r="10" spans="1:63" x14ac:dyDescent="0.3">
      <c r="A10" s="135" t="s">
        <v>116</v>
      </c>
      <c r="B10" s="91">
        <v>5292.2261295650997</v>
      </c>
      <c r="C10" s="91">
        <v>0</v>
      </c>
      <c r="D10" s="91">
        <v>239.33341320669899</v>
      </c>
      <c r="E10" s="91">
        <v>0</v>
      </c>
      <c r="F10" s="91">
        <v>0</v>
      </c>
      <c r="G10" s="91">
        <v>0</v>
      </c>
      <c r="H10" s="91">
        <v>0</v>
      </c>
      <c r="I10" s="91">
        <v>0</v>
      </c>
      <c r="J10" s="91">
        <v>0</v>
      </c>
      <c r="K10" s="91">
        <v>0</v>
      </c>
      <c r="L10" s="91">
        <v>0</v>
      </c>
      <c r="M10" s="91">
        <v>0</v>
      </c>
      <c r="N10" s="91">
        <v>0</v>
      </c>
      <c r="O10" s="91">
        <v>0</v>
      </c>
      <c r="P10" s="91">
        <v>0</v>
      </c>
      <c r="Q10" s="91">
        <v>0</v>
      </c>
      <c r="R10" s="91">
        <v>0</v>
      </c>
      <c r="S10" s="91">
        <v>2859.5194025026899</v>
      </c>
      <c r="T10" s="91">
        <v>0</v>
      </c>
      <c r="U10" s="91">
        <v>0</v>
      </c>
      <c r="V10" s="91">
        <v>0</v>
      </c>
      <c r="W10" s="91">
        <v>3.0550908112083799E-2</v>
      </c>
      <c r="X10" s="91">
        <v>1.3244047930638501</v>
      </c>
      <c r="Y10" s="91">
        <v>0</v>
      </c>
      <c r="Z10" s="91">
        <v>0</v>
      </c>
      <c r="AA10" s="91">
        <v>37.461589766716401</v>
      </c>
      <c r="AB10" s="91">
        <v>0</v>
      </c>
      <c r="AC10" s="91">
        <v>0</v>
      </c>
      <c r="AD10" s="91">
        <v>0</v>
      </c>
      <c r="AE10" s="91">
        <v>0</v>
      </c>
      <c r="AF10" s="91">
        <v>0</v>
      </c>
      <c r="AG10" s="91">
        <v>0</v>
      </c>
      <c r="AH10" s="91">
        <v>0</v>
      </c>
      <c r="AI10" s="91">
        <v>0</v>
      </c>
      <c r="AJ10" s="91">
        <v>0</v>
      </c>
      <c r="AK10" s="91">
        <v>0</v>
      </c>
      <c r="AL10" s="91">
        <v>0</v>
      </c>
      <c r="AM10" s="91">
        <v>0</v>
      </c>
      <c r="AN10" s="91">
        <v>0</v>
      </c>
      <c r="AO10" s="91">
        <v>0</v>
      </c>
      <c r="AP10" s="91">
        <v>0</v>
      </c>
      <c r="AQ10" s="91">
        <v>0</v>
      </c>
      <c r="AR10" s="91">
        <v>0</v>
      </c>
      <c r="AS10" s="91">
        <v>0</v>
      </c>
      <c r="AT10" s="91">
        <v>0</v>
      </c>
      <c r="AU10" s="91">
        <v>0</v>
      </c>
      <c r="AV10" s="91">
        <v>0</v>
      </c>
      <c r="AW10" s="91">
        <v>0</v>
      </c>
      <c r="AX10" s="91">
        <v>0</v>
      </c>
      <c r="AY10" s="91">
        <v>0</v>
      </c>
      <c r="AZ10" s="91">
        <v>0</v>
      </c>
      <c r="BA10" s="91">
        <v>0</v>
      </c>
      <c r="BB10" s="91">
        <v>0</v>
      </c>
      <c r="BC10" s="91">
        <v>0</v>
      </c>
      <c r="BD10" s="91">
        <v>0</v>
      </c>
      <c r="BE10" s="91">
        <v>0</v>
      </c>
      <c r="BF10" s="91">
        <v>0</v>
      </c>
      <c r="BG10" s="91">
        <v>0</v>
      </c>
      <c r="BH10" s="91">
        <v>0</v>
      </c>
      <c r="BI10" s="91">
        <v>0</v>
      </c>
      <c r="BJ10" s="91">
        <v>0</v>
      </c>
      <c r="BK10" s="91">
        <v>0</v>
      </c>
    </row>
    <row r="11" spans="1:63" x14ac:dyDescent="0.3">
      <c r="A11" s="135" t="s">
        <v>117</v>
      </c>
      <c r="B11" s="91">
        <v>1659.8605224799701</v>
      </c>
      <c r="C11" s="91">
        <v>0</v>
      </c>
      <c r="D11" s="91">
        <v>33.28044715011</v>
      </c>
      <c r="E11" s="91">
        <v>0</v>
      </c>
      <c r="F11" s="91">
        <v>0.28702861546583203</v>
      </c>
      <c r="G11" s="91">
        <v>0</v>
      </c>
      <c r="H11" s="91">
        <v>0</v>
      </c>
      <c r="I11" s="91">
        <v>0.22996549332044999</v>
      </c>
      <c r="J11" s="91">
        <v>0</v>
      </c>
      <c r="K11" s="91">
        <v>0</v>
      </c>
      <c r="L11" s="91">
        <v>0</v>
      </c>
      <c r="M11" s="91">
        <v>0</v>
      </c>
      <c r="N11" s="91">
        <v>0</v>
      </c>
      <c r="O11" s="91">
        <v>0</v>
      </c>
      <c r="P11" s="91">
        <v>0</v>
      </c>
      <c r="Q11" s="91">
        <v>0</v>
      </c>
      <c r="R11" s="91">
        <v>0</v>
      </c>
      <c r="S11" s="91">
        <v>0</v>
      </c>
      <c r="T11" s="91">
        <v>0</v>
      </c>
      <c r="U11" s="91">
        <v>0</v>
      </c>
      <c r="V11" s="91">
        <v>0</v>
      </c>
      <c r="W11" s="91">
        <v>0</v>
      </c>
      <c r="X11" s="91">
        <v>0</v>
      </c>
      <c r="Y11" s="91">
        <v>0</v>
      </c>
      <c r="Z11" s="91">
        <v>0</v>
      </c>
      <c r="AA11" s="91">
        <v>0</v>
      </c>
      <c r="AB11" s="91">
        <v>0</v>
      </c>
      <c r="AC11" s="91">
        <v>0</v>
      </c>
      <c r="AD11" s="91">
        <v>0</v>
      </c>
      <c r="AE11" s="91">
        <v>0</v>
      </c>
      <c r="AF11" s="91">
        <v>6.2663924407807506E-2</v>
      </c>
      <c r="AG11" s="91">
        <v>0</v>
      </c>
      <c r="AH11" s="91">
        <v>0</v>
      </c>
      <c r="AI11" s="91">
        <v>0</v>
      </c>
      <c r="AJ11" s="91">
        <v>0</v>
      </c>
      <c r="AK11" s="91">
        <v>0</v>
      </c>
      <c r="AL11" s="91">
        <v>0</v>
      </c>
      <c r="AM11" s="91">
        <v>0</v>
      </c>
      <c r="AN11" s="91">
        <v>0</v>
      </c>
      <c r="AO11" s="91">
        <v>0</v>
      </c>
      <c r="AP11" s="91">
        <v>0</v>
      </c>
      <c r="AQ11" s="91">
        <v>0</v>
      </c>
      <c r="AR11" s="91">
        <v>0</v>
      </c>
      <c r="AS11" s="91">
        <v>0</v>
      </c>
      <c r="AT11" s="91">
        <v>1.7200788246679</v>
      </c>
      <c r="AU11" s="91">
        <v>0</v>
      </c>
      <c r="AV11" s="91">
        <v>0</v>
      </c>
      <c r="AW11" s="91">
        <v>0</v>
      </c>
      <c r="AX11" s="91">
        <v>0</v>
      </c>
      <c r="AY11" s="91">
        <v>0</v>
      </c>
      <c r="AZ11" s="91">
        <v>0</v>
      </c>
      <c r="BA11" s="91">
        <v>0</v>
      </c>
      <c r="BB11" s="91">
        <v>0</v>
      </c>
      <c r="BC11" s="91">
        <v>0</v>
      </c>
      <c r="BD11" s="91">
        <v>0</v>
      </c>
      <c r="BE11" s="91">
        <v>0</v>
      </c>
      <c r="BF11" s="91">
        <v>0.70685467559040005</v>
      </c>
      <c r="BG11" s="91">
        <v>0.265701655009908</v>
      </c>
      <c r="BH11" s="91">
        <v>7.2973549346847494E-2</v>
      </c>
      <c r="BI11" s="91">
        <v>0</v>
      </c>
      <c r="BJ11" s="91">
        <v>0</v>
      </c>
      <c r="BK11" s="91">
        <v>0</v>
      </c>
    </row>
    <row r="12" spans="1:63" x14ac:dyDescent="0.3">
      <c r="A12" s="135" t="s">
        <v>118</v>
      </c>
      <c r="B12" s="91">
        <v>3374.05728137598</v>
      </c>
      <c r="C12" s="91">
        <v>0</v>
      </c>
      <c r="D12" s="91">
        <v>1.23337614304562</v>
      </c>
      <c r="E12" s="91">
        <v>0</v>
      </c>
      <c r="F12" s="91">
        <v>0</v>
      </c>
      <c r="G12" s="91">
        <v>0</v>
      </c>
      <c r="H12" s="91">
        <v>0</v>
      </c>
      <c r="I12" s="91">
        <v>0</v>
      </c>
      <c r="J12" s="91">
        <v>0</v>
      </c>
      <c r="K12" s="91">
        <v>0</v>
      </c>
      <c r="L12" s="91">
        <v>0</v>
      </c>
      <c r="M12" s="91">
        <v>0</v>
      </c>
      <c r="N12" s="91">
        <v>0</v>
      </c>
      <c r="O12" s="91">
        <v>0</v>
      </c>
      <c r="P12" s="91">
        <v>0</v>
      </c>
      <c r="Q12" s="91">
        <v>0</v>
      </c>
      <c r="R12" s="91">
        <v>0</v>
      </c>
      <c r="S12" s="91">
        <v>7.2911993437349398</v>
      </c>
      <c r="T12" s="91">
        <v>0</v>
      </c>
      <c r="U12" s="91">
        <v>0</v>
      </c>
      <c r="V12" s="91">
        <v>0</v>
      </c>
      <c r="W12" s="91">
        <v>0</v>
      </c>
      <c r="X12" s="91">
        <v>8.5696554675330008E-3</v>
      </c>
      <c r="Y12" s="91">
        <v>0</v>
      </c>
      <c r="Z12" s="91">
        <v>0</v>
      </c>
      <c r="AA12" s="91">
        <v>0</v>
      </c>
      <c r="AB12" s="91">
        <v>0</v>
      </c>
      <c r="AC12" s="91">
        <v>0</v>
      </c>
      <c r="AD12" s="91">
        <v>0</v>
      </c>
      <c r="AE12" s="91">
        <v>0</v>
      </c>
      <c r="AF12" s="91">
        <v>0</v>
      </c>
      <c r="AG12" s="91">
        <v>0</v>
      </c>
      <c r="AH12" s="91">
        <v>0</v>
      </c>
      <c r="AI12" s="91">
        <v>0</v>
      </c>
      <c r="AJ12" s="91">
        <v>0</v>
      </c>
      <c r="AK12" s="91">
        <v>0</v>
      </c>
      <c r="AL12" s="91">
        <v>0</v>
      </c>
      <c r="AM12" s="91">
        <v>0</v>
      </c>
      <c r="AN12" s="91">
        <v>0</v>
      </c>
      <c r="AO12" s="91">
        <v>0</v>
      </c>
      <c r="AP12" s="91">
        <v>0</v>
      </c>
      <c r="AQ12" s="91">
        <v>0</v>
      </c>
      <c r="AR12" s="91">
        <v>0</v>
      </c>
      <c r="AS12" s="91">
        <v>0</v>
      </c>
      <c r="AT12" s="91">
        <v>0</v>
      </c>
      <c r="AU12" s="91">
        <v>0</v>
      </c>
      <c r="AV12" s="91">
        <v>0</v>
      </c>
      <c r="AW12" s="91">
        <v>0</v>
      </c>
      <c r="AX12" s="91">
        <v>0</v>
      </c>
      <c r="AY12" s="91">
        <v>0</v>
      </c>
      <c r="AZ12" s="91">
        <v>0</v>
      </c>
      <c r="BA12" s="91">
        <v>0</v>
      </c>
      <c r="BB12" s="91">
        <v>0</v>
      </c>
      <c r="BC12" s="91">
        <v>0</v>
      </c>
      <c r="BD12" s="91">
        <v>0</v>
      </c>
      <c r="BE12" s="91">
        <v>0</v>
      </c>
      <c r="BF12" s="91">
        <v>0</v>
      </c>
      <c r="BG12" s="91">
        <v>0</v>
      </c>
      <c r="BH12" s="91">
        <v>0</v>
      </c>
      <c r="BI12" s="91">
        <v>0</v>
      </c>
      <c r="BJ12" s="91">
        <v>3.0940358275793698</v>
      </c>
      <c r="BK12" s="91">
        <v>0</v>
      </c>
    </row>
    <row r="13" spans="1:63" x14ac:dyDescent="0.3">
      <c r="A13" s="135" t="s">
        <v>119</v>
      </c>
      <c r="B13" s="91">
        <v>63236.842915400899</v>
      </c>
      <c r="C13" s="91">
        <v>0</v>
      </c>
      <c r="D13" s="91">
        <v>67.942741922522998</v>
      </c>
      <c r="E13" s="91">
        <v>0</v>
      </c>
      <c r="F13" s="91">
        <v>0</v>
      </c>
      <c r="G13" s="91">
        <v>0</v>
      </c>
      <c r="H13" s="91">
        <v>0</v>
      </c>
      <c r="I13" s="91">
        <v>0</v>
      </c>
      <c r="J13" s="91">
        <v>0</v>
      </c>
      <c r="K13" s="91">
        <v>0</v>
      </c>
      <c r="L13" s="91">
        <v>0</v>
      </c>
      <c r="M13" s="91">
        <v>0</v>
      </c>
      <c r="N13" s="91">
        <v>0</v>
      </c>
      <c r="O13" s="91">
        <v>0</v>
      </c>
      <c r="P13" s="91">
        <v>0</v>
      </c>
      <c r="Q13" s="91">
        <v>0</v>
      </c>
      <c r="R13" s="91">
        <v>0</v>
      </c>
      <c r="S13" s="91">
        <v>0</v>
      </c>
      <c r="T13" s="91">
        <v>0</v>
      </c>
      <c r="U13" s="91">
        <v>0</v>
      </c>
      <c r="V13" s="91">
        <v>0</v>
      </c>
      <c r="W13" s="91">
        <v>0</v>
      </c>
      <c r="X13" s="91">
        <v>0</v>
      </c>
      <c r="Y13" s="91">
        <v>0</v>
      </c>
      <c r="Z13" s="91">
        <v>0</v>
      </c>
      <c r="AA13" s="91">
        <v>0</v>
      </c>
      <c r="AB13" s="91">
        <v>0</v>
      </c>
      <c r="AC13" s="91">
        <v>0</v>
      </c>
      <c r="AD13" s="91">
        <v>0</v>
      </c>
      <c r="AE13" s="91">
        <v>0</v>
      </c>
      <c r="AF13" s="91">
        <v>0</v>
      </c>
      <c r="AG13" s="91">
        <v>0</v>
      </c>
      <c r="AH13" s="91">
        <v>0</v>
      </c>
      <c r="AI13" s="91">
        <v>0</v>
      </c>
      <c r="AJ13" s="91">
        <v>0</v>
      </c>
      <c r="AK13" s="91">
        <v>0</v>
      </c>
      <c r="AL13" s="91">
        <v>0</v>
      </c>
      <c r="AM13" s="91">
        <v>0</v>
      </c>
      <c r="AN13" s="91">
        <v>0</v>
      </c>
      <c r="AO13" s="91">
        <v>0</v>
      </c>
      <c r="AP13" s="91">
        <v>0</v>
      </c>
      <c r="AQ13" s="91">
        <v>0</v>
      </c>
      <c r="AR13" s="91">
        <v>0</v>
      </c>
      <c r="AS13" s="91">
        <v>0</v>
      </c>
      <c r="AT13" s="91">
        <v>0</v>
      </c>
      <c r="AU13" s="91">
        <v>0</v>
      </c>
      <c r="AV13" s="91">
        <v>0</v>
      </c>
      <c r="AW13" s="91">
        <v>0</v>
      </c>
      <c r="AX13" s="91">
        <v>0</v>
      </c>
      <c r="AY13" s="91">
        <v>0</v>
      </c>
      <c r="AZ13" s="91">
        <v>0</v>
      </c>
      <c r="BA13" s="91">
        <v>0</v>
      </c>
      <c r="BB13" s="91">
        <v>0</v>
      </c>
      <c r="BC13" s="91">
        <v>0</v>
      </c>
      <c r="BD13" s="91">
        <v>0</v>
      </c>
      <c r="BE13" s="91">
        <v>0</v>
      </c>
      <c r="BF13" s="91">
        <v>548.63594474575405</v>
      </c>
      <c r="BG13" s="91">
        <v>1243.8356122436401</v>
      </c>
      <c r="BH13" s="91">
        <v>30.633269899336302</v>
      </c>
      <c r="BI13" s="91">
        <v>649.84731763912998</v>
      </c>
      <c r="BJ13" s="91">
        <v>115.088346481985</v>
      </c>
      <c r="BK13" s="91">
        <v>0</v>
      </c>
    </row>
    <row r="14" spans="1:63" x14ac:dyDescent="0.3">
      <c r="A14" s="135" t="s">
        <v>120</v>
      </c>
      <c r="B14" s="91">
        <v>84942.140622049803</v>
      </c>
      <c r="C14" s="91">
        <v>0</v>
      </c>
      <c r="D14" s="91">
        <v>0</v>
      </c>
      <c r="E14" s="91">
        <v>0</v>
      </c>
      <c r="F14" s="91">
        <v>0</v>
      </c>
      <c r="G14" s="91">
        <v>0</v>
      </c>
      <c r="H14" s="91">
        <v>0</v>
      </c>
      <c r="I14" s="91">
        <v>0</v>
      </c>
      <c r="J14" s="91">
        <v>0</v>
      </c>
      <c r="K14" s="91">
        <v>0</v>
      </c>
      <c r="L14" s="91">
        <v>0</v>
      </c>
      <c r="M14" s="91">
        <v>0</v>
      </c>
      <c r="N14" s="91">
        <v>0</v>
      </c>
      <c r="O14" s="91">
        <v>0</v>
      </c>
      <c r="P14" s="91">
        <v>0</v>
      </c>
      <c r="Q14" s="91">
        <v>0</v>
      </c>
      <c r="R14" s="91">
        <v>0</v>
      </c>
      <c r="S14" s="91">
        <v>0</v>
      </c>
      <c r="T14" s="91">
        <v>0</v>
      </c>
      <c r="U14" s="91">
        <v>0</v>
      </c>
      <c r="V14" s="91">
        <v>0</v>
      </c>
      <c r="W14" s="91">
        <v>0</v>
      </c>
      <c r="X14" s="91">
        <v>0</v>
      </c>
      <c r="Y14" s="91">
        <v>0</v>
      </c>
      <c r="Z14" s="91">
        <v>0</v>
      </c>
      <c r="AA14" s="91">
        <v>0</v>
      </c>
      <c r="AB14" s="91">
        <v>0</v>
      </c>
      <c r="AC14" s="91">
        <v>0</v>
      </c>
      <c r="AD14" s="91">
        <v>0</v>
      </c>
      <c r="AE14" s="91">
        <v>0</v>
      </c>
      <c r="AF14" s="91">
        <v>0</v>
      </c>
      <c r="AG14" s="91">
        <v>0</v>
      </c>
      <c r="AH14" s="91">
        <v>0</v>
      </c>
      <c r="AI14" s="91">
        <v>0</v>
      </c>
      <c r="AJ14" s="91">
        <v>0</v>
      </c>
      <c r="AK14" s="91">
        <v>0</v>
      </c>
      <c r="AL14" s="91">
        <v>0</v>
      </c>
      <c r="AM14" s="91">
        <v>0</v>
      </c>
      <c r="AN14" s="91">
        <v>0</v>
      </c>
      <c r="AO14" s="91">
        <v>0</v>
      </c>
      <c r="AP14" s="91">
        <v>0</v>
      </c>
      <c r="AQ14" s="91">
        <v>0</v>
      </c>
      <c r="AR14" s="91">
        <v>0</v>
      </c>
      <c r="AS14" s="91">
        <v>0</v>
      </c>
      <c r="AT14" s="91">
        <v>0</v>
      </c>
      <c r="AU14" s="91">
        <v>0</v>
      </c>
      <c r="AV14" s="91">
        <v>0</v>
      </c>
      <c r="AW14" s="91">
        <v>0</v>
      </c>
      <c r="AX14" s="91">
        <v>0</v>
      </c>
      <c r="AY14" s="91">
        <v>0</v>
      </c>
      <c r="AZ14" s="91">
        <v>0</v>
      </c>
      <c r="BA14" s="91">
        <v>0</v>
      </c>
      <c r="BB14" s="91">
        <v>0</v>
      </c>
      <c r="BC14" s="91">
        <v>0</v>
      </c>
      <c r="BD14" s="91">
        <v>0</v>
      </c>
      <c r="BE14" s="91">
        <v>0</v>
      </c>
      <c r="BF14" s="91">
        <v>0</v>
      </c>
      <c r="BG14" s="91">
        <v>0</v>
      </c>
      <c r="BH14" s="91">
        <v>0</v>
      </c>
      <c r="BI14" s="91">
        <v>0</v>
      </c>
      <c r="BJ14" s="91">
        <v>0</v>
      </c>
      <c r="BK14" s="91">
        <v>0</v>
      </c>
    </row>
    <row r="15" spans="1:63" x14ac:dyDescent="0.3">
      <c r="A15" s="135" t="s">
        <v>121</v>
      </c>
      <c r="B15" s="91">
        <v>11412.382255828101</v>
      </c>
      <c r="C15" s="91">
        <v>0</v>
      </c>
      <c r="D15" s="91">
        <v>0</v>
      </c>
      <c r="E15" s="91">
        <v>0</v>
      </c>
      <c r="F15" s="91">
        <v>0</v>
      </c>
      <c r="G15" s="91">
        <v>0</v>
      </c>
      <c r="H15" s="91">
        <v>0</v>
      </c>
      <c r="I15" s="91">
        <v>0</v>
      </c>
      <c r="J15" s="91">
        <v>0</v>
      </c>
      <c r="K15" s="91">
        <v>0</v>
      </c>
      <c r="L15" s="91">
        <v>0</v>
      </c>
      <c r="M15" s="91">
        <v>0</v>
      </c>
      <c r="N15" s="91">
        <v>0</v>
      </c>
      <c r="O15" s="91">
        <v>0</v>
      </c>
      <c r="P15" s="91">
        <v>0</v>
      </c>
      <c r="Q15" s="91">
        <v>0</v>
      </c>
      <c r="R15" s="91">
        <v>0</v>
      </c>
      <c r="S15" s="91">
        <v>0</v>
      </c>
      <c r="T15" s="91">
        <v>0</v>
      </c>
      <c r="U15" s="91">
        <v>0</v>
      </c>
      <c r="V15" s="91">
        <v>0</v>
      </c>
      <c r="W15" s="91">
        <v>0</v>
      </c>
      <c r="X15" s="91">
        <v>0</v>
      </c>
      <c r="Y15" s="91">
        <v>0</v>
      </c>
      <c r="Z15" s="91">
        <v>0</v>
      </c>
      <c r="AA15" s="91">
        <v>0</v>
      </c>
      <c r="AB15" s="91">
        <v>0</v>
      </c>
      <c r="AC15" s="91">
        <v>0</v>
      </c>
      <c r="AD15" s="91">
        <v>0</v>
      </c>
      <c r="AE15" s="91">
        <v>0</v>
      </c>
      <c r="AF15" s="91">
        <v>0</v>
      </c>
      <c r="AG15" s="91">
        <v>0</v>
      </c>
      <c r="AH15" s="91">
        <v>0</v>
      </c>
      <c r="AI15" s="91">
        <v>0</v>
      </c>
      <c r="AJ15" s="91">
        <v>0</v>
      </c>
      <c r="AK15" s="91">
        <v>0</v>
      </c>
      <c r="AL15" s="91">
        <v>0</v>
      </c>
      <c r="AM15" s="91">
        <v>0</v>
      </c>
      <c r="AN15" s="91">
        <v>0</v>
      </c>
      <c r="AO15" s="91">
        <v>0</v>
      </c>
      <c r="AP15" s="91">
        <v>0</v>
      </c>
      <c r="AQ15" s="91">
        <v>0</v>
      </c>
      <c r="AR15" s="91">
        <v>0</v>
      </c>
      <c r="AS15" s="91">
        <v>0</v>
      </c>
      <c r="AT15" s="91">
        <v>0</v>
      </c>
      <c r="AU15" s="91">
        <v>18.681541463638801</v>
      </c>
      <c r="AV15" s="91">
        <v>0</v>
      </c>
      <c r="AW15" s="91">
        <v>0</v>
      </c>
      <c r="AX15" s="91">
        <v>0</v>
      </c>
      <c r="AY15" s="91">
        <v>0</v>
      </c>
      <c r="AZ15" s="91">
        <v>0</v>
      </c>
      <c r="BA15" s="91">
        <v>0</v>
      </c>
      <c r="BB15" s="91">
        <v>0</v>
      </c>
      <c r="BC15" s="91">
        <v>0</v>
      </c>
      <c r="BD15" s="91">
        <v>0</v>
      </c>
      <c r="BE15" s="91">
        <v>0</v>
      </c>
      <c r="BF15" s="91">
        <v>0</v>
      </c>
      <c r="BG15" s="91">
        <v>0</v>
      </c>
      <c r="BH15" s="91">
        <v>0</v>
      </c>
      <c r="BI15" s="91">
        <v>0</v>
      </c>
      <c r="BJ15" s="91">
        <v>0</v>
      </c>
      <c r="BK15" s="91">
        <v>0</v>
      </c>
    </row>
    <row r="16" spans="1:63" x14ac:dyDescent="0.3">
      <c r="A16" s="135" t="s">
        <v>122</v>
      </c>
      <c r="B16" s="91">
        <v>18057.303765082001</v>
      </c>
      <c r="C16" s="91">
        <v>0</v>
      </c>
      <c r="D16" s="91">
        <v>319.95067814312</v>
      </c>
      <c r="E16" s="91">
        <v>18.016814572903002</v>
      </c>
      <c r="F16" s="91">
        <v>8.5943183346410008E-3</v>
      </c>
      <c r="G16" s="91">
        <v>1.5747681640230999</v>
      </c>
      <c r="H16" s="91">
        <v>4.0156417517806</v>
      </c>
      <c r="I16" s="91">
        <v>0</v>
      </c>
      <c r="J16" s="91">
        <v>0</v>
      </c>
      <c r="K16" s="91">
        <v>0</v>
      </c>
      <c r="L16" s="91">
        <v>0</v>
      </c>
      <c r="M16" s="91">
        <v>0</v>
      </c>
      <c r="N16" s="91">
        <v>0</v>
      </c>
      <c r="O16" s="91">
        <v>0</v>
      </c>
      <c r="P16" s="91">
        <v>0</v>
      </c>
      <c r="Q16" s="91">
        <v>0</v>
      </c>
      <c r="R16" s="91">
        <v>11.158738374942301</v>
      </c>
      <c r="S16" s="91">
        <v>615.09551374057196</v>
      </c>
      <c r="T16" s="91">
        <v>10.185251587318801</v>
      </c>
      <c r="U16" s="91">
        <v>0</v>
      </c>
      <c r="V16" s="91">
        <v>0</v>
      </c>
      <c r="W16" s="91">
        <v>0</v>
      </c>
      <c r="X16" s="91">
        <v>5.2828553324785403</v>
      </c>
      <c r="Y16" s="91">
        <v>0.35014135473108099</v>
      </c>
      <c r="Z16" s="91">
        <v>0</v>
      </c>
      <c r="AA16" s="91">
        <v>7.4719022238169996</v>
      </c>
      <c r="AB16" s="91">
        <v>1.6130030404171001</v>
      </c>
      <c r="AC16" s="91">
        <v>1.2433075765511299</v>
      </c>
      <c r="AD16" s="91">
        <v>0</v>
      </c>
      <c r="AE16" s="91">
        <v>0</v>
      </c>
      <c r="AF16" s="91">
        <v>5.0783216489229899</v>
      </c>
      <c r="AG16" s="91">
        <v>0.25785921509650001</v>
      </c>
      <c r="AH16" s="91">
        <v>0.73515369916460005</v>
      </c>
      <c r="AI16" s="91">
        <v>0.46360355295182998</v>
      </c>
      <c r="AJ16" s="91">
        <v>9.1001386262819992E-3</v>
      </c>
      <c r="AK16" s="91">
        <v>1.4137153005175001E-2</v>
      </c>
      <c r="AL16" s="91">
        <v>3.7883048283632002E-2</v>
      </c>
      <c r="AM16" s="91">
        <v>0</v>
      </c>
      <c r="AN16" s="91">
        <v>0</v>
      </c>
      <c r="AO16" s="91">
        <v>0.920679927392417</v>
      </c>
      <c r="AP16" s="91">
        <v>0.69937851847580002</v>
      </c>
      <c r="AQ16" s="91">
        <v>5.9933634887831002E-7</v>
      </c>
      <c r="AR16" s="91">
        <v>3.3808745181363</v>
      </c>
      <c r="AS16" s="91">
        <v>1.2539629491712001</v>
      </c>
      <c r="AT16" s="91">
        <v>72.727595511580006</v>
      </c>
      <c r="AU16" s="91">
        <v>606.35465532695002</v>
      </c>
      <c r="AV16" s="91">
        <v>3.0281784910335001</v>
      </c>
      <c r="AW16" s="91">
        <v>4.7110722681711996</v>
      </c>
      <c r="AX16" s="91">
        <v>1.551120980176</v>
      </c>
      <c r="AY16" s="91">
        <v>0</v>
      </c>
      <c r="AZ16" s="91">
        <v>0</v>
      </c>
      <c r="BA16" s="91">
        <v>0</v>
      </c>
      <c r="BB16" s="91">
        <v>5.9922909423265001</v>
      </c>
      <c r="BC16" s="91">
        <v>7.00016188987512E-2</v>
      </c>
      <c r="BD16" s="91">
        <v>0</v>
      </c>
      <c r="BE16" s="91">
        <v>22.566880565194001</v>
      </c>
      <c r="BF16" s="91">
        <v>215.55960539831199</v>
      </c>
      <c r="BG16" s="91">
        <v>126.492297437186</v>
      </c>
      <c r="BH16" s="91">
        <v>12.744372463257999</v>
      </c>
      <c r="BI16" s="91">
        <v>1.6064352358478999</v>
      </c>
      <c r="BJ16" s="91">
        <v>6.38478001465504</v>
      </c>
      <c r="BK16" s="91">
        <v>0</v>
      </c>
    </row>
    <row r="17" spans="1:63" x14ac:dyDescent="0.3">
      <c r="A17" s="135" t="s">
        <v>123</v>
      </c>
      <c r="B17" s="91">
        <v>897.02021136374901</v>
      </c>
      <c r="C17" s="91">
        <v>0</v>
      </c>
      <c r="D17" s="91">
        <v>0</v>
      </c>
      <c r="E17" s="91">
        <v>0</v>
      </c>
      <c r="F17" s="91">
        <v>0</v>
      </c>
      <c r="G17" s="91">
        <v>0</v>
      </c>
      <c r="H17" s="91">
        <v>0</v>
      </c>
      <c r="I17" s="91">
        <v>0</v>
      </c>
      <c r="J17" s="91">
        <v>0</v>
      </c>
      <c r="K17" s="91">
        <v>0</v>
      </c>
      <c r="L17" s="91">
        <v>0</v>
      </c>
      <c r="M17" s="91">
        <v>0</v>
      </c>
      <c r="N17" s="91">
        <v>0</v>
      </c>
      <c r="O17" s="91">
        <v>0</v>
      </c>
      <c r="P17" s="91">
        <v>0</v>
      </c>
      <c r="Q17" s="91">
        <v>0</v>
      </c>
      <c r="R17" s="91">
        <v>0</v>
      </c>
      <c r="S17" s="91">
        <v>0</v>
      </c>
      <c r="T17" s="91">
        <v>0</v>
      </c>
      <c r="U17" s="91">
        <v>0</v>
      </c>
      <c r="V17" s="91">
        <v>0</v>
      </c>
      <c r="W17" s="91">
        <v>0</v>
      </c>
      <c r="X17" s="91">
        <v>0</v>
      </c>
      <c r="Y17" s="91">
        <v>0</v>
      </c>
      <c r="Z17" s="91">
        <v>0</v>
      </c>
      <c r="AA17" s="91">
        <v>0</v>
      </c>
      <c r="AB17" s="91">
        <v>0</v>
      </c>
      <c r="AC17" s="91">
        <v>0</v>
      </c>
      <c r="AD17" s="91">
        <v>0</v>
      </c>
      <c r="AE17" s="91">
        <v>0</v>
      </c>
      <c r="AF17" s="91">
        <v>0</v>
      </c>
      <c r="AG17" s="91">
        <v>0</v>
      </c>
      <c r="AH17" s="91">
        <v>0</v>
      </c>
      <c r="AI17" s="91">
        <v>0</v>
      </c>
      <c r="AJ17" s="91">
        <v>0</v>
      </c>
      <c r="AK17" s="91">
        <v>0</v>
      </c>
      <c r="AL17" s="91">
        <v>0</v>
      </c>
      <c r="AM17" s="91">
        <v>0</v>
      </c>
      <c r="AN17" s="91">
        <v>0</v>
      </c>
      <c r="AO17" s="91">
        <v>0</v>
      </c>
      <c r="AP17" s="91">
        <v>0</v>
      </c>
      <c r="AQ17" s="91">
        <v>0</v>
      </c>
      <c r="AR17" s="91">
        <v>0</v>
      </c>
      <c r="AS17" s="91">
        <v>0</v>
      </c>
      <c r="AT17" s="91">
        <v>0</v>
      </c>
      <c r="AU17" s="91">
        <v>0</v>
      </c>
      <c r="AV17" s="91">
        <v>0</v>
      </c>
      <c r="AW17" s="91">
        <v>0</v>
      </c>
      <c r="AX17" s="91">
        <v>0</v>
      </c>
      <c r="AY17" s="91">
        <v>0</v>
      </c>
      <c r="AZ17" s="91">
        <v>0</v>
      </c>
      <c r="BA17" s="91">
        <v>0</v>
      </c>
      <c r="BB17" s="91">
        <v>0</v>
      </c>
      <c r="BC17" s="91">
        <v>0</v>
      </c>
      <c r="BD17" s="91">
        <v>0</v>
      </c>
      <c r="BE17" s="91">
        <v>0</v>
      </c>
      <c r="BF17" s="91">
        <v>0</v>
      </c>
      <c r="BG17" s="91">
        <v>0</v>
      </c>
      <c r="BH17" s="91">
        <v>0</v>
      </c>
      <c r="BI17" s="91">
        <v>0</v>
      </c>
      <c r="BJ17" s="91">
        <v>0</v>
      </c>
      <c r="BK17" s="91">
        <v>0</v>
      </c>
    </row>
    <row r="18" spans="1:63" x14ac:dyDescent="0.3">
      <c r="A18" s="135" t="s">
        <v>124</v>
      </c>
      <c r="B18" s="91">
        <v>35793.701373358403</v>
      </c>
      <c r="C18" s="91">
        <v>0</v>
      </c>
      <c r="D18" s="91">
        <v>0</v>
      </c>
      <c r="E18" s="91">
        <v>0</v>
      </c>
      <c r="F18" s="91">
        <v>0</v>
      </c>
      <c r="G18" s="91">
        <v>0</v>
      </c>
      <c r="H18" s="91">
        <v>0</v>
      </c>
      <c r="I18" s="91">
        <v>0</v>
      </c>
      <c r="J18" s="91">
        <v>0</v>
      </c>
      <c r="K18" s="91">
        <v>0</v>
      </c>
      <c r="L18" s="91">
        <v>0</v>
      </c>
      <c r="M18" s="91">
        <v>0</v>
      </c>
      <c r="N18" s="91">
        <v>0</v>
      </c>
      <c r="O18" s="91">
        <v>0</v>
      </c>
      <c r="P18" s="91">
        <v>0</v>
      </c>
      <c r="Q18" s="91">
        <v>0</v>
      </c>
      <c r="R18" s="91">
        <v>0</v>
      </c>
      <c r="S18" s="91">
        <v>0</v>
      </c>
      <c r="T18" s="91">
        <v>0</v>
      </c>
      <c r="U18" s="91">
        <v>0</v>
      </c>
      <c r="V18" s="91">
        <v>0</v>
      </c>
      <c r="W18" s="91">
        <v>0</v>
      </c>
      <c r="X18" s="91">
        <v>0</v>
      </c>
      <c r="Y18" s="91">
        <v>0</v>
      </c>
      <c r="Z18" s="91">
        <v>0</v>
      </c>
      <c r="AA18" s="91">
        <v>0</v>
      </c>
      <c r="AB18" s="91">
        <v>0</v>
      </c>
      <c r="AC18" s="91">
        <v>0</v>
      </c>
      <c r="AD18" s="91">
        <v>0</v>
      </c>
      <c r="AE18" s="91">
        <v>0</v>
      </c>
      <c r="AF18" s="91">
        <v>0</v>
      </c>
      <c r="AG18" s="91">
        <v>0</v>
      </c>
      <c r="AH18" s="91">
        <v>0</v>
      </c>
      <c r="AI18" s="91">
        <v>0</v>
      </c>
      <c r="AJ18" s="91">
        <v>0</v>
      </c>
      <c r="AK18" s="91">
        <v>0</v>
      </c>
      <c r="AL18" s="91">
        <v>0</v>
      </c>
      <c r="AM18" s="91">
        <v>0</v>
      </c>
      <c r="AN18" s="91">
        <v>0</v>
      </c>
      <c r="AO18" s="91">
        <v>0</v>
      </c>
      <c r="AP18" s="91">
        <v>0</v>
      </c>
      <c r="AQ18" s="91">
        <v>0</v>
      </c>
      <c r="AR18" s="91">
        <v>0</v>
      </c>
      <c r="AS18" s="91">
        <v>0</v>
      </c>
      <c r="AT18" s="91">
        <v>0</v>
      </c>
      <c r="AU18" s="91">
        <v>9839.2885593858009</v>
      </c>
      <c r="AV18" s="91">
        <v>0</v>
      </c>
      <c r="AW18" s="91">
        <v>0</v>
      </c>
      <c r="AX18" s="91">
        <v>0</v>
      </c>
      <c r="AY18" s="91">
        <v>0</v>
      </c>
      <c r="AZ18" s="91">
        <v>0</v>
      </c>
      <c r="BA18" s="91">
        <v>0</v>
      </c>
      <c r="BB18" s="91">
        <v>0</v>
      </c>
      <c r="BC18" s="91">
        <v>0</v>
      </c>
      <c r="BD18" s="91">
        <v>0</v>
      </c>
      <c r="BE18" s="91">
        <v>0</v>
      </c>
      <c r="BF18" s="91">
        <v>0</v>
      </c>
      <c r="BG18" s="91">
        <v>0</v>
      </c>
      <c r="BH18" s="91">
        <v>0</v>
      </c>
      <c r="BI18" s="91">
        <v>0</v>
      </c>
      <c r="BJ18" s="91">
        <v>1.9354064759139999</v>
      </c>
      <c r="BK18" s="91">
        <v>0</v>
      </c>
    </row>
    <row r="19" spans="1:63" x14ac:dyDescent="0.3">
      <c r="A19" s="135" t="s">
        <v>125</v>
      </c>
      <c r="B19" s="91">
        <v>2390.4964312607399</v>
      </c>
      <c r="C19" s="91">
        <v>0</v>
      </c>
      <c r="D19" s="91">
        <v>0</v>
      </c>
      <c r="E19" s="91">
        <v>0</v>
      </c>
      <c r="F19" s="91">
        <v>0</v>
      </c>
      <c r="G19" s="91">
        <v>0</v>
      </c>
      <c r="H19" s="91">
        <v>0</v>
      </c>
      <c r="I19" s="91">
        <v>0</v>
      </c>
      <c r="J19" s="91">
        <v>0</v>
      </c>
      <c r="K19" s="91">
        <v>0</v>
      </c>
      <c r="L19" s="91">
        <v>0</v>
      </c>
      <c r="M19" s="91">
        <v>0</v>
      </c>
      <c r="N19" s="91">
        <v>0</v>
      </c>
      <c r="O19" s="91">
        <v>0</v>
      </c>
      <c r="P19" s="91">
        <v>0</v>
      </c>
      <c r="Q19" s="91">
        <v>0</v>
      </c>
      <c r="R19" s="91">
        <v>0</v>
      </c>
      <c r="S19" s="91">
        <v>24.386721828623301</v>
      </c>
      <c r="T19" s="91">
        <v>0</v>
      </c>
      <c r="U19" s="91">
        <v>0</v>
      </c>
      <c r="V19" s="91">
        <v>0</v>
      </c>
      <c r="W19" s="91">
        <v>0</v>
      </c>
      <c r="X19" s="91">
        <v>0</v>
      </c>
      <c r="Y19" s="91">
        <v>0</v>
      </c>
      <c r="Z19" s="91">
        <v>0</v>
      </c>
      <c r="AA19" s="91">
        <v>0</v>
      </c>
      <c r="AB19" s="91">
        <v>0</v>
      </c>
      <c r="AC19" s="91">
        <v>0</v>
      </c>
      <c r="AD19" s="91">
        <v>0</v>
      </c>
      <c r="AE19" s="91">
        <v>0</v>
      </c>
      <c r="AF19" s="91">
        <v>25.343534259876002</v>
      </c>
      <c r="AG19" s="91">
        <v>0</v>
      </c>
      <c r="AH19" s="91">
        <v>0</v>
      </c>
      <c r="AI19" s="91">
        <v>0</v>
      </c>
      <c r="AJ19" s="91">
        <v>0</v>
      </c>
      <c r="AK19" s="91">
        <v>0</v>
      </c>
      <c r="AL19" s="91">
        <v>0</v>
      </c>
      <c r="AM19" s="91">
        <v>0</v>
      </c>
      <c r="AN19" s="91">
        <v>0</v>
      </c>
      <c r="AO19" s="91">
        <v>0</v>
      </c>
      <c r="AP19" s="91">
        <v>0</v>
      </c>
      <c r="AQ19" s="91">
        <v>0</v>
      </c>
      <c r="AR19" s="91">
        <v>0</v>
      </c>
      <c r="AS19" s="91">
        <v>0</v>
      </c>
      <c r="AT19" s="91">
        <v>2.5935800514587002</v>
      </c>
      <c r="AU19" s="91">
        <v>0</v>
      </c>
      <c r="AV19" s="91">
        <v>0</v>
      </c>
      <c r="AW19" s="91">
        <v>0</v>
      </c>
      <c r="AX19" s="91">
        <v>0</v>
      </c>
      <c r="AY19" s="91">
        <v>0</v>
      </c>
      <c r="AZ19" s="91">
        <v>0</v>
      </c>
      <c r="BA19" s="91">
        <v>0</v>
      </c>
      <c r="BB19" s="91">
        <v>6.2452205844058497</v>
      </c>
      <c r="BC19" s="91">
        <v>0</v>
      </c>
      <c r="BD19" s="91">
        <v>0</v>
      </c>
      <c r="BE19" s="91">
        <v>0</v>
      </c>
      <c r="BF19" s="91">
        <v>14.246596109429801</v>
      </c>
      <c r="BG19" s="91">
        <v>4.2378286863454004</v>
      </c>
      <c r="BH19" s="91">
        <v>3.9156404277526899</v>
      </c>
      <c r="BI19" s="91">
        <v>1.06931296966988</v>
      </c>
      <c r="BJ19" s="91">
        <v>0</v>
      </c>
      <c r="BK19" s="91">
        <v>0</v>
      </c>
    </row>
    <row r="20" spans="1:63" x14ac:dyDescent="0.3">
      <c r="A20" s="135" t="s">
        <v>126</v>
      </c>
      <c r="B20" s="91">
        <v>5302.7547423842998</v>
      </c>
      <c r="C20" s="91">
        <v>0</v>
      </c>
      <c r="D20" s="91">
        <v>4.6045212068329997</v>
      </c>
      <c r="E20" s="91">
        <v>0</v>
      </c>
      <c r="F20" s="91">
        <v>0</v>
      </c>
      <c r="G20" s="91">
        <v>0</v>
      </c>
      <c r="H20" s="91">
        <v>0</v>
      </c>
      <c r="I20" s="91">
        <v>0</v>
      </c>
      <c r="J20" s="91">
        <v>0</v>
      </c>
      <c r="K20" s="91">
        <v>0</v>
      </c>
      <c r="L20" s="91">
        <v>0</v>
      </c>
      <c r="M20" s="91">
        <v>0</v>
      </c>
      <c r="N20" s="91">
        <v>0</v>
      </c>
      <c r="O20" s="91">
        <v>0</v>
      </c>
      <c r="P20" s="91">
        <v>0</v>
      </c>
      <c r="Q20" s="91">
        <v>0</v>
      </c>
      <c r="R20" s="91">
        <v>0</v>
      </c>
      <c r="S20" s="91">
        <v>378.60299270233298</v>
      </c>
      <c r="T20" s="91">
        <v>0</v>
      </c>
      <c r="U20" s="91">
        <v>0</v>
      </c>
      <c r="V20" s="91">
        <v>0</v>
      </c>
      <c r="W20" s="91">
        <v>0</v>
      </c>
      <c r="X20" s="91">
        <v>0</v>
      </c>
      <c r="Y20" s="91">
        <v>0</v>
      </c>
      <c r="Z20" s="91">
        <v>0</v>
      </c>
      <c r="AA20" s="91">
        <v>0</v>
      </c>
      <c r="AB20" s="91">
        <v>0</v>
      </c>
      <c r="AC20" s="91">
        <v>6.59593271869426</v>
      </c>
      <c r="AD20" s="91">
        <v>0</v>
      </c>
      <c r="AE20" s="91">
        <v>0</v>
      </c>
      <c r="AF20" s="91">
        <v>0</v>
      </c>
      <c r="AG20" s="91">
        <v>0</v>
      </c>
      <c r="AH20" s="91">
        <v>0</v>
      </c>
      <c r="AI20" s="91">
        <v>0</v>
      </c>
      <c r="AJ20" s="91">
        <v>0</v>
      </c>
      <c r="AK20" s="91">
        <v>0</v>
      </c>
      <c r="AL20" s="91">
        <v>0</v>
      </c>
      <c r="AM20" s="91">
        <v>0</v>
      </c>
      <c r="AN20" s="91">
        <v>0</v>
      </c>
      <c r="AO20" s="91">
        <v>0</v>
      </c>
      <c r="AP20" s="91">
        <v>0</v>
      </c>
      <c r="AQ20" s="91">
        <v>0</v>
      </c>
      <c r="AR20" s="91">
        <v>0</v>
      </c>
      <c r="AS20" s="91">
        <v>0</v>
      </c>
      <c r="AT20" s="91">
        <v>30.069875367310001</v>
      </c>
      <c r="AU20" s="91">
        <v>43.818016257873197</v>
      </c>
      <c r="AV20" s="91">
        <v>0</v>
      </c>
      <c r="AW20" s="91">
        <v>0</v>
      </c>
      <c r="AX20" s="91">
        <v>0</v>
      </c>
      <c r="AY20" s="91">
        <v>0</v>
      </c>
      <c r="AZ20" s="91">
        <v>0</v>
      </c>
      <c r="BA20" s="91">
        <v>0</v>
      </c>
      <c r="BB20" s="91">
        <v>0</v>
      </c>
      <c r="BC20" s="91">
        <v>0</v>
      </c>
      <c r="BD20" s="91">
        <v>0</v>
      </c>
      <c r="BE20" s="91">
        <v>0</v>
      </c>
      <c r="BF20" s="91">
        <v>0</v>
      </c>
      <c r="BG20" s="91">
        <v>0</v>
      </c>
      <c r="BH20" s="91">
        <v>0</v>
      </c>
      <c r="BI20" s="91">
        <v>0</v>
      </c>
      <c r="BJ20" s="91">
        <v>0</v>
      </c>
      <c r="BK20" s="91">
        <v>0</v>
      </c>
    </row>
    <row r="21" spans="1:63" x14ac:dyDescent="0.3">
      <c r="A21" s="135" t="s">
        <v>127</v>
      </c>
      <c r="B21" s="91">
        <v>162.03222548367501</v>
      </c>
      <c r="C21" s="91">
        <v>0</v>
      </c>
      <c r="D21" s="91">
        <v>0</v>
      </c>
      <c r="E21" s="91">
        <v>0</v>
      </c>
      <c r="F21" s="91">
        <v>0</v>
      </c>
      <c r="G21" s="91">
        <v>0</v>
      </c>
      <c r="H21" s="91">
        <v>0</v>
      </c>
      <c r="I21" s="91">
        <v>0</v>
      </c>
      <c r="J21" s="91">
        <v>0</v>
      </c>
      <c r="K21" s="91">
        <v>0</v>
      </c>
      <c r="L21" s="91">
        <v>0</v>
      </c>
      <c r="M21" s="91">
        <v>0</v>
      </c>
      <c r="N21" s="91">
        <v>0</v>
      </c>
      <c r="O21" s="91">
        <v>0</v>
      </c>
      <c r="P21" s="91">
        <v>0</v>
      </c>
      <c r="Q21" s="91">
        <v>0</v>
      </c>
      <c r="R21" s="91">
        <v>0</v>
      </c>
      <c r="S21" s="91">
        <v>0</v>
      </c>
      <c r="T21" s="91">
        <v>0</v>
      </c>
      <c r="U21" s="91">
        <v>0</v>
      </c>
      <c r="V21" s="91">
        <v>0</v>
      </c>
      <c r="W21" s="91">
        <v>0</v>
      </c>
      <c r="X21" s="91">
        <v>0</v>
      </c>
      <c r="Y21" s="91">
        <v>0</v>
      </c>
      <c r="Z21" s="91">
        <v>0</v>
      </c>
      <c r="AA21" s="91">
        <v>0</v>
      </c>
      <c r="AB21" s="91">
        <v>0</v>
      </c>
      <c r="AC21" s="91">
        <v>0</v>
      </c>
      <c r="AD21" s="91">
        <v>0</v>
      </c>
      <c r="AE21" s="91">
        <v>0</v>
      </c>
      <c r="AF21" s="91">
        <v>0</v>
      </c>
      <c r="AG21" s="91">
        <v>0</v>
      </c>
      <c r="AH21" s="91">
        <v>5.6147352223540601</v>
      </c>
      <c r="AI21" s="91">
        <v>0</v>
      </c>
      <c r="AJ21" s="91">
        <v>1.6489405334855701E-2</v>
      </c>
      <c r="AK21" s="91">
        <v>1.5614925597486E-2</v>
      </c>
      <c r="AL21" s="91">
        <v>0.14939876801301999</v>
      </c>
      <c r="AM21" s="91">
        <v>0</v>
      </c>
      <c r="AN21" s="91">
        <v>0</v>
      </c>
      <c r="AO21" s="91">
        <v>0.24874620771120001</v>
      </c>
      <c r="AP21" s="91">
        <v>2.4732739389724001</v>
      </c>
      <c r="AQ21" s="91">
        <v>1.68192862465949</v>
      </c>
      <c r="AR21" s="91">
        <v>9.5443574548336798</v>
      </c>
      <c r="AS21" s="91">
        <v>0</v>
      </c>
      <c r="AT21" s="91">
        <v>0</v>
      </c>
      <c r="AU21" s="91">
        <v>0</v>
      </c>
      <c r="AV21" s="91">
        <v>0</v>
      </c>
      <c r="AW21" s="91">
        <v>0</v>
      </c>
      <c r="AX21" s="91">
        <v>0</v>
      </c>
      <c r="AY21" s="91">
        <v>0</v>
      </c>
      <c r="AZ21" s="91">
        <v>0</v>
      </c>
      <c r="BA21" s="91">
        <v>0</v>
      </c>
      <c r="BB21" s="91">
        <v>0</v>
      </c>
      <c r="BC21" s="91">
        <v>0</v>
      </c>
      <c r="BD21" s="91">
        <v>0</v>
      </c>
      <c r="BE21" s="91">
        <v>0</v>
      </c>
      <c r="BF21" s="91">
        <v>0</v>
      </c>
      <c r="BG21" s="91">
        <v>0.124146075930061</v>
      </c>
      <c r="BH21" s="91">
        <v>0</v>
      </c>
      <c r="BI21" s="91">
        <v>0</v>
      </c>
      <c r="BJ21" s="91">
        <v>0</v>
      </c>
      <c r="BK21" s="91">
        <v>0</v>
      </c>
    </row>
    <row r="22" spans="1:63" x14ac:dyDescent="0.3">
      <c r="A22" s="135" t="s">
        <v>128</v>
      </c>
      <c r="B22" s="91">
        <v>24.0904244559263</v>
      </c>
      <c r="C22" s="91">
        <v>0</v>
      </c>
      <c r="D22" s="91">
        <v>0</v>
      </c>
      <c r="E22" s="91">
        <v>0</v>
      </c>
      <c r="F22" s="91">
        <v>0</v>
      </c>
      <c r="G22" s="91">
        <v>0</v>
      </c>
      <c r="H22" s="91">
        <v>0</v>
      </c>
      <c r="I22" s="91">
        <v>0</v>
      </c>
      <c r="J22" s="91">
        <v>0</v>
      </c>
      <c r="K22" s="91">
        <v>0</v>
      </c>
      <c r="L22" s="91">
        <v>0</v>
      </c>
      <c r="M22" s="91">
        <v>0</v>
      </c>
      <c r="N22" s="91">
        <v>0</v>
      </c>
      <c r="O22" s="91">
        <v>0</v>
      </c>
      <c r="P22" s="91">
        <v>0</v>
      </c>
      <c r="Q22" s="91">
        <v>0</v>
      </c>
      <c r="R22" s="91">
        <v>0</v>
      </c>
      <c r="S22" s="91">
        <v>1.19864572264865E-2</v>
      </c>
      <c r="T22" s="91">
        <v>0</v>
      </c>
      <c r="U22" s="91">
        <v>0</v>
      </c>
      <c r="V22" s="91">
        <v>0</v>
      </c>
      <c r="W22" s="91">
        <v>0</v>
      </c>
      <c r="X22" s="91">
        <v>0</v>
      </c>
      <c r="Y22" s="91">
        <v>0</v>
      </c>
      <c r="Z22" s="91">
        <v>0</v>
      </c>
      <c r="AA22" s="91">
        <v>0</v>
      </c>
      <c r="AB22" s="91">
        <v>0</v>
      </c>
      <c r="AC22" s="91">
        <v>2.07877533340739E-3</v>
      </c>
      <c r="AD22" s="91">
        <v>0</v>
      </c>
      <c r="AE22" s="91">
        <v>0</v>
      </c>
      <c r="AF22" s="91">
        <v>0</v>
      </c>
      <c r="AG22" s="91">
        <v>0</v>
      </c>
      <c r="AH22" s="91">
        <v>0</v>
      </c>
      <c r="AI22" s="91">
        <v>0</v>
      </c>
      <c r="AJ22" s="91">
        <v>0</v>
      </c>
      <c r="AK22" s="91">
        <v>0</v>
      </c>
      <c r="AL22" s="91">
        <v>0</v>
      </c>
      <c r="AM22" s="91">
        <v>0</v>
      </c>
      <c r="AN22" s="91">
        <v>0</v>
      </c>
      <c r="AO22" s="91">
        <v>0</v>
      </c>
      <c r="AP22" s="91">
        <v>0</v>
      </c>
      <c r="AQ22" s="91">
        <v>0</v>
      </c>
      <c r="AR22" s="91">
        <v>0</v>
      </c>
      <c r="AS22" s="91">
        <v>0</v>
      </c>
      <c r="AT22" s="91">
        <v>0</v>
      </c>
      <c r="AU22" s="91">
        <v>1.3610615247576501</v>
      </c>
      <c r="AV22" s="91">
        <v>4.0446491566477998E-3</v>
      </c>
      <c r="AW22" s="91">
        <v>8.3062734032960002E-3</v>
      </c>
      <c r="AX22" s="91">
        <v>1.2299596298559999E-3</v>
      </c>
      <c r="AY22" s="91">
        <v>0</v>
      </c>
      <c r="AZ22" s="91">
        <v>0</v>
      </c>
      <c r="BA22" s="91">
        <v>0</v>
      </c>
      <c r="BB22" s="91">
        <v>0</v>
      </c>
      <c r="BC22" s="91">
        <v>0</v>
      </c>
      <c r="BD22" s="91">
        <v>0</v>
      </c>
      <c r="BE22" s="91">
        <v>0</v>
      </c>
      <c r="BF22" s="91">
        <v>0</v>
      </c>
      <c r="BG22" s="91">
        <v>0</v>
      </c>
      <c r="BH22" s="91">
        <v>0</v>
      </c>
      <c r="BI22" s="91">
        <v>0</v>
      </c>
      <c r="BJ22" s="91">
        <v>0</v>
      </c>
      <c r="BK22" s="91">
        <v>0</v>
      </c>
    </row>
    <row r="23" spans="1:63" x14ac:dyDescent="0.3">
      <c r="A23" s="135" t="s">
        <v>129</v>
      </c>
      <c r="B23" s="91">
        <v>3318.12625748863</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c r="AF23" s="91">
        <v>889.69287818991904</v>
      </c>
      <c r="AG23" s="91">
        <v>0</v>
      </c>
      <c r="AH23" s="91">
        <v>0</v>
      </c>
      <c r="AI23" s="91">
        <v>0</v>
      </c>
      <c r="AJ23" s="91">
        <v>0</v>
      </c>
      <c r="AK23" s="91">
        <v>0</v>
      </c>
      <c r="AL23" s="91">
        <v>0</v>
      </c>
      <c r="AM23" s="91">
        <v>0</v>
      </c>
      <c r="AN23" s="91">
        <v>0</v>
      </c>
      <c r="AO23" s="91">
        <v>0</v>
      </c>
      <c r="AP23" s="91">
        <v>0</v>
      </c>
      <c r="AQ23" s="91">
        <v>0</v>
      </c>
      <c r="AR23" s="91">
        <v>0</v>
      </c>
      <c r="AS23" s="91">
        <v>0</v>
      </c>
      <c r="AT23" s="91">
        <v>0</v>
      </c>
      <c r="AU23" s="91">
        <v>415.785118713055</v>
      </c>
      <c r="AV23" s="91">
        <v>0</v>
      </c>
      <c r="AW23" s="91">
        <v>0</v>
      </c>
      <c r="AX23" s="91">
        <v>0</v>
      </c>
      <c r="AY23" s="91">
        <v>0</v>
      </c>
      <c r="AZ23" s="91">
        <v>0</v>
      </c>
      <c r="BA23" s="91">
        <v>0</v>
      </c>
      <c r="BB23" s="91">
        <v>0</v>
      </c>
      <c r="BC23" s="91">
        <v>0</v>
      </c>
      <c r="BD23" s="91">
        <v>0</v>
      </c>
      <c r="BE23" s="91">
        <v>0</v>
      </c>
      <c r="BF23" s="91">
        <v>0</v>
      </c>
      <c r="BG23" s="91">
        <v>479.73118717440002</v>
      </c>
      <c r="BH23" s="91">
        <v>0</v>
      </c>
      <c r="BI23" s="91">
        <v>0</v>
      </c>
      <c r="BJ23" s="91">
        <v>0</v>
      </c>
      <c r="BK23" s="91">
        <v>0</v>
      </c>
    </row>
    <row r="24" spans="1:63" x14ac:dyDescent="0.3">
      <c r="A24" s="135" t="s">
        <v>130</v>
      </c>
      <c r="B24" s="91">
        <v>40900.346017102202</v>
      </c>
      <c r="C24" s="91">
        <v>0</v>
      </c>
      <c r="D24" s="91">
        <v>157.77463615427001</v>
      </c>
      <c r="E24" s="91">
        <v>8.5580600103060997E-2</v>
      </c>
      <c r="F24" s="91">
        <v>3.2793010891544799E-3</v>
      </c>
      <c r="G24" s="91">
        <v>4.6121050538342E-2</v>
      </c>
      <c r="H24" s="91">
        <v>3.2861889307874002E-2</v>
      </c>
      <c r="I24" s="91">
        <v>0</v>
      </c>
      <c r="J24" s="91">
        <v>0</v>
      </c>
      <c r="K24" s="91">
        <v>0</v>
      </c>
      <c r="L24" s="91">
        <v>541.96599212054002</v>
      </c>
      <c r="M24" s="91">
        <v>0</v>
      </c>
      <c r="N24" s="91">
        <v>0</v>
      </c>
      <c r="O24" s="91">
        <v>164.26226669128999</v>
      </c>
      <c r="P24" s="91">
        <v>23.874043002417999</v>
      </c>
      <c r="Q24" s="91">
        <v>0</v>
      </c>
      <c r="R24" s="91">
        <v>19.974705152331001</v>
      </c>
      <c r="S24" s="91">
        <v>1900.6215902548599</v>
      </c>
      <c r="T24" s="91">
        <v>5.8380446344971197</v>
      </c>
      <c r="U24" s="91">
        <v>0</v>
      </c>
      <c r="V24" s="91">
        <v>0</v>
      </c>
      <c r="W24" s="91">
        <v>4.9293565790127198</v>
      </c>
      <c r="X24" s="91">
        <v>15.257758725452</v>
      </c>
      <c r="Y24" s="91">
        <v>1.4085519858796001</v>
      </c>
      <c r="Z24" s="91">
        <v>0</v>
      </c>
      <c r="AA24" s="91">
        <v>1.08734871848685</v>
      </c>
      <c r="AB24" s="91">
        <v>25.880367252052</v>
      </c>
      <c r="AC24" s="91">
        <v>0.27049586001536202</v>
      </c>
      <c r="AD24" s="91">
        <v>0</v>
      </c>
      <c r="AE24" s="91">
        <v>124.29093545911</v>
      </c>
      <c r="AF24" s="91">
        <v>0.33699702563887002</v>
      </c>
      <c r="AG24" s="91">
        <v>0.17970978822000999</v>
      </c>
      <c r="AH24" s="91">
        <v>1.1882929723243601E-2</v>
      </c>
      <c r="AI24" s="91">
        <v>0</v>
      </c>
      <c r="AJ24" s="91">
        <v>1.1556427435969401E-2</v>
      </c>
      <c r="AK24" s="91">
        <v>1.6649245157543999E-2</v>
      </c>
      <c r="AL24" s="91">
        <v>1.18245011992001E-2</v>
      </c>
      <c r="AM24" s="91">
        <v>0</v>
      </c>
      <c r="AN24" s="91">
        <v>0</v>
      </c>
      <c r="AO24" s="91">
        <v>4.57808742242636E-2</v>
      </c>
      <c r="AP24" s="91">
        <v>0.24014447196044</v>
      </c>
      <c r="AQ24" s="91">
        <v>0.15767883066603999</v>
      </c>
      <c r="AR24" s="91">
        <v>0.30868524877230002</v>
      </c>
      <c r="AS24" s="91">
        <v>3.4353273865111</v>
      </c>
      <c r="AT24" s="91">
        <v>92.797275051303998</v>
      </c>
      <c r="AU24" s="91">
        <v>707.93219281810104</v>
      </c>
      <c r="AV24" s="91">
        <v>21.135500301585999</v>
      </c>
      <c r="AW24" s="91">
        <v>48.750539451659002</v>
      </c>
      <c r="AX24" s="91">
        <v>6.5875952459215004</v>
      </c>
      <c r="AY24" s="91">
        <v>0</v>
      </c>
      <c r="AZ24" s="91">
        <v>0</v>
      </c>
      <c r="BA24" s="91">
        <v>0</v>
      </c>
      <c r="BB24" s="91">
        <v>28.897005967445001</v>
      </c>
      <c r="BC24" s="91">
        <v>0.63513856008157399</v>
      </c>
      <c r="BD24" s="91">
        <v>0</v>
      </c>
      <c r="BE24" s="91">
        <v>29.954663465102001</v>
      </c>
      <c r="BF24" s="91">
        <v>85.080382817783104</v>
      </c>
      <c r="BG24" s="91">
        <v>0</v>
      </c>
      <c r="BH24" s="91">
        <v>57.156476617534999</v>
      </c>
      <c r="BI24" s="91">
        <v>11.5079574910978</v>
      </c>
      <c r="BJ24" s="91">
        <v>26.248970182209</v>
      </c>
      <c r="BK24" s="91">
        <v>0</v>
      </c>
    </row>
    <row r="25" spans="1:63" x14ac:dyDescent="0.3">
      <c r="A25" s="135" t="s">
        <v>131</v>
      </c>
      <c r="B25" s="91">
        <v>7377.12635282471</v>
      </c>
      <c r="C25" s="91">
        <v>0</v>
      </c>
      <c r="D25" s="91">
        <v>0</v>
      </c>
      <c r="E25" s="91">
        <v>0</v>
      </c>
      <c r="F25" s="91">
        <v>0</v>
      </c>
      <c r="G25" s="91">
        <v>0</v>
      </c>
      <c r="H25" s="91">
        <v>0</v>
      </c>
      <c r="I25" s="91">
        <v>0</v>
      </c>
      <c r="J25" s="91">
        <v>0</v>
      </c>
      <c r="K25" s="91">
        <v>0</v>
      </c>
      <c r="L25" s="91">
        <v>0</v>
      </c>
      <c r="M25" s="91">
        <v>0</v>
      </c>
      <c r="N25" s="91">
        <v>0</v>
      </c>
      <c r="O25" s="91">
        <v>0</v>
      </c>
      <c r="P25" s="91">
        <v>0</v>
      </c>
      <c r="Q25" s="91">
        <v>0</v>
      </c>
      <c r="R25" s="91">
        <v>0</v>
      </c>
      <c r="S25" s="91">
        <v>0</v>
      </c>
      <c r="T25" s="91">
        <v>0</v>
      </c>
      <c r="U25" s="91">
        <v>0</v>
      </c>
      <c r="V25" s="91">
        <v>0</v>
      </c>
      <c r="W25" s="91">
        <v>0</v>
      </c>
      <c r="X25" s="91">
        <v>0</v>
      </c>
      <c r="Y25" s="91">
        <v>0</v>
      </c>
      <c r="Z25" s="91">
        <v>0</v>
      </c>
      <c r="AA25" s="91">
        <v>0</v>
      </c>
      <c r="AB25" s="91">
        <v>0</v>
      </c>
      <c r="AC25" s="91">
        <v>0</v>
      </c>
      <c r="AD25" s="91">
        <v>0</v>
      </c>
      <c r="AE25" s="91">
        <v>0</v>
      </c>
      <c r="AF25" s="91">
        <v>0</v>
      </c>
      <c r="AG25" s="91">
        <v>0</v>
      </c>
      <c r="AH25" s="91">
        <v>0</v>
      </c>
      <c r="AI25" s="91">
        <v>0</v>
      </c>
      <c r="AJ25" s="91">
        <v>0</v>
      </c>
      <c r="AK25" s="91">
        <v>0</v>
      </c>
      <c r="AL25" s="91">
        <v>0</v>
      </c>
      <c r="AM25" s="91">
        <v>0</v>
      </c>
      <c r="AN25" s="91">
        <v>0</v>
      </c>
      <c r="AO25" s="91">
        <v>0</v>
      </c>
      <c r="AP25" s="91">
        <v>0</v>
      </c>
      <c r="AQ25" s="91">
        <v>0</v>
      </c>
      <c r="AR25" s="91">
        <v>0</v>
      </c>
      <c r="AS25" s="91">
        <v>0</v>
      </c>
      <c r="AT25" s="91">
        <v>0</v>
      </c>
      <c r="AU25" s="91">
        <v>0</v>
      </c>
      <c r="AV25" s="91">
        <v>0</v>
      </c>
      <c r="AW25" s="91">
        <v>0</v>
      </c>
      <c r="AX25" s="91">
        <v>0</v>
      </c>
      <c r="AY25" s="91">
        <v>0</v>
      </c>
      <c r="AZ25" s="91">
        <v>0</v>
      </c>
      <c r="BA25" s="91">
        <v>0</v>
      </c>
      <c r="BB25" s="91">
        <v>0</v>
      </c>
      <c r="BC25" s="91">
        <v>0</v>
      </c>
      <c r="BD25" s="91">
        <v>0</v>
      </c>
      <c r="BE25" s="91">
        <v>0</v>
      </c>
      <c r="BF25" s="91">
        <v>28.3818360647631</v>
      </c>
      <c r="BG25" s="91">
        <v>226.42894238181799</v>
      </c>
      <c r="BH25" s="91">
        <v>14.574940370326701</v>
      </c>
      <c r="BI25" s="91">
        <v>5.0634241734288397</v>
      </c>
      <c r="BJ25" s="91">
        <v>0</v>
      </c>
      <c r="BK25" s="91">
        <v>0</v>
      </c>
    </row>
    <row r="26" spans="1:63" x14ac:dyDescent="0.3">
      <c r="A26" s="135" t="s">
        <v>132</v>
      </c>
      <c r="B26" s="91">
        <v>42428.173934629602</v>
      </c>
      <c r="C26" s="91">
        <v>0</v>
      </c>
      <c r="D26" s="91">
        <v>0</v>
      </c>
      <c r="E26" s="91">
        <v>0</v>
      </c>
      <c r="F26" s="91">
        <v>0</v>
      </c>
      <c r="G26" s="91">
        <v>0</v>
      </c>
      <c r="H26" s="91">
        <v>0</v>
      </c>
      <c r="I26" s="91">
        <v>0</v>
      </c>
      <c r="J26" s="91">
        <v>0</v>
      </c>
      <c r="K26" s="91">
        <v>0</v>
      </c>
      <c r="L26" s="91">
        <v>0</v>
      </c>
      <c r="M26" s="91">
        <v>0</v>
      </c>
      <c r="N26" s="91">
        <v>0</v>
      </c>
      <c r="O26" s="91">
        <v>0</v>
      </c>
      <c r="P26" s="91">
        <v>0</v>
      </c>
      <c r="Q26" s="91">
        <v>0</v>
      </c>
      <c r="R26" s="91">
        <v>0</v>
      </c>
      <c r="S26" s="91">
        <v>0</v>
      </c>
      <c r="T26" s="91">
        <v>0</v>
      </c>
      <c r="U26" s="91">
        <v>0</v>
      </c>
      <c r="V26" s="91">
        <v>0</v>
      </c>
      <c r="W26" s="91">
        <v>0</v>
      </c>
      <c r="X26" s="91">
        <v>0</v>
      </c>
      <c r="Y26" s="91">
        <v>0</v>
      </c>
      <c r="Z26" s="91">
        <v>0</v>
      </c>
      <c r="AA26" s="91">
        <v>0</v>
      </c>
      <c r="AB26" s="91">
        <v>0</v>
      </c>
      <c r="AC26" s="91">
        <v>0</v>
      </c>
      <c r="AD26" s="91">
        <v>0</v>
      </c>
      <c r="AE26" s="91">
        <v>0</v>
      </c>
      <c r="AF26" s="91">
        <v>0</v>
      </c>
      <c r="AG26" s="91">
        <v>0</v>
      </c>
      <c r="AH26" s="91">
        <v>0</v>
      </c>
      <c r="AI26" s="91">
        <v>0</v>
      </c>
      <c r="AJ26" s="91">
        <v>0</v>
      </c>
      <c r="AK26" s="91">
        <v>0</v>
      </c>
      <c r="AL26" s="91">
        <v>0</v>
      </c>
      <c r="AM26" s="91">
        <v>0</v>
      </c>
      <c r="AN26" s="91">
        <v>0</v>
      </c>
      <c r="AO26" s="91">
        <v>0</v>
      </c>
      <c r="AP26" s="91">
        <v>0</v>
      </c>
      <c r="AQ26" s="91">
        <v>0</v>
      </c>
      <c r="AR26" s="91">
        <v>0</v>
      </c>
      <c r="AS26" s="91">
        <v>0</v>
      </c>
      <c r="AT26" s="91">
        <v>0</v>
      </c>
      <c r="AU26" s="91">
        <v>0</v>
      </c>
      <c r="AV26" s="91">
        <v>0</v>
      </c>
      <c r="AW26" s="91">
        <v>0</v>
      </c>
      <c r="AX26" s="91">
        <v>0</v>
      </c>
      <c r="AY26" s="91">
        <v>0</v>
      </c>
      <c r="AZ26" s="91">
        <v>0</v>
      </c>
      <c r="BA26" s="91">
        <v>0</v>
      </c>
      <c r="BB26" s="91">
        <v>0</v>
      </c>
      <c r="BC26" s="91">
        <v>0</v>
      </c>
      <c r="BD26" s="91">
        <v>0</v>
      </c>
      <c r="BE26" s="91">
        <v>0</v>
      </c>
      <c r="BF26" s="91">
        <v>0</v>
      </c>
      <c r="BG26" s="91">
        <v>0</v>
      </c>
      <c r="BH26" s="91">
        <v>0</v>
      </c>
      <c r="BI26" s="91">
        <v>0</v>
      </c>
      <c r="BJ26" s="91">
        <v>0</v>
      </c>
      <c r="BK26" s="91">
        <v>0</v>
      </c>
    </row>
    <row r="27" spans="1:63" x14ac:dyDescent="0.3">
      <c r="A27" s="135" t="s">
        <v>133</v>
      </c>
      <c r="B27" s="91">
        <v>4483.8427772623099</v>
      </c>
      <c r="C27" s="91">
        <v>0</v>
      </c>
      <c r="D27" s="91">
        <v>233.999932258</v>
      </c>
      <c r="E27" s="91">
        <v>0</v>
      </c>
      <c r="F27" s="91">
        <v>0</v>
      </c>
      <c r="G27" s="91">
        <v>0</v>
      </c>
      <c r="H27" s="91">
        <v>0</v>
      </c>
      <c r="I27" s="91">
        <v>0</v>
      </c>
      <c r="J27" s="91">
        <v>0</v>
      </c>
      <c r="K27" s="91">
        <v>0</v>
      </c>
      <c r="L27" s="91">
        <v>0</v>
      </c>
      <c r="M27" s="91">
        <v>0</v>
      </c>
      <c r="N27" s="91">
        <v>0</v>
      </c>
      <c r="O27" s="91">
        <v>0</v>
      </c>
      <c r="P27" s="91">
        <v>0</v>
      </c>
      <c r="Q27" s="91">
        <v>0</v>
      </c>
      <c r="R27" s="91">
        <v>0.89523629891524004</v>
      </c>
      <c r="S27" s="91">
        <v>44.949589241221602</v>
      </c>
      <c r="T27" s="91">
        <v>0.58298444054652798</v>
      </c>
      <c r="U27" s="91">
        <v>0</v>
      </c>
      <c r="V27" s="91">
        <v>0</v>
      </c>
      <c r="W27" s="91">
        <v>0</v>
      </c>
      <c r="X27" s="91">
        <v>0.110020788195135</v>
      </c>
      <c r="Y27" s="91">
        <v>0</v>
      </c>
      <c r="Z27" s="91">
        <v>0</v>
      </c>
      <c r="AA27" s="91">
        <v>0</v>
      </c>
      <c r="AB27" s="91">
        <v>1.5696340937136599</v>
      </c>
      <c r="AC27" s="91">
        <v>6.74213809245729E-3</v>
      </c>
      <c r="AD27" s="91">
        <v>0</v>
      </c>
      <c r="AE27" s="91">
        <v>0</v>
      </c>
      <c r="AF27" s="91">
        <v>12.5690652667982</v>
      </c>
      <c r="AG27" s="91">
        <v>2.1049420012479E-2</v>
      </c>
      <c r="AH27" s="91">
        <v>1.0830483929866E-2</v>
      </c>
      <c r="AI27" s="91">
        <v>4.3561918988076501E-2</v>
      </c>
      <c r="AJ27" s="91">
        <v>9.5033941230462295E-3</v>
      </c>
      <c r="AK27" s="91">
        <v>0</v>
      </c>
      <c r="AL27" s="91">
        <v>6.8519413324142002E-10</v>
      </c>
      <c r="AM27" s="91">
        <v>0</v>
      </c>
      <c r="AN27" s="91">
        <v>0</v>
      </c>
      <c r="AO27" s="91">
        <v>0.149267870188285</v>
      </c>
      <c r="AP27" s="91">
        <v>6.1757620894691903E-2</v>
      </c>
      <c r="AQ27" s="91">
        <v>2.3443304897219101E-8</v>
      </c>
      <c r="AR27" s="91">
        <v>1.0737345251078599E-2</v>
      </c>
      <c r="AS27" s="91">
        <v>0</v>
      </c>
      <c r="AT27" s="91">
        <v>1.9389089876807899</v>
      </c>
      <c r="AU27" s="91">
        <v>624.162430479362</v>
      </c>
      <c r="AV27" s="91">
        <v>0</v>
      </c>
      <c r="AW27" s="91">
        <v>0</v>
      </c>
      <c r="AX27" s="91">
        <v>0</v>
      </c>
      <c r="AY27" s="91">
        <v>0</v>
      </c>
      <c r="AZ27" s="91">
        <v>0</v>
      </c>
      <c r="BA27" s="91">
        <v>1.5156453118729101</v>
      </c>
      <c r="BB27" s="91">
        <v>0.28420955206479298</v>
      </c>
      <c r="BC27" s="91">
        <v>0</v>
      </c>
      <c r="BD27" s="91">
        <v>0</v>
      </c>
      <c r="BE27" s="91">
        <v>0.114764840745185</v>
      </c>
      <c r="BF27" s="91">
        <v>15.8316806159827</v>
      </c>
      <c r="BG27" s="91">
        <v>33.560830263811198</v>
      </c>
      <c r="BH27" s="91">
        <v>6.6828872155453E-7</v>
      </c>
      <c r="BI27" s="91">
        <v>1.8209833303677599E-8</v>
      </c>
      <c r="BJ27" s="91">
        <v>2.5930539424327499</v>
      </c>
      <c r="BK27" s="91">
        <v>0</v>
      </c>
    </row>
    <row r="28" spans="1:63" x14ac:dyDescent="0.3">
      <c r="A28" s="135" t="s">
        <v>134</v>
      </c>
      <c r="B28" s="91">
        <v>610.92614702730395</v>
      </c>
      <c r="C28" s="91">
        <v>0</v>
      </c>
      <c r="D28" s="91">
        <v>1.1845109031547001</v>
      </c>
      <c r="E28" s="91">
        <v>0</v>
      </c>
      <c r="F28" s="91">
        <v>0</v>
      </c>
      <c r="G28" s="91">
        <v>0</v>
      </c>
      <c r="H28" s="91">
        <v>0</v>
      </c>
      <c r="I28" s="91">
        <v>0</v>
      </c>
      <c r="J28" s="91">
        <v>0</v>
      </c>
      <c r="K28" s="91">
        <v>0</v>
      </c>
      <c r="L28" s="91">
        <v>0</v>
      </c>
      <c r="M28" s="91">
        <v>0</v>
      </c>
      <c r="N28" s="91">
        <v>0</v>
      </c>
      <c r="O28" s="91">
        <v>0</v>
      </c>
      <c r="P28" s="91">
        <v>0</v>
      </c>
      <c r="Q28" s="91">
        <v>0</v>
      </c>
      <c r="R28" s="91">
        <v>0</v>
      </c>
      <c r="S28" s="91">
        <v>107.33606085385399</v>
      </c>
      <c r="T28" s="91">
        <v>9.4642780698518791</v>
      </c>
      <c r="U28" s="91">
        <v>0</v>
      </c>
      <c r="V28" s="91">
        <v>0</v>
      </c>
      <c r="W28" s="91">
        <v>0</v>
      </c>
      <c r="X28" s="91">
        <v>0</v>
      </c>
      <c r="Y28" s="91">
        <v>0</v>
      </c>
      <c r="Z28" s="91">
        <v>0</v>
      </c>
      <c r="AA28" s="91">
        <v>0</v>
      </c>
      <c r="AB28" s="91">
        <v>5.1855104444142004</v>
      </c>
      <c r="AC28" s="91">
        <v>0</v>
      </c>
      <c r="AD28" s="91">
        <v>3.3041796071399003E-2</v>
      </c>
      <c r="AE28" s="91">
        <v>0</v>
      </c>
      <c r="AF28" s="91">
        <v>0</v>
      </c>
      <c r="AG28" s="91">
        <v>1.0304917814058E-2</v>
      </c>
      <c r="AH28" s="91">
        <v>1.32087001044703E-3</v>
      </c>
      <c r="AI28" s="91">
        <v>9.4958871513357301E-3</v>
      </c>
      <c r="AJ28" s="91">
        <v>4.8950011968028704E-3</v>
      </c>
      <c r="AK28" s="91">
        <v>0</v>
      </c>
      <c r="AL28" s="91">
        <v>0</v>
      </c>
      <c r="AM28" s="91">
        <v>0</v>
      </c>
      <c r="AN28" s="91">
        <v>0</v>
      </c>
      <c r="AO28" s="91">
        <v>0</v>
      </c>
      <c r="AP28" s="91">
        <v>7.5063163289337306E-2</v>
      </c>
      <c r="AQ28" s="91">
        <v>8.6398814214867304E-4</v>
      </c>
      <c r="AR28" s="91">
        <v>3.2333956343239802E-2</v>
      </c>
      <c r="AS28" s="91">
        <v>0</v>
      </c>
      <c r="AT28" s="91">
        <v>0.33268205010042001</v>
      </c>
      <c r="AU28" s="91">
        <v>328.20397676090602</v>
      </c>
      <c r="AV28" s="91">
        <v>0</v>
      </c>
      <c r="AW28" s="91">
        <v>0</v>
      </c>
      <c r="AX28" s="91">
        <v>0</v>
      </c>
      <c r="AY28" s="91">
        <v>0</v>
      </c>
      <c r="AZ28" s="91">
        <v>0</v>
      </c>
      <c r="BA28" s="91">
        <v>0</v>
      </c>
      <c r="BB28" s="91">
        <v>3.9898653439824398E-2</v>
      </c>
      <c r="BC28" s="91">
        <v>0</v>
      </c>
      <c r="BD28" s="91">
        <v>0</v>
      </c>
      <c r="BE28" s="91">
        <v>0</v>
      </c>
      <c r="BF28" s="91">
        <v>4.7847591850739004</v>
      </c>
      <c r="BG28" s="91">
        <v>19.801435917179202</v>
      </c>
      <c r="BH28" s="91">
        <v>6.6521204924274997</v>
      </c>
      <c r="BI28" s="91">
        <v>6.0097703475961002E-2</v>
      </c>
      <c r="BJ28" s="91">
        <v>3.2265436559393998E-2</v>
      </c>
      <c r="BK28" s="91">
        <v>0</v>
      </c>
    </row>
    <row r="29" spans="1:63" x14ac:dyDescent="0.3">
      <c r="A29" s="135" t="s">
        <v>135</v>
      </c>
      <c r="B29" s="91">
        <v>34992.310819420301</v>
      </c>
      <c r="C29" s="91">
        <v>0</v>
      </c>
      <c r="D29" s="91">
        <v>1161.9477140506999</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c r="AF29" s="91">
        <v>0</v>
      </c>
      <c r="AG29" s="91">
        <v>0</v>
      </c>
      <c r="AH29" s="91">
        <v>0</v>
      </c>
      <c r="AI29" s="91">
        <v>0</v>
      </c>
      <c r="AJ29" s="91">
        <v>0</v>
      </c>
      <c r="AK29" s="91">
        <v>0</v>
      </c>
      <c r="AL29" s="91">
        <v>0</v>
      </c>
      <c r="AM29" s="91">
        <v>0</v>
      </c>
      <c r="AN29" s="91">
        <v>0</v>
      </c>
      <c r="AO29" s="91">
        <v>0</v>
      </c>
      <c r="AP29" s="91">
        <v>0</v>
      </c>
      <c r="AQ29" s="91">
        <v>0</v>
      </c>
      <c r="AR29" s="91">
        <v>0</v>
      </c>
      <c r="AS29" s="91">
        <v>0</v>
      </c>
      <c r="AT29" s="91">
        <v>387.9620255456</v>
      </c>
      <c r="AU29" s="91">
        <v>1878.69396154324</v>
      </c>
      <c r="AV29" s="91">
        <v>6.1018373862931901</v>
      </c>
      <c r="AW29" s="91">
        <v>54.843796659481299</v>
      </c>
      <c r="AX29" s="91">
        <v>9.5163448136166107</v>
      </c>
      <c r="AY29" s="91">
        <v>0</v>
      </c>
      <c r="AZ29" s="91">
        <v>0</v>
      </c>
      <c r="BA29" s="91">
        <v>2.15263427428913</v>
      </c>
      <c r="BB29" s="91">
        <v>0</v>
      </c>
      <c r="BC29" s="91">
        <v>0</v>
      </c>
      <c r="BD29" s="91">
        <v>0</v>
      </c>
      <c r="BE29" s="91">
        <v>0</v>
      </c>
      <c r="BF29" s="91">
        <v>780.63017844075102</v>
      </c>
      <c r="BG29" s="91">
        <v>233.4494158052</v>
      </c>
      <c r="BH29" s="91">
        <v>0</v>
      </c>
      <c r="BI29" s="91">
        <v>0</v>
      </c>
      <c r="BJ29" s="91">
        <v>0</v>
      </c>
      <c r="BK29" s="91">
        <v>0</v>
      </c>
    </row>
    <row r="30" spans="1:63" x14ac:dyDescent="0.3">
      <c r="A30" s="135" t="s">
        <v>136</v>
      </c>
      <c r="B30" s="91">
        <v>3251.7345815100698</v>
      </c>
      <c r="C30" s="91">
        <v>0</v>
      </c>
      <c r="D30" s="91">
        <v>0</v>
      </c>
      <c r="E30" s="91">
        <v>0</v>
      </c>
      <c r="F30" s="91">
        <v>0</v>
      </c>
      <c r="G30" s="91">
        <v>0</v>
      </c>
      <c r="H30" s="91">
        <v>0</v>
      </c>
      <c r="I30" s="91">
        <v>0</v>
      </c>
      <c r="J30" s="91">
        <v>0</v>
      </c>
      <c r="K30" s="91">
        <v>0</v>
      </c>
      <c r="L30" s="91">
        <v>0</v>
      </c>
      <c r="M30" s="91">
        <v>0</v>
      </c>
      <c r="N30" s="91">
        <v>0</v>
      </c>
      <c r="O30" s="91">
        <v>0</v>
      </c>
      <c r="P30" s="91">
        <v>0</v>
      </c>
      <c r="Q30" s="91">
        <v>0</v>
      </c>
      <c r="R30" s="91">
        <v>0</v>
      </c>
      <c r="S30" s="91">
        <v>2.5628763114220598</v>
      </c>
      <c r="T30" s="91">
        <v>0</v>
      </c>
      <c r="U30" s="91">
        <v>0</v>
      </c>
      <c r="V30" s="91">
        <v>0</v>
      </c>
      <c r="W30" s="91">
        <v>0</v>
      </c>
      <c r="X30" s="91">
        <v>0.33370677352623701</v>
      </c>
      <c r="Y30" s="91">
        <v>5.4239097207223201</v>
      </c>
      <c r="Z30" s="91">
        <v>0</v>
      </c>
      <c r="AA30" s="91">
        <v>0</v>
      </c>
      <c r="AB30" s="91">
        <v>0</v>
      </c>
      <c r="AC30" s="91">
        <v>0</v>
      </c>
      <c r="AD30" s="91">
        <v>0</v>
      </c>
      <c r="AE30" s="91">
        <v>0</v>
      </c>
      <c r="AF30" s="91">
        <v>0.19070738713919999</v>
      </c>
      <c r="AG30" s="91">
        <v>0</v>
      </c>
      <c r="AH30" s="91">
        <v>0</v>
      </c>
      <c r="AI30" s="91">
        <v>0</v>
      </c>
      <c r="AJ30" s="91">
        <v>0</v>
      </c>
      <c r="AK30" s="91">
        <v>0</v>
      </c>
      <c r="AL30" s="91">
        <v>0</v>
      </c>
      <c r="AM30" s="91">
        <v>0</v>
      </c>
      <c r="AN30" s="91">
        <v>0</v>
      </c>
      <c r="AO30" s="91">
        <v>0</v>
      </c>
      <c r="AP30" s="91">
        <v>0</v>
      </c>
      <c r="AQ30" s="91">
        <v>0</v>
      </c>
      <c r="AR30" s="91">
        <v>0</v>
      </c>
      <c r="AS30" s="91">
        <v>0</v>
      </c>
      <c r="AT30" s="91">
        <v>0</v>
      </c>
      <c r="AU30" s="91">
        <v>0</v>
      </c>
      <c r="AV30" s="91">
        <v>0</v>
      </c>
      <c r="AW30" s="91">
        <v>0</v>
      </c>
      <c r="AX30" s="91">
        <v>0</v>
      </c>
      <c r="AY30" s="91">
        <v>0</v>
      </c>
      <c r="AZ30" s="91">
        <v>0</v>
      </c>
      <c r="BA30" s="91">
        <v>0</v>
      </c>
      <c r="BB30" s="91">
        <v>0</v>
      </c>
      <c r="BC30" s="91">
        <v>0</v>
      </c>
      <c r="BD30" s="91">
        <v>0</v>
      </c>
      <c r="BE30" s="91">
        <v>0</v>
      </c>
      <c r="BF30" s="91">
        <v>0</v>
      </c>
      <c r="BG30" s="91">
        <v>0</v>
      </c>
      <c r="BH30" s="91">
        <v>0.41410014854299998</v>
      </c>
      <c r="BI30" s="91">
        <v>0</v>
      </c>
      <c r="BJ30" s="91">
        <v>0</v>
      </c>
      <c r="BK30" s="91">
        <v>0</v>
      </c>
    </row>
    <row r="31" spans="1:63" x14ac:dyDescent="0.3">
      <c r="A31" s="135" t="s">
        <v>137</v>
      </c>
      <c r="B31" s="91">
        <v>13129.635851720001</v>
      </c>
      <c r="C31" s="91">
        <v>0</v>
      </c>
      <c r="D31" s="91">
        <v>19.157967211408</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0</v>
      </c>
      <c r="AD31" s="91">
        <v>0</v>
      </c>
      <c r="AE31" s="91">
        <v>0</v>
      </c>
      <c r="AF31" s="91">
        <v>0</v>
      </c>
      <c r="AG31" s="91">
        <v>0</v>
      </c>
      <c r="AH31" s="91">
        <v>0</v>
      </c>
      <c r="AI31" s="91">
        <v>0</v>
      </c>
      <c r="AJ31" s="91">
        <v>0</v>
      </c>
      <c r="AK31" s="91">
        <v>0</v>
      </c>
      <c r="AL31" s="91">
        <v>0</v>
      </c>
      <c r="AM31" s="91">
        <v>0</v>
      </c>
      <c r="AN31" s="91">
        <v>0</v>
      </c>
      <c r="AO31" s="91">
        <v>0</v>
      </c>
      <c r="AP31" s="91">
        <v>0</v>
      </c>
      <c r="AQ31" s="91">
        <v>0</v>
      </c>
      <c r="AR31" s="91">
        <v>0</v>
      </c>
      <c r="AS31" s="91">
        <v>0</v>
      </c>
      <c r="AT31" s="91">
        <v>0</v>
      </c>
      <c r="AU31" s="91">
        <v>0</v>
      </c>
      <c r="AV31" s="91">
        <v>0</v>
      </c>
      <c r="AW31" s="91">
        <v>0</v>
      </c>
      <c r="AX31" s="91">
        <v>0</v>
      </c>
      <c r="AY31" s="91">
        <v>0</v>
      </c>
      <c r="AZ31" s="91">
        <v>0</v>
      </c>
      <c r="BA31" s="91">
        <v>0</v>
      </c>
      <c r="BB31" s="91">
        <v>0</v>
      </c>
      <c r="BC31" s="91">
        <v>0</v>
      </c>
      <c r="BD31" s="91">
        <v>0</v>
      </c>
      <c r="BE31" s="91">
        <v>0</v>
      </c>
      <c r="BF31" s="91">
        <v>0</v>
      </c>
      <c r="BG31" s="91">
        <v>0</v>
      </c>
      <c r="BH31" s="91">
        <v>0</v>
      </c>
      <c r="BI31" s="91">
        <v>0</v>
      </c>
      <c r="BJ31" s="91">
        <v>0</v>
      </c>
      <c r="BK31" s="91">
        <v>0</v>
      </c>
    </row>
    <row r="32" spans="1:63" x14ac:dyDescent="0.3">
      <c r="A32" s="135" t="s">
        <v>138</v>
      </c>
      <c r="B32" s="91">
        <v>727485.27608081396</v>
      </c>
      <c r="C32" s="91">
        <v>0</v>
      </c>
      <c r="D32" s="91">
        <v>-6.5947165467847996E-16</v>
      </c>
      <c r="E32" s="91">
        <v>0</v>
      </c>
      <c r="F32" s="91">
        <v>3.0912733813053801E-17</v>
      </c>
      <c r="G32" s="91">
        <v>8.2433956834809995E-17</v>
      </c>
      <c r="H32" s="91">
        <v>-4.1216978417404998E-17</v>
      </c>
      <c r="I32" s="91">
        <v>0</v>
      </c>
      <c r="J32" s="91">
        <v>0</v>
      </c>
      <c r="K32" s="91">
        <v>8.0501910971494196E-20</v>
      </c>
      <c r="L32" s="91">
        <v>-6.5947165467847996E-16</v>
      </c>
      <c r="M32" s="91">
        <v>0</v>
      </c>
      <c r="N32" s="91">
        <v>0</v>
      </c>
      <c r="O32" s="91">
        <v>-1.3189433093569599E-15</v>
      </c>
      <c r="P32" s="91">
        <v>0</v>
      </c>
      <c r="Q32" s="91">
        <v>0</v>
      </c>
      <c r="R32" s="91">
        <v>4.1216978417404998E-17</v>
      </c>
      <c r="S32" s="91">
        <v>0</v>
      </c>
      <c r="T32" s="91">
        <v>-2.0608489208702499E-17</v>
      </c>
      <c r="U32" s="91">
        <v>0</v>
      </c>
      <c r="V32" s="91">
        <v>0</v>
      </c>
      <c r="W32" s="91">
        <v>5.1521223021756301E-18</v>
      </c>
      <c r="X32" s="91">
        <v>0</v>
      </c>
      <c r="Y32" s="91">
        <v>2.0608489208702499E-17</v>
      </c>
      <c r="Z32" s="91">
        <v>0</v>
      </c>
      <c r="AA32" s="91">
        <v>0</v>
      </c>
      <c r="AB32" s="91">
        <v>0</v>
      </c>
      <c r="AC32" s="91">
        <v>-1.03042446043513E-17</v>
      </c>
      <c r="AD32" s="91">
        <v>0</v>
      </c>
      <c r="AE32" s="91">
        <v>4.1216978417404998E-17</v>
      </c>
      <c r="AF32" s="91">
        <v>0</v>
      </c>
      <c r="AG32" s="91">
        <v>1.6100382194298801E-19</v>
      </c>
      <c r="AH32" s="91">
        <v>1.28803057554391E-18</v>
      </c>
      <c r="AI32" s="91">
        <v>0</v>
      </c>
      <c r="AJ32" s="91">
        <v>0</v>
      </c>
      <c r="AK32" s="91">
        <v>-2.0125477742873501E-20</v>
      </c>
      <c r="AL32" s="91">
        <v>0</v>
      </c>
      <c r="AM32" s="91">
        <v>0</v>
      </c>
      <c r="AN32" s="91">
        <v>0</v>
      </c>
      <c r="AO32" s="91">
        <v>3.2200764388597698E-19</v>
      </c>
      <c r="AP32" s="91">
        <v>1.9320458633158598E-18</v>
      </c>
      <c r="AQ32" s="91">
        <v>3.2200764388597698E-19</v>
      </c>
      <c r="AR32" s="91">
        <v>2.57606115108781E-18</v>
      </c>
      <c r="AS32" s="91">
        <v>1.28803057554391E-18</v>
      </c>
      <c r="AT32" s="91">
        <v>-3.2973582733923998E-16</v>
      </c>
      <c r="AU32" s="91">
        <v>2.6378866187139198E-15</v>
      </c>
      <c r="AV32" s="91">
        <v>2.0608489208702499E-17</v>
      </c>
      <c r="AW32" s="91">
        <v>-8.2433956834809995E-17</v>
      </c>
      <c r="AX32" s="91">
        <v>0</v>
      </c>
      <c r="AY32" s="91">
        <v>0</v>
      </c>
      <c r="AZ32" s="91">
        <v>0</v>
      </c>
      <c r="BA32" s="91">
        <v>0</v>
      </c>
      <c r="BB32" s="91">
        <v>-1.03042446043513E-17</v>
      </c>
      <c r="BC32" s="91">
        <v>0</v>
      </c>
      <c r="BD32" s="91">
        <v>0</v>
      </c>
      <c r="BE32" s="91">
        <v>5.1521223021756301E-18</v>
      </c>
      <c r="BF32" s="91">
        <v>1.6486791366961999E-16</v>
      </c>
      <c r="BG32" s="91">
        <v>5.2757732374278397E-15</v>
      </c>
      <c r="BH32" s="91">
        <v>-2.0608489208702499E-17</v>
      </c>
      <c r="BI32" s="91">
        <v>1.6486791366961999E-16</v>
      </c>
      <c r="BJ32" s="91">
        <v>2.9353926479941301E-2</v>
      </c>
      <c r="BK32" s="91">
        <v>1.28803057554391E-18</v>
      </c>
    </row>
    <row r="33" spans="1:63" x14ac:dyDescent="0.3">
      <c r="A33" s="135" t="s">
        <v>139</v>
      </c>
      <c r="B33" s="91">
        <v>780755.14762020402</v>
      </c>
      <c r="C33" s="91">
        <v>13755.405505094101</v>
      </c>
      <c r="D33" s="91">
        <v>11.5581243568224</v>
      </c>
      <c r="E33" s="91">
        <v>0.76930080244888199</v>
      </c>
      <c r="F33" s="91">
        <v>1.4185313764213E-2</v>
      </c>
      <c r="G33" s="91">
        <v>1.4986448177975499E-14</v>
      </c>
      <c r="H33" s="91">
        <v>5.5036560798891196E-3</v>
      </c>
      <c r="I33" s="91">
        <v>0</v>
      </c>
      <c r="J33" s="91">
        <v>0</v>
      </c>
      <c r="K33" s="91">
        <v>7.7665214498063798E-3</v>
      </c>
      <c r="L33" s="91">
        <v>492.58581472900198</v>
      </c>
      <c r="M33" s="91">
        <v>0</v>
      </c>
      <c r="N33" s="91">
        <v>3.16157968497731E-3</v>
      </c>
      <c r="O33" s="91">
        <v>3.6086886511768501E-2</v>
      </c>
      <c r="P33" s="91">
        <v>123.970637917134</v>
      </c>
      <c r="Q33" s="91">
        <v>11.768221793597201</v>
      </c>
      <c r="R33" s="91">
        <v>164.29827796193899</v>
      </c>
      <c r="S33" s="91">
        <v>1278.76558845511</v>
      </c>
      <c r="T33" s="91">
        <v>9.6894818442250494E-2</v>
      </c>
      <c r="U33" s="91">
        <v>0</v>
      </c>
      <c r="V33" s="91">
        <v>0</v>
      </c>
      <c r="W33" s="91">
        <v>9.3823877326430609E-16</v>
      </c>
      <c r="X33" s="91">
        <v>2.27524386689339E-4</v>
      </c>
      <c r="Y33" s="91">
        <v>0.98474148451994004</v>
      </c>
      <c r="Z33" s="91">
        <v>0</v>
      </c>
      <c r="AA33" s="91">
        <v>0.52973475921860802</v>
      </c>
      <c r="AB33" s="91">
        <v>12.561557640323199</v>
      </c>
      <c r="AC33" s="91">
        <v>1.61666623798183</v>
      </c>
      <c r="AD33" s="91">
        <v>0</v>
      </c>
      <c r="AE33" s="91">
        <v>10.5603010208856</v>
      </c>
      <c r="AF33" s="91">
        <v>23.165779946217</v>
      </c>
      <c r="AG33" s="91">
        <v>2.3084787816464098E-6</v>
      </c>
      <c r="AH33" s="91">
        <v>1.3385931350500601E-4</v>
      </c>
      <c r="AI33" s="91">
        <v>0.76929848291090597</v>
      </c>
      <c r="AJ33" s="91">
        <v>0</v>
      </c>
      <c r="AK33" s="91">
        <v>1.19801082993775E-6</v>
      </c>
      <c r="AL33" s="91">
        <v>0.7774570180457</v>
      </c>
      <c r="AM33" s="91">
        <v>0</v>
      </c>
      <c r="AN33" s="91">
        <v>0</v>
      </c>
      <c r="AO33" s="91">
        <v>0.116977984214994</v>
      </c>
      <c r="AP33" s="91">
        <v>1.43225077128901E-6</v>
      </c>
      <c r="AQ33" s="91">
        <v>1.3160917276218699E-7</v>
      </c>
      <c r="AR33" s="91">
        <v>1.41873289125146E-6</v>
      </c>
      <c r="AS33" s="91">
        <v>1.30368600050051E-6</v>
      </c>
      <c r="AT33" s="91">
        <v>7.9803999813702199E-4</v>
      </c>
      <c r="AU33" s="91">
        <v>49.572734965118599</v>
      </c>
      <c r="AV33" s="91">
        <v>1.0788330588877999</v>
      </c>
      <c r="AW33" s="91">
        <v>2.76787939138275</v>
      </c>
      <c r="AX33" s="91">
        <v>13.471158016406299</v>
      </c>
      <c r="AY33" s="91">
        <v>0</v>
      </c>
      <c r="AZ33" s="91">
        <v>0</v>
      </c>
      <c r="BA33" s="91">
        <v>1.25148120694039</v>
      </c>
      <c r="BB33" s="91">
        <v>24.235774125766198</v>
      </c>
      <c r="BC33" s="91">
        <v>5.9562530658136903E-4</v>
      </c>
      <c r="BD33" s="91">
        <v>0</v>
      </c>
      <c r="BE33" s="91">
        <v>5.8645927627087203E-5</v>
      </c>
      <c r="BF33" s="91">
        <v>6.2403620092898902E-3</v>
      </c>
      <c r="BG33" s="91">
        <v>139.17772323924501</v>
      </c>
      <c r="BH33" s="91">
        <v>4.98226642933059E-6</v>
      </c>
      <c r="BI33" s="91">
        <v>1.4270290125829399E-3</v>
      </c>
      <c r="BJ33" s="91">
        <v>5.3455625382574503</v>
      </c>
      <c r="BK33" s="91">
        <v>7.0003695321227797</v>
      </c>
    </row>
    <row r="34" spans="1:63" x14ac:dyDescent="0.3">
      <c r="A34" s="135" t="s">
        <v>140</v>
      </c>
      <c r="B34" s="91">
        <v>806206.17964015598</v>
      </c>
      <c r="C34" s="91">
        <v>0</v>
      </c>
      <c r="D34" s="91">
        <v>0</v>
      </c>
      <c r="E34" s="91">
        <v>0</v>
      </c>
      <c r="F34" s="91">
        <v>0</v>
      </c>
      <c r="G34" s="91">
        <v>0</v>
      </c>
      <c r="H34" s="91">
        <v>0</v>
      </c>
      <c r="I34" s="91">
        <v>0</v>
      </c>
      <c r="J34" s="91">
        <v>0</v>
      </c>
      <c r="K34" s="91">
        <v>0</v>
      </c>
      <c r="L34" s="91">
        <v>0</v>
      </c>
      <c r="M34" s="91">
        <v>0</v>
      </c>
      <c r="N34" s="91">
        <v>0</v>
      </c>
      <c r="O34" s="91">
        <v>0</v>
      </c>
      <c r="P34" s="91">
        <v>0</v>
      </c>
      <c r="Q34" s="91">
        <v>0</v>
      </c>
      <c r="R34" s="91">
        <v>0</v>
      </c>
      <c r="S34" s="91">
        <v>13444.0178722398</v>
      </c>
      <c r="T34" s="91">
        <v>0</v>
      </c>
      <c r="U34" s="91">
        <v>0</v>
      </c>
      <c r="V34" s="91">
        <v>0</v>
      </c>
      <c r="W34" s="91">
        <v>3.5831471412380001E-3</v>
      </c>
      <c r="X34" s="91">
        <v>0</v>
      </c>
      <c r="Y34" s="91">
        <v>0</v>
      </c>
      <c r="Z34" s="91">
        <v>0</v>
      </c>
      <c r="AA34" s="91">
        <v>0</v>
      </c>
      <c r="AB34" s="91">
        <v>0</v>
      </c>
      <c r="AC34" s="91">
        <v>0</v>
      </c>
      <c r="AD34" s="91">
        <v>0</v>
      </c>
      <c r="AE34" s="91">
        <v>0</v>
      </c>
      <c r="AF34" s="91">
        <v>24.841111683592299</v>
      </c>
      <c r="AG34" s="91">
        <v>0</v>
      </c>
      <c r="AH34" s="91">
        <v>0</v>
      </c>
      <c r="AI34" s="91">
        <v>0</v>
      </c>
      <c r="AJ34" s="91">
        <v>0</v>
      </c>
      <c r="AK34" s="91">
        <v>0</v>
      </c>
      <c r="AL34" s="91">
        <v>0</v>
      </c>
      <c r="AM34" s="91">
        <v>0</v>
      </c>
      <c r="AN34" s="91">
        <v>0</v>
      </c>
      <c r="AO34" s="91">
        <v>0</v>
      </c>
      <c r="AP34" s="91">
        <v>0</v>
      </c>
      <c r="AQ34" s="91">
        <v>0</v>
      </c>
      <c r="AR34" s="91">
        <v>0</v>
      </c>
      <c r="AS34" s="91">
        <v>0</v>
      </c>
      <c r="AT34" s="91">
        <v>0</v>
      </c>
      <c r="AU34" s="91">
        <v>0</v>
      </c>
      <c r="AV34" s="91">
        <v>0</v>
      </c>
      <c r="AW34" s="91">
        <v>0</v>
      </c>
      <c r="AX34" s="91">
        <v>0</v>
      </c>
      <c r="AY34" s="91">
        <v>0</v>
      </c>
      <c r="AZ34" s="91">
        <v>0</v>
      </c>
      <c r="BA34" s="91">
        <v>0</v>
      </c>
      <c r="BB34" s="91">
        <v>0</v>
      </c>
      <c r="BC34" s="91">
        <v>0</v>
      </c>
      <c r="BD34" s="91">
        <v>0</v>
      </c>
      <c r="BE34" s="91">
        <v>0</v>
      </c>
      <c r="BF34" s="91">
        <v>0</v>
      </c>
      <c r="BG34" s="91">
        <v>0</v>
      </c>
      <c r="BH34" s="91">
        <v>0</v>
      </c>
      <c r="BI34" s="91">
        <v>0</v>
      </c>
      <c r="BJ34" s="91">
        <v>0</v>
      </c>
      <c r="BK34" s="91">
        <v>0</v>
      </c>
    </row>
    <row r="35" spans="1:63" x14ac:dyDescent="0.3">
      <c r="A35" s="135" t="s">
        <v>16</v>
      </c>
      <c r="B35" s="91">
        <v>477518.70030476101</v>
      </c>
      <c r="C35" s="91">
        <v>54897.277831347499</v>
      </c>
      <c r="D35" s="91">
        <v>66.3389211084843</v>
      </c>
      <c r="E35" s="91">
        <v>1352.36288655884</v>
      </c>
      <c r="F35" s="91">
        <v>4.3455482092418099E-3</v>
      </c>
      <c r="G35" s="91">
        <v>8.2735410650524606E-15</v>
      </c>
      <c r="H35" s="91">
        <v>-4.1367705325262303E-15</v>
      </c>
      <c r="I35" s="91">
        <v>0</v>
      </c>
      <c r="J35" s="91">
        <v>0</v>
      </c>
      <c r="K35" s="91">
        <v>8.0796299463402904E-18</v>
      </c>
      <c r="L35" s="91">
        <v>2.0427991075634302</v>
      </c>
      <c r="M35" s="91">
        <v>0</v>
      </c>
      <c r="N35" s="91">
        <v>0</v>
      </c>
      <c r="O35" s="91">
        <v>-1.3237665704083899E-13</v>
      </c>
      <c r="P35" s="91">
        <v>0.511339952507332</v>
      </c>
      <c r="Q35" s="91">
        <v>0</v>
      </c>
      <c r="R35" s="91">
        <v>4.3685149691475802</v>
      </c>
      <c r="S35" s="91">
        <v>1806.5189580046101</v>
      </c>
      <c r="T35" s="91">
        <v>25.0887626080074</v>
      </c>
      <c r="U35" s="91">
        <v>0</v>
      </c>
      <c r="V35" s="91">
        <v>0</v>
      </c>
      <c r="W35" s="91">
        <v>1.6914550900572201</v>
      </c>
      <c r="X35" s="91">
        <v>72.055799090391403</v>
      </c>
      <c r="Y35" s="91">
        <v>0.111692733935205</v>
      </c>
      <c r="Z35" s="91">
        <v>0</v>
      </c>
      <c r="AA35" s="91">
        <v>0.14405344916756699</v>
      </c>
      <c r="AB35" s="91">
        <v>0.33813757592302401</v>
      </c>
      <c r="AC35" s="91">
        <v>3.0575230706441601</v>
      </c>
      <c r="AD35" s="91">
        <v>2.0680904804670601</v>
      </c>
      <c r="AE35" s="91">
        <v>135.79924021860401</v>
      </c>
      <c r="AF35" s="91">
        <v>159.429819179373</v>
      </c>
      <c r="AG35" s="91">
        <v>7.0515660851749196E-3</v>
      </c>
      <c r="AH35" s="91">
        <v>0.17597512562145801</v>
      </c>
      <c r="AI35" s="91">
        <v>0</v>
      </c>
      <c r="AJ35" s="91">
        <v>0</v>
      </c>
      <c r="AK35" s="91">
        <v>-2.0199074865850699E-18</v>
      </c>
      <c r="AL35" s="91">
        <v>0</v>
      </c>
      <c r="AM35" s="91">
        <v>0</v>
      </c>
      <c r="AN35" s="91">
        <v>0</v>
      </c>
      <c r="AO35" s="91">
        <v>5.36600156943201E-2</v>
      </c>
      <c r="AP35" s="91">
        <v>6.4328502158454705E-8</v>
      </c>
      <c r="AQ35" s="91">
        <v>3.2318519785361199E-17</v>
      </c>
      <c r="AR35" s="91">
        <v>0</v>
      </c>
      <c r="AS35" s="91">
        <v>1.2927407914144499E-16</v>
      </c>
      <c r="AT35" s="91">
        <v>15.2056524583725</v>
      </c>
      <c r="AU35" s="91">
        <v>660.86564720821502</v>
      </c>
      <c r="AV35" s="91">
        <v>3.8996759573370197E-2</v>
      </c>
      <c r="AW35" s="91">
        <v>2.2294474298330602</v>
      </c>
      <c r="AX35" s="91">
        <v>7.3132940257435903</v>
      </c>
      <c r="AY35" s="91">
        <v>0</v>
      </c>
      <c r="AZ35" s="91">
        <v>0</v>
      </c>
      <c r="BA35" s="91">
        <v>32.651279734147003</v>
      </c>
      <c r="BB35" s="91">
        <v>2.7511764790629298</v>
      </c>
      <c r="BC35" s="91">
        <v>2.7397092671072001E-6</v>
      </c>
      <c r="BD35" s="91">
        <v>0</v>
      </c>
      <c r="BE35" s="91">
        <v>8.1457497928386297E-4</v>
      </c>
      <c r="BF35" s="91">
        <v>9.0068513775226292E-3</v>
      </c>
      <c r="BG35" s="91">
        <v>969.63181447178602</v>
      </c>
      <c r="BH35" s="91">
        <v>8.6393742685049801</v>
      </c>
      <c r="BI35" s="91">
        <v>16.069148467638801</v>
      </c>
      <c r="BJ35" s="91">
        <v>2.9461271237894802</v>
      </c>
      <c r="BK35" s="91">
        <v>1.4317414534011601E-4</v>
      </c>
    </row>
    <row r="36" spans="1:63" x14ac:dyDescent="0.3">
      <c r="A36" s="135" t="s">
        <v>141</v>
      </c>
      <c r="B36" s="91">
        <v>209851.97452582399</v>
      </c>
      <c r="C36" s="91">
        <v>0</v>
      </c>
      <c r="D36" s="91">
        <v>0</v>
      </c>
      <c r="E36" s="91">
        <v>0</v>
      </c>
      <c r="F36" s="91">
        <v>73.855352047016893</v>
      </c>
      <c r="G36" s="91">
        <v>430.52530667197499</v>
      </c>
      <c r="H36" s="91">
        <v>148.35426303590299</v>
      </c>
      <c r="I36" s="91">
        <v>0</v>
      </c>
      <c r="J36" s="91">
        <v>262.28370972169301</v>
      </c>
      <c r="K36" s="91">
        <v>0.31727059989349399</v>
      </c>
      <c r="L36" s="91">
        <v>4871.3416701451097</v>
      </c>
      <c r="M36" s="91">
        <v>0</v>
      </c>
      <c r="N36" s="91">
        <v>0.93278264297402003</v>
      </c>
      <c r="O36" s="91">
        <v>8362.2662930983097</v>
      </c>
      <c r="P36" s="91">
        <v>154.63594060480301</v>
      </c>
      <c r="Q36" s="91">
        <v>0.29922531172696099</v>
      </c>
      <c r="R36" s="91">
        <v>40.552831899389602</v>
      </c>
      <c r="S36" s="91">
        <v>1586.78465211405</v>
      </c>
      <c r="T36" s="91">
        <v>13.694343320711001</v>
      </c>
      <c r="U36" s="91">
        <v>0</v>
      </c>
      <c r="V36" s="91">
        <v>86.293172205374503</v>
      </c>
      <c r="W36" s="91">
        <v>40.425031796377901</v>
      </c>
      <c r="X36" s="91">
        <v>21.589464320452301</v>
      </c>
      <c r="Y36" s="91">
        <v>156.666520900477</v>
      </c>
      <c r="Z36" s="91">
        <v>0</v>
      </c>
      <c r="AA36" s="91">
        <v>1314.40270092324</v>
      </c>
      <c r="AB36" s="91">
        <v>360.59369967927398</v>
      </c>
      <c r="AC36" s="91">
        <v>0.33523984870235901</v>
      </c>
      <c r="AD36" s="91">
        <v>0.121983163432777</v>
      </c>
      <c r="AE36" s="91">
        <v>6.27490588860804</v>
      </c>
      <c r="AF36" s="91">
        <v>461.26227182517198</v>
      </c>
      <c r="AG36" s="91">
        <v>0.504122624045652</v>
      </c>
      <c r="AH36" s="91">
        <v>1.89818147370283</v>
      </c>
      <c r="AI36" s="91">
        <v>0.42225976643941499</v>
      </c>
      <c r="AJ36" s="91">
        <v>0.11150752870456999</v>
      </c>
      <c r="AK36" s="91">
        <v>0</v>
      </c>
      <c r="AL36" s="91">
        <v>5.9874390036259099E-2</v>
      </c>
      <c r="AM36" s="91">
        <v>0</v>
      </c>
      <c r="AN36" s="91">
        <v>0</v>
      </c>
      <c r="AO36" s="91">
        <v>0.26185565074898898</v>
      </c>
      <c r="AP36" s="91">
        <v>0.75566288911313295</v>
      </c>
      <c r="AQ36" s="91">
        <v>0.84263356566856396</v>
      </c>
      <c r="AR36" s="91">
        <v>3.6426957730691001</v>
      </c>
      <c r="AS36" s="91">
        <v>6.3118854034330998E-2</v>
      </c>
      <c r="AT36" s="91">
        <v>1294.3811586868401</v>
      </c>
      <c r="AU36" s="91">
        <v>3329.8606400838498</v>
      </c>
      <c r="AV36" s="91">
        <v>105.345131954442</v>
      </c>
      <c r="AW36" s="91">
        <v>241.33387191524901</v>
      </c>
      <c r="AX36" s="91">
        <v>17.159633977325601</v>
      </c>
      <c r="AY36" s="91">
        <v>0</v>
      </c>
      <c r="AZ36" s="91">
        <v>0</v>
      </c>
      <c r="BA36" s="91">
        <v>9.3384911999012505</v>
      </c>
      <c r="BB36" s="91">
        <v>4.5826450795381097</v>
      </c>
      <c r="BC36" s="91">
        <v>0</v>
      </c>
      <c r="BD36" s="91">
        <v>0</v>
      </c>
      <c r="BE36" s="91">
        <v>1.0158151768039101</v>
      </c>
      <c r="BF36" s="91">
        <v>300.70725907567402</v>
      </c>
      <c r="BG36" s="91">
        <v>1161.26030531683</v>
      </c>
      <c r="BH36" s="91">
        <v>12.547836707956</v>
      </c>
      <c r="BI36" s="91">
        <v>25.754121975817799</v>
      </c>
      <c r="BJ36" s="91">
        <v>4.5831072151558496</v>
      </c>
      <c r="BK36" s="91">
        <v>0</v>
      </c>
    </row>
    <row r="37" spans="1:63" x14ac:dyDescent="0.3">
      <c r="A37" s="135" t="s">
        <v>34</v>
      </c>
      <c r="B37" s="91">
        <v>736290.153943207</v>
      </c>
      <c r="C37" s="91">
        <v>33474.568626255903</v>
      </c>
      <c r="D37" s="91">
        <v>5.4324727119789999</v>
      </c>
      <c r="E37" s="91">
        <v>0</v>
      </c>
      <c r="F37" s="91">
        <v>0</v>
      </c>
      <c r="G37" s="91">
        <v>0</v>
      </c>
      <c r="H37" s="91">
        <v>0</v>
      </c>
      <c r="I37" s="91">
        <v>0</v>
      </c>
      <c r="J37" s="91">
        <v>0</v>
      </c>
      <c r="K37" s="91">
        <v>0.40763422121159298</v>
      </c>
      <c r="L37" s="91">
        <v>1.84195239924077</v>
      </c>
      <c r="M37" s="91">
        <v>0</v>
      </c>
      <c r="N37" s="91">
        <v>0.18690002322810101</v>
      </c>
      <c r="O37" s="91">
        <v>0.38431938373352997</v>
      </c>
      <c r="P37" s="91">
        <v>0.77377211315188998</v>
      </c>
      <c r="Q37" s="91">
        <v>0.56846929215070197</v>
      </c>
      <c r="R37" s="91">
        <v>0</v>
      </c>
      <c r="S37" s="91">
        <v>3027.0126353759001</v>
      </c>
      <c r="T37" s="91">
        <v>0.48246655089733598</v>
      </c>
      <c r="U37" s="91">
        <v>0</v>
      </c>
      <c r="V37" s="91">
        <v>0</v>
      </c>
      <c r="W37" s="91">
        <v>5.8517015881842704</v>
      </c>
      <c r="X37" s="91">
        <v>30.017563647288</v>
      </c>
      <c r="Y37" s="91">
        <v>1.0904176325014401</v>
      </c>
      <c r="Z37" s="91">
        <v>0</v>
      </c>
      <c r="AA37" s="91">
        <v>0.85058376765070698</v>
      </c>
      <c r="AB37" s="91">
        <v>0.29352992722388399</v>
      </c>
      <c r="AC37" s="91">
        <v>54.498369021890802</v>
      </c>
      <c r="AD37" s="91">
        <v>0.28669580737302902</v>
      </c>
      <c r="AE37" s="91">
        <v>0.53680182772666596</v>
      </c>
      <c r="AF37" s="91">
        <v>107.97839355382401</v>
      </c>
      <c r="AG37" s="91">
        <v>0</v>
      </c>
      <c r="AH37" s="91">
        <v>0</v>
      </c>
      <c r="AI37" s="91">
        <v>0</v>
      </c>
      <c r="AJ37" s="91">
        <v>0</v>
      </c>
      <c r="AK37" s="91">
        <v>0</v>
      </c>
      <c r="AL37" s="91">
        <v>0</v>
      </c>
      <c r="AM37" s="91">
        <v>0</v>
      </c>
      <c r="AN37" s="91">
        <v>0</v>
      </c>
      <c r="AO37" s="91">
        <v>0</v>
      </c>
      <c r="AP37" s="91">
        <v>0</v>
      </c>
      <c r="AQ37" s="91">
        <v>0</v>
      </c>
      <c r="AR37" s="91">
        <v>0</v>
      </c>
      <c r="AS37" s="91">
        <v>0</v>
      </c>
      <c r="AT37" s="91">
        <v>0</v>
      </c>
      <c r="AU37" s="91">
        <v>0.25977976544199999</v>
      </c>
      <c r="AV37" s="91">
        <v>0</v>
      </c>
      <c r="AW37" s="91">
        <v>0</v>
      </c>
      <c r="AX37" s="91">
        <v>0</v>
      </c>
      <c r="AY37" s="91">
        <v>0</v>
      </c>
      <c r="AZ37" s="91">
        <v>0</v>
      </c>
      <c r="BA37" s="91">
        <v>0</v>
      </c>
      <c r="BB37" s="91">
        <v>0</v>
      </c>
      <c r="BC37" s="91">
        <v>0</v>
      </c>
      <c r="BD37" s="91">
        <v>0</v>
      </c>
      <c r="BE37" s="91">
        <v>0</v>
      </c>
      <c r="BF37" s="91">
        <v>0.266089975734288</v>
      </c>
      <c r="BG37" s="91">
        <v>20375.1260403788</v>
      </c>
      <c r="BH37" s="91">
        <v>0</v>
      </c>
      <c r="BI37" s="91">
        <v>0</v>
      </c>
      <c r="BJ37" s="91">
        <v>0</v>
      </c>
      <c r="BK37" s="91">
        <v>0</v>
      </c>
    </row>
    <row r="38" spans="1:63" x14ac:dyDescent="0.3">
      <c r="A38" s="135" t="s">
        <v>19</v>
      </c>
      <c r="B38" s="91">
        <v>2003886.2941852501</v>
      </c>
      <c r="C38" s="91">
        <v>34402.353348852397</v>
      </c>
      <c r="D38" s="91">
        <v>479.60476799715201</v>
      </c>
      <c r="E38" s="91">
        <v>283.31675241355202</v>
      </c>
      <c r="F38" s="91">
        <v>2.16819898514089</v>
      </c>
      <c r="G38" s="91">
        <v>3.8927993431560601E-2</v>
      </c>
      <c r="H38" s="91">
        <v>0.809487459764898</v>
      </c>
      <c r="I38" s="91">
        <v>0</v>
      </c>
      <c r="J38" s="91">
        <v>0.18303878376127899</v>
      </c>
      <c r="K38" s="91">
        <v>1.42165574101437E-2</v>
      </c>
      <c r="L38" s="91">
        <v>2078.84035861029</v>
      </c>
      <c r="M38" s="91">
        <v>0</v>
      </c>
      <c r="N38" s="91">
        <v>1.74723266073127E-2</v>
      </c>
      <c r="O38" s="91">
        <v>31.754927561437199</v>
      </c>
      <c r="P38" s="91">
        <v>89.428845402688694</v>
      </c>
      <c r="Q38" s="91">
        <v>1.4384679565624801</v>
      </c>
      <c r="R38" s="91">
        <v>101.02513796375401</v>
      </c>
      <c r="S38" s="91">
        <v>3323.6591371089698</v>
      </c>
      <c r="T38" s="91">
        <v>4.3241058005079704</v>
      </c>
      <c r="U38" s="91">
        <v>0</v>
      </c>
      <c r="V38" s="91">
        <v>6.2172489379008798E-15</v>
      </c>
      <c r="W38" s="91">
        <v>3.3309664883642101</v>
      </c>
      <c r="X38" s="91">
        <v>5.2800964199504401</v>
      </c>
      <c r="Y38" s="91">
        <v>2.77264537926319</v>
      </c>
      <c r="Z38" s="91">
        <v>0</v>
      </c>
      <c r="AA38" s="91">
        <v>3.4666098641478098</v>
      </c>
      <c r="AB38" s="91">
        <v>1.38120959599213</v>
      </c>
      <c r="AC38" s="91">
        <v>0.43588559871965099</v>
      </c>
      <c r="AD38" s="91">
        <v>3.1278352155337197E-2</v>
      </c>
      <c r="AE38" s="91">
        <v>1.648373357519</v>
      </c>
      <c r="AF38" s="91">
        <v>57.663348915305598</v>
      </c>
      <c r="AG38" s="91">
        <v>9.5689840457357598E-3</v>
      </c>
      <c r="AH38" s="91">
        <v>5.0059660152766501</v>
      </c>
      <c r="AI38" s="91">
        <v>2.6132859725281399E-2</v>
      </c>
      <c r="AJ38" s="91">
        <v>-1.0408340855860799E-17</v>
      </c>
      <c r="AK38" s="91">
        <v>7.1704263032072002E-2</v>
      </c>
      <c r="AL38" s="91">
        <v>3.7469052647205597E-2</v>
      </c>
      <c r="AM38" s="91">
        <v>0</v>
      </c>
      <c r="AN38" s="91">
        <v>0</v>
      </c>
      <c r="AO38" s="91">
        <v>1.25201160491512</v>
      </c>
      <c r="AP38" s="91">
        <v>2.6473286168261299E-2</v>
      </c>
      <c r="AQ38" s="91">
        <v>1.29058216239525E-2</v>
      </c>
      <c r="AR38" s="91">
        <v>3.8785519716824401</v>
      </c>
      <c r="AS38" s="91">
        <v>3.3775396042290101E-2</v>
      </c>
      <c r="AT38" s="91">
        <v>86.809476331316404</v>
      </c>
      <c r="AU38" s="91">
        <v>2158.5442184042099</v>
      </c>
      <c r="AV38" s="91">
        <v>4.5847428038544402</v>
      </c>
      <c r="AW38" s="91">
        <v>13.2683113130129</v>
      </c>
      <c r="AX38" s="91">
        <v>2.8131346873261101</v>
      </c>
      <c r="AY38" s="91">
        <v>0</v>
      </c>
      <c r="AZ38" s="91">
        <v>0</v>
      </c>
      <c r="BA38" s="91">
        <v>1.0771838364484101</v>
      </c>
      <c r="BB38" s="91">
        <v>0.52950136977391904</v>
      </c>
      <c r="BC38" s="91">
        <v>0</v>
      </c>
      <c r="BD38" s="91">
        <v>0</v>
      </c>
      <c r="BE38" s="91">
        <v>8.4941125046976998E-2</v>
      </c>
      <c r="BF38" s="91">
        <v>1.4242166035894701</v>
      </c>
      <c r="BG38" s="91">
        <v>175.98261015308</v>
      </c>
      <c r="BH38" s="91">
        <v>2.4294621364297001E-2</v>
      </c>
      <c r="BI38" s="91">
        <v>4.2193536623177801</v>
      </c>
      <c r="BJ38" s="91">
        <v>32.161728370420597</v>
      </c>
      <c r="BK38" s="91">
        <v>6.1380081309057104</v>
      </c>
    </row>
    <row r="39" spans="1:63" ht="15" customHeight="1" x14ac:dyDescent="0.3"/>
    <row r="40" spans="1:63" ht="15" customHeight="1" x14ac:dyDescent="0.35">
      <c r="A40" s="133" t="s">
        <v>573</v>
      </c>
      <c r="C40" s="134"/>
      <c r="D40" s="134"/>
    </row>
    <row r="41" spans="1:63" x14ac:dyDescent="0.3">
      <c r="A41" s="80" t="s">
        <v>572</v>
      </c>
      <c r="B41" s="133" t="s">
        <v>441</v>
      </c>
      <c r="C41" s="133" t="s">
        <v>442</v>
      </c>
      <c r="D41" s="133" t="s">
        <v>443</v>
      </c>
      <c r="E41" s="133" t="s">
        <v>444</v>
      </c>
      <c r="F41" s="133" t="s">
        <v>445</v>
      </c>
      <c r="G41" s="133" t="s">
        <v>446</v>
      </c>
      <c r="H41" s="133" t="s">
        <v>447</v>
      </c>
      <c r="I41" s="133" t="s">
        <v>448</v>
      </c>
      <c r="J41" s="133" t="s">
        <v>796</v>
      </c>
      <c r="K41" s="133" t="s">
        <v>797</v>
      </c>
      <c r="L41" s="133" t="s">
        <v>798</v>
      </c>
      <c r="M41" s="133" t="s">
        <v>799</v>
      </c>
      <c r="N41" s="133" t="s">
        <v>800</v>
      </c>
      <c r="O41" s="133" t="s">
        <v>801</v>
      </c>
      <c r="P41" s="133" t="s">
        <v>802</v>
      </c>
      <c r="Q41" s="133" t="s">
        <v>803</v>
      </c>
      <c r="R41" s="133" t="s">
        <v>457</v>
      </c>
      <c r="S41" s="133" t="s">
        <v>458</v>
      </c>
      <c r="T41" s="133" t="s">
        <v>459</v>
      </c>
      <c r="U41" s="133" t="s">
        <v>460</v>
      </c>
      <c r="V41" s="133" t="s">
        <v>461</v>
      </c>
      <c r="W41" s="133" t="s">
        <v>462</v>
      </c>
      <c r="X41" s="133" t="s">
        <v>463</v>
      </c>
      <c r="Y41" s="133" t="s">
        <v>464</v>
      </c>
      <c r="Z41" s="133" t="s">
        <v>804</v>
      </c>
      <c r="AA41" s="133" t="s">
        <v>466</v>
      </c>
      <c r="AB41" s="133" t="s">
        <v>467</v>
      </c>
      <c r="AC41" s="133" t="s">
        <v>468</v>
      </c>
      <c r="AD41" s="133" t="s">
        <v>469</v>
      </c>
      <c r="AE41" s="133" t="s">
        <v>470</v>
      </c>
      <c r="AF41" s="133" t="s">
        <v>471</v>
      </c>
      <c r="AG41" s="133" t="s">
        <v>472</v>
      </c>
      <c r="AH41" s="133" t="s">
        <v>473</v>
      </c>
      <c r="AI41" s="133" t="s">
        <v>474</v>
      </c>
      <c r="AJ41" s="133" t="s">
        <v>475</v>
      </c>
      <c r="AK41" s="133" t="s">
        <v>476</v>
      </c>
      <c r="AL41" s="133" t="s">
        <v>477</v>
      </c>
      <c r="AM41" s="133" t="s">
        <v>478</v>
      </c>
      <c r="AN41" s="133" t="s">
        <v>479</v>
      </c>
      <c r="AO41" s="133" t="s">
        <v>480</v>
      </c>
      <c r="AP41" s="133" t="s">
        <v>481</v>
      </c>
      <c r="AQ41" s="133" t="s">
        <v>482</v>
      </c>
      <c r="AR41" s="133" t="s">
        <v>483</v>
      </c>
      <c r="AS41" s="133" t="s">
        <v>484</v>
      </c>
      <c r="AT41" s="133" t="s">
        <v>485</v>
      </c>
      <c r="AU41" s="133" t="s">
        <v>486</v>
      </c>
      <c r="AV41" s="133" t="s">
        <v>487</v>
      </c>
      <c r="AW41" s="133" t="s">
        <v>488</v>
      </c>
      <c r="AX41" s="133" t="s">
        <v>489</v>
      </c>
      <c r="AY41" s="133" t="s">
        <v>490</v>
      </c>
      <c r="AZ41" s="133" t="s">
        <v>491</v>
      </c>
      <c r="BA41" s="133" t="s">
        <v>492</v>
      </c>
      <c r="BB41" s="133" t="s">
        <v>493</v>
      </c>
      <c r="BC41" s="133" t="s">
        <v>494</v>
      </c>
      <c r="BD41" s="133" t="s">
        <v>495</v>
      </c>
      <c r="BE41" s="133" t="s">
        <v>496</v>
      </c>
      <c r="BF41" s="133" t="s">
        <v>497</v>
      </c>
      <c r="BG41" s="133" t="s">
        <v>498</v>
      </c>
      <c r="BH41" s="133" t="s">
        <v>499</v>
      </c>
      <c r="BI41" s="133" t="s">
        <v>500</v>
      </c>
      <c r="BJ41" s="133" t="s">
        <v>501</v>
      </c>
      <c r="BK41" s="133" t="s">
        <v>502</v>
      </c>
    </row>
    <row r="42" spans="1:63" x14ac:dyDescent="0.3">
      <c r="A42" s="135" t="s">
        <v>110</v>
      </c>
      <c r="B42" s="91">
        <v>55.316062668630899</v>
      </c>
      <c r="C42" s="91">
        <v>55.268730478223397</v>
      </c>
      <c r="D42" s="91">
        <v>0</v>
      </c>
      <c r="E42" s="91">
        <v>0</v>
      </c>
      <c r="F42" s="91">
        <v>0</v>
      </c>
      <c r="G42" s="91">
        <v>8.7342904060814402E-4</v>
      </c>
      <c r="H42" s="91">
        <v>1.82853998145308E-3</v>
      </c>
      <c r="I42" s="91">
        <v>0</v>
      </c>
      <c r="J42" s="91">
        <v>0</v>
      </c>
      <c r="K42" s="91">
        <v>91.673974861011203</v>
      </c>
      <c r="L42" s="91">
        <v>1.9456403756125999</v>
      </c>
      <c r="M42" s="91">
        <v>0</v>
      </c>
      <c r="N42" s="91">
        <v>0.51767274815247</v>
      </c>
      <c r="O42" s="91">
        <v>3.8818313418405598E-3</v>
      </c>
      <c r="P42" s="91">
        <v>3.3628190657263701</v>
      </c>
      <c r="Q42" s="91">
        <v>0.92944588386647697</v>
      </c>
      <c r="R42" s="91">
        <v>4.3680762551113202E-2</v>
      </c>
      <c r="S42" s="91">
        <v>6.5874632494115604</v>
      </c>
      <c r="T42" s="91">
        <v>33.330072047156698</v>
      </c>
      <c r="U42" s="91">
        <v>4.4243625409478703E-2</v>
      </c>
      <c r="V42" s="91">
        <v>0.346484688195835</v>
      </c>
      <c r="W42" s="91">
        <v>22.2139256295312</v>
      </c>
      <c r="X42" s="91">
        <v>61.829268965531597</v>
      </c>
      <c r="Y42" s="91">
        <v>2.9040046561336399</v>
      </c>
      <c r="Z42" s="91">
        <v>0</v>
      </c>
      <c r="AA42" s="91">
        <v>0.43179424233849301</v>
      </c>
      <c r="AB42" s="91">
        <v>0.46247291386596301</v>
      </c>
      <c r="AC42" s="91">
        <v>6.9580919628574794E-2</v>
      </c>
      <c r="AD42" s="91">
        <v>6.6519431208559299E-3</v>
      </c>
      <c r="AE42" s="91">
        <v>0.34534298636288902</v>
      </c>
      <c r="AF42" s="91">
        <v>3.6610695377806501</v>
      </c>
      <c r="AG42" s="91">
        <v>7.5396670376379404</v>
      </c>
      <c r="AH42" s="91">
        <v>17.316698317046701</v>
      </c>
      <c r="AI42" s="91">
        <v>0</v>
      </c>
      <c r="AJ42" s="91">
        <v>4.66933876491761E-4</v>
      </c>
      <c r="AK42" s="91">
        <v>1.5773872979380301E-9</v>
      </c>
      <c r="AL42" s="91">
        <v>0.73146573757589906</v>
      </c>
      <c r="AM42" s="91">
        <v>0</v>
      </c>
      <c r="AN42" s="91">
        <v>0</v>
      </c>
      <c r="AO42" s="91">
        <v>9.7364335182895801E-7</v>
      </c>
      <c r="AP42" s="91">
        <v>1.83659275146757E-3</v>
      </c>
      <c r="AQ42" s="91">
        <v>6.1779343419787996E-4</v>
      </c>
      <c r="AR42" s="91">
        <v>3.7946619373096701E-5</v>
      </c>
      <c r="AS42" s="91">
        <v>0</v>
      </c>
      <c r="AT42" s="91">
        <v>7.0117152552565495E-2</v>
      </c>
      <c r="AU42" s="91">
        <v>3.5352073929643901</v>
      </c>
      <c r="AV42" s="91">
        <v>3.2588812785492001E-3</v>
      </c>
      <c r="AW42" s="91">
        <v>1.0297234323912399E-2</v>
      </c>
      <c r="AX42" s="91">
        <v>3.0001909024929599E-3</v>
      </c>
      <c r="AY42" s="91">
        <v>0</v>
      </c>
      <c r="AZ42" s="91">
        <v>0</v>
      </c>
      <c r="BA42" s="91">
        <v>0</v>
      </c>
      <c r="BB42" s="91">
        <v>0.18921206309358199</v>
      </c>
      <c r="BC42" s="91">
        <v>8.4344474193399997E-3</v>
      </c>
      <c r="BD42" s="91">
        <v>2.353367242041E-3</v>
      </c>
      <c r="BE42" s="91">
        <v>0</v>
      </c>
      <c r="BF42" s="91">
        <v>0.53798309290838398</v>
      </c>
      <c r="BG42" s="91">
        <v>8.0749589085853495E-3</v>
      </c>
      <c r="BH42" s="91">
        <v>1.8002460700200001E-10</v>
      </c>
      <c r="BI42" s="91">
        <v>2.8859610618262501E-3</v>
      </c>
      <c r="BJ42" s="91">
        <v>9.0759562539263994E-5</v>
      </c>
      <c r="BK42" s="91">
        <v>0</v>
      </c>
    </row>
    <row r="43" spans="1:63" x14ac:dyDescent="0.3">
      <c r="A43" s="135" t="s">
        <v>111</v>
      </c>
      <c r="B43" s="91">
        <v>10.464860322020201</v>
      </c>
      <c r="C43" s="91">
        <v>87.435381251558496</v>
      </c>
      <c r="D43" s="91">
        <v>0</v>
      </c>
      <c r="E43" s="91">
        <v>0</v>
      </c>
      <c r="F43" s="91">
        <v>0</v>
      </c>
      <c r="G43" s="91">
        <v>0</v>
      </c>
      <c r="H43" s="91">
        <v>0</v>
      </c>
      <c r="I43" s="91">
        <v>0</v>
      </c>
      <c r="J43" s="91">
        <v>0</v>
      </c>
      <c r="K43" s="91">
        <v>191.526473554761</v>
      </c>
      <c r="L43" s="91">
        <v>0.55832892867061701</v>
      </c>
      <c r="M43" s="91">
        <v>0</v>
      </c>
      <c r="N43" s="91">
        <v>4.0965617485345502</v>
      </c>
      <c r="O43" s="91">
        <v>9.0813354766858201E-2</v>
      </c>
      <c r="P43" s="91">
        <v>2.6735114446293098</v>
      </c>
      <c r="Q43" s="91">
        <v>2.8103287658320101E-2</v>
      </c>
      <c r="R43" s="91">
        <v>5.3151936100016197</v>
      </c>
      <c r="S43" s="91">
        <v>136.20672279144199</v>
      </c>
      <c r="T43" s="91">
        <v>93.867297908694795</v>
      </c>
      <c r="U43" s="91">
        <v>7.58689441992552E-3</v>
      </c>
      <c r="V43" s="91">
        <v>3.7577730569687602</v>
      </c>
      <c r="W43" s="91">
        <v>43.395859694748999</v>
      </c>
      <c r="X43" s="91">
        <v>269.68699877973199</v>
      </c>
      <c r="Y43" s="91">
        <v>20.530342021130402</v>
      </c>
      <c r="Z43" s="91">
        <v>0</v>
      </c>
      <c r="AA43" s="91">
        <v>13.9800800571149</v>
      </c>
      <c r="AB43" s="91">
        <v>0.14949874119899501</v>
      </c>
      <c r="AC43" s="91">
        <v>0.34991155739857799</v>
      </c>
      <c r="AD43" s="91">
        <v>0.32639068172174202</v>
      </c>
      <c r="AE43" s="91">
        <v>0.94518641412139104</v>
      </c>
      <c r="AF43" s="91">
        <v>80.811532863323194</v>
      </c>
      <c r="AG43" s="91">
        <v>29.342838804900001</v>
      </c>
      <c r="AH43" s="91">
        <v>14.80163078963</v>
      </c>
      <c r="AI43" s="91">
        <v>61.282669290299999</v>
      </c>
      <c r="AJ43" s="91">
        <v>0</v>
      </c>
      <c r="AK43" s="91">
        <v>0</v>
      </c>
      <c r="AL43" s="91">
        <v>6.1889597002599999</v>
      </c>
      <c r="AM43" s="91">
        <v>0</v>
      </c>
      <c r="AN43" s="91">
        <v>0</v>
      </c>
      <c r="AO43" s="91">
        <v>1.0750401412599999</v>
      </c>
      <c r="AP43" s="91">
        <v>0</v>
      </c>
      <c r="AQ43" s="91">
        <v>0</v>
      </c>
      <c r="AR43" s="91">
        <v>0</v>
      </c>
      <c r="AS43" s="91">
        <v>0</v>
      </c>
      <c r="AT43" s="91">
        <v>3.0859887659088798</v>
      </c>
      <c r="AU43" s="91">
        <v>67.834928945597497</v>
      </c>
      <c r="AV43" s="91">
        <v>6.9886871691527006E-2</v>
      </c>
      <c r="AW43" s="91">
        <v>0.13234992272950299</v>
      </c>
      <c r="AX43" s="91">
        <v>1.55859064043713E-2</v>
      </c>
      <c r="AY43" s="91">
        <v>0</v>
      </c>
      <c r="AZ43" s="91">
        <v>0</v>
      </c>
      <c r="BA43" s="91">
        <v>0</v>
      </c>
      <c r="BB43" s="91">
        <v>0.25919917642095602</v>
      </c>
      <c r="BC43" s="91">
        <v>2.1219894367906701E-2</v>
      </c>
      <c r="BD43" s="91">
        <v>4.1403614326599998E-4</v>
      </c>
      <c r="BE43" s="91">
        <v>0.13464878882293799</v>
      </c>
      <c r="BF43" s="91">
        <v>3.5045831259253002</v>
      </c>
      <c r="BG43" s="91">
        <v>0.44803519670779302</v>
      </c>
      <c r="BH43" s="91">
        <v>0</v>
      </c>
      <c r="BI43" s="91">
        <v>8.9870993820565896E-3</v>
      </c>
      <c r="BJ43" s="91">
        <v>1.2701974725779599E-2</v>
      </c>
      <c r="BK43" s="91">
        <v>0</v>
      </c>
    </row>
    <row r="44" spans="1:63" x14ac:dyDescent="0.3">
      <c r="A44" s="135" t="s">
        <v>112</v>
      </c>
      <c r="B44" s="91">
        <v>94.536925805698004</v>
      </c>
      <c r="C44" s="91">
        <v>24.604102811209099</v>
      </c>
      <c r="D44" s="91">
        <v>9.5282480166756001E-2</v>
      </c>
      <c r="E44" s="91">
        <v>4.6719584711615303E-3</v>
      </c>
      <c r="F44" s="91">
        <v>9.8977859813559007E-4</v>
      </c>
      <c r="G44" s="91">
        <v>1.32365502332264E-5</v>
      </c>
      <c r="H44" s="91">
        <v>1.17459231242623E-5</v>
      </c>
      <c r="I44" s="91">
        <v>1.2717558039954001E-13</v>
      </c>
      <c r="J44" s="91">
        <v>0</v>
      </c>
      <c r="K44" s="91">
        <v>14.2929207520824</v>
      </c>
      <c r="L44" s="91">
        <v>3.1648764826806</v>
      </c>
      <c r="M44" s="91">
        <v>0</v>
      </c>
      <c r="N44" s="91">
        <v>1.0358064364506501</v>
      </c>
      <c r="O44" s="91">
        <v>4.6618864402371001</v>
      </c>
      <c r="P44" s="91">
        <v>1.0510176299195499</v>
      </c>
      <c r="Q44" s="91">
        <v>0.39743713822301902</v>
      </c>
      <c r="R44" s="91">
        <v>9.7351137510564498E-2</v>
      </c>
      <c r="S44" s="91">
        <v>25.415349302280099</v>
      </c>
      <c r="T44" s="91">
        <v>17.364842138146098</v>
      </c>
      <c r="U44" s="91">
        <v>0.200077596465044</v>
      </c>
      <c r="V44" s="91">
        <v>1.35937374788678</v>
      </c>
      <c r="W44" s="91">
        <v>22.944456156651999</v>
      </c>
      <c r="X44" s="91">
        <v>12.964194923477001</v>
      </c>
      <c r="Y44" s="91">
        <v>9.9220584817096</v>
      </c>
      <c r="Z44" s="91">
        <v>0</v>
      </c>
      <c r="AA44" s="91">
        <v>6.5985179519847996</v>
      </c>
      <c r="AB44" s="91">
        <v>3.7878942526622001</v>
      </c>
      <c r="AC44" s="91">
        <v>5.3496860476853101</v>
      </c>
      <c r="AD44" s="91">
        <v>1.92930513959001</v>
      </c>
      <c r="AE44" s="91">
        <v>0.14250896696825699</v>
      </c>
      <c r="AF44" s="91">
        <v>20.5897537034378</v>
      </c>
      <c r="AG44" s="91">
        <v>19.144193773009</v>
      </c>
      <c r="AH44" s="91">
        <v>0.164492051620033</v>
      </c>
      <c r="AI44" s="91">
        <v>12.8567648668782</v>
      </c>
      <c r="AJ44" s="91">
        <v>5.9217310288011999E-11</v>
      </c>
      <c r="AK44" s="91">
        <v>1.110809790411E-5</v>
      </c>
      <c r="AL44" s="91">
        <v>5.5325609297933899E-10</v>
      </c>
      <c r="AM44" s="91">
        <v>0</v>
      </c>
      <c r="AN44" s="91">
        <v>0</v>
      </c>
      <c r="AO44" s="91">
        <v>9.4049602831612994E-6</v>
      </c>
      <c r="AP44" s="91">
        <v>6.8918206482745202E-5</v>
      </c>
      <c r="AQ44" s="91">
        <v>2.5396368993262899E-4</v>
      </c>
      <c r="AR44" s="91">
        <v>2.5202379681430199E-9</v>
      </c>
      <c r="AS44" s="91">
        <v>2.4006976226721701E-3</v>
      </c>
      <c r="AT44" s="91">
        <v>2.3356458749634399</v>
      </c>
      <c r="AU44" s="91">
        <v>16.508397867387298</v>
      </c>
      <c r="AV44" s="91">
        <v>8.9550759157282403E-2</v>
      </c>
      <c r="AW44" s="91">
        <v>0.196712389912158</v>
      </c>
      <c r="AX44" s="91">
        <v>3.6195399208091103E-2</v>
      </c>
      <c r="AY44" s="91">
        <v>3.1898767245571097E-4</v>
      </c>
      <c r="AZ44" s="91">
        <v>1.29485754433649E-5</v>
      </c>
      <c r="BA44" s="91">
        <v>4.0078979075319904E-3</v>
      </c>
      <c r="BB44" s="91">
        <v>0.52739451307885199</v>
      </c>
      <c r="BC44" s="91">
        <v>0.155354323411969</v>
      </c>
      <c r="BD44" s="91">
        <v>1.90254844723108E-2</v>
      </c>
      <c r="BE44" s="91">
        <v>8.3323258807290301E-2</v>
      </c>
      <c r="BF44" s="91">
        <v>0.401024457050151</v>
      </c>
      <c r="BG44" s="91">
        <v>2.4319241288117701E-3</v>
      </c>
      <c r="BH44" s="91">
        <v>1.2375059710115999E-8</v>
      </c>
      <c r="BI44" s="91">
        <v>8.2971299744605698E-3</v>
      </c>
      <c r="BJ44" s="91">
        <v>5.3018875505042697E-3</v>
      </c>
      <c r="BK44" s="91">
        <v>0</v>
      </c>
    </row>
    <row r="45" spans="1:63" x14ac:dyDescent="0.3">
      <c r="A45" s="135" t="s">
        <v>113</v>
      </c>
      <c r="B45" s="91">
        <v>5.7943498410574898</v>
      </c>
      <c r="C45" s="91">
        <v>18.543457799851399</v>
      </c>
      <c r="D45" s="91">
        <v>0</v>
      </c>
      <c r="E45" s="91">
        <v>7.5108706386104599E-3</v>
      </c>
      <c r="F45" s="91">
        <v>0</v>
      </c>
      <c r="G45" s="91">
        <v>4.76995308029E-2</v>
      </c>
      <c r="H45" s="91">
        <v>9.7613666026300006E-2</v>
      </c>
      <c r="I45" s="91">
        <v>0</v>
      </c>
      <c r="J45" s="91">
        <v>0</v>
      </c>
      <c r="K45" s="91">
        <v>5.8905306581967602</v>
      </c>
      <c r="L45" s="91">
        <v>5.2705806452986899E-2</v>
      </c>
      <c r="M45" s="91">
        <v>0</v>
      </c>
      <c r="N45" s="91">
        <v>4.1886233329135297E-2</v>
      </c>
      <c r="O45" s="91">
        <v>8.4247291075681904E-5</v>
      </c>
      <c r="P45" s="91">
        <v>2.2658886668458901E-4</v>
      </c>
      <c r="Q45" s="91">
        <v>1.84795251552765E-4</v>
      </c>
      <c r="R45" s="91">
        <v>0.25433760283505802</v>
      </c>
      <c r="S45" s="91">
        <v>2.3021374808332502</v>
      </c>
      <c r="T45" s="91">
        <v>4.2242237651850303</v>
      </c>
      <c r="U45" s="91">
        <v>0</v>
      </c>
      <c r="V45" s="91">
        <v>5.0359771182790096</v>
      </c>
      <c r="W45" s="91">
        <v>0.42233292197122202</v>
      </c>
      <c r="X45" s="91">
        <v>6.1499534930749897</v>
      </c>
      <c r="Y45" s="91">
        <v>0.530865168192443</v>
      </c>
      <c r="Z45" s="91">
        <v>0</v>
      </c>
      <c r="AA45" s="91">
        <v>1.27206055240856</v>
      </c>
      <c r="AB45" s="91">
        <v>0.13307936925814501</v>
      </c>
      <c r="AC45" s="91">
        <v>0.10462330739025601</v>
      </c>
      <c r="AD45" s="91">
        <v>2.20665904616161E-2</v>
      </c>
      <c r="AE45" s="91">
        <v>5.4277073545233298E-2</v>
      </c>
      <c r="AF45" s="91">
        <v>0.86476711559365704</v>
      </c>
      <c r="AG45" s="91">
        <v>38.917601126162502</v>
      </c>
      <c r="AH45" s="91">
        <v>3.3353784099993E-5</v>
      </c>
      <c r="AI45" s="91">
        <v>0</v>
      </c>
      <c r="AJ45" s="91">
        <v>5.9446382276809999E-5</v>
      </c>
      <c r="AK45" s="91">
        <v>3.4554592995500001E-6</v>
      </c>
      <c r="AL45" s="91">
        <v>4.1976126787445003E-5</v>
      </c>
      <c r="AM45" s="91">
        <v>0</v>
      </c>
      <c r="AN45" s="91">
        <v>0</v>
      </c>
      <c r="AO45" s="91">
        <v>3.2332621136720001E-6</v>
      </c>
      <c r="AP45" s="91">
        <v>1.91050339287335E-4</v>
      </c>
      <c r="AQ45" s="91">
        <v>1.2982771371411501E-7</v>
      </c>
      <c r="AR45" s="91">
        <v>1.6184438233509001E-7</v>
      </c>
      <c r="AS45" s="91">
        <v>7.2719984831252402</v>
      </c>
      <c r="AT45" s="91">
        <v>0.47069012846945302</v>
      </c>
      <c r="AU45" s="91">
        <v>1.13676182192134</v>
      </c>
      <c r="AV45" s="91">
        <v>8.0688525667899994E-5</v>
      </c>
      <c r="AW45" s="91">
        <v>1.16507801905E-4</v>
      </c>
      <c r="AX45" s="91">
        <v>1.32246540731E-5</v>
      </c>
      <c r="AY45" s="91">
        <v>1.21005324582E-3</v>
      </c>
      <c r="AZ45" s="91">
        <v>2.0102788131900002E-5</v>
      </c>
      <c r="BA45" s="91">
        <v>8.43631078295E-4</v>
      </c>
      <c r="BB45" s="91">
        <v>7.4924024620999998E-5</v>
      </c>
      <c r="BC45" s="91">
        <v>2.7246707308139998E-3</v>
      </c>
      <c r="BD45" s="91">
        <v>0</v>
      </c>
      <c r="BE45" s="91">
        <v>0</v>
      </c>
      <c r="BF45" s="91">
        <v>6.0460108476945501E-3</v>
      </c>
      <c r="BG45" s="91">
        <v>3.5079192205886199E-2</v>
      </c>
      <c r="BH45" s="91">
        <v>9.4055145341800003E-5</v>
      </c>
      <c r="BI45" s="91">
        <v>8.6097517972374895E-4</v>
      </c>
      <c r="BJ45" s="91">
        <v>1.503258918975E-3</v>
      </c>
      <c r="BK45" s="91">
        <v>0</v>
      </c>
    </row>
    <row r="46" spans="1:63" x14ac:dyDescent="0.3">
      <c r="A46" s="135" t="s">
        <v>114</v>
      </c>
      <c r="B46" s="91">
        <v>218.20654445834401</v>
      </c>
      <c r="C46" s="91">
        <v>3.7606855167009301</v>
      </c>
      <c r="D46" s="91">
        <v>9.9149064480791109E-4</v>
      </c>
      <c r="E46" s="91">
        <v>0</v>
      </c>
      <c r="F46" s="91">
        <v>0</v>
      </c>
      <c r="G46" s="91">
        <v>0</v>
      </c>
      <c r="H46" s="91">
        <v>0</v>
      </c>
      <c r="I46" s="91">
        <v>0</v>
      </c>
      <c r="J46" s="91">
        <v>0</v>
      </c>
      <c r="K46" s="91">
        <v>0.26978301176040698</v>
      </c>
      <c r="L46" s="91">
        <v>1.62948501584292E-3</v>
      </c>
      <c r="M46" s="91">
        <v>0</v>
      </c>
      <c r="N46" s="91">
        <v>2.9249255886268999E-3</v>
      </c>
      <c r="O46" s="91">
        <v>8.0180625562670001E-7</v>
      </c>
      <c r="P46" s="91">
        <v>1.21851208743813E-3</v>
      </c>
      <c r="Q46" s="91">
        <v>5.1565808436787701E-3</v>
      </c>
      <c r="R46" s="91">
        <v>0</v>
      </c>
      <c r="S46" s="91">
        <v>1.5218910344663299</v>
      </c>
      <c r="T46" s="91">
        <v>0.35103575502001799</v>
      </c>
      <c r="U46" s="91">
        <v>0</v>
      </c>
      <c r="V46" s="91">
        <v>0</v>
      </c>
      <c r="W46" s="91">
        <v>6.3641708111126197E-2</v>
      </c>
      <c r="X46" s="91">
        <v>8.4960331718847096E-3</v>
      </c>
      <c r="Y46" s="91">
        <v>0.43587275109187601</v>
      </c>
      <c r="Z46" s="91">
        <v>0</v>
      </c>
      <c r="AA46" s="91">
        <v>5.6802834255965398E-2</v>
      </c>
      <c r="AB46" s="91">
        <v>4.4725703728087797E-2</v>
      </c>
      <c r="AC46" s="91">
        <v>2.14252741332525E-2</v>
      </c>
      <c r="AD46" s="91">
        <v>5.9143797591699999E-4</v>
      </c>
      <c r="AE46" s="91">
        <v>3.1906984604877E-4</v>
      </c>
      <c r="AF46" s="91">
        <v>0.26892467457697</v>
      </c>
      <c r="AG46" s="91">
        <v>0</v>
      </c>
      <c r="AH46" s="91">
        <v>0</v>
      </c>
      <c r="AI46" s="91">
        <v>0</v>
      </c>
      <c r="AJ46" s="91">
        <v>0</v>
      </c>
      <c r="AK46" s="91">
        <v>0</v>
      </c>
      <c r="AL46" s="91">
        <v>0</v>
      </c>
      <c r="AM46" s="91">
        <v>0</v>
      </c>
      <c r="AN46" s="91">
        <v>0</v>
      </c>
      <c r="AO46" s="91">
        <v>0</v>
      </c>
      <c r="AP46" s="91">
        <v>0</v>
      </c>
      <c r="AQ46" s="91">
        <v>0</v>
      </c>
      <c r="AR46" s="91">
        <v>0</v>
      </c>
      <c r="AS46" s="91">
        <v>0</v>
      </c>
      <c r="AT46" s="91">
        <v>7.5914856006199999E-4</v>
      </c>
      <c r="AU46" s="91">
        <v>4.2359251575665502E-2</v>
      </c>
      <c r="AV46" s="91">
        <v>0</v>
      </c>
      <c r="AW46" s="91">
        <v>0</v>
      </c>
      <c r="AX46" s="91">
        <v>0</v>
      </c>
      <c r="AY46" s="91">
        <v>0</v>
      </c>
      <c r="AZ46" s="91">
        <v>0</v>
      </c>
      <c r="BA46" s="91">
        <v>0</v>
      </c>
      <c r="BB46" s="91">
        <v>0</v>
      </c>
      <c r="BC46" s="91">
        <v>0</v>
      </c>
      <c r="BD46" s="91">
        <v>0</v>
      </c>
      <c r="BE46" s="91">
        <v>0</v>
      </c>
      <c r="BF46" s="91">
        <v>0</v>
      </c>
      <c r="BG46" s="91">
        <v>0</v>
      </c>
      <c r="BH46" s="91">
        <v>0</v>
      </c>
      <c r="BI46" s="91">
        <v>0</v>
      </c>
      <c r="BJ46" s="91">
        <v>0</v>
      </c>
      <c r="BK46" s="91">
        <v>0</v>
      </c>
    </row>
    <row r="47" spans="1:63" x14ac:dyDescent="0.3">
      <c r="A47" s="135" t="s">
        <v>115</v>
      </c>
      <c r="B47" s="91">
        <v>17.398277630427302</v>
      </c>
      <c r="C47" s="91">
        <v>38.256554982373103</v>
      </c>
      <c r="D47" s="91">
        <v>0.29956591827610102</v>
      </c>
      <c r="E47" s="91">
        <v>7.1110326235666099E-2</v>
      </c>
      <c r="F47" s="91">
        <v>4.5237163633232602E-2</v>
      </c>
      <c r="G47" s="91">
        <v>4.41062999451432E-3</v>
      </c>
      <c r="H47" s="91">
        <v>4.0700718314530104E-3</v>
      </c>
      <c r="I47" s="91">
        <v>2.9714002677631401E-3</v>
      </c>
      <c r="J47" s="91">
        <v>3.7829431056236301E-3</v>
      </c>
      <c r="K47" s="91">
        <v>12.3173941747895</v>
      </c>
      <c r="L47" s="91">
        <v>0.69591712289934304</v>
      </c>
      <c r="M47" s="91">
        <v>0</v>
      </c>
      <c r="N47" s="91">
        <v>0.65176393652517906</v>
      </c>
      <c r="O47" s="91">
        <v>2.6628331111845501E-3</v>
      </c>
      <c r="P47" s="91">
        <v>6.6270977665213796E-2</v>
      </c>
      <c r="Q47" s="91">
        <v>2.2123739727743199E-2</v>
      </c>
      <c r="R47" s="91">
        <v>1.3205146101229299</v>
      </c>
      <c r="S47" s="91">
        <v>43.169701269668799</v>
      </c>
      <c r="T47" s="91">
        <v>14.8602412748404</v>
      </c>
      <c r="U47" s="91">
        <v>6.4792316195572396E-5</v>
      </c>
      <c r="V47" s="91">
        <v>1.94374292574687E-3</v>
      </c>
      <c r="W47" s="91">
        <v>16.910836300249901</v>
      </c>
      <c r="X47" s="91">
        <v>0.55633088609381598</v>
      </c>
      <c r="Y47" s="91">
        <v>21.159014533636</v>
      </c>
      <c r="Z47" s="91">
        <v>0</v>
      </c>
      <c r="AA47" s="91">
        <v>0.55519831203140402</v>
      </c>
      <c r="AB47" s="91">
        <v>0.39758584454960599</v>
      </c>
      <c r="AC47" s="91">
        <v>0.12588293516323401</v>
      </c>
      <c r="AD47" s="91">
        <v>0.1515288856925</v>
      </c>
      <c r="AE47" s="91">
        <v>0.34396968482512003</v>
      </c>
      <c r="AF47" s="91">
        <v>18.3434921222422</v>
      </c>
      <c r="AG47" s="91">
        <v>6.9339867886137E-3</v>
      </c>
      <c r="AH47" s="91">
        <v>1.02881897261374E-4</v>
      </c>
      <c r="AI47" s="91">
        <v>2.97154272851493E-3</v>
      </c>
      <c r="AJ47" s="91">
        <v>2.6660293508320602E-4</v>
      </c>
      <c r="AK47" s="91">
        <v>4.0833248733576203E-5</v>
      </c>
      <c r="AL47" s="91">
        <v>2.7071006152377699E-5</v>
      </c>
      <c r="AM47" s="91">
        <v>0</v>
      </c>
      <c r="AN47" s="91">
        <v>0</v>
      </c>
      <c r="AO47" s="91">
        <v>9.10329340840999E-3</v>
      </c>
      <c r="AP47" s="91">
        <v>3.0956116908541199E-2</v>
      </c>
      <c r="AQ47" s="91">
        <v>3.9449172763193598E-3</v>
      </c>
      <c r="AR47" s="91">
        <v>2.6670054521536202E-2</v>
      </c>
      <c r="AS47" s="91">
        <v>0</v>
      </c>
      <c r="AT47" s="91">
        <v>0.54644605715514305</v>
      </c>
      <c r="AU47" s="91">
        <v>3.8756884395731399</v>
      </c>
      <c r="AV47" s="91">
        <v>1.7514340664117199E-2</v>
      </c>
      <c r="AW47" s="91">
        <v>4.3564601400726398E-2</v>
      </c>
      <c r="AX47" s="91">
        <v>4.39496017627282E-3</v>
      </c>
      <c r="AY47" s="91">
        <v>0</v>
      </c>
      <c r="AZ47" s="91">
        <v>0</v>
      </c>
      <c r="BA47" s="91">
        <v>7.33234994751029E-3</v>
      </c>
      <c r="BB47" s="91">
        <v>1.94031081374848E-2</v>
      </c>
      <c r="BC47" s="91">
        <v>3.1437336356464002E-3</v>
      </c>
      <c r="BD47" s="91">
        <v>7.2018811903268197E-3</v>
      </c>
      <c r="BE47" s="91">
        <v>3.8983487082757499E-2</v>
      </c>
      <c r="BF47" s="91">
        <v>0.83232853778902005</v>
      </c>
      <c r="BG47" s="91">
        <v>0.22774222681532699</v>
      </c>
      <c r="BH47" s="91">
        <v>2.9297483357262799E-3</v>
      </c>
      <c r="BI47" s="91">
        <v>3.2773462387605199E-4</v>
      </c>
      <c r="BJ47" s="91">
        <v>0.279021723752444</v>
      </c>
      <c r="BK47" s="91">
        <v>0</v>
      </c>
    </row>
    <row r="48" spans="1:63" x14ac:dyDescent="0.3">
      <c r="A48" s="135" t="s">
        <v>116</v>
      </c>
      <c r="B48" s="91">
        <v>36.375113632267798</v>
      </c>
      <c r="C48" s="91">
        <v>65.296416737870302</v>
      </c>
      <c r="D48" s="91">
        <v>2.8165138933379401</v>
      </c>
      <c r="E48" s="91">
        <v>2.2885857524400001E-7</v>
      </c>
      <c r="F48" s="91">
        <v>0</v>
      </c>
      <c r="G48" s="91">
        <v>0</v>
      </c>
      <c r="H48" s="91">
        <v>0</v>
      </c>
      <c r="I48" s="91">
        <v>0</v>
      </c>
      <c r="J48" s="91">
        <v>0</v>
      </c>
      <c r="K48" s="91">
        <v>0.53281975070033505</v>
      </c>
      <c r="L48" s="91">
        <v>3.7046552726510397E-2</v>
      </c>
      <c r="M48" s="91">
        <v>0</v>
      </c>
      <c r="N48" s="91">
        <v>0.24124408746529499</v>
      </c>
      <c r="O48" s="91">
        <v>4.21543333950759E-4</v>
      </c>
      <c r="P48" s="91">
        <v>0.54995558515879095</v>
      </c>
      <c r="Q48" s="91">
        <v>7.5049811963435401E-4</v>
      </c>
      <c r="R48" s="91">
        <v>6.7331051544253104E-2</v>
      </c>
      <c r="S48" s="91">
        <v>42.259858847152898</v>
      </c>
      <c r="T48" s="91">
        <v>3.4117580210995602</v>
      </c>
      <c r="U48" s="91">
        <v>0</v>
      </c>
      <c r="V48" s="91">
        <v>1.75657503543367</v>
      </c>
      <c r="W48" s="91">
        <v>0.49874688610196699</v>
      </c>
      <c r="X48" s="91">
        <v>4.37232162385357</v>
      </c>
      <c r="Y48" s="91">
        <v>1.9137657796752101</v>
      </c>
      <c r="Z48" s="91">
        <v>0</v>
      </c>
      <c r="AA48" s="91">
        <v>0.838010263927354</v>
      </c>
      <c r="AB48" s="91">
        <v>0.30327685256529802</v>
      </c>
      <c r="AC48" s="91">
        <v>0.18841402568451801</v>
      </c>
      <c r="AD48" s="91">
        <v>0.104649847927937</v>
      </c>
      <c r="AE48" s="91">
        <v>0.10894220059764</v>
      </c>
      <c r="AF48" s="91">
        <v>2.5634979509415201</v>
      </c>
      <c r="AG48" s="91">
        <v>0</v>
      </c>
      <c r="AH48" s="91">
        <v>0</v>
      </c>
      <c r="AI48" s="91">
        <v>0</v>
      </c>
      <c r="AJ48" s="91">
        <v>0</v>
      </c>
      <c r="AK48" s="91">
        <v>0</v>
      </c>
      <c r="AL48" s="91">
        <v>0</v>
      </c>
      <c r="AM48" s="91">
        <v>0</v>
      </c>
      <c r="AN48" s="91">
        <v>0</v>
      </c>
      <c r="AO48" s="91">
        <v>146.61607076199999</v>
      </c>
      <c r="AP48" s="91">
        <v>0</v>
      </c>
      <c r="AQ48" s="91">
        <v>0</v>
      </c>
      <c r="AR48" s="91">
        <v>0</v>
      </c>
      <c r="AS48" s="91">
        <v>0</v>
      </c>
      <c r="AT48" s="91">
        <v>2.10149185087E-4</v>
      </c>
      <c r="AU48" s="91">
        <v>6.8167662164661002E-6</v>
      </c>
      <c r="AV48" s="91">
        <v>3.73856539938E-9</v>
      </c>
      <c r="AW48" s="91">
        <v>3.37532692331E-8</v>
      </c>
      <c r="AX48" s="91">
        <v>6.6461124991899998E-9</v>
      </c>
      <c r="AY48" s="91">
        <v>7.7526019945299999E-6</v>
      </c>
      <c r="AZ48" s="91">
        <v>4.2795002170300001E-7</v>
      </c>
      <c r="BA48" s="91">
        <v>0</v>
      </c>
      <c r="BB48" s="91">
        <v>0</v>
      </c>
      <c r="BC48" s="91">
        <v>0</v>
      </c>
      <c r="BD48" s="91">
        <v>3.2803515105500001E-4</v>
      </c>
      <c r="BE48" s="91">
        <v>6.1312641736499995E-7</v>
      </c>
      <c r="BF48" s="91">
        <v>2.0743885987251999E-6</v>
      </c>
      <c r="BG48" s="91">
        <v>0</v>
      </c>
      <c r="BH48" s="91">
        <v>0</v>
      </c>
      <c r="BI48" s="91">
        <v>0</v>
      </c>
      <c r="BJ48" s="91">
        <v>4.0557518499500003E-6</v>
      </c>
      <c r="BK48" s="91">
        <v>0</v>
      </c>
    </row>
    <row r="49" spans="1:63" x14ac:dyDescent="0.3">
      <c r="A49" s="135" t="s">
        <v>117</v>
      </c>
      <c r="B49" s="91">
        <v>0.804958107603026</v>
      </c>
      <c r="C49" s="91">
        <v>6.9955456979905399</v>
      </c>
      <c r="D49" s="91">
        <v>8.1269029177361892E-3</v>
      </c>
      <c r="E49" s="91">
        <v>2.1019787886595699E-3</v>
      </c>
      <c r="F49" s="91">
        <v>5.3511286960295796E-3</v>
      </c>
      <c r="G49" s="91">
        <v>0</v>
      </c>
      <c r="H49" s="91">
        <v>0</v>
      </c>
      <c r="I49" s="91">
        <v>7.5257170888677304E-3</v>
      </c>
      <c r="J49" s="91">
        <v>0</v>
      </c>
      <c r="K49" s="91">
        <v>9.7854121636990008E-3</v>
      </c>
      <c r="L49" s="91">
        <v>7.0971386229749594E-5</v>
      </c>
      <c r="M49" s="91">
        <v>0</v>
      </c>
      <c r="N49" s="91">
        <v>2.9251414814464402E-4</v>
      </c>
      <c r="O49" s="91">
        <v>4.9220864244302201E-5</v>
      </c>
      <c r="P49" s="91">
        <v>1.5107760501770399E-4</v>
      </c>
      <c r="Q49" s="91">
        <v>7.9972618865622105E-5</v>
      </c>
      <c r="R49" s="91">
        <v>9.01915591540626E-2</v>
      </c>
      <c r="S49" s="91">
        <v>0.61350821173284198</v>
      </c>
      <c r="T49" s="91">
        <v>1.10064820521139</v>
      </c>
      <c r="U49" s="91">
        <v>2.1210437895236599E-2</v>
      </c>
      <c r="V49" s="91">
        <v>0.18984116564037801</v>
      </c>
      <c r="W49" s="91">
        <v>1.00338586851931E-2</v>
      </c>
      <c r="X49" s="91">
        <v>0.19157272372568801</v>
      </c>
      <c r="Y49" s="91">
        <v>0.88602430386825803</v>
      </c>
      <c r="Z49" s="91">
        <v>0</v>
      </c>
      <c r="AA49" s="91">
        <v>0.27038013256758597</v>
      </c>
      <c r="AB49" s="91">
        <v>0.20626761809048</v>
      </c>
      <c r="AC49" s="91">
        <v>0.110899463409875</v>
      </c>
      <c r="AD49" s="91">
        <v>2.97591134110794E-2</v>
      </c>
      <c r="AE49" s="91">
        <v>2.5655890252822701E-2</v>
      </c>
      <c r="AF49" s="91">
        <v>0.24477547210009401</v>
      </c>
      <c r="AG49" s="91">
        <v>1.621910120907E-4</v>
      </c>
      <c r="AH49" s="91">
        <v>6.8865820560779296</v>
      </c>
      <c r="AI49" s="91">
        <v>0</v>
      </c>
      <c r="AJ49" s="91">
        <v>1.3933325145210001E-6</v>
      </c>
      <c r="AK49" s="91">
        <v>1.173912852968E-6</v>
      </c>
      <c r="AL49" s="91">
        <v>0.34609251830638799</v>
      </c>
      <c r="AM49" s="91">
        <v>0</v>
      </c>
      <c r="AN49" s="91">
        <v>0</v>
      </c>
      <c r="AO49" s="91">
        <v>4.3054366768809998E-6</v>
      </c>
      <c r="AP49" s="91">
        <v>1.5428817397245001E-4</v>
      </c>
      <c r="AQ49" s="91">
        <v>2.8226611912509999E-5</v>
      </c>
      <c r="AR49" s="91">
        <v>2.3144805393229999E-4</v>
      </c>
      <c r="AS49" s="91">
        <v>3.9032435558099997E-6</v>
      </c>
      <c r="AT49" s="91">
        <v>9.7166452547146398E-2</v>
      </c>
      <c r="AU49" s="91">
        <v>1.9310760900348299E-2</v>
      </c>
      <c r="AV49" s="91">
        <v>1.62711695991169E-4</v>
      </c>
      <c r="AW49" s="91">
        <v>7.5630122234792395E-4</v>
      </c>
      <c r="AX49" s="91">
        <v>4.1134512349664101E-5</v>
      </c>
      <c r="AY49" s="91">
        <v>0</v>
      </c>
      <c r="AZ49" s="91">
        <v>0</v>
      </c>
      <c r="BA49" s="91">
        <v>0</v>
      </c>
      <c r="BB49" s="91">
        <v>2.1086310980614599E-4</v>
      </c>
      <c r="BC49" s="91">
        <v>1.2027269967309E-3</v>
      </c>
      <c r="BD49" s="91">
        <v>2.8047527496554E-5</v>
      </c>
      <c r="BE49" s="91">
        <v>1.4115308345168E-2</v>
      </c>
      <c r="BF49" s="91">
        <v>2.62217809754034E-2</v>
      </c>
      <c r="BG49" s="91">
        <v>5.6028821158090605E-4</v>
      </c>
      <c r="BH49" s="91">
        <v>8.1176097831283799E-4</v>
      </c>
      <c r="BI49" s="91">
        <v>4.5105993344820098E-5</v>
      </c>
      <c r="BJ49" s="91">
        <v>3.1961103948810901E-9</v>
      </c>
      <c r="BK49" s="91">
        <v>0</v>
      </c>
    </row>
    <row r="50" spans="1:63" x14ac:dyDescent="0.3">
      <c r="A50" s="135" t="s">
        <v>118</v>
      </c>
      <c r="B50" s="91">
        <v>11.5191474789882</v>
      </c>
      <c r="C50" s="91">
        <v>25.860429285158698</v>
      </c>
      <c r="D50" s="91">
        <v>9.0049575392391404E-3</v>
      </c>
      <c r="E50" s="91">
        <v>0</v>
      </c>
      <c r="F50" s="91">
        <v>1.4089807339587E-2</v>
      </c>
      <c r="G50" s="91">
        <v>0</v>
      </c>
      <c r="H50" s="91">
        <v>0</v>
      </c>
      <c r="I50" s="91">
        <v>0</v>
      </c>
      <c r="J50" s="91">
        <v>0</v>
      </c>
      <c r="K50" s="91">
        <v>28.992619159239901</v>
      </c>
      <c r="L50" s="91">
        <v>0.243157883826777</v>
      </c>
      <c r="M50" s="91">
        <v>0</v>
      </c>
      <c r="N50" s="91">
        <v>1.9978492285649799E-2</v>
      </c>
      <c r="O50" s="91">
        <v>0.122499716215994</v>
      </c>
      <c r="P50" s="91">
        <v>0.21994390436853001</v>
      </c>
      <c r="Q50" s="91">
        <v>0.233550029790622</v>
      </c>
      <c r="R50" s="91">
        <v>0.244544372687892</v>
      </c>
      <c r="S50" s="91">
        <v>7.0637931329403703</v>
      </c>
      <c r="T50" s="91">
        <v>228.900957331168</v>
      </c>
      <c r="U50" s="91">
        <v>9.5537452540757004E-2</v>
      </c>
      <c r="V50" s="91">
        <v>0.587907437202558</v>
      </c>
      <c r="W50" s="91">
        <v>13.9562602261721</v>
      </c>
      <c r="X50" s="91">
        <v>49.703911868201502</v>
      </c>
      <c r="Y50" s="91">
        <v>2.8262689796499099</v>
      </c>
      <c r="Z50" s="91">
        <v>0</v>
      </c>
      <c r="AA50" s="91">
        <v>0.98102695600912604</v>
      </c>
      <c r="AB50" s="91">
        <v>0.35891841487478399</v>
      </c>
      <c r="AC50" s="91">
        <v>0.15284754473575499</v>
      </c>
      <c r="AD50" s="91">
        <v>4.71665499076677E-2</v>
      </c>
      <c r="AE50" s="91">
        <v>3.9739462958295398E-2</v>
      </c>
      <c r="AF50" s="91">
        <v>0.855115520789828</v>
      </c>
      <c r="AG50" s="91">
        <v>1.4354133825242801</v>
      </c>
      <c r="AH50" s="91">
        <v>0.71699874044604095</v>
      </c>
      <c r="AI50" s="91">
        <v>2.6697378585099999E-4</v>
      </c>
      <c r="AJ50" s="91">
        <v>1.4494560181299999E-4</v>
      </c>
      <c r="AK50" s="91">
        <v>2.1520925833899998E-6</v>
      </c>
      <c r="AL50" s="91">
        <v>5.7352514864600002E-6</v>
      </c>
      <c r="AM50" s="91">
        <v>6.6681523965200004E-8</v>
      </c>
      <c r="AN50" s="91">
        <v>0</v>
      </c>
      <c r="AO50" s="91">
        <v>4.5185383768223</v>
      </c>
      <c r="AP50" s="91">
        <v>4.1860446520720001E-4</v>
      </c>
      <c r="AQ50" s="91">
        <v>9.1032553155499998E-7</v>
      </c>
      <c r="AR50" s="91">
        <v>1.6106956641300001E-4</v>
      </c>
      <c r="AS50" s="91">
        <v>0</v>
      </c>
      <c r="AT50" s="91">
        <v>0</v>
      </c>
      <c r="AU50" s="91">
        <v>0</v>
      </c>
      <c r="AV50" s="91">
        <v>0</v>
      </c>
      <c r="AW50" s="91">
        <v>0</v>
      </c>
      <c r="AX50" s="91">
        <v>0</v>
      </c>
      <c r="AY50" s="91">
        <v>0</v>
      </c>
      <c r="AZ50" s="91">
        <v>0</v>
      </c>
      <c r="BA50" s="91">
        <v>0</v>
      </c>
      <c r="BB50" s="91">
        <v>0</v>
      </c>
      <c r="BC50" s="91">
        <v>0</v>
      </c>
      <c r="BD50" s="91">
        <v>0</v>
      </c>
      <c r="BE50" s="91">
        <v>0</v>
      </c>
      <c r="BF50" s="91">
        <v>0</v>
      </c>
      <c r="BG50" s="91">
        <v>0</v>
      </c>
      <c r="BH50" s="91">
        <v>0</v>
      </c>
      <c r="BI50" s="91">
        <v>0</v>
      </c>
      <c r="BJ50" s="91">
        <v>2.23935887043436E-2</v>
      </c>
      <c r="BK50" s="91">
        <v>0</v>
      </c>
    </row>
    <row r="51" spans="1:63" x14ac:dyDescent="0.3">
      <c r="A51" s="135" t="s">
        <v>119</v>
      </c>
      <c r="B51" s="91">
        <v>2467.17276886639</v>
      </c>
      <c r="C51" s="91">
        <v>474.74508661982497</v>
      </c>
      <c r="D51" s="91">
        <v>1.53728223571135</v>
      </c>
      <c r="E51" s="91">
        <v>0</v>
      </c>
      <c r="F51" s="91">
        <v>0</v>
      </c>
      <c r="G51" s="91">
        <v>8.4211176703219998E-3</v>
      </c>
      <c r="H51" s="91">
        <v>1.0891930566431E-2</v>
      </c>
      <c r="I51" s="91">
        <v>0</v>
      </c>
      <c r="J51" s="91">
        <v>0</v>
      </c>
      <c r="K51" s="91">
        <v>50.008223874302402</v>
      </c>
      <c r="L51" s="91">
        <v>0.32216041398579998</v>
      </c>
      <c r="M51" s="91">
        <v>0</v>
      </c>
      <c r="N51" s="91">
        <v>7.9550876271300003E-2</v>
      </c>
      <c r="O51" s="91">
        <v>4.8474955331000002E-6</v>
      </c>
      <c r="P51" s="91">
        <v>0.59962836392399999</v>
      </c>
      <c r="Q51" s="91">
        <v>0.16558873073399999</v>
      </c>
      <c r="R51" s="91">
        <v>0</v>
      </c>
      <c r="S51" s="91">
        <v>126.559226029106</v>
      </c>
      <c r="T51" s="91">
        <v>82.331263518732001</v>
      </c>
      <c r="U51" s="91">
        <v>8.5784503294666394E-3</v>
      </c>
      <c r="V51" s="91">
        <v>0.40482677873782003</v>
      </c>
      <c r="W51" s="91">
        <v>33.563760496999997</v>
      </c>
      <c r="X51" s="91">
        <v>122.31457200568001</v>
      </c>
      <c r="Y51" s="91">
        <v>42.232363772330302</v>
      </c>
      <c r="Z51" s="91">
        <v>0</v>
      </c>
      <c r="AA51" s="91">
        <v>0</v>
      </c>
      <c r="AB51" s="91">
        <v>0</v>
      </c>
      <c r="AC51" s="91">
        <v>0</v>
      </c>
      <c r="AD51" s="91">
        <v>0</v>
      </c>
      <c r="AE51" s="91">
        <v>0</v>
      </c>
      <c r="AF51" s="91">
        <v>49.230785851875503</v>
      </c>
      <c r="AG51" s="91">
        <v>0.39193301327180002</v>
      </c>
      <c r="AH51" s="91">
        <v>1.4850782525599999E-2</v>
      </c>
      <c r="AI51" s="91">
        <v>14.42903273124</v>
      </c>
      <c r="AJ51" s="91">
        <v>0</v>
      </c>
      <c r="AK51" s="91">
        <v>0</v>
      </c>
      <c r="AL51" s="91">
        <v>5.38146113633E-2</v>
      </c>
      <c r="AM51" s="91">
        <v>0</v>
      </c>
      <c r="AN51" s="91">
        <v>0</v>
      </c>
      <c r="AO51" s="91">
        <v>1.5814148895600001E-2</v>
      </c>
      <c r="AP51" s="91">
        <v>0</v>
      </c>
      <c r="AQ51" s="91">
        <v>0</v>
      </c>
      <c r="AR51" s="91">
        <v>0</v>
      </c>
      <c r="AS51" s="91">
        <v>0</v>
      </c>
      <c r="AT51" s="91">
        <v>2.94196213615559E-2</v>
      </c>
      <c r="AU51" s="91">
        <v>4.6294188648734703E-5</v>
      </c>
      <c r="AV51" s="91">
        <v>0</v>
      </c>
      <c r="AW51" s="91">
        <v>0</v>
      </c>
      <c r="AX51" s="91">
        <v>0</v>
      </c>
      <c r="AY51" s="91">
        <v>0</v>
      </c>
      <c r="AZ51" s="91">
        <v>0</v>
      </c>
      <c r="BA51" s="91">
        <v>0</v>
      </c>
      <c r="BB51" s="91">
        <v>0</v>
      </c>
      <c r="BC51" s="91">
        <v>0</v>
      </c>
      <c r="BD51" s="91">
        <v>0</v>
      </c>
      <c r="BE51" s="91">
        <v>0</v>
      </c>
      <c r="BF51" s="91">
        <v>12.723484574402701</v>
      </c>
      <c r="BG51" s="91">
        <v>28.195852295139499</v>
      </c>
      <c r="BH51" s="91">
        <v>0.703045310030468</v>
      </c>
      <c r="BI51" s="91">
        <v>14.703711392025699</v>
      </c>
      <c r="BJ51" s="91">
        <v>2.6079072418902198</v>
      </c>
      <c r="BK51" s="91">
        <v>0</v>
      </c>
    </row>
    <row r="52" spans="1:63" x14ac:dyDescent="0.3">
      <c r="A52" s="135" t="s">
        <v>120</v>
      </c>
      <c r="B52" s="91">
        <v>255.18760006002799</v>
      </c>
      <c r="C52" s="91">
        <v>389.93207548050901</v>
      </c>
      <c r="D52" s="91">
        <v>0</v>
      </c>
      <c r="E52" s="91">
        <v>0</v>
      </c>
      <c r="F52" s="91">
        <v>5.5675656086668903</v>
      </c>
      <c r="G52" s="91">
        <v>7.7500105555666299E-3</v>
      </c>
      <c r="H52" s="91">
        <v>1.27179736187447E-2</v>
      </c>
      <c r="I52" s="91">
        <v>4.9457007514534301E-5</v>
      </c>
      <c r="J52" s="91">
        <v>5.3710885084981498E-4</v>
      </c>
      <c r="K52" s="91">
        <v>105.67174781633101</v>
      </c>
      <c r="L52" s="91">
        <v>2.0461686406308699</v>
      </c>
      <c r="M52" s="91">
        <v>0</v>
      </c>
      <c r="N52" s="91">
        <v>1.2382853076918701</v>
      </c>
      <c r="O52" s="91">
        <v>0.21181309938182</v>
      </c>
      <c r="P52" s="91">
        <v>0.69074406156545998</v>
      </c>
      <c r="Q52" s="91">
        <v>1.2192128363038299</v>
      </c>
      <c r="R52" s="91">
        <v>1.76021449350569</v>
      </c>
      <c r="S52" s="91">
        <v>50.295792737686703</v>
      </c>
      <c r="T52" s="91">
        <v>75.381012412016304</v>
      </c>
      <c r="U52" s="91">
        <v>0.31994530661080001</v>
      </c>
      <c r="V52" s="91">
        <v>6.5535515515640803</v>
      </c>
      <c r="W52" s="91">
        <v>291.45583208757199</v>
      </c>
      <c r="X52" s="91">
        <v>110.59953197969</v>
      </c>
      <c r="Y52" s="91">
        <v>15.1703271211497</v>
      </c>
      <c r="Z52" s="91">
        <v>0</v>
      </c>
      <c r="AA52" s="91">
        <v>3.59474580402911</v>
      </c>
      <c r="AB52" s="91">
        <v>3.4494177258229102</v>
      </c>
      <c r="AC52" s="91">
        <v>1.1724950383616499</v>
      </c>
      <c r="AD52" s="91">
        <v>2.4291795739063202</v>
      </c>
      <c r="AE52" s="91">
        <v>0.40413294386862603</v>
      </c>
      <c r="AF52" s="91">
        <v>39.168317390254998</v>
      </c>
      <c r="AG52" s="91">
        <v>523.769920908779</v>
      </c>
      <c r="AH52" s="91">
        <v>46.029438647384303</v>
      </c>
      <c r="AI52" s="91">
        <v>337.14482536975402</v>
      </c>
      <c r="AJ52" s="91">
        <v>2.54761021372214E-4</v>
      </c>
      <c r="AK52" s="91">
        <v>3.8240759131146602E-4</v>
      </c>
      <c r="AL52" s="91">
        <v>2.4724548624688998</v>
      </c>
      <c r="AM52" s="91">
        <v>2.2600366919279099E-5</v>
      </c>
      <c r="AN52" s="91">
        <v>0</v>
      </c>
      <c r="AO52" s="91">
        <v>3.0566139971003499</v>
      </c>
      <c r="AP52" s="91">
        <v>1.3075968897043599E-2</v>
      </c>
      <c r="AQ52" s="91">
        <v>4.6902015661885402E-3</v>
      </c>
      <c r="AR52" s="91">
        <v>2.36323705108268E-3</v>
      </c>
      <c r="AS52" s="91">
        <v>10.020603024395401</v>
      </c>
      <c r="AT52" s="91">
        <v>0.69719093242591101</v>
      </c>
      <c r="AU52" s="91">
        <v>20.685475336805801</v>
      </c>
      <c r="AV52" s="91">
        <v>2.4505277740623499E-3</v>
      </c>
      <c r="AW52" s="91">
        <v>6.1236142721356199E-3</v>
      </c>
      <c r="AX52" s="91">
        <v>5.0399387616153904E-4</v>
      </c>
      <c r="AY52" s="91">
        <v>0</v>
      </c>
      <c r="AZ52" s="91">
        <v>0</v>
      </c>
      <c r="BA52" s="91">
        <v>1.6558873952900002E-5</v>
      </c>
      <c r="BB52" s="91">
        <v>0.146749438570765</v>
      </c>
      <c r="BC52" s="91">
        <v>6.7286854069200002E-3</v>
      </c>
      <c r="BD52" s="91">
        <v>0</v>
      </c>
      <c r="BE52" s="91">
        <v>0</v>
      </c>
      <c r="BF52" s="91">
        <v>0.26436336917884101</v>
      </c>
      <c r="BG52" s="91">
        <v>0</v>
      </c>
      <c r="BH52" s="91">
        <v>1.5573855702400001E-9</v>
      </c>
      <c r="BI52" s="91">
        <v>3.0969979702499999E-6</v>
      </c>
      <c r="BJ52" s="91">
        <v>0</v>
      </c>
      <c r="BK52" s="91">
        <v>0</v>
      </c>
    </row>
    <row r="53" spans="1:63" x14ac:dyDescent="0.3">
      <c r="A53" s="135" t="s">
        <v>121</v>
      </c>
      <c r="B53" s="91">
        <v>3963.0865592649898</v>
      </c>
      <c r="C53" s="91">
        <v>38.595025732324402</v>
      </c>
      <c r="D53" s="91">
        <v>0</v>
      </c>
      <c r="E53" s="91">
        <v>0</v>
      </c>
      <c r="F53" s="91">
        <v>0</v>
      </c>
      <c r="G53" s="91">
        <v>0</v>
      </c>
      <c r="H53" s="91">
        <v>0</v>
      </c>
      <c r="I53" s="91">
        <v>0</v>
      </c>
      <c r="J53" s="91">
        <v>0</v>
      </c>
      <c r="K53" s="91">
        <v>4.4726711006786104</v>
      </c>
      <c r="L53" s="91">
        <v>0.18221226887577599</v>
      </c>
      <c r="M53" s="91">
        <v>0</v>
      </c>
      <c r="N53" s="91">
        <v>0.239263345451038</v>
      </c>
      <c r="O53" s="91">
        <v>4.9916177580805997E-4</v>
      </c>
      <c r="P53" s="91">
        <v>1.6628164807953E-6</v>
      </c>
      <c r="Q53" s="91">
        <v>2.239980124064E-9</v>
      </c>
      <c r="R53" s="91">
        <v>0</v>
      </c>
      <c r="S53" s="91">
        <v>7.6423146035841096</v>
      </c>
      <c r="T53" s="91">
        <v>1.8271654810914599</v>
      </c>
      <c r="U53" s="91">
        <v>0</v>
      </c>
      <c r="V53" s="91">
        <v>1.10050002359304E-3</v>
      </c>
      <c r="W53" s="91">
        <v>2.64485481898181</v>
      </c>
      <c r="X53" s="91">
        <v>0.62226761505720396</v>
      </c>
      <c r="Y53" s="91">
        <v>2.4604085469124701</v>
      </c>
      <c r="Z53" s="91">
        <v>0</v>
      </c>
      <c r="AA53" s="91">
        <v>0.18853518186814</v>
      </c>
      <c r="AB53" s="91">
        <v>1.9455935059587599E-2</v>
      </c>
      <c r="AC53" s="91">
        <v>4.8834619110684199E-3</v>
      </c>
      <c r="AD53" s="91">
        <v>3.97609322341E-5</v>
      </c>
      <c r="AE53" s="91">
        <v>1.44928948641829E-4</v>
      </c>
      <c r="AF53" s="91">
        <v>3.2132962899663</v>
      </c>
      <c r="AG53" s="91">
        <v>666.48678865099998</v>
      </c>
      <c r="AH53" s="91">
        <v>14.574511432</v>
      </c>
      <c r="AI53" s="91">
        <v>0</v>
      </c>
      <c r="AJ53" s="91">
        <v>0</v>
      </c>
      <c r="AK53" s="91">
        <v>0</v>
      </c>
      <c r="AL53" s="91">
        <v>0.39786401094200002</v>
      </c>
      <c r="AM53" s="91">
        <v>0</v>
      </c>
      <c r="AN53" s="91">
        <v>0</v>
      </c>
      <c r="AO53" s="91">
        <v>0</v>
      </c>
      <c r="AP53" s="91">
        <v>0</v>
      </c>
      <c r="AQ53" s="91">
        <v>0</v>
      </c>
      <c r="AR53" s="91">
        <v>0</v>
      </c>
      <c r="AS53" s="91">
        <v>0</v>
      </c>
      <c r="AT53" s="91">
        <v>0</v>
      </c>
      <c r="AU53" s="91">
        <v>9.9526110043961999</v>
      </c>
      <c r="AV53" s="91">
        <v>0</v>
      </c>
      <c r="AW53" s="91">
        <v>0</v>
      </c>
      <c r="AX53" s="91">
        <v>0</v>
      </c>
      <c r="AY53" s="91">
        <v>1.6610514463500001E-6</v>
      </c>
      <c r="AZ53" s="91">
        <v>7.8107738451499997E-8</v>
      </c>
      <c r="BA53" s="91">
        <v>1.0131198198099999E-8</v>
      </c>
      <c r="BB53" s="91">
        <v>0</v>
      </c>
      <c r="BC53" s="91">
        <v>0</v>
      </c>
      <c r="BD53" s="91">
        <v>0</v>
      </c>
      <c r="BE53" s="91">
        <v>0</v>
      </c>
      <c r="BF53" s="91">
        <v>0</v>
      </c>
      <c r="BG53" s="91">
        <v>5.3595974026199996E-3</v>
      </c>
      <c r="BH53" s="91">
        <v>0</v>
      </c>
      <c r="BI53" s="91">
        <v>1.00422009813E-4</v>
      </c>
      <c r="BJ53" s="91">
        <v>0</v>
      </c>
      <c r="BK53" s="91">
        <v>0</v>
      </c>
    </row>
    <row r="54" spans="1:63" x14ac:dyDescent="0.3">
      <c r="A54" s="135" t="s">
        <v>122</v>
      </c>
      <c r="B54" s="91">
        <v>158.611722887186</v>
      </c>
      <c r="C54" s="91">
        <v>36.036024052952598</v>
      </c>
      <c r="D54" s="91">
        <v>2.79327011024876</v>
      </c>
      <c r="E54" s="91">
        <v>0.18437325688747799</v>
      </c>
      <c r="F54" s="91">
        <v>8.2316061554889999E-5</v>
      </c>
      <c r="G54" s="91">
        <v>1.8803357586353601E-2</v>
      </c>
      <c r="H54" s="91">
        <v>5.0674560577935998E-2</v>
      </c>
      <c r="I54" s="91">
        <v>0</v>
      </c>
      <c r="J54" s="91">
        <v>0</v>
      </c>
      <c r="K54" s="91">
        <v>1.5567741381130999</v>
      </c>
      <c r="L54" s="91">
        <v>1.4627471794872501E-2</v>
      </c>
      <c r="M54" s="91">
        <v>0</v>
      </c>
      <c r="N54" s="91">
        <v>0.292262785810673</v>
      </c>
      <c r="O54" s="91">
        <v>4.5624371887833701E-4</v>
      </c>
      <c r="P54" s="91">
        <v>7.4168151999633898E-3</v>
      </c>
      <c r="Q54" s="91">
        <v>7.7792298572224097E-2</v>
      </c>
      <c r="R54" s="91">
        <v>1.4444098812183801</v>
      </c>
      <c r="S54" s="91">
        <v>28.098027187227402</v>
      </c>
      <c r="T54" s="91">
        <v>6.4106437120696302</v>
      </c>
      <c r="U54" s="91">
        <v>5.0806080853293897E-3</v>
      </c>
      <c r="V54" s="91">
        <v>0.16842905937164501</v>
      </c>
      <c r="W54" s="91">
        <v>0.442697636953166</v>
      </c>
      <c r="X54" s="91">
        <v>28.1367326263018</v>
      </c>
      <c r="Y54" s="91">
        <v>4.1780048878649696</v>
      </c>
      <c r="Z54" s="91">
        <v>0</v>
      </c>
      <c r="AA54" s="91">
        <v>0.44700987089598698</v>
      </c>
      <c r="AB54" s="91">
        <v>0.84981030593332996</v>
      </c>
      <c r="AC54" s="91">
        <v>3.2856647327220401</v>
      </c>
      <c r="AD54" s="91">
        <v>0.19040564559280701</v>
      </c>
      <c r="AE54" s="91">
        <v>10.2899907899545</v>
      </c>
      <c r="AF54" s="91">
        <v>10.0113071902993</v>
      </c>
      <c r="AG54" s="91">
        <v>0.93710018515857696</v>
      </c>
      <c r="AH54" s="91">
        <v>6.9801548480414199</v>
      </c>
      <c r="AI54" s="91">
        <v>27.181147079180398</v>
      </c>
      <c r="AJ54" s="91">
        <v>1.0494893172879701E-4</v>
      </c>
      <c r="AK54" s="91">
        <v>1.3127524664720001E-4</v>
      </c>
      <c r="AL54" s="91">
        <v>4.2189652281926802E-4</v>
      </c>
      <c r="AM54" s="91">
        <v>0</v>
      </c>
      <c r="AN54" s="91">
        <v>0</v>
      </c>
      <c r="AO54" s="91">
        <v>3.8738553599527499E-2</v>
      </c>
      <c r="AP54" s="91">
        <v>7.9331515028307105E-3</v>
      </c>
      <c r="AQ54" s="91">
        <v>8.5618502185556102E-6</v>
      </c>
      <c r="AR54" s="91">
        <v>3.7202543861287699E-2</v>
      </c>
      <c r="AS54" s="91">
        <v>2.9541787995443099E-2</v>
      </c>
      <c r="AT54" s="91">
        <v>1.28926055516816</v>
      </c>
      <c r="AU54" s="91">
        <v>8.7226072625081006</v>
      </c>
      <c r="AV54" s="91">
        <v>4.4980393282109697E-2</v>
      </c>
      <c r="AW54" s="91">
        <v>6.8828970975938902E-2</v>
      </c>
      <c r="AX54" s="91">
        <v>2.2747896446618E-2</v>
      </c>
      <c r="AY54" s="91">
        <v>5.8758700882287397E-5</v>
      </c>
      <c r="AZ54" s="91">
        <v>5.0181974947886101E-5</v>
      </c>
      <c r="BA54" s="91">
        <v>3.1092600716984501E-2</v>
      </c>
      <c r="BB54" s="91">
        <v>0.15753115606419199</v>
      </c>
      <c r="BC54" s="91">
        <v>3.0275845982616501E-2</v>
      </c>
      <c r="BD54" s="91">
        <v>4.0811099654400001E-7</v>
      </c>
      <c r="BE54" s="91">
        <v>0.44183431938523599</v>
      </c>
      <c r="BF54" s="91">
        <v>3.1029827567244102</v>
      </c>
      <c r="BG54" s="91">
        <v>1.2560675568272901</v>
      </c>
      <c r="BH54" s="91">
        <v>0.110823991463463</v>
      </c>
      <c r="BI54" s="91">
        <v>1.4605077358358099E-2</v>
      </c>
      <c r="BJ54" s="91">
        <v>0.104183423705471</v>
      </c>
      <c r="BK54" s="91">
        <v>0</v>
      </c>
    </row>
    <row r="55" spans="1:63" x14ac:dyDescent="0.3">
      <c r="A55" s="135" t="s">
        <v>123</v>
      </c>
      <c r="B55" s="91">
        <v>0.48582810254161601</v>
      </c>
      <c r="C55" s="91">
        <v>153.274205200045</v>
      </c>
      <c r="D55" s="91">
        <v>0</v>
      </c>
      <c r="E55" s="91">
        <v>0</v>
      </c>
      <c r="F55" s="91">
        <v>0</v>
      </c>
      <c r="G55" s="91">
        <v>0</v>
      </c>
      <c r="H55" s="91">
        <v>0</v>
      </c>
      <c r="I55" s="91">
        <v>0</v>
      </c>
      <c r="J55" s="91">
        <v>0</v>
      </c>
      <c r="K55" s="91">
        <v>0.41595766380640098</v>
      </c>
      <c r="L55" s="91">
        <v>1.14769095267234E-2</v>
      </c>
      <c r="M55" s="91">
        <v>0</v>
      </c>
      <c r="N55" s="91">
        <v>0.73910941750687598</v>
      </c>
      <c r="O55" s="91">
        <v>1.13357171724649E-2</v>
      </c>
      <c r="P55" s="91">
        <v>8.7031032121955301E-2</v>
      </c>
      <c r="Q55" s="91">
        <v>1.6419358239786502E-2</v>
      </c>
      <c r="R55" s="91">
        <v>1.9535772444992501</v>
      </c>
      <c r="S55" s="91">
        <v>17.419541295772898</v>
      </c>
      <c r="T55" s="91">
        <v>11.319220632105701</v>
      </c>
      <c r="U55" s="91">
        <v>0</v>
      </c>
      <c r="V55" s="91">
        <v>9.6872007420505196E-2</v>
      </c>
      <c r="W55" s="91">
        <v>44.2691917508701</v>
      </c>
      <c r="X55" s="91">
        <v>2.2918534304551401</v>
      </c>
      <c r="Y55" s="91">
        <v>1.4763716480592199</v>
      </c>
      <c r="Z55" s="91">
        <v>0</v>
      </c>
      <c r="AA55" s="91">
        <v>3.0729498240045401</v>
      </c>
      <c r="AB55" s="91">
        <v>2.6343692150009002</v>
      </c>
      <c r="AC55" s="91">
        <v>1.8844340492406999</v>
      </c>
      <c r="AD55" s="91">
        <v>2.5177743130082701</v>
      </c>
      <c r="AE55" s="91">
        <v>5.8214712041869003E-2</v>
      </c>
      <c r="AF55" s="91">
        <v>3.56425176434644</v>
      </c>
      <c r="AG55" s="91">
        <v>1.93223643527759</v>
      </c>
      <c r="AH55" s="91">
        <v>3.3527514822980997E-2</v>
      </c>
      <c r="AI55" s="91">
        <v>0</v>
      </c>
      <c r="AJ55" s="91">
        <v>7.6051777627399994E-5</v>
      </c>
      <c r="AK55" s="91">
        <v>1.2700674017099999E-4</v>
      </c>
      <c r="AL55" s="91">
        <v>0.60482966512739</v>
      </c>
      <c r="AM55" s="91">
        <v>0</v>
      </c>
      <c r="AN55" s="91">
        <v>0</v>
      </c>
      <c r="AO55" s="91">
        <v>1.88016011720804</v>
      </c>
      <c r="AP55" s="91">
        <v>2.4872465926440001E-3</v>
      </c>
      <c r="AQ55" s="91">
        <v>1.46569186205E-4</v>
      </c>
      <c r="AR55" s="91">
        <v>0</v>
      </c>
      <c r="AS55" s="91">
        <v>0</v>
      </c>
      <c r="AT55" s="91">
        <v>0</v>
      </c>
      <c r="AU55" s="91">
        <v>0.69278977357156701</v>
      </c>
      <c r="AV55" s="91">
        <v>0</v>
      </c>
      <c r="AW55" s="91">
        <v>0</v>
      </c>
      <c r="AX55" s="91">
        <v>0</v>
      </c>
      <c r="AY55" s="91">
        <v>0</v>
      </c>
      <c r="AZ55" s="91">
        <v>0</v>
      </c>
      <c r="BA55" s="91">
        <v>0</v>
      </c>
      <c r="BB55" s="91">
        <v>0</v>
      </c>
      <c r="BC55" s="91">
        <v>5.6264192505999996E-3</v>
      </c>
      <c r="BD55" s="91">
        <v>0</v>
      </c>
      <c r="BE55" s="91">
        <v>0</v>
      </c>
      <c r="BF55" s="91">
        <v>0</v>
      </c>
      <c r="BG55" s="91">
        <v>0</v>
      </c>
      <c r="BH55" s="91">
        <v>0</v>
      </c>
      <c r="BI55" s="91">
        <v>1.7402389034030701E-3</v>
      </c>
      <c r="BJ55" s="91">
        <v>0</v>
      </c>
      <c r="BK55" s="91">
        <v>0</v>
      </c>
    </row>
    <row r="56" spans="1:63" x14ac:dyDescent="0.3">
      <c r="A56" s="135" t="s">
        <v>124</v>
      </c>
      <c r="B56" s="91">
        <v>4517.6280805914203</v>
      </c>
      <c r="C56" s="91">
        <v>183.287294922207</v>
      </c>
      <c r="D56" s="91">
        <v>0</v>
      </c>
      <c r="E56" s="91">
        <v>0</v>
      </c>
      <c r="F56" s="91">
        <v>3.7259343822299999E-4</v>
      </c>
      <c r="G56" s="91">
        <v>5.9552122372499997E-3</v>
      </c>
      <c r="H56" s="91">
        <v>4.4983025269700001E-2</v>
      </c>
      <c r="I56" s="91">
        <v>0</v>
      </c>
      <c r="J56" s="91">
        <v>0</v>
      </c>
      <c r="K56" s="91">
        <v>92.650280646346005</v>
      </c>
      <c r="L56" s="91">
        <v>4.7470507367575197</v>
      </c>
      <c r="M56" s="91">
        <v>0</v>
      </c>
      <c r="N56" s="91">
        <v>0.70879194200956697</v>
      </c>
      <c r="O56" s="91">
        <v>0.14946846092455801</v>
      </c>
      <c r="P56" s="91">
        <v>2.3593689268019302</v>
      </c>
      <c r="Q56" s="91">
        <v>0.27785361999723002</v>
      </c>
      <c r="R56" s="91">
        <v>9.4579894376353</v>
      </c>
      <c r="S56" s="91">
        <v>173.92401367111199</v>
      </c>
      <c r="T56" s="91">
        <v>109.603998067826</v>
      </c>
      <c r="U56" s="91">
        <v>3.29555571141004E-4</v>
      </c>
      <c r="V56" s="91">
        <v>0.14015904039090399</v>
      </c>
      <c r="W56" s="91">
        <v>90.677888561221096</v>
      </c>
      <c r="X56" s="91">
        <v>152.578438510647</v>
      </c>
      <c r="Y56" s="91">
        <v>73.798888035712807</v>
      </c>
      <c r="Z56" s="91">
        <v>0</v>
      </c>
      <c r="AA56" s="91">
        <v>83.351266335243693</v>
      </c>
      <c r="AB56" s="91">
        <v>51.119449345010302</v>
      </c>
      <c r="AC56" s="91">
        <v>46.9545989820149</v>
      </c>
      <c r="AD56" s="91">
        <v>6.4428868231546401</v>
      </c>
      <c r="AE56" s="91">
        <v>1.39999509680793</v>
      </c>
      <c r="AF56" s="91">
        <v>237.84124350065301</v>
      </c>
      <c r="AG56" s="91">
        <v>14.8987844774161</v>
      </c>
      <c r="AH56" s="91">
        <v>53.472151438475798</v>
      </c>
      <c r="AI56" s="91">
        <v>0</v>
      </c>
      <c r="AJ56" s="91">
        <v>3.7874163950909999E-3</v>
      </c>
      <c r="AK56" s="91">
        <v>2.8960262628100001E-4</v>
      </c>
      <c r="AL56" s="91">
        <v>33.380564574177697</v>
      </c>
      <c r="AM56" s="91">
        <v>1.1500711012280001E-5</v>
      </c>
      <c r="AN56" s="91">
        <v>0</v>
      </c>
      <c r="AO56" s="91">
        <v>24.236575609555299</v>
      </c>
      <c r="AP56" s="91">
        <v>9.6998560941887996E-2</v>
      </c>
      <c r="AQ56" s="91">
        <v>2.0347303997030001E-2</v>
      </c>
      <c r="AR56" s="91">
        <v>8.9268305292500003E-2</v>
      </c>
      <c r="AS56" s="91">
        <v>3.1901726917499998E-2</v>
      </c>
      <c r="AT56" s="91">
        <v>0</v>
      </c>
      <c r="AU56" s="91">
        <v>570.038635146091</v>
      </c>
      <c r="AV56" s="91">
        <v>9.4118801383110007E-3</v>
      </c>
      <c r="AW56" s="91">
        <v>6.8775467368802995E-2</v>
      </c>
      <c r="AX56" s="91">
        <v>7.1970220715230002E-3</v>
      </c>
      <c r="AY56" s="91">
        <v>6.4565029090100001E-4</v>
      </c>
      <c r="AZ56" s="91">
        <v>1.27429799031E-5</v>
      </c>
      <c r="BA56" s="91">
        <v>9.51533958871E-5</v>
      </c>
      <c r="BB56" s="91">
        <v>2.01915251293E-2</v>
      </c>
      <c r="BC56" s="91">
        <v>1.0793810808919</v>
      </c>
      <c r="BD56" s="91">
        <v>0</v>
      </c>
      <c r="BE56" s="91">
        <v>0</v>
      </c>
      <c r="BF56" s="91">
        <v>4.7007007347157401</v>
      </c>
      <c r="BG56" s="91">
        <v>8.3001576009770303E-2</v>
      </c>
      <c r="BH56" s="91">
        <v>3.9761729243987999E-2</v>
      </c>
      <c r="BI56" s="91">
        <v>1.8161673839933199E-2</v>
      </c>
      <c r="BJ56" s="91">
        <v>2.4045325146151599</v>
      </c>
      <c r="BK56" s="91">
        <v>0</v>
      </c>
    </row>
    <row r="57" spans="1:63" x14ac:dyDescent="0.3">
      <c r="A57" s="135" t="s">
        <v>125</v>
      </c>
      <c r="B57" s="91">
        <v>1.30333925708831</v>
      </c>
      <c r="C57" s="91">
        <v>10.1882474214043</v>
      </c>
      <c r="D57" s="91">
        <v>3.2534447624842498E-2</v>
      </c>
      <c r="E57" s="91">
        <v>2.92957526488444E-2</v>
      </c>
      <c r="F57" s="91">
        <v>0.110741203459212</v>
      </c>
      <c r="G57" s="91">
        <v>0</v>
      </c>
      <c r="H57" s="91">
        <v>0</v>
      </c>
      <c r="I57" s="91">
        <v>0</v>
      </c>
      <c r="J57" s="91">
        <v>0</v>
      </c>
      <c r="K57" s="91">
        <v>2.2967475058571298</v>
      </c>
      <c r="L57" s="91">
        <v>2.3108967156272E-2</v>
      </c>
      <c r="M57" s="91">
        <v>0</v>
      </c>
      <c r="N57" s="91">
        <v>5.1657882961092597E-2</v>
      </c>
      <c r="O57" s="91">
        <v>1.85362050121692E-3</v>
      </c>
      <c r="P57" s="91">
        <v>3.1090420655459001E-3</v>
      </c>
      <c r="Q57" s="91">
        <v>8.6866957240523002E-3</v>
      </c>
      <c r="R57" s="91">
        <v>0.115576395296451</v>
      </c>
      <c r="S57" s="91">
        <v>11.279525893440301</v>
      </c>
      <c r="T57" s="91">
        <v>2.76753644762386</v>
      </c>
      <c r="U57" s="91">
        <v>0</v>
      </c>
      <c r="V57" s="91">
        <v>4.9972818674926898E-3</v>
      </c>
      <c r="W57" s="91">
        <v>4.8517102867597401</v>
      </c>
      <c r="X57" s="91">
        <v>1.4125384860268999</v>
      </c>
      <c r="Y57" s="91">
        <v>2.7827508439850801</v>
      </c>
      <c r="Z57" s="91">
        <v>0</v>
      </c>
      <c r="AA57" s="91">
        <v>3.1856011606821499</v>
      </c>
      <c r="AB57" s="91">
        <v>0.59779625136623005</v>
      </c>
      <c r="AC57" s="91">
        <v>0.24105160288769301</v>
      </c>
      <c r="AD57" s="91">
        <v>0.10914241270764601</v>
      </c>
      <c r="AE57" s="91">
        <v>0.191535842076683</v>
      </c>
      <c r="AF57" s="91">
        <v>7.8552941567220396</v>
      </c>
      <c r="AG57" s="91">
        <v>0</v>
      </c>
      <c r="AH57" s="91">
        <v>5.5060439845880304E-3</v>
      </c>
      <c r="AI57" s="91">
        <v>0</v>
      </c>
      <c r="AJ57" s="91">
        <v>4.0060872240593702E-3</v>
      </c>
      <c r="AK57" s="91">
        <v>8.1703581512866594E-3</v>
      </c>
      <c r="AL57" s="91">
        <v>9.4073683669710795E-3</v>
      </c>
      <c r="AM57" s="91">
        <v>0</v>
      </c>
      <c r="AN57" s="91">
        <v>0</v>
      </c>
      <c r="AO57" s="91">
        <v>9.9338633312000494E-3</v>
      </c>
      <c r="AP57" s="91">
        <v>1.05409867483431E-2</v>
      </c>
      <c r="AQ57" s="91">
        <v>3.0726301218727101E-3</v>
      </c>
      <c r="AR57" s="91">
        <v>7.58316172511445E-3</v>
      </c>
      <c r="AS57" s="91">
        <v>0</v>
      </c>
      <c r="AT57" s="91">
        <v>0.17745117921313</v>
      </c>
      <c r="AU57" s="91">
        <v>3.31464970637411</v>
      </c>
      <c r="AV57" s="91">
        <v>9.8861874219310003E-2</v>
      </c>
      <c r="AW57" s="91">
        <v>0.189467052473801</v>
      </c>
      <c r="AX57" s="91">
        <v>7.1099122427374595E-2</v>
      </c>
      <c r="AY57" s="91">
        <v>8.2004370969327195E-2</v>
      </c>
      <c r="AZ57" s="91">
        <v>2.4770616758878002E-3</v>
      </c>
      <c r="BA57" s="91">
        <v>0.15427940821093</v>
      </c>
      <c r="BB57" s="91">
        <v>9.5018762702818005E-2</v>
      </c>
      <c r="BC57" s="91">
        <v>8.3712626341968001E-3</v>
      </c>
      <c r="BD57" s="91">
        <v>0</v>
      </c>
      <c r="BE57" s="91">
        <v>5.2744855821889897E-2</v>
      </c>
      <c r="BF57" s="91">
        <v>0.27400587456409198</v>
      </c>
      <c r="BG57" s="91">
        <v>1.70090809898596E-2</v>
      </c>
      <c r="BH57" s="91">
        <v>1.01853580525581E-2</v>
      </c>
      <c r="BI57" s="91">
        <v>1.3081024195772399E-3</v>
      </c>
      <c r="BJ57" s="91">
        <v>1.8832037462026999E-2</v>
      </c>
      <c r="BK57" s="91">
        <v>0</v>
      </c>
    </row>
    <row r="58" spans="1:63" x14ac:dyDescent="0.3">
      <c r="A58" s="135" t="s">
        <v>126</v>
      </c>
      <c r="B58" s="91">
        <v>4.7867786477883101</v>
      </c>
      <c r="C58" s="91">
        <v>42.139234716481603</v>
      </c>
      <c r="D58" s="91">
        <v>2.0222523747389998E-5</v>
      </c>
      <c r="E58" s="91">
        <v>5.0258677770281803E-3</v>
      </c>
      <c r="F58" s="91">
        <v>3.8586884346099998E-4</v>
      </c>
      <c r="G58" s="91">
        <v>0</v>
      </c>
      <c r="H58" s="91">
        <v>0</v>
      </c>
      <c r="I58" s="91">
        <v>0</v>
      </c>
      <c r="J58" s="91">
        <v>0</v>
      </c>
      <c r="K58" s="91">
        <v>1.4896669378684601E-2</v>
      </c>
      <c r="L58" s="91">
        <v>1.0203295803064901E-3</v>
      </c>
      <c r="M58" s="91">
        <v>0</v>
      </c>
      <c r="N58" s="91">
        <v>5.8002207130399995E-4</v>
      </c>
      <c r="O58" s="91">
        <v>1.64162480095339E-5</v>
      </c>
      <c r="P58" s="91">
        <v>2.19459850508285E-3</v>
      </c>
      <c r="Q58" s="91">
        <v>1.2711521980810099E-4</v>
      </c>
      <c r="R58" s="91">
        <v>0</v>
      </c>
      <c r="S58" s="91">
        <v>3.0347889961296799</v>
      </c>
      <c r="T58" s="91">
        <v>0.88262717005612401</v>
      </c>
      <c r="U58" s="91">
        <v>0</v>
      </c>
      <c r="V58" s="91">
        <v>4.5476041402909798E-2</v>
      </c>
      <c r="W58" s="91">
        <v>0.64163207681096301</v>
      </c>
      <c r="X58" s="91">
        <v>7.6341869817855901E-2</v>
      </c>
      <c r="Y58" s="91">
        <v>0.40442219817069203</v>
      </c>
      <c r="Z58" s="91">
        <v>0</v>
      </c>
      <c r="AA58" s="91">
        <v>0.14051412577783301</v>
      </c>
      <c r="AB58" s="91">
        <v>0.143442911691155</v>
      </c>
      <c r="AC58" s="91">
        <v>0.119143574548099</v>
      </c>
      <c r="AD58" s="91">
        <v>1.2543878292528E-2</v>
      </c>
      <c r="AE58" s="91">
        <v>2.33423924167207E-3</v>
      </c>
      <c r="AF58" s="91">
        <v>1.9133418868469401</v>
      </c>
      <c r="AG58" s="91">
        <v>0</v>
      </c>
      <c r="AH58" s="91">
        <v>3.1777744728249999</v>
      </c>
      <c r="AI58" s="91">
        <v>14.871777958899999</v>
      </c>
      <c r="AJ58" s="91">
        <v>0</v>
      </c>
      <c r="AK58" s="91">
        <v>0</v>
      </c>
      <c r="AL58" s="91">
        <v>0.41271027807400001</v>
      </c>
      <c r="AM58" s="91">
        <v>0</v>
      </c>
      <c r="AN58" s="91">
        <v>0</v>
      </c>
      <c r="AO58" s="91">
        <v>0</v>
      </c>
      <c r="AP58" s="91">
        <v>0</v>
      </c>
      <c r="AQ58" s="91">
        <v>0</v>
      </c>
      <c r="AR58" s="91">
        <v>0</v>
      </c>
      <c r="AS58" s="91">
        <v>3.8263002151257997E-2</v>
      </c>
      <c r="AT58" s="91">
        <v>0.229297556391273</v>
      </c>
      <c r="AU58" s="91">
        <v>0.24156410039371601</v>
      </c>
      <c r="AV58" s="91">
        <v>8.4829015889015206E-3</v>
      </c>
      <c r="AW58" s="91">
        <v>3.1853443164596699E-2</v>
      </c>
      <c r="AX58" s="91">
        <v>7.9363447980752705E-5</v>
      </c>
      <c r="AY58" s="91">
        <v>0</v>
      </c>
      <c r="AZ58" s="91">
        <v>0</v>
      </c>
      <c r="BA58" s="91">
        <v>0</v>
      </c>
      <c r="BB58" s="91">
        <v>1.4225479315903E-3</v>
      </c>
      <c r="BC58" s="91">
        <v>0</v>
      </c>
      <c r="BD58" s="91">
        <v>0</v>
      </c>
      <c r="BE58" s="91">
        <v>3.2015845763956503E-2</v>
      </c>
      <c r="BF58" s="91">
        <v>1.7936045016713E-2</v>
      </c>
      <c r="BG58" s="91">
        <v>0</v>
      </c>
      <c r="BH58" s="91">
        <v>0</v>
      </c>
      <c r="BI58" s="91">
        <v>0</v>
      </c>
      <c r="BJ58" s="91">
        <v>1.3863234243413999E-4</v>
      </c>
      <c r="BK58" s="91">
        <v>0</v>
      </c>
    </row>
    <row r="59" spans="1:63" x14ac:dyDescent="0.3">
      <c r="A59" s="135" t="s">
        <v>127</v>
      </c>
      <c r="B59" s="91">
        <v>2.1403445767602301E-2</v>
      </c>
      <c r="C59" s="91">
        <v>1.1677146022026601</v>
      </c>
      <c r="D59" s="91">
        <v>0</v>
      </c>
      <c r="E59" s="91">
        <v>0</v>
      </c>
      <c r="F59" s="91">
        <v>0</v>
      </c>
      <c r="G59" s="91">
        <v>0</v>
      </c>
      <c r="H59" s="91">
        <v>0</v>
      </c>
      <c r="I59" s="91">
        <v>0</v>
      </c>
      <c r="J59" s="91">
        <v>0</v>
      </c>
      <c r="K59" s="91">
        <v>1.1874034772187601</v>
      </c>
      <c r="L59" s="91">
        <v>1.07627230245416E-2</v>
      </c>
      <c r="M59" s="91">
        <v>0</v>
      </c>
      <c r="N59" s="91">
        <v>5.2264989225929301E-2</v>
      </c>
      <c r="O59" s="91">
        <v>3.3204853546356002E-3</v>
      </c>
      <c r="P59" s="91">
        <v>1.3403358656459601E-2</v>
      </c>
      <c r="Q59" s="91">
        <v>1.46470704028797E-3</v>
      </c>
      <c r="R59" s="91">
        <v>1.7924689783315E-3</v>
      </c>
      <c r="S59" s="91">
        <v>0.67684625809151</v>
      </c>
      <c r="T59" s="91">
        <v>0.33681978742683699</v>
      </c>
      <c r="U59" s="91">
        <v>0</v>
      </c>
      <c r="V59" s="91">
        <v>0</v>
      </c>
      <c r="W59" s="91">
        <v>0.55407771523270899</v>
      </c>
      <c r="X59" s="91">
        <v>0.145068507304841</v>
      </c>
      <c r="Y59" s="91">
        <v>0.81132912656957601</v>
      </c>
      <c r="Z59" s="91">
        <v>0</v>
      </c>
      <c r="AA59" s="91">
        <v>0.541488958943659</v>
      </c>
      <c r="AB59" s="91">
        <v>0.269116370736106</v>
      </c>
      <c r="AC59" s="91">
        <v>0.102851694024126</v>
      </c>
      <c r="AD59" s="91">
        <v>1.3634928214932099E-2</v>
      </c>
      <c r="AE59" s="91">
        <v>0.15578477199133101</v>
      </c>
      <c r="AF59" s="91">
        <v>0.10128808608375001</v>
      </c>
      <c r="AG59" s="91">
        <v>0</v>
      </c>
      <c r="AH59" s="91">
        <v>3.1748047203862401E-3</v>
      </c>
      <c r="AI59" s="91">
        <v>0</v>
      </c>
      <c r="AJ59" s="91">
        <v>5.1513231655447699E-5</v>
      </c>
      <c r="AK59" s="91">
        <v>2.5010413339746602E-5</v>
      </c>
      <c r="AL59" s="91">
        <v>1.03006070232475E-3</v>
      </c>
      <c r="AM59" s="91">
        <v>1.4396058970754601E-5</v>
      </c>
      <c r="AN59" s="91">
        <v>0</v>
      </c>
      <c r="AO59" s="91">
        <v>2.1354468655512999E-4</v>
      </c>
      <c r="AP59" s="91">
        <v>2.48126024675156E-3</v>
      </c>
      <c r="AQ59" s="91">
        <v>5.10468347925548E-4</v>
      </c>
      <c r="AR59" s="91">
        <v>5.8330113484086898E-3</v>
      </c>
      <c r="AS59" s="91">
        <v>0</v>
      </c>
      <c r="AT59" s="91">
        <v>1.2703729675738E-3</v>
      </c>
      <c r="AU59" s="91">
        <v>9.8623733197159003E-3</v>
      </c>
      <c r="AV59" s="91">
        <v>1.0844173000236299E-3</v>
      </c>
      <c r="AW59" s="91">
        <v>1.2045091705053699E-3</v>
      </c>
      <c r="AX59" s="91">
        <v>2.7323077067461599E-4</v>
      </c>
      <c r="AY59" s="91">
        <v>0</v>
      </c>
      <c r="AZ59" s="91">
        <v>0</v>
      </c>
      <c r="BA59" s="91">
        <v>1.2672274984649101E-2</v>
      </c>
      <c r="BB59" s="91">
        <v>7.0659913225931903E-5</v>
      </c>
      <c r="BC59" s="91">
        <v>5.5339961441745996E-3</v>
      </c>
      <c r="BD59" s="91">
        <v>1.0463174185600001E-4</v>
      </c>
      <c r="BE59" s="91">
        <v>6.3344724097165201E-4</v>
      </c>
      <c r="BF59" s="91">
        <v>1.9697452398475299E-2</v>
      </c>
      <c r="BG59" s="91">
        <v>5.39139189613966E-5</v>
      </c>
      <c r="BH59" s="91">
        <v>0</v>
      </c>
      <c r="BI59" s="91">
        <v>7.0347082668786204E-6</v>
      </c>
      <c r="BJ59" s="91">
        <v>2.4778066335962503E-7</v>
      </c>
      <c r="BK59" s="91">
        <v>0</v>
      </c>
    </row>
    <row r="60" spans="1:63" x14ac:dyDescent="0.3">
      <c r="A60" s="135" t="s">
        <v>128</v>
      </c>
      <c r="B60" s="91">
        <v>6.9174782669399599</v>
      </c>
      <c r="C60" s="91">
        <v>0.67687644601206298</v>
      </c>
      <c r="D60" s="91">
        <v>0</v>
      </c>
      <c r="E60" s="91">
        <v>1.07109702293354E-2</v>
      </c>
      <c r="F60" s="91">
        <v>0</v>
      </c>
      <c r="G60" s="91">
        <v>0</v>
      </c>
      <c r="H60" s="91">
        <v>0</v>
      </c>
      <c r="I60" s="91">
        <v>0</v>
      </c>
      <c r="J60" s="91">
        <v>0</v>
      </c>
      <c r="K60" s="91">
        <v>1.08141154621551E-2</v>
      </c>
      <c r="L60" s="91">
        <v>1.03485802252498E-4</v>
      </c>
      <c r="M60" s="91">
        <v>0</v>
      </c>
      <c r="N60" s="91">
        <v>2.9335593431100001E-4</v>
      </c>
      <c r="O60" s="91">
        <v>3.7668860775399999E-9</v>
      </c>
      <c r="P60" s="91">
        <v>7.0563270710300005E-4</v>
      </c>
      <c r="Q60" s="91">
        <v>1.28407443138E-6</v>
      </c>
      <c r="R60" s="91">
        <v>4.9237602588316004E-3</v>
      </c>
      <c r="S60" s="91">
        <v>3.0896894731267201E-2</v>
      </c>
      <c r="T60" s="91">
        <v>2.4586254095810001E-2</v>
      </c>
      <c r="U60" s="91">
        <v>0</v>
      </c>
      <c r="V60" s="91">
        <v>0</v>
      </c>
      <c r="W60" s="91">
        <v>3.9076755317814698E-3</v>
      </c>
      <c r="X60" s="91">
        <v>2.5293018172080101E-2</v>
      </c>
      <c r="Y60" s="91">
        <v>2.3170674904623499E-3</v>
      </c>
      <c r="Z60" s="91">
        <v>0</v>
      </c>
      <c r="AA60" s="91">
        <v>6.4709796987227602E-3</v>
      </c>
      <c r="AB60" s="91">
        <v>3.1951921781608402E-3</v>
      </c>
      <c r="AC60" s="91">
        <v>3.6642918837086601E-3</v>
      </c>
      <c r="AD60" s="91">
        <v>6.16376200794998E-4</v>
      </c>
      <c r="AE60" s="91">
        <v>2.9561400830750001E-4</v>
      </c>
      <c r="AF60" s="91">
        <v>1.33466100966767E-2</v>
      </c>
      <c r="AG60" s="91">
        <v>0</v>
      </c>
      <c r="AH60" s="91">
        <v>0</v>
      </c>
      <c r="AI60" s="91">
        <v>0</v>
      </c>
      <c r="AJ60" s="91">
        <v>0</v>
      </c>
      <c r="AK60" s="91">
        <v>0</v>
      </c>
      <c r="AL60" s="91">
        <v>3.5398735063399999E-6</v>
      </c>
      <c r="AM60" s="91">
        <v>0</v>
      </c>
      <c r="AN60" s="91">
        <v>0</v>
      </c>
      <c r="AO60" s="91">
        <v>0</v>
      </c>
      <c r="AP60" s="91">
        <v>7.2119723176000005E-5</v>
      </c>
      <c r="AQ60" s="91">
        <v>0</v>
      </c>
      <c r="AR60" s="91">
        <v>0</v>
      </c>
      <c r="AS60" s="91">
        <v>0</v>
      </c>
      <c r="AT60" s="91">
        <v>1.83308902035638E-3</v>
      </c>
      <c r="AU60" s="91">
        <v>0.26341007697445601</v>
      </c>
      <c r="AV60" s="91">
        <v>7.9872517985273201E-4</v>
      </c>
      <c r="AW60" s="91">
        <v>1.26031495616346E-3</v>
      </c>
      <c r="AX60" s="91">
        <v>5.3749814521809999E-4</v>
      </c>
      <c r="AY60" s="91">
        <v>0</v>
      </c>
      <c r="AZ60" s="91">
        <v>0</v>
      </c>
      <c r="BA60" s="91">
        <v>3.71340527045E-6</v>
      </c>
      <c r="BB60" s="91">
        <v>5.1638718984900002E-7</v>
      </c>
      <c r="BC60" s="91">
        <v>1.6840886623491099E-4</v>
      </c>
      <c r="BD60" s="91">
        <v>0</v>
      </c>
      <c r="BE60" s="91">
        <v>1.536901136439E-6</v>
      </c>
      <c r="BF60" s="91">
        <v>9.0807693415113997E-5</v>
      </c>
      <c r="BG60" s="91">
        <v>2.5849159778177099E-4</v>
      </c>
      <c r="BH60" s="91">
        <v>1.1082809186836E-5</v>
      </c>
      <c r="BI60" s="91">
        <v>1.16131438788607E-4</v>
      </c>
      <c r="BJ60" s="91">
        <v>3.7789604438854701E-5</v>
      </c>
      <c r="BK60" s="91">
        <v>0</v>
      </c>
    </row>
    <row r="61" spans="1:63" x14ac:dyDescent="0.3">
      <c r="A61" s="135" t="s">
        <v>129</v>
      </c>
      <c r="B61" s="91">
        <v>331.89280789320202</v>
      </c>
      <c r="C61" s="91">
        <v>110.839425246023</v>
      </c>
      <c r="D61" s="91">
        <v>0</v>
      </c>
      <c r="E61" s="91">
        <v>8.96033728304442E-2</v>
      </c>
      <c r="F61" s="91">
        <v>0</v>
      </c>
      <c r="G61" s="91">
        <v>0</v>
      </c>
      <c r="H61" s="91">
        <v>0</v>
      </c>
      <c r="I61" s="91">
        <v>0</v>
      </c>
      <c r="J61" s="91">
        <v>0</v>
      </c>
      <c r="K61" s="91">
        <v>0.203896078159195</v>
      </c>
      <c r="L61" s="91">
        <v>0.85176351970944997</v>
      </c>
      <c r="M61" s="91">
        <v>0</v>
      </c>
      <c r="N61" s="91">
        <v>2.5458989673019001</v>
      </c>
      <c r="O61" s="91">
        <v>0.100361431338407</v>
      </c>
      <c r="P61" s="91">
        <v>0.46218636799732998</v>
      </c>
      <c r="Q61" s="91">
        <v>0.81093290019744702</v>
      </c>
      <c r="R61" s="91">
        <v>1.9736766619136399E-3</v>
      </c>
      <c r="S61" s="91">
        <v>52.747060041783101</v>
      </c>
      <c r="T61" s="91">
        <v>17.372104648068301</v>
      </c>
      <c r="U61" s="91">
        <v>1.17263938501785E-2</v>
      </c>
      <c r="V61" s="91">
        <v>1.5686021274573001</v>
      </c>
      <c r="W61" s="91">
        <v>53.844665840810798</v>
      </c>
      <c r="X61" s="91">
        <v>24.658413089344499</v>
      </c>
      <c r="Y61" s="91">
        <v>3.2372824489885801</v>
      </c>
      <c r="Z61" s="91">
        <v>0</v>
      </c>
      <c r="AA61" s="91">
        <v>26.2676387867389</v>
      </c>
      <c r="AB61" s="91">
        <v>22.517761107193799</v>
      </c>
      <c r="AC61" s="91">
        <v>11.8056109764649</v>
      </c>
      <c r="AD61" s="91">
        <v>9.2321904671793202</v>
      </c>
      <c r="AE61" s="91">
        <v>2.1131093510491801</v>
      </c>
      <c r="AF61" s="91">
        <v>178.252973395749</v>
      </c>
      <c r="AG61" s="91">
        <v>28.336022789232899</v>
      </c>
      <c r="AH61" s="91">
        <v>26.5232405360134</v>
      </c>
      <c r="AI61" s="91">
        <v>1.79558419084E-4</v>
      </c>
      <c r="AJ61" s="91">
        <v>0</v>
      </c>
      <c r="AK61" s="91">
        <v>7.9850649315099995E-5</v>
      </c>
      <c r="AL61" s="91">
        <v>1.0094843769800001E-4</v>
      </c>
      <c r="AM61" s="91">
        <v>0</v>
      </c>
      <c r="AN61" s="91">
        <v>0</v>
      </c>
      <c r="AO61" s="91">
        <v>6.6607468343461998E-2</v>
      </c>
      <c r="AP61" s="91">
        <v>3.5167870202140001E-3</v>
      </c>
      <c r="AQ61" s="91">
        <v>6.0981646059199998E-4</v>
      </c>
      <c r="AR61" s="91">
        <v>1.4731112916800001E-4</v>
      </c>
      <c r="AS61" s="91">
        <v>0</v>
      </c>
      <c r="AT61" s="91">
        <v>1.4214620862485601</v>
      </c>
      <c r="AU61" s="91">
        <v>80.342461437947094</v>
      </c>
      <c r="AV61" s="91">
        <v>1.6839040404099999E-4</v>
      </c>
      <c r="AW61" s="91">
        <v>1.28390580694E-3</v>
      </c>
      <c r="AX61" s="91">
        <v>1.10475147012E-5</v>
      </c>
      <c r="AY61" s="91">
        <v>8.6135650770800002E-5</v>
      </c>
      <c r="AZ61" s="91">
        <v>6.1169631743499998E-5</v>
      </c>
      <c r="BA61" s="91">
        <v>1.21411379984E-2</v>
      </c>
      <c r="BB61" s="91">
        <v>0</v>
      </c>
      <c r="BC61" s="91">
        <v>1.2172058431999999</v>
      </c>
      <c r="BD61" s="91">
        <v>0</v>
      </c>
      <c r="BE61" s="91">
        <v>0</v>
      </c>
      <c r="BF61" s="91">
        <v>1.8999192262657201</v>
      </c>
      <c r="BG61" s="91">
        <v>83.731704261894507</v>
      </c>
      <c r="BH61" s="91">
        <v>3.60127425373677E-4</v>
      </c>
      <c r="BI61" s="91">
        <v>0</v>
      </c>
      <c r="BJ61" s="91">
        <v>9.9927703228299997E-9</v>
      </c>
      <c r="BK61" s="91">
        <v>0</v>
      </c>
    </row>
    <row r="62" spans="1:63" x14ac:dyDescent="0.3">
      <c r="A62" s="135" t="s">
        <v>130</v>
      </c>
      <c r="B62" s="91">
        <v>712.76683554762405</v>
      </c>
      <c r="C62" s="91">
        <v>195.039540341156</v>
      </c>
      <c r="D62" s="91">
        <v>30.973715554143102</v>
      </c>
      <c r="E62" s="91">
        <v>1.7429189837417199E-2</v>
      </c>
      <c r="F62" s="91">
        <v>7.8919443765109898E-2</v>
      </c>
      <c r="G62" s="91">
        <v>1.09895123107601E-2</v>
      </c>
      <c r="H62" s="91">
        <v>9.1717818247466203E-3</v>
      </c>
      <c r="I62" s="91">
        <v>0</v>
      </c>
      <c r="J62" s="91">
        <v>0</v>
      </c>
      <c r="K62" s="91">
        <v>12.9076721940631</v>
      </c>
      <c r="L62" s="91">
        <v>135.61614281408399</v>
      </c>
      <c r="M62" s="91">
        <v>0</v>
      </c>
      <c r="N62" s="91">
        <v>1.19942205264766</v>
      </c>
      <c r="O62" s="91">
        <v>42.6964333303195</v>
      </c>
      <c r="P62" s="91">
        <v>6.8233059771581299</v>
      </c>
      <c r="Q62" s="91">
        <v>0.38296474678481501</v>
      </c>
      <c r="R62" s="91">
        <v>4.8858275632893697</v>
      </c>
      <c r="S62" s="91">
        <v>423.28758150648002</v>
      </c>
      <c r="T62" s="91">
        <v>35.053819049821897</v>
      </c>
      <c r="U62" s="91">
        <v>0.55500288734477898</v>
      </c>
      <c r="V62" s="91">
        <v>9.7912769128526609</v>
      </c>
      <c r="W62" s="91">
        <v>81.417229554990598</v>
      </c>
      <c r="X62" s="91">
        <v>36.930008315306402</v>
      </c>
      <c r="Y62" s="91">
        <v>9.3929288494007892</v>
      </c>
      <c r="Z62" s="91">
        <v>0</v>
      </c>
      <c r="AA62" s="91">
        <v>2.5807954446662098</v>
      </c>
      <c r="AB62" s="91">
        <v>9.5386184835788299</v>
      </c>
      <c r="AC62" s="91">
        <v>1.6108347805797301</v>
      </c>
      <c r="AD62" s="91">
        <v>0.304703021110663</v>
      </c>
      <c r="AE62" s="91">
        <v>26.252076746466901</v>
      </c>
      <c r="AF62" s="91">
        <v>8.7931851359548396</v>
      </c>
      <c r="AG62" s="91">
        <v>136.577862646966</v>
      </c>
      <c r="AH62" s="91">
        <v>1.6288722838054399</v>
      </c>
      <c r="AI62" s="91">
        <v>0</v>
      </c>
      <c r="AJ62" s="91">
        <v>2.64488184329167E-3</v>
      </c>
      <c r="AK62" s="91">
        <v>3.3036889612972102E-3</v>
      </c>
      <c r="AL62" s="91">
        <v>2.7294190042328401E-3</v>
      </c>
      <c r="AM62" s="91">
        <v>0</v>
      </c>
      <c r="AN62" s="91">
        <v>0</v>
      </c>
      <c r="AO62" s="91">
        <v>1.0654340276435401E-2</v>
      </c>
      <c r="AP62" s="91">
        <v>5.7277894872481798E-2</v>
      </c>
      <c r="AQ62" s="91">
        <v>3.7634484982478997E-2</v>
      </c>
      <c r="AR62" s="91">
        <v>7.3381433654451905E-2</v>
      </c>
      <c r="AS62" s="91">
        <v>0.82673134070741106</v>
      </c>
      <c r="AT62" s="91">
        <v>21.630372845356799</v>
      </c>
      <c r="AU62" s="91">
        <v>154.56945562295601</v>
      </c>
      <c r="AV62" s="91">
        <v>4.2319229152359101</v>
      </c>
      <c r="AW62" s="91">
        <v>9.7593219808911993</v>
      </c>
      <c r="AX62" s="91">
        <v>1.3204155461640801</v>
      </c>
      <c r="AY62" s="91">
        <v>0</v>
      </c>
      <c r="AZ62" s="91">
        <v>0</v>
      </c>
      <c r="BA62" s="91">
        <v>2.25200719329E-5</v>
      </c>
      <c r="BB62" s="91">
        <v>5.7295428719959798</v>
      </c>
      <c r="BC62" s="91">
        <v>1.79783519725044E-2</v>
      </c>
      <c r="BD62" s="91">
        <v>9.1447380106400508E-3</v>
      </c>
      <c r="BE62" s="91">
        <v>13.5367928764653</v>
      </c>
      <c r="BF62" s="91">
        <v>18.492762585066199</v>
      </c>
      <c r="BG62" s="91">
        <v>3.4153724035630599E-2</v>
      </c>
      <c r="BH62" s="91">
        <v>11.291873597346401</v>
      </c>
      <c r="BI62" s="91">
        <v>2.2873875581070902</v>
      </c>
      <c r="BJ62" s="91">
        <v>5.1888222307504499</v>
      </c>
      <c r="BK62" s="91">
        <v>0</v>
      </c>
    </row>
    <row r="63" spans="1:63" x14ac:dyDescent="0.3">
      <c r="A63" s="135" t="s">
        <v>131</v>
      </c>
      <c r="B63" s="91">
        <v>1563.46944491469</v>
      </c>
      <c r="C63" s="91">
        <v>46.2430651322749</v>
      </c>
      <c r="D63" s="91">
        <v>0</v>
      </c>
      <c r="E63" s="91">
        <v>1.1583558556828399E-3</v>
      </c>
      <c r="F63" s="91">
        <v>0</v>
      </c>
      <c r="G63" s="91">
        <v>0</v>
      </c>
      <c r="H63" s="91">
        <v>0</v>
      </c>
      <c r="I63" s="91">
        <v>0</v>
      </c>
      <c r="J63" s="91">
        <v>0</v>
      </c>
      <c r="K63" s="91">
        <v>5.0471471863143398</v>
      </c>
      <c r="L63" s="91">
        <v>1.1371338346348099E-2</v>
      </c>
      <c r="M63" s="91">
        <v>0</v>
      </c>
      <c r="N63" s="91">
        <v>0.14160630168364199</v>
      </c>
      <c r="O63" s="91">
        <v>1.48042078589786E-4</v>
      </c>
      <c r="P63" s="91">
        <v>0.116694070681528</v>
      </c>
      <c r="Q63" s="91">
        <v>1.05131526104741E-2</v>
      </c>
      <c r="R63" s="91">
        <v>1.61076491517509</v>
      </c>
      <c r="S63" s="91">
        <v>8.3467411224194006</v>
      </c>
      <c r="T63" s="91">
        <v>18.770232947076</v>
      </c>
      <c r="U63" s="91">
        <v>0</v>
      </c>
      <c r="V63" s="91">
        <v>3.5470286504043297E-2</v>
      </c>
      <c r="W63" s="91">
        <v>2.1236038215480399</v>
      </c>
      <c r="X63" s="91">
        <v>4.3742460375873797</v>
      </c>
      <c r="Y63" s="91">
        <v>6.0351850645950096</v>
      </c>
      <c r="Z63" s="91">
        <v>0</v>
      </c>
      <c r="AA63" s="91">
        <v>1.3239226317102299</v>
      </c>
      <c r="AB63" s="91">
        <v>1.9850643890092301</v>
      </c>
      <c r="AC63" s="91">
        <v>2.32811029959761</v>
      </c>
      <c r="AD63" s="91">
        <v>0.81433897862531401</v>
      </c>
      <c r="AE63" s="91">
        <v>8.5630005096336101E-2</v>
      </c>
      <c r="AF63" s="91">
        <v>4.5416290750297801</v>
      </c>
      <c r="AG63" s="91">
        <v>4.3811118382316501</v>
      </c>
      <c r="AH63" s="91">
        <v>9.6981160154721895</v>
      </c>
      <c r="AI63" s="91">
        <v>0</v>
      </c>
      <c r="AJ63" s="91">
        <v>2.3465766496383999E-5</v>
      </c>
      <c r="AK63" s="91">
        <v>1.0821834066089E-5</v>
      </c>
      <c r="AL63" s="91">
        <v>4.1659139636047602</v>
      </c>
      <c r="AM63" s="91">
        <v>1.0795981935779999E-6</v>
      </c>
      <c r="AN63" s="91">
        <v>0</v>
      </c>
      <c r="AO63" s="91">
        <v>0.390402803087879</v>
      </c>
      <c r="AP63" s="91">
        <v>4.5445856919366001E-4</v>
      </c>
      <c r="AQ63" s="91">
        <v>7.3249779842013202E-6</v>
      </c>
      <c r="AR63" s="91">
        <v>1.411962457469E-4</v>
      </c>
      <c r="AS63" s="91">
        <v>0</v>
      </c>
      <c r="AT63" s="91">
        <v>5.6690068442207302E-2</v>
      </c>
      <c r="AU63" s="91">
        <v>2.8563777179040901</v>
      </c>
      <c r="AV63" s="91">
        <v>0</v>
      </c>
      <c r="AW63" s="91">
        <v>0</v>
      </c>
      <c r="AX63" s="91">
        <v>0</v>
      </c>
      <c r="AY63" s="91">
        <v>0</v>
      </c>
      <c r="AZ63" s="91">
        <v>0</v>
      </c>
      <c r="BA63" s="91">
        <v>1.417353000358E-3</v>
      </c>
      <c r="BB63" s="91">
        <v>1.4140001507772899E-2</v>
      </c>
      <c r="BC63" s="91">
        <v>6.6368765716800001E-3</v>
      </c>
      <c r="BD63" s="91">
        <v>0</v>
      </c>
      <c r="BE63" s="91">
        <v>0</v>
      </c>
      <c r="BF63" s="91">
        <v>5.6423007482153702</v>
      </c>
      <c r="BG63" s="91">
        <v>43.537219123682803</v>
      </c>
      <c r="BH63" s="91">
        <v>2.9128830635228802</v>
      </c>
      <c r="BI63" s="91">
        <v>1.0055977693249201</v>
      </c>
      <c r="BJ63" s="91">
        <v>5.2907278909545999E-4</v>
      </c>
      <c r="BK63" s="91">
        <v>0</v>
      </c>
    </row>
    <row r="64" spans="1:63" x14ac:dyDescent="0.3">
      <c r="A64" s="135" t="s">
        <v>132</v>
      </c>
      <c r="B64" s="91">
        <v>1033.1548581142399</v>
      </c>
      <c r="C64" s="91">
        <v>116.393099600111</v>
      </c>
      <c r="D64" s="91">
        <v>0</v>
      </c>
      <c r="E64" s="91">
        <v>0</v>
      </c>
      <c r="F64" s="91">
        <v>0</v>
      </c>
      <c r="G64" s="91">
        <v>0</v>
      </c>
      <c r="H64" s="91">
        <v>0</v>
      </c>
      <c r="I64" s="91">
        <v>0</v>
      </c>
      <c r="J64" s="91">
        <v>0</v>
      </c>
      <c r="K64" s="91">
        <v>10.6055002476156</v>
      </c>
      <c r="L64" s="91">
        <v>4.8561895375129997E-2</v>
      </c>
      <c r="M64" s="91">
        <v>0</v>
      </c>
      <c r="N64" s="91">
        <v>0.53464682809208997</v>
      </c>
      <c r="O64" s="91">
        <v>1.398087158963E-4</v>
      </c>
      <c r="P64" s="91">
        <v>0.25503929032591999</v>
      </c>
      <c r="Q64" s="91">
        <v>3.20317307278166E-2</v>
      </c>
      <c r="R64" s="91">
        <v>0</v>
      </c>
      <c r="S64" s="91">
        <v>49.883285035884498</v>
      </c>
      <c r="T64" s="91">
        <v>7.1697093241839998</v>
      </c>
      <c r="U64" s="91">
        <v>0</v>
      </c>
      <c r="V64" s="91">
        <v>0</v>
      </c>
      <c r="W64" s="91">
        <v>6.3638027023000001</v>
      </c>
      <c r="X64" s="91">
        <v>2.2106617541908</v>
      </c>
      <c r="Y64" s="91">
        <v>7.8847309956437002</v>
      </c>
      <c r="Z64" s="91">
        <v>0</v>
      </c>
      <c r="AA64" s="91">
        <v>2.3867890269199998</v>
      </c>
      <c r="AB64" s="91">
        <v>1.5950980414839</v>
      </c>
      <c r="AC64" s="91">
        <v>0.70125770636700002</v>
      </c>
      <c r="AD64" s="91">
        <v>0.16930166947600001</v>
      </c>
      <c r="AE64" s="91">
        <v>5.3275937490400001E-2</v>
      </c>
      <c r="AF64" s="91">
        <v>21.6061683452529</v>
      </c>
      <c r="AG64" s="91">
        <v>26.004668488499998</v>
      </c>
      <c r="AH64" s="91">
        <v>13.80464445</v>
      </c>
      <c r="AI64" s="91">
        <v>13.318150001899999</v>
      </c>
      <c r="AJ64" s="91">
        <v>0</v>
      </c>
      <c r="AK64" s="91">
        <v>0</v>
      </c>
      <c r="AL64" s="91">
        <v>3.5215086337399999</v>
      </c>
      <c r="AM64" s="91">
        <v>0</v>
      </c>
      <c r="AN64" s="91">
        <v>0</v>
      </c>
      <c r="AO64" s="91">
        <v>0</v>
      </c>
      <c r="AP64" s="91">
        <v>0</v>
      </c>
      <c r="AQ64" s="91">
        <v>0</v>
      </c>
      <c r="AR64" s="91">
        <v>0</v>
      </c>
      <c r="AS64" s="91">
        <v>0</v>
      </c>
      <c r="AT64" s="91">
        <v>0</v>
      </c>
      <c r="AU64" s="91">
        <v>0</v>
      </c>
      <c r="AV64" s="91">
        <v>0</v>
      </c>
      <c r="AW64" s="91">
        <v>0</v>
      </c>
      <c r="AX64" s="91">
        <v>0</v>
      </c>
      <c r="AY64" s="91">
        <v>0</v>
      </c>
      <c r="AZ64" s="91">
        <v>0</v>
      </c>
      <c r="BA64" s="91">
        <v>0</v>
      </c>
      <c r="BB64" s="91">
        <v>0</v>
      </c>
      <c r="BC64" s="91">
        <v>0</v>
      </c>
      <c r="BD64" s="91">
        <v>0</v>
      </c>
      <c r="BE64" s="91">
        <v>0</v>
      </c>
      <c r="BF64" s="91">
        <v>0</v>
      </c>
      <c r="BG64" s="91">
        <v>0</v>
      </c>
      <c r="BH64" s="91">
        <v>0</v>
      </c>
      <c r="BI64" s="91">
        <v>0</v>
      </c>
      <c r="BJ64" s="91">
        <v>0</v>
      </c>
      <c r="BK64" s="91">
        <v>0</v>
      </c>
    </row>
    <row r="65" spans="1:63" x14ac:dyDescent="0.3">
      <c r="A65" s="135" t="s">
        <v>133</v>
      </c>
      <c r="B65" s="91">
        <v>147.42207552558901</v>
      </c>
      <c r="C65" s="91">
        <v>18.2884117117773</v>
      </c>
      <c r="D65" s="91">
        <v>3.5758999401499798</v>
      </c>
      <c r="E65" s="91">
        <v>0</v>
      </c>
      <c r="F65" s="91">
        <v>5.2187752897366298E-3</v>
      </c>
      <c r="G65" s="91">
        <v>3.3089566300190401E-2</v>
      </c>
      <c r="H65" s="91">
        <v>0.115018166944074</v>
      </c>
      <c r="I65" s="91">
        <v>3.6659952177616098E-2</v>
      </c>
      <c r="J65" s="91">
        <v>0</v>
      </c>
      <c r="K65" s="91">
        <v>8.9764274012421694</v>
      </c>
      <c r="L65" s="91">
        <v>2.6965667340716499</v>
      </c>
      <c r="M65" s="91">
        <v>0</v>
      </c>
      <c r="N65" s="91">
        <v>0.37281479925856698</v>
      </c>
      <c r="O65" s="91">
        <v>1.04362140985208E-2</v>
      </c>
      <c r="P65" s="91">
        <v>0.27573892460063398</v>
      </c>
      <c r="Q65" s="91">
        <v>6.8236631600022704E-2</v>
      </c>
      <c r="R65" s="91">
        <v>0.65951460012000696</v>
      </c>
      <c r="S65" s="91">
        <v>33.833302172119502</v>
      </c>
      <c r="T65" s="91">
        <v>20.2247976493402</v>
      </c>
      <c r="U65" s="91">
        <v>3.5358203280098997E-2</v>
      </c>
      <c r="V65" s="91">
        <v>0.83216910458321902</v>
      </c>
      <c r="W65" s="91">
        <v>5.8129155008693996</v>
      </c>
      <c r="X65" s="91">
        <v>6.9016598499820896</v>
      </c>
      <c r="Y65" s="91">
        <v>8.8863269017589204</v>
      </c>
      <c r="Z65" s="91">
        <v>0</v>
      </c>
      <c r="AA65" s="91">
        <v>0.83284113198308596</v>
      </c>
      <c r="AB65" s="91">
        <v>0.11268082394951601</v>
      </c>
      <c r="AC65" s="91">
        <v>0.16674834969352501</v>
      </c>
      <c r="AD65" s="91">
        <v>8.7455073691499796E-2</v>
      </c>
      <c r="AE65" s="91">
        <v>3.7646552036989501E-3</v>
      </c>
      <c r="AF65" s="91">
        <v>22.430062558429199</v>
      </c>
      <c r="AG65" s="91">
        <v>6.4050402416399903</v>
      </c>
      <c r="AH65" s="91">
        <v>0.18967252192480499</v>
      </c>
      <c r="AI65" s="91">
        <v>40.288807942437003</v>
      </c>
      <c r="AJ65" s="91">
        <v>1.67742347788234E-3</v>
      </c>
      <c r="AK65" s="91">
        <v>4.0124048624000003E-6</v>
      </c>
      <c r="AL65" s="91">
        <v>1.6844639961391099E-4</v>
      </c>
      <c r="AM65" s="91">
        <v>0</v>
      </c>
      <c r="AN65" s="91">
        <v>0</v>
      </c>
      <c r="AO65" s="91">
        <v>3.5026804850939999E-3</v>
      </c>
      <c r="AP65" s="91">
        <v>1.65051864849882E-2</v>
      </c>
      <c r="AQ65" s="91">
        <v>1.36335317269643E-5</v>
      </c>
      <c r="AR65" s="91">
        <v>2.2894742939092401E-4</v>
      </c>
      <c r="AS65" s="91">
        <v>1.11783876043332E-2</v>
      </c>
      <c r="AT65" s="91">
        <v>1.16723924995963</v>
      </c>
      <c r="AU65" s="91">
        <v>20.240447569392501</v>
      </c>
      <c r="AV65" s="91">
        <v>0.40591767248973598</v>
      </c>
      <c r="AW65" s="91">
        <v>0.29061783220690401</v>
      </c>
      <c r="AX65" s="91">
        <v>8.9207628506847506E-2</v>
      </c>
      <c r="AY65" s="91">
        <v>2.65243476209E-5</v>
      </c>
      <c r="AZ65" s="91">
        <v>2.2706785157899999E-6</v>
      </c>
      <c r="BA65" s="91">
        <v>4.1094182612248398E-2</v>
      </c>
      <c r="BB65" s="91">
        <v>1.77239306971842</v>
      </c>
      <c r="BC65" s="91">
        <v>1.09076406844E-4</v>
      </c>
      <c r="BD65" s="91">
        <v>0</v>
      </c>
      <c r="BE65" s="91">
        <v>4.4230910172293099</v>
      </c>
      <c r="BF65" s="91">
        <v>1.0428409605147599</v>
      </c>
      <c r="BG65" s="91">
        <v>0.59261383262248002</v>
      </c>
      <c r="BH65" s="91">
        <v>1.2110404484887399E-2</v>
      </c>
      <c r="BI65" s="91">
        <v>2.6393690394776601E-2</v>
      </c>
      <c r="BJ65" s="91">
        <v>5.0704601736147201E-2</v>
      </c>
      <c r="BK65" s="91">
        <v>0</v>
      </c>
    </row>
    <row r="66" spans="1:63" x14ac:dyDescent="0.3">
      <c r="A66" s="135" t="s">
        <v>134</v>
      </c>
      <c r="B66" s="91">
        <v>2.25970716172968</v>
      </c>
      <c r="C66" s="91">
        <v>11.194498343472899</v>
      </c>
      <c r="D66" s="91">
        <v>5.6516872740340002E-3</v>
      </c>
      <c r="E66" s="91">
        <v>0</v>
      </c>
      <c r="F66" s="91">
        <v>0</v>
      </c>
      <c r="G66" s="91">
        <v>0</v>
      </c>
      <c r="H66" s="91">
        <v>0</v>
      </c>
      <c r="I66" s="91">
        <v>0</v>
      </c>
      <c r="J66" s="91">
        <v>0</v>
      </c>
      <c r="K66" s="91">
        <v>0.24892174755833099</v>
      </c>
      <c r="L66" s="91">
        <v>7.2457928383436098E-3</v>
      </c>
      <c r="M66" s="91">
        <v>0</v>
      </c>
      <c r="N66" s="91">
        <v>9.7826443173096092E-3</v>
      </c>
      <c r="O66" s="91">
        <v>1.1222824104219301E-5</v>
      </c>
      <c r="P66" s="91">
        <v>9.6216519374147692E-3</v>
      </c>
      <c r="Q66" s="91">
        <v>1.0374646814142101E-3</v>
      </c>
      <c r="R66" s="91">
        <v>3.2535766559648399E-3</v>
      </c>
      <c r="S66" s="91">
        <v>0.65989796685037805</v>
      </c>
      <c r="T66" s="91">
        <v>0.53866463100629003</v>
      </c>
      <c r="U66" s="91">
        <v>0</v>
      </c>
      <c r="V66" s="91">
        <v>1.3623833163083001E-3</v>
      </c>
      <c r="W66" s="91">
        <v>0.23007790725000299</v>
      </c>
      <c r="X66" s="91">
        <v>3.1780412881091798E-2</v>
      </c>
      <c r="Y66" s="91">
        <v>3.8673862251422497E-2</v>
      </c>
      <c r="Z66" s="91">
        <v>0</v>
      </c>
      <c r="AA66" s="91">
        <v>0.12158549026655301</v>
      </c>
      <c r="AB66" s="91">
        <v>0.121403009359317</v>
      </c>
      <c r="AC66" s="91">
        <v>2.84373012906841E-2</v>
      </c>
      <c r="AD66" s="91">
        <v>3.3397720299827298E-3</v>
      </c>
      <c r="AE66" s="91">
        <v>4.8425309768149001E-3</v>
      </c>
      <c r="AF66" s="91">
        <v>0.114138800954417</v>
      </c>
      <c r="AG66" s="91">
        <v>8.5478031177217506</v>
      </c>
      <c r="AH66" s="91">
        <v>4.1865056911354999E-6</v>
      </c>
      <c r="AI66" s="91">
        <v>10.105095869764799</v>
      </c>
      <c r="AJ66" s="91">
        <v>7.5410738411436906E-5</v>
      </c>
      <c r="AK66" s="91">
        <v>0</v>
      </c>
      <c r="AL66" s="91">
        <v>7.5513962293579996E-8</v>
      </c>
      <c r="AM66" s="91">
        <v>0</v>
      </c>
      <c r="AN66" s="91">
        <v>0</v>
      </c>
      <c r="AO66" s="91">
        <v>5.115492379169E-6</v>
      </c>
      <c r="AP66" s="91">
        <v>1.01500437979048E-3</v>
      </c>
      <c r="AQ66" s="91">
        <v>3.56652966387631E-6</v>
      </c>
      <c r="AR66" s="91">
        <v>4.3447894902911698E-4</v>
      </c>
      <c r="AS66" s="91">
        <v>0.18563839577649999</v>
      </c>
      <c r="AT66" s="91">
        <v>3.3257203322063202E-2</v>
      </c>
      <c r="AU66" s="91">
        <v>2.1463346094567899</v>
      </c>
      <c r="AV66" s="91">
        <v>5.49081238802E-7</v>
      </c>
      <c r="AW66" s="91">
        <v>1.8274324827399999E-6</v>
      </c>
      <c r="AX66" s="91">
        <v>1.48249667685E-7</v>
      </c>
      <c r="AY66" s="91">
        <v>0</v>
      </c>
      <c r="AZ66" s="91">
        <v>0</v>
      </c>
      <c r="BA66" s="91">
        <v>0</v>
      </c>
      <c r="BB66" s="91">
        <v>7.3961280722839205E-4</v>
      </c>
      <c r="BC66" s="91">
        <v>1.3958030892794E-3</v>
      </c>
      <c r="BD66" s="91">
        <v>0</v>
      </c>
      <c r="BE66" s="91">
        <v>0</v>
      </c>
      <c r="BF66" s="91">
        <v>0.24917006676657499</v>
      </c>
      <c r="BG66" s="91">
        <v>9.9841217767319496E-2</v>
      </c>
      <c r="BH66" s="91">
        <v>3.4253975026419699E-2</v>
      </c>
      <c r="BI66" s="91">
        <v>2.5288977745157098E-3</v>
      </c>
      <c r="BJ66" s="91">
        <v>6.86383717869339E-4</v>
      </c>
      <c r="BK66" s="91">
        <v>0</v>
      </c>
    </row>
    <row r="67" spans="1:63" x14ac:dyDescent="0.3">
      <c r="A67" s="135" t="s">
        <v>135</v>
      </c>
      <c r="B67" s="91">
        <v>10709.329374044</v>
      </c>
      <c r="C67" s="91">
        <v>242.17470422754201</v>
      </c>
      <c r="D67" s="91">
        <v>326.98191856049999</v>
      </c>
      <c r="E67" s="91">
        <v>2.0583156102223599E-2</v>
      </c>
      <c r="F67" s="91">
        <v>1.83926606843E-5</v>
      </c>
      <c r="G67" s="91">
        <v>1.5096259655605001E-4</v>
      </c>
      <c r="H67" s="91">
        <v>0</v>
      </c>
      <c r="I67" s="91">
        <v>0</v>
      </c>
      <c r="J67" s="91">
        <v>1.75081924592088E-4</v>
      </c>
      <c r="K67" s="91">
        <v>13.357236481312301</v>
      </c>
      <c r="L67" s="91">
        <v>0.111891775925046</v>
      </c>
      <c r="M67" s="91">
        <v>0</v>
      </c>
      <c r="N67" s="91">
        <v>0.694091789520068</v>
      </c>
      <c r="O67" s="91">
        <v>2.14330947908001E-3</v>
      </c>
      <c r="P67" s="91">
        <v>0.127772468716564</v>
      </c>
      <c r="Q67" s="91">
        <v>4.0132743765969897E-2</v>
      </c>
      <c r="R67" s="91">
        <v>0</v>
      </c>
      <c r="S67" s="91">
        <v>7.9100077438607901</v>
      </c>
      <c r="T67" s="91">
        <v>17.432170437468798</v>
      </c>
      <c r="U67" s="91">
        <v>1.49831385840939E-2</v>
      </c>
      <c r="V67" s="91">
        <v>0.82990231522536495</v>
      </c>
      <c r="W67" s="91">
        <v>29.930223921892299</v>
      </c>
      <c r="X67" s="91">
        <v>6.1100041377642196</v>
      </c>
      <c r="Y67" s="91">
        <v>0.727932948804352</v>
      </c>
      <c r="Z67" s="91">
        <v>0</v>
      </c>
      <c r="AA67" s="91">
        <v>9.1842768868126008</v>
      </c>
      <c r="AB67" s="91">
        <v>4.4301656176712703</v>
      </c>
      <c r="AC67" s="91">
        <v>4.9517271915147401</v>
      </c>
      <c r="AD67" s="91">
        <v>0.749113141474824</v>
      </c>
      <c r="AE67" s="91">
        <v>0.196233915167426</v>
      </c>
      <c r="AF67" s="91">
        <v>8.1989871012128805</v>
      </c>
      <c r="AG67" s="91">
        <v>58.817064197868298</v>
      </c>
      <c r="AH67" s="91">
        <v>27.2386126993649</v>
      </c>
      <c r="AI67" s="91">
        <v>66.267827170575003</v>
      </c>
      <c r="AJ67" s="91">
        <v>3.2269719428710002E-4</v>
      </c>
      <c r="AK67" s="91">
        <v>3.577973410146E-4</v>
      </c>
      <c r="AL67" s="91">
        <v>2.16405447710626</v>
      </c>
      <c r="AM67" s="91">
        <v>1.254984423562E-6</v>
      </c>
      <c r="AN67" s="91">
        <v>0</v>
      </c>
      <c r="AO67" s="91">
        <v>0.83908133642702898</v>
      </c>
      <c r="AP67" s="91">
        <v>8.0091676458885E-3</v>
      </c>
      <c r="AQ67" s="91">
        <v>3.5586558500099999E-3</v>
      </c>
      <c r="AR67" s="91">
        <v>0</v>
      </c>
      <c r="AS67" s="91">
        <v>7.0435160463339003E-2</v>
      </c>
      <c r="AT67" s="91">
        <v>109.51125282880299</v>
      </c>
      <c r="AU67" s="91">
        <v>531.30700249986796</v>
      </c>
      <c r="AV67" s="91">
        <v>1.9703613672203399</v>
      </c>
      <c r="AW67" s="91">
        <v>17.663552091190699</v>
      </c>
      <c r="AX67" s="91">
        <v>2.98413126898487</v>
      </c>
      <c r="AY67" s="91">
        <v>3.6137253336199999E-6</v>
      </c>
      <c r="AZ67" s="91">
        <v>5.5399100031500001E-8</v>
      </c>
      <c r="BA67" s="91">
        <v>0.691523703207505</v>
      </c>
      <c r="BB67" s="91">
        <v>0</v>
      </c>
      <c r="BC67" s="91">
        <v>1.42702577838474E-2</v>
      </c>
      <c r="BD67" s="91">
        <v>4.20870354571E-4</v>
      </c>
      <c r="BE67" s="91">
        <v>0</v>
      </c>
      <c r="BF67" s="91">
        <v>220.383889594452</v>
      </c>
      <c r="BG67" s="91">
        <v>65.929216517869904</v>
      </c>
      <c r="BH67" s="91">
        <v>3.0532343733500001E-4</v>
      </c>
      <c r="BI67" s="91">
        <v>1.3220458172057399E-5</v>
      </c>
      <c r="BJ67" s="91">
        <v>8.6078697536579093E-3</v>
      </c>
      <c r="BK67" s="91">
        <v>0</v>
      </c>
    </row>
    <row r="68" spans="1:63" x14ac:dyDescent="0.3">
      <c r="A68" s="135" t="s">
        <v>136</v>
      </c>
      <c r="B68" s="91">
        <v>21.821701694285998</v>
      </c>
      <c r="C68" s="91">
        <v>48.026432956786898</v>
      </c>
      <c r="D68" s="91">
        <v>0</v>
      </c>
      <c r="E68" s="91">
        <v>0</v>
      </c>
      <c r="F68" s="91">
        <v>2.7923923800847801E-2</v>
      </c>
      <c r="G68" s="91">
        <v>0</v>
      </c>
      <c r="H68" s="91">
        <v>0</v>
      </c>
      <c r="I68" s="91">
        <v>0</v>
      </c>
      <c r="J68" s="91">
        <v>0</v>
      </c>
      <c r="K68" s="91">
        <v>39.918510896320903</v>
      </c>
      <c r="L68" s="91">
        <v>5.1093559250429301</v>
      </c>
      <c r="M68" s="91">
        <v>0</v>
      </c>
      <c r="N68" s="91">
        <v>5.6050028337935904</v>
      </c>
      <c r="O68" s="91">
        <v>1.10699958755144</v>
      </c>
      <c r="P68" s="91">
        <v>2.2634265352188501</v>
      </c>
      <c r="Q68" s="91">
        <v>2.51606152593042E-2</v>
      </c>
      <c r="R68" s="91">
        <v>9.26638396389801E-4</v>
      </c>
      <c r="S68" s="91">
        <v>8.8176914258442594</v>
      </c>
      <c r="T68" s="91">
        <v>125.59555601244401</v>
      </c>
      <c r="U68" s="91">
        <v>3.6918323065116998E-2</v>
      </c>
      <c r="V68" s="91">
        <v>0.29928954368638799</v>
      </c>
      <c r="W68" s="91">
        <v>30.884662494015998</v>
      </c>
      <c r="X68" s="91">
        <v>15.7710980906707</v>
      </c>
      <c r="Y68" s="91">
        <v>1.2968018930179599</v>
      </c>
      <c r="Z68" s="91">
        <v>0</v>
      </c>
      <c r="AA68" s="91">
        <v>21.679667741018299</v>
      </c>
      <c r="AB68" s="91">
        <v>16.570358468012699</v>
      </c>
      <c r="AC68" s="91">
        <v>5.8187786774008599</v>
      </c>
      <c r="AD68" s="91">
        <v>2.78949051377427</v>
      </c>
      <c r="AE68" s="91">
        <v>2.3268178459261</v>
      </c>
      <c r="AF68" s="91">
        <v>12.2680243275351</v>
      </c>
      <c r="AG68" s="91">
        <v>0.138082505754</v>
      </c>
      <c r="AH68" s="91">
        <v>1.7245758750599999E-2</v>
      </c>
      <c r="AI68" s="91">
        <v>0</v>
      </c>
      <c r="AJ68" s="91">
        <v>0</v>
      </c>
      <c r="AK68" s="91">
        <v>0</v>
      </c>
      <c r="AL68" s="91">
        <v>2.6822803173499998E-2</v>
      </c>
      <c r="AM68" s="91">
        <v>0</v>
      </c>
      <c r="AN68" s="91">
        <v>0</v>
      </c>
      <c r="AO68" s="91">
        <v>3.002992154088</v>
      </c>
      <c r="AP68" s="91">
        <v>0</v>
      </c>
      <c r="AQ68" s="91">
        <v>0</v>
      </c>
      <c r="AR68" s="91">
        <v>0</v>
      </c>
      <c r="AS68" s="91">
        <v>4.3985719509810998E-3</v>
      </c>
      <c r="AT68" s="91">
        <v>0.13965622491160801</v>
      </c>
      <c r="AU68" s="91">
        <v>2.1162926159895101</v>
      </c>
      <c r="AV68" s="91">
        <v>2.6971255651299998E-4</v>
      </c>
      <c r="AW68" s="91">
        <v>1.00051996445E-3</v>
      </c>
      <c r="AX68" s="91">
        <v>1.57848930392E-4</v>
      </c>
      <c r="AY68" s="91">
        <v>0</v>
      </c>
      <c r="AZ68" s="91">
        <v>0</v>
      </c>
      <c r="BA68" s="91">
        <v>1.6574628628E-3</v>
      </c>
      <c r="BB68" s="91">
        <v>8.8243072683999999E-4</v>
      </c>
      <c r="BC68" s="91">
        <v>0.1174218993092</v>
      </c>
      <c r="BD68" s="91">
        <v>0</v>
      </c>
      <c r="BE68" s="91">
        <v>0</v>
      </c>
      <c r="BF68" s="91">
        <v>17.5481818490194</v>
      </c>
      <c r="BG68" s="91">
        <v>11.021077085227301</v>
      </c>
      <c r="BH68" s="91">
        <v>6.3900278749459194E-2</v>
      </c>
      <c r="BI68" s="91">
        <v>4.2705048777835798E-2</v>
      </c>
      <c r="BJ68" s="91">
        <v>1.22625642198201E-2</v>
      </c>
      <c r="BK68" s="91">
        <v>0</v>
      </c>
    </row>
    <row r="69" spans="1:63" x14ac:dyDescent="0.3">
      <c r="A69" s="135" t="s">
        <v>137</v>
      </c>
      <c r="B69" s="91">
        <v>110.41152666672301</v>
      </c>
      <c r="C69" s="91">
        <v>296.932747499588</v>
      </c>
      <c r="D69" s="91">
        <v>1.7465662674394999</v>
      </c>
      <c r="E69" s="91">
        <v>0</v>
      </c>
      <c r="F69" s="91">
        <v>0</v>
      </c>
      <c r="G69" s="91">
        <v>0</v>
      </c>
      <c r="H69" s="91">
        <v>0</v>
      </c>
      <c r="I69" s="91">
        <v>0</v>
      </c>
      <c r="J69" s="91">
        <v>0</v>
      </c>
      <c r="K69" s="91">
        <v>125.848965689053</v>
      </c>
      <c r="L69" s="91">
        <v>10.817089141239199</v>
      </c>
      <c r="M69" s="91">
        <v>0</v>
      </c>
      <c r="N69" s="91">
        <v>2.6621109878598901</v>
      </c>
      <c r="O69" s="91">
        <v>12.1601946936145</v>
      </c>
      <c r="P69" s="91">
        <v>16.932273971793698</v>
      </c>
      <c r="Q69" s="91">
        <v>5.54834320229903</v>
      </c>
      <c r="R69" s="91">
        <v>19.250243753953502</v>
      </c>
      <c r="S69" s="91">
        <v>191.421485971534</v>
      </c>
      <c r="T69" s="91">
        <v>78.005275755085705</v>
      </c>
      <c r="U69" s="91">
        <v>0.182994511652803</v>
      </c>
      <c r="V69" s="91">
        <v>5.9885571645339599</v>
      </c>
      <c r="W69" s="91">
        <v>87.800943839240801</v>
      </c>
      <c r="X69" s="91">
        <v>37.308325165091297</v>
      </c>
      <c r="Y69" s="91">
        <v>38.423673543046</v>
      </c>
      <c r="Z69" s="91">
        <v>0</v>
      </c>
      <c r="AA69" s="91">
        <v>34.817205699979503</v>
      </c>
      <c r="AB69" s="91">
        <v>36.856980681223803</v>
      </c>
      <c r="AC69" s="91">
        <v>27.441998312672901</v>
      </c>
      <c r="AD69" s="91">
        <v>8.6239522844389498</v>
      </c>
      <c r="AE69" s="91">
        <v>3.6205602695170498</v>
      </c>
      <c r="AF69" s="91">
        <v>33.7247473016211</v>
      </c>
      <c r="AG69" s="91">
        <v>125.058635884</v>
      </c>
      <c r="AH69" s="91">
        <v>92.800385023999993</v>
      </c>
      <c r="AI69" s="91">
        <v>0</v>
      </c>
      <c r="AJ69" s="91">
        <v>0</v>
      </c>
      <c r="AK69" s="91">
        <v>0</v>
      </c>
      <c r="AL69" s="91">
        <v>7.8726416712900003</v>
      </c>
      <c r="AM69" s="91">
        <v>0</v>
      </c>
      <c r="AN69" s="91">
        <v>0</v>
      </c>
      <c r="AO69" s="91">
        <v>0.55814996958499996</v>
      </c>
      <c r="AP69" s="91">
        <v>0</v>
      </c>
      <c r="AQ69" s="91">
        <v>0</v>
      </c>
      <c r="AR69" s="91">
        <v>0</v>
      </c>
      <c r="AS69" s="91">
        <v>6.8602423737209997E-2</v>
      </c>
      <c r="AT69" s="91">
        <v>0</v>
      </c>
      <c r="AU69" s="91">
        <v>0</v>
      </c>
      <c r="AV69" s="91">
        <v>0</v>
      </c>
      <c r="AW69" s="91">
        <v>0</v>
      </c>
      <c r="AX69" s="91">
        <v>0</v>
      </c>
      <c r="AY69" s="91">
        <v>0</v>
      </c>
      <c r="AZ69" s="91">
        <v>0</v>
      </c>
      <c r="BA69" s="91">
        <v>0</v>
      </c>
      <c r="BB69" s="91">
        <v>0</v>
      </c>
      <c r="BC69" s="91">
        <v>0</v>
      </c>
      <c r="BD69" s="91">
        <v>0</v>
      </c>
      <c r="BE69" s="91">
        <v>0</v>
      </c>
      <c r="BF69" s="91">
        <v>0</v>
      </c>
      <c r="BG69" s="91">
        <v>0</v>
      </c>
      <c r="BH69" s="91">
        <v>0</v>
      </c>
      <c r="BI69" s="91">
        <v>0</v>
      </c>
      <c r="BJ69" s="91">
        <v>0.36870195442859</v>
      </c>
      <c r="BK69" s="91">
        <v>0</v>
      </c>
    </row>
    <row r="70" spans="1:63" x14ac:dyDescent="0.3">
      <c r="A70" s="135" t="s">
        <v>138</v>
      </c>
      <c r="B70" s="91">
        <v>120090.266963349</v>
      </c>
      <c r="C70" s="91">
        <v>4319.76030498007</v>
      </c>
      <c r="D70" s="91">
        <v>0</v>
      </c>
      <c r="E70" s="91">
        <v>1.82343402728958E-17</v>
      </c>
      <c r="F70" s="91">
        <v>4.1027265614015602E-17</v>
      </c>
      <c r="G70" s="91">
        <v>9.1171701364478998E-18</v>
      </c>
      <c r="H70" s="91">
        <v>-1.82343402728958E-17</v>
      </c>
      <c r="I70" s="91">
        <v>0</v>
      </c>
      <c r="J70" s="91">
        <v>4.5585850682239499E-18</v>
      </c>
      <c r="K70" s="91">
        <v>8493.9195052914802</v>
      </c>
      <c r="L70" s="91">
        <v>16.786006950262198</v>
      </c>
      <c r="M70" s="91">
        <v>0</v>
      </c>
      <c r="N70" s="91">
        <v>270.56719294809398</v>
      </c>
      <c r="O70" s="91">
        <v>2.89996362662771E-2</v>
      </c>
      <c r="P70" s="91">
        <v>1.20459743321928E-4</v>
      </c>
      <c r="Q70" s="91">
        <v>3.6532296033710598</v>
      </c>
      <c r="R70" s="91">
        <v>1.45874722183166E-16</v>
      </c>
      <c r="S70" s="91">
        <v>1141.81870227527</v>
      </c>
      <c r="T70" s="91">
        <v>2614.9296158024099</v>
      </c>
      <c r="U70" s="91">
        <v>5.4703020818687402E-17</v>
      </c>
      <c r="V70" s="91">
        <v>0</v>
      </c>
      <c r="W70" s="91">
        <v>2642.4198889383601</v>
      </c>
      <c r="X70" s="91">
        <v>4660.2584972623499</v>
      </c>
      <c r="Y70" s="91">
        <v>439.32000338071498</v>
      </c>
      <c r="Z70" s="91">
        <v>0</v>
      </c>
      <c r="AA70" s="91">
        <v>1240.6562432267499</v>
      </c>
      <c r="AB70" s="91">
        <v>1734.4566066386799</v>
      </c>
      <c r="AC70" s="91">
        <v>2657.3394851807602</v>
      </c>
      <c r="AD70" s="91">
        <v>368.69419483096999</v>
      </c>
      <c r="AE70" s="91">
        <v>13.313905473907701</v>
      </c>
      <c r="AF70" s="91">
        <v>1152.91850223292</v>
      </c>
      <c r="AG70" s="91">
        <v>3061.19034645686</v>
      </c>
      <c r="AH70" s="91">
        <v>4.1446513306719304</v>
      </c>
      <c r="AI70" s="91">
        <v>-5.8349888873266598E-16</v>
      </c>
      <c r="AJ70" s="91">
        <v>1.13964626705599E-18</v>
      </c>
      <c r="AK70" s="91">
        <v>1.5670136172019801E-18</v>
      </c>
      <c r="AL70" s="91">
        <v>19.291979474340501</v>
      </c>
      <c r="AM70" s="91">
        <v>2.31490647995747E-19</v>
      </c>
      <c r="AN70" s="91">
        <v>0</v>
      </c>
      <c r="AO70" s="91">
        <v>4.9703774031238801</v>
      </c>
      <c r="AP70" s="91">
        <v>4.5585850682239499E-18</v>
      </c>
      <c r="AQ70" s="91">
        <v>0</v>
      </c>
      <c r="AR70" s="91">
        <v>-5.6982313352799403E-19</v>
      </c>
      <c r="AS70" s="91">
        <v>1.82343402728958E-17</v>
      </c>
      <c r="AT70" s="91">
        <v>2.1881208327475E-16</v>
      </c>
      <c r="AU70" s="91">
        <v>-1.16699777746533E-15</v>
      </c>
      <c r="AV70" s="91">
        <v>1.82343402728958E-17</v>
      </c>
      <c r="AW70" s="91">
        <v>-1.82343402728958E-17</v>
      </c>
      <c r="AX70" s="91">
        <v>-4.5585850682239499E-18</v>
      </c>
      <c r="AY70" s="91">
        <v>0</v>
      </c>
      <c r="AZ70" s="91">
        <v>-1.42455783381998E-19</v>
      </c>
      <c r="BA70" s="91">
        <v>-2.27929253411198E-18</v>
      </c>
      <c r="BB70" s="91">
        <v>-9.1171701364478998E-18</v>
      </c>
      <c r="BC70" s="91">
        <v>2.2792925341119699E-18</v>
      </c>
      <c r="BD70" s="91">
        <v>-2.8491156676399701E-19</v>
      </c>
      <c r="BE70" s="91">
        <v>-2.7351510409343701E-17</v>
      </c>
      <c r="BF70" s="91">
        <v>5.8349888873266598E-16</v>
      </c>
      <c r="BG70" s="91">
        <v>0</v>
      </c>
      <c r="BH70" s="91">
        <v>0</v>
      </c>
      <c r="BI70" s="91">
        <v>0</v>
      </c>
      <c r="BJ70" s="91">
        <v>1.6213836558421599E-2</v>
      </c>
      <c r="BK70" s="91">
        <v>-2.27929253411198E-18</v>
      </c>
    </row>
    <row r="71" spans="1:63" x14ac:dyDescent="0.3">
      <c r="A71" s="135" t="s">
        <v>139</v>
      </c>
      <c r="B71" s="91">
        <v>116088.78899222599</v>
      </c>
      <c r="C71" s="91">
        <v>6801.0453821782503</v>
      </c>
      <c r="D71" s="91">
        <v>6.5501648232568304</v>
      </c>
      <c r="E71" s="91">
        <v>0.38453456906195099</v>
      </c>
      <c r="F71" s="91">
        <v>6.3317915915097403E-3</v>
      </c>
      <c r="G71" s="91">
        <v>5.9198899906107098E-2</v>
      </c>
      <c r="H71" s="91">
        <v>0.13886508648781701</v>
      </c>
      <c r="I71" s="91">
        <v>0.11361608517010401</v>
      </c>
      <c r="J71" s="91">
        <v>4.4491326482737799E-2</v>
      </c>
      <c r="K71" s="91">
        <v>543.70695802413195</v>
      </c>
      <c r="L71" s="91">
        <v>192.16527514033999</v>
      </c>
      <c r="M71" s="91">
        <v>3.4559423867387</v>
      </c>
      <c r="N71" s="91">
        <v>12.4961648563933</v>
      </c>
      <c r="O71" s="91">
        <v>3.3669232923728898</v>
      </c>
      <c r="P71" s="91">
        <v>33.196996272006501</v>
      </c>
      <c r="Q71" s="91">
        <v>15.5522790276995</v>
      </c>
      <c r="R71" s="91">
        <v>22.703467373103098</v>
      </c>
      <c r="S71" s="91">
        <v>476.966375018983</v>
      </c>
      <c r="T71" s="91">
        <v>437.12518938551398</v>
      </c>
      <c r="U71" s="91">
        <v>1.29121688404092E-2</v>
      </c>
      <c r="V71" s="91">
        <v>0.72740343690788101</v>
      </c>
      <c r="W71" s="91">
        <v>391.81443070884001</v>
      </c>
      <c r="X71" s="91">
        <v>542.67411592153303</v>
      </c>
      <c r="Y71" s="91">
        <v>101.624895546803</v>
      </c>
      <c r="Z71" s="91">
        <v>0</v>
      </c>
      <c r="AA71" s="91">
        <v>206.01804632761801</v>
      </c>
      <c r="AB71" s="91">
        <v>388.71355280544901</v>
      </c>
      <c r="AC71" s="91">
        <v>111.336394418902</v>
      </c>
      <c r="AD71" s="91">
        <v>20.773968841588701</v>
      </c>
      <c r="AE71" s="91">
        <v>6.0204173695871104</v>
      </c>
      <c r="AF71" s="91">
        <v>364.35138232332002</v>
      </c>
      <c r="AG71" s="91">
        <v>340.84028828629801</v>
      </c>
      <c r="AH71" s="91">
        <v>626.70443327254497</v>
      </c>
      <c r="AI71" s="91">
        <v>6.7878059847839101</v>
      </c>
      <c r="AJ71" s="91">
        <v>2.8804113286454401E-2</v>
      </c>
      <c r="AK71" s="91">
        <v>1.9523872695438298E-2</v>
      </c>
      <c r="AL71" s="91">
        <v>118.478835823952</v>
      </c>
      <c r="AM71" s="91">
        <v>2.7570187647668301E-3</v>
      </c>
      <c r="AN71" s="91">
        <v>0</v>
      </c>
      <c r="AO71" s="91">
        <v>15.8738926088793</v>
      </c>
      <c r="AP71" s="91">
        <v>11.1721380287096</v>
      </c>
      <c r="AQ71" s="91">
        <v>0.26373324327367897</v>
      </c>
      <c r="AR71" s="91">
        <v>0.53200481110772901</v>
      </c>
      <c r="AS71" s="91">
        <v>2.9427042589416199E-3</v>
      </c>
      <c r="AT71" s="91">
        <v>0.91089914147744799</v>
      </c>
      <c r="AU71" s="91">
        <v>112.917063788926</v>
      </c>
      <c r="AV71" s="91">
        <v>1.75885476699962</v>
      </c>
      <c r="AW71" s="91">
        <v>2.7873751657179602</v>
      </c>
      <c r="AX71" s="91">
        <v>4.8007788104146396</v>
      </c>
      <c r="AY71" s="91">
        <v>2.1433733488670102E-6</v>
      </c>
      <c r="AZ71" s="91">
        <v>4.0338387708780898E-2</v>
      </c>
      <c r="BA71" s="91">
        <v>0.65931690297847501</v>
      </c>
      <c r="BB71" s="91">
        <v>6.5957591940214702</v>
      </c>
      <c r="BC71" s="91">
        <v>7.5029399584650006E-2</v>
      </c>
      <c r="BD71" s="91">
        <v>0.105144143234151</v>
      </c>
      <c r="BE71" s="91">
        <v>1.65777838470329E-3</v>
      </c>
      <c r="BF71" s="91">
        <v>0.71410597153701905</v>
      </c>
      <c r="BG71" s="91">
        <v>43.6511064633983</v>
      </c>
      <c r="BH71" s="91">
        <v>0.10325241679289</v>
      </c>
      <c r="BI71" s="91">
        <v>8.4013555445468194E-2</v>
      </c>
      <c r="BJ71" s="91">
        <v>1.55967637292761</v>
      </c>
      <c r="BK71" s="91">
        <v>5.0581730741257103E-2</v>
      </c>
    </row>
    <row r="72" spans="1:63" x14ac:dyDescent="0.3">
      <c r="A72" s="135" t="s">
        <v>140</v>
      </c>
      <c r="B72" s="91">
        <v>239806.10053446001</v>
      </c>
      <c r="C72" s="91">
        <v>3158.8581974799599</v>
      </c>
      <c r="D72" s="91">
        <v>0</v>
      </c>
      <c r="E72" s="91">
        <v>0</v>
      </c>
      <c r="F72" s="91">
        <v>0</v>
      </c>
      <c r="G72" s="91">
        <v>0</v>
      </c>
      <c r="H72" s="91">
        <v>0</v>
      </c>
      <c r="I72" s="91">
        <v>0</v>
      </c>
      <c r="J72" s="91">
        <v>0</v>
      </c>
      <c r="K72" s="91">
        <v>1818.63866461158</v>
      </c>
      <c r="L72" s="91">
        <v>36.478591777598197</v>
      </c>
      <c r="M72" s="91">
        <v>0</v>
      </c>
      <c r="N72" s="91">
        <v>38.658424039384201</v>
      </c>
      <c r="O72" s="91">
        <v>11.290246977706399</v>
      </c>
      <c r="P72" s="91">
        <v>39.245471844142699</v>
      </c>
      <c r="Q72" s="91">
        <v>97.085582766713102</v>
      </c>
      <c r="R72" s="91">
        <v>0</v>
      </c>
      <c r="S72" s="91">
        <v>2221.8418584712999</v>
      </c>
      <c r="T72" s="91">
        <v>891.30518730250901</v>
      </c>
      <c r="U72" s="91">
        <v>11.2238613139445</v>
      </c>
      <c r="V72" s="91">
        <v>5.5940095541043497</v>
      </c>
      <c r="W72" s="91">
        <v>1287.32576855448</v>
      </c>
      <c r="X72" s="91">
        <v>730.77710037183499</v>
      </c>
      <c r="Y72" s="91">
        <v>104.559861111622</v>
      </c>
      <c r="Z72" s="91">
        <v>0</v>
      </c>
      <c r="AA72" s="91">
        <v>275.05572901473198</v>
      </c>
      <c r="AB72" s="91">
        <v>299.34716952974298</v>
      </c>
      <c r="AC72" s="91">
        <v>446.34544191826598</v>
      </c>
      <c r="AD72" s="91">
        <v>65.100772383143294</v>
      </c>
      <c r="AE72" s="91">
        <v>37.979060232197902</v>
      </c>
      <c r="AF72" s="91">
        <v>348.54702769914098</v>
      </c>
      <c r="AG72" s="91">
        <v>730.82933627910495</v>
      </c>
      <c r="AH72" s="91">
        <v>29.082767180945101</v>
      </c>
      <c r="AI72" s="91">
        <v>26.424384151667201</v>
      </c>
      <c r="AJ72" s="91">
        <v>1.72029728736681E-2</v>
      </c>
      <c r="AK72" s="91">
        <v>2.6728047594022902E-3</v>
      </c>
      <c r="AL72" s="91">
        <v>1.75889683370157</v>
      </c>
      <c r="AM72" s="91">
        <v>1.70930785531E-6</v>
      </c>
      <c r="AN72" s="91">
        <v>0</v>
      </c>
      <c r="AO72" s="91">
        <v>0.126942651465246</v>
      </c>
      <c r="AP72" s="91">
        <v>0.122713151076331</v>
      </c>
      <c r="AQ72" s="91">
        <v>7.9152624754121406E-5</v>
      </c>
      <c r="AR72" s="91">
        <v>0</v>
      </c>
      <c r="AS72" s="91">
        <v>1.535874362177E-8</v>
      </c>
      <c r="AT72" s="91">
        <v>0</v>
      </c>
      <c r="AU72" s="91">
        <v>0</v>
      </c>
      <c r="AV72" s="91">
        <v>0</v>
      </c>
      <c r="AW72" s="91">
        <v>0</v>
      </c>
      <c r="AX72" s="91">
        <v>0</v>
      </c>
      <c r="AY72" s="91">
        <v>0</v>
      </c>
      <c r="AZ72" s="91">
        <v>0</v>
      </c>
      <c r="BA72" s="91">
        <v>0</v>
      </c>
      <c r="BB72" s="91">
        <v>0</v>
      </c>
      <c r="BC72" s="91">
        <v>0</v>
      </c>
      <c r="BD72" s="91">
        <v>0</v>
      </c>
      <c r="BE72" s="91">
        <v>0</v>
      </c>
      <c r="BF72" s="91">
        <v>0</v>
      </c>
      <c r="BG72" s="91">
        <v>0</v>
      </c>
      <c r="BH72" s="91">
        <v>0</v>
      </c>
      <c r="BI72" s="91">
        <v>0</v>
      </c>
      <c r="BJ72" s="91">
        <v>0</v>
      </c>
      <c r="BK72" s="91">
        <v>6.4993333184700003E-7</v>
      </c>
    </row>
    <row r="73" spans="1:63" x14ac:dyDescent="0.3">
      <c r="A73" s="135" t="s">
        <v>16</v>
      </c>
      <c r="B73" s="91">
        <v>26975.246221433299</v>
      </c>
      <c r="C73" s="91">
        <v>4826.9656503217702</v>
      </c>
      <c r="D73" s="91">
        <v>41.845931036564501</v>
      </c>
      <c r="E73" s="91">
        <v>16.981239916276198</v>
      </c>
      <c r="F73" s="91">
        <v>6.9373870944241496E-3</v>
      </c>
      <c r="G73" s="91">
        <v>1.1365945382573701E-2</v>
      </c>
      <c r="H73" s="91">
        <v>1.8586312499333402E-2</v>
      </c>
      <c r="I73" s="91">
        <v>0</v>
      </c>
      <c r="J73" s="91">
        <v>3.3664969253684101</v>
      </c>
      <c r="K73" s="91">
        <v>152.80969808719101</v>
      </c>
      <c r="L73" s="91">
        <v>199.365226077221</v>
      </c>
      <c r="M73" s="91">
        <v>53.081535978969796</v>
      </c>
      <c r="N73" s="91">
        <v>10.246032158952801</v>
      </c>
      <c r="O73" s="91">
        <v>24.174175392307799</v>
      </c>
      <c r="P73" s="91">
        <v>60.114254911263103</v>
      </c>
      <c r="Q73" s="91">
        <v>5.4332332063080697</v>
      </c>
      <c r="R73" s="91">
        <v>1.2959795684884099</v>
      </c>
      <c r="S73" s="91">
        <v>153.49645877012301</v>
      </c>
      <c r="T73" s="91">
        <v>60.799972121930601</v>
      </c>
      <c r="U73" s="91">
        <v>3.57580523584883E-2</v>
      </c>
      <c r="V73" s="91">
        <v>0.46604914108060103</v>
      </c>
      <c r="W73" s="91">
        <v>126.63506505157</v>
      </c>
      <c r="X73" s="91">
        <v>116.230848193049</v>
      </c>
      <c r="Y73" s="91">
        <v>34.372415220530897</v>
      </c>
      <c r="Z73" s="91">
        <v>0</v>
      </c>
      <c r="AA73" s="91">
        <v>100.628163888214</v>
      </c>
      <c r="AB73" s="91">
        <v>83.500794245716804</v>
      </c>
      <c r="AC73" s="91">
        <v>47.550365151144703</v>
      </c>
      <c r="AD73" s="91">
        <v>14.6324763366813</v>
      </c>
      <c r="AE73" s="91">
        <v>7.7056724179819396</v>
      </c>
      <c r="AF73" s="91">
        <v>130.14400138775599</v>
      </c>
      <c r="AG73" s="91">
        <v>29.962993378492602</v>
      </c>
      <c r="AH73" s="91">
        <v>146.13491707974001</v>
      </c>
      <c r="AI73" s="91">
        <v>89.210594144583993</v>
      </c>
      <c r="AJ73" s="91">
        <v>1.44803663261264E-3</v>
      </c>
      <c r="AK73" s="91">
        <v>8.0704683260910499E-4</v>
      </c>
      <c r="AL73" s="91">
        <v>42.023880297256397</v>
      </c>
      <c r="AM73" s="91">
        <v>4.4724706119731899E-18</v>
      </c>
      <c r="AN73" s="91">
        <v>0</v>
      </c>
      <c r="AO73" s="91">
        <v>0.91827272068764099</v>
      </c>
      <c r="AP73" s="91">
        <v>3.1214786158839801E-3</v>
      </c>
      <c r="AQ73" s="91">
        <v>0.109120982730276</v>
      </c>
      <c r="AR73" s="91">
        <v>0</v>
      </c>
      <c r="AS73" s="91">
        <v>2.8931720664796001E-7</v>
      </c>
      <c r="AT73" s="91">
        <v>0.75111299310680502</v>
      </c>
      <c r="AU73" s="91">
        <v>39.379437730950997</v>
      </c>
      <c r="AV73" s="91">
        <v>0.100530378744738</v>
      </c>
      <c r="AW73" s="91">
        <v>0.35185007311343303</v>
      </c>
      <c r="AX73" s="91">
        <v>0.80321560153984695</v>
      </c>
      <c r="AY73" s="91">
        <v>0.32923365754832301</v>
      </c>
      <c r="AZ73" s="91">
        <v>1.4384691662432301E-3</v>
      </c>
      <c r="BA73" s="91">
        <v>1.1971818552762401</v>
      </c>
      <c r="BB73" s="91">
        <v>0.38129652184039398</v>
      </c>
      <c r="BC73" s="91">
        <v>3.1437269128164198E-2</v>
      </c>
      <c r="BD73" s="91">
        <v>1.5465710578102701E-3</v>
      </c>
      <c r="BE73" s="91">
        <v>7.9638342056813501E-4</v>
      </c>
      <c r="BF73" s="91">
        <v>0.11136123433206301</v>
      </c>
      <c r="BG73" s="91">
        <v>29.633725353552599</v>
      </c>
      <c r="BH73" s="91">
        <v>0.89653492779585897</v>
      </c>
      <c r="BI73" s="91">
        <v>0.221326801729131</v>
      </c>
      <c r="BJ73" s="91">
        <v>0.31325631574034801</v>
      </c>
      <c r="BK73" s="91">
        <v>0.171674671504736</v>
      </c>
    </row>
    <row r="74" spans="1:63" x14ac:dyDescent="0.3">
      <c r="A74" s="135" t="s">
        <v>141</v>
      </c>
      <c r="B74" s="91">
        <v>6649.8981120563903</v>
      </c>
      <c r="C74" s="91">
        <v>587.68509118942995</v>
      </c>
      <c r="D74" s="91">
        <v>0.27915355306468398</v>
      </c>
      <c r="E74" s="91">
        <v>0.25002473270740799</v>
      </c>
      <c r="F74" s="91">
        <v>2.18112609758809</v>
      </c>
      <c r="G74" s="91">
        <v>11.562275782958499</v>
      </c>
      <c r="H74" s="91">
        <v>5.01653828026559</v>
      </c>
      <c r="I74" s="91">
        <v>0</v>
      </c>
      <c r="J74" s="91">
        <v>7.8036245623741101</v>
      </c>
      <c r="K74" s="91">
        <v>73.8050679480979</v>
      </c>
      <c r="L74" s="91">
        <v>144.83703273225899</v>
      </c>
      <c r="M74" s="91">
        <v>1.31790256626563E-2</v>
      </c>
      <c r="N74" s="91">
        <v>11.1327944912624</v>
      </c>
      <c r="O74" s="91">
        <v>902.46423256870605</v>
      </c>
      <c r="P74" s="91">
        <v>8.2149720844908405</v>
      </c>
      <c r="Q74" s="91">
        <v>1.41367300385837</v>
      </c>
      <c r="R74" s="91">
        <v>1.64361940959731</v>
      </c>
      <c r="S74" s="91">
        <v>264.93281857316498</v>
      </c>
      <c r="T74" s="91">
        <v>131.30639183273499</v>
      </c>
      <c r="U74" s="91">
        <v>4.6779663959364202</v>
      </c>
      <c r="V74" s="91">
        <v>4.1452413995336501</v>
      </c>
      <c r="W74" s="91">
        <v>161.769611499039</v>
      </c>
      <c r="X74" s="91">
        <v>6.5341814092113903</v>
      </c>
      <c r="Y74" s="91">
        <v>69.0220222046771</v>
      </c>
      <c r="Z74" s="91">
        <v>0</v>
      </c>
      <c r="AA74" s="91">
        <v>151.32600808387099</v>
      </c>
      <c r="AB74" s="91">
        <v>97.423988955265997</v>
      </c>
      <c r="AC74" s="91">
        <v>43.026485351831099</v>
      </c>
      <c r="AD74" s="91">
        <v>8.0775320723799897</v>
      </c>
      <c r="AE74" s="91">
        <v>7.8302159794779804</v>
      </c>
      <c r="AF74" s="91">
        <v>174.696513365915</v>
      </c>
      <c r="AG74" s="91">
        <v>117.311982897826</v>
      </c>
      <c r="AH74" s="91">
        <v>261.96591461543801</v>
      </c>
      <c r="AI74" s="91">
        <v>39.8087033487677</v>
      </c>
      <c r="AJ74" s="91">
        <v>5.9640382928012797E-2</v>
      </c>
      <c r="AK74" s="91">
        <v>6.1704719362058003E-5</v>
      </c>
      <c r="AL74" s="91">
        <v>2.2159910065446899E-2</v>
      </c>
      <c r="AM74" s="91">
        <v>0</v>
      </c>
      <c r="AN74" s="91">
        <v>0</v>
      </c>
      <c r="AO74" s="91">
        <v>1.0478252593017801</v>
      </c>
      <c r="AP74" s="91">
        <v>0.14750996787139301</v>
      </c>
      <c r="AQ74" s="91">
        <v>8.4448470673871998E-2</v>
      </c>
      <c r="AR74" s="91">
        <v>0.128179183279436</v>
      </c>
      <c r="AS74" s="91">
        <v>0.11279781270041001</v>
      </c>
      <c r="AT74" s="91">
        <v>34.360684478798902</v>
      </c>
      <c r="AU74" s="91">
        <v>253.74083432526399</v>
      </c>
      <c r="AV74" s="91">
        <v>6.7023624650380498</v>
      </c>
      <c r="AW74" s="91">
        <v>13.222252603612</v>
      </c>
      <c r="AX74" s="91">
        <v>0.79318956672660601</v>
      </c>
      <c r="AY74" s="91">
        <v>0.50027624319782305</v>
      </c>
      <c r="AZ74" s="91">
        <v>5.2969112433288203E-2</v>
      </c>
      <c r="BA74" s="91">
        <v>1.22596518301702</v>
      </c>
      <c r="BB74" s="91">
        <v>1.4300594313380799</v>
      </c>
      <c r="BC74" s="91">
        <v>0.52100969799082197</v>
      </c>
      <c r="BD74" s="91">
        <v>0</v>
      </c>
      <c r="BE74" s="91">
        <v>2.7828464445765602</v>
      </c>
      <c r="BF74" s="91">
        <v>14.341570251048299</v>
      </c>
      <c r="BG74" s="91">
        <v>44.646005846158502</v>
      </c>
      <c r="BH74" s="91">
        <v>0.355033775732081</v>
      </c>
      <c r="BI74" s="91">
        <v>0.75837450347740598</v>
      </c>
      <c r="BJ74" s="91">
        <v>0.317464583537451</v>
      </c>
      <c r="BK74" s="91">
        <v>0</v>
      </c>
    </row>
    <row r="75" spans="1:63" x14ac:dyDescent="0.3">
      <c r="A75" s="135" t="s">
        <v>34</v>
      </c>
      <c r="B75" s="91">
        <v>99712.688344671798</v>
      </c>
      <c r="C75" s="91">
        <v>10655.106625541801</v>
      </c>
      <c r="D75" s="91">
        <v>6.05826917398372</v>
      </c>
      <c r="E75" s="91">
        <v>2.2699907049331899E-3</v>
      </c>
      <c r="F75" s="91">
        <v>3.73362174072759E-4</v>
      </c>
      <c r="G75" s="91">
        <v>0.28505456513838401</v>
      </c>
      <c r="H75" s="91">
        <v>0.28234609419120299</v>
      </c>
      <c r="I75" s="91">
        <v>0.138049220261943</v>
      </c>
      <c r="J75" s="91">
        <v>1.0794779683399999E-3</v>
      </c>
      <c r="K75" s="91">
        <v>943.285018317398</v>
      </c>
      <c r="L75" s="91">
        <v>66.579780762509998</v>
      </c>
      <c r="M75" s="91">
        <v>0</v>
      </c>
      <c r="N75" s="91">
        <v>102.81504206200501</v>
      </c>
      <c r="O75" s="91">
        <v>8.6683771192800201</v>
      </c>
      <c r="P75" s="91">
        <v>59.955357451934198</v>
      </c>
      <c r="Q75" s="91">
        <v>27.524752137787001</v>
      </c>
      <c r="R75" s="91">
        <v>2.0790573255235199</v>
      </c>
      <c r="S75" s="91">
        <v>336.68614402615998</v>
      </c>
      <c r="T75" s="91">
        <v>573.48927249541202</v>
      </c>
      <c r="U75" s="91">
        <v>7.9775114451733797E-2</v>
      </c>
      <c r="V75" s="91">
        <v>7.56060068156249</v>
      </c>
      <c r="W75" s="91">
        <v>799.07166648803695</v>
      </c>
      <c r="X75" s="91">
        <v>124.399854861967</v>
      </c>
      <c r="Y75" s="91">
        <v>53.179225630209601</v>
      </c>
      <c r="Z75" s="91">
        <v>0</v>
      </c>
      <c r="AA75" s="91">
        <v>80.755976823157297</v>
      </c>
      <c r="AB75" s="91">
        <v>136.50412711432401</v>
      </c>
      <c r="AC75" s="91">
        <v>209.32935549576101</v>
      </c>
      <c r="AD75" s="91">
        <v>76.990398218919395</v>
      </c>
      <c r="AE75" s="91">
        <v>12.8914965207421</v>
      </c>
      <c r="AF75" s="91">
        <v>302.27420462525703</v>
      </c>
      <c r="AG75" s="91">
        <v>3125.7357006083998</v>
      </c>
      <c r="AH75" s="91">
        <v>349.45088913021999</v>
      </c>
      <c r="AI75" s="91">
        <v>1210.5893126819999</v>
      </c>
      <c r="AJ75" s="91">
        <v>0</v>
      </c>
      <c r="AK75" s="91">
        <v>0</v>
      </c>
      <c r="AL75" s="91">
        <v>124.60425893167999</v>
      </c>
      <c r="AM75" s="91">
        <v>0</v>
      </c>
      <c r="AN75" s="91">
        <v>0.15023285473199999</v>
      </c>
      <c r="AO75" s="91">
        <v>69.828549044805996</v>
      </c>
      <c r="AP75" s="91">
        <v>0</v>
      </c>
      <c r="AQ75" s="91">
        <v>125.52551762556899</v>
      </c>
      <c r="AR75" s="91">
        <v>0</v>
      </c>
      <c r="AS75" s="91">
        <v>3.3042876111700001E-4</v>
      </c>
      <c r="AT75" s="91">
        <v>2.7296978164058099</v>
      </c>
      <c r="AU75" s="91">
        <v>24.264452919255799</v>
      </c>
      <c r="AV75" s="91">
        <v>6.3607001124948003E-3</v>
      </c>
      <c r="AW75" s="91">
        <v>8.0174196764999997E-2</v>
      </c>
      <c r="AX75" s="91">
        <v>0</v>
      </c>
      <c r="AY75" s="91">
        <v>3.03859487509E-3</v>
      </c>
      <c r="AZ75" s="91">
        <v>4.0457937758299999E-4</v>
      </c>
      <c r="BA75" s="91">
        <v>1.4008903435633E-2</v>
      </c>
      <c r="BB75" s="91">
        <v>0.10600345702335499</v>
      </c>
      <c r="BC75" s="91">
        <v>0.109089185195727</v>
      </c>
      <c r="BD75" s="91">
        <v>6.5478302223500001E-4</v>
      </c>
      <c r="BE75" s="91">
        <v>3.7230699924945003E-5</v>
      </c>
      <c r="BF75" s="91">
        <v>0.39549147432792398</v>
      </c>
      <c r="BG75" s="91">
        <v>4709.96214923554</v>
      </c>
      <c r="BH75" s="91">
        <v>1.4378830755329099E-4</v>
      </c>
      <c r="BI75" s="91">
        <v>4.9656854064950397E-4</v>
      </c>
      <c r="BJ75" s="91">
        <v>0.86284165071983399</v>
      </c>
      <c r="BK75" s="91">
        <v>0</v>
      </c>
    </row>
    <row r="76" spans="1:63" x14ac:dyDescent="0.3">
      <c r="A76" s="135" t="s">
        <v>19</v>
      </c>
      <c r="B76" s="91">
        <v>272824.78367734898</v>
      </c>
      <c r="C76" s="91">
        <v>13890.824917019299</v>
      </c>
      <c r="D76" s="91">
        <v>48.543127860263397</v>
      </c>
      <c r="E76" s="91">
        <v>24.746811819161799</v>
      </c>
      <c r="F76" s="91">
        <v>2.5263149325957301</v>
      </c>
      <c r="G76" s="91">
        <v>11.031564918069099</v>
      </c>
      <c r="H76" s="91">
        <v>13.011856682984</v>
      </c>
      <c r="I76" s="91">
        <v>0</v>
      </c>
      <c r="J76" s="91">
        <v>0.11432047546780399</v>
      </c>
      <c r="K76" s="91">
        <v>559.40996371124004</v>
      </c>
      <c r="L76" s="91">
        <v>2581.4024280405401</v>
      </c>
      <c r="M76" s="91">
        <v>87.637258105735597</v>
      </c>
      <c r="N76" s="91">
        <v>23.874530041757399</v>
      </c>
      <c r="O76" s="91">
        <v>50.419698605974197</v>
      </c>
      <c r="P76" s="91">
        <v>97.664633491114799</v>
      </c>
      <c r="Q76" s="91">
        <v>28.5108205688495</v>
      </c>
      <c r="R76" s="91">
        <v>333.45293496015802</v>
      </c>
      <c r="S76" s="91">
        <v>3492.5936638753901</v>
      </c>
      <c r="T76" s="91">
        <v>671.38395346780896</v>
      </c>
      <c r="U76" s="91">
        <v>2.8363033784131102</v>
      </c>
      <c r="V76" s="91">
        <v>29.859185724601598</v>
      </c>
      <c r="W76" s="91">
        <v>467.87004976012003</v>
      </c>
      <c r="X76" s="91">
        <v>666.96805760854897</v>
      </c>
      <c r="Y76" s="91">
        <v>467.46627562038702</v>
      </c>
      <c r="Z76" s="91">
        <v>0</v>
      </c>
      <c r="AA76" s="91">
        <v>359.08987583037901</v>
      </c>
      <c r="AB76" s="91">
        <v>351.89219868140998</v>
      </c>
      <c r="AC76" s="91">
        <v>376.12681806736299</v>
      </c>
      <c r="AD76" s="91">
        <v>57.8756334943441</v>
      </c>
      <c r="AE76" s="91">
        <v>27.639438211426</v>
      </c>
      <c r="AF76" s="91">
        <v>1466.0070433805599</v>
      </c>
      <c r="AG76" s="91">
        <v>377.446123459511</v>
      </c>
      <c r="AH76" s="91">
        <v>87.840623360709202</v>
      </c>
      <c r="AI76" s="91">
        <v>71.300242593633399</v>
      </c>
      <c r="AJ76" s="91">
        <v>0.99465882998404398</v>
      </c>
      <c r="AK76" s="91">
        <v>0.21613310241745501</v>
      </c>
      <c r="AL76" s="91">
        <v>48.3225943727792</v>
      </c>
      <c r="AM76" s="91">
        <v>4.3096216469721199E-2</v>
      </c>
      <c r="AN76" s="91">
        <v>0</v>
      </c>
      <c r="AO76" s="91">
        <v>6.21533877814446</v>
      </c>
      <c r="AP76" s="91">
        <v>1.0344185555238501</v>
      </c>
      <c r="AQ76" s="91">
        <v>3.1567521770165801</v>
      </c>
      <c r="AR76" s="91">
        <v>0.227591779497854</v>
      </c>
      <c r="AS76" s="91">
        <v>0.15643561860757799</v>
      </c>
      <c r="AT76" s="91">
        <v>18.268592762960001</v>
      </c>
      <c r="AU76" s="91">
        <v>688.37203438187305</v>
      </c>
      <c r="AV76" s="91">
        <v>4.35815529541257</v>
      </c>
      <c r="AW76" s="91">
        <v>8.0111774776689195</v>
      </c>
      <c r="AX76" s="91">
        <v>2.91294578488499</v>
      </c>
      <c r="AY76" s="91">
        <v>0.19538272676017401</v>
      </c>
      <c r="AZ76" s="91">
        <v>9.2711868136447897E-2</v>
      </c>
      <c r="BA76" s="91">
        <v>1.50343479795694</v>
      </c>
      <c r="BB76" s="91">
        <v>7.0127494152062599</v>
      </c>
      <c r="BC76" s="91">
        <v>2.3880139762241099</v>
      </c>
      <c r="BD76" s="91">
        <v>0.309589051422475</v>
      </c>
      <c r="BE76" s="91">
        <v>0.39547437462773499</v>
      </c>
      <c r="BF76" s="91">
        <v>11.1954430121346</v>
      </c>
      <c r="BG76" s="91">
        <v>105.280028919279</v>
      </c>
      <c r="BH76" s="91">
        <v>1.20943513101748</v>
      </c>
      <c r="BI76" s="91">
        <v>1.5989500677130699</v>
      </c>
      <c r="BJ76" s="91">
        <v>4.4309090464531904</v>
      </c>
      <c r="BK76" s="91">
        <v>4.2462756727555302</v>
      </c>
    </row>
    <row r="77" spans="1:63" ht="18" x14ac:dyDescent="0.35">
      <c r="C77" s="134"/>
      <c r="D77" s="134"/>
    </row>
    <row r="78" spans="1:63" ht="14.55" customHeight="1" x14ac:dyDescent="0.35">
      <c r="A78" s="133" t="s">
        <v>428</v>
      </c>
      <c r="C78" s="134"/>
      <c r="D78" s="134"/>
    </row>
    <row r="79" spans="1:63" x14ac:dyDescent="0.3">
      <c r="A79" s="80" t="s">
        <v>427</v>
      </c>
      <c r="B79" s="133" t="s">
        <v>441</v>
      </c>
      <c r="C79" s="133" t="s">
        <v>442</v>
      </c>
      <c r="D79" s="133" t="s">
        <v>443</v>
      </c>
      <c r="E79" s="133" t="s">
        <v>444</v>
      </c>
      <c r="F79" s="133" t="s">
        <v>445</v>
      </c>
      <c r="G79" s="133" t="s">
        <v>446</v>
      </c>
      <c r="H79" s="133" t="s">
        <v>447</v>
      </c>
      <c r="I79" s="133" t="s">
        <v>448</v>
      </c>
      <c r="J79" s="133" t="s">
        <v>449</v>
      </c>
      <c r="K79" s="133" t="s">
        <v>450</v>
      </c>
      <c r="L79" s="133" t="s">
        <v>451</v>
      </c>
      <c r="M79" s="133" t="s">
        <v>452</v>
      </c>
      <c r="N79" s="133" t="s">
        <v>453</v>
      </c>
      <c r="O79" s="133" t="s">
        <v>454</v>
      </c>
      <c r="P79" s="133" t="s">
        <v>455</v>
      </c>
      <c r="Q79" s="133" t="s">
        <v>456</v>
      </c>
      <c r="R79" s="133" t="s">
        <v>457</v>
      </c>
      <c r="S79" s="133" t="s">
        <v>458</v>
      </c>
      <c r="T79" s="133" t="s">
        <v>459</v>
      </c>
      <c r="U79" s="133" t="s">
        <v>460</v>
      </c>
      <c r="V79" s="133" t="s">
        <v>461</v>
      </c>
      <c r="W79" s="133" t="s">
        <v>462</v>
      </c>
      <c r="X79" s="133" t="s">
        <v>463</v>
      </c>
      <c r="Y79" s="133" t="s">
        <v>464</v>
      </c>
      <c r="Z79" s="133" t="s">
        <v>465</v>
      </c>
      <c r="AA79" s="133" t="s">
        <v>466</v>
      </c>
      <c r="AB79" s="133" t="s">
        <v>467</v>
      </c>
      <c r="AC79" s="133" t="s">
        <v>468</v>
      </c>
      <c r="AD79" s="133" t="s">
        <v>469</v>
      </c>
      <c r="AE79" s="133" t="s">
        <v>470</v>
      </c>
      <c r="AF79" s="133" t="s">
        <v>471</v>
      </c>
      <c r="AG79" s="133" t="s">
        <v>472</v>
      </c>
      <c r="AH79" s="133" t="s">
        <v>473</v>
      </c>
      <c r="AI79" s="133" t="s">
        <v>474</v>
      </c>
      <c r="AJ79" s="133" t="s">
        <v>475</v>
      </c>
      <c r="AK79" s="133" t="s">
        <v>476</v>
      </c>
      <c r="AL79" s="133" t="s">
        <v>477</v>
      </c>
      <c r="AM79" s="133" t="s">
        <v>478</v>
      </c>
      <c r="AN79" s="133" t="s">
        <v>479</v>
      </c>
      <c r="AO79" s="133" t="s">
        <v>480</v>
      </c>
      <c r="AP79" s="133" t="s">
        <v>481</v>
      </c>
      <c r="AQ79" s="133" t="s">
        <v>482</v>
      </c>
      <c r="AR79" s="133" t="s">
        <v>483</v>
      </c>
      <c r="AS79" s="133" t="s">
        <v>484</v>
      </c>
      <c r="AT79" s="133" t="s">
        <v>485</v>
      </c>
      <c r="AU79" s="133" t="s">
        <v>486</v>
      </c>
      <c r="AV79" s="133" t="s">
        <v>487</v>
      </c>
      <c r="AW79" s="133" t="s">
        <v>488</v>
      </c>
      <c r="AX79" s="133" t="s">
        <v>489</v>
      </c>
      <c r="AY79" s="133" t="s">
        <v>490</v>
      </c>
      <c r="AZ79" s="133" t="s">
        <v>491</v>
      </c>
      <c r="BA79" s="133" t="s">
        <v>492</v>
      </c>
      <c r="BB79" s="133" t="s">
        <v>493</v>
      </c>
      <c r="BC79" s="133" t="s">
        <v>494</v>
      </c>
      <c r="BD79" s="133" t="s">
        <v>495</v>
      </c>
      <c r="BE79" s="133" t="s">
        <v>496</v>
      </c>
      <c r="BF79" s="133" t="s">
        <v>497</v>
      </c>
      <c r="BG79" s="133" t="s">
        <v>498</v>
      </c>
      <c r="BH79" s="133" t="s">
        <v>499</v>
      </c>
      <c r="BI79" s="133" t="s">
        <v>500</v>
      </c>
      <c r="BJ79" s="133" t="s">
        <v>501</v>
      </c>
      <c r="BK79" s="133" t="s">
        <v>502</v>
      </c>
    </row>
    <row r="80" spans="1:63" x14ac:dyDescent="0.3">
      <c r="A80" s="135" t="s">
        <v>110</v>
      </c>
      <c r="B80" s="136">
        <v>-4.7999999999999996E-3</v>
      </c>
      <c r="C80" s="136">
        <v>-4.7999999999999996E-3</v>
      </c>
      <c r="D80" s="136">
        <v>-4.7999999999999996E-3</v>
      </c>
      <c r="E80" s="136">
        <v>-4.7999999999999996E-3</v>
      </c>
      <c r="F80" s="136">
        <v>2.3999999999999998E-3</v>
      </c>
      <c r="G80" s="136">
        <v>2.3999999999999998E-3</v>
      </c>
      <c r="H80" s="136">
        <v>2.3999999999999998E-3</v>
      </c>
      <c r="I80" s="136">
        <v>2.3999999999999998E-3</v>
      </c>
      <c r="J80" s="136">
        <v>2.3999999999999998E-3</v>
      </c>
      <c r="K80" s="136">
        <v>2.3999999999999998E-3</v>
      </c>
      <c r="L80" s="136">
        <v>2.3999999999999998E-3</v>
      </c>
      <c r="M80" s="136">
        <v>2.3999999999999998E-3</v>
      </c>
      <c r="N80" s="136">
        <v>2.3999999999999998E-3</v>
      </c>
      <c r="O80" s="136">
        <v>2.3999999999999998E-3</v>
      </c>
      <c r="P80" s="136">
        <v>2.3999999999999998E-3</v>
      </c>
      <c r="Q80" s="136">
        <v>2.3999999999999998E-3</v>
      </c>
      <c r="R80" s="136">
        <v>2.3999999999999998E-3</v>
      </c>
      <c r="S80" s="136">
        <v>2.3999999999999998E-3</v>
      </c>
      <c r="T80" s="136">
        <v>2.3999999999999998E-3</v>
      </c>
      <c r="U80" s="136">
        <v>2.3999999999999998E-3</v>
      </c>
      <c r="V80" s="136">
        <v>2.3999999999999998E-3</v>
      </c>
      <c r="W80" s="136">
        <v>2.3999999999999998E-3</v>
      </c>
      <c r="X80" s="136">
        <v>2.3999999999999998E-3</v>
      </c>
      <c r="Y80" s="136">
        <v>2.3999999999999998E-3</v>
      </c>
      <c r="Z80" s="136">
        <v>2.3999999999999998E-3</v>
      </c>
      <c r="AA80" s="136">
        <v>2.3999999999999998E-3</v>
      </c>
      <c r="AB80" s="136">
        <v>2.3999999999999998E-3</v>
      </c>
      <c r="AC80" s="136">
        <v>2.3999999999999998E-3</v>
      </c>
      <c r="AD80" s="136">
        <v>2.3999999999999998E-3</v>
      </c>
      <c r="AE80" s="136">
        <v>2.3999999999999998E-3</v>
      </c>
      <c r="AF80" s="136">
        <v>-4.0000000000000001E-3</v>
      </c>
      <c r="AG80" s="136">
        <v>-4.0000000000000001E-3</v>
      </c>
      <c r="AH80" s="136">
        <v>-4.0000000000000001E-3</v>
      </c>
      <c r="AI80" s="136">
        <v>-4.0000000000000001E-3</v>
      </c>
      <c r="AJ80" s="136">
        <v>-4.0000000000000001E-3</v>
      </c>
      <c r="AK80" s="136">
        <v>-4.0000000000000001E-3</v>
      </c>
      <c r="AL80" s="136">
        <v>-4.0000000000000001E-3</v>
      </c>
      <c r="AM80" s="136">
        <v>-4.0000000000000001E-3</v>
      </c>
      <c r="AN80" s="136">
        <v>-4.0000000000000001E-3</v>
      </c>
      <c r="AO80" s="136">
        <v>-4.0000000000000001E-3</v>
      </c>
      <c r="AP80" s="136">
        <v>-4.0000000000000001E-3</v>
      </c>
      <c r="AQ80" s="136">
        <v>-4.0000000000000001E-3</v>
      </c>
      <c r="AR80" s="136">
        <v>-4.0000000000000001E-3</v>
      </c>
      <c r="AS80" s="136">
        <v>-4.0000000000000001E-3</v>
      </c>
      <c r="AT80" s="136">
        <v>-4.0000000000000001E-3</v>
      </c>
      <c r="AU80" s="136">
        <v>-4.0000000000000001E-3</v>
      </c>
      <c r="AV80" s="136">
        <v>-4.0000000000000001E-3</v>
      </c>
      <c r="AW80" s="136">
        <v>-4.0000000000000001E-3</v>
      </c>
      <c r="AX80" s="136">
        <v>-4.0000000000000001E-3</v>
      </c>
      <c r="AY80" s="136">
        <v>-4.0000000000000001E-3</v>
      </c>
      <c r="AZ80" s="136">
        <v>-4.0000000000000001E-3</v>
      </c>
      <c r="BA80" s="136">
        <v>-4.0000000000000001E-3</v>
      </c>
      <c r="BB80" s="136">
        <v>-4.0000000000000001E-3</v>
      </c>
      <c r="BC80" s="136">
        <v>-4.0000000000000001E-3</v>
      </c>
      <c r="BD80" s="136">
        <v>-4.0000000000000001E-3</v>
      </c>
      <c r="BE80" s="136">
        <v>-4.0000000000000001E-3</v>
      </c>
      <c r="BF80" s="136">
        <v>-4.0000000000000001E-3</v>
      </c>
      <c r="BG80" s="136">
        <v>-4.0000000000000001E-3</v>
      </c>
      <c r="BH80" s="136">
        <v>-4.0000000000000001E-3</v>
      </c>
      <c r="BI80" s="136">
        <v>-4.0000000000000001E-3</v>
      </c>
      <c r="BJ80" s="136">
        <v>-4.0000000000000001E-3</v>
      </c>
      <c r="BK80" s="136">
        <v>0</v>
      </c>
    </row>
    <row r="81" spans="1:63" x14ac:dyDescent="0.3">
      <c r="A81" s="135" t="s">
        <v>111</v>
      </c>
      <c r="B81" s="136">
        <v>-4.7999999999999996E-3</v>
      </c>
      <c r="C81" s="136">
        <v>-4.7999999999999996E-3</v>
      </c>
      <c r="D81" s="136">
        <v>-4.7999999999999996E-3</v>
      </c>
      <c r="E81" s="136">
        <v>-4.7999999999999996E-3</v>
      </c>
      <c r="F81" s="136">
        <v>2.3999999999999998E-3</v>
      </c>
      <c r="G81" s="136">
        <v>2.3999999999999998E-3</v>
      </c>
      <c r="H81" s="136">
        <v>2.3999999999999998E-3</v>
      </c>
      <c r="I81" s="136">
        <v>2.3999999999999998E-3</v>
      </c>
      <c r="J81" s="136">
        <v>2.3999999999999998E-3</v>
      </c>
      <c r="K81" s="136">
        <v>2.3999999999999998E-3</v>
      </c>
      <c r="L81" s="136">
        <v>2.3999999999999998E-3</v>
      </c>
      <c r="M81" s="136">
        <v>2.3999999999999998E-3</v>
      </c>
      <c r="N81" s="136">
        <v>2.3999999999999998E-3</v>
      </c>
      <c r="O81" s="136">
        <v>2.3999999999999998E-3</v>
      </c>
      <c r="P81" s="136">
        <v>2.3999999999999998E-3</v>
      </c>
      <c r="Q81" s="136">
        <v>2.3999999999999998E-3</v>
      </c>
      <c r="R81" s="136">
        <v>2.3999999999999998E-3</v>
      </c>
      <c r="S81" s="136">
        <v>2.3999999999999998E-3</v>
      </c>
      <c r="T81" s="136">
        <v>2.3999999999999998E-3</v>
      </c>
      <c r="U81" s="136">
        <v>2.3999999999999998E-3</v>
      </c>
      <c r="V81" s="136">
        <v>2.3999999999999998E-3</v>
      </c>
      <c r="W81" s="136">
        <v>2.3999999999999998E-3</v>
      </c>
      <c r="X81" s="136">
        <v>2.3999999999999998E-3</v>
      </c>
      <c r="Y81" s="136">
        <v>2.3999999999999998E-3</v>
      </c>
      <c r="Z81" s="136">
        <v>2.3999999999999998E-3</v>
      </c>
      <c r="AA81" s="136">
        <v>2.3999999999999998E-3</v>
      </c>
      <c r="AB81" s="136">
        <v>2.3999999999999998E-3</v>
      </c>
      <c r="AC81" s="136">
        <v>2.3999999999999998E-3</v>
      </c>
      <c r="AD81" s="136">
        <v>2.3999999999999998E-3</v>
      </c>
      <c r="AE81" s="136">
        <v>2.3999999999999998E-3</v>
      </c>
      <c r="AF81" s="136">
        <v>-4.0000000000000001E-3</v>
      </c>
      <c r="AG81" s="136">
        <v>-4.0000000000000001E-3</v>
      </c>
      <c r="AH81" s="136">
        <v>-4.0000000000000001E-3</v>
      </c>
      <c r="AI81" s="136">
        <v>-4.0000000000000001E-3</v>
      </c>
      <c r="AJ81" s="136">
        <v>-4.0000000000000001E-3</v>
      </c>
      <c r="AK81" s="136">
        <v>-4.0000000000000001E-3</v>
      </c>
      <c r="AL81" s="136">
        <v>-4.0000000000000001E-3</v>
      </c>
      <c r="AM81" s="136">
        <v>-4.0000000000000001E-3</v>
      </c>
      <c r="AN81" s="136">
        <v>-4.0000000000000001E-3</v>
      </c>
      <c r="AO81" s="136">
        <v>-4.0000000000000001E-3</v>
      </c>
      <c r="AP81" s="136">
        <v>-4.0000000000000001E-3</v>
      </c>
      <c r="AQ81" s="136">
        <v>-4.0000000000000001E-3</v>
      </c>
      <c r="AR81" s="136">
        <v>-4.0000000000000001E-3</v>
      </c>
      <c r="AS81" s="136">
        <v>-4.0000000000000001E-3</v>
      </c>
      <c r="AT81" s="136">
        <v>-4.0000000000000001E-3</v>
      </c>
      <c r="AU81" s="136">
        <v>-4.0000000000000001E-3</v>
      </c>
      <c r="AV81" s="136">
        <v>-4.0000000000000001E-3</v>
      </c>
      <c r="AW81" s="136">
        <v>-4.0000000000000001E-3</v>
      </c>
      <c r="AX81" s="136">
        <v>-4.0000000000000001E-3</v>
      </c>
      <c r="AY81" s="136">
        <v>-4.0000000000000001E-3</v>
      </c>
      <c r="AZ81" s="136">
        <v>-4.0000000000000001E-3</v>
      </c>
      <c r="BA81" s="136">
        <v>-4.0000000000000001E-3</v>
      </c>
      <c r="BB81" s="136">
        <v>-4.0000000000000001E-3</v>
      </c>
      <c r="BC81" s="136">
        <v>-4.0000000000000001E-3</v>
      </c>
      <c r="BD81" s="136">
        <v>-4.0000000000000001E-3</v>
      </c>
      <c r="BE81" s="136">
        <v>-4.0000000000000001E-3</v>
      </c>
      <c r="BF81" s="136">
        <v>-4.0000000000000001E-3</v>
      </c>
      <c r="BG81" s="136">
        <v>-4.0000000000000001E-3</v>
      </c>
      <c r="BH81" s="136">
        <v>-4.0000000000000001E-3</v>
      </c>
      <c r="BI81" s="136">
        <v>-4.0000000000000001E-3</v>
      </c>
      <c r="BJ81" s="136">
        <v>-4.0000000000000001E-3</v>
      </c>
      <c r="BK81" s="136">
        <v>0</v>
      </c>
    </row>
    <row r="82" spans="1:63" x14ac:dyDescent="0.3">
      <c r="A82" s="135" t="s">
        <v>112</v>
      </c>
      <c r="B82" s="136">
        <v>-8.199999999999999E-3</v>
      </c>
      <c r="C82" s="136">
        <v>-8.199999999999999E-3</v>
      </c>
      <c r="D82" s="136">
        <v>-8.199999999999999E-3</v>
      </c>
      <c r="E82" s="136">
        <v>-8.199999999999999E-3</v>
      </c>
      <c r="F82" s="136">
        <v>8.3800000000000013E-2</v>
      </c>
      <c r="G82" s="136">
        <v>8.3800000000000013E-2</v>
      </c>
      <c r="H82" s="136">
        <v>8.3800000000000013E-2</v>
      </c>
      <c r="I82" s="136">
        <v>8.3800000000000013E-2</v>
      </c>
      <c r="J82" s="136">
        <v>8.3800000000000013E-2</v>
      </c>
      <c r="K82" s="136">
        <v>8.3800000000000013E-2</v>
      </c>
      <c r="L82" s="136">
        <v>8.3800000000000013E-2</v>
      </c>
      <c r="M82" s="136">
        <v>8.3800000000000013E-2</v>
      </c>
      <c r="N82" s="136">
        <v>8.3800000000000013E-2</v>
      </c>
      <c r="O82" s="136">
        <v>8.3800000000000013E-2</v>
      </c>
      <c r="P82" s="136">
        <v>8.3800000000000013E-2</v>
      </c>
      <c r="Q82" s="136">
        <v>8.3800000000000013E-2</v>
      </c>
      <c r="R82" s="136">
        <v>8.3800000000000013E-2</v>
      </c>
      <c r="S82" s="136">
        <v>8.3800000000000013E-2</v>
      </c>
      <c r="T82" s="136">
        <v>8.3800000000000013E-2</v>
      </c>
      <c r="U82" s="136">
        <v>8.3800000000000013E-2</v>
      </c>
      <c r="V82" s="136">
        <v>8.3800000000000013E-2</v>
      </c>
      <c r="W82" s="136">
        <v>8.3800000000000013E-2</v>
      </c>
      <c r="X82" s="136">
        <v>8.3800000000000013E-2</v>
      </c>
      <c r="Y82" s="136">
        <v>8.3800000000000013E-2</v>
      </c>
      <c r="Z82" s="136">
        <v>8.3800000000000013E-2</v>
      </c>
      <c r="AA82" s="136">
        <v>8.3800000000000013E-2</v>
      </c>
      <c r="AB82" s="136">
        <v>8.3800000000000013E-2</v>
      </c>
      <c r="AC82" s="136">
        <v>8.3800000000000013E-2</v>
      </c>
      <c r="AD82" s="136">
        <v>8.3800000000000013E-2</v>
      </c>
      <c r="AE82" s="136">
        <v>8.3800000000000013E-2</v>
      </c>
      <c r="AF82" s="136">
        <v>4.0000000000000001E-3</v>
      </c>
      <c r="AG82" s="136">
        <v>4.0000000000000001E-3</v>
      </c>
      <c r="AH82" s="136">
        <v>4.0000000000000001E-3</v>
      </c>
      <c r="AI82" s="136">
        <v>4.0000000000000001E-3</v>
      </c>
      <c r="AJ82" s="136">
        <v>4.0000000000000001E-3</v>
      </c>
      <c r="AK82" s="136">
        <v>4.0000000000000001E-3</v>
      </c>
      <c r="AL82" s="136">
        <v>4.0000000000000001E-3</v>
      </c>
      <c r="AM82" s="136">
        <v>4.0000000000000001E-3</v>
      </c>
      <c r="AN82" s="136">
        <v>4.0000000000000001E-3</v>
      </c>
      <c r="AO82" s="136">
        <v>4.0000000000000001E-3</v>
      </c>
      <c r="AP82" s="136">
        <v>4.0000000000000001E-3</v>
      </c>
      <c r="AQ82" s="136">
        <v>4.0000000000000001E-3</v>
      </c>
      <c r="AR82" s="136">
        <v>4.0000000000000001E-3</v>
      </c>
      <c r="AS82" s="136">
        <v>4.0000000000000001E-3</v>
      </c>
      <c r="AT82" s="136">
        <v>4.0000000000000001E-3</v>
      </c>
      <c r="AU82" s="136">
        <v>4.0000000000000001E-3</v>
      </c>
      <c r="AV82" s="136">
        <v>4.0000000000000001E-3</v>
      </c>
      <c r="AW82" s="136">
        <v>4.0000000000000001E-3</v>
      </c>
      <c r="AX82" s="136">
        <v>4.0000000000000001E-3</v>
      </c>
      <c r="AY82" s="136">
        <v>4.0000000000000001E-3</v>
      </c>
      <c r="AZ82" s="136">
        <v>4.0000000000000001E-3</v>
      </c>
      <c r="BA82" s="136">
        <v>4.0000000000000001E-3</v>
      </c>
      <c r="BB82" s="136">
        <v>4.0000000000000001E-3</v>
      </c>
      <c r="BC82" s="136">
        <v>4.0000000000000001E-3</v>
      </c>
      <c r="BD82" s="136">
        <v>4.0000000000000001E-3</v>
      </c>
      <c r="BE82" s="136">
        <v>4.0000000000000001E-3</v>
      </c>
      <c r="BF82" s="136">
        <v>4.0000000000000001E-3</v>
      </c>
      <c r="BG82" s="136">
        <v>4.0000000000000001E-3</v>
      </c>
      <c r="BH82" s="136">
        <v>4.0000000000000001E-3</v>
      </c>
      <c r="BI82" s="136">
        <v>4.0000000000000001E-3</v>
      </c>
      <c r="BJ82" s="136">
        <v>4.0000000000000001E-3</v>
      </c>
      <c r="BK82" s="136">
        <v>0</v>
      </c>
    </row>
    <row r="83" spans="1:63" x14ac:dyDescent="0.3">
      <c r="A83" s="135" t="s">
        <v>113</v>
      </c>
      <c r="B83" s="136">
        <v>-8.199999999999999E-3</v>
      </c>
      <c r="C83" s="136">
        <v>-8.199999999999999E-3</v>
      </c>
      <c r="D83" s="136">
        <v>-8.199999999999999E-3</v>
      </c>
      <c r="E83" s="136">
        <v>-8.199999999999999E-3</v>
      </c>
      <c r="F83" s="136">
        <v>8.3800000000000013E-2</v>
      </c>
      <c r="G83" s="136">
        <v>8.3800000000000013E-2</v>
      </c>
      <c r="H83" s="136">
        <v>8.3800000000000013E-2</v>
      </c>
      <c r="I83" s="136">
        <v>8.3800000000000013E-2</v>
      </c>
      <c r="J83" s="136">
        <v>8.3800000000000013E-2</v>
      </c>
      <c r="K83" s="136">
        <v>8.3800000000000013E-2</v>
      </c>
      <c r="L83" s="136">
        <v>8.3800000000000013E-2</v>
      </c>
      <c r="M83" s="136">
        <v>8.3800000000000013E-2</v>
      </c>
      <c r="N83" s="136">
        <v>8.3800000000000013E-2</v>
      </c>
      <c r="O83" s="136">
        <v>8.3800000000000013E-2</v>
      </c>
      <c r="P83" s="136">
        <v>8.3800000000000013E-2</v>
      </c>
      <c r="Q83" s="136">
        <v>8.3800000000000013E-2</v>
      </c>
      <c r="R83" s="136">
        <v>8.3800000000000013E-2</v>
      </c>
      <c r="S83" s="136">
        <v>8.3800000000000013E-2</v>
      </c>
      <c r="T83" s="136">
        <v>8.3800000000000013E-2</v>
      </c>
      <c r="U83" s="136">
        <v>8.3800000000000013E-2</v>
      </c>
      <c r="V83" s="136">
        <v>8.3800000000000013E-2</v>
      </c>
      <c r="W83" s="136">
        <v>8.3800000000000013E-2</v>
      </c>
      <c r="X83" s="136">
        <v>8.3800000000000013E-2</v>
      </c>
      <c r="Y83" s="136">
        <v>8.3800000000000013E-2</v>
      </c>
      <c r="Z83" s="136">
        <v>8.3800000000000013E-2</v>
      </c>
      <c r="AA83" s="136">
        <v>8.3800000000000013E-2</v>
      </c>
      <c r="AB83" s="136">
        <v>8.3800000000000013E-2</v>
      </c>
      <c r="AC83" s="136">
        <v>8.3800000000000013E-2</v>
      </c>
      <c r="AD83" s="136">
        <v>8.3800000000000013E-2</v>
      </c>
      <c r="AE83" s="136">
        <v>8.3800000000000013E-2</v>
      </c>
      <c r="AF83" s="136">
        <v>4.0000000000000001E-3</v>
      </c>
      <c r="AG83" s="136">
        <v>4.0000000000000001E-3</v>
      </c>
      <c r="AH83" s="136">
        <v>4.0000000000000001E-3</v>
      </c>
      <c r="AI83" s="136">
        <v>4.0000000000000001E-3</v>
      </c>
      <c r="AJ83" s="136">
        <v>4.0000000000000001E-3</v>
      </c>
      <c r="AK83" s="136">
        <v>4.0000000000000001E-3</v>
      </c>
      <c r="AL83" s="136">
        <v>4.0000000000000001E-3</v>
      </c>
      <c r="AM83" s="136">
        <v>4.0000000000000001E-3</v>
      </c>
      <c r="AN83" s="136">
        <v>4.0000000000000001E-3</v>
      </c>
      <c r="AO83" s="136">
        <v>4.0000000000000001E-3</v>
      </c>
      <c r="AP83" s="136">
        <v>4.0000000000000001E-3</v>
      </c>
      <c r="AQ83" s="136">
        <v>4.0000000000000001E-3</v>
      </c>
      <c r="AR83" s="136">
        <v>4.0000000000000001E-3</v>
      </c>
      <c r="AS83" s="136">
        <v>4.0000000000000001E-3</v>
      </c>
      <c r="AT83" s="136">
        <v>4.0000000000000001E-3</v>
      </c>
      <c r="AU83" s="136">
        <v>4.0000000000000001E-3</v>
      </c>
      <c r="AV83" s="136">
        <v>4.0000000000000001E-3</v>
      </c>
      <c r="AW83" s="136">
        <v>4.0000000000000001E-3</v>
      </c>
      <c r="AX83" s="136">
        <v>4.0000000000000001E-3</v>
      </c>
      <c r="AY83" s="136">
        <v>4.0000000000000001E-3</v>
      </c>
      <c r="AZ83" s="136">
        <v>4.0000000000000001E-3</v>
      </c>
      <c r="BA83" s="136">
        <v>4.0000000000000001E-3</v>
      </c>
      <c r="BB83" s="136">
        <v>4.0000000000000001E-3</v>
      </c>
      <c r="BC83" s="136">
        <v>4.0000000000000001E-3</v>
      </c>
      <c r="BD83" s="136">
        <v>4.0000000000000001E-3</v>
      </c>
      <c r="BE83" s="136">
        <v>4.0000000000000001E-3</v>
      </c>
      <c r="BF83" s="136">
        <v>4.0000000000000001E-3</v>
      </c>
      <c r="BG83" s="136">
        <v>4.0000000000000001E-3</v>
      </c>
      <c r="BH83" s="136">
        <v>4.0000000000000001E-3</v>
      </c>
      <c r="BI83" s="136">
        <v>4.0000000000000001E-3</v>
      </c>
      <c r="BJ83" s="136">
        <v>4.0000000000000001E-3</v>
      </c>
      <c r="BK83" s="136">
        <v>0</v>
      </c>
    </row>
    <row r="84" spans="1:63" x14ac:dyDescent="0.3">
      <c r="A84" s="135" t="s">
        <v>114</v>
      </c>
      <c r="B84" s="136">
        <v>-4.7999999999999996E-3</v>
      </c>
      <c r="C84" s="136">
        <v>-4.7999999999999996E-3</v>
      </c>
      <c r="D84" s="136">
        <v>-4.7999999999999996E-3</v>
      </c>
      <c r="E84" s="136">
        <v>-4.7999999999999996E-3</v>
      </c>
      <c r="F84" s="136">
        <v>2.3999999999999998E-3</v>
      </c>
      <c r="G84" s="136">
        <v>2.3999999999999998E-3</v>
      </c>
      <c r="H84" s="136">
        <v>2.3999999999999998E-3</v>
      </c>
      <c r="I84" s="136">
        <v>2.3999999999999998E-3</v>
      </c>
      <c r="J84" s="136">
        <v>2.3999999999999998E-3</v>
      </c>
      <c r="K84" s="136">
        <v>2.3999999999999998E-3</v>
      </c>
      <c r="L84" s="136">
        <v>2.3999999999999998E-3</v>
      </c>
      <c r="M84" s="136">
        <v>2.3999999999999998E-3</v>
      </c>
      <c r="N84" s="136">
        <v>2.3999999999999998E-3</v>
      </c>
      <c r="O84" s="136">
        <v>2.3999999999999998E-3</v>
      </c>
      <c r="P84" s="136">
        <v>2.3999999999999998E-3</v>
      </c>
      <c r="Q84" s="136">
        <v>2.3999999999999998E-3</v>
      </c>
      <c r="R84" s="136">
        <v>2.3999999999999998E-3</v>
      </c>
      <c r="S84" s="136">
        <v>2.3999999999999998E-3</v>
      </c>
      <c r="T84" s="136">
        <v>2.3999999999999998E-3</v>
      </c>
      <c r="U84" s="136">
        <v>2.3999999999999998E-3</v>
      </c>
      <c r="V84" s="136">
        <v>2.3999999999999998E-3</v>
      </c>
      <c r="W84" s="136">
        <v>2.3999999999999998E-3</v>
      </c>
      <c r="X84" s="136">
        <v>2.3999999999999998E-3</v>
      </c>
      <c r="Y84" s="136">
        <v>2.3999999999999998E-3</v>
      </c>
      <c r="Z84" s="136">
        <v>2.3999999999999998E-3</v>
      </c>
      <c r="AA84" s="136">
        <v>2.3999999999999998E-3</v>
      </c>
      <c r="AB84" s="136">
        <v>2.3999999999999998E-3</v>
      </c>
      <c r="AC84" s="136">
        <v>2.3999999999999998E-3</v>
      </c>
      <c r="AD84" s="136">
        <v>2.3999999999999998E-3</v>
      </c>
      <c r="AE84" s="136">
        <v>2.3999999999999998E-3</v>
      </c>
      <c r="AF84" s="136">
        <v>-4.0000000000000001E-3</v>
      </c>
      <c r="AG84" s="136">
        <v>-4.0000000000000001E-3</v>
      </c>
      <c r="AH84" s="136">
        <v>-4.0000000000000001E-3</v>
      </c>
      <c r="AI84" s="136">
        <v>-4.0000000000000001E-3</v>
      </c>
      <c r="AJ84" s="136">
        <v>-4.0000000000000001E-3</v>
      </c>
      <c r="AK84" s="136">
        <v>-4.0000000000000001E-3</v>
      </c>
      <c r="AL84" s="136">
        <v>-4.0000000000000001E-3</v>
      </c>
      <c r="AM84" s="136">
        <v>-4.0000000000000001E-3</v>
      </c>
      <c r="AN84" s="136">
        <v>-4.0000000000000001E-3</v>
      </c>
      <c r="AO84" s="136">
        <v>-4.0000000000000001E-3</v>
      </c>
      <c r="AP84" s="136">
        <v>-4.0000000000000001E-3</v>
      </c>
      <c r="AQ84" s="136">
        <v>-4.0000000000000001E-3</v>
      </c>
      <c r="AR84" s="136">
        <v>-4.0000000000000001E-3</v>
      </c>
      <c r="AS84" s="136">
        <v>-4.0000000000000001E-3</v>
      </c>
      <c r="AT84" s="136">
        <v>-4.0000000000000001E-3</v>
      </c>
      <c r="AU84" s="136">
        <v>-4.0000000000000001E-3</v>
      </c>
      <c r="AV84" s="136">
        <v>-4.0000000000000001E-3</v>
      </c>
      <c r="AW84" s="136">
        <v>-4.0000000000000001E-3</v>
      </c>
      <c r="AX84" s="136">
        <v>-4.0000000000000001E-3</v>
      </c>
      <c r="AY84" s="136">
        <v>-4.0000000000000001E-3</v>
      </c>
      <c r="AZ84" s="136">
        <v>-4.0000000000000001E-3</v>
      </c>
      <c r="BA84" s="136">
        <v>-4.0000000000000001E-3</v>
      </c>
      <c r="BB84" s="136">
        <v>-4.0000000000000001E-3</v>
      </c>
      <c r="BC84" s="136">
        <v>-4.0000000000000001E-3</v>
      </c>
      <c r="BD84" s="136">
        <v>-4.0000000000000001E-3</v>
      </c>
      <c r="BE84" s="136">
        <v>-4.0000000000000001E-3</v>
      </c>
      <c r="BF84" s="136">
        <v>-4.0000000000000001E-3</v>
      </c>
      <c r="BG84" s="136">
        <v>-4.0000000000000001E-3</v>
      </c>
      <c r="BH84" s="136">
        <v>-4.0000000000000001E-3</v>
      </c>
      <c r="BI84" s="136">
        <v>-4.0000000000000001E-3</v>
      </c>
      <c r="BJ84" s="136">
        <v>-4.0000000000000001E-3</v>
      </c>
      <c r="BK84" s="136">
        <v>0</v>
      </c>
    </row>
    <row r="85" spans="1:63" x14ac:dyDescent="0.3">
      <c r="A85" s="135" t="s">
        <v>115</v>
      </c>
      <c r="B85" s="136">
        <v>-8.199999999999999E-3</v>
      </c>
      <c r="C85" s="136">
        <v>-8.199999999999999E-3</v>
      </c>
      <c r="D85" s="136">
        <v>-8.199999999999999E-3</v>
      </c>
      <c r="E85" s="136">
        <v>-8.199999999999999E-3</v>
      </c>
      <c r="F85" s="136">
        <v>8.3800000000000013E-2</v>
      </c>
      <c r="G85" s="136">
        <v>8.3800000000000013E-2</v>
      </c>
      <c r="H85" s="136">
        <v>8.3800000000000013E-2</v>
      </c>
      <c r="I85" s="136">
        <v>8.3800000000000013E-2</v>
      </c>
      <c r="J85" s="136">
        <v>8.3800000000000013E-2</v>
      </c>
      <c r="K85" s="136">
        <v>8.3800000000000013E-2</v>
      </c>
      <c r="L85" s="136">
        <v>8.3800000000000013E-2</v>
      </c>
      <c r="M85" s="136">
        <v>8.3800000000000013E-2</v>
      </c>
      <c r="N85" s="136">
        <v>8.3800000000000013E-2</v>
      </c>
      <c r="O85" s="136">
        <v>8.3800000000000013E-2</v>
      </c>
      <c r="P85" s="136">
        <v>8.3800000000000013E-2</v>
      </c>
      <c r="Q85" s="136">
        <v>8.3800000000000013E-2</v>
      </c>
      <c r="R85" s="136">
        <v>8.3800000000000013E-2</v>
      </c>
      <c r="S85" s="136">
        <v>8.3800000000000013E-2</v>
      </c>
      <c r="T85" s="136">
        <v>8.3800000000000013E-2</v>
      </c>
      <c r="U85" s="136">
        <v>8.3800000000000013E-2</v>
      </c>
      <c r="V85" s="136">
        <v>8.3800000000000013E-2</v>
      </c>
      <c r="W85" s="136">
        <v>8.3800000000000013E-2</v>
      </c>
      <c r="X85" s="136">
        <v>8.3800000000000013E-2</v>
      </c>
      <c r="Y85" s="136">
        <v>8.3800000000000013E-2</v>
      </c>
      <c r="Z85" s="136">
        <v>8.3800000000000013E-2</v>
      </c>
      <c r="AA85" s="136">
        <v>8.3800000000000013E-2</v>
      </c>
      <c r="AB85" s="136">
        <v>8.3800000000000013E-2</v>
      </c>
      <c r="AC85" s="136">
        <v>8.3800000000000013E-2</v>
      </c>
      <c r="AD85" s="136">
        <v>8.3800000000000013E-2</v>
      </c>
      <c r="AE85" s="136">
        <v>8.3800000000000013E-2</v>
      </c>
      <c r="AF85" s="136">
        <v>4.0000000000000001E-3</v>
      </c>
      <c r="AG85" s="136">
        <v>4.0000000000000001E-3</v>
      </c>
      <c r="AH85" s="136">
        <v>4.0000000000000001E-3</v>
      </c>
      <c r="AI85" s="136">
        <v>4.0000000000000001E-3</v>
      </c>
      <c r="AJ85" s="136">
        <v>4.0000000000000001E-3</v>
      </c>
      <c r="AK85" s="136">
        <v>4.0000000000000001E-3</v>
      </c>
      <c r="AL85" s="136">
        <v>4.0000000000000001E-3</v>
      </c>
      <c r="AM85" s="136">
        <v>4.0000000000000001E-3</v>
      </c>
      <c r="AN85" s="136">
        <v>4.0000000000000001E-3</v>
      </c>
      <c r="AO85" s="136">
        <v>4.0000000000000001E-3</v>
      </c>
      <c r="AP85" s="136">
        <v>4.0000000000000001E-3</v>
      </c>
      <c r="AQ85" s="136">
        <v>4.0000000000000001E-3</v>
      </c>
      <c r="AR85" s="136">
        <v>4.0000000000000001E-3</v>
      </c>
      <c r="AS85" s="136">
        <v>4.0000000000000001E-3</v>
      </c>
      <c r="AT85" s="136">
        <v>4.0000000000000001E-3</v>
      </c>
      <c r="AU85" s="136">
        <v>4.0000000000000001E-3</v>
      </c>
      <c r="AV85" s="136">
        <v>4.0000000000000001E-3</v>
      </c>
      <c r="AW85" s="136">
        <v>4.0000000000000001E-3</v>
      </c>
      <c r="AX85" s="136">
        <v>4.0000000000000001E-3</v>
      </c>
      <c r="AY85" s="136">
        <v>4.0000000000000001E-3</v>
      </c>
      <c r="AZ85" s="136">
        <v>4.0000000000000001E-3</v>
      </c>
      <c r="BA85" s="136">
        <v>4.0000000000000001E-3</v>
      </c>
      <c r="BB85" s="136">
        <v>4.0000000000000001E-3</v>
      </c>
      <c r="BC85" s="136">
        <v>4.0000000000000001E-3</v>
      </c>
      <c r="BD85" s="136">
        <v>4.0000000000000001E-3</v>
      </c>
      <c r="BE85" s="136">
        <v>4.0000000000000001E-3</v>
      </c>
      <c r="BF85" s="136">
        <v>4.0000000000000001E-3</v>
      </c>
      <c r="BG85" s="136">
        <v>4.0000000000000001E-3</v>
      </c>
      <c r="BH85" s="136">
        <v>4.0000000000000001E-3</v>
      </c>
      <c r="BI85" s="136">
        <v>4.0000000000000001E-3</v>
      </c>
      <c r="BJ85" s="136">
        <v>4.0000000000000001E-3</v>
      </c>
      <c r="BK85" s="136">
        <v>0</v>
      </c>
    </row>
    <row r="86" spans="1:63" x14ac:dyDescent="0.3">
      <c r="A86" s="135" t="s">
        <v>116</v>
      </c>
      <c r="B86" s="136">
        <v>-4.7999999999999996E-3</v>
      </c>
      <c r="C86" s="136">
        <v>-4.7999999999999996E-3</v>
      </c>
      <c r="D86" s="136">
        <v>-4.7999999999999996E-3</v>
      </c>
      <c r="E86" s="136">
        <v>-4.7999999999999996E-3</v>
      </c>
      <c r="F86" s="136">
        <v>2.3999999999999998E-3</v>
      </c>
      <c r="G86" s="136">
        <v>2.3999999999999998E-3</v>
      </c>
      <c r="H86" s="136">
        <v>2.3999999999999998E-3</v>
      </c>
      <c r="I86" s="136">
        <v>2.3999999999999998E-3</v>
      </c>
      <c r="J86" s="136">
        <v>2.3999999999999998E-3</v>
      </c>
      <c r="K86" s="136">
        <v>2.3999999999999998E-3</v>
      </c>
      <c r="L86" s="136">
        <v>2.3999999999999998E-3</v>
      </c>
      <c r="M86" s="136">
        <v>2.3999999999999998E-3</v>
      </c>
      <c r="N86" s="136">
        <v>2.3999999999999998E-3</v>
      </c>
      <c r="O86" s="136">
        <v>2.3999999999999998E-3</v>
      </c>
      <c r="P86" s="136">
        <v>2.3999999999999998E-3</v>
      </c>
      <c r="Q86" s="136">
        <v>2.3999999999999998E-3</v>
      </c>
      <c r="R86" s="136">
        <v>2.3999999999999998E-3</v>
      </c>
      <c r="S86" s="136">
        <v>2.3999999999999998E-3</v>
      </c>
      <c r="T86" s="136">
        <v>2.3999999999999998E-3</v>
      </c>
      <c r="U86" s="136">
        <v>2.3999999999999998E-3</v>
      </c>
      <c r="V86" s="136">
        <v>2.3999999999999998E-3</v>
      </c>
      <c r="W86" s="136">
        <v>2.3999999999999998E-3</v>
      </c>
      <c r="X86" s="136">
        <v>2.3999999999999998E-3</v>
      </c>
      <c r="Y86" s="136">
        <v>2.3999999999999998E-3</v>
      </c>
      <c r="Z86" s="136">
        <v>2.3999999999999998E-3</v>
      </c>
      <c r="AA86" s="136">
        <v>2.3999999999999998E-3</v>
      </c>
      <c r="AB86" s="136">
        <v>2.3999999999999998E-3</v>
      </c>
      <c r="AC86" s="136">
        <v>2.3999999999999998E-3</v>
      </c>
      <c r="AD86" s="136">
        <v>2.3999999999999998E-3</v>
      </c>
      <c r="AE86" s="136">
        <v>2.3999999999999998E-3</v>
      </c>
      <c r="AF86" s="136">
        <v>-4.0000000000000001E-3</v>
      </c>
      <c r="AG86" s="136">
        <v>-4.0000000000000001E-3</v>
      </c>
      <c r="AH86" s="136">
        <v>-4.0000000000000001E-3</v>
      </c>
      <c r="AI86" s="136">
        <v>-4.0000000000000001E-3</v>
      </c>
      <c r="AJ86" s="136">
        <v>-4.0000000000000001E-3</v>
      </c>
      <c r="AK86" s="136">
        <v>-4.0000000000000001E-3</v>
      </c>
      <c r="AL86" s="136">
        <v>-4.0000000000000001E-3</v>
      </c>
      <c r="AM86" s="136">
        <v>-4.0000000000000001E-3</v>
      </c>
      <c r="AN86" s="136">
        <v>-4.0000000000000001E-3</v>
      </c>
      <c r="AO86" s="136">
        <v>-4.0000000000000001E-3</v>
      </c>
      <c r="AP86" s="136">
        <v>-4.0000000000000001E-3</v>
      </c>
      <c r="AQ86" s="136">
        <v>-4.0000000000000001E-3</v>
      </c>
      <c r="AR86" s="136">
        <v>-4.0000000000000001E-3</v>
      </c>
      <c r="AS86" s="136">
        <v>-4.0000000000000001E-3</v>
      </c>
      <c r="AT86" s="136">
        <v>-4.0000000000000001E-3</v>
      </c>
      <c r="AU86" s="136">
        <v>-4.0000000000000001E-3</v>
      </c>
      <c r="AV86" s="136">
        <v>-4.0000000000000001E-3</v>
      </c>
      <c r="AW86" s="136">
        <v>-4.0000000000000001E-3</v>
      </c>
      <c r="AX86" s="136">
        <v>-4.0000000000000001E-3</v>
      </c>
      <c r="AY86" s="136">
        <v>-4.0000000000000001E-3</v>
      </c>
      <c r="AZ86" s="136">
        <v>-4.0000000000000001E-3</v>
      </c>
      <c r="BA86" s="136">
        <v>-4.0000000000000001E-3</v>
      </c>
      <c r="BB86" s="136">
        <v>-4.0000000000000001E-3</v>
      </c>
      <c r="BC86" s="136">
        <v>-4.0000000000000001E-3</v>
      </c>
      <c r="BD86" s="136">
        <v>-4.0000000000000001E-3</v>
      </c>
      <c r="BE86" s="136">
        <v>-4.0000000000000001E-3</v>
      </c>
      <c r="BF86" s="136">
        <v>-4.0000000000000001E-3</v>
      </c>
      <c r="BG86" s="136">
        <v>-4.0000000000000001E-3</v>
      </c>
      <c r="BH86" s="136">
        <v>-4.0000000000000001E-3</v>
      </c>
      <c r="BI86" s="136">
        <v>-4.0000000000000001E-3</v>
      </c>
      <c r="BJ86" s="136">
        <v>-4.0000000000000001E-3</v>
      </c>
      <c r="BK86" s="136">
        <v>0</v>
      </c>
    </row>
    <row r="87" spans="1:63" x14ac:dyDescent="0.3">
      <c r="A87" s="135" t="s">
        <v>117</v>
      </c>
      <c r="B87" s="136">
        <v>-7.4000000000000003E-3</v>
      </c>
      <c r="C87" s="136">
        <v>-7.4000000000000003E-3</v>
      </c>
      <c r="D87" s="136">
        <v>-7.4000000000000003E-3</v>
      </c>
      <c r="E87" s="136">
        <v>-7.4000000000000003E-3</v>
      </c>
      <c r="F87" s="136">
        <v>6.8000000000000005E-2</v>
      </c>
      <c r="G87" s="136">
        <v>6.8000000000000005E-2</v>
      </c>
      <c r="H87" s="136">
        <v>6.8000000000000005E-2</v>
      </c>
      <c r="I87" s="136">
        <v>6.8000000000000005E-2</v>
      </c>
      <c r="J87" s="136">
        <v>6.8000000000000005E-2</v>
      </c>
      <c r="K87" s="136">
        <v>6.8000000000000005E-2</v>
      </c>
      <c r="L87" s="136">
        <v>6.8000000000000005E-2</v>
      </c>
      <c r="M87" s="136">
        <v>6.8000000000000005E-2</v>
      </c>
      <c r="N87" s="136">
        <v>6.8000000000000005E-2</v>
      </c>
      <c r="O87" s="136">
        <v>6.8000000000000005E-2</v>
      </c>
      <c r="P87" s="136">
        <v>6.8000000000000005E-2</v>
      </c>
      <c r="Q87" s="136">
        <v>6.8000000000000005E-2</v>
      </c>
      <c r="R87" s="136">
        <v>6.8000000000000005E-2</v>
      </c>
      <c r="S87" s="136">
        <v>6.8000000000000005E-2</v>
      </c>
      <c r="T87" s="136">
        <v>6.8000000000000005E-2</v>
      </c>
      <c r="U87" s="136">
        <v>6.8000000000000005E-2</v>
      </c>
      <c r="V87" s="136">
        <v>6.8000000000000005E-2</v>
      </c>
      <c r="W87" s="136">
        <v>6.8000000000000005E-2</v>
      </c>
      <c r="X87" s="136">
        <v>6.8000000000000005E-2</v>
      </c>
      <c r="Y87" s="136">
        <v>6.8000000000000005E-2</v>
      </c>
      <c r="Z87" s="136">
        <v>6.8000000000000005E-2</v>
      </c>
      <c r="AA87" s="136">
        <v>6.8000000000000005E-2</v>
      </c>
      <c r="AB87" s="136">
        <v>6.8000000000000005E-2</v>
      </c>
      <c r="AC87" s="136">
        <v>6.8000000000000005E-2</v>
      </c>
      <c r="AD87" s="136">
        <v>6.8000000000000005E-2</v>
      </c>
      <c r="AE87" s="136">
        <v>6.8000000000000005E-2</v>
      </c>
      <c r="AF87" s="136">
        <v>-3.0000000000000001E-3</v>
      </c>
      <c r="AG87" s="136">
        <v>-3.0000000000000001E-3</v>
      </c>
      <c r="AH87" s="136">
        <v>-3.0000000000000001E-3</v>
      </c>
      <c r="AI87" s="136">
        <v>-3.0000000000000001E-3</v>
      </c>
      <c r="AJ87" s="136">
        <v>-3.0000000000000001E-3</v>
      </c>
      <c r="AK87" s="136">
        <v>-3.0000000000000001E-3</v>
      </c>
      <c r="AL87" s="136">
        <v>-3.0000000000000001E-3</v>
      </c>
      <c r="AM87" s="136">
        <v>-3.0000000000000001E-3</v>
      </c>
      <c r="AN87" s="136">
        <v>-3.0000000000000001E-3</v>
      </c>
      <c r="AO87" s="136">
        <v>-3.0000000000000001E-3</v>
      </c>
      <c r="AP87" s="136">
        <v>-3.0000000000000001E-3</v>
      </c>
      <c r="AQ87" s="136">
        <v>-3.0000000000000001E-3</v>
      </c>
      <c r="AR87" s="136">
        <v>-3.0000000000000001E-3</v>
      </c>
      <c r="AS87" s="136">
        <v>-3.0000000000000001E-3</v>
      </c>
      <c r="AT87" s="136">
        <v>-3.0000000000000001E-3</v>
      </c>
      <c r="AU87" s="136">
        <v>-3.0000000000000001E-3</v>
      </c>
      <c r="AV87" s="136">
        <v>-3.0000000000000001E-3</v>
      </c>
      <c r="AW87" s="136">
        <v>-3.0000000000000001E-3</v>
      </c>
      <c r="AX87" s="136">
        <v>-3.0000000000000001E-3</v>
      </c>
      <c r="AY87" s="136">
        <v>-3.0000000000000001E-3</v>
      </c>
      <c r="AZ87" s="136">
        <v>-3.0000000000000001E-3</v>
      </c>
      <c r="BA87" s="136">
        <v>-3.0000000000000001E-3</v>
      </c>
      <c r="BB87" s="136">
        <v>-3.0000000000000001E-3</v>
      </c>
      <c r="BC87" s="136">
        <v>-3.0000000000000001E-3</v>
      </c>
      <c r="BD87" s="136">
        <v>-3.0000000000000001E-3</v>
      </c>
      <c r="BE87" s="136">
        <v>-3.0000000000000001E-3</v>
      </c>
      <c r="BF87" s="136">
        <v>-3.0000000000000001E-3</v>
      </c>
      <c r="BG87" s="136">
        <v>-3.0000000000000001E-3</v>
      </c>
      <c r="BH87" s="136">
        <v>-3.0000000000000001E-3</v>
      </c>
      <c r="BI87" s="136">
        <v>-3.0000000000000001E-3</v>
      </c>
      <c r="BJ87" s="136">
        <v>-3.0000000000000001E-3</v>
      </c>
      <c r="BK87" s="136">
        <v>0</v>
      </c>
    </row>
    <row r="88" spans="1:63" x14ac:dyDescent="0.3">
      <c r="A88" s="135" t="s">
        <v>118</v>
      </c>
      <c r="B88" s="136">
        <v>-4.7999999999999996E-3</v>
      </c>
      <c r="C88" s="136">
        <v>-4.7999999999999996E-3</v>
      </c>
      <c r="D88" s="136">
        <v>-4.7999999999999996E-3</v>
      </c>
      <c r="E88" s="136">
        <v>-4.7999999999999996E-3</v>
      </c>
      <c r="F88" s="136">
        <v>2.3999999999999998E-3</v>
      </c>
      <c r="G88" s="136">
        <v>2.3999999999999998E-3</v>
      </c>
      <c r="H88" s="136">
        <v>2.3999999999999998E-3</v>
      </c>
      <c r="I88" s="136">
        <v>2.3999999999999998E-3</v>
      </c>
      <c r="J88" s="136">
        <v>2.3999999999999998E-3</v>
      </c>
      <c r="K88" s="136">
        <v>2.3999999999999998E-3</v>
      </c>
      <c r="L88" s="136">
        <v>2.3999999999999998E-3</v>
      </c>
      <c r="M88" s="136">
        <v>2.3999999999999998E-3</v>
      </c>
      <c r="N88" s="136">
        <v>2.3999999999999998E-3</v>
      </c>
      <c r="O88" s="136">
        <v>2.3999999999999998E-3</v>
      </c>
      <c r="P88" s="136">
        <v>2.3999999999999998E-3</v>
      </c>
      <c r="Q88" s="136">
        <v>2.3999999999999998E-3</v>
      </c>
      <c r="R88" s="136">
        <v>2.3999999999999998E-3</v>
      </c>
      <c r="S88" s="136">
        <v>2.3999999999999998E-3</v>
      </c>
      <c r="T88" s="136">
        <v>2.3999999999999998E-3</v>
      </c>
      <c r="U88" s="136">
        <v>2.3999999999999998E-3</v>
      </c>
      <c r="V88" s="136">
        <v>2.3999999999999998E-3</v>
      </c>
      <c r="W88" s="136">
        <v>2.3999999999999998E-3</v>
      </c>
      <c r="X88" s="136">
        <v>2.3999999999999998E-3</v>
      </c>
      <c r="Y88" s="136">
        <v>2.3999999999999998E-3</v>
      </c>
      <c r="Z88" s="136">
        <v>2.3999999999999998E-3</v>
      </c>
      <c r="AA88" s="136">
        <v>2.3999999999999998E-3</v>
      </c>
      <c r="AB88" s="136">
        <v>2.3999999999999998E-3</v>
      </c>
      <c r="AC88" s="136">
        <v>2.3999999999999998E-3</v>
      </c>
      <c r="AD88" s="136">
        <v>2.3999999999999998E-3</v>
      </c>
      <c r="AE88" s="136">
        <v>2.3999999999999998E-3</v>
      </c>
      <c r="AF88" s="136">
        <v>-4.0000000000000001E-3</v>
      </c>
      <c r="AG88" s="136">
        <v>-4.0000000000000001E-3</v>
      </c>
      <c r="AH88" s="136">
        <v>-4.0000000000000001E-3</v>
      </c>
      <c r="AI88" s="136">
        <v>-4.0000000000000001E-3</v>
      </c>
      <c r="AJ88" s="136">
        <v>-4.0000000000000001E-3</v>
      </c>
      <c r="AK88" s="136">
        <v>-4.0000000000000001E-3</v>
      </c>
      <c r="AL88" s="136">
        <v>-4.0000000000000001E-3</v>
      </c>
      <c r="AM88" s="136">
        <v>-4.0000000000000001E-3</v>
      </c>
      <c r="AN88" s="136">
        <v>-4.0000000000000001E-3</v>
      </c>
      <c r="AO88" s="136">
        <v>-4.0000000000000001E-3</v>
      </c>
      <c r="AP88" s="136">
        <v>-4.0000000000000001E-3</v>
      </c>
      <c r="AQ88" s="136">
        <v>-4.0000000000000001E-3</v>
      </c>
      <c r="AR88" s="136">
        <v>-4.0000000000000001E-3</v>
      </c>
      <c r="AS88" s="136">
        <v>-4.0000000000000001E-3</v>
      </c>
      <c r="AT88" s="136">
        <v>-4.0000000000000001E-3</v>
      </c>
      <c r="AU88" s="136">
        <v>-4.0000000000000001E-3</v>
      </c>
      <c r="AV88" s="136">
        <v>-4.0000000000000001E-3</v>
      </c>
      <c r="AW88" s="136">
        <v>-4.0000000000000001E-3</v>
      </c>
      <c r="AX88" s="136">
        <v>-4.0000000000000001E-3</v>
      </c>
      <c r="AY88" s="136">
        <v>-4.0000000000000001E-3</v>
      </c>
      <c r="AZ88" s="136">
        <v>-4.0000000000000001E-3</v>
      </c>
      <c r="BA88" s="136">
        <v>-4.0000000000000001E-3</v>
      </c>
      <c r="BB88" s="136">
        <v>-4.0000000000000001E-3</v>
      </c>
      <c r="BC88" s="136">
        <v>-4.0000000000000001E-3</v>
      </c>
      <c r="BD88" s="136">
        <v>-4.0000000000000001E-3</v>
      </c>
      <c r="BE88" s="136">
        <v>-4.0000000000000001E-3</v>
      </c>
      <c r="BF88" s="136">
        <v>-4.0000000000000001E-3</v>
      </c>
      <c r="BG88" s="136">
        <v>-4.0000000000000001E-3</v>
      </c>
      <c r="BH88" s="136">
        <v>-4.0000000000000001E-3</v>
      </c>
      <c r="BI88" s="136">
        <v>-4.0000000000000001E-3</v>
      </c>
      <c r="BJ88" s="136">
        <v>-4.0000000000000001E-3</v>
      </c>
      <c r="BK88" s="136">
        <v>0</v>
      </c>
    </row>
    <row r="89" spans="1:63" x14ac:dyDescent="0.3">
      <c r="A89" s="135" t="s">
        <v>119</v>
      </c>
      <c r="B89" s="136">
        <v>-4.7999999999999996E-3</v>
      </c>
      <c r="C89" s="136">
        <v>-4.7999999999999996E-3</v>
      </c>
      <c r="D89" s="136">
        <v>-4.7999999999999996E-3</v>
      </c>
      <c r="E89" s="136">
        <v>-4.7999999999999996E-3</v>
      </c>
      <c r="F89" s="136">
        <v>2.3999999999999998E-3</v>
      </c>
      <c r="G89" s="136">
        <v>2.3999999999999998E-3</v>
      </c>
      <c r="H89" s="136">
        <v>2.3999999999999998E-3</v>
      </c>
      <c r="I89" s="136">
        <v>2.3999999999999998E-3</v>
      </c>
      <c r="J89" s="136">
        <v>2.3999999999999998E-3</v>
      </c>
      <c r="K89" s="136">
        <v>2.3999999999999998E-3</v>
      </c>
      <c r="L89" s="136">
        <v>2.3999999999999998E-3</v>
      </c>
      <c r="M89" s="136">
        <v>2.3999999999999998E-3</v>
      </c>
      <c r="N89" s="136">
        <v>2.3999999999999998E-3</v>
      </c>
      <c r="O89" s="136">
        <v>2.3999999999999998E-3</v>
      </c>
      <c r="P89" s="136">
        <v>2.3999999999999998E-3</v>
      </c>
      <c r="Q89" s="136">
        <v>2.3999999999999998E-3</v>
      </c>
      <c r="R89" s="136">
        <v>2.3999999999999998E-3</v>
      </c>
      <c r="S89" s="136">
        <v>2.3999999999999998E-3</v>
      </c>
      <c r="T89" s="136">
        <v>2.3999999999999998E-3</v>
      </c>
      <c r="U89" s="136">
        <v>2.3999999999999998E-3</v>
      </c>
      <c r="V89" s="136">
        <v>2.3999999999999998E-3</v>
      </c>
      <c r="W89" s="136">
        <v>2.3999999999999998E-3</v>
      </c>
      <c r="X89" s="136">
        <v>2.3999999999999998E-3</v>
      </c>
      <c r="Y89" s="136">
        <v>2.3999999999999998E-3</v>
      </c>
      <c r="Z89" s="136">
        <v>2.3999999999999998E-3</v>
      </c>
      <c r="AA89" s="136">
        <v>2.3999999999999998E-3</v>
      </c>
      <c r="AB89" s="136">
        <v>2.3999999999999998E-3</v>
      </c>
      <c r="AC89" s="136">
        <v>2.3999999999999998E-3</v>
      </c>
      <c r="AD89" s="136">
        <v>2.3999999999999998E-3</v>
      </c>
      <c r="AE89" s="136">
        <v>2.3999999999999998E-3</v>
      </c>
      <c r="AF89" s="136">
        <v>-4.0000000000000001E-3</v>
      </c>
      <c r="AG89" s="136">
        <v>-4.0000000000000001E-3</v>
      </c>
      <c r="AH89" s="136">
        <v>-4.0000000000000001E-3</v>
      </c>
      <c r="AI89" s="136">
        <v>-4.0000000000000001E-3</v>
      </c>
      <c r="AJ89" s="136">
        <v>-4.0000000000000001E-3</v>
      </c>
      <c r="AK89" s="136">
        <v>-4.0000000000000001E-3</v>
      </c>
      <c r="AL89" s="136">
        <v>-4.0000000000000001E-3</v>
      </c>
      <c r="AM89" s="136">
        <v>-4.0000000000000001E-3</v>
      </c>
      <c r="AN89" s="136">
        <v>-4.0000000000000001E-3</v>
      </c>
      <c r="AO89" s="136">
        <v>-4.0000000000000001E-3</v>
      </c>
      <c r="AP89" s="136">
        <v>-4.0000000000000001E-3</v>
      </c>
      <c r="AQ89" s="136">
        <v>-4.0000000000000001E-3</v>
      </c>
      <c r="AR89" s="136">
        <v>-4.0000000000000001E-3</v>
      </c>
      <c r="AS89" s="136">
        <v>-4.0000000000000001E-3</v>
      </c>
      <c r="AT89" s="136">
        <v>-4.0000000000000001E-3</v>
      </c>
      <c r="AU89" s="136">
        <v>-4.0000000000000001E-3</v>
      </c>
      <c r="AV89" s="136">
        <v>-4.0000000000000001E-3</v>
      </c>
      <c r="AW89" s="136">
        <v>-4.0000000000000001E-3</v>
      </c>
      <c r="AX89" s="136">
        <v>-4.0000000000000001E-3</v>
      </c>
      <c r="AY89" s="136">
        <v>-4.0000000000000001E-3</v>
      </c>
      <c r="AZ89" s="136">
        <v>-4.0000000000000001E-3</v>
      </c>
      <c r="BA89" s="136">
        <v>-4.0000000000000001E-3</v>
      </c>
      <c r="BB89" s="136">
        <v>-4.0000000000000001E-3</v>
      </c>
      <c r="BC89" s="136">
        <v>-4.0000000000000001E-3</v>
      </c>
      <c r="BD89" s="136">
        <v>-4.0000000000000001E-3</v>
      </c>
      <c r="BE89" s="136">
        <v>-4.0000000000000001E-3</v>
      </c>
      <c r="BF89" s="136">
        <v>-4.0000000000000001E-3</v>
      </c>
      <c r="BG89" s="136">
        <v>-4.0000000000000001E-3</v>
      </c>
      <c r="BH89" s="136">
        <v>-4.0000000000000001E-3</v>
      </c>
      <c r="BI89" s="136">
        <v>-4.0000000000000001E-3</v>
      </c>
      <c r="BJ89" s="136">
        <v>-4.0000000000000001E-3</v>
      </c>
      <c r="BK89" s="136">
        <v>0</v>
      </c>
    </row>
    <row r="90" spans="1:63" x14ac:dyDescent="0.3">
      <c r="A90" s="135" t="s">
        <v>120</v>
      </c>
      <c r="B90" s="136">
        <v>-4.7999999999999996E-3</v>
      </c>
      <c r="C90" s="136">
        <v>-4.7999999999999996E-3</v>
      </c>
      <c r="D90" s="136">
        <v>-4.7999999999999996E-3</v>
      </c>
      <c r="E90" s="136">
        <v>-4.7999999999999996E-3</v>
      </c>
      <c r="F90" s="136">
        <v>2.3999999999999998E-3</v>
      </c>
      <c r="G90" s="136">
        <v>2.3999999999999998E-3</v>
      </c>
      <c r="H90" s="136">
        <v>2.3999999999999998E-3</v>
      </c>
      <c r="I90" s="136">
        <v>2.3999999999999998E-3</v>
      </c>
      <c r="J90" s="136">
        <v>2.3999999999999998E-3</v>
      </c>
      <c r="K90" s="136">
        <v>2.3999999999999998E-3</v>
      </c>
      <c r="L90" s="136">
        <v>2.3999999999999998E-3</v>
      </c>
      <c r="M90" s="136">
        <v>2.3999999999999998E-3</v>
      </c>
      <c r="N90" s="136">
        <v>2.3999999999999998E-3</v>
      </c>
      <c r="O90" s="136">
        <v>2.3999999999999998E-3</v>
      </c>
      <c r="P90" s="136">
        <v>2.3999999999999998E-3</v>
      </c>
      <c r="Q90" s="136">
        <v>2.3999999999999998E-3</v>
      </c>
      <c r="R90" s="136">
        <v>2.3999999999999998E-3</v>
      </c>
      <c r="S90" s="136">
        <v>2.3999999999999998E-3</v>
      </c>
      <c r="T90" s="136">
        <v>2.3999999999999998E-3</v>
      </c>
      <c r="U90" s="136">
        <v>2.3999999999999998E-3</v>
      </c>
      <c r="V90" s="136">
        <v>2.3999999999999998E-3</v>
      </c>
      <c r="W90" s="136">
        <v>2.3999999999999998E-3</v>
      </c>
      <c r="X90" s="136">
        <v>2.3999999999999998E-3</v>
      </c>
      <c r="Y90" s="136">
        <v>2.3999999999999998E-3</v>
      </c>
      <c r="Z90" s="136">
        <v>2.3999999999999998E-3</v>
      </c>
      <c r="AA90" s="136">
        <v>2.3999999999999998E-3</v>
      </c>
      <c r="AB90" s="136">
        <v>2.3999999999999998E-3</v>
      </c>
      <c r="AC90" s="136">
        <v>2.3999999999999998E-3</v>
      </c>
      <c r="AD90" s="136">
        <v>2.3999999999999998E-3</v>
      </c>
      <c r="AE90" s="136">
        <v>2.3999999999999998E-3</v>
      </c>
      <c r="AF90" s="136">
        <v>-4.0000000000000001E-3</v>
      </c>
      <c r="AG90" s="136">
        <v>-4.0000000000000001E-3</v>
      </c>
      <c r="AH90" s="136">
        <v>-4.0000000000000001E-3</v>
      </c>
      <c r="AI90" s="136">
        <v>-4.0000000000000001E-3</v>
      </c>
      <c r="AJ90" s="136">
        <v>-4.0000000000000001E-3</v>
      </c>
      <c r="AK90" s="136">
        <v>-4.0000000000000001E-3</v>
      </c>
      <c r="AL90" s="136">
        <v>-4.0000000000000001E-3</v>
      </c>
      <c r="AM90" s="136">
        <v>-4.0000000000000001E-3</v>
      </c>
      <c r="AN90" s="136">
        <v>-4.0000000000000001E-3</v>
      </c>
      <c r="AO90" s="136">
        <v>-4.0000000000000001E-3</v>
      </c>
      <c r="AP90" s="136">
        <v>-4.0000000000000001E-3</v>
      </c>
      <c r="AQ90" s="136">
        <v>-4.0000000000000001E-3</v>
      </c>
      <c r="AR90" s="136">
        <v>-4.0000000000000001E-3</v>
      </c>
      <c r="AS90" s="136">
        <v>-4.0000000000000001E-3</v>
      </c>
      <c r="AT90" s="136">
        <v>-4.0000000000000001E-3</v>
      </c>
      <c r="AU90" s="136">
        <v>-4.0000000000000001E-3</v>
      </c>
      <c r="AV90" s="136">
        <v>-4.0000000000000001E-3</v>
      </c>
      <c r="AW90" s="136">
        <v>-4.0000000000000001E-3</v>
      </c>
      <c r="AX90" s="136">
        <v>-4.0000000000000001E-3</v>
      </c>
      <c r="AY90" s="136">
        <v>-4.0000000000000001E-3</v>
      </c>
      <c r="AZ90" s="136">
        <v>-4.0000000000000001E-3</v>
      </c>
      <c r="BA90" s="136">
        <v>-4.0000000000000001E-3</v>
      </c>
      <c r="BB90" s="136">
        <v>-4.0000000000000001E-3</v>
      </c>
      <c r="BC90" s="136">
        <v>-4.0000000000000001E-3</v>
      </c>
      <c r="BD90" s="136">
        <v>-4.0000000000000001E-3</v>
      </c>
      <c r="BE90" s="136">
        <v>-4.0000000000000001E-3</v>
      </c>
      <c r="BF90" s="136">
        <v>-4.0000000000000001E-3</v>
      </c>
      <c r="BG90" s="136">
        <v>-4.0000000000000001E-3</v>
      </c>
      <c r="BH90" s="136">
        <v>-4.0000000000000001E-3</v>
      </c>
      <c r="BI90" s="136">
        <v>-4.0000000000000001E-3</v>
      </c>
      <c r="BJ90" s="136">
        <v>-4.0000000000000001E-3</v>
      </c>
      <c r="BK90" s="136">
        <v>0</v>
      </c>
    </row>
    <row r="91" spans="1:63" x14ac:dyDescent="0.3">
      <c r="A91" s="135" t="s">
        <v>121</v>
      </c>
      <c r="B91" s="136">
        <v>-4.7999999999999996E-3</v>
      </c>
      <c r="C91" s="136">
        <v>-4.7999999999999996E-3</v>
      </c>
      <c r="D91" s="136">
        <v>-4.7999999999999996E-3</v>
      </c>
      <c r="E91" s="136">
        <v>-4.7999999999999996E-3</v>
      </c>
      <c r="F91" s="136">
        <v>2.3999999999999998E-3</v>
      </c>
      <c r="G91" s="136">
        <v>2.3999999999999998E-3</v>
      </c>
      <c r="H91" s="136">
        <v>2.3999999999999998E-3</v>
      </c>
      <c r="I91" s="136">
        <v>2.3999999999999998E-3</v>
      </c>
      <c r="J91" s="136">
        <v>2.3999999999999998E-3</v>
      </c>
      <c r="K91" s="136">
        <v>2.3999999999999998E-3</v>
      </c>
      <c r="L91" s="136">
        <v>2.3999999999999998E-3</v>
      </c>
      <c r="M91" s="136">
        <v>2.3999999999999998E-3</v>
      </c>
      <c r="N91" s="136">
        <v>2.3999999999999998E-3</v>
      </c>
      <c r="O91" s="136">
        <v>2.3999999999999998E-3</v>
      </c>
      <c r="P91" s="136">
        <v>2.3999999999999998E-3</v>
      </c>
      <c r="Q91" s="136">
        <v>2.3999999999999998E-3</v>
      </c>
      <c r="R91" s="136">
        <v>2.3999999999999998E-3</v>
      </c>
      <c r="S91" s="136">
        <v>2.3999999999999998E-3</v>
      </c>
      <c r="T91" s="136">
        <v>2.3999999999999998E-3</v>
      </c>
      <c r="U91" s="136">
        <v>2.3999999999999998E-3</v>
      </c>
      <c r="V91" s="136">
        <v>2.3999999999999998E-3</v>
      </c>
      <c r="W91" s="136">
        <v>2.3999999999999998E-3</v>
      </c>
      <c r="X91" s="136">
        <v>2.3999999999999998E-3</v>
      </c>
      <c r="Y91" s="136">
        <v>2.3999999999999998E-3</v>
      </c>
      <c r="Z91" s="136">
        <v>2.3999999999999998E-3</v>
      </c>
      <c r="AA91" s="136">
        <v>2.3999999999999998E-3</v>
      </c>
      <c r="AB91" s="136">
        <v>2.3999999999999998E-3</v>
      </c>
      <c r="AC91" s="136">
        <v>2.3999999999999998E-3</v>
      </c>
      <c r="AD91" s="136">
        <v>2.3999999999999998E-3</v>
      </c>
      <c r="AE91" s="136">
        <v>2.3999999999999998E-3</v>
      </c>
      <c r="AF91" s="136">
        <v>-4.0000000000000001E-3</v>
      </c>
      <c r="AG91" s="136">
        <v>-4.0000000000000001E-3</v>
      </c>
      <c r="AH91" s="136">
        <v>-4.0000000000000001E-3</v>
      </c>
      <c r="AI91" s="136">
        <v>-4.0000000000000001E-3</v>
      </c>
      <c r="AJ91" s="136">
        <v>-4.0000000000000001E-3</v>
      </c>
      <c r="AK91" s="136">
        <v>-4.0000000000000001E-3</v>
      </c>
      <c r="AL91" s="136">
        <v>-4.0000000000000001E-3</v>
      </c>
      <c r="AM91" s="136">
        <v>-4.0000000000000001E-3</v>
      </c>
      <c r="AN91" s="136">
        <v>-4.0000000000000001E-3</v>
      </c>
      <c r="AO91" s="136">
        <v>-4.0000000000000001E-3</v>
      </c>
      <c r="AP91" s="136">
        <v>-4.0000000000000001E-3</v>
      </c>
      <c r="AQ91" s="136">
        <v>-4.0000000000000001E-3</v>
      </c>
      <c r="AR91" s="136">
        <v>-4.0000000000000001E-3</v>
      </c>
      <c r="AS91" s="136">
        <v>-4.0000000000000001E-3</v>
      </c>
      <c r="AT91" s="136">
        <v>-4.0000000000000001E-3</v>
      </c>
      <c r="AU91" s="136">
        <v>-4.0000000000000001E-3</v>
      </c>
      <c r="AV91" s="136">
        <v>-4.0000000000000001E-3</v>
      </c>
      <c r="AW91" s="136">
        <v>-4.0000000000000001E-3</v>
      </c>
      <c r="AX91" s="136">
        <v>-4.0000000000000001E-3</v>
      </c>
      <c r="AY91" s="136">
        <v>-4.0000000000000001E-3</v>
      </c>
      <c r="AZ91" s="136">
        <v>-4.0000000000000001E-3</v>
      </c>
      <c r="BA91" s="136">
        <v>-4.0000000000000001E-3</v>
      </c>
      <c r="BB91" s="136">
        <v>-4.0000000000000001E-3</v>
      </c>
      <c r="BC91" s="136">
        <v>-4.0000000000000001E-3</v>
      </c>
      <c r="BD91" s="136">
        <v>-4.0000000000000001E-3</v>
      </c>
      <c r="BE91" s="136">
        <v>-4.0000000000000001E-3</v>
      </c>
      <c r="BF91" s="136">
        <v>-4.0000000000000001E-3</v>
      </c>
      <c r="BG91" s="136">
        <v>-4.0000000000000001E-3</v>
      </c>
      <c r="BH91" s="136">
        <v>-4.0000000000000001E-3</v>
      </c>
      <c r="BI91" s="136">
        <v>-4.0000000000000001E-3</v>
      </c>
      <c r="BJ91" s="136">
        <v>-4.0000000000000001E-3</v>
      </c>
      <c r="BK91" s="136">
        <v>0</v>
      </c>
    </row>
    <row r="92" spans="1:63" x14ac:dyDescent="0.3">
      <c r="A92" s="135" t="s">
        <v>122</v>
      </c>
      <c r="B92" s="136">
        <v>-8.199999999999999E-3</v>
      </c>
      <c r="C92" s="136">
        <v>-8.199999999999999E-3</v>
      </c>
      <c r="D92" s="136">
        <v>-8.199999999999999E-3</v>
      </c>
      <c r="E92" s="136">
        <v>-8.199999999999999E-3</v>
      </c>
      <c r="F92" s="136">
        <v>8.3800000000000013E-2</v>
      </c>
      <c r="G92" s="136">
        <v>8.3800000000000013E-2</v>
      </c>
      <c r="H92" s="136">
        <v>8.3800000000000013E-2</v>
      </c>
      <c r="I92" s="136">
        <v>8.3800000000000013E-2</v>
      </c>
      <c r="J92" s="136">
        <v>8.3800000000000013E-2</v>
      </c>
      <c r="K92" s="136">
        <v>8.3800000000000013E-2</v>
      </c>
      <c r="L92" s="136">
        <v>8.3800000000000013E-2</v>
      </c>
      <c r="M92" s="136">
        <v>8.3800000000000013E-2</v>
      </c>
      <c r="N92" s="136">
        <v>8.3800000000000013E-2</v>
      </c>
      <c r="O92" s="136">
        <v>8.3800000000000013E-2</v>
      </c>
      <c r="P92" s="136">
        <v>8.3800000000000013E-2</v>
      </c>
      <c r="Q92" s="136">
        <v>8.3800000000000013E-2</v>
      </c>
      <c r="R92" s="136">
        <v>8.3800000000000013E-2</v>
      </c>
      <c r="S92" s="136">
        <v>8.3800000000000013E-2</v>
      </c>
      <c r="T92" s="136">
        <v>8.3800000000000013E-2</v>
      </c>
      <c r="U92" s="136">
        <v>8.3800000000000013E-2</v>
      </c>
      <c r="V92" s="136">
        <v>8.3800000000000013E-2</v>
      </c>
      <c r="W92" s="136">
        <v>8.3800000000000013E-2</v>
      </c>
      <c r="X92" s="136">
        <v>8.3800000000000013E-2</v>
      </c>
      <c r="Y92" s="136">
        <v>8.3800000000000013E-2</v>
      </c>
      <c r="Z92" s="136">
        <v>8.3800000000000013E-2</v>
      </c>
      <c r="AA92" s="136">
        <v>8.3800000000000013E-2</v>
      </c>
      <c r="AB92" s="136">
        <v>8.3800000000000013E-2</v>
      </c>
      <c r="AC92" s="136">
        <v>8.3800000000000013E-2</v>
      </c>
      <c r="AD92" s="136">
        <v>8.3800000000000013E-2</v>
      </c>
      <c r="AE92" s="136">
        <v>8.3800000000000013E-2</v>
      </c>
      <c r="AF92" s="136">
        <v>4.0000000000000001E-3</v>
      </c>
      <c r="AG92" s="136">
        <v>4.0000000000000001E-3</v>
      </c>
      <c r="AH92" s="136">
        <v>4.0000000000000001E-3</v>
      </c>
      <c r="AI92" s="136">
        <v>4.0000000000000001E-3</v>
      </c>
      <c r="AJ92" s="136">
        <v>4.0000000000000001E-3</v>
      </c>
      <c r="AK92" s="136">
        <v>4.0000000000000001E-3</v>
      </c>
      <c r="AL92" s="136">
        <v>4.0000000000000001E-3</v>
      </c>
      <c r="AM92" s="136">
        <v>4.0000000000000001E-3</v>
      </c>
      <c r="AN92" s="136">
        <v>4.0000000000000001E-3</v>
      </c>
      <c r="AO92" s="136">
        <v>4.0000000000000001E-3</v>
      </c>
      <c r="AP92" s="136">
        <v>4.0000000000000001E-3</v>
      </c>
      <c r="AQ92" s="136">
        <v>4.0000000000000001E-3</v>
      </c>
      <c r="AR92" s="136">
        <v>4.0000000000000001E-3</v>
      </c>
      <c r="AS92" s="136">
        <v>4.0000000000000001E-3</v>
      </c>
      <c r="AT92" s="136">
        <v>4.0000000000000001E-3</v>
      </c>
      <c r="AU92" s="136">
        <v>4.0000000000000001E-3</v>
      </c>
      <c r="AV92" s="136">
        <v>4.0000000000000001E-3</v>
      </c>
      <c r="AW92" s="136">
        <v>4.0000000000000001E-3</v>
      </c>
      <c r="AX92" s="136">
        <v>4.0000000000000001E-3</v>
      </c>
      <c r="AY92" s="136">
        <v>4.0000000000000001E-3</v>
      </c>
      <c r="AZ92" s="136">
        <v>4.0000000000000001E-3</v>
      </c>
      <c r="BA92" s="136">
        <v>4.0000000000000001E-3</v>
      </c>
      <c r="BB92" s="136">
        <v>4.0000000000000001E-3</v>
      </c>
      <c r="BC92" s="136">
        <v>4.0000000000000001E-3</v>
      </c>
      <c r="BD92" s="136">
        <v>4.0000000000000001E-3</v>
      </c>
      <c r="BE92" s="136">
        <v>4.0000000000000001E-3</v>
      </c>
      <c r="BF92" s="136">
        <v>4.0000000000000001E-3</v>
      </c>
      <c r="BG92" s="136">
        <v>4.0000000000000001E-3</v>
      </c>
      <c r="BH92" s="136">
        <v>4.0000000000000001E-3</v>
      </c>
      <c r="BI92" s="136">
        <v>4.0000000000000001E-3</v>
      </c>
      <c r="BJ92" s="136">
        <v>4.0000000000000001E-3</v>
      </c>
      <c r="BK92" s="136">
        <v>0</v>
      </c>
    </row>
    <row r="93" spans="1:63" x14ac:dyDescent="0.3">
      <c r="A93" s="135" t="s">
        <v>123</v>
      </c>
      <c r="B93" s="136">
        <v>-4.7999999999999996E-3</v>
      </c>
      <c r="C93" s="136">
        <v>-4.7999999999999996E-3</v>
      </c>
      <c r="D93" s="136">
        <v>-4.7999999999999996E-3</v>
      </c>
      <c r="E93" s="136">
        <v>-4.7999999999999996E-3</v>
      </c>
      <c r="F93" s="136">
        <v>2.3999999999999998E-3</v>
      </c>
      <c r="G93" s="136">
        <v>2.3999999999999998E-3</v>
      </c>
      <c r="H93" s="136">
        <v>2.3999999999999998E-3</v>
      </c>
      <c r="I93" s="136">
        <v>2.3999999999999998E-3</v>
      </c>
      <c r="J93" s="136">
        <v>2.3999999999999998E-3</v>
      </c>
      <c r="K93" s="136">
        <v>2.3999999999999998E-3</v>
      </c>
      <c r="L93" s="136">
        <v>2.3999999999999998E-3</v>
      </c>
      <c r="M93" s="136">
        <v>2.3999999999999998E-3</v>
      </c>
      <c r="N93" s="136">
        <v>2.3999999999999998E-3</v>
      </c>
      <c r="O93" s="136">
        <v>2.3999999999999998E-3</v>
      </c>
      <c r="P93" s="136">
        <v>2.3999999999999998E-3</v>
      </c>
      <c r="Q93" s="136">
        <v>2.3999999999999998E-3</v>
      </c>
      <c r="R93" s="136">
        <v>2.3999999999999998E-3</v>
      </c>
      <c r="S93" s="136">
        <v>2.3999999999999998E-3</v>
      </c>
      <c r="T93" s="136">
        <v>2.3999999999999998E-3</v>
      </c>
      <c r="U93" s="136">
        <v>2.3999999999999998E-3</v>
      </c>
      <c r="V93" s="136">
        <v>2.3999999999999998E-3</v>
      </c>
      <c r="W93" s="136">
        <v>2.3999999999999998E-3</v>
      </c>
      <c r="X93" s="136">
        <v>2.3999999999999998E-3</v>
      </c>
      <c r="Y93" s="136">
        <v>2.3999999999999998E-3</v>
      </c>
      <c r="Z93" s="136">
        <v>2.3999999999999998E-3</v>
      </c>
      <c r="AA93" s="136">
        <v>2.3999999999999998E-3</v>
      </c>
      <c r="AB93" s="136">
        <v>2.3999999999999998E-3</v>
      </c>
      <c r="AC93" s="136">
        <v>2.3999999999999998E-3</v>
      </c>
      <c r="AD93" s="136">
        <v>2.3999999999999998E-3</v>
      </c>
      <c r="AE93" s="136">
        <v>2.3999999999999998E-3</v>
      </c>
      <c r="AF93" s="136">
        <v>-4.0000000000000001E-3</v>
      </c>
      <c r="AG93" s="136">
        <v>-4.0000000000000001E-3</v>
      </c>
      <c r="AH93" s="136">
        <v>-4.0000000000000001E-3</v>
      </c>
      <c r="AI93" s="136">
        <v>-4.0000000000000001E-3</v>
      </c>
      <c r="AJ93" s="136">
        <v>-4.0000000000000001E-3</v>
      </c>
      <c r="AK93" s="136">
        <v>-4.0000000000000001E-3</v>
      </c>
      <c r="AL93" s="136">
        <v>-4.0000000000000001E-3</v>
      </c>
      <c r="AM93" s="136">
        <v>-4.0000000000000001E-3</v>
      </c>
      <c r="AN93" s="136">
        <v>-4.0000000000000001E-3</v>
      </c>
      <c r="AO93" s="136">
        <v>-4.0000000000000001E-3</v>
      </c>
      <c r="AP93" s="136">
        <v>-4.0000000000000001E-3</v>
      </c>
      <c r="AQ93" s="136">
        <v>-4.0000000000000001E-3</v>
      </c>
      <c r="AR93" s="136">
        <v>-4.0000000000000001E-3</v>
      </c>
      <c r="AS93" s="136">
        <v>-4.0000000000000001E-3</v>
      </c>
      <c r="AT93" s="136">
        <v>-4.0000000000000001E-3</v>
      </c>
      <c r="AU93" s="136">
        <v>-4.0000000000000001E-3</v>
      </c>
      <c r="AV93" s="136">
        <v>-4.0000000000000001E-3</v>
      </c>
      <c r="AW93" s="136">
        <v>-4.0000000000000001E-3</v>
      </c>
      <c r="AX93" s="136">
        <v>-4.0000000000000001E-3</v>
      </c>
      <c r="AY93" s="136">
        <v>-4.0000000000000001E-3</v>
      </c>
      <c r="AZ93" s="136">
        <v>-4.0000000000000001E-3</v>
      </c>
      <c r="BA93" s="136">
        <v>-4.0000000000000001E-3</v>
      </c>
      <c r="BB93" s="136">
        <v>-4.0000000000000001E-3</v>
      </c>
      <c r="BC93" s="136">
        <v>-4.0000000000000001E-3</v>
      </c>
      <c r="BD93" s="136">
        <v>-4.0000000000000001E-3</v>
      </c>
      <c r="BE93" s="136">
        <v>-4.0000000000000001E-3</v>
      </c>
      <c r="BF93" s="136">
        <v>-4.0000000000000001E-3</v>
      </c>
      <c r="BG93" s="136">
        <v>-4.0000000000000001E-3</v>
      </c>
      <c r="BH93" s="136">
        <v>-4.0000000000000001E-3</v>
      </c>
      <c r="BI93" s="136">
        <v>-4.0000000000000001E-3</v>
      </c>
      <c r="BJ93" s="136">
        <v>-4.0000000000000001E-3</v>
      </c>
      <c r="BK93" s="136">
        <v>0</v>
      </c>
    </row>
    <row r="94" spans="1:63" x14ac:dyDescent="0.3">
      <c r="A94" s="135" t="s">
        <v>124</v>
      </c>
      <c r="B94" s="136">
        <v>-4.7999999999999996E-3</v>
      </c>
      <c r="C94" s="136">
        <v>-4.7999999999999996E-3</v>
      </c>
      <c r="D94" s="136">
        <v>-4.7999999999999996E-3</v>
      </c>
      <c r="E94" s="136">
        <v>-4.7999999999999996E-3</v>
      </c>
      <c r="F94" s="136">
        <v>2.3999999999999998E-3</v>
      </c>
      <c r="G94" s="136">
        <v>2.3999999999999998E-3</v>
      </c>
      <c r="H94" s="136">
        <v>2.3999999999999998E-3</v>
      </c>
      <c r="I94" s="136">
        <v>2.3999999999999998E-3</v>
      </c>
      <c r="J94" s="136">
        <v>2.3999999999999998E-3</v>
      </c>
      <c r="K94" s="136">
        <v>2.3999999999999998E-3</v>
      </c>
      <c r="L94" s="136">
        <v>2.3999999999999998E-3</v>
      </c>
      <c r="M94" s="136">
        <v>2.3999999999999998E-3</v>
      </c>
      <c r="N94" s="136">
        <v>2.3999999999999998E-3</v>
      </c>
      <c r="O94" s="136">
        <v>2.3999999999999998E-3</v>
      </c>
      <c r="P94" s="136">
        <v>2.3999999999999998E-3</v>
      </c>
      <c r="Q94" s="136">
        <v>2.3999999999999998E-3</v>
      </c>
      <c r="R94" s="136">
        <v>2.3999999999999998E-3</v>
      </c>
      <c r="S94" s="136">
        <v>2.3999999999999998E-3</v>
      </c>
      <c r="T94" s="136">
        <v>2.3999999999999998E-3</v>
      </c>
      <c r="U94" s="136">
        <v>2.3999999999999998E-3</v>
      </c>
      <c r="V94" s="136">
        <v>2.3999999999999998E-3</v>
      </c>
      <c r="W94" s="136">
        <v>2.3999999999999998E-3</v>
      </c>
      <c r="X94" s="136">
        <v>2.3999999999999998E-3</v>
      </c>
      <c r="Y94" s="136">
        <v>2.3999999999999998E-3</v>
      </c>
      <c r="Z94" s="136">
        <v>2.3999999999999998E-3</v>
      </c>
      <c r="AA94" s="136">
        <v>2.3999999999999998E-3</v>
      </c>
      <c r="AB94" s="136">
        <v>2.3999999999999998E-3</v>
      </c>
      <c r="AC94" s="136">
        <v>2.3999999999999998E-3</v>
      </c>
      <c r="AD94" s="136">
        <v>2.3999999999999998E-3</v>
      </c>
      <c r="AE94" s="136">
        <v>2.3999999999999998E-3</v>
      </c>
      <c r="AF94" s="136">
        <v>-4.0000000000000001E-3</v>
      </c>
      <c r="AG94" s="136">
        <v>-4.0000000000000001E-3</v>
      </c>
      <c r="AH94" s="136">
        <v>-4.0000000000000001E-3</v>
      </c>
      <c r="AI94" s="136">
        <v>-4.0000000000000001E-3</v>
      </c>
      <c r="AJ94" s="136">
        <v>-4.0000000000000001E-3</v>
      </c>
      <c r="AK94" s="136">
        <v>-4.0000000000000001E-3</v>
      </c>
      <c r="AL94" s="136">
        <v>-4.0000000000000001E-3</v>
      </c>
      <c r="AM94" s="136">
        <v>-4.0000000000000001E-3</v>
      </c>
      <c r="AN94" s="136">
        <v>-4.0000000000000001E-3</v>
      </c>
      <c r="AO94" s="136">
        <v>-4.0000000000000001E-3</v>
      </c>
      <c r="AP94" s="136">
        <v>-4.0000000000000001E-3</v>
      </c>
      <c r="AQ94" s="136">
        <v>-4.0000000000000001E-3</v>
      </c>
      <c r="AR94" s="136">
        <v>-4.0000000000000001E-3</v>
      </c>
      <c r="AS94" s="136">
        <v>-4.0000000000000001E-3</v>
      </c>
      <c r="AT94" s="136">
        <v>-4.0000000000000001E-3</v>
      </c>
      <c r="AU94" s="136">
        <v>-4.0000000000000001E-3</v>
      </c>
      <c r="AV94" s="136">
        <v>-4.0000000000000001E-3</v>
      </c>
      <c r="AW94" s="136">
        <v>-4.0000000000000001E-3</v>
      </c>
      <c r="AX94" s="136">
        <v>-4.0000000000000001E-3</v>
      </c>
      <c r="AY94" s="136">
        <v>-4.0000000000000001E-3</v>
      </c>
      <c r="AZ94" s="136">
        <v>-4.0000000000000001E-3</v>
      </c>
      <c r="BA94" s="136">
        <v>-4.0000000000000001E-3</v>
      </c>
      <c r="BB94" s="136">
        <v>-4.0000000000000001E-3</v>
      </c>
      <c r="BC94" s="136">
        <v>-4.0000000000000001E-3</v>
      </c>
      <c r="BD94" s="136">
        <v>-4.0000000000000001E-3</v>
      </c>
      <c r="BE94" s="136">
        <v>-4.0000000000000001E-3</v>
      </c>
      <c r="BF94" s="136">
        <v>-4.0000000000000001E-3</v>
      </c>
      <c r="BG94" s="136">
        <v>-4.0000000000000001E-3</v>
      </c>
      <c r="BH94" s="136">
        <v>-4.0000000000000001E-3</v>
      </c>
      <c r="BI94" s="136">
        <v>-4.0000000000000001E-3</v>
      </c>
      <c r="BJ94" s="136">
        <v>-4.0000000000000001E-3</v>
      </c>
      <c r="BK94" s="136">
        <v>0</v>
      </c>
    </row>
    <row r="95" spans="1:63" x14ac:dyDescent="0.3">
      <c r="A95" s="135" t="s">
        <v>125</v>
      </c>
      <c r="B95" s="136">
        <v>-7.4000000000000003E-3</v>
      </c>
      <c r="C95" s="136">
        <v>-7.4000000000000003E-3</v>
      </c>
      <c r="D95" s="136">
        <v>-7.4000000000000003E-3</v>
      </c>
      <c r="E95" s="136">
        <v>-7.4000000000000003E-3</v>
      </c>
      <c r="F95" s="136">
        <v>6.8000000000000005E-2</v>
      </c>
      <c r="G95" s="136">
        <v>6.8000000000000005E-2</v>
      </c>
      <c r="H95" s="136">
        <v>6.8000000000000005E-2</v>
      </c>
      <c r="I95" s="136">
        <v>6.8000000000000005E-2</v>
      </c>
      <c r="J95" s="136">
        <v>6.8000000000000005E-2</v>
      </c>
      <c r="K95" s="136">
        <v>6.8000000000000005E-2</v>
      </c>
      <c r="L95" s="136">
        <v>6.8000000000000005E-2</v>
      </c>
      <c r="M95" s="136">
        <v>6.8000000000000005E-2</v>
      </c>
      <c r="N95" s="136">
        <v>6.8000000000000005E-2</v>
      </c>
      <c r="O95" s="136">
        <v>6.8000000000000005E-2</v>
      </c>
      <c r="P95" s="136">
        <v>6.8000000000000005E-2</v>
      </c>
      <c r="Q95" s="136">
        <v>6.8000000000000005E-2</v>
      </c>
      <c r="R95" s="136">
        <v>6.8000000000000005E-2</v>
      </c>
      <c r="S95" s="136">
        <v>6.8000000000000005E-2</v>
      </c>
      <c r="T95" s="136">
        <v>6.8000000000000005E-2</v>
      </c>
      <c r="U95" s="136">
        <v>6.8000000000000005E-2</v>
      </c>
      <c r="V95" s="136">
        <v>6.8000000000000005E-2</v>
      </c>
      <c r="W95" s="136">
        <v>6.8000000000000005E-2</v>
      </c>
      <c r="X95" s="136">
        <v>6.8000000000000005E-2</v>
      </c>
      <c r="Y95" s="136">
        <v>6.8000000000000005E-2</v>
      </c>
      <c r="Z95" s="136">
        <v>6.8000000000000005E-2</v>
      </c>
      <c r="AA95" s="136">
        <v>6.8000000000000005E-2</v>
      </c>
      <c r="AB95" s="136">
        <v>6.8000000000000005E-2</v>
      </c>
      <c r="AC95" s="136">
        <v>6.8000000000000005E-2</v>
      </c>
      <c r="AD95" s="136">
        <v>6.8000000000000005E-2</v>
      </c>
      <c r="AE95" s="136">
        <v>6.8000000000000005E-2</v>
      </c>
      <c r="AF95" s="136">
        <v>-3.0000000000000001E-3</v>
      </c>
      <c r="AG95" s="136">
        <v>-3.0000000000000001E-3</v>
      </c>
      <c r="AH95" s="136">
        <v>-3.0000000000000001E-3</v>
      </c>
      <c r="AI95" s="136">
        <v>-3.0000000000000001E-3</v>
      </c>
      <c r="AJ95" s="136">
        <v>-3.0000000000000001E-3</v>
      </c>
      <c r="AK95" s="136">
        <v>-3.0000000000000001E-3</v>
      </c>
      <c r="AL95" s="136">
        <v>-3.0000000000000001E-3</v>
      </c>
      <c r="AM95" s="136">
        <v>-3.0000000000000001E-3</v>
      </c>
      <c r="AN95" s="136">
        <v>-3.0000000000000001E-3</v>
      </c>
      <c r="AO95" s="136">
        <v>-3.0000000000000001E-3</v>
      </c>
      <c r="AP95" s="136">
        <v>-3.0000000000000001E-3</v>
      </c>
      <c r="AQ95" s="136">
        <v>-3.0000000000000001E-3</v>
      </c>
      <c r="AR95" s="136">
        <v>-3.0000000000000001E-3</v>
      </c>
      <c r="AS95" s="136">
        <v>-3.0000000000000001E-3</v>
      </c>
      <c r="AT95" s="136">
        <v>-3.0000000000000001E-3</v>
      </c>
      <c r="AU95" s="136">
        <v>-3.0000000000000001E-3</v>
      </c>
      <c r="AV95" s="136">
        <v>-3.0000000000000001E-3</v>
      </c>
      <c r="AW95" s="136">
        <v>-3.0000000000000001E-3</v>
      </c>
      <c r="AX95" s="136">
        <v>-3.0000000000000001E-3</v>
      </c>
      <c r="AY95" s="136">
        <v>-3.0000000000000001E-3</v>
      </c>
      <c r="AZ95" s="136">
        <v>-3.0000000000000001E-3</v>
      </c>
      <c r="BA95" s="136">
        <v>-3.0000000000000001E-3</v>
      </c>
      <c r="BB95" s="136">
        <v>-3.0000000000000001E-3</v>
      </c>
      <c r="BC95" s="136">
        <v>-3.0000000000000001E-3</v>
      </c>
      <c r="BD95" s="136">
        <v>-3.0000000000000001E-3</v>
      </c>
      <c r="BE95" s="136">
        <v>-3.0000000000000001E-3</v>
      </c>
      <c r="BF95" s="136">
        <v>-3.0000000000000001E-3</v>
      </c>
      <c r="BG95" s="136">
        <v>-3.0000000000000001E-3</v>
      </c>
      <c r="BH95" s="136">
        <v>-3.0000000000000001E-3</v>
      </c>
      <c r="BI95" s="136">
        <v>-3.0000000000000001E-3</v>
      </c>
      <c r="BJ95" s="136">
        <v>-3.0000000000000001E-3</v>
      </c>
      <c r="BK95" s="136">
        <v>0</v>
      </c>
    </row>
    <row r="96" spans="1:63" x14ac:dyDescent="0.3">
      <c r="A96" s="135" t="s">
        <v>126</v>
      </c>
      <c r="B96" s="136">
        <v>-7.4000000000000003E-3</v>
      </c>
      <c r="C96" s="136">
        <v>-7.4000000000000003E-3</v>
      </c>
      <c r="D96" s="136">
        <v>-7.4000000000000003E-3</v>
      </c>
      <c r="E96" s="136">
        <v>-7.4000000000000003E-3</v>
      </c>
      <c r="F96" s="136">
        <v>6.8000000000000005E-2</v>
      </c>
      <c r="G96" s="136">
        <v>6.8000000000000005E-2</v>
      </c>
      <c r="H96" s="136">
        <v>6.8000000000000005E-2</v>
      </c>
      <c r="I96" s="136">
        <v>6.8000000000000005E-2</v>
      </c>
      <c r="J96" s="136">
        <v>6.8000000000000005E-2</v>
      </c>
      <c r="K96" s="136">
        <v>6.8000000000000005E-2</v>
      </c>
      <c r="L96" s="136">
        <v>6.8000000000000005E-2</v>
      </c>
      <c r="M96" s="136">
        <v>6.8000000000000005E-2</v>
      </c>
      <c r="N96" s="136">
        <v>6.8000000000000005E-2</v>
      </c>
      <c r="O96" s="136">
        <v>6.8000000000000005E-2</v>
      </c>
      <c r="P96" s="136">
        <v>6.8000000000000005E-2</v>
      </c>
      <c r="Q96" s="136">
        <v>6.8000000000000005E-2</v>
      </c>
      <c r="R96" s="136">
        <v>6.8000000000000005E-2</v>
      </c>
      <c r="S96" s="136">
        <v>6.8000000000000005E-2</v>
      </c>
      <c r="T96" s="136">
        <v>6.8000000000000005E-2</v>
      </c>
      <c r="U96" s="136">
        <v>6.8000000000000005E-2</v>
      </c>
      <c r="V96" s="136">
        <v>6.8000000000000005E-2</v>
      </c>
      <c r="W96" s="136">
        <v>6.8000000000000005E-2</v>
      </c>
      <c r="X96" s="136">
        <v>6.8000000000000005E-2</v>
      </c>
      <c r="Y96" s="136">
        <v>6.8000000000000005E-2</v>
      </c>
      <c r="Z96" s="136">
        <v>6.8000000000000005E-2</v>
      </c>
      <c r="AA96" s="136">
        <v>6.8000000000000005E-2</v>
      </c>
      <c r="AB96" s="136">
        <v>6.8000000000000005E-2</v>
      </c>
      <c r="AC96" s="136">
        <v>6.8000000000000005E-2</v>
      </c>
      <c r="AD96" s="136">
        <v>6.8000000000000005E-2</v>
      </c>
      <c r="AE96" s="136">
        <v>6.8000000000000005E-2</v>
      </c>
      <c r="AF96" s="136">
        <v>-3.0000000000000001E-3</v>
      </c>
      <c r="AG96" s="136">
        <v>-3.0000000000000001E-3</v>
      </c>
      <c r="AH96" s="136">
        <v>-3.0000000000000001E-3</v>
      </c>
      <c r="AI96" s="136">
        <v>-3.0000000000000001E-3</v>
      </c>
      <c r="AJ96" s="136">
        <v>-3.0000000000000001E-3</v>
      </c>
      <c r="AK96" s="136">
        <v>-3.0000000000000001E-3</v>
      </c>
      <c r="AL96" s="136">
        <v>-3.0000000000000001E-3</v>
      </c>
      <c r="AM96" s="136">
        <v>-3.0000000000000001E-3</v>
      </c>
      <c r="AN96" s="136">
        <v>-3.0000000000000001E-3</v>
      </c>
      <c r="AO96" s="136">
        <v>-3.0000000000000001E-3</v>
      </c>
      <c r="AP96" s="136">
        <v>-3.0000000000000001E-3</v>
      </c>
      <c r="AQ96" s="136">
        <v>-3.0000000000000001E-3</v>
      </c>
      <c r="AR96" s="136">
        <v>-3.0000000000000001E-3</v>
      </c>
      <c r="AS96" s="136">
        <v>-3.0000000000000001E-3</v>
      </c>
      <c r="AT96" s="136">
        <v>-3.0000000000000001E-3</v>
      </c>
      <c r="AU96" s="136">
        <v>-3.0000000000000001E-3</v>
      </c>
      <c r="AV96" s="136">
        <v>-3.0000000000000001E-3</v>
      </c>
      <c r="AW96" s="136">
        <v>-3.0000000000000001E-3</v>
      </c>
      <c r="AX96" s="136">
        <v>-3.0000000000000001E-3</v>
      </c>
      <c r="AY96" s="136">
        <v>-3.0000000000000001E-3</v>
      </c>
      <c r="AZ96" s="136">
        <v>-3.0000000000000001E-3</v>
      </c>
      <c r="BA96" s="136">
        <v>-3.0000000000000001E-3</v>
      </c>
      <c r="BB96" s="136">
        <v>-3.0000000000000001E-3</v>
      </c>
      <c r="BC96" s="136">
        <v>-3.0000000000000001E-3</v>
      </c>
      <c r="BD96" s="136">
        <v>-3.0000000000000001E-3</v>
      </c>
      <c r="BE96" s="136">
        <v>-3.0000000000000001E-3</v>
      </c>
      <c r="BF96" s="136">
        <v>-3.0000000000000001E-3</v>
      </c>
      <c r="BG96" s="136">
        <v>-3.0000000000000001E-3</v>
      </c>
      <c r="BH96" s="136">
        <v>-3.0000000000000001E-3</v>
      </c>
      <c r="BI96" s="136">
        <v>-3.0000000000000001E-3</v>
      </c>
      <c r="BJ96" s="136">
        <v>-3.0000000000000001E-3</v>
      </c>
      <c r="BK96" s="136">
        <v>0</v>
      </c>
    </row>
    <row r="97" spans="1:63" x14ac:dyDescent="0.3">
      <c r="A97" s="135" t="s">
        <v>127</v>
      </c>
      <c r="B97" s="136">
        <v>-4.7999999999999996E-3</v>
      </c>
      <c r="C97" s="136">
        <v>-4.7999999999999996E-3</v>
      </c>
      <c r="D97" s="136">
        <v>-4.7999999999999996E-3</v>
      </c>
      <c r="E97" s="136">
        <v>-4.7999999999999996E-3</v>
      </c>
      <c r="F97" s="136">
        <v>2.3999999999999998E-3</v>
      </c>
      <c r="G97" s="136">
        <v>2.3999999999999998E-3</v>
      </c>
      <c r="H97" s="136">
        <v>2.3999999999999998E-3</v>
      </c>
      <c r="I97" s="136">
        <v>2.3999999999999998E-3</v>
      </c>
      <c r="J97" s="136">
        <v>2.3999999999999998E-3</v>
      </c>
      <c r="K97" s="136">
        <v>2.3999999999999998E-3</v>
      </c>
      <c r="L97" s="136">
        <v>2.3999999999999998E-3</v>
      </c>
      <c r="M97" s="136">
        <v>2.3999999999999998E-3</v>
      </c>
      <c r="N97" s="136">
        <v>2.3999999999999998E-3</v>
      </c>
      <c r="O97" s="136">
        <v>2.3999999999999998E-3</v>
      </c>
      <c r="P97" s="136">
        <v>2.3999999999999998E-3</v>
      </c>
      <c r="Q97" s="136">
        <v>2.3999999999999998E-3</v>
      </c>
      <c r="R97" s="136">
        <v>2.3999999999999998E-3</v>
      </c>
      <c r="S97" s="136">
        <v>2.3999999999999998E-3</v>
      </c>
      <c r="T97" s="136">
        <v>2.3999999999999998E-3</v>
      </c>
      <c r="U97" s="136">
        <v>2.3999999999999998E-3</v>
      </c>
      <c r="V97" s="136">
        <v>2.3999999999999998E-3</v>
      </c>
      <c r="W97" s="136">
        <v>2.3999999999999998E-3</v>
      </c>
      <c r="X97" s="136">
        <v>2.3999999999999998E-3</v>
      </c>
      <c r="Y97" s="136">
        <v>2.3999999999999998E-3</v>
      </c>
      <c r="Z97" s="136">
        <v>2.3999999999999998E-3</v>
      </c>
      <c r="AA97" s="136">
        <v>2.3999999999999998E-3</v>
      </c>
      <c r="AB97" s="136">
        <v>2.3999999999999998E-3</v>
      </c>
      <c r="AC97" s="136">
        <v>2.3999999999999998E-3</v>
      </c>
      <c r="AD97" s="136">
        <v>2.3999999999999998E-3</v>
      </c>
      <c r="AE97" s="136">
        <v>2.3999999999999998E-3</v>
      </c>
      <c r="AF97" s="136">
        <v>-4.0000000000000001E-3</v>
      </c>
      <c r="AG97" s="136">
        <v>-4.0000000000000001E-3</v>
      </c>
      <c r="AH97" s="136">
        <v>-4.0000000000000001E-3</v>
      </c>
      <c r="AI97" s="136">
        <v>-4.0000000000000001E-3</v>
      </c>
      <c r="AJ97" s="136">
        <v>-4.0000000000000001E-3</v>
      </c>
      <c r="AK97" s="136">
        <v>-4.0000000000000001E-3</v>
      </c>
      <c r="AL97" s="136">
        <v>-4.0000000000000001E-3</v>
      </c>
      <c r="AM97" s="136">
        <v>-4.0000000000000001E-3</v>
      </c>
      <c r="AN97" s="136">
        <v>-4.0000000000000001E-3</v>
      </c>
      <c r="AO97" s="136">
        <v>-4.0000000000000001E-3</v>
      </c>
      <c r="AP97" s="136">
        <v>-4.0000000000000001E-3</v>
      </c>
      <c r="AQ97" s="136">
        <v>-4.0000000000000001E-3</v>
      </c>
      <c r="AR97" s="136">
        <v>-4.0000000000000001E-3</v>
      </c>
      <c r="AS97" s="136">
        <v>-4.0000000000000001E-3</v>
      </c>
      <c r="AT97" s="136">
        <v>-4.0000000000000001E-3</v>
      </c>
      <c r="AU97" s="136">
        <v>-4.0000000000000001E-3</v>
      </c>
      <c r="AV97" s="136">
        <v>-4.0000000000000001E-3</v>
      </c>
      <c r="AW97" s="136">
        <v>-4.0000000000000001E-3</v>
      </c>
      <c r="AX97" s="136">
        <v>-4.0000000000000001E-3</v>
      </c>
      <c r="AY97" s="136">
        <v>-4.0000000000000001E-3</v>
      </c>
      <c r="AZ97" s="136">
        <v>-4.0000000000000001E-3</v>
      </c>
      <c r="BA97" s="136">
        <v>-4.0000000000000001E-3</v>
      </c>
      <c r="BB97" s="136">
        <v>-4.0000000000000001E-3</v>
      </c>
      <c r="BC97" s="136">
        <v>-4.0000000000000001E-3</v>
      </c>
      <c r="BD97" s="136">
        <v>-4.0000000000000001E-3</v>
      </c>
      <c r="BE97" s="136">
        <v>-4.0000000000000001E-3</v>
      </c>
      <c r="BF97" s="136">
        <v>-4.0000000000000001E-3</v>
      </c>
      <c r="BG97" s="136">
        <v>-4.0000000000000001E-3</v>
      </c>
      <c r="BH97" s="136">
        <v>-4.0000000000000001E-3</v>
      </c>
      <c r="BI97" s="136">
        <v>-4.0000000000000001E-3</v>
      </c>
      <c r="BJ97" s="136">
        <v>-4.0000000000000001E-3</v>
      </c>
      <c r="BK97" s="136">
        <v>0</v>
      </c>
    </row>
    <row r="98" spans="1:63" x14ac:dyDescent="0.3">
      <c r="A98" s="135" t="s">
        <v>128</v>
      </c>
      <c r="B98" s="136">
        <v>-4.7999999999999996E-3</v>
      </c>
      <c r="C98" s="136">
        <v>-4.7999999999999996E-3</v>
      </c>
      <c r="D98" s="136">
        <v>-4.7999999999999996E-3</v>
      </c>
      <c r="E98" s="136">
        <v>-4.7999999999999996E-3</v>
      </c>
      <c r="F98" s="136">
        <v>2.3999999999999998E-3</v>
      </c>
      <c r="G98" s="136">
        <v>2.3999999999999998E-3</v>
      </c>
      <c r="H98" s="136">
        <v>2.3999999999999998E-3</v>
      </c>
      <c r="I98" s="136">
        <v>2.3999999999999998E-3</v>
      </c>
      <c r="J98" s="136">
        <v>2.3999999999999998E-3</v>
      </c>
      <c r="K98" s="136">
        <v>2.3999999999999998E-3</v>
      </c>
      <c r="L98" s="136">
        <v>2.3999999999999998E-3</v>
      </c>
      <c r="M98" s="136">
        <v>2.3999999999999998E-3</v>
      </c>
      <c r="N98" s="136">
        <v>2.3999999999999998E-3</v>
      </c>
      <c r="O98" s="136">
        <v>2.3999999999999998E-3</v>
      </c>
      <c r="P98" s="136">
        <v>2.3999999999999998E-3</v>
      </c>
      <c r="Q98" s="136">
        <v>2.3999999999999998E-3</v>
      </c>
      <c r="R98" s="136">
        <v>2.3999999999999998E-3</v>
      </c>
      <c r="S98" s="136">
        <v>2.3999999999999998E-3</v>
      </c>
      <c r="T98" s="136">
        <v>2.3999999999999998E-3</v>
      </c>
      <c r="U98" s="136">
        <v>2.3999999999999998E-3</v>
      </c>
      <c r="V98" s="136">
        <v>2.3999999999999998E-3</v>
      </c>
      <c r="W98" s="136">
        <v>2.3999999999999998E-3</v>
      </c>
      <c r="X98" s="136">
        <v>2.3999999999999998E-3</v>
      </c>
      <c r="Y98" s="136">
        <v>2.3999999999999998E-3</v>
      </c>
      <c r="Z98" s="136">
        <v>2.3999999999999998E-3</v>
      </c>
      <c r="AA98" s="136">
        <v>2.3999999999999998E-3</v>
      </c>
      <c r="AB98" s="136">
        <v>2.3999999999999998E-3</v>
      </c>
      <c r="AC98" s="136">
        <v>2.3999999999999998E-3</v>
      </c>
      <c r="AD98" s="136">
        <v>2.3999999999999998E-3</v>
      </c>
      <c r="AE98" s="136">
        <v>2.3999999999999998E-3</v>
      </c>
      <c r="AF98" s="136">
        <v>-4.0000000000000001E-3</v>
      </c>
      <c r="AG98" s="136">
        <v>-4.0000000000000001E-3</v>
      </c>
      <c r="AH98" s="136">
        <v>-4.0000000000000001E-3</v>
      </c>
      <c r="AI98" s="136">
        <v>-4.0000000000000001E-3</v>
      </c>
      <c r="AJ98" s="136">
        <v>-4.0000000000000001E-3</v>
      </c>
      <c r="AK98" s="136">
        <v>-4.0000000000000001E-3</v>
      </c>
      <c r="AL98" s="136">
        <v>-4.0000000000000001E-3</v>
      </c>
      <c r="AM98" s="136">
        <v>-4.0000000000000001E-3</v>
      </c>
      <c r="AN98" s="136">
        <v>-4.0000000000000001E-3</v>
      </c>
      <c r="AO98" s="136">
        <v>-4.0000000000000001E-3</v>
      </c>
      <c r="AP98" s="136">
        <v>-4.0000000000000001E-3</v>
      </c>
      <c r="AQ98" s="136">
        <v>-4.0000000000000001E-3</v>
      </c>
      <c r="AR98" s="136">
        <v>-4.0000000000000001E-3</v>
      </c>
      <c r="AS98" s="136">
        <v>-4.0000000000000001E-3</v>
      </c>
      <c r="AT98" s="136">
        <v>-4.0000000000000001E-3</v>
      </c>
      <c r="AU98" s="136">
        <v>-4.0000000000000001E-3</v>
      </c>
      <c r="AV98" s="136">
        <v>-4.0000000000000001E-3</v>
      </c>
      <c r="AW98" s="136">
        <v>-4.0000000000000001E-3</v>
      </c>
      <c r="AX98" s="136">
        <v>-4.0000000000000001E-3</v>
      </c>
      <c r="AY98" s="136">
        <v>-4.0000000000000001E-3</v>
      </c>
      <c r="AZ98" s="136">
        <v>-4.0000000000000001E-3</v>
      </c>
      <c r="BA98" s="136">
        <v>-4.0000000000000001E-3</v>
      </c>
      <c r="BB98" s="136">
        <v>-4.0000000000000001E-3</v>
      </c>
      <c r="BC98" s="136">
        <v>-4.0000000000000001E-3</v>
      </c>
      <c r="BD98" s="136">
        <v>-4.0000000000000001E-3</v>
      </c>
      <c r="BE98" s="136">
        <v>-4.0000000000000001E-3</v>
      </c>
      <c r="BF98" s="136">
        <v>-4.0000000000000001E-3</v>
      </c>
      <c r="BG98" s="136">
        <v>-4.0000000000000001E-3</v>
      </c>
      <c r="BH98" s="136">
        <v>-4.0000000000000001E-3</v>
      </c>
      <c r="BI98" s="136">
        <v>-4.0000000000000001E-3</v>
      </c>
      <c r="BJ98" s="136">
        <v>-4.0000000000000001E-3</v>
      </c>
      <c r="BK98" s="136">
        <v>0</v>
      </c>
    </row>
    <row r="99" spans="1:63" x14ac:dyDescent="0.3">
      <c r="A99" s="135" t="s">
        <v>129</v>
      </c>
      <c r="B99" s="136">
        <v>-4.7999999999999996E-3</v>
      </c>
      <c r="C99" s="136">
        <v>-4.7999999999999996E-3</v>
      </c>
      <c r="D99" s="136">
        <v>-4.7999999999999996E-3</v>
      </c>
      <c r="E99" s="136">
        <v>-4.7999999999999996E-3</v>
      </c>
      <c r="F99" s="136">
        <v>2.3999999999999998E-3</v>
      </c>
      <c r="G99" s="136">
        <v>2.3999999999999998E-3</v>
      </c>
      <c r="H99" s="136">
        <v>2.3999999999999998E-3</v>
      </c>
      <c r="I99" s="136">
        <v>2.3999999999999998E-3</v>
      </c>
      <c r="J99" s="136">
        <v>2.3999999999999998E-3</v>
      </c>
      <c r="K99" s="136">
        <v>2.3999999999999998E-3</v>
      </c>
      <c r="L99" s="136">
        <v>2.3999999999999998E-3</v>
      </c>
      <c r="M99" s="136">
        <v>2.3999999999999998E-3</v>
      </c>
      <c r="N99" s="136">
        <v>2.3999999999999998E-3</v>
      </c>
      <c r="O99" s="136">
        <v>2.3999999999999998E-3</v>
      </c>
      <c r="P99" s="136">
        <v>2.3999999999999998E-3</v>
      </c>
      <c r="Q99" s="136">
        <v>2.3999999999999998E-3</v>
      </c>
      <c r="R99" s="136">
        <v>2.3999999999999998E-3</v>
      </c>
      <c r="S99" s="136">
        <v>2.3999999999999998E-3</v>
      </c>
      <c r="T99" s="136">
        <v>2.3999999999999998E-3</v>
      </c>
      <c r="U99" s="136">
        <v>2.3999999999999998E-3</v>
      </c>
      <c r="V99" s="136">
        <v>2.3999999999999998E-3</v>
      </c>
      <c r="W99" s="136">
        <v>2.3999999999999998E-3</v>
      </c>
      <c r="X99" s="136">
        <v>2.3999999999999998E-3</v>
      </c>
      <c r="Y99" s="136">
        <v>2.3999999999999998E-3</v>
      </c>
      <c r="Z99" s="136">
        <v>2.3999999999999998E-3</v>
      </c>
      <c r="AA99" s="136">
        <v>2.3999999999999998E-3</v>
      </c>
      <c r="AB99" s="136">
        <v>2.3999999999999998E-3</v>
      </c>
      <c r="AC99" s="136">
        <v>2.3999999999999998E-3</v>
      </c>
      <c r="AD99" s="136">
        <v>2.3999999999999998E-3</v>
      </c>
      <c r="AE99" s="136">
        <v>2.3999999999999998E-3</v>
      </c>
      <c r="AF99" s="136">
        <v>-4.0000000000000001E-3</v>
      </c>
      <c r="AG99" s="136">
        <v>-4.0000000000000001E-3</v>
      </c>
      <c r="AH99" s="136">
        <v>-4.0000000000000001E-3</v>
      </c>
      <c r="AI99" s="136">
        <v>-4.0000000000000001E-3</v>
      </c>
      <c r="AJ99" s="136">
        <v>-4.0000000000000001E-3</v>
      </c>
      <c r="AK99" s="136">
        <v>-4.0000000000000001E-3</v>
      </c>
      <c r="AL99" s="136">
        <v>-4.0000000000000001E-3</v>
      </c>
      <c r="AM99" s="136">
        <v>-4.0000000000000001E-3</v>
      </c>
      <c r="AN99" s="136">
        <v>-4.0000000000000001E-3</v>
      </c>
      <c r="AO99" s="136">
        <v>-4.0000000000000001E-3</v>
      </c>
      <c r="AP99" s="136">
        <v>-4.0000000000000001E-3</v>
      </c>
      <c r="AQ99" s="136">
        <v>-4.0000000000000001E-3</v>
      </c>
      <c r="AR99" s="136">
        <v>-4.0000000000000001E-3</v>
      </c>
      <c r="AS99" s="136">
        <v>-4.0000000000000001E-3</v>
      </c>
      <c r="AT99" s="136">
        <v>-4.0000000000000001E-3</v>
      </c>
      <c r="AU99" s="136">
        <v>-4.0000000000000001E-3</v>
      </c>
      <c r="AV99" s="136">
        <v>-4.0000000000000001E-3</v>
      </c>
      <c r="AW99" s="136">
        <v>-4.0000000000000001E-3</v>
      </c>
      <c r="AX99" s="136">
        <v>-4.0000000000000001E-3</v>
      </c>
      <c r="AY99" s="136">
        <v>-4.0000000000000001E-3</v>
      </c>
      <c r="AZ99" s="136">
        <v>-4.0000000000000001E-3</v>
      </c>
      <c r="BA99" s="136">
        <v>-4.0000000000000001E-3</v>
      </c>
      <c r="BB99" s="136">
        <v>-4.0000000000000001E-3</v>
      </c>
      <c r="BC99" s="136">
        <v>-4.0000000000000001E-3</v>
      </c>
      <c r="BD99" s="136">
        <v>-4.0000000000000001E-3</v>
      </c>
      <c r="BE99" s="136">
        <v>-4.0000000000000001E-3</v>
      </c>
      <c r="BF99" s="136">
        <v>-4.0000000000000001E-3</v>
      </c>
      <c r="BG99" s="136">
        <v>-4.0000000000000001E-3</v>
      </c>
      <c r="BH99" s="136">
        <v>-4.0000000000000001E-3</v>
      </c>
      <c r="BI99" s="136">
        <v>-4.0000000000000001E-3</v>
      </c>
      <c r="BJ99" s="136">
        <v>-4.0000000000000001E-3</v>
      </c>
      <c r="BK99" s="136">
        <v>0</v>
      </c>
    </row>
    <row r="100" spans="1:63" x14ac:dyDescent="0.3">
      <c r="A100" s="135" t="s">
        <v>130</v>
      </c>
      <c r="B100" s="136">
        <v>-8.199999999999999E-3</v>
      </c>
      <c r="C100" s="136">
        <v>-8.199999999999999E-3</v>
      </c>
      <c r="D100" s="136">
        <v>-8.199999999999999E-3</v>
      </c>
      <c r="E100" s="136">
        <v>-8.199999999999999E-3</v>
      </c>
      <c r="F100" s="136">
        <v>8.3800000000000013E-2</v>
      </c>
      <c r="G100" s="136">
        <v>8.3800000000000013E-2</v>
      </c>
      <c r="H100" s="136">
        <v>8.3800000000000013E-2</v>
      </c>
      <c r="I100" s="136">
        <v>8.3800000000000013E-2</v>
      </c>
      <c r="J100" s="136">
        <v>8.3800000000000013E-2</v>
      </c>
      <c r="K100" s="136">
        <v>8.3800000000000013E-2</v>
      </c>
      <c r="L100" s="136">
        <v>8.3800000000000013E-2</v>
      </c>
      <c r="M100" s="136">
        <v>8.3800000000000013E-2</v>
      </c>
      <c r="N100" s="136">
        <v>8.3800000000000013E-2</v>
      </c>
      <c r="O100" s="136">
        <v>8.3800000000000013E-2</v>
      </c>
      <c r="P100" s="136">
        <v>8.3800000000000013E-2</v>
      </c>
      <c r="Q100" s="136">
        <v>8.3800000000000013E-2</v>
      </c>
      <c r="R100" s="136">
        <v>8.3800000000000013E-2</v>
      </c>
      <c r="S100" s="136">
        <v>8.3800000000000013E-2</v>
      </c>
      <c r="T100" s="136">
        <v>8.3800000000000013E-2</v>
      </c>
      <c r="U100" s="136">
        <v>8.3800000000000013E-2</v>
      </c>
      <c r="V100" s="136">
        <v>8.3800000000000013E-2</v>
      </c>
      <c r="W100" s="136">
        <v>8.3800000000000013E-2</v>
      </c>
      <c r="X100" s="136">
        <v>8.3800000000000013E-2</v>
      </c>
      <c r="Y100" s="136">
        <v>8.3800000000000013E-2</v>
      </c>
      <c r="Z100" s="136">
        <v>8.3800000000000013E-2</v>
      </c>
      <c r="AA100" s="136">
        <v>8.3800000000000013E-2</v>
      </c>
      <c r="AB100" s="136">
        <v>8.3800000000000013E-2</v>
      </c>
      <c r="AC100" s="136">
        <v>8.3800000000000013E-2</v>
      </c>
      <c r="AD100" s="136">
        <v>8.3800000000000013E-2</v>
      </c>
      <c r="AE100" s="136">
        <v>8.3800000000000013E-2</v>
      </c>
      <c r="AF100" s="136">
        <v>4.0000000000000001E-3</v>
      </c>
      <c r="AG100" s="136">
        <v>4.0000000000000001E-3</v>
      </c>
      <c r="AH100" s="136">
        <v>4.0000000000000001E-3</v>
      </c>
      <c r="AI100" s="136">
        <v>4.0000000000000001E-3</v>
      </c>
      <c r="AJ100" s="136">
        <v>4.0000000000000001E-3</v>
      </c>
      <c r="AK100" s="136">
        <v>4.0000000000000001E-3</v>
      </c>
      <c r="AL100" s="136">
        <v>4.0000000000000001E-3</v>
      </c>
      <c r="AM100" s="136">
        <v>4.0000000000000001E-3</v>
      </c>
      <c r="AN100" s="136">
        <v>4.0000000000000001E-3</v>
      </c>
      <c r="AO100" s="136">
        <v>4.0000000000000001E-3</v>
      </c>
      <c r="AP100" s="136">
        <v>4.0000000000000001E-3</v>
      </c>
      <c r="AQ100" s="136">
        <v>4.0000000000000001E-3</v>
      </c>
      <c r="AR100" s="136">
        <v>4.0000000000000001E-3</v>
      </c>
      <c r="AS100" s="136">
        <v>4.0000000000000001E-3</v>
      </c>
      <c r="AT100" s="136">
        <v>4.0000000000000001E-3</v>
      </c>
      <c r="AU100" s="136">
        <v>4.0000000000000001E-3</v>
      </c>
      <c r="AV100" s="136">
        <v>4.0000000000000001E-3</v>
      </c>
      <c r="AW100" s="136">
        <v>4.0000000000000001E-3</v>
      </c>
      <c r="AX100" s="136">
        <v>4.0000000000000001E-3</v>
      </c>
      <c r="AY100" s="136">
        <v>4.0000000000000001E-3</v>
      </c>
      <c r="AZ100" s="136">
        <v>4.0000000000000001E-3</v>
      </c>
      <c r="BA100" s="136">
        <v>4.0000000000000001E-3</v>
      </c>
      <c r="BB100" s="136">
        <v>4.0000000000000001E-3</v>
      </c>
      <c r="BC100" s="136">
        <v>4.0000000000000001E-3</v>
      </c>
      <c r="BD100" s="136">
        <v>4.0000000000000001E-3</v>
      </c>
      <c r="BE100" s="136">
        <v>4.0000000000000001E-3</v>
      </c>
      <c r="BF100" s="136">
        <v>4.0000000000000001E-3</v>
      </c>
      <c r="BG100" s="136">
        <v>4.0000000000000001E-3</v>
      </c>
      <c r="BH100" s="136">
        <v>4.0000000000000001E-3</v>
      </c>
      <c r="BI100" s="136">
        <v>4.0000000000000001E-3</v>
      </c>
      <c r="BJ100" s="136">
        <v>4.0000000000000001E-3</v>
      </c>
      <c r="BK100" s="136">
        <v>0</v>
      </c>
    </row>
    <row r="101" spans="1:63" x14ac:dyDescent="0.3">
      <c r="A101" s="135" t="s">
        <v>131</v>
      </c>
      <c r="B101" s="136">
        <v>-4.7999999999999996E-3</v>
      </c>
      <c r="C101" s="136">
        <v>-4.7999999999999996E-3</v>
      </c>
      <c r="D101" s="136">
        <v>-4.7999999999999996E-3</v>
      </c>
      <c r="E101" s="136">
        <v>-4.7999999999999996E-3</v>
      </c>
      <c r="F101" s="136">
        <v>2.3999999999999998E-3</v>
      </c>
      <c r="G101" s="136">
        <v>2.3999999999999998E-3</v>
      </c>
      <c r="H101" s="136">
        <v>2.3999999999999998E-3</v>
      </c>
      <c r="I101" s="136">
        <v>2.3999999999999998E-3</v>
      </c>
      <c r="J101" s="136">
        <v>2.3999999999999998E-3</v>
      </c>
      <c r="K101" s="136">
        <v>2.3999999999999998E-3</v>
      </c>
      <c r="L101" s="136">
        <v>2.3999999999999998E-3</v>
      </c>
      <c r="M101" s="136">
        <v>2.3999999999999998E-3</v>
      </c>
      <c r="N101" s="136">
        <v>2.3999999999999998E-3</v>
      </c>
      <c r="O101" s="136">
        <v>2.3999999999999998E-3</v>
      </c>
      <c r="P101" s="136">
        <v>2.3999999999999998E-3</v>
      </c>
      <c r="Q101" s="136">
        <v>2.3999999999999998E-3</v>
      </c>
      <c r="R101" s="136">
        <v>2.3999999999999998E-3</v>
      </c>
      <c r="S101" s="136">
        <v>2.3999999999999998E-3</v>
      </c>
      <c r="T101" s="136">
        <v>2.3999999999999998E-3</v>
      </c>
      <c r="U101" s="136">
        <v>2.3999999999999998E-3</v>
      </c>
      <c r="V101" s="136">
        <v>2.3999999999999998E-3</v>
      </c>
      <c r="W101" s="136">
        <v>2.3999999999999998E-3</v>
      </c>
      <c r="X101" s="136">
        <v>2.3999999999999998E-3</v>
      </c>
      <c r="Y101" s="136">
        <v>2.3999999999999998E-3</v>
      </c>
      <c r="Z101" s="136">
        <v>2.3999999999999998E-3</v>
      </c>
      <c r="AA101" s="136">
        <v>2.3999999999999998E-3</v>
      </c>
      <c r="AB101" s="136">
        <v>2.3999999999999998E-3</v>
      </c>
      <c r="AC101" s="136">
        <v>2.3999999999999998E-3</v>
      </c>
      <c r="AD101" s="136">
        <v>2.3999999999999998E-3</v>
      </c>
      <c r="AE101" s="136">
        <v>2.3999999999999998E-3</v>
      </c>
      <c r="AF101" s="136">
        <v>-4.0000000000000001E-3</v>
      </c>
      <c r="AG101" s="136">
        <v>-4.0000000000000001E-3</v>
      </c>
      <c r="AH101" s="136">
        <v>-4.0000000000000001E-3</v>
      </c>
      <c r="AI101" s="136">
        <v>-4.0000000000000001E-3</v>
      </c>
      <c r="AJ101" s="136">
        <v>-4.0000000000000001E-3</v>
      </c>
      <c r="AK101" s="136">
        <v>-4.0000000000000001E-3</v>
      </c>
      <c r="AL101" s="136">
        <v>-4.0000000000000001E-3</v>
      </c>
      <c r="AM101" s="136">
        <v>-4.0000000000000001E-3</v>
      </c>
      <c r="AN101" s="136">
        <v>-4.0000000000000001E-3</v>
      </c>
      <c r="AO101" s="136">
        <v>-4.0000000000000001E-3</v>
      </c>
      <c r="AP101" s="136">
        <v>-4.0000000000000001E-3</v>
      </c>
      <c r="AQ101" s="136">
        <v>-4.0000000000000001E-3</v>
      </c>
      <c r="AR101" s="136">
        <v>-4.0000000000000001E-3</v>
      </c>
      <c r="AS101" s="136">
        <v>-4.0000000000000001E-3</v>
      </c>
      <c r="AT101" s="136">
        <v>-4.0000000000000001E-3</v>
      </c>
      <c r="AU101" s="136">
        <v>-4.0000000000000001E-3</v>
      </c>
      <c r="AV101" s="136">
        <v>-4.0000000000000001E-3</v>
      </c>
      <c r="AW101" s="136">
        <v>-4.0000000000000001E-3</v>
      </c>
      <c r="AX101" s="136">
        <v>-4.0000000000000001E-3</v>
      </c>
      <c r="AY101" s="136">
        <v>-4.0000000000000001E-3</v>
      </c>
      <c r="AZ101" s="136">
        <v>-4.0000000000000001E-3</v>
      </c>
      <c r="BA101" s="136">
        <v>-4.0000000000000001E-3</v>
      </c>
      <c r="BB101" s="136">
        <v>-4.0000000000000001E-3</v>
      </c>
      <c r="BC101" s="136">
        <v>-4.0000000000000001E-3</v>
      </c>
      <c r="BD101" s="136">
        <v>-4.0000000000000001E-3</v>
      </c>
      <c r="BE101" s="136">
        <v>-4.0000000000000001E-3</v>
      </c>
      <c r="BF101" s="136">
        <v>-4.0000000000000001E-3</v>
      </c>
      <c r="BG101" s="136">
        <v>-4.0000000000000001E-3</v>
      </c>
      <c r="BH101" s="136">
        <v>-4.0000000000000001E-3</v>
      </c>
      <c r="BI101" s="136">
        <v>-4.0000000000000001E-3</v>
      </c>
      <c r="BJ101" s="136">
        <v>-4.0000000000000001E-3</v>
      </c>
      <c r="BK101" s="136">
        <v>0</v>
      </c>
    </row>
    <row r="102" spans="1:63" x14ac:dyDescent="0.3">
      <c r="A102" s="135" t="s">
        <v>132</v>
      </c>
      <c r="B102" s="136">
        <v>-8.199999999999999E-3</v>
      </c>
      <c r="C102" s="136">
        <v>-8.199999999999999E-3</v>
      </c>
      <c r="D102" s="136">
        <v>-8.199999999999999E-3</v>
      </c>
      <c r="E102" s="136">
        <v>-8.199999999999999E-3</v>
      </c>
      <c r="F102" s="136">
        <v>8.3800000000000013E-2</v>
      </c>
      <c r="G102" s="136">
        <v>8.3800000000000013E-2</v>
      </c>
      <c r="H102" s="136">
        <v>8.3800000000000013E-2</v>
      </c>
      <c r="I102" s="136">
        <v>8.3800000000000013E-2</v>
      </c>
      <c r="J102" s="136">
        <v>8.3800000000000013E-2</v>
      </c>
      <c r="K102" s="136">
        <v>8.3800000000000013E-2</v>
      </c>
      <c r="L102" s="136">
        <v>8.3800000000000013E-2</v>
      </c>
      <c r="M102" s="136">
        <v>8.3800000000000013E-2</v>
      </c>
      <c r="N102" s="136">
        <v>8.3800000000000013E-2</v>
      </c>
      <c r="O102" s="136">
        <v>8.3800000000000013E-2</v>
      </c>
      <c r="P102" s="136">
        <v>8.3800000000000013E-2</v>
      </c>
      <c r="Q102" s="136">
        <v>8.3800000000000013E-2</v>
      </c>
      <c r="R102" s="136">
        <v>8.3800000000000013E-2</v>
      </c>
      <c r="S102" s="136">
        <v>8.3800000000000013E-2</v>
      </c>
      <c r="T102" s="136">
        <v>8.3800000000000013E-2</v>
      </c>
      <c r="U102" s="136">
        <v>8.3800000000000013E-2</v>
      </c>
      <c r="V102" s="136">
        <v>8.3800000000000013E-2</v>
      </c>
      <c r="W102" s="136">
        <v>8.3800000000000013E-2</v>
      </c>
      <c r="X102" s="136">
        <v>8.3800000000000013E-2</v>
      </c>
      <c r="Y102" s="136">
        <v>8.3800000000000013E-2</v>
      </c>
      <c r="Z102" s="136">
        <v>8.3800000000000013E-2</v>
      </c>
      <c r="AA102" s="136">
        <v>8.3800000000000013E-2</v>
      </c>
      <c r="AB102" s="136">
        <v>8.3800000000000013E-2</v>
      </c>
      <c r="AC102" s="136">
        <v>8.3800000000000013E-2</v>
      </c>
      <c r="AD102" s="136">
        <v>8.3800000000000013E-2</v>
      </c>
      <c r="AE102" s="136">
        <v>8.3800000000000013E-2</v>
      </c>
      <c r="AF102" s="136">
        <v>4.0000000000000001E-3</v>
      </c>
      <c r="AG102" s="136">
        <v>4.0000000000000001E-3</v>
      </c>
      <c r="AH102" s="136">
        <v>4.0000000000000001E-3</v>
      </c>
      <c r="AI102" s="136">
        <v>4.0000000000000001E-3</v>
      </c>
      <c r="AJ102" s="136">
        <v>4.0000000000000001E-3</v>
      </c>
      <c r="AK102" s="136">
        <v>4.0000000000000001E-3</v>
      </c>
      <c r="AL102" s="136">
        <v>4.0000000000000001E-3</v>
      </c>
      <c r="AM102" s="136">
        <v>4.0000000000000001E-3</v>
      </c>
      <c r="AN102" s="136">
        <v>4.0000000000000001E-3</v>
      </c>
      <c r="AO102" s="136">
        <v>4.0000000000000001E-3</v>
      </c>
      <c r="AP102" s="136">
        <v>4.0000000000000001E-3</v>
      </c>
      <c r="AQ102" s="136">
        <v>4.0000000000000001E-3</v>
      </c>
      <c r="AR102" s="136">
        <v>4.0000000000000001E-3</v>
      </c>
      <c r="AS102" s="136">
        <v>4.0000000000000001E-3</v>
      </c>
      <c r="AT102" s="136">
        <v>4.0000000000000001E-3</v>
      </c>
      <c r="AU102" s="136">
        <v>4.0000000000000001E-3</v>
      </c>
      <c r="AV102" s="136">
        <v>4.0000000000000001E-3</v>
      </c>
      <c r="AW102" s="136">
        <v>4.0000000000000001E-3</v>
      </c>
      <c r="AX102" s="136">
        <v>4.0000000000000001E-3</v>
      </c>
      <c r="AY102" s="136">
        <v>4.0000000000000001E-3</v>
      </c>
      <c r="AZ102" s="136">
        <v>4.0000000000000001E-3</v>
      </c>
      <c r="BA102" s="136">
        <v>4.0000000000000001E-3</v>
      </c>
      <c r="BB102" s="136">
        <v>4.0000000000000001E-3</v>
      </c>
      <c r="BC102" s="136">
        <v>4.0000000000000001E-3</v>
      </c>
      <c r="BD102" s="136">
        <v>4.0000000000000001E-3</v>
      </c>
      <c r="BE102" s="136">
        <v>4.0000000000000001E-3</v>
      </c>
      <c r="BF102" s="136">
        <v>4.0000000000000001E-3</v>
      </c>
      <c r="BG102" s="136">
        <v>4.0000000000000001E-3</v>
      </c>
      <c r="BH102" s="136">
        <v>4.0000000000000001E-3</v>
      </c>
      <c r="BI102" s="136">
        <v>4.0000000000000001E-3</v>
      </c>
      <c r="BJ102" s="136">
        <v>4.0000000000000001E-3</v>
      </c>
      <c r="BK102" s="136">
        <v>0</v>
      </c>
    </row>
    <row r="103" spans="1:63" x14ac:dyDescent="0.3">
      <c r="A103" s="135" t="s">
        <v>133</v>
      </c>
      <c r="B103" s="136">
        <v>-8.199999999999999E-3</v>
      </c>
      <c r="C103" s="136">
        <v>-8.199999999999999E-3</v>
      </c>
      <c r="D103" s="136">
        <v>-8.199999999999999E-3</v>
      </c>
      <c r="E103" s="136">
        <v>-8.199999999999999E-3</v>
      </c>
      <c r="F103" s="136">
        <v>8.3800000000000013E-2</v>
      </c>
      <c r="G103" s="136">
        <v>8.3800000000000013E-2</v>
      </c>
      <c r="H103" s="136">
        <v>8.3800000000000013E-2</v>
      </c>
      <c r="I103" s="136">
        <v>8.3800000000000013E-2</v>
      </c>
      <c r="J103" s="136">
        <v>8.3800000000000013E-2</v>
      </c>
      <c r="K103" s="136">
        <v>8.3800000000000013E-2</v>
      </c>
      <c r="L103" s="136">
        <v>8.3800000000000013E-2</v>
      </c>
      <c r="M103" s="136">
        <v>8.3800000000000013E-2</v>
      </c>
      <c r="N103" s="136">
        <v>8.3800000000000013E-2</v>
      </c>
      <c r="O103" s="136">
        <v>8.3800000000000013E-2</v>
      </c>
      <c r="P103" s="136">
        <v>8.3800000000000013E-2</v>
      </c>
      <c r="Q103" s="136">
        <v>8.3800000000000013E-2</v>
      </c>
      <c r="R103" s="136">
        <v>8.3800000000000013E-2</v>
      </c>
      <c r="S103" s="136">
        <v>8.3800000000000013E-2</v>
      </c>
      <c r="T103" s="136">
        <v>8.3800000000000013E-2</v>
      </c>
      <c r="U103" s="136">
        <v>8.3800000000000013E-2</v>
      </c>
      <c r="V103" s="136">
        <v>8.3800000000000013E-2</v>
      </c>
      <c r="W103" s="136">
        <v>8.3800000000000013E-2</v>
      </c>
      <c r="X103" s="136">
        <v>8.3800000000000013E-2</v>
      </c>
      <c r="Y103" s="136">
        <v>8.3800000000000013E-2</v>
      </c>
      <c r="Z103" s="136">
        <v>8.3800000000000013E-2</v>
      </c>
      <c r="AA103" s="136">
        <v>8.3800000000000013E-2</v>
      </c>
      <c r="AB103" s="136">
        <v>8.3800000000000013E-2</v>
      </c>
      <c r="AC103" s="136">
        <v>8.3800000000000013E-2</v>
      </c>
      <c r="AD103" s="136">
        <v>8.3800000000000013E-2</v>
      </c>
      <c r="AE103" s="136">
        <v>8.3800000000000013E-2</v>
      </c>
      <c r="AF103" s="136">
        <v>4.0000000000000001E-3</v>
      </c>
      <c r="AG103" s="136">
        <v>4.0000000000000001E-3</v>
      </c>
      <c r="AH103" s="136">
        <v>4.0000000000000001E-3</v>
      </c>
      <c r="AI103" s="136">
        <v>4.0000000000000001E-3</v>
      </c>
      <c r="AJ103" s="136">
        <v>4.0000000000000001E-3</v>
      </c>
      <c r="AK103" s="136">
        <v>4.0000000000000001E-3</v>
      </c>
      <c r="AL103" s="136">
        <v>4.0000000000000001E-3</v>
      </c>
      <c r="AM103" s="136">
        <v>4.0000000000000001E-3</v>
      </c>
      <c r="AN103" s="136">
        <v>4.0000000000000001E-3</v>
      </c>
      <c r="AO103" s="136">
        <v>4.0000000000000001E-3</v>
      </c>
      <c r="AP103" s="136">
        <v>4.0000000000000001E-3</v>
      </c>
      <c r="AQ103" s="136">
        <v>4.0000000000000001E-3</v>
      </c>
      <c r="AR103" s="136">
        <v>4.0000000000000001E-3</v>
      </c>
      <c r="AS103" s="136">
        <v>4.0000000000000001E-3</v>
      </c>
      <c r="AT103" s="136">
        <v>4.0000000000000001E-3</v>
      </c>
      <c r="AU103" s="136">
        <v>4.0000000000000001E-3</v>
      </c>
      <c r="AV103" s="136">
        <v>4.0000000000000001E-3</v>
      </c>
      <c r="AW103" s="136">
        <v>4.0000000000000001E-3</v>
      </c>
      <c r="AX103" s="136">
        <v>4.0000000000000001E-3</v>
      </c>
      <c r="AY103" s="136">
        <v>4.0000000000000001E-3</v>
      </c>
      <c r="AZ103" s="136">
        <v>4.0000000000000001E-3</v>
      </c>
      <c r="BA103" s="136">
        <v>4.0000000000000001E-3</v>
      </c>
      <c r="BB103" s="136">
        <v>4.0000000000000001E-3</v>
      </c>
      <c r="BC103" s="136">
        <v>4.0000000000000001E-3</v>
      </c>
      <c r="BD103" s="136">
        <v>4.0000000000000001E-3</v>
      </c>
      <c r="BE103" s="136">
        <v>4.0000000000000001E-3</v>
      </c>
      <c r="BF103" s="136">
        <v>4.0000000000000001E-3</v>
      </c>
      <c r="BG103" s="136">
        <v>4.0000000000000001E-3</v>
      </c>
      <c r="BH103" s="136">
        <v>4.0000000000000001E-3</v>
      </c>
      <c r="BI103" s="136">
        <v>4.0000000000000001E-3</v>
      </c>
      <c r="BJ103" s="136">
        <v>4.0000000000000001E-3</v>
      </c>
      <c r="BK103" s="136">
        <v>0</v>
      </c>
    </row>
    <row r="104" spans="1:63" x14ac:dyDescent="0.3">
      <c r="A104" s="135" t="s">
        <v>134</v>
      </c>
      <c r="B104" s="136">
        <v>-8.199999999999999E-3</v>
      </c>
      <c r="C104" s="136">
        <v>-8.199999999999999E-3</v>
      </c>
      <c r="D104" s="136">
        <v>-8.199999999999999E-3</v>
      </c>
      <c r="E104" s="136">
        <v>-8.199999999999999E-3</v>
      </c>
      <c r="F104" s="136">
        <v>8.3800000000000013E-2</v>
      </c>
      <c r="G104" s="136">
        <v>8.3800000000000013E-2</v>
      </c>
      <c r="H104" s="136">
        <v>8.3800000000000013E-2</v>
      </c>
      <c r="I104" s="136">
        <v>8.3800000000000013E-2</v>
      </c>
      <c r="J104" s="136">
        <v>8.3800000000000013E-2</v>
      </c>
      <c r="K104" s="136">
        <v>8.3800000000000013E-2</v>
      </c>
      <c r="L104" s="136">
        <v>8.3800000000000013E-2</v>
      </c>
      <c r="M104" s="136">
        <v>8.3800000000000013E-2</v>
      </c>
      <c r="N104" s="136">
        <v>8.3800000000000013E-2</v>
      </c>
      <c r="O104" s="136">
        <v>8.3800000000000013E-2</v>
      </c>
      <c r="P104" s="136">
        <v>8.3800000000000013E-2</v>
      </c>
      <c r="Q104" s="136">
        <v>8.3800000000000013E-2</v>
      </c>
      <c r="R104" s="136">
        <v>8.3800000000000013E-2</v>
      </c>
      <c r="S104" s="136">
        <v>8.3800000000000013E-2</v>
      </c>
      <c r="T104" s="136">
        <v>8.3800000000000013E-2</v>
      </c>
      <c r="U104" s="136">
        <v>8.3800000000000013E-2</v>
      </c>
      <c r="V104" s="136">
        <v>8.3800000000000013E-2</v>
      </c>
      <c r="W104" s="136">
        <v>8.3800000000000013E-2</v>
      </c>
      <c r="X104" s="136">
        <v>8.3800000000000013E-2</v>
      </c>
      <c r="Y104" s="136">
        <v>8.3800000000000013E-2</v>
      </c>
      <c r="Z104" s="136">
        <v>8.3800000000000013E-2</v>
      </c>
      <c r="AA104" s="136">
        <v>8.3800000000000013E-2</v>
      </c>
      <c r="AB104" s="136">
        <v>8.3800000000000013E-2</v>
      </c>
      <c r="AC104" s="136">
        <v>8.3800000000000013E-2</v>
      </c>
      <c r="AD104" s="136">
        <v>8.3800000000000013E-2</v>
      </c>
      <c r="AE104" s="136">
        <v>8.3800000000000013E-2</v>
      </c>
      <c r="AF104" s="136">
        <v>4.0000000000000001E-3</v>
      </c>
      <c r="AG104" s="136">
        <v>4.0000000000000001E-3</v>
      </c>
      <c r="AH104" s="136">
        <v>4.0000000000000001E-3</v>
      </c>
      <c r="AI104" s="136">
        <v>4.0000000000000001E-3</v>
      </c>
      <c r="AJ104" s="136">
        <v>4.0000000000000001E-3</v>
      </c>
      <c r="AK104" s="136">
        <v>4.0000000000000001E-3</v>
      </c>
      <c r="AL104" s="136">
        <v>4.0000000000000001E-3</v>
      </c>
      <c r="AM104" s="136">
        <v>4.0000000000000001E-3</v>
      </c>
      <c r="AN104" s="136">
        <v>4.0000000000000001E-3</v>
      </c>
      <c r="AO104" s="136">
        <v>4.0000000000000001E-3</v>
      </c>
      <c r="AP104" s="136">
        <v>4.0000000000000001E-3</v>
      </c>
      <c r="AQ104" s="136">
        <v>4.0000000000000001E-3</v>
      </c>
      <c r="AR104" s="136">
        <v>4.0000000000000001E-3</v>
      </c>
      <c r="AS104" s="136">
        <v>4.0000000000000001E-3</v>
      </c>
      <c r="AT104" s="136">
        <v>4.0000000000000001E-3</v>
      </c>
      <c r="AU104" s="136">
        <v>4.0000000000000001E-3</v>
      </c>
      <c r="AV104" s="136">
        <v>4.0000000000000001E-3</v>
      </c>
      <c r="AW104" s="136">
        <v>4.0000000000000001E-3</v>
      </c>
      <c r="AX104" s="136">
        <v>4.0000000000000001E-3</v>
      </c>
      <c r="AY104" s="136">
        <v>4.0000000000000001E-3</v>
      </c>
      <c r="AZ104" s="136">
        <v>4.0000000000000001E-3</v>
      </c>
      <c r="BA104" s="136">
        <v>4.0000000000000001E-3</v>
      </c>
      <c r="BB104" s="136">
        <v>4.0000000000000001E-3</v>
      </c>
      <c r="BC104" s="136">
        <v>4.0000000000000001E-3</v>
      </c>
      <c r="BD104" s="136">
        <v>4.0000000000000001E-3</v>
      </c>
      <c r="BE104" s="136">
        <v>4.0000000000000001E-3</v>
      </c>
      <c r="BF104" s="136">
        <v>4.0000000000000001E-3</v>
      </c>
      <c r="BG104" s="136">
        <v>4.0000000000000001E-3</v>
      </c>
      <c r="BH104" s="136">
        <v>4.0000000000000001E-3</v>
      </c>
      <c r="BI104" s="136">
        <v>4.0000000000000001E-3</v>
      </c>
      <c r="BJ104" s="136">
        <v>4.0000000000000001E-3</v>
      </c>
      <c r="BK104" s="136">
        <v>0</v>
      </c>
    </row>
    <row r="105" spans="1:63" x14ac:dyDescent="0.3">
      <c r="A105" s="135" t="s">
        <v>135</v>
      </c>
      <c r="B105" s="136">
        <v>-4.7999999999999996E-3</v>
      </c>
      <c r="C105" s="136">
        <v>-4.7999999999999996E-3</v>
      </c>
      <c r="D105" s="136">
        <v>-4.7999999999999996E-3</v>
      </c>
      <c r="E105" s="136">
        <v>-4.7999999999999996E-3</v>
      </c>
      <c r="F105" s="136">
        <v>2.3999999999999998E-3</v>
      </c>
      <c r="G105" s="136">
        <v>2.3999999999999998E-3</v>
      </c>
      <c r="H105" s="136">
        <v>2.3999999999999998E-3</v>
      </c>
      <c r="I105" s="136">
        <v>2.3999999999999998E-3</v>
      </c>
      <c r="J105" s="136">
        <v>2.3999999999999998E-3</v>
      </c>
      <c r="K105" s="136">
        <v>2.3999999999999998E-3</v>
      </c>
      <c r="L105" s="136">
        <v>2.3999999999999998E-3</v>
      </c>
      <c r="M105" s="136">
        <v>2.3999999999999998E-3</v>
      </c>
      <c r="N105" s="136">
        <v>2.3999999999999998E-3</v>
      </c>
      <c r="O105" s="136">
        <v>2.3999999999999998E-3</v>
      </c>
      <c r="P105" s="136">
        <v>2.3999999999999998E-3</v>
      </c>
      <c r="Q105" s="136">
        <v>2.3999999999999998E-3</v>
      </c>
      <c r="R105" s="136">
        <v>2.3999999999999998E-3</v>
      </c>
      <c r="S105" s="136">
        <v>2.3999999999999998E-3</v>
      </c>
      <c r="T105" s="136">
        <v>2.3999999999999998E-3</v>
      </c>
      <c r="U105" s="136">
        <v>2.3999999999999998E-3</v>
      </c>
      <c r="V105" s="136">
        <v>2.3999999999999998E-3</v>
      </c>
      <c r="W105" s="136">
        <v>2.3999999999999998E-3</v>
      </c>
      <c r="X105" s="136">
        <v>2.3999999999999998E-3</v>
      </c>
      <c r="Y105" s="136">
        <v>2.3999999999999998E-3</v>
      </c>
      <c r="Z105" s="136">
        <v>2.3999999999999998E-3</v>
      </c>
      <c r="AA105" s="136">
        <v>2.3999999999999998E-3</v>
      </c>
      <c r="AB105" s="136">
        <v>2.3999999999999998E-3</v>
      </c>
      <c r="AC105" s="136">
        <v>2.3999999999999998E-3</v>
      </c>
      <c r="AD105" s="136">
        <v>2.3999999999999998E-3</v>
      </c>
      <c r="AE105" s="136">
        <v>2.3999999999999998E-3</v>
      </c>
      <c r="AF105" s="136">
        <v>-4.0000000000000001E-3</v>
      </c>
      <c r="AG105" s="136">
        <v>-4.0000000000000001E-3</v>
      </c>
      <c r="AH105" s="136">
        <v>-4.0000000000000001E-3</v>
      </c>
      <c r="AI105" s="136">
        <v>-4.0000000000000001E-3</v>
      </c>
      <c r="AJ105" s="136">
        <v>-4.0000000000000001E-3</v>
      </c>
      <c r="AK105" s="136">
        <v>-4.0000000000000001E-3</v>
      </c>
      <c r="AL105" s="136">
        <v>-4.0000000000000001E-3</v>
      </c>
      <c r="AM105" s="136">
        <v>-4.0000000000000001E-3</v>
      </c>
      <c r="AN105" s="136">
        <v>-4.0000000000000001E-3</v>
      </c>
      <c r="AO105" s="136">
        <v>-4.0000000000000001E-3</v>
      </c>
      <c r="AP105" s="136">
        <v>-4.0000000000000001E-3</v>
      </c>
      <c r="AQ105" s="136">
        <v>-4.0000000000000001E-3</v>
      </c>
      <c r="AR105" s="136">
        <v>-4.0000000000000001E-3</v>
      </c>
      <c r="AS105" s="136">
        <v>-4.0000000000000001E-3</v>
      </c>
      <c r="AT105" s="136">
        <v>-4.0000000000000001E-3</v>
      </c>
      <c r="AU105" s="136">
        <v>-4.0000000000000001E-3</v>
      </c>
      <c r="AV105" s="136">
        <v>-4.0000000000000001E-3</v>
      </c>
      <c r="AW105" s="136">
        <v>-4.0000000000000001E-3</v>
      </c>
      <c r="AX105" s="136">
        <v>-4.0000000000000001E-3</v>
      </c>
      <c r="AY105" s="136">
        <v>-4.0000000000000001E-3</v>
      </c>
      <c r="AZ105" s="136">
        <v>-4.0000000000000001E-3</v>
      </c>
      <c r="BA105" s="136">
        <v>-4.0000000000000001E-3</v>
      </c>
      <c r="BB105" s="136">
        <v>-4.0000000000000001E-3</v>
      </c>
      <c r="BC105" s="136">
        <v>-4.0000000000000001E-3</v>
      </c>
      <c r="BD105" s="136">
        <v>-4.0000000000000001E-3</v>
      </c>
      <c r="BE105" s="136">
        <v>-4.0000000000000001E-3</v>
      </c>
      <c r="BF105" s="136">
        <v>-4.0000000000000001E-3</v>
      </c>
      <c r="BG105" s="136">
        <v>-4.0000000000000001E-3</v>
      </c>
      <c r="BH105" s="136">
        <v>-4.0000000000000001E-3</v>
      </c>
      <c r="BI105" s="136">
        <v>-4.0000000000000001E-3</v>
      </c>
      <c r="BJ105" s="136">
        <v>-4.0000000000000001E-3</v>
      </c>
      <c r="BK105" s="136">
        <v>0</v>
      </c>
    </row>
    <row r="106" spans="1:63" x14ac:dyDescent="0.3">
      <c r="A106" s="135" t="s">
        <v>136</v>
      </c>
      <c r="B106" s="136">
        <v>-4.7999999999999996E-3</v>
      </c>
      <c r="C106" s="136">
        <v>-4.7999999999999996E-3</v>
      </c>
      <c r="D106" s="136">
        <v>-4.7999999999999996E-3</v>
      </c>
      <c r="E106" s="136">
        <v>-4.7999999999999996E-3</v>
      </c>
      <c r="F106" s="136">
        <v>2.3999999999999998E-3</v>
      </c>
      <c r="G106" s="136">
        <v>2.3999999999999998E-3</v>
      </c>
      <c r="H106" s="136">
        <v>2.3999999999999998E-3</v>
      </c>
      <c r="I106" s="136">
        <v>2.3999999999999998E-3</v>
      </c>
      <c r="J106" s="136">
        <v>2.3999999999999998E-3</v>
      </c>
      <c r="K106" s="136">
        <v>2.3999999999999998E-3</v>
      </c>
      <c r="L106" s="136">
        <v>2.3999999999999998E-3</v>
      </c>
      <c r="M106" s="136">
        <v>2.3999999999999998E-3</v>
      </c>
      <c r="N106" s="136">
        <v>2.3999999999999998E-3</v>
      </c>
      <c r="O106" s="136">
        <v>2.3999999999999998E-3</v>
      </c>
      <c r="P106" s="136">
        <v>2.3999999999999998E-3</v>
      </c>
      <c r="Q106" s="136">
        <v>2.3999999999999998E-3</v>
      </c>
      <c r="R106" s="136">
        <v>2.3999999999999998E-3</v>
      </c>
      <c r="S106" s="136">
        <v>2.3999999999999998E-3</v>
      </c>
      <c r="T106" s="136">
        <v>2.3999999999999998E-3</v>
      </c>
      <c r="U106" s="136">
        <v>2.3999999999999998E-3</v>
      </c>
      <c r="V106" s="136">
        <v>2.3999999999999998E-3</v>
      </c>
      <c r="W106" s="136">
        <v>2.3999999999999998E-3</v>
      </c>
      <c r="X106" s="136">
        <v>2.3999999999999998E-3</v>
      </c>
      <c r="Y106" s="136">
        <v>2.3999999999999998E-3</v>
      </c>
      <c r="Z106" s="136">
        <v>2.3999999999999998E-3</v>
      </c>
      <c r="AA106" s="136">
        <v>2.3999999999999998E-3</v>
      </c>
      <c r="AB106" s="136">
        <v>2.3999999999999998E-3</v>
      </c>
      <c r="AC106" s="136">
        <v>2.3999999999999998E-3</v>
      </c>
      <c r="AD106" s="136">
        <v>2.3999999999999998E-3</v>
      </c>
      <c r="AE106" s="136">
        <v>2.3999999999999998E-3</v>
      </c>
      <c r="AF106" s="136">
        <v>-4.0000000000000001E-3</v>
      </c>
      <c r="AG106" s="136">
        <v>-4.0000000000000001E-3</v>
      </c>
      <c r="AH106" s="136">
        <v>-4.0000000000000001E-3</v>
      </c>
      <c r="AI106" s="136">
        <v>-4.0000000000000001E-3</v>
      </c>
      <c r="AJ106" s="136">
        <v>-4.0000000000000001E-3</v>
      </c>
      <c r="AK106" s="136">
        <v>-4.0000000000000001E-3</v>
      </c>
      <c r="AL106" s="136">
        <v>-4.0000000000000001E-3</v>
      </c>
      <c r="AM106" s="136">
        <v>-4.0000000000000001E-3</v>
      </c>
      <c r="AN106" s="136">
        <v>-4.0000000000000001E-3</v>
      </c>
      <c r="AO106" s="136">
        <v>-4.0000000000000001E-3</v>
      </c>
      <c r="AP106" s="136">
        <v>-4.0000000000000001E-3</v>
      </c>
      <c r="AQ106" s="136">
        <v>-4.0000000000000001E-3</v>
      </c>
      <c r="AR106" s="136">
        <v>-4.0000000000000001E-3</v>
      </c>
      <c r="AS106" s="136">
        <v>-4.0000000000000001E-3</v>
      </c>
      <c r="AT106" s="136">
        <v>-4.0000000000000001E-3</v>
      </c>
      <c r="AU106" s="136">
        <v>-4.0000000000000001E-3</v>
      </c>
      <c r="AV106" s="136">
        <v>-4.0000000000000001E-3</v>
      </c>
      <c r="AW106" s="136">
        <v>-4.0000000000000001E-3</v>
      </c>
      <c r="AX106" s="136">
        <v>-4.0000000000000001E-3</v>
      </c>
      <c r="AY106" s="136">
        <v>-4.0000000000000001E-3</v>
      </c>
      <c r="AZ106" s="136">
        <v>-4.0000000000000001E-3</v>
      </c>
      <c r="BA106" s="136">
        <v>-4.0000000000000001E-3</v>
      </c>
      <c r="BB106" s="136">
        <v>-4.0000000000000001E-3</v>
      </c>
      <c r="BC106" s="136">
        <v>-4.0000000000000001E-3</v>
      </c>
      <c r="BD106" s="136">
        <v>-4.0000000000000001E-3</v>
      </c>
      <c r="BE106" s="136">
        <v>-4.0000000000000001E-3</v>
      </c>
      <c r="BF106" s="136">
        <v>-4.0000000000000001E-3</v>
      </c>
      <c r="BG106" s="136">
        <v>-4.0000000000000001E-3</v>
      </c>
      <c r="BH106" s="136">
        <v>-4.0000000000000001E-3</v>
      </c>
      <c r="BI106" s="136">
        <v>-4.0000000000000001E-3</v>
      </c>
      <c r="BJ106" s="136">
        <v>-4.0000000000000001E-3</v>
      </c>
      <c r="BK106" s="136">
        <v>0</v>
      </c>
    </row>
    <row r="107" spans="1:63" x14ac:dyDescent="0.3">
      <c r="A107" s="135" t="s">
        <v>137</v>
      </c>
      <c r="B107" s="136">
        <v>-4.7999999999999996E-3</v>
      </c>
      <c r="C107" s="136">
        <v>-4.7999999999999996E-3</v>
      </c>
      <c r="D107" s="136">
        <v>-4.7999999999999996E-3</v>
      </c>
      <c r="E107" s="136">
        <v>-4.7999999999999996E-3</v>
      </c>
      <c r="F107" s="136">
        <v>2.3999999999999998E-3</v>
      </c>
      <c r="G107" s="136">
        <v>2.3999999999999998E-3</v>
      </c>
      <c r="H107" s="136">
        <v>2.3999999999999998E-3</v>
      </c>
      <c r="I107" s="136">
        <v>2.3999999999999998E-3</v>
      </c>
      <c r="J107" s="136">
        <v>2.3999999999999998E-3</v>
      </c>
      <c r="K107" s="136">
        <v>2.3999999999999998E-3</v>
      </c>
      <c r="L107" s="136">
        <v>2.3999999999999998E-3</v>
      </c>
      <c r="M107" s="136">
        <v>2.3999999999999998E-3</v>
      </c>
      <c r="N107" s="136">
        <v>2.3999999999999998E-3</v>
      </c>
      <c r="O107" s="136">
        <v>2.3999999999999998E-3</v>
      </c>
      <c r="P107" s="136">
        <v>2.3999999999999998E-3</v>
      </c>
      <c r="Q107" s="136">
        <v>2.3999999999999998E-3</v>
      </c>
      <c r="R107" s="136">
        <v>2.3999999999999998E-3</v>
      </c>
      <c r="S107" s="136">
        <v>2.3999999999999998E-3</v>
      </c>
      <c r="T107" s="136">
        <v>2.3999999999999998E-3</v>
      </c>
      <c r="U107" s="136">
        <v>2.3999999999999998E-3</v>
      </c>
      <c r="V107" s="136">
        <v>2.3999999999999998E-3</v>
      </c>
      <c r="W107" s="136">
        <v>2.3999999999999998E-3</v>
      </c>
      <c r="X107" s="136">
        <v>2.3999999999999998E-3</v>
      </c>
      <c r="Y107" s="136">
        <v>2.3999999999999998E-3</v>
      </c>
      <c r="Z107" s="136">
        <v>2.3999999999999998E-3</v>
      </c>
      <c r="AA107" s="136">
        <v>2.3999999999999998E-3</v>
      </c>
      <c r="AB107" s="136">
        <v>2.3999999999999998E-3</v>
      </c>
      <c r="AC107" s="136">
        <v>2.3999999999999998E-3</v>
      </c>
      <c r="AD107" s="136">
        <v>2.3999999999999998E-3</v>
      </c>
      <c r="AE107" s="136">
        <v>2.3999999999999998E-3</v>
      </c>
      <c r="AF107" s="136">
        <v>-4.0000000000000001E-3</v>
      </c>
      <c r="AG107" s="136">
        <v>-4.0000000000000001E-3</v>
      </c>
      <c r="AH107" s="136">
        <v>-4.0000000000000001E-3</v>
      </c>
      <c r="AI107" s="136">
        <v>-4.0000000000000001E-3</v>
      </c>
      <c r="AJ107" s="136">
        <v>-4.0000000000000001E-3</v>
      </c>
      <c r="AK107" s="136">
        <v>-4.0000000000000001E-3</v>
      </c>
      <c r="AL107" s="136">
        <v>-4.0000000000000001E-3</v>
      </c>
      <c r="AM107" s="136">
        <v>-4.0000000000000001E-3</v>
      </c>
      <c r="AN107" s="136">
        <v>-4.0000000000000001E-3</v>
      </c>
      <c r="AO107" s="136">
        <v>-4.0000000000000001E-3</v>
      </c>
      <c r="AP107" s="136">
        <v>-4.0000000000000001E-3</v>
      </c>
      <c r="AQ107" s="136">
        <v>-4.0000000000000001E-3</v>
      </c>
      <c r="AR107" s="136">
        <v>-4.0000000000000001E-3</v>
      </c>
      <c r="AS107" s="136">
        <v>-4.0000000000000001E-3</v>
      </c>
      <c r="AT107" s="136">
        <v>-4.0000000000000001E-3</v>
      </c>
      <c r="AU107" s="136">
        <v>-4.0000000000000001E-3</v>
      </c>
      <c r="AV107" s="136">
        <v>-4.0000000000000001E-3</v>
      </c>
      <c r="AW107" s="136">
        <v>-4.0000000000000001E-3</v>
      </c>
      <c r="AX107" s="136">
        <v>-4.0000000000000001E-3</v>
      </c>
      <c r="AY107" s="136">
        <v>-4.0000000000000001E-3</v>
      </c>
      <c r="AZ107" s="136">
        <v>-4.0000000000000001E-3</v>
      </c>
      <c r="BA107" s="136">
        <v>-4.0000000000000001E-3</v>
      </c>
      <c r="BB107" s="136">
        <v>-4.0000000000000001E-3</v>
      </c>
      <c r="BC107" s="136">
        <v>-4.0000000000000001E-3</v>
      </c>
      <c r="BD107" s="136">
        <v>-4.0000000000000001E-3</v>
      </c>
      <c r="BE107" s="136">
        <v>-4.0000000000000001E-3</v>
      </c>
      <c r="BF107" s="136">
        <v>-4.0000000000000001E-3</v>
      </c>
      <c r="BG107" s="136">
        <v>-4.0000000000000001E-3</v>
      </c>
      <c r="BH107" s="136">
        <v>-4.0000000000000001E-3</v>
      </c>
      <c r="BI107" s="136">
        <v>-4.0000000000000001E-3</v>
      </c>
      <c r="BJ107" s="136">
        <v>-4.0000000000000001E-3</v>
      </c>
      <c r="BK107" s="136">
        <v>0</v>
      </c>
    </row>
    <row r="108" spans="1:63" x14ac:dyDescent="0.3">
      <c r="A108" s="135" t="s">
        <v>138</v>
      </c>
      <c r="B108" s="136">
        <v>-5.0000000000000001E-3</v>
      </c>
      <c r="C108" s="136">
        <v>-5.0000000000000001E-3</v>
      </c>
      <c r="D108" s="136">
        <v>-5.0000000000000001E-3</v>
      </c>
      <c r="E108" s="136">
        <v>-5.0000000000000001E-3</v>
      </c>
      <c r="F108" s="136">
        <v>0.1542</v>
      </c>
      <c r="G108" s="136">
        <v>0.1542</v>
      </c>
      <c r="H108" s="136">
        <v>0.1542</v>
      </c>
      <c r="I108" s="136">
        <v>0.1542</v>
      </c>
      <c r="J108" s="136">
        <v>0.1542</v>
      </c>
      <c r="K108" s="136">
        <v>0.1542</v>
      </c>
      <c r="L108" s="136">
        <v>0.1542</v>
      </c>
      <c r="M108" s="136">
        <v>0.1542</v>
      </c>
      <c r="N108" s="136">
        <v>0.1542</v>
      </c>
      <c r="O108" s="136">
        <v>0.1542</v>
      </c>
      <c r="P108" s="136">
        <v>0.1542</v>
      </c>
      <c r="Q108" s="136">
        <v>0.1542</v>
      </c>
      <c r="R108" s="136">
        <v>0.1542</v>
      </c>
      <c r="S108" s="136">
        <v>0.1542</v>
      </c>
      <c r="T108" s="136">
        <v>0.1542</v>
      </c>
      <c r="U108" s="136">
        <v>0.1542</v>
      </c>
      <c r="V108" s="136">
        <v>0.1542</v>
      </c>
      <c r="W108" s="136">
        <v>0.1542</v>
      </c>
      <c r="X108" s="136">
        <v>0.1542</v>
      </c>
      <c r="Y108" s="136">
        <v>0.1542</v>
      </c>
      <c r="Z108" s="136">
        <v>0.1542</v>
      </c>
      <c r="AA108" s="136">
        <v>0.1542</v>
      </c>
      <c r="AB108" s="136">
        <v>0.1542</v>
      </c>
      <c r="AC108" s="136">
        <v>0.1542</v>
      </c>
      <c r="AD108" s="136">
        <v>0.1542</v>
      </c>
      <c r="AE108" s="136">
        <v>0.1542</v>
      </c>
      <c r="AF108" s="136">
        <v>-5.9999999999999995E-4</v>
      </c>
      <c r="AG108" s="136">
        <v>-5.9999999999999995E-4</v>
      </c>
      <c r="AH108" s="136">
        <v>-5.9999999999999995E-4</v>
      </c>
      <c r="AI108" s="136">
        <v>-5.9999999999999995E-4</v>
      </c>
      <c r="AJ108" s="136">
        <v>-5.9999999999999995E-4</v>
      </c>
      <c r="AK108" s="136">
        <v>-5.9999999999999995E-4</v>
      </c>
      <c r="AL108" s="136">
        <v>-5.9999999999999995E-4</v>
      </c>
      <c r="AM108" s="136">
        <v>-5.9999999999999995E-4</v>
      </c>
      <c r="AN108" s="136">
        <v>-5.9999999999999995E-4</v>
      </c>
      <c r="AO108" s="136">
        <v>-5.9999999999999995E-4</v>
      </c>
      <c r="AP108" s="136">
        <v>-5.9999999999999995E-4</v>
      </c>
      <c r="AQ108" s="136">
        <v>-5.9999999999999995E-4</v>
      </c>
      <c r="AR108" s="136">
        <v>-5.9999999999999995E-4</v>
      </c>
      <c r="AS108" s="136">
        <v>-5.9999999999999995E-4</v>
      </c>
      <c r="AT108" s="136">
        <v>-5.9999999999999995E-4</v>
      </c>
      <c r="AU108" s="136">
        <v>-5.9999999999999995E-4</v>
      </c>
      <c r="AV108" s="136">
        <v>-5.9999999999999995E-4</v>
      </c>
      <c r="AW108" s="136">
        <v>-5.9999999999999995E-4</v>
      </c>
      <c r="AX108" s="136">
        <v>-5.9999999999999995E-4</v>
      </c>
      <c r="AY108" s="136">
        <v>-5.9999999999999995E-4</v>
      </c>
      <c r="AZ108" s="136">
        <v>-5.9999999999999995E-4</v>
      </c>
      <c r="BA108" s="136">
        <v>-5.9999999999999995E-4</v>
      </c>
      <c r="BB108" s="136">
        <v>-5.9999999999999995E-4</v>
      </c>
      <c r="BC108" s="136">
        <v>-5.9999999999999995E-4</v>
      </c>
      <c r="BD108" s="136">
        <v>-5.9999999999999995E-4</v>
      </c>
      <c r="BE108" s="136">
        <v>-5.9999999999999995E-4</v>
      </c>
      <c r="BF108" s="136">
        <v>-5.9999999999999995E-4</v>
      </c>
      <c r="BG108" s="136">
        <v>-5.9999999999999995E-4</v>
      </c>
      <c r="BH108" s="136">
        <v>-5.9999999999999995E-4</v>
      </c>
      <c r="BI108" s="136">
        <v>-5.9999999999999995E-4</v>
      </c>
      <c r="BJ108" s="136">
        <v>-5.9999999999999995E-4</v>
      </c>
      <c r="BK108" s="136">
        <v>0</v>
      </c>
    </row>
    <row r="109" spans="1:63" x14ac:dyDescent="0.3">
      <c r="A109" s="135" t="s">
        <v>139</v>
      </c>
      <c r="B109" s="136">
        <v>2.3500000000000005E-3</v>
      </c>
      <c r="C109" s="136">
        <v>2.3500000000000005E-3</v>
      </c>
      <c r="D109" s="136">
        <v>2.3500000000000005E-3</v>
      </c>
      <c r="E109" s="136">
        <v>2.3500000000000005E-3</v>
      </c>
      <c r="F109" s="136">
        <v>5.2099999999999994E-2</v>
      </c>
      <c r="G109" s="136">
        <v>5.2099999999999994E-2</v>
      </c>
      <c r="H109" s="136">
        <v>5.2099999999999994E-2</v>
      </c>
      <c r="I109" s="136">
        <v>5.2099999999999994E-2</v>
      </c>
      <c r="J109" s="136">
        <v>5.2099999999999994E-2</v>
      </c>
      <c r="K109" s="136">
        <v>5.2099999999999994E-2</v>
      </c>
      <c r="L109" s="136">
        <v>5.2099999999999994E-2</v>
      </c>
      <c r="M109" s="136">
        <v>5.2099999999999994E-2</v>
      </c>
      <c r="N109" s="136">
        <v>5.2099999999999994E-2</v>
      </c>
      <c r="O109" s="136">
        <v>5.2099999999999994E-2</v>
      </c>
      <c r="P109" s="136">
        <v>5.2099999999999994E-2</v>
      </c>
      <c r="Q109" s="136">
        <v>5.2099999999999994E-2</v>
      </c>
      <c r="R109" s="136">
        <v>5.2099999999999994E-2</v>
      </c>
      <c r="S109" s="136">
        <v>5.2099999999999994E-2</v>
      </c>
      <c r="T109" s="136">
        <v>5.2099999999999994E-2</v>
      </c>
      <c r="U109" s="136">
        <v>5.2099999999999994E-2</v>
      </c>
      <c r="V109" s="136">
        <v>5.2099999999999994E-2</v>
      </c>
      <c r="W109" s="136">
        <v>5.2099999999999994E-2</v>
      </c>
      <c r="X109" s="136">
        <v>5.2099999999999994E-2</v>
      </c>
      <c r="Y109" s="136">
        <v>5.2099999999999994E-2</v>
      </c>
      <c r="Z109" s="136">
        <v>5.2099999999999994E-2</v>
      </c>
      <c r="AA109" s="136">
        <v>5.2099999999999994E-2</v>
      </c>
      <c r="AB109" s="136">
        <v>5.2099999999999994E-2</v>
      </c>
      <c r="AC109" s="136">
        <v>5.2099999999999994E-2</v>
      </c>
      <c r="AD109" s="136">
        <v>5.2099999999999994E-2</v>
      </c>
      <c r="AE109" s="136">
        <v>5.2099999999999994E-2</v>
      </c>
      <c r="AF109" s="136">
        <v>3.5500000000000002E-3</v>
      </c>
      <c r="AG109" s="136">
        <v>3.5500000000000002E-3</v>
      </c>
      <c r="AH109" s="136">
        <v>3.5500000000000002E-3</v>
      </c>
      <c r="AI109" s="136">
        <v>3.5500000000000002E-3</v>
      </c>
      <c r="AJ109" s="136">
        <v>3.5500000000000002E-3</v>
      </c>
      <c r="AK109" s="136">
        <v>3.5500000000000002E-3</v>
      </c>
      <c r="AL109" s="136">
        <v>3.5500000000000002E-3</v>
      </c>
      <c r="AM109" s="136">
        <v>3.5500000000000002E-3</v>
      </c>
      <c r="AN109" s="136">
        <v>3.5500000000000002E-3</v>
      </c>
      <c r="AO109" s="136">
        <v>3.5500000000000002E-3</v>
      </c>
      <c r="AP109" s="136">
        <v>3.5500000000000002E-3</v>
      </c>
      <c r="AQ109" s="136">
        <v>3.5500000000000002E-3</v>
      </c>
      <c r="AR109" s="136">
        <v>3.5500000000000002E-3</v>
      </c>
      <c r="AS109" s="136">
        <v>3.5500000000000002E-3</v>
      </c>
      <c r="AT109" s="136">
        <v>3.5500000000000002E-3</v>
      </c>
      <c r="AU109" s="136">
        <v>3.5500000000000002E-3</v>
      </c>
      <c r="AV109" s="136">
        <v>3.5500000000000002E-3</v>
      </c>
      <c r="AW109" s="136">
        <v>3.5500000000000002E-3</v>
      </c>
      <c r="AX109" s="136">
        <v>3.5500000000000002E-3</v>
      </c>
      <c r="AY109" s="136">
        <v>3.5500000000000002E-3</v>
      </c>
      <c r="AZ109" s="136">
        <v>3.5500000000000002E-3</v>
      </c>
      <c r="BA109" s="136">
        <v>3.5500000000000002E-3</v>
      </c>
      <c r="BB109" s="136">
        <v>3.5500000000000002E-3</v>
      </c>
      <c r="BC109" s="136">
        <v>3.5500000000000002E-3</v>
      </c>
      <c r="BD109" s="136">
        <v>3.5500000000000002E-3</v>
      </c>
      <c r="BE109" s="136">
        <v>3.5500000000000002E-3</v>
      </c>
      <c r="BF109" s="136">
        <v>3.5500000000000002E-3</v>
      </c>
      <c r="BG109" s="136">
        <v>3.5500000000000002E-3</v>
      </c>
      <c r="BH109" s="136">
        <v>3.5500000000000002E-3</v>
      </c>
      <c r="BI109" s="136">
        <v>3.5500000000000002E-3</v>
      </c>
      <c r="BJ109" s="136">
        <v>3.5500000000000002E-3</v>
      </c>
      <c r="BK109" s="136">
        <v>-1.1842588316102367E-3</v>
      </c>
    </row>
    <row r="110" spans="1:63" x14ac:dyDescent="0.3">
      <c r="A110" s="135" t="s">
        <v>140</v>
      </c>
      <c r="B110" s="136">
        <v>1.1000000000000001E-2</v>
      </c>
      <c r="C110" s="136">
        <v>1.1000000000000001E-2</v>
      </c>
      <c r="D110" s="136">
        <v>1.1000000000000001E-2</v>
      </c>
      <c r="E110" s="136">
        <v>1.1000000000000001E-2</v>
      </c>
      <c r="F110" s="136">
        <v>0.13519999999999999</v>
      </c>
      <c r="G110" s="136">
        <v>0.13519999999999999</v>
      </c>
      <c r="H110" s="136">
        <v>0.13519999999999999</v>
      </c>
      <c r="I110" s="136">
        <v>0.13519999999999999</v>
      </c>
      <c r="J110" s="136">
        <v>0.13519999999999999</v>
      </c>
      <c r="K110" s="136">
        <v>0.13519999999999999</v>
      </c>
      <c r="L110" s="136">
        <v>0.13519999999999999</v>
      </c>
      <c r="M110" s="136">
        <v>0.13519999999999999</v>
      </c>
      <c r="N110" s="136">
        <v>0.13519999999999999</v>
      </c>
      <c r="O110" s="136">
        <v>0.13519999999999999</v>
      </c>
      <c r="P110" s="136">
        <v>0.13519999999999999</v>
      </c>
      <c r="Q110" s="136">
        <v>0.13519999999999999</v>
      </c>
      <c r="R110" s="136">
        <v>0.13519999999999999</v>
      </c>
      <c r="S110" s="136">
        <v>0.13519999999999999</v>
      </c>
      <c r="T110" s="136">
        <v>0.13519999999999999</v>
      </c>
      <c r="U110" s="136">
        <v>0.13519999999999999</v>
      </c>
      <c r="V110" s="136">
        <v>0.13519999999999999</v>
      </c>
      <c r="W110" s="136">
        <v>0.13519999999999999</v>
      </c>
      <c r="X110" s="136">
        <v>0.13519999999999999</v>
      </c>
      <c r="Y110" s="136">
        <v>0.13519999999999999</v>
      </c>
      <c r="Z110" s="136">
        <v>0.13519999999999999</v>
      </c>
      <c r="AA110" s="136">
        <v>0.13519999999999999</v>
      </c>
      <c r="AB110" s="136">
        <v>0.13519999999999999</v>
      </c>
      <c r="AC110" s="136">
        <v>0.13519999999999999</v>
      </c>
      <c r="AD110" s="136">
        <v>0.13519999999999999</v>
      </c>
      <c r="AE110" s="136">
        <v>0.13519999999999999</v>
      </c>
      <c r="AF110" s="136">
        <v>1.2800000000000001E-2</v>
      </c>
      <c r="AG110" s="136">
        <v>1.2800000000000001E-2</v>
      </c>
      <c r="AH110" s="136">
        <v>1.2800000000000001E-2</v>
      </c>
      <c r="AI110" s="136">
        <v>1.2800000000000001E-2</v>
      </c>
      <c r="AJ110" s="136">
        <v>1.2800000000000001E-2</v>
      </c>
      <c r="AK110" s="136">
        <v>1.2800000000000001E-2</v>
      </c>
      <c r="AL110" s="136">
        <v>1.2800000000000001E-2</v>
      </c>
      <c r="AM110" s="136">
        <v>1.2800000000000001E-2</v>
      </c>
      <c r="AN110" s="136">
        <v>1.2800000000000001E-2</v>
      </c>
      <c r="AO110" s="136">
        <v>1.2800000000000001E-2</v>
      </c>
      <c r="AP110" s="136">
        <v>1.2800000000000001E-2</v>
      </c>
      <c r="AQ110" s="136">
        <v>1.2800000000000001E-2</v>
      </c>
      <c r="AR110" s="136">
        <v>1.2800000000000001E-2</v>
      </c>
      <c r="AS110" s="136">
        <v>1.2800000000000001E-2</v>
      </c>
      <c r="AT110" s="136">
        <v>1.2800000000000001E-2</v>
      </c>
      <c r="AU110" s="136">
        <v>1.2800000000000001E-2</v>
      </c>
      <c r="AV110" s="136">
        <v>1.2800000000000001E-2</v>
      </c>
      <c r="AW110" s="136">
        <v>1.2800000000000001E-2</v>
      </c>
      <c r="AX110" s="136">
        <v>1.2800000000000001E-2</v>
      </c>
      <c r="AY110" s="136">
        <v>1.2800000000000001E-2</v>
      </c>
      <c r="AZ110" s="136">
        <v>1.2800000000000001E-2</v>
      </c>
      <c r="BA110" s="136">
        <v>1.2800000000000001E-2</v>
      </c>
      <c r="BB110" s="136">
        <v>1.2800000000000001E-2</v>
      </c>
      <c r="BC110" s="136">
        <v>1.2800000000000001E-2</v>
      </c>
      <c r="BD110" s="136">
        <v>1.2800000000000001E-2</v>
      </c>
      <c r="BE110" s="136">
        <v>1.2800000000000001E-2</v>
      </c>
      <c r="BF110" s="136">
        <v>1.2800000000000001E-2</v>
      </c>
      <c r="BG110" s="136">
        <v>1.2800000000000001E-2</v>
      </c>
      <c r="BH110" s="136">
        <v>1.2800000000000001E-2</v>
      </c>
      <c r="BI110" s="136">
        <v>1.2800000000000001E-2</v>
      </c>
      <c r="BJ110" s="136">
        <v>1.2800000000000001E-2</v>
      </c>
      <c r="BK110" s="136">
        <v>0</v>
      </c>
    </row>
    <row r="111" spans="1:63" x14ac:dyDescent="0.3">
      <c r="A111" s="135" t="s">
        <v>16</v>
      </c>
      <c r="B111" s="136">
        <v>5.2999999999999992E-3</v>
      </c>
      <c r="C111" s="136">
        <v>5.2999999999999992E-3</v>
      </c>
      <c r="D111" s="136">
        <v>5.2999999999999992E-3</v>
      </c>
      <c r="E111" s="136">
        <v>5.2999999999999992E-3</v>
      </c>
      <c r="F111" s="136">
        <v>5.2299999999999999E-2</v>
      </c>
      <c r="G111" s="136">
        <v>5.2299999999999999E-2</v>
      </c>
      <c r="H111" s="136">
        <v>5.2299999999999999E-2</v>
      </c>
      <c r="I111" s="136">
        <v>5.2299999999999999E-2</v>
      </c>
      <c r="J111" s="136">
        <v>5.2299999999999999E-2</v>
      </c>
      <c r="K111" s="136">
        <v>5.2299999999999999E-2</v>
      </c>
      <c r="L111" s="136">
        <v>5.2299999999999999E-2</v>
      </c>
      <c r="M111" s="136">
        <v>5.2299999999999999E-2</v>
      </c>
      <c r="N111" s="136">
        <v>5.2299999999999999E-2</v>
      </c>
      <c r="O111" s="136">
        <v>5.2299999999999999E-2</v>
      </c>
      <c r="P111" s="136">
        <v>5.2299999999999999E-2</v>
      </c>
      <c r="Q111" s="136">
        <v>5.2299999999999999E-2</v>
      </c>
      <c r="R111" s="136">
        <v>5.2299999999999999E-2</v>
      </c>
      <c r="S111" s="136">
        <v>5.2299999999999999E-2</v>
      </c>
      <c r="T111" s="136">
        <v>5.2299999999999999E-2</v>
      </c>
      <c r="U111" s="136">
        <v>5.2299999999999999E-2</v>
      </c>
      <c r="V111" s="136">
        <v>5.2299999999999999E-2</v>
      </c>
      <c r="W111" s="136">
        <v>5.2299999999999999E-2</v>
      </c>
      <c r="X111" s="136">
        <v>5.2299999999999999E-2</v>
      </c>
      <c r="Y111" s="136">
        <v>5.2299999999999999E-2</v>
      </c>
      <c r="Z111" s="136">
        <v>5.2299999999999999E-2</v>
      </c>
      <c r="AA111" s="136">
        <v>5.2299999999999999E-2</v>
      </c>
      <c r="AB111" s="136">
        <v>5.2299999999999999E-2</v>
      </c>
      <c r="AC111" s="136">
        <v>5.2299999999999999E-2</v>
      </c>
      <c r="AD111" s="136">
        <v>5.2299999999999999E-2</v>
      </c>
      <c r="AE111" s="136">
        <v>5.2299999999999999E-2</v>
      </c>
      <c r="AF111" s="136">
        <v>6.2000000000000006E-3</v>
      </c>
      <c r="AG111" s="136">
        <v>6.2000000000000006E-3</v>
      </c>
      <c r="AH111" s="136">
        <v>6.2000000000000006E-3</v>
      </c>
      <c r="AI111" s="136">
        <v>6.2000000000000006E-3</v>
      </c>
      <c r="AJ111" s="136">
        <v>6.2000000000000006E-3</v>
      </c>
      <c r="AK111" s="136">
        <v>6.2000000000000006E-3</v>
      </c>
      <c r="AL111" s="136">
        <v>6.2000000000000006E-3</v>
      </c>
      <c r="AM111" s="136">
        <v>6.2000000000000006E-3</v>
      </c>
      <c r="AN111" s="136">
        <v>6.2000000000000006E-3</v>
      </c>
      <c r="AO111" s="136">
        <v>6.2000000000000006E-3</v>
      </c>
      <c r="AP111" s="136">
        <v>6.2000000000000006E-3</v>
      </c>
      <c r="AQ111" s="136">
        <v>6.2000000000000006E-3</v>
      </c>
      <c r="AR111" s="136">
        <v>6.2000000000000006E-3</v>
      </c>
      <c r="AS111" s="136">
        <v>6.2000000000000006E-3</v>
      </c>
      <c r="AT111" s="136">
        <v>6.2000000000000006E-3</v>
      </c>
      <c r="AU111" s="136">
        <v>6.2000000000000006E-3</v>
      </c>
      <c r="AV111" s="136">
        <v>6.2000000000000006E-3</v>
      </c>
      <c r="AW111" s="136">
        <v>6.2000000000000006E-3</v>
      </c>
      <c r="AX111" s="136">
        <v>6.2000000000000006E-3</v>
      </c>
      <c r="AY111" s="136">
        <v>6.2000000000000006E-3</v>
      </c>
      <c r="AZ111" s="136">
        <v>6.2000000000000006E-3</v>
      </c>
      <c r="BA111" s="136">
        <v>6.2000000000000006E-3</v>
      </c>
      <c r="BB111" s="136">
        <v>6.2000000000000006E-3</v>
      </c>
      <c r="BC111" s="136">
        <v>6.2000000000000006E-3</v>
      </c>
      <c r="BD111" s="136">
        <v>6.2000000000000006E-3</v>
      </c>
      <c r="BE111" s="136">
        <v>6.2000000000000006E-3</v>
      </c>
      <c r="BF111" s="136">
        <v>6.2000000000000006E-3</v>
      </c>
      <c r="BG111" s="136">
        <v>6.2000000000000006E-3</v>
      </c>
      <c r="BH111" s="136">
        <v>6.2000000000000006E-3</v>
      </c>
      <c r="BI111" s="136">
        <v>6.2000000000000006E-3</v>
      </c>
      <c r="BJ111" s="136">
        <v>6.2000000000000006E-3</v>
      </c>
      <c r="BK111" s="136">
        <v>3.3552430705842487E-7</v>
      </c>
    </row>
    <row r="112" spans="1:63" x14ac:dyDescent="0.3">
      <c r="A112" s="135" t="s">
        <v>141</v>
      </c>
      <c r="B112" s="136">
        <v>-7.4000000000000003E-3</v>
      </c>
      <c r="C112" s="136">
        <v>-7.4000000000000003E-3</v>
      </c>
      <c r="D112" s="136">
        <v>-7.4000000000000003E-3</v>
      </c>
      <c r="E112" s="136">
        <v>-7.4000000000000003E-3</v>
      </c>
      <c r="F112" s="136">
        <v>6.8000000000000005E-2</v>
      </c>
      <c r="G112" s="136">
        <v>6.8000000000000005E-2</v>
      </c>
      <c r="H112" s="136">
        <v>6.8000000000000005E-2</v>
      </c>
      <c r="I112" s="136">
        <v>6.8000000000000005E-2</v>
      </c>
      <c r="J112" s="136">
        <v>6.8000000000000005E-2</v>
      </c>
      <c r="K112" s="136">
        <v>6.8000000000000005E-2</v>
      </c>
      <c r="L112" s="136">
        <v>6.8000000000000005E-2</v>
      </c>
      <c r="M112" s="136">
        <v>6.8000000000000005E-2</v>
      </c>
      <c r="N112" s="136">
        <v>6.8000000000000005E-2</v>
      </c>
      <c r="O112" s="136">
        <v>6.8000000000000005E-2</v>
      </c>
      <c r="P112" s="136">
        <v>6.8000000000000005E-2</v>
      </c>
      <c r="Q112" s="136">
        <v>6.8000000000000005E-2</v>
      </c>
      <c r="R112" s="136">
        <v>6.8000000000000005E-2</v>
      </c>
      <c r="S112" s="136">
        <v>6.8000000000000005E-2</v>
      </c>
      <c r="T112" s="136">
        <v>6.8000000000000005E-2</v>
      </c>
      <c r="U112" s="136">
        <v>6.8000000000000005E-2</v>
      </c>
      <c r="V112" s="136">
        <v>6.8000000000000005E-2</v>
      </c>
      <c r="W112" s="136">
        <v>6.8000000000000005E-2</v>
      </c>
      <c r="X112" s="136">
        <v>6.8000000000000005E-2</v>
      </c>
      <c r="Y112" s="136">
        <v>6.8000000000000005E-2</v>
      </c>
      <c r="Z112" s="136">
        <v>6.8000000000000005E-2</v>
      </c>
      <c r="AA112" s="136">
        <v>6.8000000000000005E-2</v>
      </c>
      <c r="AB112" s="136">
        <v>6.8000000000000005E-2</v>
      </c>
      <c r="AC112" s="136">
        <v>6.8000000000000005E-2</v>
      </c>
      <c r="AD112" s="136">
        <v>6.8000000000000005E-2</v>
      </c>
      <c r="AE112" s="136">
        <v>6.8000000000000005E-2</v>
      </c>
      <c r="AF112" s="136">
        <v>-3.0000000000000001E-3</v>
      </c>
      <c r="AG112" s="136">
        <v>-3.0000000000000001E-3</v>
      </c>
      <c r="AH112" s="136">
        <v>-3.0000000000000001E-3</v>
      </c>
      <c r="AI112" s="136">
        <v>-3.0000000000000001E-3</v>
      </c>
      <c r="AJ112" s="136">
        <v>-3.0000000000000001E-3</v>
      </c>
      <c r="AK112" s="136">
        <v>-3.0000000000000001E-3</v>
      </c>
      <c r="AL112" s="136">
        <v>-3.0000000000000001E-3</v>
      </c>
      <c r="AM112" s="136">
        <v>-3.0000000000000001E-3</v>
      </c>
      <c r="AN112" s="136">
        <v>-3.0000000000000001E-3</v>
      </c>
      <c r="AO112" s="136">
        <v>-3.0000000000000001E-3</v>
      </c>
      <c r="AP112" s="136">
        <v>-3.0000000000000001E-3</v>
      </c>
      <c r="AQ112" s="136">
        <v>-3.0000000000000001E-3</v>
      </c>
      <c r="AR112" s="136">
        <v>-3.0000000000000001E-3</v>
      </c>
      <c r="AS112" s="136">
        <v>-3.0000000000000001E-3</v>
      </c>
      <c r="AT112" s="136">
        <v>-3.0000000000000001E-3</v>
      </c>
      <c r="AU112" s="136">
        <v>-3.0000000000000001E-3</v>
      </c>
      <c r="AV112" s="136">
        <v>-3.0000000000000001E-3</v>
      </c>
      <c r="AW112" s="136">
        <v>-3.0000000000000001E-3</v>
      </c>
      <c r="AX112" s="136">
        <v>-3.0000000000000001E-3</v>
      </c>
      <c r="AY112" s="136">
        <v>-3.0000000000000001E-3</v>
      </c>
      <c r="AZ112" s="136">
        <v>-3.0000000000000001E-3</v>
      </c>
      <c r="BA112" s="136">
        <v>-3.0000000000000001E-3</v>
      </c>
      <c r="BB112" s="136">
        <v>-3.0000000000000001E-3</v>
      </c>
      <c r="BC112" s="136">
        <v>-3.0000000000000001E-3</v>
      </c>
      <c r="BD112" s="136">
        <v>-3.0000000000000001E-3</v>
      </c>
      <c r="BE112" s="136">
        <v>-3.0000000000000001E-3</v>
      </c>
      <c r="BF112" s="136">
        <v>-3.0000000000000001E-3</v>
      </c>
      <c r="BG112" s="136">
        <v>-3.0000000000000001E-3</v>
      </c>
      <c r="BH112" s="136">
        <v>-3.0000000000000001E-3</v>
      </c>
      <c r="BI112" s="136">
        <v>-3.0000000000000001E-3</v>
      </c>
      <c r="BJ112" s="136">
        <v>-3.0000000000000001E-3</v>
      </c>
      <c r="BK112" s="136">
        <v>0</v>
      </c>
    </row>
    <row r="113" spans="1:63" x14ac:dyDescent="0.3">
      <c r="A113" s="135" t="s">
        <v>34</v>
      </c>
      <c r="B113" s="136">
        <v>5.3000000000000009E-3</v>
      </c>
      <c r="C113" s="136">
        <v>5.3000000000000009E-3</v>
      </c>
      <c r="D113" s="136">
        <v>5.3000000000000009E-3</v>
      </c>
      <c r="E113" s="136">
        <v>5.3000000000000009E-3</v>
      </c>
      <c r="F113" s="136">
        <v>6.6E-3</v>
      </c>
      <c r="G113" s="136">
        <v>6.6E-3</v>
      </c>
      <c r="H113" s="136">
        <v>6.6E-3</v>
      </c>
      <c r="I113" s="136">
        <v>6.6E-3</v>
      </c>
      <c r="J113" s="136">
        <v>6.6E-3</v>
      </c>
      <c r="K113" s="136">
        <v>6.6E-3</v>
      </c>
      <c r="L113" s="136">
        <v>6.6E-3</v>
      </c>
      <c r="M113" s="136">
        <v>6.6E-3</v>
      </c>
      <c r="N113" s="136">
        <v>6.6E-3</v>
      </c>
      <c r="O113" s="136">
        <v>6.6E-3</v>
      </c>
      <c r="P113" s="136">
        <v>6.6E-3</v>
      </c>
      <c r="Q113" s="136">
        <v>6.6E-3</v>
      </c>
      <c r="R113" s="136">
        <v>6.6E-3</v>
      </c>
      <c r="S113" s="136">
        <v>6.6E-3</v>
      </c>
      <c r="T113" s="136">
        <v>6.6E-3</v>
      </c>
      <c r="U113" s="136">
        <v>6.6E-3</v>
      </c>
      <c r="V113" s="136">
        <v>6.6E-3</v>
      </c>
      <c r="W113" s="136">
        <v>6.6E-3</v>
      </c>
      <c r="X113" s="136">
        <v>6.6E-3</v>
      </c>
      <c r="Y113" s="136">
        <v>6.6E-3</v>
      </c>
      <c r="Z113" s="136">
        <v>6.6E-3</v>
      </c>
      <c r="AA113" s="136">
        <v>6.6E-3</v>
      </c>
      <c r="AB113" s="136">
        <v>6.6E-3</v>
      </c>
      <c r="AC113" s="136">
        <v>6.6E-3</v>
      </c>
      <c r="AD113" s="136">
        <v>6.6E-3</v>
      </c>
      <c r="AE113" s="136">
        <v>6.6E-3</v>
      </c>
      <c r="AF113" s="136">
        <v>5.4000000000000003E-3</v>
      </c>
      <c r="AG113" s="136">
        <v>5.4000000000000003E-3</v>
      </c>
      <c r="AH113" s="136">
        <v>5.4000000000000003E-3</v>
      </c>
      <c r="AI113" s="136">
        <v>5.4000000000000003E-3</v>
      </c>
      <c r="AJ113" s="136">
        <v>5.4000000000000003E-3</v>
      </c>
      <c r="AK113" s="136">
        <v>5.4000000000000003E-3</v>
      </c>
      <c r="AL113" s="136">
        <v>5.4000000000000003E-3</v>
      </c>
      <c r="AM113" s="136">
        <v>5.4000000000000003E-3</v>
      </c>
      <c r="AN113" s="136">
        <v>5.4000000000000003E-3</v>
      </c>
      <c r="AO113" s="136">
        <v>5.4000000000000003E-3</v>
      </c>
      <c r="AP113" s="136">
        <v>5.4000000000000003E-3</v>
      </c>
      <c r="AQ113" s="136">
        <v>5.4000000000000003E-3</v>
      </c>
      <c r="AR113" s="136">
        <v>5.4000000000000003E-3</v>
      </c>
      <c r="AS113" s="136">
        <v>5.4000000000000003E-3</v>
      </c>
      <c r="AT113" s="136">
        <v>5.4000000000000003E-3</v>
      </c>
      <c r="AU113" s="136">
        <v>5.4000000000000003E-3</v>
      </c>
      <c r="AV113" s="136">
        <v>5.4000000000000003E-3</v>
      </c>
      <c r="AW113" s="136">
        <v>5.4000000000000003E-3</v>
      </c>
      <c r="AX113" s="136">
        <v>5.4000000000000003E-3</v>
      </c>
      <c r="AY113" s="136">
        <v>5.4000000000000003E-3</v>
      </c>
      <c r="AZ113" s="136">
        <v>5.4000000000000003E-3</v>
      </c>
      <c r="BA113" s="136">
        <v>5.4000000000000003E-3</v>
      </c>
      <c r="BB113" s="136">
        <v>5.4000000000000003E-3</v>
      </c>
      <c r="BC113" s="136">
        <v>5.4000000000000003E-3</v>
      </c>
      <c r="BD113" s="136">
        <v>5.4000000000000003E-3</v>
      </c>
      <c r="BE113" s="136">
        <v>5.4000000000000003E-3</v>
      </c>
      <c r="BF113" s="136">
        <v>5.4000000000000003E-3</v>
      </c>
      <c r="BG113" s="136">
        <v>5.4000000000000003E-3</v>
      </c>
      <c r="BH113" s="136">
        <v>5.4000000000000003E-3</v>
      </c>
      <c r="BI113" s="136">
        <v>5.4000000000000003E-3</v>
      </c>
      <c r="BJ113" s="136">
        <v>5.4000000000000003E-3</v>
      </c>
      <c r="BK113" s="136">
        <v>0</v>
      </c>
    </row>
    <row r="114" spans="1:63" x14ac:dyDescent="0.3">
      <c r="A114" s="135" t="s">
        <v>19</v>
      </c>
      <c r="B114" s="136">
        <v>2.01E-2</v>
      </c>
      <c r="C114" s="136">
        <v>2.01E-2</v>
      </c>
      <c r="D114" s="136">
        <v>2.01E-2</v>
      </c>
      <c r="E114" s="136">
        <v>2.01E-2</v>
      </c>
      <c r="F114" s="136">
        <v>6.5800000000000011E-2</v>
      </c>
      <c r="G114" s="136">
        <v>6.5800000000000011E-2</v>
      </c>
      <c r="H114" s="136">
        <v>6.5800000000000011E-2</v>
      </c>
      <c r="I114" s="136">
        <v>6.5800000000000011E-2</v>
      </c>
      <c r="J114" s="136">
        <v>6.5800000000000011E-2</v>
      </c>
      <c r="K114" s="136">
        <v>6.5800000000000011E-2</v>
      </c>
      <c r="L114" s="136">
        <v>6.5800000000000011E-2</v>
      </c>
      <c r="M114" s="136">
        <v>6.5800000000000011E-2</v>
      </c>
      <c r="N114" s="136">
        <v>6.5800000000000011E-2</v>
      </c>
      <c r="O114" s="136">
        <v>6.5800000000000011E-2</v>
      </c>
      <c r="P114" s="136">
        <v>6.5800000000000011E-2</v>
      </c>
      <c r="Q114" s="136">
        <v>6.5800000000000011E-2</v>
      </c>
      <c r="R114" s="136">
        <v>6.5800000000000011E-2</v>
      </c>
      <c r="S114" s="136">
        <v>6.5800000000000011E-2</v>
      </c>
      <c r="T114" s="136">
        <v>6.5800000000000011E-2</v>
      </c>
      <c r="U114" s="136">
        <v>6.5800000000000011E-2</v>
      </c>
      <c r="V114" s="136">
        <v>6.5800000000000011E-2</v>
      </c>
      <c r="W114" s="136">
        <v>6.5800000000000011E-2</v>
      </c>
      <c r="X114" s="136">
        <v>6.5800000000000011E-2</v>
      </c>
      <c r="Y114" s="136">
        <v>6.5800000000000011E-2</v>
      </c>
      <c r="Z114" s="136">
        <v>6.5800000000000011E-2</v>
      </c>
      <c r="AA114" s="136">
        <v>6.5800000000000011E-2</v>
      </c>
      <c r="AB114" s="136">
        <v>6.5800000000000011E-2</v>
      </c>
      <c r="AC114" s="136">
        <v>6.5800000000000011E-2</v>
      </c>
      <c r="AD114" s="136">
        <v>6.5800000000000011E-2</v>
      </c>
      <c r="AE114" s="136">
        <v>6.5800000000000011E-2</v>
      </c>
      <c r="AF114" s="136">
        <v>2.1349999999999997E-2</v>
      </c>
      <c r="AG114" s="136">
        <v>2.1349999999999997E-2</v>
      </c>
      <c r="AH114" s="136">
        <v>2.1349999999999997E-2</v>
      </c>
      <c r="AI114" s="136">
        <v>2.1349999999999997E-2</v>
      </c>
      <c r="AJ114" s="136">
        <v>2.1349999999999997E-2</v>
      </c>
      <c r="AK114" s="136">
        <v>2.1349999999999997E-2</v>
      </c>
      <c r="AL114" s="136">
        <v>2.1349999999999997E-2</v>
      </c>
      <c r="AM114" s="136">
        <v>2.1349999999999997E-2</v>
      </c>
      <c r="AN114" s="136">
        <v>2.1349999999999997E-2</v>
      </c>
      <c r="AO114" s="136">
        <v>2.1349999999999997E-2</v>
      </c>
      <c r="AP114" s="136">
        <v>2.1349999999999997E-2</v>
      </c>
      <c r="AQ114" s="136">
        <v>2.1349999999999997E-2</v>
      </c>
      <c r="AR114" s="136">
        <v>2.1349999999999997E-2</v>
      </c>
      <c r="AS114" s="136">
        <v>2.1349999999999997E-2</v>
      </c>
      <c r="AT114" s="136">
        <v>2.1349999999999997E-2</v>
      </c>
      <c r="AU114" s="136">
        <v>2.1349999999999997E-2</v>
      </c>
      <c r="AV114" s="136">
        <v>2.1349999999999997E-2</v>
      </c>
      <c r="AW114" s="136">
        <v>2.1349999999999997E-2</v>
      </c>
      <c r="AX114" s="136">
        <v>2.1349999999999997E-2</v>
      </c>
      <c r="AY114" s="136">
        <v>2.1349999999999997E-2</v>
      </c>
      <c r="AZ114" s="136">
        <v>2.1349999999999997E-2</v>
      </c>
      <c r="BA114" s="136">
        <v>2.1349999999999997E-2</v>
      </c>
      <c r="BB114" s="136">
        <v>2.1349999999999997E-2</v>
      </c>
      <c r="BC114" s="136">
        <v>2.1349999999999997E-2</v>
      </c>
      <c r="BD114" s="136">
        <v>2.1349999999999997E-2</v>
      </c>
      <c r="BE114" s="136">
        <v>2.1349999999999997E-2</v>
      </c>
      <c r="BF114" s="136">
        <v>2.1349999999999997E-2</v>
      </c>
      <c r="BG114" s="136">
        <v>2.1349999999999997E-2</v>
      </c>
      <c r="BH114" s="136">
        <v>2.1349999999999997E-2</v>
      </c>
      <c r="BI114" s="136">
        <v>2.1349999999999997E-2</v>
      </c>
      <c r="BJ114" s="136">
        <v>2.1349999999999997E-2</v>
      </c>
      <c r="BK114" s="136">
        <v>-1.4307926992821151E-4</v>
      </c>
    </row>
    <row r="116" spans="1:63" ht="13.35" customHeight="1" x14ac:dyDescent="0.35">
      <c r="A116" s="133" t="s">
        <v>574</v>
      </c>
      <c r="C116" s="134"/>
      <c r="D116" s="134"/>
    </row>
    <row r="117" spans="1:63" x14ac:dyDescent="0.3">
      <c r="A117" s="80" t="s">
        <v>572</v>
      </c>
      <c r="B117" s="133" t="s">
        <v>441</v>
      </c>
      <c r="C117" s="133" t="s">
        <v>442</v>
      </c>
      <c r="D117" s="133" t="s">
        <v>443</v>
      </c>
      <c r="E117" s="133" t="s">
        <v>444</v>
      </c>
      <c r="F117" s="133" t="s">
        <v>445</v>
      </c>
      <c r="G117" s="133" t="s">
        <v>446</v>
      </c>
      <c r="H117" s="133" t="s">
        <v>447</v>
      </c>
      <c r="I117" s="133" t="s">
        <v>448</v>
      </c>
      <c r="J117" s="133" t="s">
        <v>449</v>
      </c>
      <c r="K117" s="133" t="s">
        <v>450</v>
      </c>
      <c r="L117" s="133" t="s">
        <v>451</v>
      </c>
      <c r="M117" s="133" t="s">
        <v>452</v>
      </c>
      <c r="N117" s="133" t="s">
        <v>453</v>
      </c>
      <c r="O117" s="133" t="s">
        <v>454</v>
      </c>
      <c r="P117" s="133" t="s">
        <v>455</v>
      </c>
      <c r="Q117" s="133" t="s">
        <v>456</v>
      </c>
      <c r="R117" s="133" t="s">
        <v>457</v>
      </c>
      <c r="S117" s="133" t="s">
        <v>458</v>
      </c>
      <c r="T117" s="133" t="s">
        <v>459</v>
      </c>
      <c r="U117" s="133" t="s">
        <v>460</v>
      </c>
      <c r="V117" s="133" t="s">
        <v>461</v>
      </c>
      <c r="W117" s="133" t="s">
        <v>462</v>
      </c>
      <c r="X117" s="133" t="s">
        <v>463</v>
      </c>
      <c r="Y117" s="133" t="s">
        <v>464</v>
      </c>
      <c r="Z117" s="133" t="s">
        <v>465</v>
      </c>
      <c r="AA117" s="133" t="s">
        <v>466</v>
      </c>
      <c r="AB117" s="133" t="s">
        <v>467</v>
      </c>
      <c r="AC117" s="133" t="s">
        <v>468</v>
      </c>
      <c r="AD117" s="133" t="s">
        <v>469</v>
      </c>
      <c r="AE117" s="133" t="s">
        <v>470</v>
      </c>
      <c r="AF117" s="133" t="s">
        <v>471</v>
      </c>
      <c r="AG117" s="133" t="s">
        <v>472</v>
      </c>
      <c r="AH117" s="133" t="s">
        <v>473</v>
      </c>
      <c r="AI117" s="133" t="s">
        <v>474</v>
      </c>
      <c r="AJ117" s="133" t="s">
        <v>475</v>
      </c>
      <c r="AK117" s="133" t="s">
        <v>476</v>
      </c>
      <c r="AL117" s="133" t="s">
        <v>477</v>
      </c>
      <c r="AM117" s="133" t="s">
        <v>478</v>
      </c>
      <c r="AN117" s="133" t="s">
        <v>479</v>
      </c>
      <c r="AO117" s="133" t="s">
        <v>480</v>
      </c>
      <c r="AP117" s="133" t="s">
        <v>481</v>
      </c>
      <c r="AQ117" s="133" t="s">
        <v>482</v>
      </c>
      <c r="AR117" s="133" t="s">
        <v>483</v>
      </c>
      <c r="AS117" s="133" t="s">
        <v>484</v>
      </c>
      <c r="AT117" s="133" t="s">
        <v>485</v>
      </c>
      <c r="AU117" s="133" t="s">
        <v>486</v>
      </c>
      <c r="AV117" s="133" t="s">
        <v>487</v>
      </c>
      <c r="AW117" s="133" t="s">
        <v>488</v>
      </c>
      <c r="AX117" s="133" t="s">
        <v>489</v>
      </c>
      <c r="AY117" s="133" t="s">
        <v>490</v>
      </c>
      <c r="AZ117" s="133" t="s">
        <v>491</v>
      </c>
      <c r="BA117" s="133" t="s">
        <v>492</v>
      </c>
      <c r="BB117" s="133" t="s">
        <v>493</v>
      </c>
      <c r="BC117" s="133" t="s">
        <v>494</v>
      </c>
      <c r="BD117" s="133" t="s">
        <v>495</v>
      </c>
      <c r="BE117" s="133" t="s">
        <v>496</v>
      </c>
      <c r="BF117" s="133" t="s">
        <v>497</v>
      </c>
      <c r="BG117" s="133" t="s">
        <v>498</v>
      </c>
      <c r="BH117" s="133" t="s">
        <v>499</v>
      </c>
      <c r="BI117" s="133" t="s">
        <v>500</v>
      </c>
      <c r="BJ117" s="133" t="s">
        <v>501</v>
      </c>
      <c r="BK117" s="133" t="s">
        <v>502</v>
      </c>
    </row>
    <row r="118" spans="1:63" x14ac:dyDescent="0.3">
      <c r="A118" s="135" t="s">
        <v>110</v>
      </c>
      <c r="B118" s="136">
        <v>-4.7999999999999996E-3</v>
      </c>
      <c r="C118" s="136">
        <v>-4.7999999999999996E-3</v>
      </c>
      <c r="D118" s="136">
        <v>-4.7999999999999996E-3</v>
      </c>
      <c r="E118" s="136">
        <v>-4.7999999999999996E-3</v>
      </c>
      <c r="F118" s="136">
        <v>2.3999999999999998E-3</v>
      </c>
      <c r="G118" s="136">
        <v>2.3999999999999998E-3</v>
      </c>
      <c r="H118" s="136">
        <v>2.3999999999999998E-3</v>
      </c>
      <c r="I118" s="136">
        <v>2.3999999999999998E-3</v>
      </c>
      <c r="J118" s="136">
        <v>2.3999999999999998E-3</v>
      </c>
      <c r="K118" s="136">
        <v>2.3999999999999998E-3</v>
      </c>
      <c r="L118" s="136">
        <v>2.3999999999999998E-3</v>
      </c>
      <c r="M118" s="136">
        <v>2.3999999999999998E-3</v>
      </c>
      <c r="N118" s="136">
        <v>2.3999999999999998E-3</v>
      </c>
      <c r="O118" s="136">
        <v>2.3999999999999998E-3</v>
      </c>
      <c r="P118" s="136">
        <v>2.3999999999999998E-3</v>
      </c>
      <c r="Q118" s="136">
        <v>2.3999999999999998E-3</v>
      </c>
      <c r="R118" s="136">
        <v>2.3999999999999998E-3</v>
      </c>
      <c r="S118" s="136">
        <v>2.3999999999999998E-3</v>
      </c>
      <c r="T118" s="136">
        <v>2.3999999999999998E-3</v>
      </c>
      <c r="U118" s="136">
        <v>2.3999999999999998E-3</v>
      </c>
      <c r="V118" s="136">
        <v>2.3999999999999998E-3</v>
      </c>
      <c r="W118" s="136">
        <v>2.3999999999999998E-3</v>
      </c>
      <c r="X118" s="136">
        <v>2.3999999999999998E-3</v>
      </c>
      <c r="Y118" s="136">
        <v>2.3999999999999998E-3</v>
      </c>
      <c r="Z118" s="136">
        <v>2.3999999999999998E-3</v>
      </c>
      <c r="AA118" s="136">
        <v>2.3999999999999998E-3</v>
      </c>
      <c r="AB118" s="136">
        <v>2.3999999999999998E-3</v>
      </c>
      <c r="AC118" s="136">
        <v>2.3999999999999998E-3</v>
      </c>
      <c r="AD118" s="136">
        <v>2.3999999999999998E-3</v>
      </c>
      <c r="AE118" s="136">
        <v>2.3999999999999998E-3</v>
      </c>
      <c r="AF118" s="136">
        <v>-4.0000000000000001E-3</v>
      </c>
      <c r="AG118" s="136">
        <v>-4.0000000000000001E-3</v>
      </c>
      <c r="AH118" s="136">
        <v>-4.0000000000000001E-3</v>
      </c>
      <c r="AI118" s="136">
        <v>-4.0000000000000001E-3</v>
      </c>
      <c r="AJ118" s="136">
        <v>-4.0000000000000001E-3</v>
      </c>
      <c r="AK118" s="136">
        <v>-4.0000000000000001E-3</v>
      </c>
      <c r="AL118" s="136">
        <v>-4.0000000000000001E-3</v>
      </c>
      <c r="AM118" s="136">
        <v>-4.0000000000000001E-3</v>
      </c>
      <c r="AN118" s="136">
        <v>-4.0000000000000001E-3</v>
      </c>
      <c r="AO118" s="136">
        <v>-4.0000000000000001E-3</v>
      </c>
      <c r="AP118" s="136">
        <v>-4.0000000000000001E-3</v>
      </c>
      <c r="AQ118" s="136">
        <v>-4.0000000000000001E-3</v>
      </c>
      <c r="AR118" s="136">
        <v>-4.0000000000000001E-3</v>
      </c>
      <c r="AS118" s="136">
        <v>-4.0000000000000001E-3</v>
      </c>
      <c r="AT118" s="136">
        <v>-4.0000000000000001E-3</v>
      </c>
      <c r="AU118" s="136">
        <v>-4.0000000000000001E-3</v>
      </c>
      <c r="AV118" s="136">
        <v>-4.0000000000000001E-3</v>
      </c>
      <c r="AW118" s="136">
        <v>-4.0000000000000001E-3</v>
      </c>
      <c r="AX118" s="136">
        <v>-4.0000000000000001E-3</v>
      </c>
      <c r="AY118" s="136">
        <v>-4.0000000000000001E-3</v>
      </c>
      <c r="AZ118" s="136">
        <v>-4.0000000000000001E-3</v>
      </c>
      <c r="BA118" s="136">
        <v>-4.0000000000000001E-3</v>
      </c>
      <c r="BB118" s="136">
        <v>-4.0000000000000001E-3</v>
      </c>
      <c r="BC118" s="136">
        <v>-4.0000000000000001E-3</v>
      </c>
      <c r="BD118" s="136">
        <v>-4.0000000000000001E-3</v>
      </c>
      <c r="BE118" s="136">
        <v>-4.0000000000000001E-3</v>
      </c>
      <c r="BF118" s="136">
        <v>-4.0000000000000001E-3</v>
      </c>
      <c r="BG118" s="136">
        <v>-4.0000000000000001E-3</v>
      </c>
      <c r="BH118" s="136">
        <v>-4.0000000000000001E-3</v>
      </c>
      <c r="BI118" s="136">
        <v>-4.0000000000000001E-3</v>
      </c>
      <c r="BJ118" s="136">
        <v>-4.0000000000000001E-3</v>
      </c>
      <c r="BK118" s="136">
        <v>0</v>
      </c>
    </row>
    <row r="119" spans="1:63" x14ac:dyDescent="0.3">
      <c r="A119" s="135" t="s">
        <v>111</v>
      </c>
      <c r="B119" s="136">
        <v>-4.7999999999999996E-3</v>
      </c>
      <c r="C119" s="136">
        <v>-4.7999999999999996E-3</v>
      </c>
      <c r="D119" s="136">
        <v>-4.7999999999999996E-3</v>
      </c>
      <c r="E119" s="136">
        <v>-4.7999999999999996E-3</v>
      </c>
      <c r="F119" s="136">
        <v>2.3999999999999998E-3</v>
      </c>
      <c r="G119" s="136">
        <v>2.3999999999999998E-3</v>
      </c>
      <c r="H119" s="136">
        <v>2.3999999999999998E-3</v>
      </c>
      <c r="I119" s="136">
        <v>2.3999999999999998E-3</v>
      </c>
      <c r="J119" s="136">
        <v>2.3999999999999998E-3</v>
      </c>
      <c r="K119" s="136">
        <v>2.3999999999999998E-3</v>
      </c>
      <c r="L119" s="136">
        <v>2.3999999999999998E-3</v>
      </c>
      <c r="M119" s="136">
        <v>2.3999999999999998E-3</v>
      </c>
      <c r="N119" s="136">
        <v>2.3999999999999998E-3</v>
      </c>
      <c r="O119" s="136">
        <v>2.3999999999999998E-3</v>
      </c>
      <c r="P119" s="136">
        <v>2.3999999999999998E-3</v>
      </c>
      <c r="Q119" s="136">
        <v>2.3999999999999998E-3</v>
      </c>
      <c r="R119" s="136">
        <v>2.3999999999999998E-3</v>
      </c>
      <c r="S119" s="136">
        <v>2.3999999999999998E-3</v>
      </c>
      <c r="T119" s="136">
        <v>2.3999999999999998E-3</v>
      </c>
      <c r="U119" s="136">
        <v>2.3999999999999998E-3</v>
      </c>
      <c r="V119" s="136">
        <v>2.3999999999999998E-3</v>
      </c>
      <c r="W119" s="136">
        <v>2.3999999999999998E-3</v>
      </c>
      <c r="X119" s="136">
        <v>2.3999999999999998E-3</v>
      </c>
      <c r="Y119" s="136">
        <v>2.3999999999999998E-3</v>
      </c>
      <c r="Z119" s="136">
        <v>2.3999999999999998E-3</v>
      </c>
      <c r="AA119" s="136">
        <v>2.3999999999999998E-3</v>
      </c>
      <c r="AB119" s="136">
        <v>2.3999999999999998E-3</v>
      </c>
      <c r="AC119" s="136">
        <v>2.3999999999999998E-3</v>
      </c>
      <c r="AD119" s="136">
        <v>2.3999999999999998E-3</v>
      </c>
      <c r="AE119" s="136">
        <v>2.3999999999999998E-3</v>
      </c>
      <c r="AF119" s="136">
        <v>-4.0000000000000001E-3</v>
      </c>
      <c r="AG119" s="136">
        <v>-4.0000000000000001E-3</v>
      </c>
      <c r="AH119" s="136">
        <v>-4.0000000000000001E-3</v>
      </c>
      <c r="AI119" s="136">
        <v>-4.0000000000000001E-3</v>
      </c>
      <c r="AJ119" s="136">
        <v>-4.0000000000000001E-3</v>
      </c>
      <c r="AK119" s="136">
        <v>-4.0000000000000001E-3</v>
      </c>
      <c r="AL119" s="136">
        <v>-4.0000000000000001E-3</v>
      </c>
      <c r="AM119" s="136">
        <v>-4.0000000000000001E-3</v>
      </c>
      <c r="AN119" s="136">
        <v>-4.0000000000000001E-3</v>
      </c>
      <c r="AO119" s="136">
        <v>-4.0000000000000001E-3</v>
      </c>
      <c r="AP119" s="136">
        <v>-4.0000000000000001E-3</v>
      </c>
      <c r="AQ119" s="136">
        <v>-4.0000000000000001E-3</v>
      </c>
      <c r="AR119" s="136">
        <v>-4.0000000000000001E-3</v>
      </c>
      <c r="AS119" s="136">
        <v>-4.0000000000000001E-3</v>
      </c>
      <c r="AT119" s="136">
        <v>-4.0000000000000001E-3</v>
      </c>
      <c r="AU119" s="136">
        <v>-4.0000000000000001E-3</v>
      </c>
      <c r="AV119" s="136">
        <v>-4.0000000000000001E-3</v>
      </c>
      <c r="AW119" s="136">
        <v>-4.0000000000000001E-3</v>
      </c>
      <c r="AX119" s="136">
        <v>-4.0000000000000001E-3</v>
      </c>
      <c r="AY119" s="136">
        <v>-4.0000000000000001E-3</v>
      </c>
      <c r="AZ119" s="136">
        <v>-4.0000000000000001E-3</v>
      </c>
      <c r="BA119" s="136">
        <v>-4.0000000000000001E-3</v>
      </c>
      <c r="BB119" s="136">
        <v>-4.0000000000000001E-3</v>
      </c>
      <c r="BC119" s="136">
        <v>-4.0000000000000001E-3</v>
      </c>
      <c r="BD119" s="136">
        <v>-4.0000000000000001E-3</v>
      </c>
      <c r="BE119" s="136">
        <v>-4.0000000000000001E-3</v>
      </c>
      <c r="BF119" s="136">
        <v>-4.0000000000000001E-3</v>
      </c>
      <c r="BG119" s="136">
        <v>-4.0000000000000001E-3</v>
      </c>
      <c r="BH119" s="136">
        <v>-4.0000000000000001E-3</v>
      </c>
      <c r="BI119" s="136">
        <v>-4.0000000000000001E-3</v>
      </c>
      <c r="BJ119" s="136">
        <v>-4.0000000000000001E-3</v>
      </c>
      <c r="BK119" s="136">
        <v>0</v>
      </c>
    </row>
    <row r="120" spans="1:63" x14ac:dyDescent="0.3">
      <c r="A120" s="135" t="s">
        <v>112</v>
      </c>
      <c r="B120" s="136">
        <v>-8.199999999999999E-3</v>
      </c>
      <c r="C120" s="136">
        <v>-8.199999999999999E-3</v>
      </c>
      <c r="D120" s="136">
        <v>-8.199999999999999E-3</v>
      </c>
      <c r="E120" s="136">
        <v>-8.199999999999999E-3</v>
      </c>
      <c r="F120" s="136">
        <v>8.3800000000000013E-2</v>
      </c>
      <c r="G120" s="136">
        <v>8.3800000000000013E-2</v>
      </c>
      <c r="H120" s="136">
        <v>8.3800000000000013E-2</v>
      </c>
      <c r="I120" s="136">
        <v>8.3800000000000013E-2</v>
      </c>
      <c r="J120" s="136">
        <v>8.3800000000000013E-2</v>
      </c>
      <c r="K120" s="136">
        <v>8.3800000000000013E-2</v>
      </c>
      <c r="L120" s="136">
        <v>8.3800000000000013E-2</v>
      </c>
      <c r="M120" s="136">
        <v>8.3800000000000013E-2</v>
      </c>
      <c r="N120" s="136">
        <v>8.3800000000000013E-2</v>
      </c>
      <c r="O120" s="136">
        <v>8.3800000000000013E-2</v>
      </c>
      <c r="P120" s="136">
        <v>8.3800000000000013E-2</v>
      </c>
      <c r="Q120" s="136">
        <v>8.3800000000000013E-2</v>
      </c>
      <c r="R120" s="136">
        <v>8.3800000000000013E-2</v>
      </c>
      <c r="S120" s="136">
        <v>8.3800000000000013E-2</v>
      </c>
      <c r="T120" s="136">
        <v>8.3800000000000013E-2</v>
      </c>
      <c r="U120" s="136">
        <v>8.3800000000000013E-2</v>
      </c>
      <c r="V120" s="136">
        <v>8.3800000000000013E-2</v>
      </c>
      <c r="W120" s="136">
        <v>8.3800000000000013E-2</v>
      </c>
      <c r="X120" s="136">
        <v>8.3800000000000013E-2</v>
      </c>
      <c r="Y120" s="136">
        <v>8.3800000000000013E-2</v>
      </c>
      <c r="Z120" s="136">
        <v>8.3800000000000013E-2</v>
      </c>
      <c r="AA120" s="136">
        <v>8.3800000000000013E-2</v>
      </c>
      <c r="AB120" s="136">
        <v>8.3800000000000013E-2</v>
      </c>
      <c r="AC120" s="136">
        <v>8.3800000000000013E-2</v>
      </c>
      <c r="AD120" s="136">
        <v>8.3800000000000013E-2</v>
      </c>
      <c r="AE120" s="136">
        <v>8.3800000000000013E-2</v>
      </c>
      <c r="AF120" s="136">
        <v>4.0000000000000001E-3</v>
      </c>
      <c r="AG120" s="136">
        <v>4.0000000000000001E-3</v>
      </c>
      <c r="AH120" s="136">
        <v>4.0000000000000001E-3</v>
      </c>
      <c r="AI120" s="136">
        <v>4.0000000000000001E-3</v>
      </c>
      <c r="AJ120" s="136">
        <v>4.0000000000000001E-3</v>
      </c>
      <c r="AK120" s="136">
        <v>4.0000000000000001E-3</v>
      </c>
      <c r="AL120" s="136">
        <v>4.0000000000000001E-3</v>
      </c>
      <c r="AM120" s="136">
        <v>4.0000000000000001E-3</v>
      </c>
      <c r="AN120" s="136">
        <v>4.0000000000000001E-3</v>
      </c>
      <c r="AO120" s="136">
        <v>4.0000000000000001E-3</v>
      </c>
      <c r="AP120" s="136">
        <v>4.0000000000000001E-3</v>
      </c>
      <c r="AQ120" s="136">
        <v>4.0000000000000001E-3</v>
      </c>
      <c r="AR120" s="136">
        <v>4.0000000000000001E-3</v>
      </c>
      <c r="AS120" s="136">
        <v>4.0000000000000001E-3</v>
      </c>
      <c r="AT120" s="136">
        <v>4.0000000000000001E-3</v>
      </c>
      <c r="AU120" s="136">
        <v>4.0000000000000001E-3</v>
      </c>
      <c r="AV120" s="136">
        <v>4.0000000000000001E-3</v>
      </c>
      <c r="AW120" s="136">
        <v>4.0000000000000001E-3</v>
      </c>
      <c r="AX120" s="136">
        <v>4.0000000000000001E-3</v>
      </c>
      <c r="AY120" s="136">
        <v>4.0000000000000001E-3</v>
      </c>
      <c r="AZ120" s="136">
        <v>4.0000000000000001E-3</v>
      </c>
      <c r="BA120" s="136">
        <v>4.0000000000000001E-3</v>
      </c>
      <c r="BB120" s="136">
        <v>4.0000000000000001E-3</v>
      </c>
      <c r="BC120" s="136">
        <v>4.0000000000000001E-3</v>
      </c>
      <c r="BD120" s="136">
        <v>4.0000000000000001E-3</v>
      </c>
      <c r="BE120" s="136">
        <v>4.0000000000000001E-3</v>
      </c>
      <c r="BF120" s="136">
        <v>4.0000000000000001E-3</v>
      </c>
      <c r="BG120" s="136">
        <v>4.0000000000000001E-3</v>
      </c>
      <c r="BH120" s="136">
        <v>4.0000000000000001E-3</v>
      </c>
      <c r="BI120" s="136">
        <v>4.0000000000000001E-3</v>
      </c>
      <c r="BJ120" s="136">
        <v>4.0000000000000001E-3</v>
      </c>
      <c r="BK120" s="136">
        <v>0</v>
      </c>
    </row>
    <row r="121" spans="1:63" x14ac:dyDescent="0.3">
      <c r="A121" s="135" t="s">
        <v>113</v>
      </c>
      <c r="B121" s="136">
        <v>-8.199999999999999E-3</v>
      </c>
      <c r="C121" s="136">
        <v>-8.199999999999999E-3</v>
      </c>
      <c r="D121" s="136">
        <v>-8.199999999999999E-3</v>
      </c>
      <c r="E121" s="136">
        <v>-8.199999999999999E-3</v>
      </c>
      <c r="F121" s="136">
        <v>8.3800000000000013E-2</v>
      </c>
      <c r="G121" s="136">
        <v>8.3800000000000013E-2</v>
      </c>
      <c r="H121" s="136">
        <v>8.3800000000000013E-2</v>
      </c>
      <c r="I121" s="136">
        <v>8.3800000000000013E-2</v>
      </c>
      <c r="J121" s="136">
        <v>8.3800000000000013E-2</v>
      </c>
      <c r="K121" s="136">
        <v>8.3800000000000013E-2</v>
      </c>
      <c r="L121" s="136">
        <v>8.3800000000000013E-2</v>
      </c>
      <c r="M121" s="136">
        <v>8.3800000000000013E-2</v>
      </c>
      <c r="N121" s="136">
        <v>8.3800000000000013E-2</v>
      </c>
      <c r="O121" s="136">
        <v>8.3800000000000013E-2</v>
      </c>
      <c r="P121" s="136">
        <v>8.3800000000000013E-2</v>
      </c>
      <c r="Q121" s="136">
        <v>8.3800000000000013E-2</v>
      </c>
      <c r="R121" s="136">
        <v>8.3800000000000013E-2</v>
      </c>
      <c r="S121" s="136">
        <v>8.3800000000000013E-2</v>
      </c>
      <c r="T121" s="136">
        <v>8.3800000000000013E-2</v>
      </c>
      <c r="U121" s="136">
        <v>8.3800000000000013E-2</v>
      </c>
      <c r="V121" s="136">
        <v>8.3800000000000013E-2</v>
      </c>
      <c r="W121" s="136">
        <v>8.3800000000000013E-2</v>
      </c>
      <c r="X121" s="136">
        <v>8.3800000000000013E-2</v>
      </c>
      <c r="Y121" s="136">
        <v>8.3800000000000013E-2</v>
      </c>
      <c r="Z121" s="136">
        <v>8.3800000000000013E-2</v>
      </c>
      <c r="AA121" s="136">
        <v>8.3800000000000013E-2</v>
      </c>
      <c r="AB121" s="136">
        <v>8.3800000000000013E-2</v>
      </c>
      <c r="AC121" s="136">
        <v>8.3800000000000013E-2</v>
      </c>
      <c r="AD121" s="136">
        <v>8.3800000000000013E-2</v>
      </c>
      <c r="AE121" s="136">
        <v>8.3800000000000013E-2</v>
      </c>
      <c r="AF121" s="136">
        <v>4.0000000000000001E-3</v>
      </c>
      <c r="AG121" s="136">
        <v>4.0000000000000001E-3</v>
      </c>
      <c r="AH121" s="136">
        <v>4.0000000000000001E-3</v>
      </c>
      <c r="AI121" s="136">
        <v>4.0000000000000001E-3</v>
      </c>
      <c r="AJ121" s="136">
        <v>4.0000000000000001E-3</v>
      </c>
      <c r="AK121" s="136">
        <v>4.0000000000000001E-3</v>
      </c>
      <c r="AL121" s="136">
        <v>4.0000000000000001E-3</v>
      </c>
      <c r="AM121" s="136">
        <v>4.0000000000000001E-3</v>
      </c>
      <c r="AN121" s="136">
        <v>4.0000000000000001E-3</v>
      </c>
      <c r="AO121" s="136">
        <v>4.0000000000000001E-3</v>
      </c>
      <c r="AP121" s="136">
        <v>4.0000000000000001E-3</v>
      </c>
      <c r="AQ121" s="136">
        <v>4.0000000000000001E-3</v>
      </c>
      <c r="AR121" s="136">
        <v>4.0000000000000001E-3</v>
      </c>
      <c r="AS121" s="136">
        <v>4.0000000000000001E-3</v>
      </c>
      <c r="AT121" s="136">
        <v>4.0000000000000001E-3</v>
      </c>
      <c r="AU121" s="136">
        <v>4.0000000000000001E-3</v>
      </c>
      <c r="AV121" s="136">
        <v>4.0000000000000001E-3</v>
      </c>
      <c r="AW121" s="136">
        <v>4.0000000000000001E-3</v>
      </c>
      <c r="AX121" s="136">
        <v>4.0000000000000001E-3</v>
      </c>
      <c r="AY121" s="136">
        <v>4.0000000000000001E-3</v>
      </c>
      <c r="AZ121" s="136">
        <v>4.0000000000000001E-3</v>
      </c>
      <c r="BA121" s="136">
        <v>4.0000000000000001E-3</v>
      </c>
      <c r="BB121" s="136">
        <v>4.0000000000000001E-3</v>
      </c>
      <c r="BC121" s="136">
        <v>4.0000000000000001E-3</v>
      </c>
      <c r="BD121" s="136">
        <v>4.0000000000000001E-3</v>
      </c>
      <c r="BE121" s="136">
        <v>4.0000000000000001E-3</v>
      </c>
      <c r="BF121" s="136">
        <v>4.0000000000000001E-3</v>
      </c>
      <c r="BG121" s="136">
        <v>4.0000000000000001E-3</v>
      </c>
      <c r="BH121" s="136">
        <v>4.0000000000000001E-3</v>
      </c>
      <c r="BI121" s="136">
        <v>4.0000000000000001E-3</v>
      </c>
      <c r="BJ121" s="136">
        <v>4.0000000000000001E-3</v>
      </c>
      <c r="BK121" s="136">
        <v>0</v>
      </c>
    </row>
    <row r="122" spans="1:63" x14ac:dyDescent="0.3">
      <c r="A122" s="135" t="s">
        <v>114</v>
      </c>
      <c r="B122" s="136">
        <v>-4.7999999999999996E-3</v>
      </c>
      <c r="C122" s="136">
        <v>-4.7999999999999996E-3</v>
      </c>
      <c r="D122" s="136">
        <v>-4.7999999999999996E-3</v>
      </c>
      <c r="E122" s="136">
        <v>-4.7999999999999996E-3</v>
      </c>
      <c r="F122" s="136">
        <v>2.3999999999999998E-3</v>
      </c>
      <c r="G122" s="136">
        <v>2.3999999999999998E-3</v>
      </c>
      <c r="H122" s="136">
        <v>2.3999999999999998E-3</v>
      </c>
      <c r="I122" s="136">
        <v>2.3999999999999998E-3</v>
      </c>
      <c r="J122" s="136">
        <v>2.3999999999999998E-3</v>
      </c>
      <c r="K122" s="136">
        <v>2.3999999999999998E-3</v>
      </c>
      <c r="L122" s="136">
        <v>2.3999999999999998E-3</v>
      </c>
      <c r="M122" s="136">
        <v>2.3999999999999998E-3</v>
      </c>
      <c r="N122" s="136">
        <v>2.3999999999999998E-3</v>
      </c>
      <c r="O122" s="136">
        <v>2.3999999999999998E-3</v>
      </c>
      <c r="P122" s="136">
        <v>2.3999999999999998E-3</v>
      </c>
      <c r="Q122" s="136">
        <v>2.3999999999999998E-3</v>
      </c>
      <c r="R122" s="136">
        <v>2.3999999999999998E-3</v>
      </c>
      <c r="S122" s="136">
        <v>2.3999999999999998E-3</v>
      </c>
      <c r="T122" s="136">
        <v>2.3999999999999998E-3</v>
      </c>
      <c r="U122" s="136">
        <v>2.3999999999999998E-3</v>
      </c>
      <c r="V122" s="136">
        <v>2.3999999999999998E-3</v>
      </c>
      <c r="W122" s="136">
        <v>2.3999999999999998E-3</v>
      </c>
      <c r="X122" s="136">
        <v>2.3999999999999998E-3</v>
      </c>
      <c r="Y122" s="136">
        <v>2.3999999999999998E-3</v>
      </c>
      <c r="Z122" s="136">
        <v>2.3999999999999998E-3</v>
      </c>
      <c r="AA122" s="136">
        <v>2.3999999999999998E-3</v>
      </c>
      <c r="AB122" s="136">
        <v>2.3999999999999998E-3</v>
      </c>
      <c r="AC122" s="136">
        <v>2.3999999999999998E-3</v>
      </c>
      <c r="AD122" s="136">
        <v>2.3999999999999998E-3</v>
      </c>
      <c r="AE122" s="136">
        <v>2.3999999999999998E-3</v>
      </c>
      <c r="AF122" s="136">
        <v>-4.0000000000000001E-3</v>
      </c>
      <c r="AG122" s="136">
        <v>-4.0000000000000001E-3</v>
      </c>
      <c r="AH122" s="136">
        <v>-4.0000000000000001E-3</v>
      </c>
      <c r="AI122" s="136">
        <v>-4.0000000000000001E-3</v>
      </c>
      <c r="AJ122" s="136">
        <v>-4.0000000000000001E-3</v>
      </c>
      <c r="AK122" s="136">
        <v>-4.0000000000000001E-3</v>
      </c>
      <c r="AL122" s="136">
        <v>-4.0000000000000001E-3</v>
      </c>
      <c r="AM122" s="136">
        <v>-4.0000000000000001E-3</v>
      </c>
      <c r="AN122" s="136">
        <v>-4.0000000000000001E-3</v>
      </c>
      <c r="AO122" s="136">
        <v>-4.0000000000000001E-3</v>
      </c>
      <c r="AP122" s="136">
        <v>-4.0000000000000001E-3</v>
      </c>
      <c r="AQ122" s="136">
        <v>-4.0000000000000001E-3</v>
      </c>
      <c r="AR122" s="136">
        <v>-4.0000000000000001E-3</v>
      </c>
      <c r="AS122" s="136">
        <v>-4.0000000000000001E-3</v>
      </c>
      <c r="AT122" s="136">
        <v>-4.0000000000000001E-3</v>
      </c>
      <c r="AU122" s="136">
        <v>-4.0000000000000001E-3</v>
      </c>
      <c r="AV122" s="136">
        <v>-4.0000000000000001E-3</v>
      </c>
      <c r="AW122" s="136">
        <v>-4.0000000000000001E-3</v>
      </c>
      <c r="AX122" s="136">
        <v>-4.0000000000000001E-3</v>
      </c>
      <c r="AY122" s="136">
        <v>-4.0000000000000001E-3</v>
      </c>
      <c r="AZ122" s="136">
        <v>-4.0000000000000001E-3</v>
      </c>
      <c r="BA122" s="136">
        <v>-4.0000000000000001E-3</v>
      </c>
      <c r="BB122" s="136">
        <v>-4.0000000000000001E-3</v>
      </c>
      <c r="BC122" s="136">
        <v>-4.0000000000000001E-3</v>
      </c>
      <c r="BD122" s="136">
        <v>-4.0000000000000001E-3</v>
      </c>
      <c r="BE122" s="136">
        <v>-4.0000000000000001E-3</v>
      </c>
      <c r="BF122" s="136">
        <v>-4.0000000000000001E-3</v>
      </c>
      <c r="BG122" s="136">
        <v>-4.0000000000000001E-3</v>
      </c>
      <c r="BH122" s="136">
        <v>-4.0000000000000001E-3</v>
      </c>
      <c r="BI122" s="136">
        <v>-4.0000000000000001E-3</v>
      </c>
      <c r="BJ122" s="136">
        <v>-4.0000000000000001E-3</v>
      </c>
      <c r="BK122" s="136">
        <v>0</v>
      </c>
    </row>
    <row r="123" spans="1:63" x14ac:dyDescent="0.3">
      <c r="A123" s="135" t="s">
        <v>115</v>
      </c>
      <c r="B123" s="136">
        <v>-8.199999999999999E-3</v>
      </c>
      <c r="C123" s="136">
        <v>-8.199999999999999E-3</v>
      </c>
      <c r="D123" s="136">
        <v>-8.199999999999999E-3</v>
      </c>
      <c r="E123" s="136">
        <v>-8.199999999999999E-3</v>
      </c>
      <c r="F123" s="136">
        <v>8.3800000000000013E-2</v>
      </c>
      <c r="G123" s="136">
        <v>8.3800000000000013E-2</v>
      </c>
      <c r="H123" s="136">
        <v>8.3800000000000013E-2</v>
      </c>
      <c r="I123" s="136">
        <v>8.3800000000000013E-2</v>
      </c>
      <c r="J123" s="136">
        <v>8.3800000000000013E-2</v>
      </c>
      <c r="K123" s="136">
        <v>8.3800000000000013E-2</v>
      </c>
      <c r="L123" s="136">
        <v>8.3800000000000013E-2</v>
      </c>
      <c r="M123" s="136">
        <v>8.3800000000000013E-2</v>
      </c>
      <c r="N123" s="136">
        <v>8.3800000000000013E-2</v>
      </c>
      <c r="O123" s="136">
        <v>8.3800000000000013E-2</v>
      </c>
      <c r="P123" s="136">
        <v>8.3800000000000013E-2</v>
      </c>
      <c r="Q123" s="136">
        <v>8.3800000000000013E-2</v>
      </c>
      <c r="R123" s="136">
        <v>8.3800000000000013E-2</v>
      </c>
      <c r="S123" s="136">
        <v>8.3800000000000013E-2</v>
      </c>
      <c r="T123" s="136">
        <v>8.3800000000000013E-2</v>
      </c>
      <c r="U123" s="136">
        <v>8.3800000000000013E-2</v>
      </c>
      <c r="V123" s="136">
        <v>8.3800000000000013E-2</v>
      </c>
      <c r="W123" s="136">
        <v>8.3800000000000013E-2</v>
      </c>
      <c r="X123" s="136">
        <v>8.3800000000000013E-2</v>
      </c>
      <c r="Y123" s="136">
        <v>8.3800000000000013E-2</v>
      </c>
      <c r="Z123" s="136">
        <v>8.3800000000000013E-2</v>
      </c>
      <c r="AA123" s="136">
        <v>8.3800000000000013E-2</v>
      </c>
      <c r="AB123" s="136">
        <v>8.3800000000000013E-2</v>
      </c>
      <c r="AC123" s="136">
        <v>8.3800000000000013E-2</v>
      </c>
      <c r="AD123" s="136">
        <v>8.3800000000000013E-2</v>
      </c>
      <c r="AE123" s="136">
        <v>8.3800000000000013E-2</v>
      </c>
      <c r="AF123" s="136">
        <v>4.0000000000000001E-3</v>
      </c>
      <c r="AG123" s="136">
        <v>4.0000000000000001E-3</v>
      </c>
      <c r="AH123" s="136">
        <v>4.0000000000000001E-3</v>
      </c>
      <c r="AI123" s="136">
        <v>4.0000000000000001E-3</v>
      </c>
      <c r="AJ123" s="136">
        <v>4.0000000000000001E-3</v>
      </c>
      <c r="AK123" s="136">
        <v>4.0000000000000001E-3</v>
      </c>
      <c r="AL123" s="136">
        <v>4.0000000000000001E-3</v>
      </c>
      <c r="AM123" s="136">
        <v>4.0000000000000001E-3</v>
      </c>
      <c r="AN123" s="136">
        <v>4.0000000000000001E-3</v>
      </c>
      <c r="AO123" s="136">
        <v>4.0000000000000001E-3</v>
      </c>
      <c r="AP123" s="136">
        <v>4.0000000000000001E-3</v>
      </c>
      <c r="AQ123" s="136">
        <v>4.0000000000000001E-3</v>
      </c>
      <c r="AR123" s="136">
        <v>4.0000000000000001E-3</v>
      </c>
      <c r="AS123" s="136">
        <v>4.0000000000000001E-3</v>
      </c>
      <c r="AT123" s="136">
        <v>4.0000000000000001E-3</v>
      </c>
      <c r="AU123" s="136">
        <v>4.0000000000000001E-3</v>
      </c>
      <c r="AV123" s="136">
        <v>4.0000000000000001E-3</v>
      </c>
      <c r="AW123" s="136">
        <v>4.0000000000000001E-3</v>
      </c>
      <c r="AX123" s="136">
        <v>4.0000000000000001E-3</v>
      </c>
      <c r="AY123" s="136">
        <v>4.0000000000000001E-3</v>
      </c>
      <c r="AZ123" s="136">
        <v>4.0000000000000001E-3</v>
      </c>
      <c r="BA123" s="136">
        <v>4.0000000000000001E-3</v>
      </c>
      <c r="BB123" s="136">
        <v>4.0000000000000001E-3</v>
      </c>
      <c r="BC123" s="136">
        <v>4.0000000000000001E-3</v>
      </c>
      <c r="BD123" s="136">
        <v>4.0000000000000001E-3</v>
      </c>
      <c r="BE123" s="136">
        <v>4.0000000000000001E-3</v>
      </c>
      <c r="BF123" s="136">
        <v>4.0000000000000001E-3</v>
      </c>
      <c r="BG123" s="136">
        <v>4.0000000000000001E-3</v>
      </c>
      <c r="BH123" s="136">
        <v>4.0000000000000001E-3</v>
      </c>
      <c r="BI123" s="136">
        <v>4.0000000000000001E-3</v>
      </c>
      <c r="BJ123" s="136">
        <v>4.0000000000000001E-3</v>
      </c>
      <c r="BK123" s="136">
        <v>0</v>
      </c>
    </row>
    <row r="124" spans="1:63" x14ac:dyDescent="0.3">
      <c r="A124" s="135" t="s">
        <v>116</v>
      </c>
      <c r="B124" s="136">
        <v>-4.7999999999999996E-3</v>
      </c>
      <c r="C124" s="136">
        <v>-4.7999999999999996E-3</v>
      </c>
      <c r="D124" s="136">
        <v>-4.7999999999999996E-3</v>
      </c>
      <c r="E124" s="136">
        <v>-4.7999999999999996E-3</v>
      </c>
      <c r="F124" s="136">
        <v>2.3999999999999998E-3</v>
      </c>
      <c r="G124" s="136">
        <v>2.3999999999999998E-3</v>
      </c>
      <c r="H124" s="136">
        <v>2.3999999999999998E-3</v>
      </c>
      <c r="I124" s="136">
        <v>2.3999999999999998E-3</v>
      </c>
      <c r="J124" s="136">
        <v>2.3999999999999998E-3</v>
      </c>
      <c r="K124" s="136">
        <v>2.3999999999999998E-3</v>
      </c>
      <c r="L124" s="136">
        <v>2.3999999999999998E-3</v>
      </c>
      <c r="M124" s="136">
        <v>2.3999999999999998E-3</v>
      </c>
      <c r="N124" s="136">
        <v>2.3999999999999998E-3</v>
      </c>
      <c r="O124" s="136">
        <v>2.3999999999999998E-3</v>
      </c>
      <c r="P124" s="136">
        <v>2.3999999999999998E-3</v>
      </c>
      <c r="Q124" s="136">
        <v>2.3999999999999998E-3</v>
      </c>
      <c r="R124" s="136">
        <v>2.3999999999999998E-3</v>
      </c>
      <c r="S124" s="136">
        <v>2.3999999999999998E-3</v>
      </c>
      <c r="T124" s="136">
        <v>2.3999999999999998E-3</v>
      </c>
      <c r="U124" s="136">
        <v>2.3999999999999998E-3</v>
      </c>
      <c r="V124" s="136">
        <v>2.3999999999999998E-3</v>
      </c>
      <c r="W124" s="136">
        <v>2.3999999999999998E-3</v>
      </c>
      <c r="X124" s="136">
        <v>2.3999999999999998E-3</v>
      </c>
      <c r="Y124" s="136">
        <v>2.3999999999999998E-3</v>
      </c>
      <c r="Z124" s="136">
        <v>2.3999999999999998E-3</v>
      </c>
      <c r="AA124" s="136">
        <v>2.3999999999999998E-3</v>
      </c>
      <c r="AB124" s="136">
        <v>2.3999999999999998E-3</v>
      </c>
      <c r="AC124" s="136">
        <v>2.3999999999999998E-3</v>
      </c>
      <c r="AD124" s="136">
        <v>2.3999999999999998E-3</v>
      </c>
      <c r="AE124" s="136">
        <v>2.3999999999999998E-3</v>
      </c>
      <c r="AF124" s="136">
        <v>-4.0000000000000001E-3</v>
      </c>
      <c r="AG124" s="136">
        <v>-4.0000000000000001E-3</v>
      </c>
      <c r="AH124" s="136">
        <v>-4.0000000000000001E-3</v>
      </c>
      <c r="AI124" s="136">
        <v>-4.0000000000000001E-3</v>
      </c>
      <c r="AJ124" s="136">
        <v>-4.0000000000000001E-3</v>
      </c>
      <c r="AK124" s="136">
        <v>-4.0000000000000001E-3</v>
      </c>
      <c r="AL124" s="136">
        <v>-4.0000000000000001E-3</v>
      </c>
      <c r="AM124" s="136">
        <v>-4.0000000000000001E-3</v>
      </c>
      <c r="AN124" s="136">
        <v>-4.0000000000000001E-3</v>
      </c>
      <c r="AO124" s="136">
        <v>-4.0000000000000001E-3</v>
      </c>
      <c r="AP124" s="136">
        <v>-4.0000000000000001E-3</v>
      </c>
      <c r="AQ124" s="136">
        <v>-4.0000000000000001E-3</v>
      </c>
      <c r="AR124" s="136">
        <v>-4.0000000000000001E-3</v>
      </c>
      <c r="AS124" s="136">
        <v>-4.0000000000000001E-3</v>
      </c>
      <c r="AT124" s="136">
        <v>-4.0000000000000001E-3</v>
      </c>
      <c r="AU124" s="136">
        <v>-4.0000000000000001E-3</v>
      </c>
      <c r="AV124" s="136">
        <v>-4.0000000000000001E-3</v>
      </c>
      <c r="AW124" s="136">
        <v>-4.0000000000000001E-3</v>
      </c>
      <c r="AX124" s="136">
        <v>-4.0000000000000001E-3</v>
      </c>
      <c r="AY124" s="136">
        <v>-4.0000000000000001E-3</v>
      </c>
      <c r="AZ124" s="136">
        <v>-4.0000000000000001E-3</v>
      </c>
      <c r="BA124" s="136">
        <v>-4.0000000000000001E-3</v>
      </c>
      <c r="BB124" s="136">
        <v>-4.0000000000000001E-3</v>
      </c>
      <c r="BC124" s="136">
        <v>-4.0000000000000001E-3</v>
      </c>
      <c r="BD124" s="136">
        <v>-4.0000000000000001E-3</v>
      </c>
      <c r="BE124" s="136">
        <v>-4.0000000000000001E-3</v>
      </c>
      <c r="BF124" s="136">
        <v>-4.0000000000000001E-3</v>
      </c>
      <c r="BG124" s="136">
        <v>-4.0000000000000001E-3</v>
      </c>
      <c r="BH124" s="136">
        <v>-4.0000000000000001E-3</v>
      </c>
      <c r="BI124" s="136">
        <v>-4.0000000000000001E-3</v>
      </c>
      <c r="BJ124" s="136">
        <v>-4.0000000000000001E-3</v>
      </c>
      <c r="BK124" s="136">
        <v>0</v>
      </c>
    </row>
    <row r="125" spans="1:63" x14ac:dyDescent="0.3">
      <c r="A125" s="135" t="s">
        <v>117</v>
      </c>
      <c r="B125" s="136">
        <v>-7.4000000000000003E-3</v>
      </c>
      <c r="C125" s="136">
        <v>-7.4000000000000003E-3</v>
      </c>
      <c r="D125" s="136">
        <v>-7.4000000000000003E-3</v>
      </c>
      <c r="E125" s="136">
        <v>-7.4000000000000003E-3</v>
      </c>
      <c r="F125" s="136">
        <v>6.8000000000000005E-2</v>
      </c>
      <c r="G125" s="136">
        <v>6.8000000000000005E-2</v>
      </c>
      <c r="H125" s="136">
        <v>6.8000000000000005E-2</v>
      </c>
      <c r="I125" s="136">
        <v>6.8000000000000005E-2</v>
      </c>
      <c r="J125" s="136">
        <v>6.8000000000000005E-2</v>
      </c>
      <c r="K125" s="136">
        <v>6.8000000000000005E-2</v>
      </c>
      <c r="L125" s="136">
        <v>6.8000000000000005E-2</v>
      </c>
      <c r="M125" s="136">
        <v>6.8000000000000005E-2</v>
      </c>
      <c r="N125" s="136">
        <v>6.8000000000000005E-2</v>
      </c>
      <c r="O125" s="136">
        <v>6.8000000000000005E-2</v>
      </c>
      <c r="P125" s="136">
        <v>6.8000000000000005E-2</v>
      </c>
      <c r="Q125" s="136">
        <v>6.8000000000000005E-2</v>
      </c>
      <c r="R125" s="136">
        <v>6.8000000000000005E-2</v>
      </c>
      <c r="S125" s="136">
        <v>6.8000000000000005E-2</v>
      </c>
      <c r="T125" s="136">
        <v>6.8000000000000005E-2</v>
      </c>
      <c r="U125" s="136">
        <v>6.8000000000000005E-2</v>
      </c>
      <c r="V125" s="136">
        <v>6.8000000000000005E-2</v>
      </c>
      <c r="W125" s="136">
        <v>6.8000000000000005E-2</v>
      </c>
      <c r="X125" s="136">
        <v>6.8000000000000005E-2</v>
      </c>
      <c r="Y125" s="136">
        <v>6.8000000000000005E-2</v>
      </c>
      <c r="Z125" s="136">
        <v>6.8000000000000005E-2</v>
      </c>
      <c r="AA125" s="136">
        <v>6.8000000000000005E-2</v>
      </c>
      <c r="AB125" s="136">
        <v>6.8000000000000005E-2</v>
      </c>
      <c r="AC125" s="136">
        <v>6.8000000000000005E-2</v>
      </c>
      <c r="AD125" s="136">
        <v>6.8000000000000005E-2</v>
      </c>
      <c r="AE125" s="136">
        <v>6.8000000000000005E-2</v>
      </c>
      <c r="AF125" s="136">
        <v>-3.0000000000000001E-3</v>
      </c>
      <c r="AG125" s="136">
        <v>-3.0000000000000001E-3</v>
      </c>
      <c r="AH125" s="136">
        <v>-3.0000000000000001E-3</v>
      </c>
      <c r="AI125" s="136">
        <v>-3.0000000000000001E-3</v>
      </c>
      <c r="AJ125" s="136">
        <v>-3.0000000000000001E-3</v>
      </c>
      <c r="AK125" s="136">
        <v>-3.0000000000000001E-3</v>
      </c>
      <c r="AL125" s="136">
        <v>-3.0000000000000001E-3</v>
      </c>
      <c r="AM125" s="136">
        <v>-3.0000000000000001E-3</v>
      </c>
      <c r="AN125" s="136">
        <v>-3.0000000000000001E-3</v>
      </c>
      <c r="AO125" s="136">
        <v>-3.0000000000000001E-3</v>
      </c>
      <c r="AP125" s="136">
        <v>-3.0000000000000001E-3</v>
      </c>
      <c r="AQ125" s="136">
        <v>-3.0000000000000001E-3</v>
      </c>
      <c r="AR125" s="136">
        <v>-3.0000000000000001E-3</v>
      </c>
      <c r="AS125" s="136">
        <v>-3.0000000000000001E-3</v>
      </c>
      <c r="AT125" s="136">
        <v>-3.0000000000000001E-3</v>
      </c>
      <c r="AU125" s="136">
        <v>-3.0000000000000001E-3</v>
      </c>
      <c r="AV125" s="136">
        <v>-3.0000000000000001E-3</v>
      </c>
      <c r="AW125" s="136">
        <v>-3.0000000000000001E-3</v>
      </c>
      <c r="AX125" s="136">
        <v>-3.0000000000000001E-3</v>
      </c>
      <c r="AY125" s="136">
        <v>-3.0000000000000001E-3</v>
      </c>
      <c r="AZ125" s="136">
        <v>-3.0000000000000001E-3</v>
      </c>
      <c r="BA125" s="136">
        <v>-3.0000000000000001E-3</v>
      </c>
      <c r="BB125" s="136">
        <v>-3.0000000000000001E-3</v>
      </c>
      <c r="BC125" s="136">
        <v>-3.0000000000000001E-3</v>
      </c>
      <c r="BD125" s="136">
        <v>-3.0000000000000001E-3</v>
      </c>
      <c r="BE125" s="136">
        <v>-3.0000000000000001E-3</v>
      </c>
      <c r="BF125" s="136">
        <v>-3.0000000000000001E-3</v>
      </c>
      <c r="BG125" s="136">
        <v>-3.0000000000000001E-3</v>
      </c>
      <c r="BH125" s="136">
        <v>-3.0000000000000001E-3</v>
      </c>
      <c r="BI125" s="136">
        <v>-3.0000000000000001E-3</v>
      </c>
      <c r="BJ125" s="136">
        <v>-3.0000000000000001E-3</v>
      </c>
      <c r="BK125" s="136">
        <v>0</v>
      </c>
    </row>
    <row r="126" spans="1:63" x14ac:dyDescent="0.3">
      <c r="A126" s="135" t="s">
        <v>118</v>
      </c>
      <c r="B126" s="136">
        <v>-4.7999999999999996E-3</v>
      </c>
      <c r="C126" s="136">
        <v>-4.7999999999999996E-3</v>
      </c>
      <c r="D126" s="136">
        <v>-4.7999999999999996E-3</v>
      </c>
      <c r="E126" s="136">
        <v>-4.7999999999999996E-3</v>
      </c>
      <c r="F126" s="136">
        <v>2.3999999999999998E-3</v>
      </c>
      <c r="G126" s="136">
        <v>2.3999999999999998E-3</v>
      </c>
      <c r="H126" s="136">
        <v>2.3999999999999998E-3</v>
      </c>
      <c r="I126" s="136">
        <v>2.3999999999999998E-3</v>
      </c>
      <c r="J126" s="136">
        <v>2.3999999999999998E-3</v>
      </c>
      <c r="K126" s="136">
        <v>2.3999999999999998E-3</v>
      </c>
      <c r="L126" s="136">
        <v>2.3999999999999998E-3</v>
      </c>
      <c r="M126" s="136">
        <v>2.3999999999999998E-3</v>
      </c>
      <c r="N126" s="136">
        <v>2.3999999999999998E-3</v>
      </c>
      <c r="O126" s="136">
        <v>2.3999999999999998E-3</v>
      </c>
      <c r="P126" s="136">
        <v>2.3999999999999998E-3</v>
      </c>
      <c r="Q126" s="136">
        <v>2.3999999999999998E-3</v>
      </c>
      <c r="R126" s="136">
        <v>2.3999999999999998E-3</v>
      </c>
      <c r="S126" s="136">
        <v>2.3999999999999998E-3</v>
      </c>
      <c r="T126" s="136">
        <v>2.3999999999999998E-3</v>
      </c>
      <c r="U126" s="136">
        <v>2.3999999999999998E-3</v>
      </c>
      <c r="V126" s="136">
        <v>2.3999999999999998E-3</v>
      </c>
      <c r="W126" s="136">
        <v>2.3999999999999998E-3</v>
      </c>
      <c r="X126" s="136">
        <v>2.3999999999999998E-3</v>
      </c>
      <c r="Y126" s="136">
        <v>2.3999999999999998E-3</v>
      </c>
      <c r="Z126" s="136">
        <v>2.3999999999999998E-3</v>
      </c>
      <c r="AA126" s="136">
        <v>2.3999999999999998E-3</v>
      </c>
      <c r="AB126" s="136">
        <v>2.3999999999999998E-3</v>
      </c>
      <c r="AC126" s="136">
        <v>2.3999999999999998E-3</v>
      </c>
      <c r="AD126" s="136">
        <v>2.3999999999999998E-3</v>
      </c>
      <c r="AE126" s="136">
        <v>2.3999999999999998E-3</v>
      </c>
      <c r="AF126" s="136">
        <v>-4.0000000000000001E-3</v>
      </c>
      <c r="AG126" s="136">
        <v>-4.0000000000000001E-3</v>
      </c>
      <c r="AH126" s="136">
        <v>-4.0000000000000001E-3</v>
      </c>
      <c r="AI126" s="136">
        <v>-4.0000000000000001E-3</v>
      </c>
      <c r="AJ126" s="136">
        <v>-4.0000000000000001E-3</v>
      </c>
      <c r="AK126" s="136">
        <v>-4.0000000000000001E-3</v>
      </c>
      <c r="AL126" s="136">
        <v>-4.0000000000000001E-3</v>
      </c>
      <c r="AM126" s="136">
        <v>-4.0000000000000001E-3</v>
      </c>
      <c r="AN126" s="136">
        <v>-4.0000000000000001E-3</v>
      </c>
      <c r="AO126" s="136">
        <v>-4.0000000000000001E-3</v>
      </c>
      <c r="AP126" s="136">
        <v>-4.0000000000000001E-3</v>
      </c>
      <c r="AQ126" s="136">
        <v>-4.0000000000000001E-3</v>
      </c>
      <c r="AR126" s="136">
        <v>-4.0000000000000001E-3</v>
      </c>
      <c r="AS126" s="136">
        <v>-4.0000000000000001E-3</v>
      </c>
      <c r="AT126" s="136">
        <v>-4.0000000000000001E-3</v>
      </c>
      <c r="AU126" s="136">
        <v>-4.0000000000000001E-3</v>
      </c>
      <c r="AV126" s="136">
        <v>-4.0000000000000001E-3</v>
      </c>
      <c r="AW126" s="136">
        <v>-4.0000000000000001E-3</v>
      </c>
      <c r="AX126" s="136">
        <v>-4.0000000000000001E-3</v>
      </c>
      <c r="AY126" s="136">
        <v>-4.0000000000000001E-3</v>
      </c>
      <c r="AZ126" s="136">
        <v>-4.0000000000000001E-3</v>
      </c>
      <c r="BA126" s="136">
        <v>-4.0000000000000001E-3</v>
      </c>
      <c r="BB126" s="136">
        <v>-4.0000000000000001E-3</v>
      </c>
      <c r="BC126" s="136">
        <v>-4.0000000000000001E-3</v>
      </c>
      <c r="BD126" s="136">
        <v>-4.0000000000000001E-3</v>
      </c>
      <c r="BE126" s="136">
        <v>-4.0000000000000001E-3</v>
      </c>
      <c r="BF126" s="136">
        <v>-4.0000000000000001E-3</v>
      </c>
      <c r="BG126" s="136">
        <v>-4.0000000000000001E-3</v>
      </c>
      <c r="BH126" s="136">
        <v>-4.0000000000000001E-3</v>
      </c>
      <c r="BI126" s="136">
        <v>-4.0000000000000001E-3</v>
      </c>
      <c r="BJ126" s="136">
        <v>-4.0000000000000001E-3</v>
      </c>
      <c r="BK126" s="136">
        <v>0</v>
      </c>
    </row>
    <row r="127" spans="1:63" x14ac:dyDescent="0.3">
      <c r="A127" s="135" t="s">
        <v>119</v>
      </c>
      <c r="B127" s="136">
        <v>-4.7999999999999996E-3</v>
      </c>
      <c r="C127" s="136">
        <v>-4.7999999999999996E-3</v>
      </c>
      <c r="D127" s="136">
        <v>-4.7999999999999996E-3</v>
      </c>
      <c r="E127" s="136">
        <v>-4.7999999999999996E-3</v>
      </c>
      <c r="F127" s="136">
        <v>2.3999999999999998E-3</v>
      </c>
      <c r="G127" s="136">
        <v>2.3999999999999998E-3</v>
      </c>
      <c r="H127" s="136">
        <v>2.3999999999999998E-3</v>
      </c>
      <c r="I127" s="136">
        <v>2.3999999999999998E-3</v>
      </c>
      <c r="J127" s="136">
        <v>2.3999999999999998E-3</v>
      </c>
      <c r="K127" s="136">
        <v>2.3999999999999998E-3</v>
      </c>
      <c r="L127" s="136">
        <v>2.3999999999999998E-3</v>
      </c>
      <c r="M127" s="136">
        <v>2.3999999999999998E-3</v>
      </c>
      <c r="N127" s="136">
        <v>2.3999999999999998E-3</v>
      </c>
      <c r="O127" s="136">
        <v>2.3999999999999998E-3</v>
      </c>
      <c r="P127" s="136">
        <v>2.3999999999999998E-3</v>
      </c>
      <c r="Q127" s="136">
        <v>2.3999999999999998E-3</v>
      </c>
      <c r="R127" s="136">
        <v>2.3999999999999998E-3</v>
      </c>
      <c r="S127" s="136">
        <v>2.3999999999999998E-3</v>
      </c>
      <c r="T127" s="136">
        <v>2.3999999999999998E-3</v>
      </c>
      <c r="U127" s="136">
        <v>2.3999999999999998E-3</v>
      </c>
      <c r="V127" s="136">
        <v>2.3999999999999998E-3</v>
      </c>
      <c r="W127" s="136">
        <v>2.3999999999999998E-3</v>
      </c>
      <c r="X127" s="136">
        <v>2.3999999999999998E-3</v>
      </c>
      <c r="Y127" s="136">
        <v>2.3999999999999998E-3</v>
      </c>
      <c r="Z127" s="136">
        <v>2.3999999999999998E-3</v>
      </c>
      <c r="AA127" s="136">
        <v>2.3999999999999998E-3</v>
      </c>
      <c r="AB127" s="136">
        <v>2.3999999999999998E-3</v>
      </c>
      <c r="AC127" s="136">
        <v>2.3999999999999998E-3</v>
      </c>
      <c r="AD127" s="136">
        <v>2.3999999999999998E-3</v>
      </c>
      <c r="AE127" s="136">
        <v>2.3999999999999998E-3</v>
      </c>
      <c r="AF127" s="136">
        <v>-4.0000000000000001E-3</v>
      </c>
      <c r="AG127" s="136">
        <v>-4.0000000000000001E-3</v>
      </c>
      <c r="AH127" s="136">
        <v>-4.0000000000000001E-3</v>
      </c>
      <c r="AI127" s="136">
        <v>-4.0000000000000001E-3</v>
      </c>
      <c r="AJ127" s="136">
        <v>-4.0000000000000001E-3</v>
      </c>
      <c r="AK127" s="136">
        <v>-4.0000000000000001E-3</v>
      </c>
      <c r="AL127" s="136">
        <v>-4.0000000000000001E-3</v>
      </c>
      <c r="AM127" s="136">
        <v>-4.0000000000000001E-3</v>
      </c>
      <c r="AN127" s="136">
        <v>-4.0000000000000001E-3</v>
      </c>
      <c r="AO127" s="136">
        <v>-4.0000000000000001E-3</v>
      </c>
      <c r="AP127" s="136">
        <v>-4.0000000000000001E-3</v>
      </c>
      <c r="AQ127" s="136">
        <v>-4.0000000000000001E-3</v>
      </c>
      <c r="AR127" s="136">
        <v>-4.0000000000000001E-3</v>
      </c>
      <c r="AS127" s="136">
        <v>-4.0000000000000001E-3</v>
      </c>
      <c r="AT127" s="136">
        <v>-4.0000000000000001E-3</v>
      </c>
      <c r="AU127" s="136">
        <v>-4.0000000000000001E-3</v>
      </c>
      <c r="AV127" s="136">
        <v>-4.0000000000000001E-3</v>
      </c>
      <c r="AW127" s="136">
        <v>-4.0000000000000001E-3</v>
      </c>
      <c r="AX127" s="136">
        <v>-4.0000000000000001E-3</v>
      </c>
      <c r="AY127" s="136">
        <v>-4.0000000000000001E-3</v>
      </c>
      <c r="AZ127" s="136">
        <v>-4.0000000000000001E-3</v>
      </c>
      <c r="BA127" s="136">
        <v>-4.0000000000000001E-3</v>
      </c>
      <c r="BB127" s="136">
        <v>-4.0000000000000001E-3</v>
      </c>
      <c r="BC127" s="136">
        <v>-4.0000000000000001E-3</v>
      </c>
      <c r="BD127" s="136">
        <v>-4.0000000000000001E-3</v>
      </c>
      <c r="BE127" s="136">
        <v>-4.0000000000000001E-3</v>
      </c>
      <c r="BF127" s="136">
        <v>-4.0000000000000001E-3</v>
      </c>
      <c r="BG127" s="136">
        <v>-4.0000000000000001E-3</v>
      </c>
      <c r="BH127" s="136">
        <v>-4.0000000000000001E-3</v>
      </c>
      <c r="BI127" s="136">
        <v>-4.0000000000000001E-3</v>
      </c>
      <c r="BJ127" s="136">
        <v>-4.0000000000000001E-3</v>
      </c>
      <c r="BK127" s="136">
        <v>0</v>
      </c>
    </row>
    <row r="128" spans="1:63" x14ac:dyDescent="0.3">
      <c r="A128" s="135" t="s">
        <v>120</v>
      </c>
      <c r="B128" s="136">
        <v>-4.7999999999999996E-3</v>
      </c>
      <c r="C128" s="136">
        <v>-4.7999999999999996E-3</v>
      </c>
      <c r="D128" s="136">
        <v>-4.7999999999999996E-3</v>
      </c>
      <c r="E128" s="136">
        <v>-4.7999999999999996E-3</v>
      </c>
      <c r="F128" s="136">
        <v>2.3999999999999998E-3</v>
      </c>
      <c r="G128" s="136">
        <v>2.3999999999999998E-3</v>
      </c>
      <c r="H128" s="136">
        <v>2.3999999999999998E-3</v>
      </c>
      <c r="I128" s="136">
        <v>2.3999999999999998E-3</v>
      </c>
      <c r="J128" s="136">
        <v>2.3999999999999998E-3</v>
      </c>
      <c r="K128" s="136">
        <v>2.3999999999999998E-3</v>
      </c>
      <c r="L128" s="136">
        <v>2.3999999999999998E-3</v>
      </c>
      <c r="M128" s="136">
        <v>2.3999999999999998E-3</v>
      </c>
      <c r="N128" s="136">
        <v>2.3999999999999998E-3</v>
      </c>
      <c r="O128" s="136">
        <v>2.3999999999999998E-3</v>
      </c>
      <c r="P128" s="136">
        <v>2.3999999999999998E-3</v>
      </c>
      <c r="Q128" s="136">
        <v>2.3999999999999998E-3</v>
      </c>
      <c r="R128" s="136">
        <v>2.3999999999999998E-3</v>
      </c>
      <c r="S128" s="136">
        <v>2.3999999999999998E-3</v>
      </c>
      <c r="T128" s="136">
        <v>2.3999999999999998E-3</v>
      </c>
      <c r="U128" s="136">
        <v>2.3999999999999998E-3</v>
      </c>
      <c r="V128" s="136">
        <v>2.3999999999999998E-3</v>
      </c>
      <c r="W128" s="136">
        <v>2.3999999999999998E-3</v>
      </c>
      <c r="X128" s="136">
        <v>2.3999999999999998E-3</v>
      </c>
      <c r="Y128" s="136">
        <v>2.3999999999999998E-3</v>
      </c>
      <c r="Z128" s="136">
        <v>2.3999999999999998E-3</v>
      </c>
      <c r="AA128" s="136">
        <v>2.3999999999999998E-3</v>
      </c>
      <c r="AB128" s="136">
        <v>2.3999999999999998E-3</v>
      </c>
      <c r="AC128" s="136">
        <v>2.3999999999999998E-3</v>
      </c>
      <c r="AD128" s="136">
        <v>2.3999999999999998E-3</v>
      </c>
      <c r="AE128" s="136">
        <v>2.3999999999999998E-3</v>
      </c>
      <c r="AF128" s="136">
        <v>-4.0000000000000001E-3</v>
      </c>
      <c r="AG128" s="136">
        <v>-4.0000000000000001E-3</v>
      </c>
      <c r="AH128" s="136">
        <v>-4.0000000000000001E-3</v>
      </c>
      <c r="AI128" s="136">
        <v>-4.0000000000000001E-3</v>
      </c>
      <c r="AJ128" s="136">
        <v>-4.0000000000000001E-3</v>
      </c>
      <c r="AK128" s="136">
        <v>-4.0000000000000001E-3</v>
      </c>
      <c r="AL128" s="136">
        <v>-4.0000000000000001E-3</v>
      </c>
      <c r="AM128" s="136">
        <v>-4.0000000000000001E-3</v>
      </c>
      <c r="AN128" s="136">
        <v>-4.0000000000000001E-3</v>
      </c>
      <c r="AO128" s="136">
        <v>-4.0000000000000001E-3</v>
      </c>
      <c r="AP128" s="136">
        <v>-4.0000000000000001E-3</v>
      </c>
      <c r="AQ128" s="136">
        <v>-4.0000000000000001E-3</v>
      </c>
      <c r="AR128" s="136">
        <v>-4.0000000000000001E-3</v>
      </c>
      <c r="AS128" s="136">
        <v>-4.0000000000000001E-3</v>
      </c>
      <c r="AT128" s="136">
        <v>-4.0000000000000001E-3</v>
      </c>
      <c r="AU128" s="136">
        <v>-4.0000000000000001E-3</v>
      </c>
      <c r="AV128" s="136">
        <v>-4.0000000000000001E-3</v>
      </c>
      <c r="AW128" s="136">
        <v>-4.0000000000000001E-3</v>
      </c>
      <c r="AX128" s="136">
        <v>-4.0000000000000001E-3</v>
      </c>
      <c r="AY128" s="136">
        <v>-4.0000000000000001E-3</v>
      </c>
      <c r="AZ128" s="136">
        <v>-4.0000000000000001E-3</v>
      </c>
      <c r="BA128" s="136">
        <v>-4.0000000000000001E-3</v>
      </c>
      <c r="BB128" s="136">
        <v>-4.0000000000000001E-3</v>
      </c>
      <c r="BC128" s="136">
        <v>-4.0000000000000001E-3</v>
      </c>
      <c r="BD128" s="136">
        <v>-4.0000000000000001E-3</v>
      </c>
      <c r="BE128" s="136">
        <v>-4.0000000000000001E-3</v>
      </c>
      <c r="BF128" s="136">
        <v>-4.0000000000000001E-3</v>
      </c>
      <c r="BG128" s="136">
        <v>-4.0000000000000001E-3</v>
      </c>
      <c r="BH128" s="136">
        <v>-4.0000000000000001E-3</v>
      </c>
      <c r="BI128" s="136">
        <v>-4.0000000000000001E-3</v>
      </c>
      <c r="BJ128" s="136">
        <v>-4.0000000000000001E-3</v>
      </c>
      <c r="BK128" s="136">
        <v>0</v>
      </c>
    </row>
    <row r="129" spans="1:63" x14ac:dyDescent="0.3">
      <c r="A129" s="135" t="s">
        <v>121</v>
      </c>
      <c r="B129" s="136">
        <v>-4.7999999999999996E-3</v>
      </c>
      <c r="C129" s="136">
        <v>-4.7999999999999996E-3</v>
      </c>
      <c r="D129" s="136">
        <v>-4.7999999999999996E-3</v>
      </c>
      <c r="E129" s="136">
        <v>-4.7999999999999996E-3</v>
      </c>
      <c r="F129" s="136">
        <v>2.3999999999999998E-3</v>
      </c>
      <c r="G129" s="136">
        <v>2.3999999999999998E-3</v>
      </c>
      <c r="H129" s="136">
        <v>2.3999999999999998E-3</v>
      </c>
      <c r="I129" s="136">
        <v>2.3999999999999998E-3</v>
      </c>
      <c r="J129" s="136">
        <v>2.3999999999999998E-3</v>
      </c>
      <c r="K129" s="136">
        <v>2.3999999999999998E-3</v>
      </c>
      <c r="L129" s="136">
        <v>2.3999999999999998E-3</v>
      </c>
      <c r="M129" s="136">
        <v>2.3999999999999998E-3</v>
      </c>
      <c r="N129" s="136">
        <v>2.3999999999999998E-3</v>
      </c>
      <c r="O129" s="136">
        <v>2.3999999999999998E-3</v>
      </c>
      <c r="P129" s="136">
        <v>2.3999999999999998E-3</v>
      </c>
      <c r="Q129" s="136">
        <v>2.3999999999999998E-3</v>
      </c>
      <c r="R129" s="136">
        <v>2.3999999999999998E-3</v>
      </c>
      <c r="S129" s="136">
        <v>2.3999999999999998E-3</v>
      </c>
      <c r="T129" s="136">
        <v>2.3999999999999998E-3</v>
      </c>
      <c r="U129" s="136">
        <v>2.3999999999999998E-3</v>
      </c>
      <c r="V129" s="136">
        <v>2.3999999999999998E-3</v>
      </c>
      <c r="W129" s="136">
        <v>2.3999999999999998E-3</v>
      </c>
      <c r="X129" s="136">
        <v>2.3999999999999998E-3</v>
      </c>
      <c r="Y129" s="136">
        <v>2.3999999999999998E-3</v>
      </c>
      <c r="Z129" s="136">
        <v>2.3999999999999998E-3</v>
      </c>
      <c r="AA129" s="136">
        <v>2.3999999999999998E-3</v>
      </c>
      <c r="AB129" s="136">
        <v>2.3999999999999998E-3</v>
      </c>
      <c r="AC129" s="136">
        <v>2.3999999999999998E-3</v>
      </c>
      <c r="AD129" s="136">
        <v>2.3999999999999998E-3</v>
      </c>
      <c r="AE129" s="136">
        <v>2.3999999999999998E-3</v>
      </c>
      <c r="AF129" s="136">
        <v>-4.0000000000000001E-3</v>
      </c>
      <c r="AG129" s="136">
        <v>-4.0000000000000001E-3</v>
      </c>
      <c r="AH129" s="136">
        <v>-4.0000000000000001E-3</v>
      </c>
      <c r="AI129" s="136">
        <v>-4.0000000000000001E-3</v>
      </c>
      <c r="AJ129" s="136">
        <v>-4.0000000000000001E-3</v>
      </c>
      <c r="AK129" s="136">
        <v>-4.0000000000000001E-3</v>
      </c>
      <c r="AL129" s="136">
        <v>-4.0000000000000001E-3</v>
      </c>
      <c r="AM129" s="136">
        <v>-4.0000000000000001E-3</v>
      </c>
      <c r="AN129" s="136">
        <v>-4.0000000000000001E-3</v>
      </c>
      <c r="AO129" s="136">
        <v>-4.0000000000000001E-3</v>
      </c>
      <c r="AP129" s="136">
        <v>-4.0000000000000001E-3</v>
      </c>
      <c r="AQ129" s="136">
        <v>-4.0000000000000001E-3</v>
      </c>
      <c r="AR129" s="136">
        <v>-4.0000000000000001E-3</v>
      </c>
      <c r="AS129" s="136">
        <v>-4.0000000000000001E-3</v>
      </c>
      <c r="AT129" s="136">
        <v>-4.0000000000000001E-3</v>
      </c>
      <c r="AU129" s="136">
        <v>-4.0000000000000001E-3</v>
      </c>
      <c r="AV129" s="136">
        <v>-4.0000000000000001E-3</v>
      </c>
      <c r="AW129" s="136">
        <v>-4.0000000000000001E-3</v>
      </c>
      <c r="AX129" s="136">
        <v>-4.0000000000000001E-3</v>
      </c>
      <c r="AY129" s="136">
        <v>-4.0000000000000001E-3</v>
      </c>
      <c r="AZ129" s="136">
        <v>-4.0000000000000001E-3</v>
      </c>
      <c r="BA129" s="136">
        <v>-4.0000000000000001E-3</v>
      </c>
      <c r="BB129" s="136">
        <v>-4.0000000000000001E-3</v>
      </c>
      <c r="BC129" s="136">
        <v>-4.0000000000000001E-3</v>
      </c>
      <c r="BD129" s="136">
        <v>-4.0000000000000001E-3</v>
      </c>
      <c r="BE129" s="136">
        <v>-4.0000000000000001E-3</v>
      </c>
      <c r="BF129" s="136">
        <v>-4.0000000000000001E-3</v>
      </c>
      <c r="BG129" s="136">
        <v>-4.0000000000000001E-3</v>
      </c>
      <c r="BH129" s="136">
        <v>-4.0000000000000001E-3</v>
      </c>
      <c r="BI129" s="136">
        <v>-4.0000000000000001E-3</v>
      </c>
      <c r="BJ129" s="136">
        <v>-4.0000000000000001E-3</v>
      </c>
      <c r="BK129" s="136">
        <v>0</v>
      </c>
    </row>
    <row r="130" spans="1:63" x14ac:dyDescent="0.3">
      <c r="A130" s="135" t="s">
        <v>122</v>
      </c>
      <c r="B130" s="136">
        <v>-8.199999999999999E-3</v>
      </c>
      <c r="C130" s="136">
        <v>-8.199999999999999E-3</v>
      </c>
      <c r="D130" s="136">
        <v>-8.199999999999999E-3</v>
      </c>
      <c r="E130" s="136">
        <v>-8.199999999999999E-3</v>
      </c>
      <c r="F130" s="136">
        <v>8.3800000000000013E-2</v>
      </c>
      <c r="G130" s="136">
        <v>8.3800000000000013E-2</v>
      </c>
      <c r="H130" s="136">
        <v>8.3800000000000013E-2</v>
      </c>
      <c r="I130" s="136">
        <v>8.3800000000000013E-2</v>
      </c>
      <c r="J130" s="136">
        <v>8.3800000000000013E-2</v>
      </c>
      <c r="K130" s="136">
        <v>8.3800000000000013E-2</v>
      </c>
      <c r="L130" s="136">
        <v>8.3800000000000013E-2</v>
      </c>
      <c r="M130" s="136">
        <v>8.3800000000000013E-2</v>
      </c>
      <c r="N130" s="136">
        <v>8.3800000000000013E-2</v>
      </c>
      <c r="O130" s="136">
        <v>8.3800000000000013E-2</v>
      </c>
      <c r="P130" s="136">
        <v>8.3800000000000013E-2</v>
      </c>
      <c r="Q130" s="136">
        <v>8.3800000000000013E-2</v>
      </c>
      <c r="R130" s="136">
        <v>8.3800000000000013E-2</v>
      </c>
      <c r="S130" s="136">
        <v>8.3800000000000013E-2</v>
      </c>
      <c r="T130" s="136">
        <v>8.3800000000000013E-2</v>
      </c>
      <c r="U130" s="136">
        <v>8.3800000000000013E-2</v>
      </c>
      <c r="V130" s="136">
        <v>8.3800000000000013E-2</v>
      </c>
      <c r="W130" s="136">
        <v>8.3800000000000013E-2</v>
      </c>
      <c r="X130" s="136">
        <v>8.3800000000000013E-2</v>
      </c>
      <c r="Y130" s="136">
        <v>8.3800000000000013E-2</v>
      </c>
      <c r="Z130" s="136">
        <v>8.3800000000000013E-2</v>
      </c>
      <c r="AA130" s="136">
        <v>8.3800000000000013E-2</v>
      </c>
      <c r="AB130" s="136">
        <v>8.3800000000000013E-2</v>
      </c>
      <c r="AC130" s="136">
        <v>8.3800000000000013E-2</v>
      </c>
      <c r="AD130" s="136">
        <v>8.3800000000000013E-2</v>
      </c>
      <c r="AE130" s="136">
        <v>8.3800000000000013E-2</v>
      </c>
      <c r="AF130" s="136">
        <v>4.0000000000000001E-3</v>
      </c>
      <c r="AG130" s="136">
        <v>4.0000000000000001E-3</v>
      </c>
      <c r="AH130" s="136">
        <v>4.0000000000000001E-3</v>
      </c>
      <c r="AI130" s="136">
        <v>4.0000000000000001E-3</v>
      </c>
      <c r="AJ130" s="136">
        <v>4.0000000000000001E-3</v>
      </c>
      <c r="AK130" s="136">
        <v>4.0000000000000001E-3</v>
      </c>
      <c r="AL130" s="136">
        <v>4.0000000000000001E-3</v>
      </c>
      <c r="AM130" s="136">
        <v>4.0000000000000001E-3</v>
      </c>
      <c r="AN130" s="136">
        <v>4.0000000000000001E-3</v>
      </c>
      <c r="AO130" s="136">
        <v>4.0000000000000001E-3</v>
      </c>
      <c r="AP130" s="136">
        <v>4.0000000000000001E-3</v>
      </c>
      <c r="AQ130" s="136">
        <v>4.0000000000000001E-3</v>
      </c>
      <c r="AR130" s="136">
        <v>4.0000000000000001E-3</v>
      </c>
      <c r="AS130" s="136">
        <v>4.0000000000000001E-3</v>
      </c>
      <c r="AT130" s="136">
        <v>4.0000000000000001E-3</v>
      </c>
      <c r="AU130" s="136">
        <v>4.0000000000000001E-3</v>
      </c>
      <c r="AV130" s="136">
        <v>4.0000000000000001E-3</v>
      </c>
      <c r="AW130" s="136">
        <v>4.0000000000000001E-3</v>
      </c>
      <c r="AX130" s="136">
        <v>4.0000000000000001E-3</v>
      </c>
      <c r="AY130" s="136">
        <v>4.0000000000000001E-3</v>
      </c>
      <c r="AZ130" s="136">
        <v>4.0000000000000001E-3</v>
      </c>
      <c r="BA130" s="136">
        <v>4.0000000000000001E-3</v>
      </c>
      <c r="BB130" s="136">
        <v>4.0000000000000001E-3</v>
      </c>
      <c r="BC130" s="136">
        <v>4.0000000000000001E-3</v>
      </c>
      <c r="BD130" s="136">
        <v>4.0000000000000001E-3</v>
      </c>
      <c r="BE130" s="136">
        <v>4.0000000000000001E-3</v>
      </c>
      <c r="BF130" s="136">
        <v>4.0000000000000001E-3</v>
      </c>
      <c r="BG130" s="136">
        <v>4.0000000000000001E-3</v>
      </c>
      <c r="BH130" s="136">
        <v>4.0000000000000001E-3</v>
      </c>
      <c r="BI130" s="136">
        <v>4.0000000000000001E-3</v>
      </c>
      <c r="BJ130" s="136">
        <v>4.0000000000000001E-3</v>
      </c>
      <c r="BK130" s="136">
        <v>0</v>
      </c>
    </row>
    <row r="131" spans="1:63" x14ac:dyDescent="0.3">
      <c r="A131" s="135" t="s">
        <v>123</v>
      </c>
      <c r="B131" s="136">
        <v>-4.7999999999999996E-3</v>
      </c>
      <c r="C131" s="136">
        <v>-4.7999999999999996E-3</v>
      </c>
      <c r="D131" s="136">
        <v>-4.7999999999999996E-3</v>
      </c>
      <c r="E131" s="136">
        <v>-4.7999999999999996E-3</v>
      </c>
      <c r="F131" s="136">
        <v>2.3999999999999998E-3</v>
      </c>
      <c r="G131" s="136">
        <v>2.3999999999999998E-3</v>
      </c>
      <c r="H131" s="136">
        <v>2.3999999999999998E-3</v>
      </c>
      <c r="I131" s="136">
        <v>2.3999999999999998E-3</v>
      </c>
      <c r="J131" s="136">
        <v>2.3999999999999998E-3</v>
      </c>
      <c r="K131" s="136">
        <v>2.3999999999999998E-3</v>
      </c>
      <c r="L131" s="136">
        <v>2.3999999999999998E-3</v>
      </c>
      <c r="M131" s="136">
        <v>2.3999999999999998E-3</v>
      </c>
      <c r="N131" s="136">
        <v>2.3999999999999998E-3</v>
      </c>
      <c r="O131" s="136">
        <v>2.3999999999999998E-3</v>
      </c>
      <c r="P131" s="136">
        <v>2.3999999999999998E-3</v>
      </c>
      <c r="Q131" s="136">
        <v>2.3999999999999998E-3</v>
      </c>
      <c r="R131" s="136">
        <v>2.3999999999999998E-3</v>
      </c>
      <c r="S131" s="136">
        <v>2.3999999999999998E-3</v>
      </c>
      <c r="T131" s="136">
        <v>2.3999999999999998E-3</v>
      </c>
      <c r="U131" s="136">
        <v>2.3999999999999998E-3</v>
      </c>
      <c r="V131" s="136">
        <v>2.3999999999999998E-3</v>
      </c>
      <c r="W131" s="136">
        <v>2.3999999999999998E-3</v>
      </c>
      <c r="X131" s="136">
        <v>2.3999999999999998E-3</v>
      </c>
      <c r="Y131" s="136">
        <v>2.3999999999999998E-3</v>
      </c>
      <c r="Z131" s="136">
        <v>2.3999999999999998E-3</v>
      </c>
      <c r="AA131" s="136">
        <v>2.3999999999999998E-3</v>
      </c>
      <c r="AB131" s="136">
        <v>2.3999999999999998E-3</v>
      </c>
      <c r="AC131" s="136">
        <v>2.3999999999999998E-3</v>
      </c>
      <c r="AD131" s="136">
        <v>2.3999999999999998E-3</v>
      </c>
      <c r="AE131" s="136">
        <v>2.3999999999999998E-3</v>
      </c>
      <c r="AF131" s="136">
        <v>-4.0000000000000001E-3</v>
      </c>
      <c r="AG131" s="136">
        <v>-4.0000000000000001E-3</v>
      </c>
      <c r="AH131" s="136">
        <v>-4.0000000000000001E-3</v>
      </c>
      <c r="AI131" s="136">
        <v>-4.0000000000000001E-3</v>
      </c>
      <c r="AJ131" s="136">
        <v>-4.0000000000000001E-3</v>
      </c>
      <c r="AK131" s="136">
        <v>-4.0000000000000001E-3</v>
      </c>
      <c r="AL131" s="136">
        <v>-4.0000000000000001E-3</v>
      </c>
      <c r="AM131" s="136">
        <v>-4.0000000000000001E-3</v>
      </c>
      <c r="AN131" s="136">
        <v>-4.0000000000000001E-3</v>
      </c>
      <c r="AO131" s="136">
        <v>-4.0000000000000001E-3</v>
      </c>
      <c r="AP131" s="136">
        <v>-4.0000000000000001E-3</v>
      </c>
      <c r="AQ131" s="136">
        <v>-4.0000000000000001E-3</v>
      </c>
      <c r="AR131" s="136">
        <v>-4.0000000000000001E-3</v>
      </c>
      <c r="AS131" s="136">
        <v>-4.0000000000000001E-3</v>
      </c>
      <c r="AT131" s="136">
        <v>-4.0000000000000001E-3</v>
      </c>
      <c r="AU131" s="136">
        <v>-4.0000000000000001E-3</v>
      </c>
      <c r="AV131" s="136">
        <v>-4.0000000000000001E-3</v>
      </c>
      <c r="AW131" s="136">
        <v>-4.0000000000000001E-3</v>
      </c>
      <c r="AX131" s="136">
        <v>-4.0000000000000001E-3</v>
      </c>
      <c r="AY131" s="136">
        <v>-4.0000000000000001E-3</v>
      </c>
      <c r="AZ131" s="136">
        <v>-4.0000000000000001E-3</v>
      </c>
      <c r="BA131" s="136">
        <v>-4.0000000000000001E-3</v>
      </c>
      <c r="BB131" s="136">
        <v>-4.0000000000000001E-3</v>
      </c>
      <c r="BC131" s="136">
        <v>-4.0000000000000001E-3</v>
      </c>
      <c r="BD131" s="136">
        <v>-4.0000000000000001E-3</v>
      </c>
      <c r="BE131" s="136">
        <v>-4.0000000000000001E-3</v>
      </c>
      <c r="BF131" s="136">
        <v>-4.0000000000000001E-3</v>
      </c>
      <c r="BG131" s="136">
        <v>-4.0000000000000001E-3</v>
      </c>
      <c r="BH131" s="136">
        <v>-4.0000000000000001E-3</v>
      </c>
      <c r="BI131" s="136">
        <v>-4.0000000000000001E-3</v>
      </c>
      <c r="BJ131" s="136">
        <v>-4.0000000000000001E-3</v>
      </c>
      <c r="BK131" s="136">
        <v>0</v>
      </c>
    </row>
    <row r="132" spans="1:63" x14ac:dyDescent="0.3">
      <c r="A132" s="135" t="s">
        <v>124</v>
      </c>
      <c r="B132" s="136">
        <v>-4.7999999999999996E-3</v>
      </c>
      <c r="C132" s="136">
        <v>-4.7999999999999996E-3</v>
      </c>
      <c r="D132" s="136">
        <v>-4.7999999999999996E-3</v>
      </c>
      <c r="E132" s="136">
        <v>-4.7999999999999996E-3</v>
      </c>
      <c r="F132" s="136">
        <v>2.3999999999999998E-3</v>
      </c>
      <c r="G132" s="136">
        <v>2.3999999999999998E-3</v>
      </c>
      <c r="H132" s="136">
        <v>2.3999999999999998E-3</v>
      </c>
      <c r="I132" s="136">
        <v>2.3999999999999998E-3</v>
      </c>
      <c r="J132" s="136">
        <v>2.3999999999999998E-3</v>
      </c>
      <c r="K132" s="136">
        <v>2.3999999999999998E-3</v>
      </c>
      <c r="L132" s="136">
        <v>2.3999999999999998E-3</v>
      </c>
      <c r="M132" s="136">
        <v>2.3999999999999998E-3</v>
      </c>
      <c r="N132" s="136">
        <v>2.3999999999999998E-3</v>
      </c>
      <c r="O132" s="136">
        <v>2.3999999999999998E-3</v>
      </c>
      <c r="P132" s="136">
        <v>2.3999999999999998E-3</v>
      </c>
      <c r="Q132" s="136">
        <v>2.3999999999999998E-3</v>
      </c>
      <c r="R132" s="136">
        <v>2.3999999999999998E-3</v>
      </c>
      <c r="S132" s="136">
        <v>2.3999999999999998E-3</v>
      </c>
      <c r="T132" s="136">
        <v>2.3999999999999998E-3</v>
      </c>
      <c r="U132" s="136">
        <v>2.3999999999999998E-3</v>
      </c>
      <c r="V132" s="136">
        <v>2.3999999999999998E-3</v>
      </c>
      <c r="W132" s="136">
        <v>2.3999999999999998E-3</v>
      </c>
      <c r="X132" s="136">
        <v>2.3999999999999998E-3</v>
      </c>
      <c r="Y132" s="136">
        <v>2.3999999999999998E-3</v>
      </c>
      <c r="Z132" s="136">
        <v>2.3999999999999998E-3</v>
      </c>
      <c r="AA132" s="136">
        <v>2.3999999999999998E-3</v>
      </c>
      <c r="AB132" s="136">
        <v>2.3999999999999998E-3</v>
      </c>
      <c r="AC132" s="136">
        <v>2.3999999999999998E-3</v>
      </c>
      <c r="AD132" s="136">
        <v>2.3999999999999998E-3</v>
      </c>
      <c r="AE132" s="136">
        <v>2.3999999999999998E-3</v>
      </c>
      <c r="AF132" s="136">
        <v>-4.0000000000000001E-3</v>
      </c>
      <c r="AG132" s="136">
        <v>-4.0000000000000001E-3</v>
      </c>
      <c r="AH132" s="136">
        <v>-4.0000000000000001E-3</v>
      </c>
      <c r="AI132" s="136">
        <v>-4.0000000000000001E-3</v>
      </c>
      <c r="AJ132" s="136">
        <v>-4.0000000000000001E-3</v>
      </c>
      <c r="AK132" s="136">
        <v>-4.0000000000000001E-3</v>
      </c>
      <c r="AL132" s="136">
        <v>-4.0000000000000001E-3</v>
      </c>
      <c r="AM132" s="136">
        <v>-4.0000000000000001E-3</v>
      </c>
      <c r="AN132" s="136">
        <v>-4.0000000000000001E-3</v>
      </c>
      <c r="AO132" s="136">
        <v>-4.0000000000000001E-3</v>
      </c>
      <c r="AP132" s="136">
        <v>-4.0000000000000001E-3</v>
      </c>
      <c r="AQ132" s="136">
        <v>-4.0000000000000001E-3</v>
      </c>
      <c r="AR132" s="136">
        <v>-4.0000000000000001E-3</v>
      </c>
      <c r="AS132" s="136">
        <v>-4.0000000000000001E-3</v>
      </c>
      <c r="AT132" s="136">
        <v>-4.0000000000000001E-3</v>
      </c>
      <c r="AU132" s="136">
        <v>-4.0000000000000001E-3</v>
      </c>
      <c r="AV132" s="136">
        <v>-4.0000000000000001E-3</v>
      </c>
      <c r="AW132" s="136">
        <v>-4.0000000000000001E-3</v>
      </c>
      <c r="AX132" s="136">
        <v>-4.0000000000000001E-3</v>
      </c>
      <c r="AY132" s="136">
        <v>-4.0000000000000001E-3</v>
      </c>
      <c r="AZ132" s="136">
        <v>-4.0000000000000001E-3</v>
      </c>
      <c r="BA132" s="136">
        <v>-4.0000000000000001E-3</v>
      </c>
      <c r="BB132" s="136">
        <v>-4.0000000000000001E-3</v>
      </c>
      <c r="BC132" s="136">
        <v>-4.0000000000000001E-3</v>
      </c>
      <c r="BD132" s="136">
        <v>-4.0000000000000001E-3</v>
      </c>
      <c r="BE132" s="136">
        <v>-4.0000000000000001E-3</v>
      </c>
      <c r="BF132" s="136">
        <v>-4.0000000000000001E-3</v>
      </c>
      <c r="BG132" s="136">
        <v>-4.0000000000000001E-3</v>
      </c>
      <c r="BH132" s="136">
        <v>-4.0000000000000001E-3</v>
      </c>
      <c r="BI132" s="136">
        <v>-4.0000000000000001E-3</v>
      </c>
      <c r="BJ132" s="136">
        <v>-4.0000000000000001E-3</v>
      </c>
      <c r="BK132" s="136">
        <v>0</v>
      </c>
    </row>
    <row r="133" spans="1:63" x14ac:dyDescent="0.3">
      <c r="A133" s="135" t="s">
        <v>125</v>
      </c>
      <c r="B133" s="136">
        <v>-7.4000000000000003E-3</v>
      </c>
      <c r="C133" s="136">
        <v>-7.4000000000000003E-3</v>
      </c>
      <c r="D133" s="136">
        <v>-7.4000000000000003E-3</v>
      </c>
      <c r="E133" s="136">
        <v>-7.4000000000000003E-3</v>
      </c>
      <c r="F133" s="136">
        <v>6.8000000000000005E-2</v>
      </c>
      <c r="G133" s="136">
        <v>6.8000000000000005E-2</v>
      </c>
      <c r="H133" s="136">
        <v>6.8000000000000005E-2</v>
      </c>
      <c r="I133" s="136">
        <v>6.8000000000000005E-2</v>
      </c>
      <c r="J133" s="136">
        <v>6.8000000000000005E-2</v>
      </c>
      <c r="K133" s="136">
        <v>6.8000000000000005E-2</v>
      </c>
      <c r="L133" s="136">
        <v>6.8000000000000005E-2</v>
      </c>
      <c r="M133" s="136">
        <v>6.8000000000000005E-2</v>
      </c>
      <c r="N133" s="136">
        <v>6.8000000000000005E-2</v>
      </c>
      <c r="O133" s="136">
        <v>6.8000000000000005E-2</v>
      </c>
      <c r="P133" s="136">
        <v>6.8000000000000005E-2</v>
      </c>
      <c r="Q133" s="136">
        <v>6.8000000000000005E-2</v>
      </c>
      <c r="R133" s="136">
        <v>6.8000000000000005E-2</v>
      </c>
      <c r="S133" s="136">
        <v>6.8000000000000005E-2</v>
      </c>
      <c r="T133" s="136">
        <v>6.8000000000000005E-2</v>
      </c>
      <c r="U133" s="136">
        <v>6.8000000000000005E-2</v>
      </c>
      <c r="V133" s="136">
        <v>6.8000000000000005E-2</v>
      </c>
      <c r="W133" s="136">
        <v>6.8000000000000005E-2</v>
      </c>
      <c r="X133" s="136">
        <v>6.8000000000000005E-2</v>
      </c>
      <c r="Y133" s="136">
        <v>6.8000000000000005E-2</v>
      </c>
      <c r="Z133" s="136">
        <v>6.8000000000000005E-2</v>
      </c>
      <c r="AA133" s="136">
        <v>6.8000000000000005E-2</v>
      </c>
      <c r="AB133" s="136">
        <v>6.8000000000000005E-2</v>
      </c>
      <c r="AC133" s="136">
        <v>6.8000000000000005E-2</v>
      </c>
      <c r="AD133" s="136">
        <v>6.8000000000000005E-2</v>
      </c>
      <c r="AE133" s="136">
        <v>6.8000000000000005E-2</v>
      </c>
      <c r="AF133" s="136">
        <v>-3.0000000000000001E-3</v>
      </c>
      <c r="AG133" s="136">
        <v>-3.0000000000000001E-3</v>
      </c>
      <c r="AH133" s="136">
        <v>-3.0000000000000001E-3</v>
      </c>
      <c r="AI133" s="136">
        <v>-3.0000000000000001E-3</v>
      </c>
      <c r="AJ133" s="136">
        <v>-3.0000000000000001E-3</v>
      </c>
      <c r="AK133" s="136">
        <v>-3.0000000000000001E-3</v>
      </c>
      <c r="AL133" s="136">
        <v>-3.0000000000000001E-3</v>
      </c>
      <c r="AM133" s="136">
        <v>-3.0000000000000001E-3</v>
      </c>
      <c r="AN133" s="136">
        <v>-3.0000000000000001E-3</v>
      </c>
      <c r="AO133" s="136">
        <v>-3.0000000000000001E-3</v>
      </c>
      <c r="AP133" s="136">
        <v>-3.0000000000000001E-3</v>
      </c>
      <c r="AQ133" s="136">
        <v>-3.0000000000000001E-3</v>
      </c>
      <c r="AR133" s="136">
        <v>-3.0000000000000001E-3</v>
      </c>
      <c r="AS133" s="136">
        <v>-3.0000000000000001E-3</v>
      </c>
      <c r="AT133" s="136">
        <v>-3.0000000000000001E-3</v>
      </c>
      <c r="AU133" s="136">
        <v>-3.0000000000000001E-3</v>
      </c>
      <c r="AV133" s="136">
        <v>-3.0000000000000001E-3</v>
      </c>
      <c r="AW133" s="136">
        <v>-3.0000000000000001E-3</v>
      </c>
      <c r="AX133" s="136">
        <v>-3.0000000000000001E-3</v>
      </c>
      <c r="AY133" s="136">
        <v>-3.0000000000000001E-3</v>
      </c>
      <c r="AZ133" s="136">
        <v>-3.0000000000000001E-3</v>
      </c>
      <c r="BA133" s="136">
        <v>-3.0000000000000001E-3</v>
      </c>
      <c r="BB133" s="136">
        <v>-3.0000000000000001E-3</v>
      </c>
      <c r="BC133" s="136">
        <v>-3.0000000000000001E-3</v>
      </c>
      <c r="BD133" s="136">
        <v>-3.0000000000000001E-3</v>
      </c>
      <c r="BE133" s="136">
        <v>-3.0000000000000001E-3</v>
      </c>
      <c r="BF133" s="136">
        <v>-3.0000000000000001E-3</v>
      </c>
      <c r="BG133" s="136">
        <v>-3.0000000000000001E-3</v>
      </c>
      <c r="BH133" s="136">
        <v>-3.0000000000000001E-3</v>
      </c>
      <c r="BI133" s="136">
        <v>-3.0000000000000001E-3</v>
      </c>
      <c r="BJ133" s="136">
        <v>-3.0000000000000001E-3</v>
      </c>
      <c r="BK133" s="136">
        <v>0</v>
      </c>
    </row>
    <row r="134" spans="1:63" x14ac:dyDescent="0.3">
      <c r="A134" s="135" t="s">
        <v>126</v>
      </c>
      <c r="B134" s="136">
        <v>-7.4000000000000003E-3</v>
      </c>
      <c r="C134" s="136">
        <v>-7.4000000000000003E-3</v>
      </c>
      <c r="D134" s="136">
        <v>-7.4000000000000003E-3</v>
      </c>
      <c r="E134" s="136">
        <v>-7.4000000000000003E-3</v>
      </c>
      <c r="F134" s="136">
        <v>6.8000000000000005E-2</v>
      </c>
      <c r="G134" s="136">
        <v>6.8000000000000005E-2</v>
      </c>
      <c r="H134" s="136">
        <v>6.8000000000000005E-2</v>
      </c>
      <c r="I134" s="136">
        <v>6.8000000000000005E-2</v>
      </c>
      <c r="J134" s="136">
        <v>6.8000000000000005E-2</v>
      </c>
      <c r="K134" s="136">
        <v>6.8000000000000005E-2</v>
      </c>
      <c r="L134" s="136">
        <v>6.8000000000000005E-2</v>
      </c>
      <c r="M134" s="136">
        <v>6.8000000000000005E-2</v>
      </c>
      <c r="N134" s="136">
        <v>6.8000000000000005E-2</v>
      </c>
      <c r="O134" s="136">
        <v>6.8000000000000005E-2</v>
      </c>
      <c r="P134" s="136">
        <v>6.8000000000000005E-2</v>
      </c>
      <c r="Q134" s="136">
        <v>6.8000000000000005E-2</v>
      </c>
      <c r="R134" s="136">
        <v>6.8000000000000005E-2</v>
      </c>
      <c r="S134" s="136">
        <v>6.8000000000000005E-2</v>
      </c>
      <c r="T134" s="136">
        <v>6.8000000000000005E-2</v>
      </c>
      <c r="U134" s="136">
        <v>6.8000000000000005E-2</v>
      </c>
      <c r="V134" s="136">
        <v>6.8000000000000005E-2</v>
      </c>
      <c r="W134" s="136">
        <v>6.8000000000000005E-2</v>
      </c>
      <c r="X134" s="136">
        <v>6.8000000000000005E-2</v>
      </c>
      <c r="Y134" s="136">
        <v>6.8000000000000005E-2</v>
      </c>
      <c r="Z134" s="136">
        <v>6.8000000000000005E-2</v>
      </c>
      <c r="AA134" s="136">
        <v>6.8000000000000005E-2</v>
      </c>
      <c r="AB134" s="136">
        <v>6.8000000000000005E-2</v>
      </c>
      <c r="AC134" s="136">
        <v>6.8000000000000005E-2</v>
      </c>
      <c r="AD134" s="136">
        <v>6.8000000000000005E-2</v>
      </c>
      <c r="AE134" s="136">
        <v>6.8000000000000005E-2</v>
      </c>
      <c r="AF134" s="136">
        <v>-3.0000000000000001E-3</v>
      </c>
      <c r="AG134" s="136">
        <v>-3.0000000000000001E-3</v>
      </c>
      <c r="AH134" s="136">
        <v>-3.0000000000000001E-3</v>
      </c>
      <c r="AI134" s="136">
        <v>-3.0000000000000001E-3</v>
      </c>
      <c r="AJ134" s="136">
        <v>-3.0000000000000001E-3</v>
      </c>
      <c r="AK134" s="136">
        <v>-3.0000000000000001E-3</v>
      </c>
      <c r="AL134" s="136">
        <v>-3.0000000000000001E-3</v>
      </c>
      <c r="AM134" s="136">
        <v>-3.0000000000000001E-3</v>
      </c>
      <c r="AN134" s="136">
        <v>-3.0000000000000001E-3</v>
      </c>
      <c r="AO134" s="136">
        <v>-3.0000000000000001E-3</v>
      </c>
      <c r="AP134" s="136">
        <v>-3.0000000000000001E-3</v>
      </c>
      <c r="AQ134" s="136">
        <v>-3.0000000000000001E-3</v>
      </c>
      <c r="AR134" s="136">
        <v>-3.0000000000000001E-3</v>
      </c>
      <c r="AS134" s="136">
        <v>-3.0000000000000001E-3</v>
      </c>
      <c r="AT134" s="136">
        <v>-3.0000000000000001E-3</v>
      </c>
      <c r="AU134" s="136">
        <v>-3.0000000000000001E-3</v>
      </c>
      <c r="AV134" s="136">
        <v>-3.0000000000000001E-3</v>
      </c>
      <c r="AW134" s="136">
        <v>-3.0000000000000001E-3</v>
      </c>
      <c r="AX134" s="136">
        <v>-3.0000000000000001E-3</v>
      </c>
      <c r="AY134" s="136">
        <v>-3.0000000000000001E-3</v>
      </c>
      <c r="AZ134" s="136">
        <v>-3.0000000000000001E-3</v>
      </c>
      <c r="BA134" s="136">
        <v>-3.0000000000000001E-3</v>
      </c>
      <c r="BB134" s="136">
        <v>-3.0000000000000001E-3</v>
      </c>
      <c r="BC134" s="136">
        <v>-3.0000000000000001E-3</v>
      </c>
      <c r="BD134" s="136">
        <v>-3.0000000000000001E-3</v>
      </c>
      <c r="BE134" s="136">
        <v>-3.0000000000000001E-3</v>
      </c>
      <c r="BF134" s="136">
        <v>-3.0000000000000001E-3</v>
      </c>
      <c r="BG134" s="136">
        <v>-3.0000000000000001E-3</v>
      </c>
      <c r="BH134" s="136">
        <v>-3.0000000000000001E-3</v>
      </c>
      <c r="BI134" s="136">
        <v>-3.0000000000000001E-3</v>
      </c>
      <c r="BJ134" s="136">
        <v>-3.0000000000000001E-3</v>
      </c>
      <c r="BK134" s="136">
        <v>0</v>
      </c>
    </row>
    <row r="135" spans="1:63" x14ac:dyDescent="0.3">
      <c r="A135" s="135" t="s">
        <v>127</v>
      </c>
      <c r="B135" s="136">
        <v>-4.7999999999999996E-3</v>
      </c>
      <c r="C135" s="136">
        <v>-4.7999999999999996E-3</v>
      </c>
      <c r="D135" s="136">
        <v>-4.7999999999999996E-3</v>
      </c>
      <c r="E135" s="136">
        <v>-4.7999999999999996E-3</v>
      </c>
      <c r="F135" s="136">
        <v>2.3999999999999998E-3</v>
      </c>
      <c r="G135" s="136">
        <v>2.3999999999999998E-3</v>
      </c>
      <c r="H135" s="136">
        <v>2.3999999999999998E-3</v>
      </c>
      <c r="I135" s="136">
        <v>2.3999999999999998E-3</v>
      </c>
      <c r="J135" s="136">
        <v>2.3999999999999998E-3</v>
      </c>
      <c r="K135" s="136">
        <v>2.3999999999999998E-3</v>
      </c>
      <c r="L135" s="136">
        <v>2.3999999999999998E-3</v>
      </c>
      <c r="M135" s="136">
        <v>2.3999999999999998E-3</v>
      </c>
      <c r="N135" s="136">
        <v>2.3999999999999998E-3</v>
      </c>
      <c r="O135" s="136">
        <v>2.3999999999999998E-3</v>
      </c>
      <c r="P135" s="136">
        <v>2.3999999999999998E-3</v>
      </c>
      <c r="Q135" s="136">
        <v>2.3999999999999998E-3</v>
      </c>
      <c r="R135" s="136">
        <v>2.3999999999999998E-3</v>
      </c>
      <c r="S135" s="136">
        <v>2.3999999999999998E-3</v>
      </c>
      <c r="T135" s="136">
        <v>2.3999999999999998E-3</v>
      </c>
      <c r="U135" s="136">
        <v>2.3999999999999998E-3</v>
      </c>
      <c r="V135" s="136">
        <v>2.3999999999999998E-3</v>
      </c>
      <c r="W135" s="136">
        <v>2.3999999999999998E-3</v>
      </c>
      <c r="X135" s="136">
        <v>2.3999999999999998E-3</v>
      </c>
      <c r="Y135" s="136">
        <v>2.3999999999999998E-3</v>
      </c>
      <c r="Z135" s="136">
        <v>2.3999999999999998E-3</v>
      </c>
      <c r="AA135" s="136">
        <v>2.3999999999999998E-3</v>
      </c>
      <c r="AB135" s="136">
        <v>2.3999999999999998E-3</v>
      </c>
      <c r="AC135" s="136">
        <v>2.3999999999999998E-3</v>
      </c>
      <c r="AD135" s="136">
        <v>2.3999999999999998E-3</v>
      </c>
      <c r="AE135" s="136">
        <v>2.3999999999999998E-3</v>
      </c>
      <c r="AF135" s="136">
        <v>-4.0000000000000001E-3</v>
      </c>
      <c r="AG135" s="136">
        <v>-4.0000000000000001E-3</v>
      </c>
      <c r="AH135" s="136">
        <v>-4.0000000000000001E-3</v>
      </c>
      <c r="AI135" s="136">
        <v>-4.0000000000000001E-3</v>
      </c>
      <c r="AJ135" s="136">
        <v>-4.0000000000000001E-3</v>
      </c>
      <c r="AK135" s="136">
        <v>-4.0000000000000001E-3</v>
      </c>
      <c r="AL135" s="136">
        <v>-4.0000000000000001E-3</v>
      </c>
      <c r="AM135" s="136">
        <v>-4.0000000000000001E-3</v>
      </c>
      <c r="AN135" s="136">
        <v>-4.0000000000000001E-3</v>
      </c>
      <c r="AO135" s="136">
        <v>-4.0000000000000001E-3</v>
      </c>
      <c r="AP135" s="136">
        <v>-4.0000000000000001E-3</v>
      </c>
      <c r="AQ135" s="136">
        <v>-4.0000000000000001E-3</v>
      </c>
      <c r="AR135" s="136">
        <v>-4.0000000000000001E-3</v>
      </c>
      <c r="AS135" s="136">
        <v>-4.0000000000000001E-3</v>
      </c>
      <c r="AT135" s="136">
        <v>-4.0000000000000001E-3</v>
      </c>
      <c r="AU135" s="136">
        <v>-4.0000000000000001E-3</v>
      </c>
      <c r="AV135" s="136">
        <v>-4.0000000000000001E-3</v>
      </c>
      <c r="AW135" s="136">
        <v>-4.0000000000000001E-3</v>
      </c>
      <c r="AX135" s="136">
        <v>-4.0000000000000001E-3</v>
      </c>
      <c r="AY135" s="136">
        <v>-4.0000000000000001E-3</v>
      </c>
      <c r="AZ135" s="136">
        <v>-4.0000000000000001E-3</v>
      </c>
      <c r="BA135" s="136">
        <v>-4.0000000000000001E-3</v>
      </c>
      <c r="BB135" s="136">
        <v>-4.0000000000000001E-3</v>
      </c>
      <c r="BC135" s="136">
        <v>-4.0000000000000001E-3</v>
      </c>
      <c r="BD135" s="136">
        <v>-4.0000000000000001E-3</v>
      </c>
      <c r="BE135" s="136">
        <v>-4.0000000000000001E-3</v>
      </c>
      <c r="BF135" s="136">
        <v>-4.0000000000000001E-3</v>
      </c>
      <c r="BG135" s="136">
        <v>-4.0000000000000001E-3</v>
      </c>
      <c r="BH135" s="136">
        <v>-4.0000000000000001E-3</v>
      </c>
      <c r="BI135" s="136">
        <v>-4.0000000000000001E-3</v>
      </c>
      <c r="BJ135" s="136">
        <v>-4.0000000000000001E-3</v>
      </c>
      <c r="BK135" s="136">
        <v>0</v>
      </c>
    </row>
    <row r="136" spans="1:63" x14ac:dyDescent="0.3">
      <c r="A136" s="135" t="s">
        <v>128</v>
      </c>
      <c r="B136" s="136">
        <v>-4.7999999999999996E-3</v>
      </c>
      <c r="C136" s="136">
        <v>-4.7999999999999996E-3</v>
      </c>
      <c r="D136" s="136">
        <v>-4.7999999999999996E-3</v>
      </c>
      <c r="E136" s="136">
        <v>-4.7999999999999996E-3</v>
      </c>
      <c r="F136" s="136">
        <v>2.3999999999999998E-3</v>
      </c>
      <c r="G136" s="136">
        <v>2.3999999999999998E-3</v>
      </c>
      <c r="H136" s="136">
        <v>2.3999999999999998E-3</v>
      </c>
      <c r="I136" s="136">
        <v>2.3999999999999998E-3</v>
      </c>
      <c r="J136" s="136">
        <v>2.3999999999999998E-3</v>
      </c>
      <c r="K136" s="136">
        <v>2.3999999999999998E-3</v>
      </c>
      <c r="L136" s="136">
        <v>2.3999999999999998E-3</v>
      </c>
      <c r="M136" s="136">
        <v>2.3999999999999998E-3</v>
      </c>
      <c r="N136" s="136">
        <v>2.3999999999999998E-3</v>
      </c>
      <c r="O136" s="136">
        <v>2.3999999999999998E-3</v>
      </c>
      <c r="P136" s="136">
        <v>2.3999999999999998E-3</v>
      </c>
      <c r="Q136" s="136">
        <v>2.3999999999999998E-3</v>
      </c>
      <c r="R136" s="136">
        <v>2.3999999999999998E-3</v>
      </c>
      <c r="S136" s="136">
        <v>2.3999999999999998E-3</v>
      </c>
      <c r="T136" s="136">
        <v>2.3999999999999998E-3</v>
      </c>
      <c r="U136" s="136">
        <v>2.3999999999999998E-3</v>
      </c>
      <c r="V136" s="136">
        <v>2.3999999999999998E-3</v>
      </c>
      <c r="W136" s="136">
        <v>2.3999999999999998E-3</v>
      </c>
      <c r="X136" s="136">
        <v>2.3999999999999998E-3</v>
      </c>
      <c r="Y136" s="136">
        <v>2.3999999999999998E-3</v>
      </c>
      <c r="Z136" s="136">
        <v>2.3999999999999998E-3</v>
      </c>
      <c r="AA136" s="136">
        <v>2.3999999999999998E-3</v>
      </c>
      <c r="AB136" s="136">
        <v>2.3999999999999998E-3</v>
      </c>
      <c r="AC136" s="136">
        <v>2.3999999999999998E-3</v>
      </c>
      <c r="AD136" s="136">
        <v>2.3999999999999998E-3</v>
      </c>
      <c r="AE136" s="136">
        <v>2.3999999999999998E-3</v>
      </c>
      <c r="AF136" s="136">
        <v>-4.0000000000000001E-3</v>
      </c>
      <c r="AG136" s="136">
        <v>-4.0000000000000001E-3</v>
      </c>
      <c r="AH136" s="136">
        <v>-4.0000000000000001E-3</v>
      </c>
      <c r="AI136" s="136">
        <v>-4.0000000000000001E-3</v>
      </c>
      <c r="AJ136" s="136">
        <v>-4.0000000000000001E-3</v>
      </c>
      <c r="AK136" s="136">
        <v>-4.0000000000000001E-3</v>
      </c>
      <c r="AL136" s="136">
        <v>-4.0000000000000001E-3</v>
      </c>
      <c r="AM136" s="136">
        <v>-4.0000000000000001E-3</v>
      </c>
      <c r="AN136" s="136">
        <v>-4.0000000000000001E-3</v>
      </c>
      <c r="AO136" s="136">
        <v>-4.0000000000000001E-3</v>
      </c>
      <c r="AP136" s="136">
        <v>-4.0000000000000001E-3</v>
      </c>
      <c r="AQ136" s="136">
        <v>-4.0000000000000001E-3</v>
      </c>
      <c r="AR136" s="136">
        <v>-4.0000000000000001E-3</v>
      </c>
      <c r="AS136" s="136">
        <v>-4.0000000000000001E-3</v>
      </c>
      <c r="AT136" s="136">
        <v>-4.0000000000000001E-3</v>
      </c>
      <c r="AU136" s="136">
        <v>-4.0000000000000001E-3</v>
      </c>
      <c r="AV136" s="136">
        <v>-4.0000000000000001E-3</v>
      </c>
      <c r="AW136" s="136">
        <v>-4.0000000000000001E-3</v>
      </c>
      <c r="AX136" s="136">
        <v>-4.0000000000000001E-3</v>
      </c>
      <c r="AY136" s="136">
        <v>-4.0000000000000001E-3</v>
      </c>
      <c r="AZ136" s="136">
        <v>-4.0000000000000001E-3</v>
      </c>
      <c r="BA136" s="136">
        <v>-4.0000000000000001E-3</v>
      </c>
      <c r="BB136" s="136">
        <v>-4.0000000000000001E-3</v>
      </c>
      <c r="BC136" s="136">
        <v>-4.0000000000000001E-3</v>
      </c>
      <c r="BD136" s="136">
        <v>-4.0000000000000001E-3</v>
      </c>
      <c r="BE136" s="136">
        <v>-4.0000000000000001E-3</v>
      </c>
      <c r="BF136" s="136">
        <v>-4.0000000000000001E-3</v>
      </c>
      <c r="BG136" s="136">
        <v>-4.0000000000000001E-3</v>
      </c>
      <c r="BH136" s="136">
        <v>-4.0000000000000001E-3</v>
      </c>
      <c r="BI136" s="136">
        <v>-4.0000000000000001E-3</v>
      </c>
      <c r="BJ136" s="136">
        <v>-4.0000000000000001E-3</v>
      </c>
      <c r="BK136" s="136">
        <v>0</v>
      </c>
    </row>
    <row r="137" spans="1:63" x14ac:dyDescent="0.3">
      <c r="A137" s="135" t="s">
        <v>129</v>
      </c>
      <c r="B137" s="136">
        <v>-4.7999999999999996E-3</v>
      </c>
      <c r="C137" s="136">
        <v>-4.7999999999999996E-3</v>
      </c>
      <c r="D137" s="136">
        <v>-4.7999999999999996E-3</v>
      </c>
      <c r="E137" s="136">
        <v>-4.7999999999999996E-3</v>
      </c>
      <c r="F137" s="136">
        <v>2.3999999999999998E-3</v>
      </c>
      <c r="G137" s="136">
        <v>2.3999999999999998E-3</v>
      </c>
      <c r="H137" s="136">
        <v>2.3999999999999998E-3</v>
      </c>
      <c r="I137" s="136">
        <v>2.3999999999999998E-3</v>
      </c>
      <c r="J137" s="136">
        <v>2.3999999999999998E-3</v>
      </c>
      <c r="K137" s="136">
        <v>2.3999999999999998E-3</v>
      </c>
      <c r="L137" s="136">
        <v>2.3999999999999998E-3</v>
      </c>
      <c r="M137" s="136">
        <v>2.3999999999999998E-3</v>
      </c>
      <c r="N137" s="136">
        <v>2.3999999999999998E-3</v>
      </c>
      <c r="O137" s="136">
        <v>2.3999999999999998E-3</v>
      </c>
      <c r="P137" s="136">
        <v>2.3999999999999998E-3</v>
      </c>
      <c r="Q137" s="136">
        <v>2.3999999999999998E-3</v>
      </c>
      <c r="R137" s="136">
        <v>2.3999999999999998E-3</v>
      </c>
      <c r="S137" s="136">
        <v>2.3999999999999998E-3</v>
      </c>
      <c r="T137" s="136">
        <v>2.3999999999999998E-3</v>
      </c>
      <c r="U137" s="136">
        <v>2.3999999999999998E-3</v>
      </c>
      <c r="V137" s="136">
        <v>2.3999999999999998E-3</v>
      </c>
      <c r="W137" s="136">
        <v>2.3999999999999998E-3</v>
      </c>
      <c r="X137" s="136">
        <v>2.3999999999999998E-3</v>
      </c>
      <c r="Y137" s="136">
        <v>2.3999999999999998E-3</v>
      </c>
      <c r="Z137" s="136">
        <v>2.3999999999999998E-3</v>
      </c>
      <c r="AA137" s="136">
        <v>2.3999999999999998E-3</v>
      </c>
      <c r="AB137" s="136">
        <v>2.3999999999999998E-3</v>
      </c>
      <c r="AC137" s="136">
        <v>2.3999999999999998E-3</v>
      </c>
      <c r="AD137" s="136">
        <v>2.3999999999999998E-3</v>
      </c>
      <c r="AE137" s="136">
        <v>2.3999999999999998E-3</v>
      </c>
      <c r="AF137" s="136">
        <v>-4.0000000000000001E-3</v>
      </c>
      <c r="AG137" s="136">
        <v>-4.0000000000000001E-3</v>
      </c>
      <c r="AH137" s="136">
        <v>-4.0000000000000001E-3</v>
      </c>
      <c r="AI137" s="136">
        <v>-4.0000000000000001E-3</v>
      </c>
      <c r="AJ137" s="136">
        <v>-4.0000000000000001E-3</v>
      </c>
      <c r="AK137" s="136">
        <v>-4.0000000000000001E-3</v>
      </c>
      <c r="AL137" s="136">
        <v>-4.0000000000000001E-3</v>
      </c>
      <c r="AM137" s="136">
        <v>-4.0000000000000001E-3</v>
      </c>
      <c r="AN137" s="136">
        <v>-4.0000000000000001E-3</v>
      </c>
      <c r="AO137" s="136">
        <v>-4.0000000000000001E-3</v>
      </c>
      <c r="AP137" s="136">
        <v>-4.0000000000000001E-3</v>
      </c>
      <c r="AQ137" s="136">
        <v>-4.0000000000000001E-3</v>
      </c>
      <c r="AR137" s="136">
        <v>-4.0000000000000001E-3</v>
      </c>
      <c r="AS137" s="136">
        <v>-4.0000000000000001E-3</v>
      </c>
      <c r="AT137" s="136">
        <v>-4.0000000000000001E-3</v>
      </c>
      <c r="AU137" s="136">
        <v>-4.0000000000000001E-3</v>
      </c>
      <c r="AV137" s="136">
        <v>-4.0000000000000001E-3</v>
      </c>
      <c r="AW137" s="136">
        <v>-4.0000000000000001E-3</v>
      </c>
      <c r="AX137" s="136">
        <v>-4.0000000000000001E-3</v>
      </c>
      <c r="AY137" s="136">
        <v>-4.0000000000000001E-3</v>
      </c>
      <c r="AZ137" s="136">
        <v>-4.0000000000000001E-3</v>
      </c>
      <c r="BA137" s="136">
        <v>-4.0000000000000001E-3</v>
      </c>
      <c r="BB137" s="136">
        <v>-4.0000000000000001E-3</v>
      </c>
      <c r="BC137" s="136">
        <v>-4.0000000000000001E-3</v>
      </c>
      <c r="BD137" s="136">
        <v>-4.0000000000000001E-3</v>
      </c>
      <c r="BE137" s="136">
        <v>-4.0000000000000001E-3</v>
      </c>
      <c r="BF137" s="136">
        <v>-4.0000000000000001E-3</v>
      </c>
      <c r="BG137" s="136">
        <v>-4.0000000000000001E-3</v>
      </c>
      <c r="BH137" s="136">
        <v>-4.0000000000000001E-3</v>
      </c>
      <c r="BI137" s="136">
        <v>-4.0000000000000001E-3</v>
      </c>
      <c r="BJ137" s="136">
        <v>-4.0000000000000001E-3</v>
      </c>
      <c r="BK137" s="136">
        <v>0</v>
      </c>
    </row>
    <row r="138" spans="1:63" x14ac:dyDescent="0.3">
      <c r="A138" s="135" t="s">
        <v>130</v>
      </c>
      <c r="B138" s="136">
        <v>-8.199999999999999E-3</v>
      </c>
      <c r="C138" s="136">
        <v>-8.199999999999999E-3</v>
      </c>
      <c r="D138" s="136">
        <v>-8.199999999999999E-3</v>
      </c>
      <c r="E138" s="136">
        <v>-8.199999999999999E-3</v>
      </c>
      <c r="F138" s="136">
        <v>8.3800000000000013E-2</v>
      </c>
      <c r="G138" s="136">
        <v>8.3800000000000013E-2</v>
      </c>
      <c r="H138" s="136">
        <v>8.3800000000000013E-2</v>
      </c>
      <c r="I138" s="136">
        <v>8.3800000000000013E-2</v>
      </c>
      <c r="J138" s="136">
        <v>8.3800000000000013E-2</v>
      </c>
      <c r="K138" s="136">
        <v>8.3800000000000013E-2</v>
      </c>
      <c r="L138" s="136">
        <v>8.3800000000000013E-2</v>
      </c>
      <c r="M138" s="136">
        <v>8.3800000000000013E-2</v>
      </c>
      <c r="N138" s="136">
        <v>8.3800000000000013E-2</v>
      </c>
      <c r="O138" s="136">
        <v>8.3800000000000013E-2</v>
      </c>
      <c r="P138" s="136">
        <v>8.3800000000000013E-2</v>
      </c>
      <c r="Q138" s="136">
        <v>8.3800000000000013E-2</v>
      </c>
      <c r="R138" s="136">
        <v>8.3800000000000013E-2</v>
      </c>
      <c r="S138" s="136">
        <v>8.3800000000000013E-2</v>
      </c>
      <c r="T138" s="136">
        <v>8.3800000000000013E-2</v>
      </c>
      <c r="U138" s="136">
        <v>8.3800000000000013E-2</v>
      </c>
      <c r="V138" s="136">
        <v>8.3800000000000013E-2</v>
      </c>
      <c r="W138" s="136">
        <v>8.3800000000000013E-2</v>
      </c>
      <c r="X138" s="136">
        <v>8.3800000000000013E-2</v>
      </c>
      <c r="Y138" s="136">
        <v>8.3800000000000013E-2</v>
      </c>
      <c r="Z138" s="136">
        <v>8.3800000000000013E-2</v>
      </c>
      <c r="AA138" s="136">
        <v>8.3800000000000013E-2</v>
      </c>
      <c r="AB138" s="136">
        <v>8.3800000000000013E-2</v>
      </c>
      <c r="AC138" s="136">
        <v>8.3800000000000013E-2</v>
      </c>
      <c r="AD138" s="136">
        <v>8.3800000000000013E-2</v>
      </c>
      <c r="AE138" s="136">
        <v>8.3800000000000013E-2</v>
      </c>
      <c r="AF138" s="136">
        <v>4.0000000000000001E-3</v>
      </c>
      <c r="AG138" s="136">
        <v>4.0000000000000001E-3</v>
      </c>
      <c r="AH138" s="136">
        <v>4.0000000000000001E-3</v>
      </c>
      <c r="AI138" s="136">
        <v>4.0000000000000001E-3</v>
      </c>
      <c r="AJ138" s="136">
        <v>4.0000000000000001E-3</v>
      </c>
      <c r="AK138" s="136">
        <v>4.0000000000000001E-3</v>
      </c>
      <c r="AL138" s="136">
        <v>4.0000000000000001E-3</v>
      </c>
      <c r="AM138" s="136">
        <v>4.0000000000000001E-3</v>
      </c>
      <c r="AN138" s="136">
        <v>4.0000000000000001E-3</v>
      </c>
      <c r="AO138" s="136">
        <v>4.0000000000000001E-3</v>
      </c>
      <c r="AP138" s="136">
        <v>4.0000000000000001E-3</v>
      </c>
      <c r="AQ138" s="136">
        <v>4.0000000000000001E-3</v>
      </c>
      <c r="AR138" s="136">
        <v>4.0000000000000001E-3</v>
      </c>
      <c r="AS138" s="136">
        <v>4.0000000000000001E-3</v>
      </c>
      <c r="AT138" s="136">
        <v>4.0000000000000001E-3</v>
      </c>
      <c r="AU138" s="136">
        <v>4.0000000000000001E-3</v>
      </c>
      <c r="AV138" s="136">
        <v>4.0000000000000001E-3</v>
      </c>
      <c r="AW138" s="136">
        <v>4.0000000000000001E-3</v>
      </c>
      <c r="AX138" s="136">
        <v>4.0000000000000001E-3</v>
      </c>
      <c r="AY138" s="136">
        <v>4.0000000000000001E-3</v>
      </c>
      <c r="AZ138" s="136">
        <v>4.0000000000000001E-3</v>
      </c>
      <c r="BA138" s="136">
        <v>4.0000000000000001E-3</v>
      </c>
      <c r="BB138" s="136">
        <v>4.0000000000000001E-3</v>
      </c>
      <c r="BC138" s="136">
        <v>4.0000000000000001E-3</v>
      </c>
      <c r="BD138" s="136">
        <v>4.0000000000000001E-3</v>
      </c>
      <c r="BE138" s="136">
        <v>4.0000000000000001E-3</v>
      </c>
      <c r="BF138" s="136">
        <v>4.0000000000000001E-3</v>
      </c>
      <c r="BG138" s="136">
        <v>4.0000000000000001E-3</v>
      </c>
      <c r="BH138" s="136">
        <v>4.0000000000000001E-3</v>
      </c>
      <c r="BI138" s="136">
        <v>4.0000000000000001E-3</v>
      </c>
      <c r="BJ138" s="136">
        <v>4.0000000000000001E-3</v>
      </c>
      <c r="BK138" s="136">
        <v>0</v>
      </c>
    </row>
    <row r="139" spans="1:63" x14ac:dyDescent="0.3">
      <c r="A139" s="135" t="s">
        <v>131</v>
      </c>
      <c r="B139" s="136">
        <v>-4.7999999999999996E-3</v>
      </c>
      <c r="C139" s="136">
        <v>-4.7999999999999996E-3</v>
      </c>
      <c r="D139" s="136">
        <v>-4.7999999999999996E-3</v>
      </c>
      <c r="E139" s="136">
        <v>-4.7999999999999996E-3</v>
      </c>
      <c r="F139" s="136">
        <v>2.3999999999999998E-3</v>
      </c>
      <c r="G139" s="136">
        <v>2.3999999999999998E-3</v>
      </c>
      <c r="H139" s="136">
        <v>2.3999999999999998E-3</v>
      </c>
      <c r="I139" s="136">
        <v>2.3999999999999998E-3</v>
      </c>
      <c r="J139" s="136">
        <v>2.3999999999999998E-3</v>
      </c>
      <c r="K139" s="136">
        <v>2.3999999999999998E-3</v>
      </c>
      <c r="L139" s="136">
        <v>2.3999999999999998E-3</v>
      </c>
      <c r="M139" s="136">
        <v>2.3999999999999998E-3</v>
      </c>
      <c r="N139" s="136">
        <v>2.3999999999999998E-3</v>
      </c>
      <c r="O139" s="136">
        <v>2.3999999999999998E-3</v>
      </c>
      <c r="P139" s="136">
        <v>2.3999999999999998E-3</v>
      </c>
      <c r="Q139" s="136">
        <v>2.3999999999999998E-3</v>
      </c>
      <c r="R139" s="136">
        <v>2.3999999999999998E-3</v>
      </c>
      <c r="S139" s="136">
        <v>2.3999999999999998E-3</v>
      </c>
      <c r="T139" s="136">
        <v>2.3999999999999998E-3</v>
      </c>
      <c r="U139" s="136">
        <v>2.3999999999999998E-3</v>
      </c>
      <c r="V139" s="136">
        <v>2.3999999999999998E-3</v>
      </c>
      <c r="W139" s="136">
        <v>2.3999999999999998E-3</v>
      </c>
      <c r="X139" s="136">
        <v>2.3999999999999998E-3</v>
      </c>
      <c r="Y139" s="136">
        <v>2.3999999999999998E-3</v>
      </c>
      <c r="Z139" s="136">
        <v>2.3999999999999998E-3</v>
      </c>
      <c r="AA139" s="136">
        <v>2.3999999999999998E-3</v>
      </c>
      <c r="AB139" s="136">
        <v>2.3999999999999998E-3</v>
      </c>
      <c r="AC139" s="136">
        <v>2.3999999999999998E-3</v>
      </c>
      <c r="AD139" s="136">
        <v>2.3999999999999998E-3</v>
      </c>
      <c r="AE139" s="136">
        <v>2.3999999999999998E-3</v>
      </c>
      <c r="AF139" s="136">
        <v>-4.0000000000000001E-3</v>
      </c>
      <c r="AG139" s="136">
        <v>-4.0000000000000001E-3</v>
      </c>
      <c r="AH139" s="136">
        <v>-4.0000000000000001E-3</v>
      </c>
      <c r="AI139" s="136">
        <v>-4.0000000000000001E-3</v>
      </c>
      <c r="AJ139" s="136">
        <v>-4.0000000000000001E-3</v>
      </c>
      <c r="AK139" s="136">
        <v>-4.0000000000000001E-3</v>
      </c>
      <c r="AL139" s="136">
        <v>-4.0000000000000001E-3</v>
      </c>
      <c r="AM139" s="136">
        <v>-4.0000000000000001E-3</v>
      </c>
      <c r="AN139" s="136">
        <v>-4.0000000000000001E-3</v>
      </c>
      <c r="AO139" s="136">
        <v>-4.0000000000000001E-3</v>
      </c>
      <c r="AP139" s="136">
        <v>-4.0000000000000001E-3</v>
      </c>
      <c r="AQ139" s="136">
        <v>-4.0000000000000001E-3</v>
      </c>
      <c r="AR139" s="136">
        <v>-4.0000000000000001E-3</v>
      </c>
      <c r="AS139" s="136">
        <v>-4.0000000000000001E-3</v>
      </c>
      <c r="AT139" s="136">
        <v>-4.0000000000000001E-3</v>
      </c>
      <c r="AU139" s="136">
        <v>-4.0000000000000001E-3</v>
      </c>
      <c r="AV139" s="136">
        <v>-4.0000000000000001E-3</v>
      </c>
      <c r="AW139" s="136">
        <v>-4.0000000000000001E-3</v>
      </c>
      <c r="AX139" s="136">
        <v>-4.0000000000000001E-3</v>
      </c>
      <c r="AY139" s="136">
        <v>-4.0000000000000001E-3</v>
      </c>
      <c r="AZ139" s="136">
        <v>-4.0000000000000001E-3</v>
      </c>
      <c r="BA139" s="136">
        <v>-4.0000000000000001E-3</v>
      </c>
      <c r="BB139" s="136">
        <v>-4.0000000000000001E-3</v>
      </c>
      <c r="BC139" s="136">
        <v>-4.0000000000000001E-3</v>
      </c>
      <c r="BD139" s="136">
        <v>-4.0000000000000001E-3</v>
      </c>
      <c r="BE139" s="136">
        <v>-4.0000000000000001E-3</v>
      </c>
      <c r="BF139" s="136">
        <v>-4.0000000000000001E-3</v>
      </c>
      <c r="BG139" s="136">
        <v>-4.0000000000000001E-3</v>
      </c>
      <c r="BH139" s="136">
        <v>-4.0000000000000001E-3</v>
      </c>
      <c r="BI139" s="136">
        <v>-4.0000000000000001E-3</v>
      </c>
      <c r="BJ139" s="136">
        <v>-4.0000000000000001E-3</v>
      </c>
      <c r="BK139" s="136">
        <v>0</v>
      </c>
    </row>
    <row r="140" spans="1:63" x14ac:dyDescent="0.3">
      <c r="A140" s="135" t="s">
        <v>132</v>
      </c>
      <c r="B140" s="136">
        <v>-8.199999999999999E-3</v>
      </c>
      <c r="C140" s="136">
        <v>-8.199999999999999E-3</v>
      </c>
      <c r="D140" s="136">
        <v>-8.199999999999999E-3</v>
      </c>
      <c r="E140" s="136">
        <v>-8.199999999999999E-3</v>
      </c>
      <c r="F140" s="136">
        <v>8.3800000000000013E-2</v>
      </c>
      <c r="G140" s="136">
        <v>8.3800000000000013E-2</v>
      </c>
      <c r="H140" s="136">
        <v>8.3800000000000013E-2</v>
      </c>
      <c r="I140" s="136">
        <v>8.3800000000000013E-2</v>
      </c>
      <c r="J140" s="136">
        <v>8.3800000000000013E-2</v>
      </c>
      <c r="K140" s="136">
        <v>8.3800000000000013E-2</v>
      </c>
      <c r="L140" s="136">
        <v>8.3800000000000013E-2</v>
      </c>
      <c r="M140" s="136">
        <v>8.3800000000000013E-2</v>
      </c>
      <c r="N140" s="136">
        <v>8.3800000000000013E-2</v>
      </c>
      <c r="O140" s="136">
        <v>8.3800000000000013E-2</v>
      </c>
      <c r="P140" s="136">
        <v>8.3800000000000013E-2</v>
      </c>
      <c r="Q140" s="136">
        <v>8.3800000000000013E-2</v>
      </c>
      <c r="R140" s="136">
        <v>8.3800000000000013E-2</v>
      </c>
      <c r="S140" s="136">
        <v>8.3800000000000013E-2</v>
      </c>
      <c r="T140" s="136">
        <v>8.3800000000000013E-2</v>
      </c>
      <c r="U140" s="136">
        <v>8.3800000000000013E-2</v>
      </c>
      <c r="V140" s="136">
        <v>8.3800000000000013E-2</v>
      </c>
      <c r="W140" s="136">
        <v>8.3800000000000013E-2</v>
      </c>
      <c r="X140" s="136">
        <v>8.3800000000000013E-2</v>
      </c>
      <c r="Y140" s="136">
        <v>8.3800000000000013E-2</v>
      </c>
      <c r="Z140" s="136">
        <v>8.3800000000000013E-2</v>
      </c>
      <c r="AA140" s="136">
        <v>8.3800000000000013E-2</v>
      </c>
      <c r="AB140" s="136">
        <v>8.3800000000000013E-2</v>
      </c>
      <c r="AC140" s="136">
        <v>8.3800000000000013E-2</v>
      </c>
      <c r="AD140" s="136">
        <v>8.3800000000000013E-2</v>
      </c>
      <c r="AE140" s="136">
        <v>8.3800000000000013E-2</v>
      </c>
      <c r="AF140" s="136">
        <v>4.0000000000000001E-3</v>
      </c>
      <c r="AG140" s="136">
        <v>4.0000000000000001E-3</v>
      </c>
      <c r="AH140" s="136">
        <v>4.0000000000000001E-3</v>
      </c>
      <c r="AI140" s="136">
        <v>4.0000000000000001E-3</v>
      </c>
      <c r="AJ140" s="136">
        <v>4.0000000000000001E-3</v>
      </c>
      <c r="AK140" s="136">
        <v>4.0000000000000001E-3</v>
      </c>
      <c r="AL140" s="136">
        <v>4.0000000000000001E-3</v>
      </c>
      <c r="AM140" s="136">
        <v>4.0000000000000001E-3</v>
      </c>
      <c r="AN140" s="136">
        <v>4.0000000000000001E-3</v>
      </c>
      <c r="AO140" s="136">
        <v>4.0000000000000001E-3</v>
      </c>
      <c r="AP140" s="136">
        <v>4.0000000000000001E-3</v>
      </c>
      <c r="AQ140" s="136">
        <v>4.0000000000000001E-3</v>
      </c>
      <c r="AR140" s="136">
        <v>4.0000000000000001E-3</v>
      </c>
      <c r="AS140" s="136">
        <v>4.0000000000000001E-3</v>
      </c>
      <c r="AT140" s="136">
        <v>4.0000000000000001E-3</v>
      </c>
      <c r="AU140" s="136">
        <v>4.0000000000000001E-3</v>
      </c>
      <c r="AV140" s="136">
        <v>4.0000000000000001E-3</v>
      </c>
      <c r="AW140" s="136">
        <v>4.0000000000000001E-3</v>
      </c>
      <c r="AX140" s="136">
        <v>4.0000000000000001E-3</v>
      </c>
      <c r="AY140" s="136">
        <v>4.0000000000000001E-3</v>
      </c>
      <c r="AZ140" s="136">
        <v>4.0000000000000001E-3</v>
      </c>
      <c r="BA140" s="136">
        <v>4.0000000000000001E-3</v>
      </c>
      <c r="BB140" s="136">
        <v>4.0000000000000001E-3</v>
      </c>
      <c r="BC140" s="136">
        <v>4.0000000000000001E-3</v>
      </c>
      <c r="BD140" s="136">
        <v>4.0000000000000001E-3</v>
      </c>
      <c r="BE140" s="136">
        <v>4.0000000000000001E-3</v>
      </c>
      <c r="BF140" s="136">
        <v>4.0000000000000001E-3</v>
      </c>
      <c r="BG140" s="136">
        <v>4.0000000000000001E-3</v>
      </c>
      <c r="BH140" s="136">
        <v>4.0000000000000001E-3</v>
      </c>
      <c r="BI140" s="136">
        <v>4.0000000000000001E-3</v>
      </c>
      <c r="BJ140" s="136">
        <v>4.0000000000000001E-3</v>
      </c>
      <c r="BK140" s="136">
        <v>0</v>
      </c>
    </row>
    <row r="141" spans="1:63" x14ac:dyDescent="0.3">
      <c r="A141" s="135" t="s">
        <v>133</v>
      </c>
      <c r="B141" s="136">
        <v>-8.199999999999999E-3</v>
      </c>
      <c r="C141" s="136">
        <v>-8.199999999999999E-3</v>
      </c>
      <c r="D141" s="136">
        <v>-8.199999999999999E-3</v>
      </c>
      <c r="E141" s="136">
        <v>-8.199999999999999E-3</v>
      </c>
      <c r="F141" s="136">
        <v>8.3800000000000013E-2</v>
      </c>
      <c r="G141" s="136">
        <v>8.3800000000000013E-2</v>
      </c>
      <c r="H141" s="136">
        <v>8.3800000000000013E-2</v>
      </c>
      <c r="I141" s="136">
        <v>8.3800000000000013E-2</v>
      </c>
      <c r="J141" s="136">
        <v>8.3800000000000013E-2</v>
      </c>
      <c r="K141" s="136">
        <v>8.3800000000000013E-2</v>
      </c>
      <c r="L141" s="136">
        <v>8.3800000000000013E-2</v>
      </c>
      <c r="M141" s="136">
        <v>8.3800000000000013E-2</v>
      </c>
      <c r="N141" s="136">
        <v>8.3800000000000013E-2</v>
      </c>
      <c r="O141" s="136">
        <v>8.3800000000000013E-2</v>
      </c>
      <c r="P141" s="136">
        <v>8.3800000000000013E-2</v>
      </c>
      <c r="Q141" s="136">
        <v>8.3800000000000013E-2</v>
      </c>
      <c r="R141" s="136">
        <v>8.3800000000000013E-2</v>
      </c>
      <c r="S141" s="136">
        <v>8.3800000000000013E-2</v>
      </c>
      <c r="T141" s="136">
        <v>8.3800000000000013E-2</v>
      </c>
      <c r="U141" s="136">
        <v>8.3800000000000013E-2</v>
      </c>
      <c r="V141" s="136">
        <v>8.3800000000000013E-2</v>
      </c>
      <c r="W141" s="136">
        <v>8.3800000000000013E-2</v>
      </c>
      <c r="X141" s="136">
        <v>8.3800000000000013E-2</v>
      </c>
      <c r="Y141" s="136">
        <v>8.3800000000000013E-2</v>
      </c>
      <c r="Z141" s="136">
        <v>8.3800000000000013E-2</v>
      </c>
      <c r="AA141" s="136">
        <v>8.3800000000000013E-2</v>
      </c>
      <c r="AB141" s="136">
        <v>8.3800000000000013E-2</v>
      </c>
      <c r="AC141" s="136">
        <v>8.3800000000000013E-2</v>
      </c>
      <c r="AD141" s="136">
        <v>8.3800000000000013E-2</v>
      </c>
      <c r="AE141" s="136">
        <v>8.3800000000000013E-2</v>
      </c>
      <c r="AF141" s="136">
        <v>4.0000000000000001E-3</v>
      </c>
      <c r="AG141" s="136">
        <v>4.0000000000000001E-3</v>
      </c>
      <c r="AH141" s="136">
        <v>4.0000000000000001E-3</v>
      </c>
      <c r="AI141" s="136">
        <v>4.0000000000000001E-3</v>
      </c>
      <c r="AJ141" s="136">
        <v>4.0000000000000001E-3</v>
      </c>
      <c r="AK141" s="136">
        <v>4.0000000000000001E-3</v>
      </c>
      <c r="AL141" s="136">
        <v>4.0000000000000001E-3</v>
      </c>
      <c r="AM141" s="136">
        <v>4.0000000000000001E-3</v>
      </c>
      <c r="AN141" s="136">
        <v>4.0000000000000001E-3</v>
      </c>
      <c r="AO141" s="136">
        <v>4.0000000000000001E-3</v>
      </c>
      <c r="AP141" s="136">
        <v>4.0000000000000001E-3</v>
      </c>
      <c r="AQ141" s="136">
        <v>4.0000000000000001E-3</v>
      </c>
      <c r="AR141" s="136">
        <v>4.0000000000000001E-3</v>
      </c>
      <c r="AS141" s="136">
        <v>4.0000000000000001E-3</v>
      </c>
      <c r="AT141" s="136">
        <v>4.0000000000000001E-3</v>
      </c>
      <c r="AU141" s="136">
        <v>4.0000000000000001E-3</v>
      </c>
      <c r="AV141" s="136">
        <v>4.0000000000000001E-3</v>
      </c>
      <c r="AW141" s="136">
        <v>4.0000000000000001E-3</v>
      </c>
      <c r="AX141" s="136">
        <v>4.0000000000000001E-3</v>
      </c>
      <c r="AY141" s="136">
        <v>4.0000000000000001E-3</v>
      </c>
      <c r="AZ141" s="136">
        <v>4.0000000000000001E-3</v>
      </c>
      <c r="BA141" s="136">
        <v>4.0000000000000001E-3</v>
      </c>
      <c r="BB141" s="136">
        <v>4.0000000000000001E-3</v>
      </c>
      <c r="BC141" s="136">
        <v>4.0000000000000001E-3</v>
      </c>
      <c r="BD141" s="136">
        <v>4.0000000000000001E-3</v>
      </c>
      <c r="BE141" s="136">
        <v>4.0000000000000001E-3</v>
      </c>
      <c r="BF141" s="136">
        <v>4.0000000000000001E-3</v>
      </c>
      <c r="BG141" s="136">
        <v>4.0000000000000001E-3</v>
      </c>
      <c r="BH141" s="136">
        <v>4.0000000000000001E-3</v>
      </c>
      <c r="BI141" s="136">
        <v>4.0000000000000001E-3</v>
      </c>
      <c r="BJ141" s="136">
        <v>4.0000000000000001E-3</v>
      </c>
      <c r="BK141" s="136">
        <v>0</v>
      </c>
    </row>
    <row r="142" spans="1:63" x14ac:dyDescent="0.3">
      <c r="A142" s="135" t="s">
        <v>134</v>
      </c>
      <c r="B142" s="136">
        <v>-8.199999999999999E-3</v>
      </c>
      <c r="C142" s="136">
        <v>-8.199999999999999E-3</v>
      </c>
      <c r="D142" s="136">
        <v>-8.199999999999999E-3</v>
      </c>
      <c r="E142" s="136">
        <v>-8.199999999999999E-3</v>
      </c>
      <c r="F142" s="136">
        <v>8.3800000000000013E-2</v>
      </c>
      <c r="G142" s="136">
        <v>8.3800000000000013E-2</v>
      </c>
      <c r="H142" s="136">
        <v>8.3800000000000013E-2</v>
      </c>
      <c r="I142" s="136">
        <v>8.3800000000000013E-2</v>
      </c>
      <c r="J142" s="136">
        <v>8.3800000000000013E-2</v>
      </c>
      <c r="K142" s="136">
        <v>8.3800000000000013E-2</v>
      </c>
      <c r="L142" s="136">
        <v>8.3800000000000013E-2</v>
      </c>
      <c r="M142" s="136">
        <v>8.3800000000000013E-2</v>
      </c>
      <c r="N142" s="136">
        <v>8.3800000000000013E-2</v>
      </c>
      <c r="O142" s="136">
        <v>8.3800000000000013E-2</v>
      </c>
      <c r="P142" s="136">
        <v>8.3800000000000013E-2</v>
      </c>
      <c r="Q142" s="136">
        <v>8.3800000000000013E-2</v>
      </c>
      <c r="R142" s="136">
        <v>8.3800000000000013E-2</v>
      </c>
      <c r="S142" s="136">
        <v>8.3800000000000013E-2</v>
      </c>
      <c r="T142" s="136">
        <v>8.3800000000000013E-2</v>
      </c>
      <c r="U142" s="136">
        <v>8.3800000000000013E-2</v>
      </c>
      <c r="V142" s="136">
        <v>8.3800000000000013E-2</v>
      </c>
      <c r="W142" s="136">
        <v>8.3800000000000013E-2</v>
      </c>
      <c r="X142" s="136">
        <v>8.3800000000000013E-2</v>
      </c>
      <c r="Y142" s="136">
        <v>8.3800000000000013E-2</v>
      </c>
      <c r="Z142" s="136">
        <v>8.3800000000000013E-2</v>
      </c>
      <c r="AA142" s="136">
        <v>8.3800000000000013E-2</v>
      </c>
      <c r="AB142" s="136">
        <v>8.3800000000000013E-2</v>
      </c>
      <c r="AC142" s="136">
        <v>8.3800000000000013E-2</v>
      </c>
      <c r="AD142" s="136">
        <v>8.3800000000000013E-2</v>
      </c>
      <c r="AE142" s="136">
        <v>8.3800000000000013E-2</v>
      </c>
      <c r="AF142" s="136">
        <v>4.0000000000000001E-3</v>
      </c>
      <c r="AG142" s="136">
        <v>4.0000000000000001E-3</v>
      </c>
      <c r="AH142" s="136">
        <v>4.0000000000000001E-3</v>
      </c>
      <c r="AI142" s="136">
        <v>4.0000000000000001E-3</v>
      </c>
      <c r="AJ142" s="136">
        <v>4.0000000000000001E-3</v>
      </c>
      <c r="AK142" s="136">
        <v>4.0000000000000001E-3</v>
      </c>
      <c r="AL142" s="136">
        <v>4.0000000000000001E-3</v>
      </c>
      <c r="AM142" s="136">
        <v>4.0000000000000001E-3</v>
      </c>
      <c r="AN142" s="136">
        <v>4.0000000000000001E-3</v>
      </c>
      <c r="AO142" s="136">
        <v>4.0000000000000001E-3</v>
      </c>
      <c r="AP142" s="136">
        <v>4.0000000000000001E-3</v>
      </c>
      <c r="AQ142" s="136">
        <v>4.0000000000000001E-3</v>
      </c>
      <c r="AR142" s="136">
        <v>4.0000000000000001E-3</v>
      </c>
      <c r="AS142" s="136">
        <v>4.0000000000000001E-3</v>
      </c>
      <c r="AT142" s="136">
        <v>4.0000000000000001E-3</v>
      </c>
      <c r="AU142" s="136">
        <v>4.0000000000000001E-3</v>
      </c>
      <c r="AV142" s="136">
        <v>4.0000000000000001E-3</v>
      </c>
      <c r="AW142" s="136">
        <v>4.0000000000000001E-3</v>
      </c>
      <c r="AX142" s="136">
        <v>4.0000000000000001E-3</v>
      </c>
      <c r="AY142" s="136">
        <v>4.0000000000000001E-3</v>
      </c>
      <c r="AZ142" s="136">
        <v>4.0000000000000001E-3</v>
      </c>
      <c r="BA142" s="136">
        <v>4.0000000000000001E-3</v>
      </c>
      <c r="BB142" s="136">
        <v>4.0000000000000001E-3</v>
      </c>
      <c r="BC142" s="136">
        <v>4.0000000000000001E-3</v>
      </c>
      <c r="BD142" s="136">
        <v>4.0000000000000001E-3</v>
      </c>
      <c r="BE142" s="136">
        <v>4.0000000000000001E-3</v>
      </c>
      <c r="BF142" s="136">
        <v>4.0000000000000001E-3</v>
      </c>
      <c r="BG142" s="136">
        <v>4.0000000000000001E-3</v>
      </c>
      <c r="BH142" s="136">
        <v>4.0000000000000001E-3</v>
      </c>
      <c r="BI142" s="136">
        <v>4.0000000000000001E-3</v>
      </c>
      <c r="BJ142" s="136">
        <v>4.0000000000000001E-3</v>
      </c>
      <c r="BK142" s="136">
        <v>0</v>
      </c>
    </row>
    <row r="143" spans="1:63" x14ac:dyDescent="0.3">
      <c r="A143" s="135" t="s">
        <v>135</v>
      </c>
      <c r="B143" s="136">
        <v>-4.7999999999999996E-3</v>
      </c>
      <c r="C143" s="136">
        <v>-4.7999999999999996E-3</v>
      </c>
      <c r="D143" s="136">
        <v>-4.7999999999999996E-3</v>
      </c>
      <c r="E143" s="136">
        <v>-4.7999999999999996E-3</v>
      </c>
      <c r="F143" s="136">
        <v>2.3999999999999998E-3</v>
      </c>
      <c r="G143" s="136">
        <v>2.3999999999999998E-3</v>
      </c>
      <c r="H143" s="136">
        <v>2.3999999999999998E-3</v>
      </c>
      <c r="I143" s="136">
        <v>2.3999999999999998E-3</v>
      </c>
      <c r="J143" s="136">
        <v>2.3999999999999998E-3</v>
      </c>
      <c r="K143" s="136">
        <v>2.3999999999999998E-3</v>
      </c>
      <c r="L143" s="136">
        <v>2.3999999999999998E-3</v>
      </c>
      <c r="M143" s="136">
        <v>2.3999999999999998E-3</v>
      </c>
      <c r="N143" s="136">
        <v>2.3999999999999998E-3</v>
      </c>
      <c r="O143" s="136">
        <v>2.3999999999999998E-3</v>
      </c>
      <c r="P143" s="136">
        <v>2.3999999999999998E-3</v>
      </c>
      <c r="Q143" s="136">
        <v>2.3999999999999998E-3</v>
      </c>
      <c r="R143" s="136">
        <v>2.3999999999999998E-3</v>
      </c>
      <c r="S143" s="136">
        <v>2.3999999999999998E-3</v>
      </c>
      <c r="T143" s="136">
        <v>2.3999999999999998E-3</v>
      </c>
      <c r="U143" s="136">
        <v>2.3999999999999998E-3</v>
      </c>
      <c r="V143" s="136">
        <v>2.3999999999999998E-3</v>
      </c>
      <c r="W143" s="136">
        <v>2.3999999999999998E-3</v>
      </c>
      <c r="X143" s="136">
        <v>2.3999999999999998E-3</v>
      </c>
      <c r="Y143" s="136">
        <v>2.3999999999999998E-3</v>
      </c>
      <c r="Z143" s="136">
        <v>2.3999999999999998E-3</v>
      </c>
      <c r="AA143" s="136">
        <v>2.3999999999999998E-3</v>
      </c>
      <c r="AB143" s="136">
        <v>2.3999999999999998E-3</v>
      </c>
      <c r="AC143" s="136">
        <v>2.3999999999999998E-3</v>
      </c>
      <c r="AD143" s="136">
        <v>2.3999999999999998E-3</v>
      </c>
      <c r="AE143" s="136">
        <v>2.3999999999999998E-3</v>
      </c>
      <c r="AF143" s="136">
        <v>-4.0000000000000001E-3</v>
      </c>
      <c r="AG143" s="136">
        <v>-4.0000000000000001E-3</v>
      </c>
      <c r="AH143" s="136">
        <v>-4.0000000000000001E-3</v>
      </c>
      <c r="AI143" s="136">
        <v>-4.0000000000000001E-3</v>
      </c>
      <c r="AJ143" s="136">
        <v>-4.0000000000000001E-3</v>
      </c>
      <c r="AK143" s="136">
        <v>-4.0000000000000001E-3</v>
      </c>
      <c r="AL143" s="136">
        <v>-4.0000000000000001E-3</v>
      </c>
      <c r="AM143" s="136">
        <v>-4.0000000000000001E-3</v>
      </c>
      <c r="AN143" s="136">
        <v>-4.0000000000000001E-3</v>
      </c>
      <c r="AO143" s="136">
        <v>-4.0000000000000001E-3</v>
      </c>
      <c r="AP143" s="136">
        <v>-4.0000000000000001E-3</v>
      </c>
      <c r="AQ143" s="136">
        <v>-4.0000000000000001E-3</v>
      </c>
      <c r="AR143" s="136">
        <v>-4.0000000000000001E-3</v>
      </c>
      <c r="AS143" s="136">
        <v>-4.0000000000000001E-3</v>
      </c>
      <c r="AT143" s="136">
        <v>-4.0000000000000001E-3</v>
      </c>
      <c r="AU143" s="136">
        <v>-4.0000000000000001E-3</v>
      </c>
      <c r="AV143" s="136">
        <v>-4.0000000000000001E-3</v>
      </c>
      <c r="AW143" s="136">
        <v>-4.0000000000000001E-3</v>
      </c>
      <c r="AX143" s="136">
        <v>-4.0000000000000001E-3</v>
      </c>
      <c r="AY143" s="136">
        <v>-4.0000000000000001E-3</v>
      </c>
      <c r="AZ143" s="136">
        <v>-4.0000000000000001E-3</v>
      </c>
      <c r="BA143" s="136">
        <v>-4.0000000000000001E-3</v>
      </c>
      <c r="BB143" s="136">
        <v>-4.0000000000000001E-3</v>
      </c>
      <c r="BC143" s="136">
        <v>-4.0000000000000001E-3</v>
      </c>
      <c r="BD143" s="136">
        <v>-4.0000000000000001E-3</v>
      </c>
      <c r="BE143" s="136">
        <v>-4.0000000000000001E-3</v>
      </c>
      <c r="BF143" s="136">
        <v>-4.0000000000000001E-3</v>
      </c>
      <c r="BG143" s="136">
        <v>-4.0000000000000001E-3</v>
      </c>
      <c r="BH143" s="136">
        <v>-4.0000000000000001E-3</v>
      </c>
      <c r="BI143" s="136">
        <v>-4.0000000000000001E-3</v>
      </c>
      <c r="BJ143" s="136">
        <v>-4.0000000000000001E-3</v>
      </c>
      <c r="BK143" s="136">
        <v>0</v>
      </c>
    </row>
    <row r="144" spans="1:63" x14ac:dyDescent="0.3">
      <c r="A144" s="135" t="s">
        <v>136</v>
      </c>
      <c r="B144" s="136">
        <v>-4.7999999999999996E-3</v>
      </c>
      <c r="C144" s="136">
        <v>-4.7999999999999996E-3</v>
      </c>
      <c r="D144" s="136">
        <v>-4.7999999999999996E-3</v>
      </c>
      <c r="E144" s="136">
        <v>-4.7999999999999996E-3</v>
      </c>
      <c r="F144" s="136">
        <v>2.3999999999999998E-3</v>
      </c>
      <c r="G144" s="136">
        <v>2.3999999999999998E-3</v>
      </c>
      <c r="H144" s="136">
        <v>2.3999999999999998E-3</v>
      </c>
      <c r="I144" s="136">
        <v>2.3999999999999998E-3</v>
      </c>
      <c r="J144" s="136">
        <v>2.3999999999999998E-3</v>
      </c>
      <c r="K144" s="136">
        <v>2.3999999999999998E-3</v>
      </c>
      <c r="L144" s="136">
        <v>2.3999999999999998E-3</v>
      </c>
      <c r="M144" s="136">
        <v>2.3999999999999998E-3</v>
      </c>
      <c r="N144" s="136">
        <v>2.3999999999999998E-3</v>
      </c>
      <c r="O144" s="136">
        <v>2.3999999999999998E-3</v>
      </c>
      <c r="P144" s="136">
        <v>2.3999999999999998E-3</v>
      </c>
      <c r="Q144" s="136">
        <v>2.3999999999999998E-3</v>
      </c>
      <c r="R144" s="136">
        <v>2.3999999999999998E-3</v>
      </c>
      <c r="S144" s="136">
        <v>2.3999999999999998E-3</v>
      </c>
      <c r="T144" s="136">
        <v>2.3999999999999998E-3</v>
      </c>
      <c r="U144" s="136">
        <v>2.3999999999999998E-3</v>
      </c>
      <c r="V144" s="136">
        <v>2.3999999999999998E-3</v>
      </c>
      <c r="W144" s="136">
        <v>2.3999999999999998E-3</v>
      </c>
      <c r="X144" s="136">
        <v>2.3999999999999998E-3</v>
      </c>
      <c r="Y144" s="136">
        <v>2.3999999999999998E-3</v>
      </c>
      <c r="Z144" s="136">
        <v>2.3999999999999998E-3</v>
      </c>
      <c r="AA144" s="136">
        <v>2.3999999999999998E-3</v>
      </c>
      <c r="AB144" s="136">
        <v>2.3999999999999998E-3</v>
      </c>
      <c r="AC144" s="136">
        <v>2.3999999999999998E-3</v>
      </c>
      <c r="AD144" s="136">
        <v>2.3999999999999998E-3</v>
      </c>
      <c r="AE144" s="136">
        <v>2.3999999999999998E-3</v>
      </c>
      <c r="AF144" s="136">
        <v>-4.0000000000000001E-3</v>
      </c>
      <c r="AG144" s="136">
        <v>-4.0000000000000001E-3</v>
      </c>
      <c r="AH144" s="136">
        <v>-4.0000000000000001E-3</v>
      </c>
      <c r="AI144" s="136">
        <v>-4.0000000000000001E-3</v>
      </c>
      <c r="AJ144" s="136">
        <v>-4.0000000000000001E-3</v>
      </c>
      <c r="AK144" s="136">
        <v>-4.0000000000000001E-3</v>
      </c>
      <c r="AL144" s="136">
        <v>-4.0000000000000001E-3</v>
      </c>
      <c r="AM144" s="136">
        <v>-4.0000000000000001E-3</v>
      </c>
      <c r="AN144" s="136">
        <v>-4.0000000000000001E-3</v>
      </c>
      <c r="AO144" s="136">
        <v>-4.0000000000000001E-3</v>
      </c>
      <c r="AP144" s="136">
        <v>-4.0000000000000001E-3</v>
      </c>
      <c r="AQ144" s="136">
        <v>-4.0000000000000001E-3</v>
      </c>
      <c r="AR144" s="136">
        <v>-4.0000000000000001E-3</v>
      </c>
      <c r="AS144" s="136">
        <v>-4.0000000000000001E-3</v>
      </c>
      <c r="AT144" s="136">
        <v>-4.0000000000000001E-3</v>
      </c>
      <c r="AU144" s="136">
        <v>-4.0000000000000001E-3</v>
      </c>
      <c r="AV144" s="136">
        <v>-4.0000000000000001E-3</v>
      </c>
      <c r="AW144" s="136">
        <v>-4.0000000000000001E-3</v>
      </c>
      <c r="AX144" s="136">
        <v>-4.0000000000000001E-3</v>
      </c>
      <c r="AY144" s="136">
        <v>-4.0000000000000001E-3</v>
      </c>
      <c r="AZ144" s="136">
        <v>-4.0000000000000001E-3</v>
      </c>
      <c r="BA144" s="136">
        <v>-4.0000000000000001E-3</v>
      </c>
      <c r="BB144" s="136">
        <v>-4.0000000000000001E-3</v>
      </c>
      <c r="BC144" s="136">
        <v>-4.0000000000000001E-3</v>
      </c>
      <c r="BD144" s="136">
        <v>-4.0000000000000001E-3</v>
      </c>
      <c r="BE144" s="136">
        <v>-4.0000000000000001E-3</v>
      </c>
      <c r="BF144" s="136">
        <v>-4.0000000000000001E-3</v>
      </c>
      <c r="BG144" s="136">
        <v>-4.0000000000000001E-3</v>
      </c>
      <c r="BH144" s="136">
        <v>-4.0000000000000001E-3</v>
      </c>
      <c r="BI144" s="136">
        <v>-4.0000000000000001E-3</v>
      </c>
      <c r="BJ144" s="136">
        <v>-4.0000000000000001E-3</v>
      </c>
      <c r="BK144" s="136">
        <v>0</v>
      </c>
    </row>
    <row r="145" spans="1:63" x14ac:dyDescent="0.3">
      <c r="A145" s="135" t="s">
        <v>137</v>
      </c>
      <c r="B145" s="136">
        <v>-4.7999999999999996E-3</v>
      </c>
      <c r="C145" s="136">
        <v>-4.7999999999999996E-3</v>
      </c>
      <c r="D145" s="136">
        <v>-4.7999999999999996E-3</v>
      </c>
      <c r="E145" s="136">
        <v>-4.7999999999999996E-3</v>
      </c>
      <c r="F145" s="136">
        <v>2.3999999999999998E-3</v>
      </c>
      <c r="G145" s="136">
        <v>2.3999999999999998E-3</v>
      </c>
      <c r="H145" s="136">
        <v>2.3999999999999998E-3</v>
      </c>
      <c r="I145" s="136">
        <v>2.3999999999999998E-3</v>
      </c>
      <c r="J145" s="136">
        <v>2.3999999999999998E-3</v>
      </c>
      <c r="K145" s="136">
        <v>2.3999999999999998E-3</v>
      </c>
      <c r="L145" s="136">
        <v>2.3999999999999998E-3</v>
      </c>
      <c r="M145" s="136">
        <v>2.3999999999999998E-3</v>
      </c>
      <c r="N145" s="136">
        <v>2.3999999999999998E-3</v>
      </c>
      <c r="O145" s="136">
        <v>2.3999999999999998E-3</v>
      </c>
      <c r="P145" s="136">
        <v>2.3999999999999998E-3</v>
      </c>
      <c r="Q145" s="136">
        <v>2.3999999999999998E-3</v>
      </c>
      <c r="R145" s="136">
        <v>2.3999999999999998E-3</v>
      </c>
      <c r="S145" s="136">
        <v>2.3999999999999998E-3</v>
      </c>
      <c r="T145" s="136">
        <v>2.3999999999999998E-3</v>
      </c>
      <c r="U145" s="136">
        <v>2.3999999999999998E-3</v>
      </c>
      <c r="V145" s="136">
        <v>2.3999999999999998E-3</v>
      </c>
      <c r="W145" s="136">
        <v>2.3999999999999998E-3</v>
      </c>
      <c r="X145" s="136">
        <v>2.3999999999999998E-3</v>
      </c>
      <c r="Y145" s="136">
        <v>2.3999999999999998E-3</v>
      </c>
      <c r="Z145" s="136">
        <v>2.3999999999999998E-3</v>
      </c>
      <c r="AA145" s="136">
        <v>2.3999999999999998E-3</v>
      </c>
      <c r="AB145" s="136">
        <v>2.3999999999999998E-3</v>
      </c>
      <c r="AC145" s="136">
        <v>2.3999999999999998E-3</v>
      </c>
      <c r="AD145" s="136">
        <v>2.3999999999999998E-3</v>
      </c>
      <c r="AE145" s="136">
        <v>2.3999999999999998E-3</v>
      </c>
      <c r="AF145" s="136">
        <v>-4.0000000000000001E-3</v>
      </c>
      <c r="AG145" s="136">
        <v>-4.0000000000000001E-3</v>
      </c>
      <c r="AH145" s="136">
        <v>-4.0000000000000001E-3</v>
      </c>
      <c r="AI145" s="136">
        <v>-4.0000000000000001E-3</v>
      </c>
      <c r="AJ145" s="136">
        <v>-4.0000000000000001E-3</v>
      </c>
      <c r="AK145" s="136">
        <v>-4.0000000000000001E-3</v>
      </c>
      <c r="AL145" s="136">
        <v>-4.0000000000000001E-3</v>
      </c>
      <c r="AM145" s="136">
        <v>-4.0000000000000001E-3</v>
      </c>
      <c r="AN145" s="136">
        <v>-4.0000000000000001E-3</v>
      </c>
      <c r="AO145" s="136">
        <v>-4.0000000000000001E-3</v>
      </c>
      <c r="AP145" s="136">
        <v>-4.0000000000000001E-3</v>
      </c>
      <c r="AQ145" s="136">
        <v>-4.0000000000000001E-3</v>
      </c>
      <c r="AR145" s="136">
        <v>-4.0000000000000001E-3</v>
      </c>
      <c r="AS145" s="136">
        <v>-4.0000000000000001E-3</v>
      </c>
      <c r="AT145" s="136">
        <v>-4.0000000000000001E-3</v>
      </c>
      <c r="AU145" s="136">
        <v>-4.0000000000000001E-3</v>
      </c>
      <c r="AV145" s="136">
        <v>-4.0000000000000001E-3</v>
      </c>
      <c r="AW145" s="136">
        <v>-4.0000000000000001E-3</v>
      </c>
      <c r="AX145" s="136">
        <v>-4.0000000000000001E-3</v>
      </c>
      <c r="AY145" s="136">
        <v>-4.0000000000000001E-3</v>
      </c>
      <c r="AZ145" s="136">
        <v>-4.0000000000000001E-3</v>
      </c>
      <c r="BA145" s="136">
        <v>-4.0000000000000001E-3</v>
      </c>
      <c r="BB145" s="136">
        <v>-4.0000000000000001E-3</v>
      </c>
      <c r="BC145" s="136">
        <v>-4.0000000000000001E-3</v>
      </c>
      <c r="BD145" s="136">
        <v>-4.0000000000000001E-3</v>
      </c>
      <c r="BE145" s="136">
        <v>-4.0000000000000001E-3</v>
      </c>
      <c r="BF145" s="136">
        <v>-4.0000000000000001E-3</v>
      </c>
      <c r="BG145" s="136">
        <v>-4.0000000000000001E-3</v>
      </c>
      <c r="BH145" s="136">
        <v>-4.0000000000000001E-3</v>
      </c>
      <c r="BI145" s="136">
        <v>-4.0000000000000001E-3</v>
      </c>
      <c r="BJ145" s="136">
        <v>-4.0000000000000001E-3</v>
      </c>
      <c r="BK145" s="136">
        <v>0</v>
      </c>
    </row>
    <row r="146" spans="1:63" x14ac:dyDescent="0.3">
      <c r="A146" s="135" t="s">
        <v>138</v>
      </c>
      <c r="B146" s="136">
        <v>-5.0000000000000001E-3</v>
      </c>
      <c r="C146" s="136">
        <v>-5.0000000000000001E-3</v>
      </c>
      <c r="D146" s="136">
        <v>-5.0000000000000001E-3</v>
      </c>
      <c r="E146" s="136">
        <v>-5.0000000000000001E-3</v>
      </c>
      <c r="F146" s="136">
        <v>0.1542</v>
      </c>
      <c r="G146" s="136">
        <v>0.1542</v>
      </c>
      <c r="H146" s="136">
        <v>0.1542</v>
      </c>
      <c r="I146" s="136">
        <v>0.1542</v>
      </c>
      <c r="J146" s="136">
        <v>0.1542</v>
      </c>
      <c r="K146" s="136">
        <v>0.1542</v>
      </c>
      <c r="L146" s="136">
        <v>0.1542</v>
      </c>
      <c r="M146" s="136">
        <v>0.1542</v>
      </c>
      <c r="N146" s="136">
        <v>0.1542</v>
      </c>
      <c r="O146" s="136">
        <v>0.1542</v>
      </c>
      <c r="P146" s="136">
        <v>0.1542</v>
      </c>
      <c r="Q146" s="136">
        <v>0.1542</v>
      </c>
      <c r="R146" s="136">
        <v>0.1542</v>
      </c>
      <c r="S146" s="136">
        <v>0.1542</v>
      </c>
      <c r="T146" s="136">
        <v>0.1542</v>
      </c>
      <c r="U146" s="136">
        <v>0.1542</v>
      </c>
      <c r="V146" s="136">
        <v>0.1542</v>
      </c>
      <c r="W146" s="136">
        <v>0.1542</v>
      </c>
      <c r="X146" s="136">
        <v>0.1542</v>
      </c>
      <c r="Y146" s="136">
        <v>0.1542</v>
      </c>
      <c r="Z146" s="136">
        <v>0.1542</v>
      </c>
      <c r="AA146" s="136">
        <v>0.1542</v>
      </c>
      <c r="AB146" s="136">
        <v>0.1542</v>
      </c>
      <c r="AC146" s="136">
        <v>0.1542</v>
      </c>
      <c r="AD146" s="136">
        <v>0.1542</v>
      </c>
      <c r="AE146" s="136">
        <v>0.1542</v>
      </c>
      <c r="AF146" s="136">
        <v>-5.9999999999999995E-4</v>
      </c>
      <c r="AG146" s="136">
        <v>-5.9999999999999995E-4</v>
      </c>
      <c r="AH146" s="136">
        <v>-5.9999999999999995E-4</v>
      </c>
      <c r="AI146" s="136">
        <v>-5.9999999999999995E-4</v>
      </c>
      <c r="AJ146" s="136">
        <v>-5.9999999999999995E-4</v>
      </c>
      <c r="AK146" s="136">
        <v>-5.9999999999999995E-4</v>
      </c>
      <c r="AL146" s="136">
        <v>-5.9999999999999995E-4</v>
      </c>
      <c r="AM146" s="136">
        <v>-5.9999999999999995E-4</v>
      </c>
      <c r="AN146" s="136">
        <v>-5.9999999999999995E-4</v>
      </c>
      <c r="AO146" s="136">
        <v>-5.9999999999999995E-4</v>
      </c>
      <c r="AP146" s="136">
        <v>-5.9999999999999995E-4</v>
      </c>
      <c r="AQ146" s="136">
        <v>-5.9999999999999995E-4</v>
      </c>
      <c r="AR146" s="136">
        <v>-5.9999999999999995E-4</v>
      </c>
      <c r="AS146" s="136">
        <v>-5.9999999999999995E-4</v>
      </c>
      <c r="AT146" s="136">
        <v>-5.9999999999999995E-4</v>
      </c>
      <c r="AU146" s="136">
        <v>-5.9999999999999995E-4</v>
      </c>
      <c r="AV146" s="136">
        <v>-5.9999999999999995E-4</v>
      </c>
      <c r="AW146" s="136">
        <v>-5.9999999999999995E-4</v>
      </c>
      <c r="AX146" s="136">
        <v>-5.9999999999999995E-4</v>
      </c>
      <c r="AY146" s="136">
        <v>-5.9999999999999995E-4</v>
      </c>
      <c r="AZ146" s="136">
        <v>-5.9999999999999995E-4</v>
      </c>
      <c r="BA146" s="136">
        <v>-5.9999999999999995E-4</v>
      </c>
      <c r="BB146" s="136">
        <v>-5.9999999999999995E-4</v>
      </c>
      <c r="BC146" s="136">
        <v>-5.9999999999999995E-4</v>
      </c>
      <c r="BD146" s="136">
        <v>-5.9999999999999995E-4</v>
      </c>
      <c r="BE146" s="136">
        <v>-5.9999999999999995E-4</v>
      </c>
      <c r="BF146" s="136">
        <v>-5.9999999999999995E-4</v>
      </c>
      <c r="BG146" s="136">
        <v>-5.9999999999999995E-4</v>
      </c>
      <c r="BH146" s="136">
        <v>-5.9999999999999995E-4</v>
      </c>
      <c r="BI146" s="136">
        <v>-5.9999999999999995E-4</v>
      </c>
      <c r="BJ146" s="136">
        <v>-5.9999999999999995E-4</v>
      </c>
      <c r="BK146" s="136">
        <v>0</v>
      </c>
    </row>
    <row r="147" spans="1:63" x14ac:dyDescent="0.3">
      <c r="A147" s="135" t="s">
        <v>139</v>
      </c>
      <c r="B147" s="136">
        <v>2.3500000000000005E-3</v>
      </c>
      <c r="C147" s="136">
        <v>2.3500000000000005E-3</v>
      </c>
      <c r="D147" s="136">
        <v>2.3500000000000005E-3</v>
      </c>
      <c r="E147" s="136">
        <v>2.3500000000000005E-3</v>
      </c>
      <c r="F147" s="136">
        <v>5.2099999999999994E-2</v>
      </c>
      <c r="G147" s="136">
        <v>5.2099999999999994E-2</v>
      </c>
      <c r="H147" s="136">
        <v>5.2099999999999994E-2</v>
      </c>
      <c r="I147" s="136">
        <v>5.2099999999999994E-2</v>
      </c>
      <c r="J147" s="136">
        <v>5.2099999999999994E-2</v>
      </c>
      <c r="K147" s="136">
        <v>5.2099999999999994E-2</v>
      </c>
      <c r="L147" s="136">
        <v>5.2099999999999994E-2</v>
      </c>
      <c r="M147" s="136">
        <v>5.2099999999999994E-2</v>
      </c>
      <c r="N147" s="136">
        <v>5.2099999999999994E-2</v>
      </c>
      <c r="O147" s="136">
        <v>5.2099999999999994E-2</v>
      </c>
      <c r="P147" s="136">
        <v>5.2099999999999994E-2</v>
      </c>
      <c r="Q147" s="136">
        <v>5.2099999999999994E-2</v>
      </c>
      <c r="R147" s="136">
        <v>5.2099999999999994E-2</v>
      </c>
      <c r="S147" s="136">
        <v>5.2099999999999994E-2</v>
      </c>
      <c r="T147" s="136">
        <v>5.2099999999999994E-2</v>
      </c>
      <c r="U147" s="136">
        <v>5.2099999999999994E-2</v>
      </c>
      <c r="V147" s="136">
        <v>5.2099999999999994E-2</v>
      </c>
      <c r="W147" s="136">
        <v>5.2099999999999994E-2</v>
      </c>
      <c r="X147" s="136">
        <v>5.2099999999999994E-2</v>
      </c>
      <c r="Y147" s="136">
        <v>5.2099999999999994E-2</v>
      </c>
      <c r="Z147" s="136">
        <v>5.2099999999999994E-2</v>
      </c>
      <c r="AA147" s="136">
        <v>5.2099999999999994E-2</v>
      </c>
      <c r="AB147" s="136">
        <v>5.2099999999999994E-2</v>
      </c>
      <c r="AC147" s="136">
        <v>5.2099999999999994E-2</v>
      </c>
      <c r="AD147" s="136">
        <v>5.2099999999999994E-2</v>
      </c>
      <c r="AE147" s="136">
        <v>5.2099999999999994E-2</v>
      </c>
      <c r="AF147" s="136">
        <v>3.5500000000000002E-3</v>
      </c>
      <c r="AG147" s="136">
        <v>3.5500000000000002E-3</v>
      </c>
      <c r="AH147" s="136">
        <v>3.5500000000000002E-3</v>
      </c>
      <c r="AI147" s="136">
        <v>3.5500000000000002E-3</v>
      </c>
      <c r="AJ147" s="136">
        <v>3.5500000000000002E-3</v>
      </c>
      <c r="AK147" s="136">
        <v>3.5500000000000002E-3</v>
      </c>
      <c r="AL147" s="136">
        <v>3.5500000000000002E-3</v>
      </c>
      <c r="AM147" s="136">
        <v>3.5500000000000002E-3</v>
      </c>
      <c r="AN147" s="136">
        <v>3.5500000000000002E-3</v>
      </c>
      <c r="AO147" s="136">
        <v>3.5500000000000002E-3</v>
      </c>
      <c r="AP147" s="136">
        <v>3.5500000000000002E-3</v>
      </c>
      <c r="AQ147" s="136">
        <v>3.5500000000000002E-3</v>
      </c>
      <c r="AR147" s="136">
        <v>3.5500000000000002E-3</v>
      </c>
      <c r="AS147" s="136">
        <v>3.5500000000000002E-3</v>
      </c>
      <c r="AT147" s="136">
        <v>3.5500000000000002E-3</v>
      </c>
      <c r="AU147" s="136">
        <v>3.5500000000000002E-3</v>
      </c>
      <c r="AV147" s="136">
        <v>3.5500000000000002E-3</v>
      </c>
      <c r="AW147" s="136">
        <v>3.5500000000000002E-3</v>
      </c>
      <c r="AX147" s="136">
        <v>3.5500000000000002E-3</v>
      </c>
      <c r="AY147" s="136">
        <v>3.5500000000000002E-3</v>
      </c>
      <c r="AZ147" s="136">
        <v>3.5500000000000002E-3</v>
      </c>
      <c r="BA147" s="136">
        <v>3.5500000000000002E-3</v>
      </c>
      <c r="BB147" s="136">
        <v>3.5500000000000002E-3</v>
      </c>
      <c r="BC147" s="136">
        <v>3.5500000000000002E-3</v>
      </c>
      <c r="BD147" s="136">
        <v>3.5500000000000002E-3</v>
      </c>
      <c r="BE147" s="136">
        <v>3.5500000000000002E-3</v>
      </c>
      <c r="BF147" s="136">
        <v>3.5500000000000002E-3</v>
      </c>
      <c r="BG147" s="136">
        <v>3.5500000000000002E-3</v>
      </c>
      <c r="BH147" s="136">
        <v>3.5500000000000002E-3</v>
      </c>
      <c r="BI147" s="136">
        <v>3.5500000000000002E-3</v>
      </c>
      <c r="BJ147" s="136">
        <v>3.5500000000000002E-3</v>
      </c>
      <c r="BK147" s="136">
        <v>-8.4589916543588339E-6</v>
      </c>
    </row>
    <row r="148" spans="1:63" x14ac:dyDescent="0.3">
      <c r="A148" s="135" t="s">
        <v>140</v>
      </c>
      <c r="B148" s="136">
        <v>1.1000000000000001E-2</v>
      </c>
      <c r="C148" s="136">
        <v>1.1000000000000001E-2</v>
      </c>
      <c r="D148" s="136">
        <v>1.1000000000000001E-2</v>
      </c>
      <c r="E148" s="136">
        <v>1.1000000000000001E-2</v>
      </c>
      <c r="F148" s="136">
        <v>0.13519999999999999</v>
      </c>
      <c r="G148" s="136">
        <v>0.13519999999999999</v>
      </c>
      <c r="H148" s="136">
        <v>0.13519999999999999</v>
      </c>
      <c r="I148" s="136">
        <v>0.13519999999999999</v>
      </c>
      <c r="J148" s="136">
        <v>0.13519999999999999</v>
      </c>
      <c r="K148" s="136">
        <v>0.13519999999999999</v>
      </c>
      <c r="L148" s="136">
        <v>0.13519999999999999</v>
      </c>
      <c r="M148" s="136">
        <v>0.13519999999999999</v>
      </c>
      <c r="N148" s="136">
        <v>0.13519999999999999</v>
      </c>
      <c r="O148" s="136">
        <v>0.13519999999999999</v>
      </c>
      <c r="P148" s="136">
        <v>0.13519999999999999</v>
      </c>
      <c r="Q148" s="136">
        <v>0.13519999999999999</v>
      </c>
      <c r="R148" s="136">
        <v>0.13519999999999999</v>
      </c>
      <c r="S148" s="136">
        <v>0.13519999999999999</v>
      </c>
      <c r="T148" s="136">
        <v>0.13519999999999999</v>
      </c>
      <c r="U148" s="136">
        <v>0.13519999999999999</v>
      </c>
      <c r="V148" s="136">
        <v>0.13519999999999999</v>
      </c>
      <c r="W148" s="136">
        <v>0.13519999999999999</v>
      </c>
      <c r="X148" s="136">
        <v>0.13519999999999999</v>
      </c>
      <c r="Y148" s="136">
        <v>0.13519999999999999</v>
      </c>
      <c r="Z148" s="136">
        <v>0.13519999999999999</v>
      </c>
      <c r="AA148" s="136">
        <v>0.13519999999999999</v>
      </c>
      <c r="AB148" s="136">
        <v>0.13519999999999999</v>
      </c>
      <c r="AC148" s="136">
        <v>0.13519999999999999</v>
      </c>
      <c r="AD148" s="136">
        <v>0.13519999999999999</v>
      </c>
      <c r="AE148" s="136">
        <v>0.13519999999999999</v>
      </c>
      <c r="AF148" s="136">
        <v>1.2800000000000001E-2</v>
      </c>
      <c r="AG148" s="136">
        <v>1.2800000000000001E-2</v>
      </c>
      <c r="AH148" s="136">
        <v>1.2800000000000001E-2</v>
      </c>
      <c r="AI148" s="136">
        <v>1.2800000000000001E-2</v>
      </c>
      <c r="AJ148" s="136">
        <v>1.2800000000000001E-2</v>
      </c>
      <c r="AK148" s="136">
        <v>1.2800000000000001E-2</v>
      </c>
      <c r="AL148" s="136">
        <v>1.2800000000000001E-2</v>
      </c>
      <c r="AM148" s="136">
        <v>1.2800000000000001E-2</v>
      </c>
      <c r="AN148" s="136">
        <v>1.2800000000000001E-2</v>
      </c>
      <c r="AO148" s="136">
        <v>1.2800000000000001E-2</v>
      </c>
      <c r="AP148" s="136">
        <v>1.2800000000000001E-2</v>
      </c>
      <c r="AQ148" s="136">
        <v>1.2800000000000001E-2</v>
      </c>
      <c r="AR148" s="136">
        <v>1.2800000000000001E-2</v>
      </c>
      <c r="AS148" s="136">
        <v>1.2800000000000001E-2</v>
      </c>
      <c r="AT148" s="136">
        <v>1.2800000000000001E-2</v>
      </c>
      <c r="AU148" s="136">
        <v>1.2800000000000001E-2</v>
      </c>
      <c r="AV148" s="136">
        <v>1.2800000000000001E-2</v>
      </c>
      <c r="AW148" s="136">
        <v>1.2800000000000001E-2</v>
      </c>
      <c r="AX148" s="136">
        <v>1.2800000000000001E-2</v>
      </c>
      <c r="AY148" s="136">
        <v>1.2800000000000001E-2</v>
      </c>
      <c r="AZ148" s="136">
        <v>1.2800000000000001E-2</v>
      </c>
      <c r="BA148" s="136">
        <v>1.2800000000000001E-2</v>
      </c>
      <c r="BB148" s="136">
        <v>1.2800000000000001E-2</v>
      </c>
      <c r="BC148" s="136">
        <v>1.2800000000000001E-2</v>
      </c>
      <c r="BD148" s="136">
        <v>1.2800000000000001E-2</v>
      </c>
      <c r="BE148" s="136">
        <v>1.2800000000000001E-2</v>
      </c>
      <c r="BF148" s="136">
        <v>1.2800000000000001E-2</v>
      </c>
      <c r="BG148" s="136">
        <v>1.2800000000000001E-2</v>
      </c>
      <c r="BH148" s="136">
        <v>1.2800000000000001E-2</v>
      </c>
      <c r="BI148" s="136">
        <v>1.2800000000000001E-2</v>
      </c>
      <c r="BJ148" s="136">
        <v>1.2800000000000001E-2</v>
      </c>
      <c r="BK148" s="136">
        <v>0</v>
      </c>
    </row>
    <row r="149" spans="1:63" x14ac:dyDescent="0.3">
      <c r="A149" s="135" t="s">
        <v>16</v>
      </c>
      <c r="B149" s="136">
        <v>5.2999999999999992E-3</v>
      </c>
      <c r="C149" s="136">
        <v>5.2999999999999992E-3</v>
      </c>
      <c r="D149" s="136">
        <v>5.2999999999999992E-3</v>
      </c>
      <c r="E149" s="136">
        <v>5.2999999999999992E-3</v>
      </c>
      <c r="F149" s="136">
        <v>5.2299999999999999E-2</v>
      </c>
      <c r="G149" s="136">
        <v>5.2299999999999999E-2</v>
      </c>
      <c r="H149" s="136">
        <v>5.2299999999999999E-2</v>
      </c>
      <c r="I149" s="136">
        <v>5.2299999999999999E-2</v>
      </c>
      <c r="J149" s="136">
        <v>5.2299999999999999E-2</v>
      </c>
      <c r="K149" s="136">
        <v>5.2299999999999999E-2</v>
      </c>
      <c r="L149" s="136">
        <v>5.2299999999999999E-2</v>
      </c>
      <c r="M149" s="136">
        <v>5.2299999999999999E-2</v>
      </c>
      <c r="N149" s="136">
        <v>5.2299999999999999E-2</v>
      </c>
      <c r="O149" s="136">
        <v>5.2299999999999999E-2</v>
      </c>
      <c r="P149" s="136">
        <v>5.2299999999999999E-2</v>
      </c>
      <c r="Q149" s="136">
        <v>5.2299999999999999E-2</v>
      </c>
      <c r="R149" s="136">
        <v>5.2299999999999999E-2</v>
      </c>
      <c r="S149" s="136">
        <v>5.2299999999999999E-2</v>
      </c>
      <c r="T149" s="136">
        <v>5.2299999999999999E-2</v>
      </c>
      <c r="U149" s="136">
        <v>5.2299999999999999E-2</v>
      </c>
      <c r="V149" s="136">
        <v>5.2299999999999999E-2</v>
      </c>
      <c r="W149" s="136">
        <v>5.2299999999999999E-2</v>
      </c>
      <c r="X149" s="136">
        <v>5.2299999999999999E-2</v>
      </c>
      <c r="Y149" s="136">
        <v>5.2299999999999999E-2</v>
      </c>
      <c r="Z149" s="136">
        <v>5.2299999999999999E-2</v>
      </c>
      <c r="AA149" s="136">
        <v>5.2299999999999999E-2</v>
      </c>
      <c r="AB149" s="136">
        <v>5.2299999999999999E-2</v>
      </c>
      <c r="AC149" s="136">
        <v>5.2299999999999999E-2</v>
      </c>
      <c r="AD149" s="136">
        <v>5.2299999999999999E-2</v>
      </c>
      <c r="AE149" s="136">
        <v>5.2299999999999999E-2</v>
      </c>
      <c r="AF149" s="136">
        <v>6.2000000000000006E-3</v>
      </c>
      <c r="AG149" s="136">
        <v>6.2000000000000006E-3</v>
      </c>
      <c r="AH149" s="136">
        <v>6.2000000000000006E-3</v>
      </c>
      <c r="AI149" s="136">
        <v>6.2000000000000006E-3</v>
      </c>
      <c r="AJ149" s="136">
        <v>6.2000000000000006E-3</v>
      </c>
      <c r="AK149" s="136">
        <v>6.2000000000000006E-3</v>
      </c>
      <c r="AL149" s="136">
        <v>6.2000000000000006E-3</v>
      </c>
      <c r="AM149" s="136">
        <v>6.2000000000000006E-3</v>
      </c>
      <c r="AN149" s="136">
        <v>6.2000000000000006E-3</v>
      </c>
      <c r="AO149" s="136">
        <v>6.2000000000000006E-3</v>
      </c>
      <c r="AP149" s="136">
        <v>6.2000000000000006E-3</v>
      </c>
      <c r="AQ149" s="136">
        <v>6.2000000000000006E-3</v>
      </c>
      <c r="AR149" s="136">
        <v>6.2000000000000006E-3</v>
      </c>
      <c r="AS149" s="136">
        <v>6.2000000000000006E-3</v>
      </c>
      <c r="AT149" s="136">
        <v>6.2000000000000006E-3</v>
      </c>
      <c r="AU149" s="136">
        <v>6.2000000000000006E-3</v>
      </c>
      <c r="AV149" s="136">
        <v>6.2000000000000006E-3</v>
      </c>
      <c r="AW149" s="136">
        <v>6.2000000000000006E-3</v>
      </c>
      <c r="AX149" s="136">
        <v>6.2000000000000006E-3</v>
      </c>
      <c r="AY149" s="136">
        <v>6.2000000000000006E-3</v>
      </c>
      <c r="AZ149" s="136">
        <v>6.2000000000000006E-3</v>
      </c>
      <c r="BA149" s="136">
        <v>6.2000000000000006E-3</v>
      </c>
      <c r="BB149" s="136">
        <v>6.2000000000000006E-3</v>
      </c>
      <c r="BC149" s="136">
        <v>6.2000000000000006E-3</v>
      </c>
      <c r="BD149" s="136">
        <v>6.2000000000000006E-3</v>
      </c>
      <c r="BE149" s="136">
        <v>6.2000000000000006E-3</v>
      </c>
      <c r="BF149" s="136">
        <v>6.2000000000000006E-3</v>
      </c>
      <c r="BG149" s="136">
        <v>6.2000000000000006E-3</v>
      </c>
      <c r="BH149" s="136">
        <v>6.2000000000000006E-3</v>
      </c>
      <c r="BI149" s="136">
        <v>6.2000000000000006E-3</v>
      </c>
      <c r="BJ149" s="136">
        <v>6.2000000000000006E-3</v>
      </c>
      <c r="BK149" s="136">
        <v>-9.4908718436550306E-6</v>
      </c>
    </row>
    <row r="150" spans="1:63" x14ac:dyDescent="0.3">
      <c r="A150" s="135" t="s">
        <v>141</v>
      </c>
      <c r="B150" s="136">
        <v>-7.4000000000000003E-3</v>
      </c>
      <c r="C150" s="136">
        <v>-7.4000000000000003E-3</v>
      </c>
      <c r="D150" s="136">
        <v>-7.4000000000000003E-3</v>
      </c>
      <c r="E150" s="136">
        <v>-7.4000000000000003E-3</v>
      </c>
      <c r="F150" s="136">
        <v>6.8000000000000005E-2</v>
      </c>
      <c r="G150" s="136">
        <v>6.8000000000000005E-2</v>
      </c>
      <c r="H150" s="136">
        <v>6.8000000000000005E-2</v>
      </c>
      <c r="I150" s="136">
        <v>6.8000000000000005E-2</v>
      </c>
      <c r="J150" s="136">
        <v>6.8000000000000005E-2</v>
      </c>
      <c r="K150" s="136">
        <v>6.8000000000000005E-2</v>
      </c>
      <c r="L150" s="136">
        <v>6.8000000000000005E-2</v>
      </c>
      <c r="M150" s="136">
        <v>6.8000000000000005E-2</v>
      </c>
      <c r="N150" s="136">
        <v>6.8000000000000005E-2</v>
      </c>
      <c r="O150" s="136">
        <v>6.8000000000000005E-2</v>
      </c>
      <c r="P150" s="136">
        <v>6.8000000000000005E-2</v>
      </c>
      <c r="Q150" s="136">
        <v>6.8000000000000005E-2</v>
      </c>
      <c r="R150" s="136">
        <v>6.8000000000000005E-2</v>
      </c>
      <c r="S150" s="136">
        <v>6.8000000000000005E-2</v>
      </c>
      <c r="T150" s="136">
        <v>6.8000000000000005E-2</v>
      </c>
      <c r="U150" s="136">
        <v>6.8000000000000005E-2</v>
      </c>
      <c r="V150" s="136">
        <v>6.8000000000000005E-2</v>
      </c>
      <c r="W150" s="136">
        <v>6.8000000000000005E-2</v>
      </c>
      <c r="X150" s="136">
        <v>6.8000000000000005E-2</v>
      </c>
      <c r="Y150" s="136">
        <v>6.8000000000000005E-2</v>
      </c>
      <c r="Z150" s="136">
        <v>6.8000000000000005E-2</v>
      </c>
      <c r="AA150" s="136">
        <v>6.8000000000000005E-2</v>
      </c>
      <c r="AB150" s="136">
        <v>6.8000000000000005E-2</v>
      </c>
      <c r="AC150" s="136">
        <v>6.8000000000000005E-2</v>
      </c>
      <c r="AD150" s="136">
        <v>6.8000000000000005E-2</v>
      </c>
      <c r="AE150" s="136">
        <v>6.8000000000000005E-2</v>
      </c>
      <c r="AF150" s="136">
        <v>-3.0000000000000001E-3</v>
      </c>
      <c r="AG150" s="136">
        <v>-3.0000000000000001E-3</v>
      </c>
      <c r="AH150" s="136">
        <v>-3.0000000000000001E-3</v>
      </c>
      <c r="AI150" s="136">
        <v>-3.0000000000000001E-3</v>
      </c>
      <c r="AJ150" s="136">
        <v>-3.0000000000000001E-3</v>
      </c>
      <c r="AK150" s="136">
        <v>-3.0000000000000001E-3</v>
      </c>
      <c r="AL150" s="136">
        <v>-3.0000000000000001E-3</v>
      </c>
      <c r="AM150" s="136">
        <v>-3.0000000000000001E-3</v>
      </c>
      <c r="AN150" s="136">
        <v>-3.0000000000000001E-3</v>
      </c>
      <c r="AO150" s="136">
        <v>-3.0000000000000001E-3</v>
      </c>
      <c r="AP150" s="136">
        <v>-3.0000000000000001E-3</v>
      </c>
      <c r="AQ150" s="136">
        <v>-3.0000000000000001E-3</v>
      </c>
      <c r="AR150" s="136">
        <v>-3.0000000000000001E-3</v>
      </c>
      <c r="AS150" s="136">
        <v>-3.0000000000000001E-3</v>
      </c>
      <c r="AT150" s="136">
        <v>-3.0000000000000001E-3</v>
      </c>
      <c r="AU150" s="136">
        <v>-3.0000000000000001E-3</v>
      </c>
      <c r="AV150" s="136">
        <v>-3.0000000000000001E-3</v>
      </c>
      <c r="AW150" s="136">
        <v>-3.0000000000000001E-3</v>
      </c>
      <c r="AX150" s="136">
        <v>-3.0000000000000001E-3</v>
      </c>
      <c r="AY150" s="136">
        <v>-3.0000000000000001E-3</v>
      </c>
      <c r="AZ150" s="136">
        <v>-3.0000000000000001E-3</v>
      </c>
      <c r="BA150" s="136">
        <v>-3.0000000000000001E-3</v>
      </c>
      <c r="BB150" s="136">
        <v>-3.0000000000000001E-3</v>
      </c>
      <c r="BC150" s="136">
        <v>-3.0000000000000001E-3</v>
      </c>
      <c r="BD150" s="136">
        <v>-3.0000000000000001E-3</v>
      </c>
      <c r="BE150" s="136">
        <v>-3.0000000000000001E-3</v>
      </c>
      <c r="BF150" s="136">
        <v>-3.0000000000000001E-3</v>
      </c>
      <c r="BG150" s="136">
        <v>-3.0000000000000001E-3</v>
      </c>
      <c r="BH150" s="136">
        <v>-3.0000000000000001E-3</v>
      </c>
      <c r="BI150" s="136">
        <v>-3.0000000000000001E-3</v>
      </c>
      <c r="BJ150" s="136">
        <v>-3.0000000000000001E-3</v>
      </c>
      <c r="BK150" s="136">
        <v>0</v>
      </c>
    </row>
    <row r="151" spans="1:63" x14ac:dyDescent="0.3">
      <c r="A151" s="135" t="s">
        <v>34</v>
      </c>
      <c r="B151" s="136">
        <v>5.3000000000000009E-3</v>
      </c>
      <c r="C151" s="136">
        <v>5.3000000000000009E-3</v>
      </c>
      <c r="D151" s="136">
        <v>5.3000000000000009E-3</v>
      </c>
      <c r="E151" s="136">
        <v>5.3000000000000009E-3</v>
      </c>
      <c r="F151" s="136">
        <v>6.6E-3</v>
      </c>
      <c r="G151" s="136">
        <v>6.6E-3</v>
      </c>
      <c r="H151" s="136">
        <v>6.6E-3</v>
      </c>
      <c r="I151" s="136">
        <v>6.6E-3</v>
      </c>
      <c r="J151" s="136">
        <v>6.6E-3</v>
      </c>
      <c r="K151" s="136">
        <v>6.6E-3</v>
      </c>
      <c r="L151" s="136">
        <v>6.6E-3</v>
      </c>
      <c r="M151" s="136">
        <v>6.6E-3</v>
      </c>
      <c r="N151" s="136">
        <v>6.6E-3</v>
      </c>
      <c r="O151" s="136">
        <v>6.6E-3</v>
      </c>
      <c r="P151" s="136">
        <v>6.6E-3</v>
      </c>
      <c r="Q151" s="136">
        <v>6.6E-3</v>
      </c>
      <c r="R151" s="136">
        <v>6.6E-3</v>
      </c>
      <c r="S151" s="136">
        <v>6.6E-3</v>
      </c>
      <c r="T151" s="136">
        <v>6.6E-3</v>
      </c>
      <c r="U151" s="136">
        <v>6.6E-3</v>
      </c>
      <c r="V151" s="136">
        <v>6.6E-3</v>
      </c>
      <c r="W151" s="136">
        <v>6.6E-3</v>
      </c>
      <c r="X151" s="136">
        <v>6.6E-3</v>
      </c>
      <c r="Y151" s="136">
        <v>6.6E-3</v>
      </c>
      <c r="Z151" s="136">
        <v>6.6E-3</v>
      </c>
      <c r="AA151" s="136">
        <v>6.6E-3</v>
      </c>
      <c r="AB151" s="136">
        <v>6.6E-3</v>
      </c>
      <c r="AC151" s="136">
        <v>6.6E-3</v>
      </c>
      <c r="AD151" s="136">
        <v>6.6E-3</v>
      </c>
      <c r="AE151" s="136">
        <v>6.6E-3</v>
      </c>
      <c r="AF151" s="136">
        <v>5.4000000000000003E-3</v>
      </c>
      <c r="AG151" s="136">
        <v>5.4000000000000003E-3</v>
      </c>
      <c r="AH151" s="136">
        <v>5.4000000000000003E-3</v>
      </c>
      <c r="AI151" s="136">
        <v>5.4000000000000003E-3</v>
      </c>
      <c r="AJ151" s="136">
        <v>5.4000000000000003E-3</v>
      </c>
      <c r="AK151" s="136">
        <v>5.4000000000000003E-3</v>
      </c>
      <c r="AL151" s="136">
        <v>5.4000000000000003E-3</v>
      </c>
      <c r="AM151" s="136">
        <v>5.4000000000000003E-3</v>
      </c>
      <c r="AN151" s="136">
        <v>5.4000000000000003E-3</v>
      </c>
      <c r="AO151" s="136">
        <v>5.4000000000000003E-3</v>
      </c>
      <c r="AP151" s="136">
        <v>5.4000000000000003E-3</v>
      </c>
      <c r="AQ151" s="136">
        <v>5.4000000000000003E-3</v>
      </c>
      <c r="AR151" s="136">
        <v>5.4000000000000003E-3</v>
      </c>
      <c r="AS151" s="136">
        <v>5.4000000000000003E-3</v>
      </c>
      <c r="AT151" s="136">
        <v>5.4000000000000003E-3</v>
      </c>
      <c r="AU151" s="136">
        <v>5.4000000000000003E-3</v>
      </c>
      <c r="AV151" s="136">
        <v>5.4000000000000003E-3</v>
      </c>
      <c r="AW151" s="136">
        <v>5.4000000000000003E-3</v>
      </c>
      <c r="AX151" s="136">
        <v>5.4000000000000003E-3</v>
      </c>
      <c r="AY151" s="136">
        <v>5.4000000000000003E-3</v>
      </c>
      <c r="AZ151" s="136">
        <v>5.4000000000000003E-3</v>
      </c>
      <c r="BA151" s="136">
        <v>5.4000000000000003E-3</v>
      </c>
      <c r="BB151" s="136">
        <v>5.4000000000000003E-3</v>
      </c>
      <c r="BC151" s="136">
        <v>5.4000000000000003E-3</v>
      </c>
      <c r="BD151" s="136">
        <v>5.4000000000000003E-3</v>
      </c>
      <c r="BE151" s="136">
        <v>5.4000000000000003E-3</v>
      </c>
      <c r="BF151" s="136">
        <v>5.4000000000000003E-3</v>
      </c>
      <c r="BG151" s="136">
        <v>5.4000000000000003E-3</v>
      </c>
      <c r="BH151" s="136">
        <v>5.4000000000000003E-3</v>
      </c>
      <c r="BI151" s="136">
        <v>5.4000000000000003E-3</v>
      </c>
      <c r="BJ151" s="136">
        <v>5.4000000000000003E-3</v>
      </c>
      <c r="BK151" s="136">
        <v>0</v>
      </c>
    </row>
    <row r="152" spans="1:63" x14ac:dyDescent="0.3">
      <c r="A152" s="135" t="s">
        <v>19</v>
      </c>
      <c r="B152" s="136">
        <v>2.01E-2</v>
      </c>
      <c r="C152" s="136">
        <v>2.01E-2</v>
      </c>
      <c r="D152" s="136">
        <v>2.01E-2</v>
      </c>
      <c r="E152" s="136">
        <v>2.01E-2</v>
      </c>
      <c r="F152" s="136">
        <v>6.5800000000000011E-2</v>
      </c>
      <c r="G152" s="136">
        <v>6.5800000000000011E-2</v>
      </c>
      <c r="H152" s="136">
        <v>6.5800000000000011E-2</v>
      </c>
      <c r="I152" s="136">
        <v>6.5800000000000011E-2</v>
      </c>
      <c r="J152" s="136">
        <v>6.5800000000000011E-2</v>
      </c>
      <c r="K152" s="136">
        <v>6.5800000000000011E-2</v>
      </c>
      <c r="L152" s="136">
        <v>6.5800000000000011E-2</v>
      </c>
      <c r="M152" s="136">
        <v>6.5800000000000011E-2</v>
      </c>
      <c r="N152" s="136">
        <v>6.5800000000000011E-2</v>
      </c>
      <c r="O152" s="136">
        <v>6.5800000000000011E-2</v>
      </c>
      <c r="P152" s="136">
        <v>6.5800000000000011E-2</v>
      </c>
      <c r="Q152" s="136">
        <v>6.5800000000000011E-2</v>
      </c>
      <c r="R152" s="136">
        <v>6.5800000000000011E-2</v>
      </c>
      <c r="S152" s="136">
        <v>6.5800000000000011E-2</v>
      </c>
      <c r="T152" s="136">
        <v>6.5800000000000011E-2</v>
      </c>
      <c r="U152" s="136">
        <v>6.5800000000000011E-2</v>
      </c>
      <c r="V152" s="136">
        <v>6.5800000000000011E-2</v>
      </c>
      <c r="W152" s="136">
        <v>6.5800000000000011E-2</v>
      </c>
      <c r="X152" s="136">
        <v>6.5800000000000011E-2</v>
      </c>
      <c r="Y152" s="136">
        <v>6.5800000000000011E-2</v>
      </c>
      <c r="Z152" s="136">
        <v>6.5800000000000011E-2</v>
      </c>
      <c r="AA152" s="136">
        <v>6.5800000000000011E-2</v>
      </c>
      <c r="AB152" s="136">
        <v>6.5800000000000011E-2</v>
      </c>
      <c r="AC152" s="136">
        <v>6.5800000000000011E-2</v>
      </c>
      <c r="AD152" s="136">
        <v>6.5800000000000011E-2</v>
      </c>
      <c r="AE152" s="136">
        <v>6.5800000000000011E-2</v>
      </c>
      <c r="AF152" s="136">
        <v>2.1349999999999997E-2</v>
      </c>
      <c r="AG152" s="136">
        <v>2.1349999999999997E-2</v>
      </c>
      <c r="AH152" s="136">
        <v>2.1349999999999997E-2</v>
      </c>
      <c r="AI152" s="136">
        <v>2.1349999999999997E-2</v>
      </c>
      <c r="AJ152" s="136">
        <v>2.1349999999999997E-2</v>
      </c>
      <c r="AK152" s="136">
        <v>2.1349999999999997E-2</v>
      </c>
      <c r="AL152" s="136">
        <v>2.1349999999999997E-2</v>
      </c>
      <c r="AM152" s="136">
        <v>2.1349999999999997E-2</v>
      </c>
      <c r="AN152" s="136">
        <v>2.1349999999999997E-2</v>
      </c>
      <c r="AO152" s="136">
        <v>2.1349999999999997E-2</v>
      </c>
      <c r="AP152" s="136">
        <v>2.1349999999999997E-2</v>
      </c>
      <c r="AQ152" s="136">
        <v>2.1349999999999997E-2</v>
      </c>
      <c r="AR152" s="136">
        <v>2.1349999999999997E-2</v>
      </c>
      <c r="AS152" s="136">
        <v>2.1349999999999997E-2</v>
      </c>
      <c r="AT152" s="136">
        <v>2.1349999999999997E-2</v>
      </c>
      <c r="AU152" s="136">
        <v>2.1349999999999997E-2</v>
      </c>
      <c r="AV152" s="136">
        <v>2.1349999999999997E-2</v>
      </c>
      <c r="AW152" s="136">
        <v>2.1349999999999997E-2</v>
      </c>
      <c r="AX152" s="136">
        <v>2.1349999999999997E-2</v>
      </c>
      <c r="AY152" s="136">
        <v>2.1349999999999997E-2</v>
      </c>
      <c r="AZ152" s="136">
        <v>2.1349999999999997E-2</v>
      </c>
      <c r="BA152" s="136">
        <v>2.1349999999999997E-2</v>
      </c>
      <c r="BB152" s="136">
        <v>2.1349999999999997E-2</v>
      </c>
      <c r="BC152" s="136">
        <v>2.1349999999999997E-2</v>
      </c>
      <c r="BD152" s="136">
        <v>2.1349999999999997E-2</v>
      </c>
      <c r="BE152" s="136">
        <v>2.1349999999999997E-2</v>
      </c>
      <c r="BF152" s="136">
        <v>2.1349999999999997E-2</v>
      </c>
      <c r="BG152" s="136">
        <v>2.1349999999999997E-2</v>
      </c>
      <c r="BH152" s="136">
        <v>2.1349999999999997E-2</v>
      </c>
      <c r="BI152" s="136">
        <v>2.1349999999999997E-2</v>
      </c>
      <c r="BJ152" s="136">
        <v>2.1349999999999997E-2</v>
      </c>
      <c r="BK152" s="136">
        <v>2.8260714343328851E-7</v>
      </c>
    </row>
    <row r="154" spans="1:63" x14ac:dyDescent="0.3">
      <c r="A154" s="137" t="s">
        <v>430</v>
      </c>
      <c r="Q154" s="32"/>
      <c r="R154" s="32"/>
      <c r="S154" s="32"/>
      <c r="T154" s="32"/>
      <c r="U154" s="32"/>
      <c r="V154" s="32"/>
      <c r="W154" s="32"/>
      <c r="X154" s="32"/>
      <c r="Y154" s="32"/>
    </row>
    <row r="155" spans="1:63" x14ac:dyDescent="0.3">
      <c r="A155" s="80" t="s">
        <v>429</v>
      </c>
      <c r="B155" s="137" t="s">
        <v>11</v>
      </c>
      <c r="C155" s="137" t="s">
        <v>12</v>
      </c>
      <c r="D155" s="137" t="s">
        <v>13</v>
      </c>
      <c r="E155" s="137" t="s">
        <v>14</v>
      </c>
      <c r="F155" s="137" t="s">
        <v>15</v>
      </c>
      <c r="G155" s="137" t="s">
        <v>16</v>
      </c>
      <c r="H155" s="137" t="s">
        <v>17</v>
      </c>
      <c r="I155" s="137" t="s">
        <v>18</v>
      </c>
      <c r="J155" s="137" t="s">
        <v>19</v>
      </c>
      <c r="P155" s="3"/>
    </row>
    <row r="156" spans="1:63" x14ac:dyDescent="0.3">
      <c r="A156" s="135" t="s">
        <v>110</v>
      </c>
      <c r="B156" s="14">
        <v>1</v>
      </c>
      <c r="C156" s="14">
        <v>0</v>
      </c>
      <c r="D156" s="14">
        <v>0</v>
      </c>
      <c r="E156" s="14">
        <v>0</v>
      </c>
      <c r="F156" s="14">
        <v>0</v>
      </c>
      <c r="G156" s="14">
        <v>0</v>
      </c>
      <c r="H156" s="14">
        <v>0</v>
      </c>
      <c r="I156" s="14">
        <v>0</v>
      </c>
      <c r="J156" s="14">
        <v>0</v>
      </c>
      <c r="P156" s="3"/>
    </row>
    <row r="157" spans="1:63" x14ac:dyDescent="0.3">
      <c r="A157" s="135" t="s">
        <v>111</v>
      </c>
      <c r="B157" s="14">
        <v>1</v>
      </c>
      <c r="C157" s="14">
        <v>0</v>
      </c>
      <c r="D157" s="14">
        <v>0</v>
      </c>
      <c r="E157" s="14">
        <v>0</v>
      </c>
      <c r="F157" s="14">
        <v>0</v>
      </c>
      <c r="G157" s="14">
        <v>0</v>
      </c>
      <c r="H157" s="14">
        <v>0</v>
      </c>
      <c r="I157" s="14">
        <v>0</v>
      </c>
      <c r="J157" s="14">
        <v>0</v>
      </c>
      <c r="P157" s="3"/>
    </row>
    <row r="158" spans="1:63" x14ac:dyDescent="0.3">
      <c r="A158" s="135" t="s">
        <v>112</v>
      </c>
      <c r="B158" s="14">
        <v>1</v>
      </c>
      <c r="C158" s="14">
        <v>0</v>
      </c>
      <c r="D158" s="14">
        <v>0</v>
      </c>
      <c r="E158" s="14">
        <v>0</v>
      </c>
      <c r="F158" s="14">
        <v>0</v>
      </c>
      <c r="G158" s="14">
        <v>0</v>
      </c>
      <c r="H158" s="14">
        <v>0</v>
      </c>
      <c r="I158" s="14">
        <v>0</v>
      </c>
      <c r="J158" s="14">
        <v>0</v>
      </c>
      <c r="P158" s="3"/>
    </row>
    <row r="159" spans="1:63" x14ac:dyDescent="0.3">
      <c r="A159" s="135" t="s">
        <v>113</v>
      </c>
      <c r="B159" s="14">
        <v>1</v>
      </c>
      <c r="C159" s="14">
        <v>0</v>
      </c>
      <c r="D159" s="14">
        <v>0</v>
      </c>
      <c r="E159" s="14">
        <v>0</v>
      </c>
      <c r="F159" s="14">
        <v>0</v>
      </c>
      <c r="G159" s="14">
        <v>0</v>
      </c>
      <c r="H159" s="14">
        <v>0</v>
      </c>
      <c r="I159" s="14">
        <v>0</v>
      </c>
      <c r="J159" s="14">
        <v>0</v>
      </c>
      <c r="P159" s="3"/>
    </row>
    <row r="160" spans="1:63" x14ac:dyDescent="0.3">
      <c r="A160" s="135" t="s">
        <v>114</v>
      </c>
      <c r="B160" s="14">
        <v>1</v>
      </c>
      <c r="C160" s="14">
        <v>0</v>
      </c>
      <c r="D160" s="14">
        <v>0</v>
      </c>
      <c r="E160" s="14">
        <v>0</v>
      </c>
      <c r="F160" s="14">
        <v>0</v>
      </c>
      <c r="G160" s="14">
        <v>0</v>
      </c>
      <c r="H160" s="14">
        <v>0</v>
      </c>
      <c r="I160" s="14">
        <v>0</v>
      </c>
      <c r="J160" s="14">
        <v>0</v>
      </c>
      <c r="P160" s="3"/>
    </row>
    <row r="161" spans="1:16" x14ac:dyDescent="0.3">
      <c r="A161" s="135" t="s">
        <v>115</v>
      </c>
      <c r="B161" s="14">
        <v>1</v>
      </c>
      <c r="C161" s="14">
        <v>0</v>
      </c>
      <c r="D161" s="14">
        <v>0</v>
      </c>
      <c r="E161" s="14">
        <v>0</v>
      </c>
      <c r="F161" s="14">
        <v>0</v>
      </c>
      <c r="G161" s="14">
        <v>0</v>
      </c>
      <c r="H161" s="14">
        <v>0</v>
      </c>
      <c r="I161" s="14">
        <v>0</v>
      </c>
      <c r="J161" s="14">
        <v>0</v>
      </c>
      <c r="P161" s="3"/>
    </row>
    <row r="162" spans="1:16" x14ac:dyDescent="0.3">
      <c r="A162" s="135" t="s">
        <v>116</v>
      </c>
      <c r="B162" s="14">
        <v>1</v>
      </c>
      <c r="C162" s="14">
        <v>0</v>
      </c>
      <c r="D162" s="14">
        <v>0</v>
      </c>
      <c r="E162" s="14">
        <v>0</v>
      </c>
      <c r="F162" s="14">
        <v>0</v>
      </c>
      <c r="G162" s="14">
        <v>0</v>
      </c>
      <c r="H162" s="14">
        <v>0</v>
      </c>
      <c r="I162" s="14">
        <v>0</v>
      </c>
      <c r="J162" s="14">
        <v>0</v>
      </c>
      <c r="P162" s="3"/>
    </row>
    <row r="163" spans="1:16" x14ac:dyDescent="0.3">
      <c r="A163" s="135" t="s">
        <v>117</v>
      </c>
      <c r="B163" s="14">
        <v>1</v>
      </c>
      <c r="C163" s="14">
        <v>0</v>
      </c>
      <c r="D163" s="14">
        <v>0</v>
      </c>
      <c r="E163" s="14">
        <v>0</v>
      </c>
      <c r="F163" s="14">
        <v>0</v>
      </c>
      <c r="G163" s="14">
        <v>0</v>
      </c>
      <c r="H163" s="14">
        <v>0</v>
      </c>
      <c r="I163" s="14">
        <v>0</v>
      </c>
      <c r="J163" s="14">
        <v>0</v>
      </c>
      <c r="P163" s="3"/>
    </row>
    <row r="164" spans="1:16" x14ac:dyDescent="0.3">
      <c r="A164" s="135" t="s">
        <v>118</v>
      </c>
      <c r="B164" s="14">
        <v>1</v>
      </c>
      <c r="C164" s="14">
        <v>0</v>
      </c>
      <c r="D164" s="14">
        <v>0</v>
      </c>
      <c r="E164" s="14">
        <v>0</v>
      </c>
      <c r="F164" s="14">
        <v>0</v>
      </c>
      <c r="G164" s="14">
        <v>0</v>
      </c>
      <c r="H164" s="14">
        <v>0</v>
      </c>
      <c r="I164" s="14">
        <v>0</v>
      </c>
      <c r="J164" s="14">
        <v>0</v>
      </c>
      <c r="P164" s="3"/>
    </row>
    <row r="165" spans="1:16" x14ac:dyDescent="0.3">
      <c r="A165" s="135" t="s">
        <v>119</v>
      </c>
      <c r="B165" s="14">
        <v>1</v>
      </c>
      <c r="C165" s="14">
        <v>0</v>
      </c>
      <c r="D165" s="14">
        <v>0</v>
      </c>
      <c r="E165" s="14">
        <v>0</v>
      </c>
      <c r="F165" s="14">
        <v>0</v>
      </c>
      <c r="G165" s="14">
        <v>0</v>
      </c>
      <c r="H165" s="14">
        <v>0</v>
      </c>
      <c r="I165" s="14">
        <v>0</v>
      </c>
      <c r="J165" s="14">
        <v>0</v>
      </c>
      <c r="P165" s="3"/>
    </row>
    <row r="166" spans="1:16" x14ac:dyDescent="0.3">
      <c r="A166" s="135" t="s">
        <v>120</v>
      </c>
      <c r="B166" s="14">
        <v>1</v>
      </c>
      <c r="C166" s="14">
        <v>0</v>
      </c>
      <c r="D166" s="14">
        <v>0</v>
      </c>
      <c r="E166" s="14">
        <v>0</v>
      </c>
      <c r="F166" s="14">
        <v>0</v>
      </c>
      <c r="G166" s="14">
        <v>0</v>
      </c>
      <c r="H166" s="14">
        <v>0</v>
      </c>
      <c r="I166" s="14">
        <v>0</v>
      </c>
      <c r="J166" s="14">
        <v>0</v>
      </c>
      <c r="P166" s="3"/>
    </row>
    <row r="167" spans="1:16" x14ac:dyDescent="0.3">
      <c r="A167" s="135" t="s">
        <v>121</v>
      </c>
      <c r="B167" s="14">
        <v>1</v>
      </c>
      <c r="C167" s="14">
        <v>0</v>
      </c>
      <c r="D167" s="14">
        <v>0</v>
      </c>
      <c r="E167" s="14">
        <v>0</v>
      </c>
      <c r="F167" s="14">
        <v>0</v>
      </c>
      <c r="G167" s="14">
        <v>0</v>
      </c>
      <c r="H167" s="14">
        <v>0</v>
      </c>
      <c r="I167" s="14">
        <v>0</v>
      </c>
      <c r="J167" s="14">
        <v>0</v>
      </c>
      <c r="P167" s="3"/>
    </row>
    <row r="168" spans="1:16" x14ac:dyDescent="0.3">
      <c r="A168" s="135" t="s">
        <v>122</v>
      </c>
      <c r="B168" s="14">
        <v>1</v>
      </c>
      <c r="C168" s="14">
        <v>0</v>
      </c>
      <c r="D168" s="14">
        <v>0</v>
      </c>
      <c r="E168" s="14">
        <v>0</v>
      </c>
      <c r="F168" s="14">
        <v>0</v>
      </c>
      <c r="G168" s="14">
        <v>0</v>
      </c>
      <c r="H168" s="14">
        <v>0</v>
      </c>
      <c r="I168" s="14">
        <v>0</v>
      </c>
      <c r="J168" s="14">
        <v>0</v>
      </c>
      <c r="P168" s="3"/>
    </row>
    <row r="169" spans="1:16" x14ac:dyDescent="0.3">
      <c r="A169" s="135" t="s">
        <v>123</v>
      </c>
      <c r="B169" s="14">
        <v>1</v>
      </c>
      <c r="C169" s="14">
        <v>0</v>
      </c>
      <c r="D169" s="14">
        <v>0</v>
      </c>
      <c r="E169" s="14">
        <v>0</v>
      </c>
      <c r="F169" s="14">
        <v>0</v>
      </c>
      <c r="G169" s="14">
        <v>0</v>
      </c>
      <c r="H169" s="14">
        <v>0</v>
      </c>
      <c r="I169" s="14">
        <v>0</v>
      </c>
      <c r="J169" s="14">
        <v>0</v>
      </c>
      <c r="P169" s="3"/>
    </row>
    <row r="170" spans="1:16" x14ac:dyDescent="0.3">
      <c r="A170" s="135" t="s">
        <v>124</v>
      </c>
      <c r="B170" s="14">
        <v>1</v>
      </c>
      <c r="C170" s="14">
        <v>0</v>
      </c>
      <c r="D170" s="14">
        <v>0</v>
      </c>
      <c r="E170" s="14">
        <v>0</v>
      </c>
      <c r="F170" s="14">
        <v>0</v>
      </c>
      <c r="G170" s="14">
        <v>0</v>
      </c>
      <c r="H170" s="14">
        <v>0</v>
      </c>
      <c r="I170" s="14">
        <v>0</v>
      </c>
      <c r="J170" s="14">
        <v>0</v>
      </c>
      <c r="P170" s="3"/>
    </row>
    <row r="171" spans="1:16" x14ac:dyDescent="0.3">
      <c r="A171" s="135" t="s">
        <v>125</v>
      </c>
      <c r="B171" s="14">
        <v>1</v>
      </c>
      <c r="C171" s="14">
        <v>0</v>
      </c>
      <c r="D171" s="14">
        <v>0</v>
      </c>
      <c r="E171" s="14">
        <v>0</v>
      </c>
      <c r="F171" s="14">
        <v>0</v>
      </c>
      <c r="G171" s="14">
        <v>0</v>
      </c>
      <c r="H171" s="14">
        <v>0</v>
      </c>
      <c r="I171" s="14">
        <v>0</v>
      </c>
      <c r="J171" s="14">
        <v>0</v>
      </c>
      <c r="P171" s="3"/>
    </row>
    <row r="172" spans="1:16" x14ac:dyDescent="0.3">
      <c r="A172" s="135" t="s">
        <v>126</v>
      </c>
      <c r="B172" s="14">
        <v>1</v>
      </c>
      <c r="C172" s="14">
        <v>0</v>
      </c>
      <c r="D172" s="14">
        <v>0</v>
      </c>
      <c r="E172" s="14">
        <v>0</v>
      </c>
      <c r="F172" s="14">
        <v>0</v>
      </c>
      <c r="G172" s="14">
        <v>0</v>
      </c>
      <c r="H172" s="14">
        <v>0</v>
      </c>
      <c r="I172" s="14">
        <v>0</v>
      </c>
      <c r="J172" s="14">
        <v>0</v>
      </c>
      <c r="P172" s="3"/>
    </row>
    <row r="173" spans="1:16" x14ac:dyDescent="0.3">
      <c r="A173" s="135" t="s">
        <v>127</v>
      </c>
      <c r="B173" s="14">
        <v>1</v>
      </c>
      <c r="C173" s="14">
        <v>0</v>
      </c>
      <c r="D173" s="14">
        <v>0</v>
      </c>
      <c r="E173" s="14">
        <v>0</v>
      </c>
      <c r="F173" s="14">
        <v>0</v>
      </c>
      <c r="G173" s="14">
        <v>0</v>
      </c>
      <c r="H173" s="14">
        <v>0</v>
      </c>
      <c r="I173" s="14">
        <v>0</v>
      </c>
      <c r="J173" s="14">
        <v>0</v>
      </c>
      <c r="P173" s="3"/>
    </row>
    <row r="174" spans="1:16" x14ac:dyDescent="0.3">
      <c r="A174" s="135" t="s">
        <v>128</v>
      </c>
      <c r="B174" s="14">
        <v>1</v>
      </c>
      <c r="C174" s="14">
        <v>0</v>
      </c>
      <c r="D174" s="14">
        <v>0</v>
      </c>
      <c r="E174" s="14">
        <v>0</v>
      </c>
      <c r="F174" s="14">
        <v>0</v>
      </c>
      <c r="G174" s="14">
        <v>0</v>
      </c>
      <c r="H174" s="14">
        <v>0</v>
      </c>
      <c r="I174" s="14">
        <v>0</v>
      </c>
      <c r="J174" s="14">
        <v>0</v>
      </c>
      <c r="P174" s="3"/>
    </row>
    <row r="175" spans="1:16" x14ac:dyDescent="0.3">
      <c r="A175" s="135" t="s">
        <v>129</v>
      </c>
      <c r="B175" s="14">
        <v>1</v>
      </c>
      <c r="C175" s="14">
        <v>0</v>
      </c>
      <c r="D175" s="14">
        <v>0</v>
      </c>
      <c r="E175" s="14">
        <v>0</v>
      </c>
      <c r="F175" s="14">
        <v>0</v>
      </c>
      <c r="G175" s="14">
        <v>0</v>
      </c>
      <c r="H175" s="14">
        <v>0</v>
      </c>
      <c r="I175" s="14">
        <v>0</v>
      </c>
      <c r="J175" s="14">
        <v>0</v>
      </c>
      <c r="P175" s="3"/>
    </row>
    <row r="176" spans="1:16" x14ac:dyDescent="0.3">
      <c r="A176" s="135" t="s">
        <v>130</v>
      </c>
      <c r="B176" s="14">
        <v>1</v>
      </c>
      <c r="C176" s="14">
        <v>0</v>
      </c>
      <c r="D176" s="14">
        <v>0</v>
      </c>
      <c r="E176" s="14">
        <v>0</v>
      </c>
      <c r="F176" s="14">
        <v>0</v>
      </c>
      <c r="G176" s="14">
        <v>0</v>
      </c>
      <c r="H176" s="14">
        <v>0</v>
      </c>
      <c r="I176" s="14">
        <v>0</v>
      </c>
      <c r="J176" s="14">
        <v>0</v>
      </c>
      <c r="P176" s="3"/>
    </row>
    <row r="177" spans="1:16" x14ac:dyDescent="0.3">
      <c r="A177" s="135" t="s">
        <v>131</v>
      </c>
      <c r="B177" s="14">
        <v>1</v>
      </c>
      <c r="C177" s="14">
        <v>0</v>
      </c>
      <c r="D177" s="14">
        <v>0</v>
      </c>
      <c r="E177" s="14">
        <v>0</v>
      </c>
      <c r="F177" s="14">
        <v>0</v>
      </c>
      <c r="G177" s="14">
        <v>0</v>
      </c>
      <c r="H177" s="14">
        <v>0</v>
      </c>
      <c r="I177" s="14">
        <v>0</v>
      </c>
      <c r="J177" s="14">
        <v>0</v>
      </c>
      <c r="P177" s="3"/>
    </row>
    <row r="178" spans="1:16" x14ac:dyDescent="0.3">
      <c r="A178" s="135" t="s">
        <v>132</v>
      </c>
      <c r="B178" s="14">
        <v>1</v>
      </c>
      <c r="C178" s="14">
        <v>0</v>
      </c>
      <c r="D178" s="14">
        <v>0</v>
      </c>
      <c r="E178" s="14">
        <v>0</v>
      </c>
      <c r="F178" s="14">
        <v>0</v>
      </c>
      <c r="G178" s="14">
        <v>0</v>
      </c>
      <c r="H178" s="14">
        <v>0</v>
      </c>
      <c r="I178" s="14">
        <v>0</v>
      </c>
      <c r="J178" s="14">
        <v>0</v>
      </c>
      <c r="P178" s="3"/>
    </row>
    <row r="179" spans="1:16" x14ac:dyDescent="0.3">
      <c r="A179" s="135" t="s">
        <v>133</v>
      </c>
      <c r="B179" s="14">
        <v>1</v>
      </c>
      <c r="C179" s="14">
        <v>0</v>
      </c>
      <c r="D179" s="14">
        <v>0</v>
      </c>
      <c r="E179" s="14">
        <v>0</v>
      </c>
      <c r="F179" s="14">
        <v>0</v>
      </c>
      <c r="G179" s="14">
        <v>0</v>
      </c>
      <c r="H179" s="14">
        <v>0</v>
      </c>
      <c r="I179" s="14">
        <v>0</v>
      </c>
      <c r="J179" s="14">
        <v>0</v>
      </c>
      <c r="P179" s="3"/>
    </row>
    <row r="180" spans="1:16" x14ac:dyDescent="0.3">
      <c r="A180" s="135" t="s">
        <v>134</v>
      </c>
      <c r="B180" s="14">
        <v>1</v>
      </c>
      <c r="C180" s="14">
        <v>0</v>
      </c>
      <c r="D180" s="14">
        <v>0</v>
      </c>
      <c r="E180" s="14">
        <v>0</v>
      </c>
      <c r="F180" s="14">
        <v>0</v>
      </c>
      <c r="G180" s="14">
        <v>0</v>
      </c>
      <c r="H180" s="14">
        <v>0</v>
      </c>
      <c r="I180" s="14">
        <v>0</v>
      </c>
      <c r="J180" s="14">
        <v>0</v>
      </c>
      <c r="P180" s="3"/>
    </row>
    <row r="181" spans="1:16" x14ac:dyDescent="0.3">
      <c r="A181" s="135" t="s">
        <v>135</v>
      </c>
      <c r="B181" s="14">
        <v>1</v>
      </c>
      <c r="C181" s="14">
        <v>0</v>
      </c>
      <c r="D181" s="14">
        <v>0</v>
      </c>
      <c r="E181" s="14">
        <v>0</v>
      </c>
      <c r="F181" s="14">
        <v>0</v>
      </c>
      <c r="G181" s="14">
        <v>0</v>
      </c>
      <c r="H181" s="14">
        <v>0</v>
      </c>
      <c r="I181" s="14">
        <v>0</v>
      </c>
      <c r="J181" s="14">
        <v>0</v>
      </c>
      <c r="P181" s="3"/>
    </row>
    <row r="182" spans="1:16" x14ac:dyDescent="0.3">
      <c r="A182" s="135" t="s">
        <v>136</v>
      </c>
      <c r="B182" s="14">
        <v>1</v>
      </c>
      <c r="C182" s="14">
        <v>0</v>
      </c>
      <c r="D182" s="14">
        <v>0</v>
      </c>
      <c r="E182" s="14">
        <v>0</v>
      </c>
      <c r="F182" s="14">
        <v>0</v>
      </c>
      <c r="G182" s="14">
        <v>0</v>
      </c>
      <c r="H182" s="14">
        <v>0</v>
      </c>
      <c r="I182" s="14">
        <v>0</v>
      </c>
      <c r="J182" s="14">
        <v>0</v>
      </c>
      <c r="P182" s="3"/>
    </row>
    <row r="183" spans="1:16" x14ac:dyDescent="0.3">
      <c r="A183" s="135" t="s">
        <v>137</v>
      </c>
      <c r="B183" s="14">
        <v>0</v>
      </c>
      <c r="C183" s="14">
        <v>1</v>
      </c>
      <c r="D183" s="14">
        <v>0</v>
      </c>
      <c r="E183" s="14">
        <v>0</v>
      </c>
      <c r="F183" s="14">
        <v>0</v>
      </c>
      <c r="G183" s="14">
        <v>0</v>
      </c>
      <c r="H183" s="14">
        <v>0</v>
      </c>
      <c r="I183" s="14">
        <v>0</v>
      </c>
      <c r="J183" s="14">
        <v>0</v>
      </c>
      <c r="P183" s="3"/>
    </row>
    <row r="184" spans="1:16" x14ac:dyDescent="0.3">
      <c r="A184" s="135" t="s">
        <v>138</v>
      </c>
      <c r="B184" s="14">
        <v>0</v>
      </c>
      <c r="C184" s="14">
        <v>0</v>
      </c>
      <c r="D184" s="14">
        <v>1</v>
      </c>
      <c r="E184" s="14">
        <v>0</v>
      </c>
      <c r="F184" s="14">
        <v>0</v>
      </c>
      <c r="G184" s="14">
        <v>0</v>
      </c>
      <c r="H184" s="14">
        <v>0</v>
      </c>
      <c r="I184" s="14">
        <v>0</v>
      </c>
      <c r="J184" s="14">
        <v>0</v>
      </c>
      <c r="P184" s="3"/>
    </row>
    <row r="185" spans="1:16" x14ac:dyDescent="0.3">
      <c r="A185" s="135" t="s">
        <v>139</v>
      </c>
      <c r="B185" s="14">
        <v>0</v>
      </c>
      <c r="C185" s="14">
        <v>0</v>
      </c>
      <c r="D185" s="14">
        <v>0</v>
      </c>
      <c r="E185" s="14">
        <v>1</v>
      </c>
      <c r="F185" s="14">
        <v>0</v>
      </c>
      <c r="G185" s="14">
        <v>0</v>
      </c>
      <c r="H185" s="14">
        <v>0</v>
      </c>
      <c r="I185" s="14">
        <v>0</v>
      </c>
      <c r="J185" s="14">
        <v>0</v>
      </c>
      <c r="P185" s="3"/>
    </row>
    <row r="186" spans="1:16" x14ac:dyDescent="0.3">
      <c r="A186" s="135" t="s">
        <v>140</v>
      </c>
      <c r="B186" s="14">
        <v>0</v>
      </c>
      <c r="C186" s="14">
        <v>0</v>
      </c>
      <c r="D186" s="14">
        <v>0</v>
      </c>
      <c r="E186" s="14">
        <v>0</v>
      </c>
      <c r="F186" s="14">
        <v>1</v>
      </c>
      <c r="G186" s="14">
        <v>0</v>
      </c>
      <c r="H186" s="14">
        <v>0</v>
      </c>
      <c r="I186" s="14">
        <v>0</v>
      </c>
      <c r="J186" s="14">
        <v>0</v>
      </c>
      <c r="P186" s="3"/>
    </row>
    <row r="187" spans="1:16" x14ac:dyDescent="0.3">
      <c r="A187" s="135" t="s">
        <v>16</v>
      </c>
      <c r="B187" s="14">
        <v>0</v>
      </c>
      <c r="C187" s="14">
        <v>0</v>
      </c>
      <c r="D187" s="14">
        <v>0</v>
      </c>
      <c r="E187" s="14">
        <v>0</v>
      </c>
      <c r="F187" s="14">
        <v>0</v>
      </c>
      <c r="G187" s="14">
        <v>1</v>
      </c>
      <c r="H187" s="14">
        <v>0</v>
      </c>
      <c r="I187" s="14">
        <v>0</v>
      </c>
      <c r="J187" s="14">
        <v>0</v>
      </c>
      <c r="P187" s="3"/>
    </row>
    <row r="188" spans="1:16" x14ac:dyDescent="0.3">
      <c r="A188" s="135" t="s">
        <v>141</v>
      </c>
      <c r="B188" s="14">
        <v>0</v>
      </c>
      <c r="C188" s="14">
        <v>0</v>
      </c>
      <c r="D188" s="14">
        <v>0</v>
      </c>
      <c r="E188" s="14">
        <v>0</v>
      </c>
      <c r="F188" s="14">
        <v>0</v>
      </c>
      <c r="G188" s="14">
        <v>0</v>
      </c>
      <c r="H188" s="14">
        <v>1</v>
      </c>
      <c r="I188" s="14">
        <v>0</v>
      </c>
      <c r="J188" s="14">
        <v>0</v>
      </c>
      <c r="P188" s="3"/>
    </row>
    <row r="189" spans="1:16" x14ac:dyDescent="0.3">
      <c r="A189" s="135" t="s">
        <v>34</v>
      </c>
      <c r="B189" s="14">
        <v>0</v>
      </c>
      <c r="C189" s="14">
        <v>0</v>
      </c>
      <c r="D189" s="14">
        <v>0</v>
      </c>
      <c r="E189" s="14">
        <v>0</v>
      </c>
      <c r="F189" s="14">
        <v>0</v>
      </c>
      <c r="G189" s="14">
        <v>0</v>
      </c>
      <c r="H189" s="14">
        <v>0</v>
      </c>
      <c r="I189" s="14">
        <v>1</v>
      </c>
      <c r="J189" s="14">
        <v>0</v>
      </c>
      <c r="P189" s="3"/>
    </row>
    <row r="190" spans="1:16" x14ac:dyDescent="0.3">
      <c r="A190" s="135" t="s">
        <v>19</v>
      </c>
      <c r="B190" s="14">
        <v>0</v>
      </c>
      <c r="C190" s="14">
        <v>0</v>
      </c>
      <c r="D190" s="14">
        <v>0</v>
      </c>
      <c r="E190" s="14">
        <v>0</v>
      </c>
      <c r="F190" s="14">
        <v>0</v>
      </c>
      <c r="G190" s="14">
        <v>0</v>
      </c>
      <c r="H190" s="14">
        <v>0</v>
      </c>
      <c r="I190" s="14">
        <v>0</v>
      </c>
      <c r="J190" s="14">
        <v>1</v>
      </c>
    </row>
    <row r="191" spans="1:16" x14ac:dyDescent="0.3">
      <c r="A191" s="138"/>
      <c r="B191" s="25"/>
      <c r="C191" s="25"/>
      <c r="D191" s="25"/>
      <c r="E191" s="25"/>
      <c r="F191" s="25"/>
      <c r="G191" s="25"/>
      <c r="H191" s="25"/>
      <c r="I191" s="25"/>
      <c r="J191" s="25"/>
    </row>
    <row r="192" spans="1:16" x14ac:dyDescent="0.3">
      <c r="A192" s="137" t="s">
        <v>575</v>
      </c>
      <c r="B192" s="137" t="s">
        <v>345</v>
      </c>
    </row>
    <row r="193" spans="1:2" x14ac:dyDescent="0.3">
      <c r="A193" s="80" t="s">
        <v>1</v>
      </c>
      <c r="B193" s="45" t="s">
        <v>432</v>
      </c>
    </row>
    <row r="194" spans="1:2" x14ac:dyDescent="0.3">
      <c r="A194" s="135" t="s">
        <v>110</v>
      </c>
      <c r="B194" s="119">
        <v>0.5</v>
      </c>
    </row>
    <row r="195" spans="1:2" x14ac:dyDescent="0.3">
      <c r="A195" s="135" t="s">
        <v>111</v>
      </c>
      <c r="B195" s="119">
        <v>0.5</v>
      </c>
    </row>
    <row r="196" spans="1:2" x14ac:dyDescent="0.3">
      <c r="A196" s="135" t="s">
        <v>112</v>
      </c>
      <c r="B196" s="119">
        <v>0.5</v>
      </c>
    </row>
    <row r="197" spans="1:2" x14ac:dyDescent="0.3">
      <c r="A197" s="135" t="s">
        <v>113</v>
      </c>
      <c r="B197" s="119">
        <v>0.5</v>
      </c>
    </row>
    <row r="198" spans="1:2" x14ac:dyDescent="0.3">
      <c r="A198" s="135" t="s">
        <v>114</v>
      </c>
      <c r="B198" s="119">
        <v>0.5</v>
      </c>
    </row>
    <row r="199" spans="1:2" x14ac:dyDescent="0.3">
      <c r="A199" s="135" t="s">
        <v>115</v>
      </c>
      <c r="B199" s="119">
        <v>0.5</v>
      </c>
    </row>
    <row r="200" spans="1:2" x14ac:dyDescent="0.3">
      <c r="A200" s="135" t="s">
        <v>116</v>
      </c>
      <c r="B200" s="119">
        <v>0.5</v>
      </c>
    </row>
    <row r="201" spans="1:2" x14ac:dyDescent="0.3">
      <c r="A201" s="135" t="s">
        <v>117</v>
      </c>
      <c r="B201" s="119">
        <v>0.5</v>
      </c>
    </row>
    <row r="202" spans="1:2" x14ac:dyDescent="0.3">
      <c r="A202" s="135" t="s">
        <v>118</v>
      </c>
      <c r="B202" s="119">
        <v>0.5</v>
      </c>
    </row>
    <row r="203" spans="1:2" x14ac:dyDescent="0.3">
      <c r="A203" s="135" t="s">
        <v>119</v>
      </c>
      <c r="B203" s="119">
        <v>0.5</v>
      </c>
    </row>
    <row r="204" spans="1:2" x14ac:dyDescent="0.3">
      <c r="A204" s="135" t="s">
        <v>120</v>
      </c>
      <c r="B204" s="119">
        <v>0.5</v>
      </c>
    </row>
    <row r="205" spans="1:2" x14ac:dyDescent="0.3">
      <c r="A205" s="135" t="s">
        <v>121</v>
      </c>
      <c r="B205" s="119">
        <v>0.5</v>
      </c>
    </row>
    <row r="206" spans="1:2" x14ac:dyDescent="0.3">
      <c r="A206" s="135" t="s">
        <v>122</v>
      </c>
      <c r="B206" s="119">
        <v>0.5</v>
      </c>
    </row>
    <row r="207" spans="1:2" x14ac:dyDescent="0.3">
      <c r="A207" s="135" t="s">
        <v>123</v>
      </c>
      <c r="B207" s="119">
        <v>0.5</v>
      </c>
    </row>
    <row r="208" spans="1:2" x14ac:dyDescent="0.3">
      <c r="A208" s="135" t="s">
        <v>124</v>
      </c>
      <c r="B208" s="119">
        <v>0.5</v>
      </c>
    </row>
    <row r="209" spans="1:2" x14ac:dyDescent="0.3">
      <c r="A209" s="135" t="s">
        <v>125</v>
      </c>
      <c r="B209" s="119">
        <v>0.5</v>
      </c>
    </row>
    <row r="210" spans="1:2" x14ac:dyDescent="0.3">
      <c r="A210" s="135" t="s">
        <v>126</v>
      </c>
      <c r="B210" s="119">
        <v>0.5</v>
      </c>
    </row>
    <row r="211" spans="1:2" x14ac:dyDescent="0.3">
      <c r="A211" s="135" t="s">
        <v>127</v>
      </c>
      <c r="B211" s="119">
        <v>0.5</v>
      </c>
    </row>
    <row r="212" spans="1:2" x14ac:dyDescent="0.3">
      <c r="A212" s="135" t="s">
        <v>128</v>
      </c>
      <c r="B212" s="119">
        <v>0.5</v>
      </c>
    </row>
    <row r="213" spans="1:2" x14ac:dyDescent="0.3">
      <c r="A213" s="135" t="s">
        <v>129</v>
      </c>
      <c r="B213" s="119">
        <v>0.5</v>
      </c>
    </row>
    <row r="214" spans="1:2" x14ac:dyDescent="0.3">
      <c r="A214" s="135" t="s">
        <v>130</v>
      </c>
      <c r="B214" s="119">
        <v>0.5</v>
      </c>
    </row>
    <row r="215" spans="1:2" x14ac:dyDescent="0.3">
      <c r="A215" s="135" t="s">
        <v>131</v>
      </c>
      <c r="B215" s="119">
        <v>0.5</v>
      </c>
    </row>
    <row r="216" spans="1:2" x14ac:dyDescent="0.3">
      <c r="A216" s="135" t="s">
        <v>132</v>
      </c>
      <c r="B216" s="119">
        <v>0.5</v>
      </c>
    </row>
    <row r="217" spans="1:2" x14ac:dyDescent="0.3">
      <c r="A217" s="135" t="s">
        <v>133</v>
      </c>
      <c r="B217" s="119">
        <v>0.5</v>
      </c>
    </row>
    <row r="218" spans="1:2" x14ac:dyDescent="0.3">
      <c r="A218" s="135" t="s">
        <v>134</v>
      </c>
      <c r="B218" s="119">
        <v>0.5</v>
      </c>
    </row>
    <row r="219" spans="1:2" x14ac:dyDescent="0.3">
      <c r="A219" s="135" t="s">
        <v>135</v>
      </c>
      <c r="B219" s="119">
        <v>0.5</v>
      </c>
    </row>
    <row r="220" spans="1:2" x14ac:dyDescent="0.3">
      <c r="A220" s="135" t="s">
        <v>136</v>
      </c>
      <c r="B220" s="119">
        <v>0.5</v>
      </c>
    </row>
    <row r="221" spans="1:2" x14ac:dyDescent="0.3">
      <c r="A221" s="135" t="s">
        <v>137</v>
      </c>
      <c r="B221" s="119">
        <v>0.5</v>
      </c>
    </row>
    <row r="222" spans="1:2" x14ac:dyDescent="0.3">
      <c r="A222" s="135" t="s">
        <v>138</v>
      </c>
      <c r="B222" s="119">
        <v>0.4</v>
      </c>
    </row>
    <row r="223" spans="1:2" x14ac:dyDescent="0.3">
      <c r="A223" s="135" t="s">
        <v>139</v>
      </c>
      <c r="B223" s="119">
        <v>0.5</v>
      </c>
    </row>
    <row r="224" spans="1:2" x14ac:dyDescent="0.3">
      <c r="A224" s="135" t="s">
        <v>140</v>
      </c>
      <c r="B224" s="119">
        <v>0.38</v>
      </c>
    </row>
    <row r="225" spans="1:2" x14ac:dyDescent="0.3">
      <c r="A225" s="135" t="s">
        <v>16</v>
      </c>
      <c r="B225" s="119">
        <v>0.35</v>
      </c>
    </row>
    <row r="226" spans="1:2" x14ac:dyDescent="0.3">
      <c r="A226" s="135" t="s">
        <v>141</v>
      </c>
      <c r="B226" s="119">
        <v>0.4</v>
      </c>
    </row>
    <row r="227" spans="1:2" x14ac:dyDescent="0.3">
      <c r="A227" s="135" t="s">
        <v>34</v>
      </c>
      <c r="B227" s="119">
        <v>0.65</v>
      </c>
    </row>
    <row r="228" spans="1:2" x14ac:dyDescent="0.3">
      <c r="A228" s="135" t="s">
        <v>19</v>
      </c>
      <c r="B228" s="119">
        <v>0.4</v>
      </c>
    </row>
    <row r="230" spans="1:2" x14ac:dyDescent="0.3">
      <c r="A230" s="137" t="s">
        <v>434</v>
      </c>
      <c r="B230" s="137" t="s">
        <v>345</v>
      </c>
    </row>
    <row r="231" spans="1:2" x14ac:dyDescent="0.3">
      <c r="A231" s="80" t="s">
        <v>1</v>
      </c>
      <c r="B231" s="95" t="s">
        <v>433</v>
      </c>
    </row>
    <row r="232" spans="1:2" x14ac:dyDescent="0.3">
      <c r="A232" s="135" t="s">
        <v>110</v>
      </c>
      <c r="B232" s="52">
        <v>57.470278328143813</v>
      </c>
    </row>
    <row r="233" spans="1:2" x14ac:dyDescent="0.3">
      <c r="A233" s="135" t="s">
        <v>111</v>
      </c>
      <c r="B233" s="52">
        <v>15.790763484454288</v>
      </c>
    </row>
    <row r="234" spans="1:2" x14ac:dyDescent="0.3">
      <c r="A234" s="135" t="s">
        <v>112</v>
      </c>
      <c r="B234" s="52">
        <v>19.951135946605312</v>
      </c>
    </row>
    <row r="235" spans="1:2" x14ac:dyDescent="0.3">
      <c r="A235" s="135" t="s">
        <v>113</v>
      </c>
      <c r="B235" s="52">
        <v>33.794565696028819</v>
      </c>
    </row>
    <row r="236" spans="1:2" x14ac:dyDescent="0.3">
      <c r="A236" s="135" t="s">
        <v>114</v>
      </c>
      <c r="B236" s="52">
        <v>3.5511060560560725</v>
      </c>
    </row>
    <row r="237" spans="1:2" x14ac:dyDescent="0.3">
      <c r="A237" s="135" t="s">
        <v>115</v>
      </c>
      <c r="B237" s="52">
        <v>20.394010448832574</v>
      </c>
    </row>
    <row r="238" spans="1:2" x14ac:dyDescent="0.3">
      <c r="A238" s="135" t="s">
        <v>116</v>
      </c>
      <c r="B238" s="52">
        <v>25.215887187074006</v>
      </c>
    </row>
    <row r="239" spans="1:2" x14ac:dyDescent="0.3">
      <c r="A239" s="135" t="s">
        <v>117</v>
      </c>
      <c r="B239" s="52">
        <v>16.742221133337377</v>
      </c>
    </row>
    <row r="240" spans="1:2" x14ac:dyDescent="0.3">
      <c r="A240" s="135" t="s">
        <v>118</v>
      </c>
      <c r="B240" s="52">
        <v>182.08448398507775</v>
      </c>
    </row>
    <row r="241" spans="1:2" x14ac:dyDescent="0.3">
      <c r="A241" s="135" t="s">
        <v>119</v>
      </c>
      <c r="B241" s="52">
        <v>247.31170538927648</v>
      </c>
    </row>
    <row r="242" spans="1:2" x14ac:dyDescent="0.3">
      <c r="A242" s="135" t="s">
        <v>120</v>
      </c>
      <c r="B242" s="52">
        <v>140.86400660743919</v>
      </c>
    </row>
    <row r="243" spans="1:2" x14ac:dyDescent="0.3">
      <c r="A243" s="135" t="s">
        <v>121</v>
      </c>
      <c r="B243" s="52">
        <v>53.928088234633627</v>
      </c>
    </row>
    <row r="244" spans="1:2" x14ac:dyDescent="0.3">
      <c r="A244" s="135" t="s">
        <v>122</v>
      </c>
      <c r="B244" s="52">
        <v>13.201471483426525</v>
      </c>
    </row>
    <row r="245" spans="1:2" x14ac:dyDescent="0.3">
      <c r="A245" s="135" t="s">
        <v>123</v>
      </c>
      <c r="B245" s="52">
        <v>78.099263683760498</v>
      </c>
    </row>
    <row r="246" spans="1:2" x14ac:dyDescent="0.3">
      <c r="A246" s="135" t="s">
        <v>124</v>
      </c>
      <c r="B246" s="52">
        <v>159.33311756050855</v>
      </c>
    </row>
    <row r="247" spans="1:2" x14ac:dyDescent="0.3">
      <c r="A247" s="135" t="s">
        <v>125</v>
      </c>
      <c r="B247" s="52">
        <v>25.090043277159449</v>
      </c>
    </row>
    <row r="248" spans="1:2" x14ac:dyDescent="0.3">
      <c r="A248" s="135" t="s">
        <v>126</v>
      </c>
      <c r="B248" s="52">
        <v>25.416182740518774</v>
      </c>
    </row>
    <row r="249" spans="1:2" x14ac:dyDescent="0.3">
      <c r="A249" s="135" t="s">
        <v>127</v>
      </c>
      <c r="B249" s="52">
        <v>0.93176237350998403</v>
      </c>
    </row>
    <row r="250" spans="1:2" x14ac:dyDescent="0.3">
      <c r="A250" s="135" t="s">
        <v>128</v>
      </c>
      <c r="B250" s="52">
        <v>0.1</v>
      </c>
    </row>
    <row r="251" spans="1:2" x14ac:dyDescent="0.3">
      <c r="A251" s="135" t="s">
        <v>129</v>
      </c>
      <c r="B251" s="52">
        <v>12.258124028408359</v>
      </c>
    </row>
    <row r="252" spans="1:2" x14ac:dyDescent="0.3">
      <c r="A252" s="135" t="s">
        <v>130</v>
      </c>
      <c r="B252" s="52">
        <v>76.317295565793714</v>
      </c>
    </row>
    <row r="253" spans="1:2" x14ac:dyDescent="0.3">
      <c r="A253" s="135" t="s">
        <v>131</v>
      </c>
      <c r="B253" s="52">
        <v>36.116807290359112</v>
      </c>
    </row>
    <row r="254" spans="1:2" x14ac:dyDescent="0.3">
      <c r="A254" s="135" t="s">
        <v>132</v>
      </c>
      <c r="B254" s="52">
        <v>58.575002515831123</v>
      </c>
    </row>
    <row r="255" spans="1:2" x14ac:dyDescent="0.3">
      <c r="A255" s="135" t="s">
        <v>133</v>
      </c>
      <c r="B255" s="52">
        <v>20.320439918490617</v>
      </c>
    </row>
    <row r="256" spans="1:2" x14ac:dyDescent="0.3">
      <c r="A256" s="135" t="s">
        <v>134</v>
      </c>
      <c r="B256" s="52">
        <v>16.089790763176619</v>
      </c>
    </row>
    <row r="257" spans="1:3" x14ac:dyDescent="0.3">
      <c r="A257" s="135" t="s">
        <v>135</v>
      </c>
      <c r="B257" s="52">
        <v>113.71975631771122</v>
      </c>
    </row>
    <row r="258" spans="1:3" x14ac:dyDescent="0.3">
      <c r="A258" s="135" t="s">
        <v>136</v>
      </c>
      <c r="B258" s="52">
        <v>246.28548155368864</v>
      </c>
    </row>
    <row r="259" spans="1:3" x14ac:dyDescent="0.3">
      <c r="A259" s="135" t="s">
        <v>137</v>
      </c>
      <c r="B259" s="52">
        <v>191.26123234331345</v>
      </c>
    </row>
    <row r="260" spans="1:3" x14ac:dyDescent="0.3">
      <c r="A260" s="135" t="s">
        <v>138</v>
      </c>
      <c r="B260" s="52">
        <v>3014.6823057187453</v>
      </c>
    </row>
    <row r="261" spans="1:3" x14ac:dyDescent="0.3">
      <c r="A261" s="135" t="s">
        <v>139</v>
      </c>
      <c r="B261" s="52">
        <v>5732.2850609459692</v>
      </c>
    </row>
    <row r="262" spans="1:3" x14ac:dyDescent="0.3">
      <c r="A262" s="135" t="s">
        <v>140</v>
      </c>
      <c r="B262" s="52">
        <v>1445.6897444741553</v>
      </c>
    </row>
    <row r="263" spans="1:3" x14ac:dyDescent="0.3">
      <c r="A263" s="135" t="s">
        <v>16</v>
      </c>
      <c r="B263" s="52">
        <v>8361.0198312717566</v>
      </c>
    </row>
    <row r="264" spans="1:3" x14ac:dyDescent="0.3">
      <c r="A264" s="135" t="s">
        <v>141</v>
      </c>
      <c r="B264" s="52">
        <v>5440.5730789261243</v>
      </c>
    </row>
    <row r="265" spans="1:3" x14ac:dyDescent="0.3">
      <c r="A265" s="135" t="s">
        <v>34</v>
      </c>
      <c r="B265" s="52">
        <v>5002.896049298688</v>
      </c>
    </row>
    <row r="266" spans="1:3" x14ac:dyDescent="0.3">
      <c r="A266" s="135" t="s">
        <v>19</v>
      </c>
      <c r="B266" s="52">
        <v>12095.539699447201</v>
      </c>
    </row>
    <row r="268" spans="1:3" x14ac:dyDescent="0.3">
      <c r="A268" s="137" t="s">
        <v>436</v>
      </c>
      <c r="B268" s="137" t="s">
        <v>435</v>
      </c>
      <c r="C268" s="137" t="s">
        <v>437</v>
      </c>
    </row>
    <row r="269" spans="1:3" x14ac:dyDescent="0.3">
      <c r="A269" s="80" t="s">
        <v>1</v>
      </c>
      <c r="B269" s="45" t="s">
        <v>210</v>
      </c>
      <c r="C269" s="45" t="s">
        <v>210</v>
      </c>
    </row>
    <row r="270" spans="1:3" x14ac:dyDescent="0.3">
      <c r="A270" s="135" t="s">
        <v>110</v>
      </c>
      <c r="B270" s="1">
        <v>-0.17</v>
      </c>
      <c r="C270" s="1">
        <v>1.5764</v>
      </c>
    </row>
    <row r="271" spans="1:3" x14ac:dyDescent="0.3">
      <c r="A271" s="135" t="s">
        <v>111</v>
      </c>
      <c r="B271" s="1">
        <v>-0.14099999999999999</v>
      </c>
      <c r="C271" s="1">
        <v>1.2736000000000001</v>
      </c>
    </row>
    <row r="272" spans="1:3" x14ac:dyDescent="0.3">
      <c r="A272" s="135" t="s">
        <v>112</v>
      </c>
      <c r="B272" s="1">
        <v>-0.114</v>
      </c>
      <c r="C272" s="1">
        <v>0.68500000000000005</v>
      </c>
    </row>
    <row r="273" spans="1:3" x14ac:dyDescent="0.3">
      <c r="A273" s="135" t="s">
        <v>113</v>
      </c>
      <c r="B273" s="1">
        <v>-0.153</v>
      </c>
      <c r="C273" s="1">
        <v>1.3382000000000001</v>
      </c>
    </row>
    <row r="274" spans="1:3" x14ac:dyDescent="0.3">
      <c r="A274" s="135" t="s">
        <v>114</v>
      </c>
      <c r="B274" s="1">
        <v>-4.2999999999999997E-2</v>
      </c>
      <c r="C274" s="1">
        <v>0.27529999999999999</v>
      </c>
    </row>
    <row r="275" spans="1:3" x14ac:dyDescent="0.3">
      <c r="A275" s="135" t="s">
        <v>115</v>
      </c>
      <c r="B275" s="1">
        <v>-8.8999999999999996E-2</v>
      </c>
      <c r="C275" s="1">
        <v>0.99790000000000001</v>
      </c>
    </row>
    <row r="276" spans="1:3" x14ac:dyDescent="0.3">
      <c r="A276" s="135" t="s">
        <v>116</v>
      </c>
      <c r="B276" s="1">
        <v>-5.5E-2</v>
      </c>
      <c r="C276" s="1">
        <v>1.2718</v>
      </c>
    </row>
    <row r="277" spans="1:3" x14ac:dyDescent="0.3">
      <c r="A277" s="135" t="s">
        <v>117</v>
      </c>
      <c r="B277" s="1">
        <v>-6.3E-2</v>
      </c>
      <c r="C277" s="1">
        <v>1.1946000000000001</v>
      </c>
    </row>
    <row r="278" spans="1:3" x14ac:dyDescent="0.3">
      <c r="A278" s="135" t="s">
        <v>118</v>
      </c>
      <c r="B278" s="1">
        <v>-2.8000000000000001E-2</v>
      </c>
      <c r="C278" s="1">
        <v>1.3169999999999999</v>
      </c>
    </row>
    <row r="279" spans="1:3" x14ac:dyDescent="0.3">
      <c r="A279" s="135" t="s">
        <v>119</v>
      </c>
      <c r="B279" s="1">
        <v>-0.16500000000000001</v>
      </c>
      <c r="C279" s="1">
        <v>1.1036999999999999</v>
      </c>
    </row>
    <row r="280" spans="1:3" x14ac:dyDescent="0.3">
      <c r="A280" s="135" t="s">
        <v>120</v>
      </c>
      <c r="B280" s="1">
        <v>-0.106</v>
      </c>
      <c r="C280" s="1">
        <v>1.2204999999999999</v>
      </c>
    </row>
    <row r="281" spans="1:3" x14ac:dyDescent="0.3">
      <c r="A281" s="135" t="s">
        <v>121</v>
      </c>
      <c r="B281" s="1">
        <v>-0.104</v>
      </c>
      <c r="C281" s="1">
        <v>0.60699999999999998</v>
      </c>
    </row>
    <row r="282" spans="1:3" x14ac:dyDescent="0.3">
      <c r="A282" s="135" t="s">
        <v>122</v>
      </c>
      <c r="B282" s="1">
        <v>-8.6999999999999994E-2</v>
      </c>
      <c r="C282" s="1">
        <v>0.75570000000000004</v>
      </c>
    </row>
    <row r="283" spans="1:3" x14ac:dyDescent="0.3">
      <c r="A283" s="135" t="s">
        <v>123</v>
      </c>
      <c r="B283" s="1">
        <v>-0.06</v>
      </c>
      <c r="C283" s="1">
        <v>2.1335999999999999</v>
      </c>
    </row>
    <row r="284" spans="1:3" x14ac:dyDescent="0.3">
      <c r="A284" s="135" t="s">
        <v>124</v>
      </c>
      <c r="B284" s="1">
        <v>-0.114</v>
      </c>
      <c r="C284" s="1">
        <v>0.92559999999999998</v>
      </c>
    </row>
    <row r="285" spans="1:3" x14ac:dyDescent="0.3">
      <c r="A285" s="135" t="s">
        <v>125</v>
      </c>
      <c r="B285" s="1">
        <v>-8.1000000000000003E-2</v>
      </c>
      <c r="C285" s="1">
        <v>1.2198</v>
      </c>
    </row>
    <row r="286" spans="1:3" x14ac:dyDescent="0.3">
      <c r="A286" s="135" t="s">
        <v>126</v>
      </c>
      <c r="B286" s="1">
        <v>-9.1999999999999998E-2</v>
      </c>
      <c r="C286" s="1">
        <v>1.1482000000000001</v>
      </c>
    </row>
    <row r="287" spans="1:3" x14ac:dyDescent="0.3">
      <c r="A287" s="135" t="s">
        <v>127</v>
      </c>
      <c r="B287" s="1">
        <v>-0.17199999999999999</v>
      </c>
      <c r="C287" s="1">
        <v>1.3987000000000001</v>
      </c>
    </row>
    <row r="288" spans="1:3" x14ac:dyDescent="0.3">
      <c r="A288" s="135" t="s">
        <v>128</v>
      </c>
      <c r="B288" s="1">
        <v>-7.0999999999999994E-2</v>
      </c>
      <c r="C288" s="1">
        <v>0.39</v>
      </c>
    </row>
    <row r="289" spans="1:3" x14ac:dyDescent="0.3">
      <c r="A289" s="135" t="s">
        <v>129</v>
      </c>
      <c r="B289" s="1">
        <v>-9.4E-2</v>
      </c>
      <c r="C289" s="1">
        <v>1.2670999999999999</v>
      </c>
    </row>
    <row r="290" spans="1:3" x14ac:dyDescent="0.3">
      <c r="A290" s="135" t="s">
        <v>130</v>
      </c>
      <c r="B290" s="1">
        <v>-8.2000000000000003E-2</v>
      </c>
      <c r="C290" s="1">
        <v>0.98199999999999998</v>
      </c>
    </row>
    <row r="291" spans="1:3" x14ac:dyDescent="0.3">
      <c r="A291" s="135" t="s">
        <v>131</v>
      </c>
      <c r="B291" s="1">
        <v>-0.112</v>
      </c>
      <c r="C291" s="1">
        <v>0.69820000000000004</v>
      </c>
    </row>
    <row r="292" spans="1:3" x14ac:dyDescent="0.3">
      <c r="A292" s="135" t="s">
        <v>132</v>
      </c>
      <c r="B292" s="1">
        <v>-0.11799999999999999</v>
      </c>
      <c r="C292" s="1">
        <v>0.82030000000000003</v>
      </c>
    </row>
    <row r="293" spans="1:3" x14ac:dyDescent="0.3">
      <c r="A293" s="135" t="s">
        <v>133</v>
      </c>
      <c r="B293" s="1">
        <v>-0.104</v>
      </c>
      <c r="C293" s="1">
        <v>1.0144</v>
      </c>
    </row>
    <row r="294" spans="1:3" x14ac:dyDescent="0.3">
      <c r="A294" s="135" t="s">
        <v>134</v>
      </c>
      <c r="B294" s="1">
        <v>-0.219</v>
      </c>
      <c r="C294" s="1">
        <v>1.9756</v>
      </c>
    </row>
    <row r="295" spans="1:3" x14ac:dyDescent="0.3">
      <c r="A295" s="135" t="s">
        <v>135</v>
      </c>
      <c r="B295" s="1">
        <v>-9.9000000000000005E-2</v>
      </c>
      <c r="C295" s="1">
        <v>0.57930000000000004</v>
      </c>
    </row>
    <row r="296" spans="1:3" x14ac:dyDescent="0.3">
      <c r="A296" s="135" t="s">
        <v>136</v>
      </c>
      <c r="B296" s="1">
        <v>-0.02</v>
      </c>
      <c r="C296" s="1">
        <v>1.3822000000000001</v>
      </c>
    </row>
    <row r="297" spans="1:3" x14ac:dyDescent="0.3">
      <c r="A297" s="135" t="s">
        <v>137</v>
      </c>
      <c r="B297" s="1">
        <v>-9.7000000000000003E-2</v>
      </c>
      <c r="C297" s="1">
        <v>1.8127</v>
      </c>
    </row>
    <row r="298" spans="1:3" x14ac:dyDescent="0.3">
      <c r="A298" s="135" t="s">
        <v>138</v>
      </c>
      <c r="B298" s="1">
        <v>-4.0000000000000001E-3</v>
      </c>
      <c r="C298" s="1">
        <v>0.70479999999999998</v>
      </c>
    </row>
    <row r="299" spans="1:3" x14ac:dyDescent="0.3">
      <c r="A299" s="135" t="s">
        <v>139</v>
      </c>
      <c r="B299" s="1">
        <v>-4.5999999999999999E-2</v>
      </c>
      <c r="C299" s="1">
        <v>1.5363</v>
      </c>
    </row>
    <row r="300" spans="1:3" x14ac:dyDescent="0.3">
      <c r="A300" s="135" t="s">
        <v>140</v>
      </c>
      <c r="B300" s="1">
        <v>8.6199999999999999E-2</v>
      </c>
      <c r="C300" s="1">
        <v>0.77449999999999997</v>
      </c>
    </row>
    <row r="301" spans="1:3" x14ac:dyDescent="0.3">
      <c r="A301" s="135" t="s">
        <v>16</v>
      </c>
      <c r="B301" s="1">
        <v>-0.13</v>
      </c>
      <c r="C301" s="1">
        <v>1.1395</v>
      </c>
    </row>
    <row r="302" spans="1:3" x14ac:dyDescent="0.3">
      <c r="A302" s="135" t="s">
        <v>141</v>
      </c>
      <c r="B302" s="1">
        <v>-4.2000000000000003E-2</v>
      </c>
      <c r="C302" s="1">
        <v>1.0720000000000001</v>
      </c>
    </row>
    <row r="303" spans="1:3" x14ac:dyDescent="0.3">
      <c r="A303" s="135" t="s">
        <v>34</v>
      </c>
      <c r="B303" s="1">
        <v>-5.8000000000000003E-2</v>
      </c>
      <c r="C303" s="1">
        <v>0.74829999999999997</v>
      </c>
    </row>
    <row r="304" spans="1:3" x14ac:dyDescent="0.3">
      <c r="A304" s="135" t="s">
        <v>19</v>
      </c>
      <c r="B304" s="1">
        <v>-5.6000000000000001E-2</v>
      </c>
      <c r="C304" s="1">
        <v>0.8911</v>
      </c>
    </row>
    <row r="306" spans="1:2" x14ac:dyDescent="0.3">
      <c r="A306" s="137" t="s">
        <v>438</v>
      </c>
      <c r="B306" s="137" t="s">
        <v>345</v>
      </c>
    </row>
    <row r="307" spans="1:2" x14ac:dyDescent="0.3">
      <c r="A307" s="80" t="s">
        <v>1</v>
      </c>
      <c r="B307" s="45" t="s">
        <v>439</v>
      </c>
    </row>
    <row r="308" spans="1:2" x14ac:dyDescent="0.3">
      <c r="A308" s="135" t="s">
        <v>110</v>
      </c>
      <c r="B308" s="20">
        <v>335.7</v>
      </c>
    </row>
    <row r="309" spans="1:2" x14ac:dyDescent="0.3">
      <c r="A309" s="135" t="s">
        <v>111</v>
      </c>
      <c r="B309" s="20">
        <v>354.3</v>
      </c>
    </row>
    <row r="310" spans="1:2" x14ac:dyDescent="0.3">
      <c r="A310" s="135" t="s">
        <v>112</v>
      </c>
      <c r="B310" s="20">
        <v>817.2</v>
      </c>
    </row>
    <row r="311" spans="1:2" x14ac:dyDescent="0.3">
      <c r="A311" s="135" t="s">
        <v>113</v>
      </c>
      <c r="B311" s="20">
        <v>567</v>
      </c>
    </row>
    <row r="312" spans="1:2" x14ac:dyDescent="0.3">
      <c r="A312" s="135" t="s">
        <v>114</v>
      </c>
      <c r="B312" s="20">
        <v>55</v>
      </c>
    </row>
    <row r="313" spans="1:2" x14ac:dyDescent="0.3">
      <c r="A313" s="135" t="s">
        <v>115</v>
      </c>
      <c r="B313" s="20">
        <v>504.8</v>
      </c>
    </row>
    <row r="314" spans="1:2" x14ac:dyDescent="0.3">
      <c r="A314" s="135" t="s">
        <v>116</v>
      </c>
      <c r="B314" s="20">
        <v>133.5</v>
      </c>
    </row>
    <row r="315" spans="1:2" x14ac:dyDescent="0.3">
      <c r="A315" s="135" t="s">
        <v>117</v>
      </c>
      <c r="B315" s="20">
        <v>47.8</v>
      </c>
    </row>
    <row r="316" spans="1:2" x14ac:dyDescent="0.3">
      <c r="A316" s="135" t="s">
        <v>118</v>
      </c>
      <c r="B316" s="20">
        <v>187.5</v>
      </c>
    </row>
    <row r="317" spans="1:2" x14ac:dyDescent="0.3">
      <c r="A317" s="135" t="s">
        <v>119</v>
      </c>
      <c r="B317" s="20">
        <v>2849.3</v>
      </c>
    </row>
    <row r="318" spans="1:2" x14ac:dyDescent="0.3">
      <c r="A318" s="135" t="s">
        <v>120</v>
      </c>
      <c r="B318" s="20">
        <v>2213</v>
      </c>
    </row>
    <row r="319" spans="1:2" x14ac:dyDescent="0.3">
      <c r="A319" s="135" t="s">
        <v>121</v>
      </c>
      <c r="B319" s="20">
        <v>688.8</v>
      </c>
    </row>
    <row r="320" spans="1:2" x14ac:dyDescent="0.3">
      <c r="A320" s="135" t="s">
        <v>122</v>
      </c>
      <c r="B320" s="20">
        <v>451.9</v>
      </c>
    </row>
    <row r="321" spans="1:2" x14ac:dyDescent="0.3">
      <c r="A321" s="135" t="s">
        <v>123</v>
      </c>
      <c r="B321" s="20">
        <v>143.4</v>
      </c>
    </row>
    <row r="322" spans="1:2" x14ac:dyDescent="0.3">
      <c r="A322" s="135" t="s">
        <v>124</v>
      </c>
      <c r="B322" s="20">
        <v>4698.8999999999996</v>
      </c>
    </row>
    <row r="323" spans="1:2" x14ac:dyDescent="0.3">
      <c r="A323" s="135" t="s">
        <v>125</v>
      </c>
      <c r="B323" s="20">
        <v>94.2</v>
      </c>
    </row>
    <row r="324" spans="1:2" x14ac:dyDescent="0.3">
      <c r="A324" s="135" t="s">
        <v>126</v>
      </c>
      <c r="B324" s="20">
        <v>121.5</v>
      </c>
    </row>
    <row r="325" spans="1:2" x14ac:dyDescent="0.3">
      <c r="A325" s="135" t="s">
        <v>127</v>
      </c>
      <c r="B325" s="20">
        <v>5.8</v>
      </c>
    </row>
    <row r="326" spans="1:2" x14ac:dyDescent="0.3">
      <c r="A326" s="135" t="s">
        <v>128</v>
      </c>
      <c r="B326" s="20">
        <v>35.700000000000003</v>
      </c>
    </row>
    <row r="327" spans="1:2" x14ac:dyDescent="0.3">
      <c r="A327" s="135" t="s">
        <v>129</v>
      </c>
      <c r="B327" s="20">
        <v>153.4</v>
      </c>
    </row>
    <row r="328" spans="1:2" x14ac:dyDescent="0.3">
      <c r="A328" s="135" t="s">
        <v>130</v>
      </c>
      <c r="B328" s="20">
        <v>1377.7</v>
      </c>
    </row>
    <row r="329" spans="1:2" x14ac:dyDescent="0.3">
      <c r="A329" s="135" t="s">
        <v>131</v>
      </c>
      <c r="B329" s="20">
        <v>718.2</v>
      </c>
    </row>
    <row r="330" spans="1:2" x14ac:dyDescent="0.3">
      <c r="A330" s="135" t="s">
        <v>132</v>
      </c>
      <c r="B330" s="20">
        <v>1461.9</v>
      </c>
    </row>
    <row r="331" spans="1:2" x14ac:dyDescent="0.3">
      <c r="A331" s="135" t="s">
        <v>133</v>
      </c>
      <c r="B331" s="20">
        <v>304.5</v>
      </c>
    </row>
    <row r="332" spans="1:2" x14ac:dyDescent="0.3">
      <c r="A332" s="135" t="s">
        <v>134</v>
      </c>
      <c r="B332" s="20">
        <v>154.19999999999999</v>
      </c>
    </row>
    <row r="333" spans="1:2" x14ac:dyDescent="0.3">
      <c r="A333" s="135" t="s">
        <v>135</v>
      </c>
      <c r="B333" s="20">
        <v>1499.9</v>
      </c>
    </row>
    <row r="334" spans="1:2" x14ac:dyDescent="0.3">
      <c r="A334" s="135" t="s">
        <v>136</v>
      </c>
      <c r="B334" s="20">
        <v>380.6</v>
      </c>
    </row>
    <row r="335" spans="1:2" x14ac:dyDescent="0.3">
      <c r="A335" s="135" t="s">
        <v>137</v>
      </c>
      <c r="B335" s="20">
        <v>19788.7</v>
      </c>
    </row>
    <row r="336" spans="1:2" x14ac:dyDescent="0.3">
      <c r="A336" s="135" t="s">
        <v>138</v>
      </c>
      <c r="B336" s="20">
        <v>449.8</v>
      </c>
    </row>
    <row r="337" spans="1:2" x14ac:dyDescent="0.3">
      <c r="A337" s="135" t="s">
        <v>139</v>
      </c>
      <c r="B337" s="20">
        <v>60285.5</v>
      </c>
    </row>
    <row r="338" spans="1:2" x14ac:dyDescent="0.3">
      <c r="A338" s="135" t="s">
        <v>140</v>
      </c>
      <c r="B338" s="20">
        <v>41779.299999999996</v>
      </c>
    </row>
    <row r="339" spans="1:2" x14ac:dyDescent="0.3">
      <c r="A339" s="135" t="s">
        <v>16</v>
      </c>
      <c r="B339" s="20">
        <v>52240</v>
      </c>
    </row>
    <row r="340" spans="1:2" x14ac:dyDescent="0.3">
      <c r="A340" s="135" t="s">
        <v>141</v>
      </c>
      <c r="B340" s="20">
        <v>30647.7</v>
      </c>
    </row>
    <row r="341" spans="1:2" x14ac:dyDescent="0.3">
      <c r="A341" s="135" t="s">
        <v>34</v>
      </c>
      <c r="B341" s="20">
        <v>13400</v>
      </c>
    </row>
    <row r="342" spans="1:2" x14ac:dyDescent="0.3">
      <c r="A342" s="135" t="s">
        <v>19</v>
      </c>
      <c r="B342" s="20">
        <v>46868.2</v>
      </c>
    </row>
    <row r="343" spans="1:2" x14ac:dyDescent="0.3">
      <c r="B343">
        <v>58569.5</v>
      </c>
    </row>
    <row r="344" spans="1:2" x14ac:dyDescent="0.3">
      <c r="A344" s="137" t="s">
        <v>440</v>
      </c>
      <c r="B344" s="137" t="s">
        <v>345</v>
      </c>
    </row>
    <row r="345" spans="1:2" x14ac:dyDescent="0.3">
      <c r="A345" s="80" t="s">
        <v>1</v>
      </c>
      <c r="B345" s="45" t="s">
        <v>439</v>
      </c>
    </row>
    <row r="346" spans="1:2" x14ac:dyDescent="0.3">
      <c r="A346" s="135" t="s">
        <v>110</v>
      </c>
      <c r="B346" s="136">
        <v>-2.5999999999999999E-3</v>
      </c>
    </row>
    <row r="347" spans="1:2" x14ac:dyDescent="0.3">
      <c r="A347" s="135" t="s">
        <v>111</v>
      </c>
      <c r="B347" s="136">
        <v>-2.5999999999999999E-3</v>
      </c>
    </row>
    <row r="348" spans="1:2" x14ac:dyDescent="0.3">
      <c r="A348" s="135" t="s">
        <v>112</v>
      </c>
      <c r="B348" s="136">
        <v>-6.0000000000000001E-3</v>
      </c>
    </row>
    <row r="349" spans="1:2" x14ac:dyDescent="0.3">
      <c r="A349" s="135" t="s">
        <v>113</v>
      </c>
      <c r="B349" s="136">
        <v>-6.0000000000000001E-3</v>
      </c>
    </row>
    <row r="350" spans="1:2" x14ac:dyDescent="0.3">
      <c r="A350" s="135" t="s">
        <v>114</v>
      </c>
      <c r="B350" s="136">
        <v>-2.5999999999999999E-3</v>
      </c>
    </row>
    <row r="351" spans="1:2" x14ac:dyDescent="0.3">
      <c r="A351" s="135" t="s">
        <v>115</v>
      </c>
      <c r="B351" s="136">
        <v>-6.0000000000000001E-3</v>
      </c>
    </row>
    <row r="352" spans="1:2" x14ac:dyDescent="0.3">
      <c r="A352" s="135" t="s">
        <v>116</v>
      </c>
      <c r="B352" s="136">
        <v>-2.5999999999999999E-3</v>
      </c>
    </row>
    <row r="353" spans="1:2" x14ac:dyDescent="0.3">
      <c r="A353" s="135" t="s">
        <v>117</v>
      </c>
      <c r="B353" s="136">
        <v>-4.7999999999999996E-3</v>
      </c>
    </row>
    <row r="354" spans="1:2" x14ac:dyDescent="0.3">
      <c r="A354" s="135" t="s">
        <v>118</v>
      </c>
      <c r="B354" s="136">
        <v>-2.5999999999999999E-3</v>
      </c>
    </row>
    <row r="355" spans="1:2" x14ac:dyDescent="0.3">
      <c r="A355" s="135" t="s">
        <v>119</v>
      </c>
      <c r="B355" s="136">
        <v>-2.5999999999999999E-3</v>
      </c>
    </row>
    <row r="356" spans="1:2" x14ac:dyDescent="0.3">
      <c r="A356" s="135" t="s">
        <v>120</v>
      </c>
      <c r="B356" s="136">
        <v>-2.5999999999999999E-3</v>
      </c>
    </row>
    <row r="357" spans="1:2" x14ac:dyDescent="0.3">
      <c r="A357" s="135" t="s">
        <v>121</v>
      </c>
      <c r="B357" s="136">
        <v>-2.5999999999999999E-3</v>
      </c>
    </row>
    <row r="358" spans="1:2" x14ac:dyDescent="0.3">
      <c r="A358" s="135" t="s">
        <v>122</v>
      </c>
      <c r="B358" s="136">
        <v>-6.0000000000000001E-3</v>
      </c>
    </row>
    <row r="359" spans="1:2" x14ac:dyDescent="0.3">
      <c r="A359" s="135" t="s">
        <v>123</v>
      </c>
      <c r="B359" s="136">
        <v>-2.5999999999999999E-3</v>
      </c>
    </row>
    <row r="360" spans="1:2" x14ac:dyDescent="0.3">
      <c r="A360" s="135" t="s">
        <v>124</v>
      </c>
      <c r="B360" s="136">
        <v>-2.5999999999999999E-3</v>
      </c>
    </row>
    <row r="361" spans="1:2" x14ac:dyDescent="0.3">
      <c r="A361" s="135" t="s">
        <v>125</v>
      </c>
      <c r="B361" s="136">
        <v>-4.7999999999999996E-3</v>
      </c>
    </row>
    <row r="362" spans="1:2" x14ac:dyDescent="0.3">
      <c r="A362" s="135" t="s">
        <v>126</v>
      </c>
      <c r="B362" s="136">
        <v>-4.7999999999999996E-3</v>
      </c>
    </row>
    <row r="363" spans="1:2" x14ac:dyDescent="0.3">
      <c r="A363" s="135" t="s">
        <v>127</v>
      </c>
      <c r="B363" s="136">
        <v>-2.5999999999999999E-3</v>
      </c>
    </row>
    <row r="364" spans="1:2" x14ac:dyDescent="0.3">
      <c r="A364" s="135" t="s">
        <v>128</v>
      </c>
      <c r="B364" s="136">
        <v>-2.5999999999999999E-3</v>
      </c>
    </row>
    <row r="365" spans="1:2" x14ac:dyDescent="0.3">
      <c r="A365" s="135" t="s">
        <v>129</v>
      </c>
      <c r="B365" s="136">
        <v>-2.5999999999999999E-3</v>
      </c>
    </row>
    <row r="366" spans="1:2" x14ac:dyDescent="0.3">
      <c r="A366" s="135" t="s">
        <v>130</v>
      </c>
      <c r="B366" s="136">
        <v>-6.0000000000000001E-3</v>
      </c>
    </row>
    <row r="367" spans="1:2" x14ac:dyDescent="0.3">
      <c r="A367" s="135" t="s">
        <v>131</v>
      </c>
      <c r="B367" s="136">
        <v>-2.5999999999999999E-3</v>
      </c>
    </row>
    <row r="368" spans="1:2" x14ac:dyDescent="0.3">
      <c r="A368" s="135" t="s">
        <v>132</v>
      </c>
      <c r="B368" s="136">
        <v>-6.0000000000000001E-3</v>
      </c>
    </row>
    <row r="369" spans="1:2" x14ac:dyDescent="0.3">
      <c r="A369" s="135" t="s">
        <v>133</v>
      </c>
      <c r="B369" s="136">
        <v>-6.0000000000000001E-3</v>
      </c>
    </row>
    <row r="370" spans="1:2" x14ac:dyDescent="0.3">
      <c r="A370" s="135" t="s">
        <v>134</v>
      </c>
      <c r="B370" s="136">
        <v>-6.0000000000000001E-3</v>
      </c>
    </row>
    <row r="371" spans="1:2" x14ac:dyDescent="0.3">
      <c r="A371" s="135" t="s">
        <v>135</v>
      </c>
      <c r="B371" s="136">
        <v>-2.5999999999999999E-3</v>
      </c>
    </row>
    <row r="372" spans="1:2" x14ac:dyDescent="0.3">
      <c r="A372" s="135" t="s">
        <v>136</v>
      </c>
      <c r="B372" s="136">
        <v>-2.5999999999999999E-3</v>
      </c>
    </row>
    <row r="373" spans="1:2" x14ac:dyDescent="0.3">
      <c r="A373" s="135" t="s">
        <v>137</v>
      </c>
      <c r="B373" s="136">
        <v>-2.5999999999999999E-3</v>
      </c>
    </row>
    <row r="374" spans="1:2" x14ac:dyDescent="0.3">
      <c r="A374" s="135" t="s">
        <v>138</v>
      </c>
      <c r="B374" s="136">
        <v>-3.8E-3</v>
      </c>
    </row>
    <row r="375" spans="1:2" x14ac:dyDescent="0.3">
      <c r="A375" s="135" t="s">
        <v>139</v>
      </c>
      <c r="B375" s="136">
        <v>2.4000000000000002E-3</v>
      </c>
    </row>
    <row r="376" spans="1:2" x14ac:dyDescent="0.3">
      <c r="A376" s="135" t="s">
        <v>140</v>
      </c>
      <c r="B376" s="136">
        <v>5.6000000000000008E-3</v>
      </c>
    </row>
    <row r="377" spans="1:2" x14ac:dyDescent="0.3">
      <c r="A377" s="135" t="s">
        <v>16</v>
      </c>
      <c r="B377" s="136">
        <v>2.8E-3</v>
      </c>
    </row>
    <row r="378" spans="1:2" x14ac:dyDescent="0.3">
      <c r="A378" s="135" t="s">
        <v>141</v>
      </c>
      <c r="B378" s="136">
        <v>-4.7999999999999996E-3</v>
      </c>
    </row>
    <row r="379" spans="1:2" x14ac:dyDescent="0.3">
      <c r="A379" s="135" t="s">
        <v>34</v>
      </c>
      <c r="B379" s="136">
        <v>2.4999999999999996E-3</v>
      </c>
    </row>
    <row r="380" spans="1:2" x14ac:dyDescent="0.3">
      <c r="A380" s="135" t="s">
        <v>19</v>
      </c>
      <c r="B380" s="136">
        <v>6.0499999999999998E-3</v>
      </c>
    </row>
    <row r="382" spans="1:2" x14ac:dyDescent="0.3">
      <c r="A382" s="137" t="s">
        <v>431</v>
      </c>
      <c r="B382" s="137" t="s">
        <v>345</v>
      </c>
    </row>
    <row r="383" spans="1:2" x14ac:dyDescent="0.3">
      <c r="A383" s="80" t="s">
        <v>1</v>
      </c>
      <c r="B383" s="45" t="s">
        <v>432</v>
      </c>
    </row>
    <row r="384" spans="1:2" x14ac:dyDescent="0.3">
      <c r="A384" s="135" t="s">
        <v>110</v>
      </c>
      <c r="B384" s="119">
        <v>1.5962658579209195</v>
      </c>
    </row>
    <row r="385" spans="1:2" x14ac:dyDescent="0.3">
      <c r="A385" s="135" t="s">
        <v>111</v>
      </c>
      <c r="B385" s="119">
        <v>1.2878492669781572</v>
      </c>
    </row>
    <row r="386" spans="1:2" x14ac:dyDescent="0.3">
      <c r="A386" s="135" t="s">
        <v>112</v>
      </c>
      <c r="B386" s="119">
        <v>0.7155490348378114</v>
      </c>
    </row>
    <row r="387" spans="1:2" x14ac:dyDescent="0.3">
      <c r="A387" s="135" t="s">
        <v>113</v>
      </c>
      <c r="B387" s="119">
        <v>1.3692167643717303</v>
      </c>
    </row>
    <row r="388" spans="1:2" x14ac:dyDescent="0.3">
      <c r="A388" s="135" t="s">
        <v>114</v>
      </c>
      <c r="B388" s="119">
        <v>0.27834582890263426</v>
      </c>
    </row>
    <row r="389" spans="1:2" x14ac:dyDescent="0.3">
      <c r="A389" s="135" t="s">
        <v>115</v>
      </c>
      <c r="B389" s="119">
        <v>0.99955717777263886</v>
      </c>
    </row>
    <row r="390" spans="1:2" x14ac:dyDescent="0.3">
      <c r="A390" s="135" t="s">
        <v>116</v>
      </c>
      <c r="B390" s="119">
        <v>1.2705666353627252</v>
      </c>
    </row>
    <row r="391" spans="1:2" x14ac:dyDescent="0.3">
      <c r="A391" s="135" t="s">
        <v>117</v>
      </c>
      <c r="B391" s="119">
        <v>1.1879020969399599</v>
      </c>
    </row>
    <row r="392" spans="1:2" x14ac:dyDescent="0.3">
      <c r="A392" s="135" t="s">
        <v>118</v>
      </c>
      <c r="B392" s="119">
        <v>1.3084202635352482</v>
      </c>
    </row>
    <row r="393" spans="1:2" x14ac:dyDescent="0.3">
      <c r="A393" s="135" t="s">
        <v>119</v>
      </c>
      <c r="B393" s="119">
        <v>1.1268323256971509</v>
      </c>
    </row>
    <row r="394" spans="1:2" x14ac:dyDescent="0.3">
      <c r="A394" s="135" t="s">
        <v>120</v>
      </c>
      <c r="B394" s="119">
        <v>1.2214138422491092</v>
      </c>
    </row>
    <row r="395" spans="1:2" x14ac:dyDescent="0.3">
      <c r="A395" s="135" t="s">
        <v>121</v>
      </c>
      <c r="B395" s="119">
        <v>0.62751111600857645</v>
      </c>
    </row>
    <row r="396" spans="1:2" x14ac:dyDescent="0.3">
      <c r="A396" s="135" t="s">
        <v>122</v>
      </c>
      <c r="B396" s="119">
        <v>0.77451443872002335</v>
      </c>
    </row>
    <row r="397" spans="1:2" x14ac:dyDescent="0.3">
      <c r="A397" s="135" t="s">
        <v>123</v>
      </c>
      <c r="B397" s="119">
        <v>2.1429275913121777</v>
      </c>
    </row>
    <row r="398" spans="1:2" x14ac:dyDescent="0.3">
      <c r="A398" s="135" t="s">
        <v>124</v>
      </c>
      <c r="B398" s="119">
        <v>0.94201868572123304</v>
      </c>
    </row>
    <row r="399" spans="1:2" x14ac:dyDescent="0.3">
      <c r="A399" s="135" t="s">
        <v>125</v>
      </c>
      <c r="B399" s="119">
        <v>1.2158273574022997</v>
      </c>
    </row>
    <row r="400" spans="1:2" x14ac:dyDescent="0.3">
      <c r="A400" s="135" t="s">
        <v>126</v>
      </c>
      <c r="B400" s="119">
        <v>1.1451391431078517</v>
      </c>
    </row>
    <row r="401" spans="1:2" x14ac:dyDescent="0.3">
      <c r="A401" s="135" t="s">
        <v>127</v>
      </c>
      <c r="B401" s="119">
        <v>1.4137369902920236</v>
      </c>
    </row>
    <row r="402" spans="1:2" x14ac:dyDescent="0.3">
      <c r="A402" s="135" t="s">
        <v>128</v>
      </c>
      <c r="B402" s="119">
        <v>0.39681343216173481</v>
      </c>
    </row>
    <row r="403" spans="1:2" x14ac:dyDescent="0.3">
      <c r="A403" s="135" t="s">
        <v>129</v>
      </c>
      <c r="B403" s="119">
        <v>1.2760271495537705</v>
      </c>
    </row>
    <row r="404" spans="1:2" x14ac:dyDescent="0.3">
      <c r="A404" s="135" t="s">
        <v>130</v>
      </c>
      <c r="B404" s="119">
        <v>0.9817448144368881</v>
      </c>
    </row>
    <row r="405" spans="1:2" x14ac:dyDescent="0.3">
      <c r="A405" s="135" t="s">
        <v>131</v>
      </c>
      <c r="B405" s="119">
        <v>0.72136255737535215</v>
      </c>
    </row>
    <row r="406" spans="1:2" x14ac:dyDescent="0.3">
      <c r="A406" s="135" t="s">
        <v>132</v>
      </c>
      <c r="B406" s="119">
        <v>0.84998519528122807</v>
      </c>
    </row>
    <row r="407" spans="1:2" x14ac:dyDescent="0.3">
      <c r="A407" s="135" t="s">
        <v>133</v>
      </c>
      <c r="B407" s="119">
        <v>1.0302791606653086</v>
      </c>
    </row>
    <row r="408" spans="1:2" x14ac:dyDescent="0.3">
      <c r="A408" s="135" t="s">
        <v>134</v>
      </c>
      <c r="B408" s="119">
        <v>2.0158304424526099</v>
      </c>
    </row>
    <row r="409" spans="1:2" x14ac:dyDescent="0.3">
      <c r="A409" s="135" t="s">
        <v>135</v>
      </c>
      <c r="B409" s="119">
        <v>0.59679430351013585</v>
      </c>
    </row>
    <row r="410" spans="1:2" x14ac:dyDescent="0.3">
      <c r="A410" s="135" t="s">
        <v>136</v>
      </c>
      <c r="B410" s="119">
        <v>1.3724754360038107</v>
      </c>
    </row>
    <row r="411" spans="1:2" x14ac:dyDescent="0.3">
      <c r="A411" s="135" t="s">
        <v>137</v>
      </c>
      <c r="B411" s="119">
        <v>1.8250987898382152</v>
      </c>
    </row>
    <row r="412" spans="1:2" x14ac:dyDescent="0.3">
      <c r="A412" s="135" t="s">
        <v>138</v>
      </c>
      <c r="B412" s="119">
        <v>0.70752242474818361</v>
      </c>
    </row>
    <row r="413" spans="1:2" x14ac:dyDescent="0.3">
      <c r="A413" s="135" t="s">
        <v>139</v>
      </c>
      <c r="B413" s="119">
        <v>1.5414152382410093</v>
      </c>
    </row>
    <row r="414" spans="1:2" x14ac:dyDescent="0.3">
      <c r="A414" s="135" t="s">
        <v>140</v>
      </c>
      <c r="B414" s="119">
        <v>0.75963293754446592</v>
      </c>
    </row>
    <row r="415" spans="1:2" x14ac:dyDescent="0.3">
      <c r="A415" s="135" t="s">
        <v>16</v>
      </c>
      <c r="B415" s="119">
        <v>1.1410483538674707</v>
      </c>
    </row>
    <row r="416" spans="1:2" x14ac:dyDescent="0.3">
      <c r="A416" s="135" t="s">
        <v>141</v>
      </c>
      <c r="B416" s="119">
        <v>1.0793928570528617</v>
      </c>
    </row>
    <row r="417" spans="1:16" x14ac:dyDescent="0.3">
      <c r="A417" s="135" t="s">
        <v>34</v>
      </c>
      <c r="B417" s="119">
        <v>0.75696148465537849</v>
      </c>
    </row>
    <row r="418" spans="1:16" x14ac:dyDescent="0.3">
      <c r="A418" s="135" t="s">
        <v>19</v>
      </c>
      <c r="B418" s="119">
        <v>0.89849178797304785</v>
      </c>
    </row>
    <row r="424" spans="1:16" x14ac:dyDescent="0.3">
      <c r="A424" s="137" t="s">
        <v>712</v>
      </c>
      <c r="B424" s="137">
        <v>2005</v>
      </c>
      <c r="C424" s="137">
        <v>2006</v>
      </c>
      <c r="D424" s="137">
        <v>2007</v>
      </c>
      <c r="E424" s="137">
        <v>2008</v>
      </c>
      <c r="F424" s="137">
        <v>2009</v>
      </c>
      <c r="G424" s="137">
        <v>2010</v>
      </c>
      <c r="H424" s="137">
        <v>2011</v>
      </c>
      <c r="I424" s="137">
        <v>2012</v>
      </c>
      <c r="J424" s="137">
        <v>2013</v>
      </c>
      <c r="K424" s="137">
        <v>2014</v>
      </c>
      <c r="L424" s="137">
        <v>2015</v>
      </c>
      <c r="M424" s="137">
        <v>2016</v>
      </c>
      <c r="N424" s="137">
        <v>2017</v>
      </c>
      <c r="O424" s="137">
        <v>2018</v>
      </c>
      <c r="P424" s="137">
        <v>2019</v>
      </c>
    </row>
    <row r="425" spans="1:16" x14ac:dyDescent="0.3">
      <c r="A425" s="80" t="s">
        <v>1</v>
      </c>
      <c r="B425" t="s">
        <v>711</v>
      </c>
      <c r="C425" t="s">
        <v>711</v>
      </c>
      <c r="D425" t="s">
        <v>711</v>
      </c>
      <c r="E425" t="s">
        <v>711</v>
      </c>
      <c r="F425" t="s">
        <v>711</v>
      </c>
      <c r="G425" t="s">
        <v>711</v>
      </c>
      <c r="H425" t="s">
        <v>711</v>
      </c>
      <c r="I425" t="s">
        <v>711</v>
      </c>
      <c r="J425" t="s">
        <v>711</v>
      </c>
      <c r="K425" t="s">
        <v>711</v>
      </c>
      <c r="L425" t="s">
        <v>711</v>
      </c>
      <c r="M425" t="s">
        <v>711</v>
      </c>
      <c r="N425" t="s">
        <v>711</v>
      </c>
      <c r="O425" t="s">
        <v>711</v>
      </c>
      <c r="P425" t="s">
        <v>711</v>
      </c>
    </row>
    <row r="426" spans="1:16" x14ac:dyDescent="0.3">
      <c r="A426" s="135" t="s">
        <v>110</v>
      </c>
      <c r="B426" s="119">
        <v>41538.561943800101</v>
      </c>
      <c r="C426" s="119">
        <v>66047.116089949093</v>
      </c>
      <c r="D426" s="119">
        <v>59409.6530069777</v>
      </c>
      <c r="E426" s="119">
        <v>59665.367452579303</v>
      </c>
      <c r="F426" s="119">
        <v>56023.994197792803</v>
      </c>
      <c r="G426" s="119">
        <v>73159.619743572795</v>
      </c>
      <c r="H426" s="119">
        <v>59568.461709565498</v>
      </c>
      <c r="I426" s="119">
        <v>56474.575534028496</v>
      </c>
      <c r="J426" s="119">
        <v>42141.604184120995</v>
      </c>
      <c r="K426" s="119">
        <v>59576.795707894096</v>
      </c>
      <c r="L426" s="119">
        <v>58567.312039301003</v>
      </c>
      <c r="M426" s="119">
        <v>39822.654206393097</v>
      </c>
    </row>
    <row r="427" spans="1:16" x14ac:dyDescent="0.3">
      <c r="A427" s="135" t="s">
        <v>111</v>
      </c>
      <c r="B427" s="119">
        <v>5127.2673725414297</v>
      </c>
      <c r="C427" s="119">
        <v>17094.276832866402</v>
      </c>
      <c r="D427" s="119">
        <v>18376.770212731411</v>
      </c>
      <c r="E427" s="119">
        <v>15291.240065014979</v>
      </c>
      <c r="F427" s="119">
        <v>22722.8849589241</v>
      </c>
      <c r="G427" s="119">
        <v>15857.231061300481</v>
      </c>
      <c r="H427" s="119">
        <v>16910.288476559537</v>
      </c>
      <c r="I427" s="119">
        <v>16478.835491436112</v>
      </c>
      <c r="J427" s="119">
        <v>10959.06829280804</v>
      </c>
      <c r="K427" s="119">
        <v>18708.206994133991</v>
      </c>
      <c r="L427" s="119">
        <v>16172.328570680671</v>
      </c>
      <c r="M427" s="119">
        <v>14785.46373163816</v>
      </c>
    </row>
    <row r="428" spans="1:16" x14ac:dyDescent="0.3">
      <c r="A428" s="135" t="s">
        <v>112</v>
      </c>
      <c r="B428" s="119">
        <v>15483.993301350371</v>
      </c>
      <c r="C428" s="119">
        <v>17579.5406556003</v>
      </c>
      <c r="D428" s="119">
        <v>26053.427378852299</v>
      </c>
      <c r="E428" s="119">
        <v>11812.70081954423</v>
      </c>
      <c r="F428" s="119">
        <v>18009.444339146899</v>
      </c>
      <c r="G428" s="119">
        <v>17403.5741811847</v>
      </c>
      <c r="H428" s="119">
        <v>12851.10101625833</v>
      </c>
      <c r="I428" s="119">
        <v>21678.055397688699</v>
      </c>
      <c r="J428" s="119">
        <v>31610.053442629898</v>
      </c>
      <c r="K428" s="119">
        <v>16661.716589646399</v>
      </c>
      <c r="L428" s="119">
        <v>30318.888290756298</v>
      </c>
      <c r="M428" s="119">
        <v>14061.19419213774</v>
      </c>
    </row>
    <row r="429" spans="1:16" x14ac:dyDescent="0.3">
      <c r="A429" s="135" t="s">
        <v>113</v>
      </c>
      <c r="B429" s="119">
        <v>19738.621232559199</v>
      </c>
      <c r="C429" s="119">
        <v>39845.286892265896</v>
      </c>
      <c r="D429" s="119">
        <v>35580.7942838245</v>
      </c>
      <c r="E429" s="119">
        <v>31448.429473302604</v>
      </c>
      <c r="F429" s="119">
        <v>41695.622128212803</v>
      </c>
      <c r="G429" s="119">
        <v>35286.702152746002</v>
      </c>
      <c r="H429" s="119">
        <v>25362.715427010902</v>
      </c>
      <c r="I429" s="119">
        <v>36177.488189064999</v>
      </c>
      <c r="J429" s="119">
        <v>31124.182259133901</v>
      </c>
      <c r="K429" s="119">
        <v>37075.922793588397</v>
      </c>
      <c r="L429" s="119">
        <v>38404.457824607802</v>
      </c>
      <c r="M429" s="119">
        <v>32865.871929463901</v>
      </c>
    </row>
    <row r="430" spans="1:16" x14ac:dyDescent="0.3">
      <c r="A430" s="135" t="s">
        <v>114</v>
      </c>
      <c r="B430" s="119">
        <v>3588.3327083345202</v>
      </c>
      <c r="C430" s="119">
        <v>3455.9667707504295</v>
      </c>
      <c r="D430" s="119">
        <v>3221.5846465651998</v>
      </c>
      <c r="E430" s="119">
        <v>4057.2653616512498</v>
      </c>
      <c r="F430" s="119">
        <v>2105.9311112056398</v>
      </c>
      <c r="G430" s="119">
        <v>4562.4368539057496</v>
      </c>
      <c r="H430" s="119">
        <v>2553.3825638579601</v>
      </c>
      <c r="I430" s="119">
        <v>3579.59040805311</v>
      </c>
      <c r="J430" s="119">
        <v>4473.5709511744399</v>
      </c>
      <c r="K430" s="119">
        <v>4610.07824315993</v>
      </c>
      <c r="L430" s="119">
        <v>2854.0269979585701</v>
      </c>
      <c r="M430" s="119">
        <v>1616.16233449028</v>
      </c>
    </row>
    <row r="431" spans="1:16" x14ac:dyDescent="0.3">
      <c r="A431" s="135" t="s">
        <v>115</v>
      </c>
      <c r="B431" s="119">
        <v>13140.85064323967</v>
      </c>
      <c r="C431" s="119">
        <v>27658.217745140901</v>
      </c>
      <c r="D431" s="119">
        <v>19534.715751626201</v>
      </c>
      <c r="E431" s="119">
        <v>18031.4633190311</v>
      </c>
      <c r="F431" s="119">
        <v>19318.9994928901</v>
      </c>
      <c r="G431" s="119">
        <v>25630.965994107202</v>
      </c>
      <c r="H431" s="119">
        <v>19695.382320108401</v>
      </c>
      <c r="I431" s="119">
        <v>19004.8432799154</v>
      </c>
      <c r="J431" s="119">
        <v>14744.020747609051</v>
      </c>
      <c r="K431" s="119">
        <v>26421.969880345699</v>
      </c>
      <c r="L431" s="119">
        <v>21152.6857631446</v>
      </c>
      <c r="M431" s="119">
        <v>12075.304172664701</v>
      </c>
    </row>
    <row r="432" spans="1:16" x14ac:dyDescent="0.3">
      <c r="A432" s="135" t="s">
        <v>116</v>
      </c>
      <c r="B432" s="119">
        <v>24293.779489188899</v>
      </c>
      <c r="C432" s="119">
        <v>19915.621417237388</v>
      </c>
      <c r="D432" s="119">
        <v>32117.812802822998</v>
      </c>
      <c r="E432" s="119">
        <v>23469.92410401356</v>
      </c>
      <c r="F432" s="119">
        <v>25891.244979961921</v>
      </c>
      <c r="G432" s="119">
        <v>25329.241951636723</v>
      </c>
      <c r="H432" s="119">
        <v>34910.988600284603</v>
      </c>
      <c r="I432" s="119">
        <v>27411.033730174</v>
      </c>
      <c r="J432" s="119">
        <v>17730.348613621849</v>
      </c>
      <c r="K432" s="119">
        <v>21819.33968994048</v>
      </c>
      <c r="L432" s="119">
        <v>24485.42367893162</v>
      </c>
      <c r="M432" s="119">
        <v>21656.888113291301</v>
      </c>
    </row>
    <row r="433" spans="1:13" x14ac:dyDescent="0.3">
      <c r="A433" s="135" t="s">
        <v>117</v>
      </c>
      <c r="B433" s="119">
        <v>5942.8780253258201</v>
      </c>
      <c r="C433" s="119">
        <v>12439.90388393469</v>
      </c>
      <c r="D433" s="119">
        <v>18181.1272341068</v>
      </c>
      <c r="E433" s="119">
        <v>21741.167498451599</v>
      </c>
      <c r="F433" s="119">
        <v>19027.86081467132</v>
      </c>
      <c r="G433" s="119">
        <v>15656.740374185221</v>
      </c>
      <c r="H433" s="119">
        <v>16259.066105924641</v>
      </c>
      <c r="I433" s="119">
        <v>26546.379655186698</v>
      </c>
      <c r="J433" s="119">
        <v>16164.36350780286</v>
      </c>
      <c r="K433" s="119">
        <v>16503.677124933209</v>
      </c>
      <c r="L433" s="119">
        <v>15701.268242188311</v>
      </c>
      <c r="M433" s="119">
        <v>17970.128372124851</v>
      </c>
    </row>
    <row r="434" spans="1:13" x14ac:dyDescent="0.3">
      <c r="A434" s="135" t="s">
        <v>118</v>
      </c>
      <c r="B434" s="119">
        <v>142567.84536429949</v>
      </c>
      <c r="C434" s="119">
        <v>176040.95860750601</v>
      </c>
      <c r="D434" s="119">
        <v>203352.88501020899</v>
      </c>
      <c r="E434" s="119">
        <v>207470.98365172598</v>
      </c>
      <c r="F434" s="119">
        <v>159747.0316010266</v>
      </c>
      <c r="G434" s="119">
        <v>168832.52431598498</v>
      </c>
      <c r="H434" s="119">
        <v>184781.77975510102</v>
      </c>
      <c r="I434" s="119">
        <v>176649.97713129901</v>
      </c>
      <c r="J434" s="119">
        <v>221852.61194262299</v>
      </c>
      <c r="K434" s="119">
        <v>147541.69116743139</v>
      </c>
      <c r="L434" s="119">
        <v>214091.035288649</v>
      </c>
      <c r="M434" s="119">
        <v>236717.28279331999</v>
      </c>
    </row>
    <row r="435" spans="1:13" x14ac:dyDescent="0.3">
      <c r="A435" s="135" t="s">
        <v>119</v>
      </c>
      <c r="B435" s="119">
        <v>83371.649449332297</v>
      </c>
      <c r="C435" s="119">
        <v>277244.516596039</v>
      </c>
      <c r="D435" s="119">
        <v>317569.175597122</v>
      </c>
      <c r="E435" s="119">
        <v>199872.198276543</v>
      </c>
      <c r="F435" s="119">
        <v>215138.31657424301</v>
      </c>
      <c r="G435" s="119">
        <v>249329.42214075301</v>
      </c>
      <c r="H435" s="119">
        <v>295204.00148885703</v>
      </c>
      <c r="I435" s="119">
        <v>294600.16719580197</v>
      </c>
      <c r="J435" s="119">
        <v>174351.8921608642</v>
      </c>
      <c r="K435" s="119">
        <v>347103.68814713298</v>
      </c>
      <c r="L435" s="119">
        <v>266643.73165535298</v>
      </c>
      <c r="M435" s="119">
        <v>217559.28114309598</v>
      </c>
    </row>
    <row r="436" spans="1:13" x14ac:dyDescent="0.3">
      <c r="A436" s="135" t="s">
        <v>120</v>
      </c>
      <c r="B436" s="119">
        <v>63597.535514100702</v>
      </c>
      <c r="C436" s="119">
        <v>175465.7843488924</v>
      </c>
      <c r="D436" s="119">
        <v>141259.73892272401</v>
      </c>
      <c r="E436" s="119">
        <v>138408.90885763429</v>
      </c>
      <c r="F436" s="119">
        <v>153819.46549026051</v>
      </c>
      <c r="G436" s="119">
        <v>168023.85506621859</v>
      </c>
      <c r="H436" s="119">
        <v>176315.30554594801</v>
      </c>
      <c r="I436" s="119">
        <v>141294.97797299991</v>
      </c>
      <c r="J436" s="119">
        <v>72996.944358022709</v>
      </c>
      <c r="K436" s="119">
        <v>154751.1077652956</v>
      </c>
      <c r="L436" s="119">
        <v>163570.44883973448</v>
      </c>
      <c r="M436" s="119">
        <v>112451.09476236231</v>
      </c>
    </row>
    <row r="437" spans="1:13" x14ac:dyDescent="0.3">
      <c r="A437" s="135" t="s">
        <v>121</v>
      </c>
      <c r="B437" s="119">
        <v>43841.592803519496</v>
      </c>
      <c r="C437" s="119">
        <v>49855.191494817802</v>
      </c>
      <c r="D437" s="119">
        <v>62119.6290145518</v>
      </c>
      <c r="E437" s="119">
        <v>56914.614044341404</v>
      </c>
      <c r="F437" s="119">
        <v>30844.175621159498</v>
      </c>
      <c r="G437" s="119">
        <v>36999.854280762302</v>
      </c>
      <c r="H437" s="119">
        <v>55747.781874837005</v>
      </c>
      <c r="I437" s="119">
        <v>79626.208699028008</v>
      </c>
      <c r="J437" s="119">
        <v>54343.090043618395</v>
      </c>
      <c r="K437" s="119">
        <v>62772.937459428002</v>
      </c>
      <c r="L437" s="119">
        <v>60143.895244906198</v>
      </c>
      <c r="M437" s="119">
        <v>44570.854913769195</v>
      </c>
    </row>
    <row r="438" spans="1:13" x14ac:dyDescent="0.3">
      <c r="A438" s="135" t="s">
        <v>122</v>
      </c>
      <c r="B438" s="119">
        <v>4637.2270525459699</v>
      </c>
      <c r="C438" s="119">
        <v>21875.1979737572</v>
      </c>
      <c r="D438" s="119">
        <v>18157.558116298929</v>
      </c>
      <c r="E438" s="119">
        <v>13486.462376401611</v>
      </c>
      <c r="F438" s="119">
        <v>8290.6823567766805</v>
      </c>
      <c r="G438" s="119">
        <v>9480.0357977316107</v>
      </c>
      <c r="H438" s="119">
        <v>11833.57646383777</v>
      </c>
      <c r="I438" s="119">
        <v>10257.752090320941</v>
      </c>
      <c r="J438" s="119">
        <v>10170.13038804409</v>
      </c>
      <c r="K438" s="119">
        <v>19248.73034817247</v>
      </c>
      <c r="L438" s="119">
        <v>17778.83335380449</v>
      </c>
      <c r="M438" s="119">
        <v>8304.0526768243108</v>
      </c>
    </row>
    <row r="439" spans="1:13" x14ac:dyDescent="0.3">
      <c r="A439" s="135" t="s">
        <v>123</v>
      </c>
      <c r="B439" s="119">
        <v>59251.506324319402</v>
      </c>
      <c r="C439" s="119">
        <v>66182.529985188099</v>
      </c>
      <c r="D439" s="119">
        <v>87880.269209012899</v>
      </c>
      <c r="E439" s="119">
        <v>94077.227764451396</v>
      </c>
      <c r="F439" s="119">
        <v>70596.224418622092</v>
      </c>
      <c r="G439" s="119">
        <v>65367.332911435093</v>
      </c>
      <c r="H439" s="119">
        <v>80060.942073674101</v>
      </c>
      <c r="I439" s="119">
        <v>93097.0323378303</v>
      </c>
      <c r="J439" s="119">
        <v>78676.866731723901</v>
      </c>
      <c r="K439" s="119">
        <v>87651.8155220302</v>
      </c>
      <c r="L439" s="119">
        <v>76250.153243077904</v>
      </c>
      <c r="M439" s="119">
        <v>66561.660254086499</v>
      </c>
    </row>
    <row r="440" spans="1:13" x14ac:dyDescent="0.3">
      <c r="A440" s="135" t="s">
        <v>124</v>
      </c>
      <c r="B440" s="119">
        <v>114709.7024099944</v>
      </c>
      <c r="C440" s="119">
        <v>138335.24077931751</v>
      </c>
      <c r="D440" s="119">
        <v>156031.57934467201</v>
      </c>
      <c r="E440" s="119">
        <v>163577.39737522701</v>
      </c>
      <c r="F440" s="119">
        <v>142931.15640267899</v>
      </c>
      <c r="G440" s="119">
        <v>174100.60748986201</v>
      </c>
      <c r="H440" s="119">
        <v>176537.77033351699</v>
      </c>
      <c r="I440" s="119">
        <v>198112.19173114101</v>
      </c>
      <c r="J440" s="119">
        <v>139163.7843012691</v>
      </c>
      <c r="K440" s="119">
        <v>174616.18385973599</v>
      </c>
      <c r="L440" s="119">
        <v>174548.679138179</v>
      </c>
      <c r="M440" s="119">
        <v>146741.372619103</v>
      </c>
    </row>
    <row r="441" spans="1:13" x14ac:dyDescent="0.3">
      <c r="A441" s="135" t="s">
        <v>125</v>
      </c>
      <c r="B441" s="119">
        <v>12769.988709826179</v>
      </c>
      <c r="C441" s="119">
        <v>28416.550475302698</v>
      </c>
      <c r="D441" s="119">
        <v>25158.2988715992</v>
      </c>
      <c r="E441" s="119">
        <v>24205.7067544397</v>
      </c>
      <c r="F441" s="119">
        <v>24802.4208946416</v>
      </c>
      <c r="G441" s="119">
        <v>26725.1658283992</v>
      </c>
      <c r="H441" s="119">
        <v>25110.753441253</v>
      </c>
      <c r="I441" s="119">
        <v>31672.486713784296</v>
      </c>
      <c r="J441" s="119">
        <v>23131.591738792798</v>
      </c>
      <c r="K441" s="119">
        <v>29321.966208280202</v>
      </c>
      <c r="L441" s="119">
        <v>24675.546412435098</v>
      </c>
      <c r="M441" s="119">
        <v>19959.500076122422</v>
      </c>
    </row>
    <row r="442" spans="1:13" x14ac:dyDescent="0.3">
      <c r="A442" s="135" t="s">
        <v>126</v>
      </c>
      <c r="B442" s="119">
        <v>13929.262990364721</v>
      </c>
      <c r="C442" s="119">
        <v>31067.660555607697</v>
      </c>
      <c r="D442" s="119">
        <v>26632.971544006501</v>
      </c>
      <c r="E442" s="119">
        <v>27443.503882344699</v>
      </c>
      <c r="F442" s="119">
        <v>28437.5034132781</v>
      </c>
      <c r="G442" s="119">
        <v>25771.819574835401</v>
      </c>
      <c r="H442" s="119">
        <v>27496.237277121501</v>
      </c>
      <c r="I442" s="119">
        <v>25535.746203783128</v>
      </c>
      <c r="J442" s="119">
        <v>21201.957261154472</v>
      </c>
      <c r="K442" s="119">
        <v>30046.961101618999</v>
      </c>
      <c r="L442" s="119">
        <v>22014.3863415913</v>
      </c>
      <c r="M442" s="119">
        <v>22543.509293845149</v>
      </c>
    </row>
    <row r="443" spans="1:13" x14ac:dyDescent="0.3">
      <c r="A443" s="135" t="s">
        <v>127</v>
      </c>
      <c r="B443" s="119">
        <v>250.95327522363999</v>
      </c>
      <c r="C443" s="119">
        <v>1156.2467639895458</v>
      </c>
      <c r="D443" s="119">
        <v>1170.713055448995</v>
      </c>
      <c r="E443" s="119">
        <v>898.13972590012702</v>
      </c>
      <c r="F443" s="119">
        <v>1164.9987730806961</v>
      </c>
      <c r="G443" s="119">
        <v>828.54599244403994</v>
      </c>
      <c r="H443" s="119">
        <v>1039.8161616867601</v>
      </c>
      <c r="I443" s="119">
        <v>988.17365854679701</v>
      </c>
      <c r="J443" s="119">
        <v>712.01235630033102</v>
      </c>
      <c r="K443" s="119">
        <v>1069.2313706004111</v>
      </c>
      <c r="L443" s="119">
        <v>970.55497538848101</v>
      </c>
      <c r="M443" s="119">
        <v>772.4885697276361</v>
      </c>
    </row>
    <row r="444" spans="1:13" x14ac:dyDescent="0.3">
      <c r="A444" s="135" t="s">
        <v>128</v>
      </c>
      <c r="B444" s="119">
        <v>0</v>
      </c>
      <c r="C444" s="119">
        <v>0</v>
      </c>
      <c r="D444" s="119">
        <v>0</v>
      </c>
      <c r="E444" s="119">
        <v>0</v>
      </c>
      <c r="F444" s="119">
        <v>0</v>
      </c>
      <c r="G444" s="119">
        <v>0</v>
      </c>
      <c r="H444" s="119">
        <v>0</v>
      </c>
      <c r="I444" s="119">
        <v>0</v>
      </c>
      <c r="J444" s="119">
        <v>0</v>
      </c>
      <c r="K444" s="119">
        <v>0</v>
      </c>
      <c r="L444" s="119">
        <v>0</v>
      </c>
      <c r="M444" s="119">
        <v>0</v>
      </c>
    </row>
    <row r="445" spans="1:13" x14ac:dyDescent="0.3">
      <c r="A445" s="135" t="s">
        <v>129</v>
      </c>
      <c r="B445" s="119">
        <v>5675.9481146854596</v>
      </c>
      <c r="C445" s="119">
        <v>10338.548113195029</v>
      </c>
      <c r="D445" s="119">
        <v>14009.16325855483</v>
      </c>
      <c r="E445" s="119">
        <v>11231.79570832243</v>
      </c>
      <c r="F445" s="119">
        <v>16879.101428387399</v>
      </c>
      <c r="G445" s="119">
        <v>13103.848349337339</v>
      </c>
      <c r="H445" s="119">
        <v>15025.480069620829</v>
      </c>
      <c r="I445" s="119">
        <v>13439.531206593299</v>
      </c>
      <c r="J445" s="119">
        <v>7979.5255318785203</v>
      </c>
      <c r="K445" s="119">
        <v>14823.03588684265</v>
      </c>
      <c r="L445" s="119">
        <v>12333.38664507419</v>
      </c>
      <c r="M445" s="119">
        <v>11983.773157311351</v>
      </c>
    </row>
    <row r="446" spans="1:13" x14ac:dyDescent="0.3">
      <c r="A446" s="135" t="s">
        <v>130</v>
      </c>
      <c r="B446" s="119">
        <v>46203.2485355342</v>
      </c>
      <c r="C446" s="119">
        <v>79870.912101557595</v>
      </c>
      <c r="D446" s="119">
        <v>73400.454916643706</v>
      </c>
      <c r="E446" s="119">
        <v>68286.089063153602</v>
      </c>
      <c r="F446" s="119">
        <v>78565.539308314095</v>
      </c>
      <c r="G446" s="119">
        <v>84452.882338850002</v>
      </c>
      <c r="H446" s="119">
        <v>91064.623494797299</v>
      </c>
      <c r="I446" s="119">
        <v>76499.022369718194</v>
      </c>
      <c r="J446" s="119">
        <v>52992.954494003992</v>
      </c>
      <c r="K446" s="119">
        <v>94637.480862084005</v>
      </c>
      <c r="L446" s="119">
        <v>93517.043739074201</v>
      </c>
      <c r="M446" s="119">
        <v>44311.6465392307</v>
      </c>
    </row>
    <row r="447" spans="1:13" x14ac:dyDescent="0.3">
      <c r="A447" s="135" t="s">
        <v>131</v>
      </c>
      <c r="B447" s="119">
        <v>20163.780745787099</v>
      </c>
      <c r="C447" s="119">
        <v>43328.211501741098</v>
      </c>
      <c r="D447" s="119">
        <v>32905.4143915612</v>
      </c>
      <c r="E447" s="119">
        <v>40229.214647952402</v>
      </c>
      <c r="F447" s="119">
        <v>48530.611742493398</v>
      </c>
      <c r="G447" s="119">
        <v>56133.573545348103</v>
      </c>
      <c r="H447" s="119">
        <v>38504.665838739602</v>
      </c>
      <c r="I447" s="119">
        <v>29593.585583271597</v>
      </c>
      <c r="J447" s="119">
        <v>26546.0852312223</v>
      </c>
      <c r="K447" s="119">
        <v>33404.167228587903</v>
      </c>
      <c r="L447" s="119">
        <v>27945.5697372455</v>
      </c>
      <c r="M447" s="119">
        <v>37875.339082541599</v>
      </c>
    </row>
    <row r="448" spans="1:13" x14ac:dyDescent="0.3">
      <c r="A448" s="135" t="s">
        <v>132</v>
      </c>
      <c r="B448" s="119">
        <v>42448.009179414395</v>
      </c>
      <c r="C448" s="119">
        <v>82253.163178325398</v>
      </c>
      <c r="D448" s="119">
        <v>72066.319481335697</v>
      </c>
      <c r="E448" s="119">
        <v>62080.120886787299</v>
      </c>
      <c r="F448" s="119">
        <v>50005.742068907595</v>
      </c>
      <c r="G448" s="119">
        <v>66592.094753012498</v>
      </c>
      <c r="H448" s="119">
        <v>47382.778293659001</v>
      </c>
      <c r="I448" s="119">
        <v>49610.428797249595</v>
      </c>
      <c r="J448" s="119">
        <v>56765.674823881302</v>
      </c>
      <c r="K448" s="119">
        <v>48210.191173480503</v>
      </c>
      <c r="L448" s="119">
        <v>66910.505038089104</v>
      </c>
      <c r="M448" s="119">
        <v>61956.112235437598</v>
      </c>
    </row>
    <row r="449" spans="1:13" x14ac:dyDescent="0.3">
      <c r="A449" s="135" t="s">
        <v>133</v>
      </c>
      <c r="B449" s="119">
        <v>12572.12651286314</v>
      </c>
      <c r="C449" s="119">
        <v>24179.537719616397</v>
      </c>
      <c r="D449" s="119">
        <v>21365.412451406199</v>
      </c>
      <c r="E449" s="119">
        <v>20936.952266518398</v>
      </c>
      <c r="F449" s="119">
        <v>15314.034764313132</v>
      </c>
      <c r="G449" s="119">
        <v>20520.304454495301</v>
      </c>
      <c r="H449" s="119">
        <v>23081.207264872399</v>
      </c>
      <c r="I449" s="119">
        <v>17336.4163760806</v>
      </c>
      <c r="J449" s="119">
        <v>17728.974575288499</v>
      </c>
      <c r="K449" s="119">
        <v>27755.0676424638</v>
      </c>
      <c r="L449" s="119">
        <v>22734.8050754789</v>
      </c>
      <c r="M449" s="119">
        <v>9553.4604320583603</v>
      </c>
    </row>
    <row r="450" spans="1:13" x14ac:dyDescent="0.3">
      <c r="A450" s="135" t="s">
        <v>134</v>
      </c>
      <c r="B450" s="119">
        <v>10098.194060734621</v>
      </c>
      <c r="C450" s="119">
        <v>15902.2836731388</v>
      </c>
      <c r="D450" s="119">
        <v>17223.140146686099</v>
      </c>
      <c r="E450" s="119">
        <v>17421.7659279162</v>
      </c>
      <c r="F450" s="119">
        <v>17693.9349581444</v>
      </c>
      <c r="G450" s="119">
        <v>19677.398273913197</v>
      </c>
      <c r="H450" s="119">
        <v>14596.09747177636</v>
      </c>
      <c r="I450" s="119">
        <v>16509.951308172898</v>
      </c>
      <c r="J450" s="119">
        <v>13390.623234458191</v>
      </c>
      <c r="K450" s="119">
        <v>17766.3906277645</v>
      </c>
      <c r="L450" s="119">
        <v>16707.918712237599</v>
      </c>
      <c r="M450" s="119">
        <v>12364.178515805139</v>
      </c>
    </row>
    <row r="451" spans="1:13" x14ac:dyDescent="0.3">
      <c r="A451" s="135" t="s">
        <v>135</v>
      </c>
      <c r="B451" s="119">
        <v>73207.688578216301</v>
      </c>
      <c r="C451" s="119">
        <v>110588.02457583</v>
      </c>
      <c r="D451" s="119">
        <v>112817.9419000257</v>
      </c>
      <c r="E451" s="119">
        <v>117032.7715632645</v>
      </c>
      <c r="F451" s="119">
        <v>112612.80423755711</v>
      </c>
      <c r="G451" s="119">
        <v>137541.06767073009</v>
      </c>
      <c r="H451" s="119">
        <v>138532.1014323048</v>
      </c>
      <c r="I451" s="119">
        <v>105078.7390876002</v>
      </c>
      <c r="J451" s="119">
        <v>98111.177650936093</v>
      </c>
      <c r="K451" s="119">
        <v>141453.2527443665</v>
      </c>
      <c r="L451" s="119">
        <v>103941.7500539922</v>
      </c>
      <c r="M451" s="119">
        <v>135262.4109930523</v>
      </c>
    </row>
    <row r="452" spans="1:13" x14ac:dyDescent="0.3">
      <c r="A452" s="135" t="s">
        <v>136</v>
      </c>
      <c r="B452" s="119">
        <v>222690.94743839401</v>
      </c>
      <c r="C452" s="119">
        <v>213649.32678123898</v>
      </c>
      <c r="D452" s="119">
        <v>230307.430229416</v>
      </c>
      <c r="E452" s="119">
        <v>286506.56788624998</v>
      </c>
      <c r="F452" s="119">
        <v>202795.56160229602</v>
      </c>
      <c r="G452" s="119">
        <v>249983.94254549601</v>
      </c>
      <c r="H452" s="119">
        <v>285127.94369123399</v>
      </c>
      <c r="I452" s="119">
        <v>246093.18916951001</v>
      </c>
      <c r="J452" s="119">
        <v>291407.49031213601</v>
      </c>
      <c r="K452" s="119">
        <v>204592.70902003002</v>
      </c>
      <c r="L452" s="119">
        <v>275985.18841457402</v>
      </c>
      <c r="M452" s="119">
        <v>227981.46268709301</v>
      </c>
    </row>
    <row r="453" spans="1:13" x14ac:dyDescent="0.3">
      <c r="A453" s="135" t="s">
        <v>137</v>
      </c>
      <c r="B453" s="119">
        <v>141273.35485424826</v>
      </c>
      <c r="C453" s="119">
        <v>173515.38485424899</v>
      </c>
      <c r="D453" s="119">
        <v>222295.71987946032</v>
      </c>
      <c r="E453" s="119">
        <v>198510.82908561328</v>
      </c>
      <c r="F453" s="119">
        <v>186049.05679035353</v>
      </c>
      <c r="G453" s="119">
        <v>178318.5618148506</v>
      </c>
      <c r="H453" s="119">
        <v>215719.41094043729</v>
      </c>
      <c r="I453" s="119">
        <v>222116.58411973671</v>
      </c>
      <c r="J453" s="119">
        <v>180184.90340931711</v>
      </c>
      <c r="K453" s="119">
        <v>202469.73600692453</v>
      </c>
      <c r="L453" s="119">
        <v>183420.01402125743</v>
      </c>
      <c r="M453" s="119">
        <v>180789.44453451617</v>
      </c>
    </row>
    <row r="454" spans="1:13" x14ac:dyDescent="0.3">
      <c r="A454" s="135" t="s">
        <v>138</v>
      </c>
      <c r="B454" s="119">
        <v>3922832.5775920213</v>
      </c>
      <c r="C454" s="119">
        <v>2959187.012171559</v>
      </c>
      <c r="D454" s="119">
        <v>2652760.3082896136</v>
      </c>
      <c r="E454" s="119">
        <v>3072320.7098091519</v>
      </c>
      <c r="F454" s="119">
        <v>3033430.1498935008</v>
      </c>
      <c r="G454" s="119">
        <v>2606382.9989105724</v>
      </c>
      <c r="H454" s="119">
        <v>2984601.0535542415</v>
      </c>
      <c r="I454" s="119">
        <v>2944172.9039720702</v>
      </c>
      <c r="J454" s="119">
        <v>2721183.4672743543</v>
      </c>
      <c r="K454" s="119">
        <v>2912229.434268509</v>
      </c>
      <c r="L454" s="119">
        <v>3352404.7471706043</v>
      </c>
      <c r="M454" s="119">
        <v>3164545.8182081664</v>
      </c>
    </row>
    <row r="455" spans="1:13" x14ac:dyDescent="0.3">
      <c r="A455" s="135" t="s">
        <v>139</v>
      </c>
      <c r="B455" s="119">
        <v>6083806.1087692119</v>
      </c>
      <c r="C455" s="119">
        <v>5706274.6736236112</v>
      </c>
      <c r="D455" s="119">
        <v>5796965.4884087276</v>
      </c>
      <c r="E455" s="119">
        <v>5676953.7888327017</v>
      </c>
      <c r="F455" s="119">
        <v>5671084.3095079558</v>
      </c>
      <c r="G455" s="119">
        <v>5901319.4639035668</v>
      </c>
      <c r="H455" s="119">
        <v>5765839.2620409764</v>
      </c>
      <c r="I455" s="119">
        <v>5469869.800193294</v>
      </c>
      <c r="J455" s="119">
        <v>5444320.9051706456</v>
      </c>
      <c r="K455" s="119">
        <v>5522771.7240014281</v>
      </c>
      <c r="L455" s="119">
        <v>6015930.1459535379</v>
      </c>
      <c r="M455" s="119">
        <v>5821848.9409473194</v>
      </c>
    </row>
    <row r="456" spans="1:13" x14ac:dyDescent="0.3">
      <c r="A456" s="135" t="s">
        <v>140</v>
      </c>
      <c r="B456" s="119">
        <v>1429185.01809626</v>
      </c>
      <c r="C456" s="119">
        <v>1438509.96000957</v>
      </c>
      <c r="D456" s="119">
        <v>1403175.8559475401</v>
      </c>
      <c r="E456" s="119">
        <v>1501158.3550100999</v>
      </c>
      <c r="F456" s="119">
        <v>1343375.3156453101</v>
      </c>
      <c r="G456" s="119">
        <v>1526365.67156387</v>
      </c>
      <c r="H456" s="119">
        <v>1466219.9949884601</v>
      </c>
      <c r="I456" s="119">
        <v>1373808.30901298</v>
      </c>
      <c r="J456" s="119">
        <v>1469632.9576355699</v>
      </c>
      <c r="K456" s="119">
        <v>1371377.3293162398</v>
      </c>
      <c r="L456" s="119">
        <v>1579778.4219898102</v>
      </c>
      <c r="M456" s="119">
        <v>1422455.5628836399</v>
      </c>
    </row>
    <row r="457" spans="1:13" x14ac:dyDescent="0.3">
      <c r="A457" s="135" t="s">
        <v>16</v>
      </c>
      <c r="B457" s="119">
        <v>8672440.2954840567</v>
      </c>
      <c r="C457" s="119">
        <v>8533945.5903942138</v>
      </c>
      <c r="D457" s="119">
        <v>8143243.1853513736</v>
      </c>
      <c r="E457" s="119">
        <v>8944403.7762447037</v>
      </c>
      <c r="F457" s="119">
        <v>8176103.8351588706</v>
      </c>
      <c r="G457" s="119">
        <v>8455290.9878700525</v>
      </c>
      <c r="H457" s="119">
        <v>8280419.8480389183</v>
      </c>
      <c r="I457" s="119">
        <v>8825770.2444261294</v>
      </c>
      <c r="J457" s="119">
        <v>8651702.6773310006</v>
      </c>
      <c r="K457" s="119">
        <v>7694665.9618298449</v>
      </c>
      <c r="L457" s="119">
        <v>7593231.7418601634</v>
      </c>
      <c r="M457" s="119">
        <v>8001429.7073754687</v>
      </c>
    </row>
    <row r="458" spans="1:13" x14ac:dyDescent="0.3">
      <c r="A458" s="135" t="s">
        <v>141</v>
      </c>
      <c r="B458" s="119">
        <v>4656707.7199845202</v>
      </c>
      <c r="C458" s="119">
        <v>5644539.6220163498</v>
      </c>
      <c r="D458" s="119">
        <v>5744690.6460290095</v>
      </c>
      <c r="E458" s="119">
        <v>5774034.6793375593</v>
      </c>
      <c r="F458" s="119">
        <v>5105365.23907704</v>
      </c>
      <c r="G458" s="119">
        <v>5153560.2924002102</v>
      </c>
      <c r="H458" s="119">
        <v>5959101.1346997004</v>
      </c>
      <c r="I458" s="119">
        <v>5550937.1922606602</v>
      </c>
      <c r="J458" s="119">
        <v>5646807.2517068097</v>
      </c>
      <c r="K458" s="119">
        <v>5544394.6341002006</v>
      </c>
      <c r="L458" s="119">
        <v>5066165.4565753099</v>
      </c>
      <c r="M458" s="119">
        <v>5349912.1978908405</v>
      </c>
    </row>
    <row r="459" spans="1:13" x14ac:dyDescent="0.3">
      <c r="A459" s="135" t="s">
        <v>34</v>
      </c>
      <c r="B459" s="119">
        <v>4835112.5972136408</v>
      </c>
      <c r="C459" s="119">
        <v>5386971.0301265344</v>
      </c>
      <c r="D459" s="119">
        <v>5504232.0885676891</v>
      </c>
      <c r="E459" s="119">
        <v>4276746.1591845974</v>
      </c>
      <c r="F459" s="119">
        <v>4524144.8632655032</v>
      </c>
      <c r="G459" s="119">
        <v>5234220.1386019168</v>
      </c>
      <c r="H459" s="119">
        <v>5383709.5807250068</v>
      </c>
      <c r="I459" s="119">
        <v>5029998.8295731284</v>
      </c>
      <c r="J459" s="119">
        <v>5363302.9725393718</v>
      </c>
      <c r="K459" s="119">
        <v>4675070.2407499086</v>
      </c>
      <c r="L459" s="119">
        <v>4818348.0417382624</v>
      </c>
      <c r="M459" s="119">
        <v>5801087.5372719457</v>
      </c>
    </row>
    <row r="460" spans="1:13" x14ac:dyDescent="0.3">
      <c r="A460" s="135" t="s">
        <v>19</v>
      </c>
      <c r="B460" s="119">
        <v>11981623.716437476</v>
      </c>
      <c r="C460" s="119">
        <v>11815677.851732923</v>
      </c>
      <c r="D460" s="119">
        <v>12859214.108385345</v>
      </c>
      <c r="E460" s="119">
        <v>12060239.41416987</v>
      </c>
      <c r="F460" s="119">
        <v>11899758.427864436</v>
      </c>
      <c r="G460" s="119">
        <v>11935809.482109219</v>
      </c>
      <c r="H460" s="119">
        <v>11928557.910903215</v>
      </c>
      <c r="I460" s="119">
        <v>12531224.875734558</v>
      </c>
      <c r="J460" s="119">
        <v>12651773.747436386</v>
      </c>
      <c r="K460" s="119">
        <v>11098570.166150587</v>
      </c>
      <c r="L460" s="119">
        <v>12288486.992995204</v>
      </c>
      <c r="M460" s="119">
        <v>11802425.062874585</v>
      </c>
    </row>
    <row r="465" spans="1:16" x14ac:dyDescent="0.3">
      <c r="A465" t="s">
        <v>751</v>
      </c>
    </row>
    <row r="466" spans="1:16" x14ac:dyDescent="0.3">
      <c r="A466" s="137" t="s">
        <v>750</v>
      </c>
      <c r="B466" s="137">
        <v>2005</v>
      </c>
      <c r="C466" s="137">
        <v>2006</v>
      </c>
      <c r="D466" s="137">
        <v>2007</v>
      </c>
      <c r="E466" s="137">
        <v>2008</v>
      </c>
      <c r="F466" s="137">
        <v>2009</v>
      </c>
      <c r="G466" s="137">
        <v>2010</v>
      </c>
      <c r="H466" s="137">
        <v>2011</v>
      </c>
      <c r="I466" s="137">
        <v>2012</v>
      </c>
      <c r="J466" s="137">
        <v>2013</v>
      </c>
      <c r="K466" s="137">
        <v>2014</v>
      </c>
      <c r="L466" s="137">
        <v>2015</v>
      </c>
      <c r="M466" s="137">
        <v>2016</v>
      </c>
      <c r="N466" s="137">
        <v>2017</v>
      </c>
      <c r="O466" s="137">
        <v>2018</v>
      </c>
      <c r="P466" s="137">
        <v>2019</v>
      </c>
    </row>
    <row r="467" spans="1:16" x14ac:dyDescent="0.3">
      <c r="A467" s="80" t="s">
        <v>1</v>
      </c>
      <c r="B467" t="s">
        <v>711</v>
      </c>
      <c r="C467" t="s">
        <v>711</v>
      </c>
      <c r="D467" t="s">
        <v>711</v>
      </c>
      <c r="E467" t="s">
        <v>711</v>
      </c>
      <c r="F467" t="s">
        <v>711</v>
      </c>
      <c r="G467" t="s">
        <v>711</v>
      </c>
      <c r="H467" t="s">
        <v>711</v>
      </c>
      <c r="I467" t="s">
        <v>711</v>
      </c>
      <c r="J467" t="s">
        <v>711</v>
      </c>
      <c r="K467" t="s">
        <v>711</v>
      </c>
      <c r="L467" t="s">
        <v>711</v>
      </c>
      <c r="M467" t="s">
        <v>711</v>
      </c>
      <c r="N467" t="s">
        <v>711</v>
      </c>
      <c r="O467" t="s">
        <v>711</v>
      </c>
      <c r="P467" t="s">
        <v>711</v>
      </c>
    </row>
    <row r="468" spans="1:16" x14ac:dyDescent="0.3">
      <c r="A468" s="135" t="s">
        <v>110</v>
      </c>
      <c r="B468" s="119">
        <v>3482.5791666999999</v>
      </c>
      <c r="C468" s="119">
        <v>3450.2944444</v>
      </c>
      <c r="D468" s="119">
        <v>3418.0097221999999</v>
      </c>
      <c r="E468" s="119">
        <v>3385.7249999999999</v>
      </c>
      <c r="F468" s="119">
        <v>3438.9124999999999</v>
      </c>
      <c r="G468" s="119">
        <v>3492.1000000000004</v>
      </c>
      <c r="H468" s="119">
        <v>3492.1000000000004</v>
      </c>
      <c r="I468" s="119">
        <v>3492.1000000000004</v>
      </c>
      <c r="J468" s="119">
        <v>3492.1000000000004</v>
      </c>
      <c r="K468" s="119">
        <v>3492.1000000000004</v>
      </c>
      <c r="L468" s="119">
        <v>3492.1000000000004</v>
      </c>
      <c r="M468" s="119">
        <v>3492.1000000000004</v>
      </c>
      <c r="N468" s="119">
        <v>3492.1000000000004</v>
      </c>
      <c r="O468" s="119">
        <v>3492.1000000000004</v>
      </c>
      <c r="P468" s="119">
        <v>3492.1000000000004</v>
      </c>
    </row>
    <row r="469" spans="1:16" x14ac:dyDescent="0.3">
      <c r="A469" s="135" t="s">
        <v>111</v>
      </c>
      <c r="B469" s="119">
        <v>6388.2000000000007</v>
      </c>
      <c r="C469" s="119">
        <v>6302.75</v>
      </c>
      <c r="D469" s="119">
        <v>6217.3</v>
      </c>
      <c r="E469" s="119">
        <v>6089</v>
      </c>
      <c r="F469" s="119">
        <v>6002</v>
      </c>
      <c r="G469" s="119">
        <v>5666</v>
      </c>
      <c r="H469" s="119">
        <v>5330</v>
      </c>
      <c r="I469" s="119">
        <v>4994</v>
      </c>
      <c r="J469" s="119">
        <v>4664</v>
      </c>
      <c r="K469" s="119">
        <v>4312</v>
      </c>
      <c r="L469" s="119">
        <v>3994</v>
      </c>
      <c r="M469" s="119">
        <v>4124.3616630000006</v>
      </c>
      <c r="N469" s="119">
        <v>4392.0806499999999</v>
      </c>
      <c r="O469" s="119">
        <v>4263.3238799999999</v>
      </c>
      <c r="P469" s="119">
        <v>4263.3238799999999</v>
      </c>
    </row>
    <row r="470" spans="1:16" x14ac:dyDescent="0.3">
      <c r="A470" s="135" t="s">
        <v>112</v>
      </c>
      <c r="B470" s="119">
        <v>6528.1837304999999</v>
      </c>
      <c r="C470" s="119">
        <v>6447.2116405999996</v>
      </c>
      <c r="D470" s="119">
        <v>6202</v>
      </c>
      <c r="E470" s="119">
        <v>6380.6568017</v>
      </c>
      <c r="F470" s="119">
        <v>6121</v>
      </c>
      <c r="G470" s="119">
        <v>5959.7</v>
      </c>
      <c r="H470" s="119">
        <v>6385.1</v>
      </c>
      <c r="I470" s="119">
        <v>5715</v>
      </c>
      <c r="J470" s="119">
        <v>5468</v>
      </c>
      <c r="K470" s="119">
        <v>5375.8</v>
      </c>
      <c r="L470" s="119">
        <v>5629.4000000000005</v>
      </c>
      <c r="M470" s="119">
        <v>5689.2620000000006</v>
      </c>
      <c r="N470" s="119">
        <v>5658</v>
      </c>
      <c r="O470" s="119">
        <v>5425</v>
      </c>
      <c r="P470" s="119">
        <v>5422</v>
      </c>
    </row>
    <row r="471" spans="1:16" x14ac:dyDescent="0.3">
      <c r="A471" s="135" t="s">
        <v>113</v>
      </c>
      <c r="B471" s="119">
        <v>615.44285709999997</v>
      </c>
      <c r="C471" s="119">
        <v>634.35714289999999</v>
      </c>
      <c r="D471" s="119">
        <v>650.97142859999997</v>
      </c>
      <c r="E471" s="119">
        <v>641.68571429999997</v>
      </c>
      <c r="F471" s="119">
        <v>690.30000000000007</v>
      </c>
      <c r="G471" s="119">
        <v>675.2</v>
      </c>
      <c r="H471" s="119">
        <v>687.03</v>
      </c>
      <c r="I471" s="119">
        <v>696.26</v>
      </c>
      <c r="J471" s="119">
        <v>633.80000000000007</v>
      </c>
      <c r="K471" s="119">
        <v>676.42000000000007</v>
      </c>
      <c r="L471" s="119">
        <v>737.6</v>
      </c>
      <c r="M471" s="119">
        <v>723</v>
      </c>
      <c r="N471" s="119">
        <v>718</v>
      </c>
      <c r="O471" s="119">
        <v>718</v>
      </c>
      <c r="P471" s="119">
        <v>730</v>
      </c>
    </row>
    <row r="472" spans="1:16" x14ac:dyDescent="0.3">
      <c r="A472" s="135" t="s">
        <v>114</v>
      </c>
      <c r="B472" s="119">
        <v>227.21428569999998</v>
      </c>
      <c r="C472" s="119">
        <v>220.9071429</v>
      </c>
      <c r="D472" s="119">
        <v>216.6</v>
      </c>
      <c r="E472" s="119">
        <v>162.80000000000001</v>
      </c>
      <c r="F472" s="119">
        <v>183.60000000000002</v>
      </c>
      <c r="G472" s="119">
        <v>204.2</v>
      </c>
      <c r="H472" s="119">
        <v>222.3</v>
      </c>
      <c r="I472" s="119">
        <v>254</v>
      </c>
      <c r="J472" s="119">
        <v>255.30000000000007</v>
      </c>
      <c r="K472" s="119">
        <v>278</v>
      </c>
      <c r="L472" s="119">
        <v>294</v>
      </c>
      <c r="M472" s="119">
        <v>313</v>
      </c>
      <c r="N472" s="119">
        <v>297</v>
      </c>
      <c r="O472" s="119">
        <v>286</v>
      </c>
      <c r="P472" s="119">
        <v>277</v>
      </c>
    </row>
    <row r="473" spans="1:16" x14ac:dyDescent="0.3">
      <c r="A473" s="135" t="s">
        <v>115</v>
      </c>
      <c r="B473" s="119">
        <v>2054.0268449</v>
      </c>
      <c r="C473" s="119">
        <v>2000.7677005</v>
      </c>
      <c r="D473" s="119">
        <v>1969</v>
      </c>
      <c r="E473" s="119">
        <v>1895.2294118</v>
      </c>
      <c r="F473" s="119">
        <v>1862.9411765</v>
      </c>
      <c r="G473" s="119">
        <v>1819.5529412000001</v>
      </c>
      <c r="H473" s="119">
        <v>1766.9647058999999</v>
      </c>
      <c r="I473" s="119">
        <v>1841</v>
      </c>
      <c r="J473" s="119">
        <v>1650</v>
      </c>
      <c r="K473" s="119">
        <v>1649.6</v>
      </c>
      <c r="L473" s="119">
        <v>1600.0000000000002</v>
      </c>
      <c r="M473" s="119">
        <v>1640</v>
      </c>
      <c r="N473" s="119">
        <v>1630</v>
      </c>
      <c r="O473" s="119">
        <v>1590.0000000000002</v>
      </c>
      <c r="P473" s="119">
        <v>1506</v>
      </c>
    </row>
    <row r="474" spans="1:16" x14ac:dyDescent="0.3">
      <c r="A474" s="135" t="s">
        <v>116</v>
      </c>
      <c r="B474" s="119">
        <v>643.80000000000007</v>
      </c>
      <c r="C474" s="119">
        <v>696.4</v>
      </c>
      <c r="D474" s="119">
        <v>570.79999999999995</v>
      </c>
      <c r="E474" s="119">
        <v>688.5</v>
      </c>
      <c r="F474" s="119">
        <v>648.5</v>
      </c>
      <c r="G474" s="119">
        <v>718.40000000000009</v>
      </c>
      <c r="H474" s="119">
        <v>743.7</v>
      </c>
      <c r="I474" s="119">
        <v>715.5</v>
      </c>
      <c r="J474" s="119">
        <v>829.56666670000004</v>
      </c>
      <c r="K474" s="119">
        <v>815.6333333</v>
      </c>
      <c r="L474" s="119">
        <v>811.8</v>
      </c>
      <c r="M474" s="119">
        <v>886.995</v>
      </c>
      <c r="N474" s="119">
        <v>895.798</v>
      </c>
      <c r="O474" s="119">
        <v>1099.4770000000001</v>
      </c>
      <c r="P474" s="119">
        <v>922.32400000000007</v>
      </c>
    </row>
    <row r="475" spans="1:16" x14ac:dyDescent="0.3">
      <c r="A475" s="135" t="s">
        <v>117</v>
      </c>
      <c r="B475" s="119">
        <v>1557.0105768999999</v>
      </c>
      <c r="C475" s="119">
        <v>1572.4403846</v>
      </c>
      <c r="D475" s="119">
        <v>1834.0000000000002</v>
      </c>
      <c r="E475" s="119">
        <v>1603.86166</v>
      </c>
      <c r="F475" s="119">
        <v>1378.3199100000002</v>
      </c>
      <c r="G475" s="119">
        <v>1842.1606200000001</v>
      </c>
      <c r="H475" s="119">
        <v>1873.0150599999999</v>
      </c>
      <c r="I475" s="119">
        <v>1631</v>
      </c>
      <c r="J475" s="119">
        <v>1744.40823</v>
      </c>
      <c r="K475" s="119">
        <v>1719.7369199999998</v>
      </c>
      <c r="L475" s="119">
        <v>1580.1341600000003</v>
      </c>
      <c r="M475" s="119">
        <v>1751.42967</v>
      </c>
      <c r="N475" s="119">
        <v>1784.8661500000001</v>
      </c>
      <c r="O475" s="119">
        <v>1608.5385699999999</v>
      </c>
      <c r="P475" s="119">
        <v>1006.24</v>
      </c>
    </row>
    <row r="476" spans="1:16" x14ac:dyDescent="0.3">
      <c r="A476" s="135" t="s">
        <v>118</v>
      </c>
      <c r="B476" s="119">
        <v>2253.1080046000002</v>
      </c>
      <c r="C476" s="119">
        <v>6562</v>
      </c>
      <c r="D476" s="119">
        <v>2277.2027672999998</v>
      </c>
      <c r="E476" s="119">
        <v>2287.6351487000002</v>
      </c>
      <c r="F476" s="119">
        <v>2298.0675301000001</v>
      </c>
      <c r="G476" s="119">
        <v>2308.4999114000002</v>
      </c>
      <c r="H476" s="119">
        <v>2318.9322928000001</v>
      </c>
      <c r="I476" s="119">
        <v>2338.7446740999999</v>
      </c>
      <c r="J476" s="119">
        <v>2358.5570554999999</v>
      </c>
      <c r="K476" s="119">
        <v>2355.8694368000001</v>
      </c>
      <c r="L476" s="119">
        <v>2368.1818182000002</v>
      </c>
      <c r="M476" s="119">
        <v>2300</v>
      </c>
      <c r="N476" s="119">
        <v>2300</v>
      </c>
      <c r="O476" s="119">
        <v>2800</v>
      </c>
      <c r="P476" s="119">
        <v>2900</v>
      </c>
    </row>
    <row r="477" spans="1:16" x14ac:dyDescent="0.3">
      <c r="A477" s="135" t="s">
        <v>119</v>
      </c>
      <c r="B477" s="119">
        <v>33871</v>
      </c>
      <c r="C477" s="119">
        <v>33081</v>
      </c>
      <c r="D477" s="119">
        <v>31406</v>
      </c>
      <c r="E477" s="119">
        <v>29071</v>
      </c>
      <c r="F477" s="119">
        <v>28482</v>
      </c>
      <c r="G477" s="119">
        <v>28578</v>
      </c>
      <c r="H477" s="119">
        <v>30146</v>
      </c>
      <c r="I477" s="119">
        <v>28063</v>
      </c>
      <c r="J477" s="119">
        <v>27157</v>
      </c>
      <c r="K477" s="119">
        <v>27297</v>
      </c>
      <c r="L477" s="119">
        <v>28116</v>
      </c>
      <c r="M477" s="119">
        <v>26439</v>
      </c>
      <c r="N477" s="119">
        <v>26946</v>
      </c>
      <c r="O477" s="119">
        <v>26849</v>
      </c>
      <c r="P477" s="119">
        <v>26849</v>
      </c>
    </row>
    <row r="478" spans="1:16" x14ac:dyDescent="0.3">
      <c r="A478" s="135" t="s">
        <v>120</v>
      </c>
      <c r="B478" s="119">
        <v>39606.988686700002</v>
      </c>
      <c r="C478" s="119">
        <v>38677.072843300004</v>
      </c>
      <c r="D478" s="119">
        <v>37747.156999999999</v>
      </c>
      <c r="E478" s="119">
        <v>37866.029419999999</v>
      </c>
      <c r="F478" s="119">
        <v>37984.901839999999</v>
      </c>
      <c r="G478" s="119">
        <v>38103.774259999998</v>
      </c>
      <c r="H478" s="119">
        <v>35297.794993300005</v>
      </c>
      <c r="I478" s="119">
        <v>32491.815726699999</v>
      </c>
      <c r="J478" s="119">
        <v>29685.836460000002</v>
      </c>
      <c r="K478" s="119">
        <v>29284.635600000001</v>
      </c>
      <c r="L478" s="119">
        <v>28883.434739999997</v>
      </c>
      <c r="M478" s="119">
        <v>28482.23388</v>
      </c>
      <c r="N478" s="119">
        <v>28482.23388</v>
      </c>
      <c r="O478" s="119">
        <v>28482.23388</v>
      </c>
      <c r="P478" s="119">
        <v>28482.23388</v>
      </c>
    </row>
    <row r="479" spans="1:16" x14ac:dyDescent="0.3">
      <c r="A479" s="135" t="s">
        <v>121</v>
      </c>
      <c r="B479" s="119">
        <v>9653.5</v>
      </c>
      <c r="C479" s="119">
        <v>9518.1</v>
      </c>
      <c r="D479" s="119">
        <v>9629.6999999999989</v>
      </c>
      <c r="E479" s="119">
        <v>9647.7749999999996</v>
      </c>
      <c r="F479" s="119">
        <v>9665.85</v>
      </c>
      <c r="G479" s="119">
        <v>9683.9250000000011</v>
      </c>
      <c r="H479" s="119">
        <v>9702</v>
      </c>
      <c r="I479" s="119">
        <v>9935</v>
      </c>
      <c r="J479" s="119">
        <v>9925</v>
      </c>
      <c r="K479" s="119">
        <v>9917</v>
      </c>
      <c r="L479" s="119">
        <v>9908</v>
      </c>
      <c r="M479" s="119">
        <v>10136</v>
      </c>
      <c r="N479" s="119">
        <v>10134</v>
      </c>
      <c r="O479" s="119">
        <v>10122</v>
      </c>
      <c r="P479" s="119">
        <v>10115</v>
      </c>
    </row>
    <row r="480" spans="1:16" x14ac:dyDescent="0.3">
      <c r="A480" s="135" t="s">
        <v>122</v>
      </c>
      <c r="B480" s="119">
        <v>5516.5</v>
      </c>
      <c r="C480" s="119">
        <v>5547.4</v>
      </c>
      <c r="D480" s="119">
        <v>5587.1666667</v>
      </c>
      <c r="E480" s="119">
        <v>5479.9333333000004</v>
      </c>
      <c r="F480" s="119">
        <v>5372.7</v>
      </c>
      <c r="G480" s="119">
        <v>5265.4666667000001</v>
      </c>
      <c r="H480" s="119">
        <v>5158.2333332999997</v>
      </c>
      <c r="I480" s="119">
        <v>5051</v>
      </c>
      <c r="J480" s="119">
        <v>4592.8</v>
      </c>
      <c r="K480" s="119">
        <v>4236.1000000000004</v>
      </c>
      <c r="L480" s="119">
        <v>4309.4000000000005</v>
      </c>
      <c r="M480" s="119">
        <v>4349.4000000000005</v>
      </c>
      <c r="N480" s="119">
        <v>4477.6528669999998</v>
      </c>
      <c r="O480" s="119">
        <v>4670.1325899999993</v>
      </c>
      <c r="P480" s="119">
        <v>4351.1437999999998</v>
      </c>
    </row>
    <row r="481" spans="1:16" x14ac:dyDescent="0.3">
      <c r="A481" s="135" t="s">
        <v>123</v>
      </c>
      <c r="B481" s="119">
        <v>799</v>
      </c>
      <c r="C481" s="119">
        <v>948.61538459999997</v>
      </c>
      <c r="D481" s="119">
        <v>730</v>
      </c>
      <c r="E481" s="119">
        <v>885.63636359999998</v>
      </c>
      <c r="F481" s="119">
        <v>757</v>
      </c>
      <c r="G481" s="119">
        <v>944.57575759999997</v>
      </c>
      <c r="H481" s="119">
        <v>965.12878790000002</v>
      </c>
      <c r="I481" s="119">
        <v>985.68181819999995</v>
      </c>
      <c r="J481" s="119">
        <v>1039.5681818</v>
      </c>
      <c r="K481" s="119">
        <v>1093.4545455</v>
      </c>
      <c r="L481" s="119">
        <v>1098.3409091000001</v>
      </c>
      <c r="M481" s="119">
        <v>1140.2272727</v>
      </c>
      <c r="N481" s="119">
        <v>1283.6136363999999</v>
      </c>
      <c r="O481" s="119">
        <v>1000</v>
      </c>
      <c r="P481" s="119">
        <v>1427</v>
      </c>
    </row>
    <row r="482" spans="1:16" x14ac:dyDescent="0.3">
      <c r="A482" s="135" t="s">
        <v>124</v>
      </c>
      <c r="B482" s="119">
        <v>36852.439560400002</v>
      </c>
      <c r="C482" s="119">
        <v>35225.527472499998</v>
      </c>
      <c r="D482" s="119">
        <v>33598.615384600002</v>
      </c>
      <c r="E482" s="119">
        <v>53750</v>
      </c>
      <c r="F482" s="119">
        <v>33787.076923100001</v>
      </c>
      <c r="G482" s="119">
        <v>33900.307692299997</v>
      </c>
      <c r="H482" s="119">
        <v>34013.5384615</v>
      </c>
      <c r="I482" s="119">
        <v>34126.769230800004</v>
      </c>
      <c r="J482" s="119">
        <v>34200</v>
      </c>
      <c r="K482" s="119">
        <v>34194</v>
      </c>
      <c r="L482" s="119">
        <v>34188</v>
      </c>
      <c r="M482" s="119">
        <v>34188</v>
      </c>
      <c r="N482" s="119">
        <v>34188</v>
      </c>
      <c r="O482" s="119">
        <v>34188</v>
      </c>
      <c r="P482" s="119">
        <v>34188</v>
      </c>
    </row>
    <row r="483" spans="1:16" x14ac:dyDescent="0.3">
      <c r="A483" s="135" t="s">
        <v>125</v>
      </c>
      <c r="B483" s="119">
        <v>233.44</v>
      </c>
      <c r="C483" s="119">
        <v>225.82</v>
      </c>
      <c r="D483" s="119">
        <v>218.20000000000002</v>
      </c>
      <c r="E483" s="119">
        <v>226.6</v>
      </c>
      <c r="F483" s="119">
        <v>235</v>
      </c>
      <c r="G483" s="119">
        <v>243.4</v>
      </c>
      <c r="H483" s="119">
        <v>251.8</v>
      </c>
      <c r="I483" s="119">
        <v>260.2</v>
      </c>
      <c r="J483" s="119">
        <v>247.79999999999998</v>
      </c>
      <c r="K483" s="119">
        <v>168.2</v>
      </c>
      <c r="L483" s="119">
        <v>176.5</v>
      </c>
      <c r="M483" s="119">
        <v>185.857867</v>
      </c>
      <c r="N483" s="119">
        <v>175.91025499999998</v>
      </c>
      <c r="O483" s="119">
        <v>177.18602999999999</v>
      </c>
      <c r="P483" s="119">
        <v>172.86</v>
      </c>
    </row>
    <row r="484" spans="1:16" x14ac:dyDescent="0.3">
      <c r="A484" s="135" t="s">
        <v>126</v>
      </c>
      <c r="B484" s="119">
        <v>2365</v>
      </c>
      <c r="C484" s="119">
        <v>1853.2173077</v>
      </c>
      <c r="D484" s="119">
        <v>2269</v>
      </c>
      <c r="E484" s="119">
        <v>1473.6442308000001</v>
      </c>
      <c r="F484" s="119">
        <v>1282.8076923000001</v>
      </c>
      <c r="G484" s="119">
        <v>1088.7211537999999</v>
      </c>
      <c r="H484" s="119">
        <v>894.63461540000003</v>
      </c>
      <c r="I484" s="119">
        <v>700.54807689999996</v>
      </c>
      <c r="J484" s="119">
        <v>506.46153849999996</v>
      </c>
      <c r="K484" s="119">
        <v>357.59999999999997</v>
      </c>
      <c r="L484" s="119">
        <v>393.52799999999996</v>
      </c>
      <c r="M484" s="119">
        <v>307.90000000000003</v>
      </c>
      <c r="N484" s="119">
        <v>259</v>
      </c>
      <c r="O484" s="119">
        <v>254.39000000000001</v>
      </c>
      <c r="P484" s="119">
        <v>254.39000000000001</v>
      </c>
    </row>
    <row r="485" spans="1:16" x14ac:dyDescent="0.3">
      <c r="A485" s="135" t="s">
        <v>127</v>
      </c>
      <c r="B485" s="119">
        <v>52.421818199999997</v>
      </c>
      <c r="C485" s="119">
        <v>51.075454499999999</v>
      </c>
      <c r="D485" s="119">
        <v>49.729090900000003</v>
      </c>
      <c r="E485" s="119">
        <v>48.382727299999999</v>
      </c>
      <c r="F485" s="119">
        <v>47.036363600000001</v>
      </c>
      <c r="G485" s="119">
        <v>47.5</v>
      </c>
      <c r="H485" s="119">
        <v>48.5</v>
      </c>
      <c r="I485" s="119">
        <v>44.5</v>
      </c>
      <c r="J485" s="119">
        <v>43.1</v>
      </c>
      <c r="K485" s="119">
        <v>45.6</v>
      </c>
      <c r="L485" s="119">
        <v>44.8</v>
      </c>
      <c r="M485" s="119">
        <v>44.4</v>
      </c>
      <c r="N485" s="119">
        <v>45.6</v>
      </c>
      <c r="O485" s="119">
        <v>52.2</v>
      </c>
      <c r="P485" s="119">
        <v>49.3</v>
      </c>
    </row>
    <row r="486" spans="1:16" x14ac:dyDescent="0.3">
      <c r="A486" s="135" t="s">
        <v>128</v>
      </c>
      <c r="B486" s="119">
        <v>46.529411800000005</v>
      </c>
      <c r="C486" s="119">
        <v>45.582352899999997</v>
      </c>
      <c r="D486" s="119">
        <v>46.988888899999999</v>
      </c>
      <c r="E486" s="119">
        <v>43.688235300000002</v>
      </c>
      <c r="F486" s="119">
        <v>38.8333333</v>
      </c>
      <c r="G486" s="119">
        <v>39.188888900000002</v>
      </c>
      <c r="H486" s="119">
        <v>39.544444400000003</v>
      </c>
      <c r="I486" s="119">
        <v>39.9</v>
      </c>
      <c r="J486" s="119">
        <v>45.3</v>
      </c>
      <c r="K486" s="119">
        <v>63.9</v>
      </c>
      <c r="L486" s="119">
        <v>61.800000000000004</v>
      </c>
      <c r="M486" s="119">
        <v>62.8</v>
      </c>
      <c r="N486" s="119">
        <v>66</v>
      </c>
      <c r="O486" s="119">
        <v>64</v>
      </c>
      <c r="P486" s="119">
        <v>63</v>
      </c>
    </row>
    <row r="487" spans="1:16" x14ac:dyDescent="0.3">
      <c r="A487" s="135" t="s">
        <v>129</v>
      </c>
      <c r="B487" s="119">
        <v>11550.800000000001</v>
      </c>
      <c r="C487" s="119">
        <v>11298.3</v>
      </c>
      <c r="D487" s="119">
        <v>10948.9</v>
      </c>
      <c r="E487" s="119">
        <v>10708.7</v>
      </c>
      <c r="F487" s="119">
        <v>10811.400000000001</v>
      </c>
      <c r="G487" s="119">
        <v>10921</v>
      </c>
      <c r="H487" s="119">
        <v>10862.4</v>
      </c>
      <c r="I487" s="119">
        <v>10723.2</v>
      </c>
      <c r="J487" s="119">
        <v>9857.9000000000015</v>
      </c>
      <c r="K487" s="119">
        <v>8918.6999999999989</v>
      </c>
      <c r="L487" s="119">
        <v>8410.7999999999993</v>
      </c>
      <c r="M487" s="119">
        <v>8023.4000000000005</v>
      </c>
      <c r="N487" s="119">
        <v>7916.2</v>
      </c>
      <c r="O487" s="119">
        <v>8098.6999999999989</v>
      </c>
      <c r="P487" s="119">
        <v>8403.4</v>
      </c>
    </row>
    <row r="488" spans="1:16" x14ac:dyDescent="0.3">
      <c r="A488" s="135" t="s">
        <v>130</v>
      </c>
      <c r="B488" s="119">
        <v>11589.580419600001</v>
      </c>
      <c r="C488" s="119">
        <v>11428.027972</v>
      </c>
      <c r="D488" s="119">
        <v>12030</v>
      </c>
      <c r="E488" s="119">
        <v>11176.923076900001</v>
      </c>
      <c r="F488" s="119">
        <v>11520</v>
      </c>
      <c r="G488" s="119">
        <v>10866</v>
      </c>
      <c r="H488" s="119">
        <v>10793.5</v>
      </c>
      <c r="I488" s="119">
        <v>11480</v>
      </c>
      <c r="J488" s="119">
        <v>10716.5</v>
      </c>
      <c r="K488" s="119">
        <v>10689</v>
      </c>
      <c r="L488" s="119">
        <v>10503</v>
      </c>
      <c r="M488" s="119">
        <v>10582</v>
      </c>
      <c r="N488" s="119">
        <v>10081</v>
      </c>
      <c r="O488" s="119">
        <v>10031</v>
      </c>
      <c r="P488" s="119">
        <v>9859</v>
      </c>
    </row>
    <row r="489" spans="1:16" x14ac:dyDescent="0.3">
      <c r="A489" s="135" t="s">
        <v>131</v>
      </c>
      <c r="B489" s="119">
        <v>9502.4347367999999</v>
      </c>
      <c r="C489" s="119">
        <v>9063.396842099999</v>
      </c>
      <c r="D489" s="119">
        <v>9151</v>
      </c>
      <c r="E489" s="119">
        <v>8579.5710526000003</v>
      </c>
      <c r="F489" s="119">
        <v>8294.2831579000012</v>
      </c>
      <c r="G489" s="119">
        <v>8038.5952631999999</v>
      </c>
      <c r="H489" s="119">
        <v>7782.9073684000005</v>
      </c>
      <c r="I489" s="119">
        <v>7479.3694737000005</v>
      </c>
      <c r="J489" s="119">
        <v>7206.0982456000002</v>
      </c>
      <c r="K489" s="119">
        <v>6932.8270174999998</v>
      </c>
      <c r="L489" s="119">
        <v>6659.5557894999993</v>
      </c>
      <c r="M489" s="119">
        <v>6402.6778947000003</v>
      </c>
      <c r="N489" s="119">
        <v>6163.32</v>
      </c>
      <c r="O489" s="119">
        <v>6000</v>
      </c>
      <c r="P489" s="119">
        <v>6132.8899999999994</v>
      </c>
    </row>
    <row r="490" spans="1:16" x14ac:dyDescent="0.3">
      <c r="A490" s="135" t="s">
        <v>132</v>
      </c>
      <c r="B490" s="119">
        <v>6110</v>
      </c>
      <c r="C490" s="119">
        <v>5330</v>
      </c>
      <c r="D490" s="119">
        <v>6884</v>
      </c>
      <c r="E490" s="119">
        <v>7220</v>
      </c>
      <c r="F490" s="119">
        <v>6876</v>
      </c>
      <c r="G490" s="119">
        <v>6220</v>
      </c>
      <c r="H490" s="119">
        <v>6600</v>
      </c>
      <c r="I490" s="119">
        <v>6482</v>
      </c>
      <c r="J490" s="119">
        <v>6418</v>
      </c>
      <c r="K490" s="119">
        <v>6282</v>
      </c>
      <c r="L490" s="119">
        <v>6465</v>
      </c>
      <c r="M490" s="119">
        <v>6374</v>
      </c>
      <c r="N490" s="119">
        <v>6773</v>
      </c>
      <c r="O490" s="119">
        <v>6416</v>
      </c>
      <c r="P490" s="119">
        <v>6416</v>
      </c>
    </row>
    <row r="491" spans="1:16" x14ac:dyDescent="0.3">
      <c r="A491" s="135" t="s">
        <v>133</v>
      </c>
      <c r="B491" s="119">
        <v>906.80000000000007</v>
      </c>
      <c r="C491" s="119">
        <v>802.35</v>
      </c>
      <c r="D491" s="119">
        <v>688</v>
      </c>
      <c r="E491" s="119">
        <v>623.19999999999993</v>
      </c>
      <c r="F491" s="119">
        <v>605.79999999999995</v>
      </c>
      <c r="G491" s="119">
        <v>580.70000000000005</v>
      </c>
      <c r="H491" s="119">
        <v>573.79999999999995</v>
      </c>
      <c r="I491" s="119">
        <v>665.3</v>
      </c>
      <c r="J491" s="119">
        <v>504.29999999999995</v>
      </c>
      <c r="K491" s="119">
        <v>559.30000000000007</v>
      </c>
      <c r="L491" s="119">
        <v>552.71789999999999</v>
      </c>
      <c r="M491" s="119">
        <v>535</v>
      </c>
      <c r="N491" s="119">
        <v>556.30000000000007</v>
      </c>
      <c r="O491" s="119">
        <v>612</v>
      </c>
      <c r="P491" s="119">
        <v>612</v>
      </c>
    </row>
    <row r="492" spans="1:16" x14ac:dyDescent="0.3">
      <c r="A492" s="135" t="s">
        <v>134</v>
      </c>
      <c r="B492" s="119">
        <v>923.6</v>
      </c>
      <c r="C492" s="119">
        <v>932.1</v>
      </c>
      <c r="D492" s="119">
        <v>934.9</v>
      </c>
      <c r="E492" s="119">
        <v>937.94999999999993</v>
      </c>
      <c r="F492" s="119">
        <v>942.6</v>
      </c>
      <c r="G492" s="119">
        <v>939.16666670000006</v>
      </c>
      <c r="H492" s="119">
        <v>940.03333330000009</v>
      </c>
      <c r="I492" s="119">
        <v>928.1</v>
      </c>
      <c r="J492" s="119">
        <v>1155.5999999999999</v>
      </c>
      <c r="K492" s="119">
        <v>980.3</v>
      </c>
      <c r="L492" s="119">
        <v>897</v>
      </c>
      <c r="M492" s="119">
        <v>887.3</v>
      </c>
      <c r="N492" s="119">
        <v>931.4</v>
      </c>
      <c r="O492" s="119">
        <v>961</v>
      </c>
      <c r="P492" s="119">
        <v>944</v>
      </c>
    </row>
    <row r="493" spans="1:16" x14ac:dyDescent="0.3">
      <c r="A493" s="135" t="s">
        <v>135</v>
      </c>
      <c r="B493" s="119">
        <v>38026</v>
      </c>
      <c r="C493" s="119">
        <v>36179.5</v>
      </c>
      <c r="D493" s="119">
        <v>35573</v>
      </c>
      <c r="E493" s="119">
        <v>35258</v>
      </c>
      <c r="F493" s="119">
        <v>36193.5</v>
      </c>
      <c r="G493" s="119">
        <v>35224</v>
      </c>
      <c r="H493" s="119">
        <v>35037</v>
      </c>
      <c r="I493" s="119">
        <v>36641</v>
      </c>
      <c r="J493" s="119">
        <v>32314.500000000004</v>
      </c>
      <c r="K493" s="119">
        <v>32851</v>
      </c>
      <c r="L493" s="119">
        <v>31514</v>
      </c>
      <c r="M493" s="119">
        <v>31221</v>
      </c>
      <c r="N493" s="119">
        <v>30094</v>
      </c>
      <c r="O493" s="119">
        <v>29469</v>
      </c>
      <c r="P493" s="119">
        <v>29469</v>
      </c>
    </row>
    <row r="494" spans="1:16" x14ac:dyDescent="0.3">
      <c r="A494" s="135" t="s">
        <v>136</v>
      </c>
      <c r="B494" s="119">
        <v>2630</v>
      </c>
      <c r="C494" s="119">
        <v>2630</v>
      </c>
      <c r="D494" s="119">
        <v>2630</v>
      </c>
      <c r="E494" s="119">
        <v>2649.6666667</v>
      </c>
      <c r="F494" s="119">
        <v>2669.3333333</v>
      </c>
      <c r="G494" s="119">
        <v>2689</v>
      </c>
      <c r="H494" s="119">
        <v>2626.2</v>
      </c>
      <c r="I494" s="119">
        <v>2563.4</v>
      </c>
      <c r="J494" s="119">
        <v>2500.6</v>
      </c>
      <c r="K494" s="119">
        <v>2437.8000000000002</v>
      </c>
      <c r="L494" s="119">
        <v>2375</v>
      </c>
      <c r="M494" s="119">
        <v>2375</v>
      </c>
      <c r="N494" s="119">
        <v>2375</v>
      </c>
      <c r="O494" s="119">
        <v>2375</v>
      </c>
      <c r="P494" s="119">
        <v>2375</v>
      </c>
    </row>
    <row r="495" spans="1:16" x14ac:dyDescent="0.3">
      <c r="A495" s="135" t="s">
        <v>137</v>
      </c>
      <c r="B495" s="119">
        <v>10283</v>
      </c>
      <c r="C495" s="119">
        <v>12990</v>
      </c>
      <c r="D495" s="119">
        <v>8513</v>
      </c>
      <c r="E495" s="119">
        <v>8141</v>
      </c>
      <c r="F495" s="119">
        <v>8057</v>
      </c>
      <c r="G495" s="119">
        <v>8031.4</v>
      </c>
      <c r="H495" s="119">
        <v>7682</v>
      </c>
      <c r="I495" s="119">
        <v>8214</v>
      </c>
      <c r="J495" s="119">
        <v>7554.1</v>
      </c>
      <c r="K495" s="119">
        <v>7109.2000000000007</v>
      </c>
      <c r="L495" s="119">
        <v>8159.4999999999991</v>
      </c>
      <c r="M495" s="119">
        <v>8420</v>
      </c>
      <c r="N495" s="119">
        <v>8420</v>
      </c>
      <c r="O495" s="119">
        <v>8420</v>
      </c>
      <c r="P495" s="119">
        <v>8420</v>
      </c>
    </row>
    <row r="496" spans="1:16" x14ac:dyDescent="0.3">
      <c r="A496" s="135" t="s">
        <v>138</v>
      </c>
      <c r="B496" s="119">
        <v>554130</v>
      </c>
      <c r="C496" s="119">
        <v>570200</v>
      </c>
      <c r="D496" s="119">
        <v>571300</v>
      </c>
      <c r="E496" s="119">
        <v>579000</v>
      </c>
      <c r="F496" s="119">
        <v>586200</v>
      </c>
      <c r="G496" s="119">
        <v>590200</v>
      </c>
      <c r="H496" s="119">
        <v>599600</v>
      </c>
      <c r="I496" s="119">
        <v>603300</v>
      </c>
      <c r="J496" s="119">
        <v>607810</v>
      </c>
      <c r="K496" s="119">
        <v>599200</v>
      </c>
      <c r="L496" s="119">
        <v>598100</v>
      </c>
      <c r="M496" s="119">
        <v>598100</v>
      </c>
      <c r="N496" s="119">
        <v>598100</v>
      </c>
      <c r="O496" s="119">
        <v>598100</v>
      </c>
      <c r="P496" s="119">
        <v>598100</v>
      </c>
    </row>
    <row r="497" spans="1:16" x14ac:dyDescent="0.3">
      <c r="A497" s="135" t="s">
        <v>139</v>
      </c>
      <c r="B497" s="119">
        <v>390137.30166669993</v>
      </c>
      <c r="C497" s="119">
        <v>474148.73577130004</v>
      </c>
      <c r="D497" s="119">
        <v>538608.6008283</v>
      </c>
      <c r="E497" s="119">
        <v>543644.46588520007</v>
      </c>
      <c r="F497" s="119">
        <v>546757.33094229992</v>
      </c>
      <c r="G497" s="119">
        <v>553814.94599929999</v>
      </c>
      <c r="H497" s="119">
        <v>559866.81821910001</v>
      </c>
      <c r="I497" s="119">
        <v>568338.69043890003</v>
      </c>
      <c r="J497" s="119">
        <v>577866.56265880005</v>
      </c>
      <c r="K497" s="119">
        <v>581361.43487859995</v>
      </c>
      <c r="L497" s="119">
        <v>583859.67217779986</v>
      </c>
      <c r="M497" s="119">
        <v>586717.59195499995</v>
      </c>
      <c r="N497" s="119">
        <v>590837.84223300009</v>
      </c>
      <c r="O497" s="119">
        <v>591516.22636099998</v>
      </c>
      <c r="P497" s="119">
        <v>582315.38696799998</v>
      </c>
    </row>
    <row r="498" spans="1:16" x14ac:dyDescent="0.3">
      <c r="A498" s="135" t="s">
        <v>140</v>
      </c>
      <c r="B498" s="119">
        <v>685700</v>
      </c>
      <c r="C498" s="119">
        <v>700760</v>
      </c>
      <c r="D498" s="119">
        <v>715820</v>
      </c>
      <c r="E498" s="119">
        <v>730880</v>
      </c>
      <c r="F498" s="119">
        <v>745940</v>
      </c>
      <c r="G498" s="119">
        <v>761000</v>
      </c>
      <c r="H498" s="119">
        <v>761000</v>
      </c>
      <c r="I498" s="119">
        <v>761000</v>
      </c>
      <c r="J498" s="119">
        <v>761000</v>
      </c>
      <c r="K498" s="119">
        <v>761000</v>
      </c>
      <c r="L498" s="119">
        <v>761000</v>
      </c>
      <c r="M498" s="119">
        <v>761000</v>
      </c>
      <c r="N498" s="119">
        <v>761000</v>
      </c>
      <c r="O498" s="119">
        <v>761000</v>
      </c>
      <c r="P498" s="119">
        <v>761000</v>
      </c>
    </row>
    <row r="499" spans="1:16" x14ac:dyDescent="0.3">
      <c r="A499" s="135" t="s">
        <v>16</v>
      </c>
      <c r="B499" s="119">
        <v>136143.9464286</v>
      </c>
      <c r="C499" s="119">
        <v>138713.625</v>
      </c>
      <c r="D499" s="119">
        <v>143766.77499999999</v>
      </c>
      <c r="E499" s="119">
        <v>162478.92500000002</v>
      </c>
      <c r="F499" s="119">
        <v>171533.18928569998</v>
      </c>
      <c r="G499" s="119">
        <v>180584.45357140002</v>
      </c>
      <c r="H499" s="119">
        <v>182995.71785709998</v>
      </c>
      <c r="I499" s="119">
        <v>187079.36914289999</v>
      </c>
      <c r="J499" s="119">
        <v>188952.41552859999</v>
      </c>
      <c r="K499" s="119">
        <v>190975.16791429999</v>
      </c>
      <c r="L499" s="119">
        <v>194448.18759999998</v>
      </c>
      <c r="M499" s="119">
        <v>267535.50319999998</v>
      </c>
      <c r="N499" s="119">
        <v>201515.6</v>
      </c>
      <c r="O499" s="119">
        <v>202789.80000000002</v>
      </c>
      <c r="P499" s="119">
        <v>209903.7</v>
      </c>
    </row>
    <row r="500" spans="1:16" x14ac:dyDescent="0.3">
      <c r="A500" s="135" t="s">
        <v>141</v>
      </c>
      <c r="B500" s="119">
        <v>64466.666666699995</v>
      </c>
      <c r="C500" s="119">
        <v>64033.333333300005</v>
      </c>
      <c r="D500" s="119">
        <v>63600</v>
      </c>
      <c r="E500" s="119">
        <v>63166.666666700003</v>
      </c>
      <c r="F500" s="119">
        <v>62733.333333300005</v>
      </c>
      <c r="G500" s="119">
        <v>62300</v>
      </c>
      <c r="H500" s="119">
        <v>61866.666666699995</v>
      </c>
      <c r="I500" s="119">
        <v>61433.333333299997</v>
      </c>
      <c r="J500" s="119">
        <v>61000</v>
      </c>
      <c r="K500" s="119">
        <v>70810</v>
      </c>
      <c r="L500" s="119">
        <v>62460</v>
      </c>
      <c r="M500" s="119">
        <v>64790.000000000007</v>
      </c>
      <c r="N500" s="119">
        <v>64410</v>
      </c>
      <c r="O500" s="119">
        <v>64819.999999999993</v>
      </c>
      <c r="P500" s="119">
        <v>64819.999999999993</v>
      </c>
    </row>
    <row r="501" spans="1:16" x14ac:dyDescent="0.3">
      <c r="A501" s="135" t="s">
        <v>34</v>
      </c>
      <c r="B501" s="119">
        <v>680037.80952380004</v>
      </c>
      <c r="C501" s="119">
        <v>665578.90476190008</v>
      </c>
      <c r="D501" s="119">
        <v>651970</v>
      </c>
      <c r="E501" s="119">
        <v>636190</v>
      </c>
      <c r="F501" s="119">
        <v>620360</v>
      </c>
      <c r="G501" s="119">
        <v>606610.83865759999</v>
      </c>
      <c r="H501" s="119">
        <v>596981.06453690003</v>
      </c>
      <c r="I501" s="119">
        <v>590086.54840269999</v>
      </c>
      <c r="J501" s="119">
        <v>579673.03226850007</v>
      </c>
      <c r="K501" s="119">
        <v>573670.01613420004</v>
      </c>
      <c r="L501" s="119">
        <v>565115</v>
      </c>
      <c r="M501" s="119">
        <v>566573.5</v>
      </c>
      <c r="N501" s="119">
        <v>568383</v>
      </c>
      <c r="O501" s="119">
        <v>569364</v>
      </c>
      <c r="P501" s="119">
        <v>569872.00000000012</v>
      </c>
    </row>
    <row r="502" spans="1:16" x14ac:dyDescent="0.3">
      <c r="A502" s="135" t="s">
        <v>19</v>
      </c>
      <c r="B502" s="119">
        <v>936061.13018639991</v>
      </c>
      <c r="C502" s="119">
        <v>942769.23602549976</v>
      </c>
      <c r="D502" s="119">
        <v>947280.29205239995</v>
      </c>
      <c r="E502" s="119">
        <v>985298.92425209994</v>
      </c>
      <c r="F502" s="119">
        <v>986570.4127194999</v>
      </c>
      <c r="G502" s="119">
        <v>990755.68841639999</v>
      </c>
      <c r="H502" s="119">
        <v>984014.50339929981</v>
      </c>
      <c r="I502" s="119">
        <v>1015129.5272710001</v>
      </c>
      <c r="J502" s="119">
        <v>1016821.7103198997</v>
      </c>
      <c r="K502" s="119">
        <v>1019116.9004964998</v>
      </c>
      <c r="L502" s="119">
        <v>1023475.2409618</v>
      </c>
      <c r="M502" s="119">
        <v>1033535.1659629993</v>
      </c>
      <c r="N502" s="119">
        <v>1046516.8370276992</v>
      </c>
      <c r="O502" s="119">
        <v>1046517.3664487995</v>
      </c>
      <c r="P502" s="119">
        <v>1074149.4050532994</v>
      </c>
    </row>
    <row r="505" spans="1:16" x14ac:dyDescent="0.3">
      <c r="A505" t="s">
        <v>755</v>
      </c>
    </row>
    <row r="506" spans="1:16" x14ac:dyDescent="0.3">
      <c r="A506" s="137" t="s">
        <v>756</v>
      </c>
      <c r="B506" s="137">
        <v>2005</v>
      </c>
    </row>
    <row r="507" spans="1:16" x14ac:dyDescent="0.3">
      <c r="A507" s="80" t="s">
        <v>1</v>
      </c>
      <c r="B507" s="45" t="s">
        <v>757</v>
      </c>
    </row>
    <row r="508" spans="1:16" x14ac:dyDescent="0.3">
      <c r="A508" s="135" t="s">
        <v>110</v>
      </c>
      <c r="B508" s="227">
        <v>373496.51847491815</v>
      </c>
    </row>
    <row r="509" spans="1:16" x14ac:dyDescent="0.3">
      <c r="A509" s="135" t="s">
        <v>111</v>
      </c>
      <c r="B509" s="227">
        <v>455201.75883638964</v>
      </c>
    </row>
    <row r="510" spans="1:16" x14ac:dyDescent="0.3">
      <c r="A510" s="135" t="s">
        <v>112</v>
      </c>
      <c r="B510" s="227">
        <v>42915.042607296913</v>
      </c>
    </row>
    <row r="511" spans="1:16" x14ac:dyDescent="0.3">
      <c r="A511" s="135" t="s">
        <v>113</v>
      </c>
      <c r="B511" s="227">
        <v>51313.067773881499</v>
      </c>
    </row>
    <row r="512" spans="1:16" x14ac:dyDescent="0.3">
      <c r="A512" s="135" t="s">
        <v>114</v>
      </c>
      <c r="B512" s="227">
        <v>12871.088656156402</v>
      </c>
    </row>
    <row r="513" spans="1:2" x14ac:dyDescent="0.3">
      <c r="A513" s="135" t="s">
        <v>115</v>
      </c>
      <c r="B513" s="227">
        <v>72221.0620656479</v>
      </c>
    </row>
    <row r="514" spans="1:2" x14ac:dyDescent="0.3">
      <c r="A514" s="135" t="s">
        <v>116</v>
      </c>
      <c r="B514" s="227">
        <v>306935.51703115046</v>
      </c>
    </row>
    <row r="515" spans="1:2" x14ac:dyDescent="0.3">
      <c r="A515" s="135" t="s">
        <v>117</v>
      </c>
      <c r="B515" s="227">
        <v>10156.172669037143</v>
      </c>
    </row>
    <row r="516" spans="1:2" x14ac:dyDescent="0.3">
      <c r="A516" s="135" t="s">
        <v>118</v>
      </c>
      <c r="B516" s="227">
        <v>314829.85433931509</v>
      </c>
    </row>
    <row r="517" spans="1:2" x14ac:dyDescent="0.3">
      <c r="A517" s="135" t="s">
        <v>119</v>
      </c>
      <c r="B517" s="227">
        <v>2798231.8656754093</v>
      </c>
    </row>
    <row r="518" spans="1:2" x14ac:dyDescent="0.3">
      <c r="A518" s="135" t="s">
        <v>120</v>
      </c>
      <c r="B518" s="227">
        <v>3959597.0568415648</v>
      </c>
    </row>
    <row r="519" spans="1:2" x14ac:dyDescent="0.3">
      <c r="A519" s="135" t="s">
        <v>121</v>
      </c>
      <c r="B519" s="227">
        <v>195460.38544717984</v>
      </c>
    </row>
    <row r="520" spans="1:2" x14ac:dyDescent="0.3">
      <c r="A520" s="135" t="s">
        <v>122</v>
      </c>
      <c r="B520" s="227">
        <v>68443.615674779867</v>
      </c>
    </row>
    <row r="521" spans="1:2" x14ac:dyDescent="0.3">
      <c r="A521" s="135" t="s">
        <v>123</v>
      </c>
      <c r="B521" s="227">
        <v>108865.78842467451</v>
      </c>
    </row>
    <row r="522" spans="1:2" x14ac:dyDescent="0.3">
      <c r="A522" s="135" t="s">
        <v>124</v>
      </c>
      <c r="B522" s="227">
        <v>2537235.4077320048</v>
      </c>
    </row>
    <row r="523" spans="1:2" x14ac:dyDescent="0.3">
      <c r="A523" s="135" t="s">
        <v>125</v>
      </c>
      <c r="B523" s="227">
        <v>18764.412048910897</v>
      </c>
    </row>
    <row r="524" spans="1:2" x14ac:dyDescent="0.3">
      <c r="A524" s="135" t="s">
        <v>126</v>
      </c>
      <c r="B524" s="227">
        <v>19912.511623592858</v>
      </c>
    </row>
    <row r="525" spans="1:2" x14ac:dyDescent="0.3">
      <c r="A525" s="135" t="s">
        <v>127</v>
      </c>
      <c r="B525" s="227">
        <v>25152.739597452677</v>
      </c>
    </row>
    <row r="526" spans="1:2" x14ac:dyDescent="0.3">
      <c r="A526" s="135" t="s">
        <v>128</v>
      </c>
      <c r="B526" s="227">
        <v>5322.2563415855884</v>
      </c>
    </row>
    <row r="527" spans="1:2" x14ac:dyDescent="0.3">
      <c r="A527" s="135" t="s">
        <v>129</v>
      </c>
      <c r="B527" s="227">
        <v>681168.53344735503</v>
      </c>
    </row>
    <row r="528" spans="1:2" x14ac:dyDescent="0.3">
      <c r="A528" s="135" t="s">
        <v>130</v>
      </c>
      <c r="B528" s="227">
        <v>126711.71391092149</v>
      </c>
    </row>
    <row r="529" spans="1:2" x14ac:dyDescent="0.3">
      <c r="A529" s="135" t="s">
        <v>131</v>
      </c>
      <c r="B529" s="227">
        <v>163264.26286603697</v>
      </c>
    </row>
    <row r="530" spans="1:2" x14ac:dyDescent="0.3">
      <c r="A530" s="135" t="s">
        <v>132</v>
      </c>
      <c r="B530" s="227">
        <v>79300.595739304714</v>
      </c>
    </row>
    <row r="531" spans="1:2" x14ac:dyDescent="0.3">
      <c r="A531" s="135" t="s">
        <v>133</v>
      </c>
      <c r="B531" s="227">
        <v>32062.369307058183</v>
      </c>
    </row>
    <row r="532" spans="1:2" x14ac:dyDescent="0.3">
      <c r="A532" s="135" t="s">
        <v>134</v>
      </c>
      <c r="B532" s="227">
        <v>35990.059903185997</v>
      </c>
    </row>
    <row r="533" spans="1:2" x14ac:dyDescent="0.3">
      <c r="A533" s="135" t="s">
        <v>135</v>
      </c>
      <c r="B533" s="227">
        <v>1182217.2891288295</v>
      </c>
    </row>
    <row r="534" spans="1:2" x14ac:dyDescent="0.3">
      <c r="A534" s="135" t="s">
        <v>136</v>
      </c>
      <c r="B534" s="227">
        <v>547586.21934651549</v>
      </c>
    </row>
    <row r="535" spans="1:2" x14ac:dyDescent="0.3">
      <c r="A535" s="135" t="s">
        <v>137</v>
      </c>
      <c r="B535" s="227">
        <v>2273108.8335381327</v>
      </c>
    </row>
    <row r="536" spans="1:2" x14ac:dyDescent="0.3">
      <c r="A536" s="135" t="s">
        <v>138</v>
      </c>
      <c r="B536" s="227">
        <v>3332071.6545623592</v>
      </c>
    </row>
    <row r="537" spans="1:2" x14ac:dyDescent="0.3">
      <c r="A537" s="135" t="s">
        <v>139</v>
      </c>
      <c r="B537" s="227">
        <v>10618316.056922657</v>
      </c>
    </row>
    <row r="538" spans="1:2" x14ac:dyDescent="0.3">
      <c r="A538" s="135" t="s">
        <v>140</v>
      </c>
      <c r="B538" s="227">
        <v>852762.30505477544</v>
      </c>
    </row>
    <row r="539" spans="1:2" x14ac:dyDescent="0.3">
      <c r="A539" s="135" t="s">
        <v>16</v>
      </c>
      <c r="B539" s="227">
        <v>2811881.9614184541</v>
      </c>
    </row>
    <row r="540" spans="1:2" x14ac:dyDescent="0.3">
      <c r="A540" s="135" t="s">
        <v>141</v>
      </c>
      <c r="B540" s="227">
        <v>869953.59816191695</v>
      </c>
    </row>
    <row r="541" spans="1:2" x14ac:dyDescent="0.3">
      <c r="A541" s="135" t="s">
        <v>34</v>
      </c>
      <c r="B541" s="227">
        <v>17827735.925408073</v>
      </c>
    </row>
    <row r="542" spans="1:2" x14ac:dyDescent="0.3">
      <c r="A542" s="135" t="s">
        <v>19</v>
      </c>
      <c r="B542" s="227">
        <v>4932569.0749580031</v>
      </c>
    </row>
    <row r="544" spans="1:2" x14ac:dyDescent="0.3">
      <c r="A544" t="s">
        <v>758</v>
      </c>
    </row>
    <row r="545" spans="1:2" x14ac:dyDescent="0.3">
      <c r="A545" s="137" t="s">
        <v>759</v>
      </c>
      <c r="B545" s="137">
        <v>2050</v>
      </c>
    </row>
    <row r="546" spans="1:2" x14ac:dyDescent="0.3">
      <c r="A546" s="80" t="s">
        <v>1</v>
      </c>
      <c r="B546" s="45" t="s">
        <v>760</v>
      </c>
    </row>
    <row r="547" spans="1:2" x14ac:dyDescent="0.3">
      <c r="A547" s="135" t="s">
        <v>110</v>
      </c>
      <c r="B547" s="228">
        <v>4383.4094172994673</v>
      </c>
    </row>
    <row r="548" spans="1:2" x14ac:dyDescent="0.3">
      <c r="A548" s="135" t="s">
        <v>111</v>
      </c>
      <c r="B548" s="228">
        <v>5342.3139915793017</v>
      </c>
    </row>
    <row r="549" spans="1:2" x14ac:dyDescent="0.3">
      <c r="A549" s="135" t="s">
        <v>112</v>
      </c>
      <c r="B549" s="228">
        <v>4053.9451561782384</v>
      </c>
    </row>
    <row r="550" spans="1:2" x14ac:dyDescent="0.3">
      <c r="A550" s="135" t="s">
        <v>113</v>
      </c>
      <c r="B550" s="228">
        <v>4847.2598397281427</v>
      </c>
    </row>
    <row r="551" spans="1:2" x14ac:dyDescent="0.3">
      <c r="A551" s="135" t="s">
        <v>114</v>
      </c>
      <c r="B551" s="228">
        <v>151.05696689400642</v>
      </c>
    </row>
    <row r="552" spans="1:2" x14ac:dyDescent="0.3">
      <c r="A552" s="135" t="s">
        <v>115</v>
      </c>
      <c r="B552" s="228">
        <v>6822.3216603610972</v>
      </c>
    </row>
    <row r="553" spans="1:2" x14ac:dyDescent="0.3">
      <c r="A553" s="135" t="s">
        <v>116</v>
      </c>
      <c r="B553" s="228">
        <v>3602.239831717141</v>
      </c>
    </row>
    <row r="554" spans="1:2" x14ac:dyDescent="0.3">
      <c r="A554" s="135" t="s">
        <v>117</v>
      </c>
      <c r="B554" s="228">
        <v>1222.2790215067596</v>
      </c>
    </row>
    <row r="555" spans="1:2" x14ac:dyDescent="0.3">
      <c r="A555" s="135" t="s">
        <v>118</v>
      </c>
      <c r="B555" s="228">
        <v>3694.8889215700956</v>
      </c>
    </row>
    <row r="556" spans="1:2" x14ac:dyDescent="0.3">
      <c r="A556" s="135" t="s">
        <v>119</v>
      </c>
      <c r="B556" s="228">
        <v>32840.455814349902</v>
      </c>
    </row>
    <row r="557" spans="1:2" x14ac:dyDescent="0.3">
      <c r="A557" s="135" t="s">
        <v>120</v>
      </c>
      <c r="B557" s="228">
        <v>46470.406467352848</v>
      </c>
    </row>
    <row r="558" spans="1:2" x14ac:dyDescent="0.3">
      <c r="A558" s="135" t="s">
        <v>121</v>
      </c>
      <c r="B558" s="228">
        <v>2293.9514878923551</v>
      </c>
    </row>
    <row r="559" spans="1:2" x14ac:dyDescent="0.3">
      <c r="A559" s="135" t="s">
        <v>122</v>
      </c>
      <c r="B559" s="228">
        <v>6465.4873298184912</v>
      </c>
    </row>
    <row r="560" spans="1:2" x14ac:dyDescent="0.3">
      <c r="A560" s="135" t="s">
        <v>123</v>
      </c>
      <c r="B560" s="228">
        <v>1277.6647133177942</v>
      </c>
    </row>
    <row r="561" spans="1:2" x14ac:dyDescent="0.3">
      <c r="A561" s="135" t="s">
        <v>124</v>
      </c>
      <c r="B561" s="228">
        <v>29777.363455946146</v>
      </c>
    </row>
    <row r="562" spans="1:2" x14ac:dyDescent="0.3">
      <c r="A562" s="135" t="s">
        <v>125</v>
      </c>
      <c r="B562" s="228">
        <v>2258.2667650201383</v>
      </c>
    </row>
    <row r="563" spans="1:2" x14ac:dyDescent="0.3">
      <c r="A563" s="135" t="s">
        <v>126</v>
      </c>
      <c r="B563" s="228">
        <v>2396.4386995140044</v>
      </c>
    </row>
    <row r="564" spans="1:2" x14ac:dyDescent="0.3">
      <c r="A564" s="135" t="s">
        <v>127</v>
      </c>
      <c r="B564" s="228">
        <v>295.19620710938324</v>
      </c>
    </row>
    <row r="565" spans="1:2" x14ac:dyDescent="0.3">
      <c r="A565" s="135" t="s">
        <v>128</v>
      </c>
      <c r="B565" s="228">
        <v>62.462773854623748</v>
      </c>
    </row>
    <row r="566" spans="1:2" x14ac:dyDescent="0.3">
      <c r="A566" s="135" t="s">
        <v>129</v>
      </c>
      <c r="B566" s="228">
        <v>7994.2928958833581</v>
      </c>
    </row>
    <row r="567" spans="1:2" x14ac:dyDescent="0.3">
      <c r="A567" s="135" t="s">
        <v>130</v>
      </c>
      <c r="B567" s="228">
        <v>11969.750176896734</v>
      </c>
    </row>
    <row r="568" spans="1:2" x14ac:dyDescent="0.3">
      <c r="A568" s="135" t="s">
        <v>131</v>
      </c>
      <c r="B568" s="228">
        <v>1916.0931145426514</v>
      </c>
    </row>
    <row r="569" spans="1:2" x14ac:dyDescent="0.3">
      <c r="A569" s="135" t="s">
        <v>132</v>
      </c>
      <c r="B569" s="228">
        <v>7491.0857929508657</v>
      </c>
    </row>
    <row r="570" spans="1:2" x14ac:dyDescent="0.3">
      <c r="A570" s="135" t="s">
        <v>133</v>
      </c>
      <c r="B570" s="228">
        <v>3028.7535290911201</v>
      </c>
    </row>
    <row r="571" spans="1:2" x14ac:dyDescent="0.3">
      <c r="A571" s="135" t="s">
        <v>134</v>
      </c>
      <c r="B571" s="228">
        <v>3399.7805932570027</v>
      </c>
    </row>
    <row r="572" spans="1:2" x14ac:dyDescent="0.3">
      <c r="A572" s="135" t="s">
        <v>135</v>
      </c>
      <c r="B572" s="228">
        <v>13874.673904917707</v>
      </c>
    </row>
    <row r="573" spans="1:2" x14ac:dyDescent="0.3">
      <c r="A573" s="135" t="s">
        <v>136</v>
      </c>
      <c r="B573" s="228">
        <v>6426.5514454269787</v>
      </c>
    </row>
    <row r="574" spans="1:2" x14ac:dyDescent="0.3">
      <c r="A574" s="135" t="s">
        <v>137</v>
      </c>
      <c r="B574" s="228">
        <v>26677.535598358721</v>
      </c>
    </row>
    <row r="575" spans="1:2" x14ac:dyDescent="0.3">
      <c r="A575" s="135" t="s">
        <v>138</v>
      </c>
      <c r="B575" s="228">
        <v>612538.70964928262</v>
      </c>
    </row>
    <row r="576" spans="1:2" x14ac:dyDescent="0.3">
      <c r="A576" s="135" t="s">
        <v>139</v>
      </c>
      <c r="B576" s="228">
        <v>432138.05196186842</v>
      </c>
    </row>
    <row r="577" spans="1:2" x14ac:dyDescent="0.3">
      <c r="A577" s="135" t="s">
        <v>140</v>
      </c>
      <c r="B577" s="228">
        <v>243357.65279068882</v>
      </c>
    </row>
    <row r="578" spans="1:2" x14ac:dyDescent="0.3">
      <c r="A578" s="135" t="s">
        <v>16</v>
      </c>
      <c r="B578" s="228">
        <v>464841.88703232177</v>
      </c>
    </row>
    <row r="579" spans="1:2" x14ac:dyDescent="0.3">
      <c r="A579" s="135" t="s">
        <v>141</v>
      </c>
      <c r="B579" s="228">
        <v>104697.51424760296</v>
      </c>
    </row>
    <row r="580" spans="1:2" x14ac:dyDescent="0.3">
      <c r="A580" s="135" t="s">
        <v>34</v>
      </c>
      <c r="B580" s="228">
        <v>485770.84648556123</v>
      </c>
    </row>
    <row r="581" spans="1:2" x14ac:dyDescent="0.3">
      <c r="A581" s="135" t="s">
        <v>19</v>
      </c>
      <c r="B581" s="228">
        <v>619477.47124591551</v>
      </c>
    </row>
    <row r="583" spans="1:2" x14ac:dyDescent="0.3">
      <c r="A583" s="137" t="s">
        <v>761</v>
      </c>
      <c r="B583" s="137">
        <v>2019</v>
      </c>
    </row>
    <row r="584" spans="1:2" x14ac:dyDescent="0.3">
      <c r="A584" s="80" t="s">
        <v>1</v>
      </c>
      <c r="B584" s="45" t="s">
        <v>757</v>
      </c>
    </row>
    <row r="585" spans="1:2" x14ac:dyDescent="0.3">
      <c r="A585" s="135" t="s">
        <v>110</v>
      </c>
      <c r="B585" s="227">
        <v>434864</v>
      </c>
    </row>
    <row r="586" spans="1:2" x14ac:dyDescent="0.3">
      <c r="A586" s="135" t="s">
        <v>111</v>
      </c>
      <c r="B586" s="227">
        <v>529994</v>
      </c>
    </row>
    <row r="587" spans="1:2" x14ac:dyDescent="0.3">
      <c r="A587" s="135" t="s">
        <v>112</v>
      </c>
      <c r="B587" s="227">
        <v>99670.3</v>
      </c>
    </row>
    <row r="588" spans="1:2" x14ac:dyDescent="0.3">
      <c r="A588" s="135" t="s">
        <v>113</v>
      </c>
      <c r="B588" s="227">
        <v>119175</v>
      </c>
    </row>
    <row r="589" spans="1:2" x14ac:dyDescent="0.3">
      <c r="A589" s="135" t="s">
        <v>114</v>
      </c>
      <c r="B589" s="227">
        <v>14985.9</v>
      </c>
    </row>
    <row r="590" spans="1:2" x14ac:dyDescent="0.3">
      <c r="A590" s="135" t="s">
        <v>115</v>
      </c>
      <c r="B590" s="227">
        <v>167734</v>
      </c>
    </row>
    <row r="591" spans="1:2" x14ac:dyDescent="0.3">
      <c r="A591" s="135" t="s">
        <v>116</v>
      </c>
      <c r="B591" s="227">
        <v>357367</v>
      </c>
    </row>
    <row r="592" spans="1:2" x14ac:dyDescent="0.3">
      <c r="A592" s="135" t="s">
        <v>117</v>
      </c>
      <c r="B592" s="227">
        <v>27268.1</v>
      </c>
    </row>
    <row r="593" spans="1:2" x14ac:dyDescent="0.3">
      <c r="A593" s="135" t="s">
        <v>118</v>
      </c>
      <c r="B593" s="227">
        <v>366558</v>
      </c>
    </row>
    <row r="594" spans="1:2" x14ac:dyDescent="0.3">
      <c r="A594" s="135" t="s">
        <v>119</v>
      </c>
      <c r="B594" s="227">
        <v>3258000</v>
      </c>
    </row>
    <row r="595" spans="1:2" x14ac:dyDescent="0.3">
      <c r="A595" s="135" t="s">
        <v>120</v>
      </c>
      <c r="B595" s="227">
        <v>4610180</v>
      </c>
    </row>
    <row r="596" spans="1:2" x14ac:dyDescent="0.3">
      <c r="A596" s="135" t="s">
        <v>121</v>
      </c>
      <c r="B596" s="227">
        <v>227576</v>
      </c>
    </row>
    <row r="597" spans="1:2" x14ac:dyDescent="0.3">
      <c r="A597" s="135" t="s">
        <v>122</v>
      </c>
      <c r="B597" s="227">
        <v>158960</v>
      </c>
    </row>
    <row r="598" spans="1:2" x14ac:dyDescent="0.3">
      <c r="A598" s="135" t="s">
        <v>123</v>
      </c>
      <c r="B598" s="227">
        <v>126753</v>
      </c>
    </row>
    <row r="599" spans="1:2" x14ac:dyDescent="0.3">
      <c r="A599" s="135" t="s">
        <v>124</v>
      </c>
      <c r="B599" s="227">
        <v>2954120</v>
      </c>
    </row>
    <row r="600" spans="1:2" x14ac:dyDescent="0.3">
      <c r="A600" s="135" t="s">
        <v>125</v>
      </c>
      <c r="B600" s="227">
        <v>50380.1</v>
      </c>
    </row>
    <row r="601" spans="1:2" x14ac:dyDescent="0.3">
      <c r="A601" s="135" t="s">
        <v>126</v>
      </c>
      <c r="B601" s="227">
        <v>53462.7</v>
      </c>
    </row>
    <row r="602" spans="1:2" x14ac:dyDescent="0.3">
      <c r="A602" s="135" t="s">
        <v>127</v>
      </c>
      <c r="B602" s="227">
        <v>29285.5</v>
      </c>
    </row>
    <row r="603" spans="1:2" x14ac:dyDescent="0.3">
      <c r="A603" s="135" t="s">
        <v>128</v>
      </c>
      <c r="B603" s="227">
        <v>6196.74</v>
      </c>
    </row>
    <row r="604" spans="1:2" x14ac:dyDescent="0.3">
      <c r="A604" s="135" t="s">
        <v>129</v>
      </c>
      <c r="B604" s="227">
        <v>793089</v>
      </c>
    </row>
    <row r="605" spans="1:2" x14ac:dyDescent="0.3">
      <c r="A605" s="135" t="s">
        <v>130</v>
      </c>
      <c r="B605" s="227">
        <v>294288</v>
      </c>
    </row>
    <row r="606" spans="1:2" x14ac:dyDescent="0.3">
      <c r="A606" s="135" t="s">
        <v>131</v>
      </c>
      <c r="B606" s="227">
        <v>190090</v>
      </c>
    </row>
    <row r="607" spans="1:2" x14ac:dyDescent="0.3">
      <c r="A607" s="135" t="s">
        <v>132</v>
      </c>
      <c r="B607" s="227">
        <v>184176</v>
      </c>
    </row>
    <row r="608" spans="1:2" x14ac:dyDescent="0.3">
      <c r="A608" s="135" t="s">
        <v>133</v>
      </c>
      <c r="B608" s="227">
        <v>74464.899999999994</v>
      </c>
    </row>
    <row r="609" spans="1:2" x14ac:dyDescent="0.3">
      <c r="A609" s="135" t="s">
        <v>134</v>
      </c>
      <c r="B609" s="227">
        <v>83587</v>
      </c>
    </row>
    <row r="610" spans="1:2" x14ac:dyDescent="0.3">
      <c r="A610" s="135" t="s">
        <v>135</v>
      </c>
      <c r="B610" s="227">
        <v>1376460</v>
      </c>
    </row>
    <row r="611" spans="1:2" x14ac:dyDescent="0.3">
      <c r="A611" s="135" t="s">
        <v>136</v>
      </c>
      <c r="B611" s="227">
        <v>637558</v>
      </c>
    </row>
    <row r="612" spans="1:2" x14ac:dyDescent="0.3">
      <c r="A612" s="135" t="s">
        <v>137</v>
      </c>
      <c r="B612" s="227">
        <v>2646590</v>
      </c>
    </row>
    <row r="613" spans="1:2" x14ac:dyDescent="0.3">
      <c r="A613" s="135" t="s">
        <v>138</v>
      </c>
      <c r="B613" s="227">
        <v>11907600</v>
      </c>
    </row>
    <row r="614" spans="1:2" x14ac:dyDescent="0.3">
      <c r="A614" s="135" t="s">
        <v>139</v>
      </c>
      <c r="B614" s="227">
        <v>16668200</v>
      </c>
    </row>
    <row r="615" spans="1:2" x14ac:dyDescent="0.3">
      <c r="A615" s="135" t="s">
        <v>140</v>
      </c>
      <c r="B615" s="227">
        <v>4259770</v>
      </c>
    </row>
    <row r="616" spans="1:2" x14ac:dyDescent="0.3">
      <c r="A616" s="135" t="s">
        <v>16</v>
      </c>
      <c r="B616" s="227">
        <v>9319670</v>
      </c>
    </row>
    <row r="617" spans="1:2" x14ac:dyDescent="0.3">
      <c r="A617" s="135" t="s">
        <v>141</v>
      </c>
      <c r="B617" s="227">
        <v>2335720</v>
      </c>
    </row>
    <row r="618" spans="1:2" x14ac:dyDescent="0.3">
      <c r="A618" s="135" t="s">
        <v>34</v>
      </c>
      <c r="B618" s="227">
        <v>24628500</v>
      </c>
    </row>
    <row r="619" spans="1:2" x14ac:dyDescent="0.3">
      <c r="A619" s="135" t="s">
        <v>19</v>
      </c>
      <c r="B619" s="227">
        <v>13605300</v>
      </c>
    </row>
  </sheetData>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DH1958"/>
  <sheetViews>
    <sheetView topLeftCell="H1" zoomScale="60" zoomScaleNormal="60" workbookViewId="0">
      <selection activeCell="N21" sqref="N21"/>
    </sheetView>
  </sheetViews>
  <sheetFormatPr baseColWidth="10" defaultColWidth="11.44140625" defaultRowHeight="14.4" x14ac:dyDescent="0.3"/>
  <cols>
    <col min="1" max="1" width="65" customWidth="1"/>
    <col min="2" max="2" width="37.77734375" customWidth="1"/>
    <col min="3" max="3" width="19.5546875" customWidth="1"/>
    <col min="4" max="4" width="21.5546875" customWidth="1"/>
    <col min="5" max="5" width="18.5546875" customWidth="1"/>
    <col min="6" max="6" width="21.21875" customWidth="1"/>
    <col min="7" max="7" width="19.44140625" customWidth="1"/>
    <col min="8" max="8" width="22" customWidth="1"/>
    <col min="9" max="9" width="22.44140625" customWidth="1"/>
    <col min="10" max="10" width="20.77734375" customWidth="1"/>
    <col min="11" max="11" width="19.77734375" customWidth="1"/>
    <col min="12" max="12" width="27.44140625" customWidth="1"/>
    <col min="13" max="14" width="18.5546875" customWidth="1"/>
    <col min="15" max="15" width="18.21875" customWidth="1"/>
    <col min="16" max="16" width="20.5546875" customWidth="1"/>
    <col min="17" max="17" width="19.5546875" customWidth="1"/>
    <col min="18" max="18" width="20.77734375" customWidth="1"/>
    <col min="19" max="19" width="16.44140625" customWidth="1"/>
    <col min="20" max="20" width="14.44140625" customWidth="1"/>
    <col min="21" max="21" width="13" customWidth="1"/>
    <col min="22" max="22" width="9.5546875" customWidth="1"/>
    <col min="23" max="23" width="11.21875" customWidth="1"/>
    <col min="24" max="24" width="23.44140625" customWidth="1"/>
    <col min="25" max="25" width="14.44140625" customWidth="1"/>
  </cols>
  <sheetData>
    <row r="1" spans="1:25" x14ac:dyDescent="0.3">
      <c r="A1" s="270" t="s">
        <v>205</v>
      </c>
      <c r="B1" s="270"/>
      <c r="C1" s="270"/>
      <c r="D1" s="270"/>
      <c r="E1" s="270"/>
      <c r="F1" s="270"/>
      <c r="G1" s="270"/>
      <c r="H1" s="270"/>
      <c r="I1" s="270"/>
      <c r="J1" s="270"/>
      <c r="K1" s="270"/>
      <c r="L1" s="270"/>
      <c r="M1" s="270"/>
      <c r="N1" s="270"/>
      <c r="O1" s="270"/>
      <c r="P1" s="270"/>
      <c r="Q1" s="270"/>
      <c r="R1" s="270"/>
      <c r="S1" s="270"/>
      <c r="T1" s="270"/>
      <c r="U1" s="270"/>
      <c r="V1" s="270"/>
      <c r="W1" s="270"/>
      <c r="X1" s="270"/>
      <c r="Y1" s="270"/>
    </row>
    <row r="2" spans="1:25" ht="16.5" customHeight="1" x14ac:dyDescent="0.3">
      <c r="A2" s="61"/>
      <c r="B2" s="85"/>
      <c r="C2" s="85"/>
      <c r="D2" s="85"/>
      <c r="E2" s="85"/>
      <c r="F2" s="85"/>
      <c r="G2" s="85"/>
      <c r="H2" s="139"/>
      <c r="I2" s="140"/>
    </row>
    <row r="3" spans="1:25" s="25" customFormat="1" ht="14.55" customHeight="1" x14ac:dyDescent="0.3">
      <c r="A3" s="83" t="s">
        <v>503</v>
      </c>
      <c r="B3" s="58" t="s">
        <v>10</v>
      </c>
      <c r="C3" s="58" t="s">
        <v>20</v>
      </c>
      <c r="D3" s="58" t="s">
        <v>21</v>
      </c>
      <c r="E3" s="58" t="s">
        <v>22</v>
      </c>
      <c r="F3" s="58" t="s">
        <v>23</v>
      </c>
      <c r="G3" s="58" t="s">
        <v>24</v>
      </c>
      <c r="H3" s="58" t="s">
        <v>25</v>
      </c>
      <c r="I3" s="58" t="s">
        <v>26</v>
      </c>
      <c r="J3" s="58" t="s">
        <v>27</v>
      </c>
      <c r="K3" s="58" t="s">
        <v>28</v>
      </c>
      <c r="L3" s="58" t="s">
        <v>37</v>
      </c>
      <c r="M3" s="58" t="s">
        <v>31</v>
      </c>
      <c r="N3" s="58" t="s">
        <v>10</v>
      </c>
      <c r="O3" s="58" t="s">
        <v>20</v>
      </c>
      <c r="P3" s="58" t="s">
        <v>21</v>
      </c>
      <c r="Q3" s="58" t="s">
        <v>22</v>
      </c>
      <c r="R3" s="58" t="s">
        <v>23</v>
      </c>
      <c r="S3" s="58" t="s">
        <v>24</v>
      </c>
      <c r="T3" s="58" t="s">
        <v>25</v>
      </c>
      <c r="U3" s="58" t="s">
        <v>26</v>
      </c>
      <c r="V3" s="58" t="s">
        <v>27</v>
      </c>
      <c r="W3" s="58" t="s">
        <v>28</v>
      </c>
      <c r="X3" s="58" t="s">
        <v>37</v>
      </c>
      <c r="Y3" s="58" t="s">
        <v>31</v>
      </c>
    </row>
    <row r="4" spans="1:25" x14ac:dyDescent="0.3">
      <c r="A4" s="40" t="s">
        <v>504</v>
      </c>
      <c r="B4" s="45" t="s">
        <v>206</v>
      </c>
      <c r="C4" s="45" t="s">
        <v>206</v>
      </c>
      <c r="D4" s="45" t="s">
        <v>206</v>
      </c>
      <c r="E4" s="45" t="s">
        <v>206</v>
      </c>
      <c r="F4" s="45" t="s">
        <v>206</v>
      </c>
      <c r="G4" s="45" t="s">
        <v>206</v>
      </c>
      <c r="H4" s="45" t="s">
        <v>206</v>
      </c>
      <c r="I4" s="45" t="s">
        <v>206</v>
      </c>
      <c r="J4" s="45" t="s">
        <v>206</v>
      </c>
      <c r="K4" s="45" t="s">
        <v>206</v>
      </c>
      <c r="L4" s="45" t="s">
        <v>206</v>
      </c>
      <c r="M4" s="45" t="s">
        <v>206</v>
      </c>
      <c r="N4" s="45" t="s">
        <v>207</v>
      </c>
      <c r="O4" s="45" t="s">
        <v>207</v>
      </c>
      <c r="P4" s="45" t="s">
        <v>207</v>
      </c>
      <c r="Q4" s="45" t="s">
        <v>207</v>
      </c>
      <c r="R4" s="45" t="s">
        <v>207</v>
      </c>
      <c r="S4" s="45" t="s">
        <v>207</v>
      </c>
      <c r="T4" s="45" t="s">
        <v>207</v>
      </c>
      <c r="U4" s="45" t="s">
        <v>207</v>
      </c>
      <c r="V4" s="45" t="s">
        <v>207</v>
      </c>
      <c r="W4" s="45" t="s">
        <v>207</v>
      </c>
      <c r="X4" s="45" t="s">
        <v>207</v>
      </c>
      <c r="Y4" s="45" t="s">
        <v>207</v>
      </c>
    </row>
    <row r="5" spans="1:25" x14ac:dyDescent="0.3">
      <c r="A5" s="141" t="s">
        <v>11</v>
      </c>
      <c r="B5" s="142">
        <v>90</v>
      </c>
      <c r="C5" s="142">
        <v>90</v>
      </c>
      <c r="D5" s="142">
        <v>144.36990492801371</v>
      </c>
      <c r="E5" s="142">
        <v>144.36990492801371</v>
      </c>
      <c r="F5" s="142">
        <v>144.36990492801371</v>
      </c>
      <c r="G5" s="142">
        <v>64.487614777779001</v>
      </c>
      <c r="H5" s="142">
        <v>117.2757000046027</v>
      </c>
      <c r="I5" s="143">
        <v>0</v>
      </c>
      <c r="J5" s="142">
        <v>58.000000000000007</v>
      </c>
      <c r="K5" s="143">
        <v>0</v>
      </c>
      <c r="L5" s="143">
        <v>0</v>
      </c>
      <c r="M5" s="142">
        <v>54.757589172883613</v>
      </c>
      <c r="N5" s="143">
        <v>3</v>
      </c>
      <c r="O5" s="143">
        <v>3</v>
      </c>
      <c r="P5" s="142">
        <v>64.213389390472216</v>
      </c>
      <c r="Q5" s="142">
        <v>64.213389390472216</v>
      </c>
      <c r="R5" s="142">
        <v>64.213389390472216</v>
      </c>
      <c r="S5" s="142">
        <v>13.466854547482161</v>
      </c>
      <c r="T5" s="142">
        <v>16.507019493774152</v>
      </c>
      <c r="U5" s="143">
        <v>0</v>
      </c>
      <c r="V5" s="142">
        <v>3.0000000000000004</v>
      </c>
      <c r="W5" s="143">
        <v>0</v>
      </c>
      <c r="X5" s="142">
        <v>0</v>
      </c>
      <c r="Y5" s="142">
        <v>0.22314586089732272</v>
      </c>
    </row>
    <row r="6" spans="1:25" x14ac:dyDescent="0.3">
      <c r="A6" s="141" t="s">
        <v>12</v>
      </c>
      <c r="B6" s="142">
        <v>89.999999999999986</v>
      </c>
      <c r="C6" s="142">
        <v>89.999999999999986</v>
      </c>
      <c r="D6" s="142">
        <v>158.80990461639294</v>
      </c>
      <c r="E6" s="142">
        <v>158.80990461639294</v>
      </c>
      <c r="F6" s="142">
        <v>158.80990461639294</v>
      </c>
      <c r="G6" s="142">
        <v>64.487614777779001</v>
      </c>
      <c r="H6" s="142">
        <v>160.14827465209927</v>
      </c>
      <c r="I6" s="143">
        <v>0</v>
      </c>
      <c r="J6" s="142">
        <v>58</v>
      </c>
      <c r="K6" s="143">
        <v>0</v>
      </c>
      <c r="L6" s="143">
        <v>0</v>
      </c>
      <c r="M6" s="142">
        <v>54.757589172883613</v>
      </c>
      <c r="N6" s="143">
        <v>2.9999999999999991</v>
      </c>
      <c r="O6" s="143">
        <v>2.9999999999999991</v>
      </c>
      <c r="P6" s="142">
        <v>73.75</v>
      </c>
      <c r="Q6" s="142">
        <v>73.75</v>
      </c>
      <c r="R6" s="142">
        <v>73.75</v>
      </c>
      <c r="S6" s="142">
        <v>13.466854547482161</v>
      </c>
      <c r="T6" s="142">
        <v>23.154170521014699</v>
      </c>
      <c r="U6" s="143">
        <v>0</v>
      </c>
      <c r="V6" s="142">
        <v>3</v>
      </c>
      <c r="W6" s="143">
        <v>0</v>
      </c>
      <c r="X6" s="142">
        <v>0</v>
      </c>
      <c r="Y6" s="142">
        <v>0.22314586089732272</v>
      </c>
    </row>
    <row r="7" spans="1:25" x14ac:dyDescent="0.3">
      <c r="A7" s="141" t="s">
        <v>13</v>
      </c>
      <c r="B7" s="144">
        <v>90.000000000000028</v>
      </c>
      <c r="C7" s="144">
        <v>90.000000000000028</v>
      </c>
      <c r="D7" s="144">
        <v>119.82403956572234</v>
      </c>
      <c r="E7" s="144">
        <v>119.82403956572234</v>
      </c>
      <c r="F7" s="144">
        <v>119.82403956572234</v>
      </c>
      <c r="G7" s="144">
        <v>70.577967344817182</v>
      </c>
      <c r="H7" s="144">
        <v>95.042149400722792</v>
      </c>
      <c r="I7" s="145">
        <v>0</v>
      </c>
      <c r="J7" s="144">
        <v>58</v>
      </c>
      <c r="K7" s="145">
        <v>0</v>
      </c>
      <c r="L7" s="145">
        <v>0</v>
      </c>
      <c r="M7" s="144">
        <v>42.592438539224162</v>
      </c>
      <c r="N7" s="145">
        <v>3</v>
      </c>
      <c r="O7" s="145">
        <v>3</v>
      </c>
      <c r="P7" s="144">
        <v>37.376249999999999</v>
      </c>
      <c r="Q7" s="144">
        <v>37.376249999999999</v>
      </c>
      <c r="R7" s="144">
        <v>37.376249999999999</v>
      </c>
      <c r="S7" s="144">
        <v>11.629945575400241</v>
      </c>
      <c r="T7" s="144">
        <v>13.536084930231318</v>
      </c>
      <c r="U7" s="145">
        <v>0</v>
      </c>
      <c r="V7" s="144">
        <v>3</v>
      </c>
      <c r="W7" s="145">
        <v>0</v>
      </c>
      <c r="X7" s="144">
        <v>0</v>
      </c>
      <c r="Y7" s="144">
        <v>0.89544586259806558</v>
      </c>
    </row>
    <row r="8" spans="1:25" x14ac:dyDescent="0.3">
      <c r="A8" s="141" t="s">
        <v>14</v>
      </c>
      <c r="B8" s="144">
        <v>90.000000000000014</v>
      </c>
      <c r="C8" s="144">
        <v>90.000000000000014</v>
      </c>
      <c r="D8" s="144">
        <v>85.622710238574783</v>
      </c>
      <c r="E8" s="144">
        <v>85.622710238574783</v>
      </c>
      <c r="F8" s="144">
        <v>85.622710238574783</v>
      </c>
      <c r="G8" s="144">
        <v>60.25288088167207</v>
      </c>
      <c r="H8" s="144">
        <v>91.791104713373869</v>
      </c>
      <c r="I8" s="145">
        <v>0</v>
      </c>
      <c r="J8" s="144">
        <v>58</v>
      </c>
      <c r="K8" s="145">
        <v>0</v>
      </c>
      <c r="L8" s="145">
        <v>0</v>
      </c>
      <c r="M8" s="144">
        <v>31.010812587311626</v>
      </c>
      <c r="N8" s="145">
        <v>3</v>
      </c>
      <c r="O8" s="145">
        <v>3</v>
      </c>
      <c r="P8" s="144">
        <v>82.958985754716224</v>
      </c>
      <c r="Q8" s="144">
        <v>82.958985754716224</v>
      </c>
      <c r="R8" s="144">
        <v>82.958985754716224</v>
      </c>
      <c r="S8" s="144">
        <v>11.57422079192494</v>
      </c>
      <c r="T8" s="144">
        <v>27.770206255376923</v>
      </c>
      <c r="U8" s="145">
        <v>0</v>
      </c>
      <c r="V8" s="144">
        <v>3.0000000000000004</v>
      </c>
      <c r="W8" s="145">
        <v>0</v>
      </c>
      <c r="X8" s="144">
        <v>0</v>
      </c>
      <c r="Y8" s="144">
        <v>0.78034130906050492</v>
      </c>
    </row>
    <row r="9" spans="1:25" x14ac:dyDescent="0.3">
      <c r="A9" s="141" t="s">
        <v>15</v>
      </c>
      <c r="B9" s="144">
        <v>90.000000000000014</v>
      </c>
      <c r="C9" s="144">
        <v>90.000000000000014</v>
      </c>
      <c r="D9" s="144">
        <v>98.81897642572055</v>
      </c>
      <c r="E9" s="144">
        <v>98.81897642572055</v>
      </c>
      <c r="F9" s="144">
        <v>98.81897642572055</v>
      </c>
      <c r="G9" s="144">
        <v>70.91240031279419</v>
      </c>
      <c r="H9" s="144">
        <v>107.62120459644129</v>
      </c>
      <c r="I9" s="145">
        <v>0</v>
      </c>
      <c r="J9" s="144">
        <v>58.000000000000007</v>
      </c>
      <c r="K9" s="145">
        <v>0</v>
      </c>
      <c r="L9" s="145">
        <v>0</v>
      </c>
      <c r="M9" s="144">
        <v>51.017186423256078</v>
      </c>
      <c r="N9" s="145">
        <v>3</v>
      </c>
      <c r="O9" s="145">
        <v>3</v>
      </c>
      <c r="P9" s="144">
        <v>41.487500000000004</v>
      </c>
      <c r="Q9" s="144">
        <v>41.487500000000004</v>
      </c>
      <c r="R9" s="144">
        <v>41.487500000000004</v>
      </c>
      <c r="S9" s="144">
        <v>12.187333855160286</v>
      </c>
      <c r="T9" s="144">
        <v>16.247012022348997</v>
      </c>
      <c r="U9" s="145">
        <v>0</v>
      </c>
      <c r="V9" s="144">
        <v>3.0000000000000009</v>
      </c>
      <c r="W9" s="145">
        <v>0</v>
      </c>
      <c r="X9" s="144">
        <v>0</v>
      </c>
      <c r="Y9" s="144">
        <v>0.72303858873123572</v>
      </c>
    </row>
    <row r="10" spans="1:25" x14ac:dyDescent="0.3">
      <c r="A10" s="141" t="s">
        <v>16</v>
      </c>
      <c r="B10" s="144">
        <v>90</v>
      </c>
      <c r="C10" s="144">
        <v>90</v>
      </c>
      <c r="D10" s="144">
        <v>98.941115419444529</v>
      </c>
      <c r="E10" s="144">
        <v>98.941115419444529</v>
      </c>
      <c r="F10" s="144">
        <v>98.941115419444529</v>
      </c>
      <c r="G10" s="144">
        <v>74.33614878301934</v>
      </c>
      <c r="H10" s="144">
        <v>86.531098525306334</v>
      </c>
      <c r="I10" s="145">
        <v>0</v>
      </c>
      <c r="J10" s="144">
        <v>57.999999999999986</v>
      </c>
      <c r="K10" s="145">
        <v>0</v>
      </c>
      <c r="L10" s="145">
        <v>0</v>
      </c>
      <c r="M10" s="144">
        <v>41.059516213329637</v>
      </c>
      <c r="N10" s="145">
        <v>2.9999999999999991</v>
      </c>
      <c r="O10" s="145">
        <v>2.9999999999999991</v>
      </c>
      <c r="P10" s="144">
        <v>109.73101577847808</v>
      </c>
      <c r="Q10" s="144">
        <v>109.73101577847808</v>
      </c>
      <c r="R10" s="144">
        <v>109.73101577847808</v>
      </c>
      <c r="S10" s="144">
        <v>17.893581303836562</v>
      </c>
      <c r="T10" s="144">
        <v>34.291190544845321</v>
      </c>
      <c r="U10" s="145">
        <v>0</v>
      </c>
      <c r="V10" s="144">
        <v>3.0000000000000004</v>
      </c>
      <c r="W10" s="145">
        <v>0</v>
      </c>
      <c r="X10" s="144">
        <v>0</v>
      </c>
      <c r="Y10" s="144">
        <v>0.93490391035692111</v>
      </c>
    </row>
    <row r="11" spans="1:25" x14ac:dyDescent="0.3">
      <c r="A11" s="141" t="s">
        <v>208</v>
      </c>
      <c r="B11" s="144">
        <v>90.000000000000014</v>
      </c>
      <c r="C11" s="144">
        <v>90.000000000000014</v>
      </c>
      <c r="D11" s="144">
        <v>194.24150355116467</v>
      </c>
      <c r="E11" s="144">
        <v>194.24150355116467</v>
      </c>
      <c r="F11" s="144">
        <v>194.24150355116467</v>
      </c>
      <c r="G11" s="144">
        <v>69</v>
      </c>
      <c r="H11" s="144">
        <v>136.52858763590518</v>
      </c>
      <c r="I11" s="145">
        <v>0</v>
      </c>
      <c r="J11" s="144">
        <v>58</v>
      </c>
      <c r="K11" s="145">
        <v>0</v>
      </c>
      <c r="L11" s="145">
        <v>0</v>
      </c>
      <c r="M11" s="144">
        <v>84.841850220945446</v>
      </c>
      <c r="N11" s="145">
        <v>3.0000000000000004</v>
      </c>
      <c r="O11" s="145">
        <v>3.0000000000000004</v>
      </c>
      <c r="P11" s="144">
        <v>48.78</v>
      </c>
      <c r="Q11" s="144">
        <v>48.78</v>
      </c>
      <c r="R11" s="144">
        <v>48.78</v>
      </c>
      <c r="S11" s="144">
        <v>9</v>
      </c>
      <c r="T11" s="144">
        <v>11.238096796527911</v>
      </c>
      <c r="U11" s="145">
        <v>0</v>
      </c>
      <c r="V11" s="144">
        <v>3</v>
      </c>
      <c r="W11" s="145">
        <v>0</v>
      </c>
      <c r="X11" s="144">
        <v>0</v>
      </c>
      <c r="Y11" s="144">
        <v>3.3658840533119481E-3</v>
      </c>
    </row>
    <row r="12" spans="1:25" x14ac:dyDescent="0.3">
      <c r="A12" s="141" t="s">
        <v>18</v>
      </c>
      <c r="B12" s="144">
        <v>89.999999999999986</v>
      </c>
      <c r="C12" s="144">
        <v>89.999999999999986</v>
      </c>
      <c r="D12" s="144">
        <v>164.28650462674602</v>
      </c>
      <c r="E12" s="144">
        <v>164.28650462674602</v>
      </c>
      <c r="F12" s="144">
        <v>164.28650462674602</v>
      </c>
      <c r="G12" s="144">
        <v>69.582154000045875</v>
      </c>
      <c r="H12" s="144">
        <v>108.8330980749578</v>
      </c>
      <c r="I12" s="145">
        <v>0</v>
      </c>
      <c r="J12" s="144">
        <v>57.999999999999972</v>
      </c>
      <c r="K12" s="145">
        <v>0</v>
      </c>
      <c r="L12" s="145">
        <v>0</v>
      </c>
      <c r="M12" s="144">
        <v>78.485612546712744</v>
      </c>
      <c r="N12" s="145">
        <v>2.9999999999999991</v>
      </c>
      <c r="O12" s="145">
        <v>2.9999999999999991</v>
      </c>
      <c r="P12" s="144">
        <v>53.909120588754973</v>
      </c>
      <c r="Q12" s="144">
        <v>53.909120588754973</v>
      </c>
      <c r="R12" s="144">
        <v>53.909120588754973</v>
      </c>
      <c r="S12" s="144">
        <v>9.9702566659847331</v>
      </c>
      <c r="T12" s="144">
        <v>13.096778746423412</v>
      </c>
      <c r="U12" s="145">
        <v>0</v>
      </c>
      <c r="V12" s="144">
        <v>2.9999999999999987</v>
      </c>
      <c r="W12" s="145">
        <v>0</v>
      </c>
      <c r="X12" s="144">
        <v>0</v>
      </c>
      <c r="Y12" s="144">
        <v>0.13860249212761519</v>
      </c>
    </row>
    <row r="13" spans="1:25" x14ac:dyDescent="0.3">
      <c r="A13" s="141" t="s">
        <v>19</v>
      </c>
      <c r="B13" s="144">
        <v>89.999999999999986</v>
      </c>
      <c r="C13" s="144">
        <v>89.999999999999986</v>
      </c>
      <c r="D13" s="144">
        <v>105.46103651731013</v>
      </c>
      <c r="E13" s="144">
        <v>105.46103651731013</v>
      </c>
      <c r="F13" s="144">
        <v>105.46103651731013</v>
      </c>
      <c r="G13" s="144">
        <v>70.403119009181793</v>
      </c>
      <c r="H13" s="144">
        <v>78.366296100705341</v>
      </c>
      <c r="I13" s="145">
        <v>0</v>
      </c>
      <c r="J13" s="144">
        <v>57.999999999999972</v>
      </c>
      <c r="K13" s="145">
        <v>0</v>
      </c>
      <c r="L13" s="145">
        <v>0</v>
      </c>
      <c r="M13" s="144">
        <v>39.212830470834575</v>
      </c>
      <c r="N13" s="145">
        <v>2.9999999999999991</v>
      </c>
      <c r="O13" s="145">
        <v>2.9999999999999991</v>
      </c>
      <c r="P13" s="144">
        <v>84.011003986926312</v>
      </c>
      <c r="Q13" s="144">
        <v>84.011003986926312</v>
      </c>
      <c r="R13" s="144">
        <v>84.011003986926312</v>
      </c>
      <c r="S13" s="144">
        <v>11.811339006628813</v>
      </c>
      <c r="T13" s="144">
        <v>23.807678592489168</v>
      </c>
      <c r="U13" s="145">
        <v>0</v>
      </c>
      <c r="V13" s="144">
        <v>2.9999999999999991</v>
      </c>
      <c r="W13" s="145">
        <v>0</v>
      </c>
      <c r="X13" s="144">
        <v>0</v>
      </c>
      <c r="Y13" s="144">
        <v>0.94263393080787483</v>
      </c>
    </row>
    <row r="15" spans="1:25" ht="15.75" customHeight="1" x14ac:dyDescent="0.3">
      <c r="A15" s="58" t="s">
        <v>209</v>
      </c>
      <c r="B15" s="80" t="s">
        <v>1</v>
      </c>
      <c r="C15" s="58" t="s">
        <v>11</v>
      </c>
      <c r="D15" s="58" t="s">
        <v>12</v>
      </c>
      <c r="E15" s="58" t="s">
        <v>13</v>
      </c>
      <c r="F15" s="58" t="s">
        <v>14</v>
      </c>
      <c r="G15" s="58" t="s">
        <v>15</v>
      </c>
      <c r="H15" s="58" t="s">
        <v>16</v>
      </c>
      <c r="I15" s="58" t="s">
        <v>208</v>
      </c>
      <c r="J15" s="58" t="s">
        <v>18</v>
      </c>
      <c r="K15" s="58" t="s">
        <v>19</v>
      </c>
      <c r="M15" t="s">
        <v>210</v>
      </c>
    </row>
    <row r="16" spans="1:25" x14ac:dyDescent="0.3">
      <c r="A16" s="89" t="s">
        <v>506</v>
      </c>
      <c r="B16" s="80" t="s">
        <v>505</v>
      </c>
      <c r="C16" s="45" t="s">
        <v>210</v>
      </c>
      <c r="D16" s="45" t="s">
        <v>210</v>
      </c>
      <c r="E16" s="45" t="s">
        <v>210</v>
      </c>
      <c r="F16" s="45" t="s">
        <v>210</v>
      </c>
      <c r="G16" s="45" t="s">
        <v>210</v>
      </c>
      <c r="H16" s="45" t="s">
        <v>210</v>
      </c>
      <c r="I16" s="45" t="s">
        <v>210</v>
      </c>
      <c r="J16" s="45" t="s">
        <v>210</v>
      </c>
      <c r="K16" s="45" t="s">
        <v>210</v>
      </c>
    </row>
    <row r="17" spans="1:12" x14ac:dyDescent="0.3">
      <c r="A17" s="59" t="s">
        <v>211</v>
      </c>
      <c r="B17" s="59" t="s">
        <v>212</v>
      </c>
      <c r="C17" s="27">
        <v>1</v>
      </c>
      <c r="D17" s="27">
        <v>1</v>
      </c>
      <c r="E17" s="27">
        <v>1</v>
      </c>
      <c r="F17" s="27">
        <v>1</v>
      </c>
      <c r="G17" s="27">
        <v>1</v>
      </c>
      <c r="H17" s="27">
        <v>1</v>
      </c>
      <c r="I17" s="27">
        <v>1</v>
      </c>
      <c r="J17" s="27">
        <v>1</v>
      </c>
      <c r="K17" s="27">
        <v>1</v>
      </c>
    </row>
    <row r="18" spans="1:12" x14ac:dyDescent="0.3">
      <c r="A18" s="59" t="s">
        <v>211</v>
      </c>
      <c r="B18" s="59" t="s">
        <v>213</v>
      </c>
      <c r="C18" s="27">
        <v>1.0660176353262321</v>
      </c>
      <c r="D18" s="27">
        <v>1.0799987139349683</v>
      </c>
      <c r="E18" s="27">
        <v>1.0582493627890701</v>
      </c>
      <c r="F18" s="27">
        <v>1.0983317404639152</v>
      </c>
      <c r="G18" s="27">
        <v>1.0817179898616451</v>
      </c>
      <c r="H18" s="27">
        <v>1.1157321815387697</v>
      </c>
      <c r="I18" s="27">
        <v>1.023916107686428</v>
      </c>
      <c r="J18" s="27">
        <v>1.047183884658041</v>
      </c>
      <c r="K18" s="27">
        <v>1.0792226236918365</v>
      </c>
    </row>
    <row r="19" spans="1:12" x14ac:dyDescent="0.3">
      <c r="A19" s="59" t="s">
        <v>211</v>
      </c>
      <c r="B19" s="59" t="s">
        <v>214</v>
      </c>
      <c r="C19" s="27">
        <v>1.1383480294385269</v>
      </c>
      <c r="D19" s="27">
        <v>1.1499989282791401</v>
      </c>
      <c r="E19" s="27">
        <v>1.1319146647935761</v>
      </c>
      <c r="F19" s="27">
        <v>1.1713250916868281</v>
      </c>
      <c r="G19" s="27">
        <v>1.1591353103604054</v>
      </c>
      <c r="H19" s="27">
        <v>1.1871230234739647</v>
      </c>
      <c r="I19" s="27">
        <v>1.1032634230720235</v>
      </c>
      <c r="J19" s="27">
        <v>1.1232908062405649</v>
      </c>
      <c r="K19" s="27">
        <v>1.1554795429096258</v>
      </c>
    </row>
    <row r="20" spans="1:12" x14ac:dyDescent="0.3">
      <c r="A20" s="59" t="s">
        <v>215</v>
      </c>
      <c r="B20" s="59" t="s">
        <v>216</v>
      </c>
      <c r="C20" s="27">
        <v>1</v>
      </c>
      <c r="D20" s="27">
        <v>1</v>
      </c>
      <c r="E20" s="27">
        <v>1</v>
      </c>
      <c r="F20" s="27">
        <v>1</v>
      </c>
      <c r="G20" s="27">
        <v>1</v>
      </c>
      <c r="H20" s="27">
        <v>1</v>
      </c>
      <c r="I20" s="27">
        <v>1</v>
      </c>
      <c r="J20" s="27">
        <v>1</v>
      </c>
      <c r="K20" s="27">
        <v>1</v>
      </c>
    </row>
    <row r="21" spans="1:12" x14ac:dyDescent="0.3">
      <c r="A21" s="59" t="s">
        <v>215</v>
      </c>
      <c r="B21" s="59" t="s">
        <v>217</v>
      </c>
      <c r="C21" s="27">
        <v>0.92699118233688438</v>
      </c>
      <c r="D21" s="27">
        <v>0.92000064303251594</v>
      </c>
      <c r="E21" s="27">
        <v>0.93099590601351812</v>
      </c>
      <c r="F21" s="27">
        <v>0.92898005366873804</v>
      </c>
      <c r="G21" s="27">
        <v>0.94225196149628099</v>
      </c>
      <c r="H21" s="27">
        <v>0.92417252580558495</v>
      </c>
      <c r="I21" s="27">
        <v>0.94804194615678539</v>
      </c>
      <c r="J21" s="27">
        <v>0.9383207647475712</v>
      </c>
      <c r="K21" s="27">
        <v>0.93877075765336848</v>
      </c>
    </row>
    <row r="22" spans="1:12" x14ac:dyDescent="0.3">
      <c r="A22" s="59" t="s">
        <v>215</v>
      </c>
      <c r="B22" s="59" t="s">
        <v>218</v>
      </c>
      <c r="C22" s="27">
        <v>1.0936872412139376</v>
      </c>
      <c r="D22" s="27">
        <v>1.1099984995907966</v>
      </c>
      <c r="E22" s="27">
        <v>1.0843428859684581</v>
      </c>
      <c r="F22" s="27">
        <v>1.0890465414396113</v>
      </c>
      <c r="G22" s="27">
        <v>1.058078756508678</v>
      </c>
      <c r="H22" s="27">
        <v>1.100264106453636</v>
      </c>
      <c r="I22" s="27">
        <v>1.0445687923008329</v>
      </c>
      <c r="J22" s="27">
        <v>1.0672515489223346</v>
      </c>
      <c r="K22" s="27">
        <v>1.0662015654754742</v>
      </c>
    </row>
    <row r="23" spans="1:12" x14ac:dyDescent="0.3">
      <c r="A23" s="59" t="s">
        <v>215</v>
      </c>
      <c r="B23" s="59" t="s">
        <v>219</v>
      </c>
      <c r="C23" s="27">
        <v>1.4236872412139376</v>
      </c>
      <c r="D23" s="27">
        <v>1.4399984995907962</v>
      </c>
      <c r="E23" s="27">
        <v>1.4143428859684575</v>
      </c>
      <c r="F23" s="27">
        <v>1.4190465414396114</v>
      </c>
      <c r="G23" s="27">
        <v>1.3880787565086781</v>
      </c>
      <c r="H23" s="27">
        <v>1.4302641064536357</v>
      </c>
      <c r="I23" s="27">
        <v>1.3745687923008332</v>
      </c>
      <c r="J23" s="27">
        <v>1.3972515489223352</v>
      </c>
      <c r="K23" s="27">
        <v>1.3962015654754745</v>
      </c>
    </row>
    <row r="24" spans="1:12" x14ac:dyDescent="0.3">
      <c r="A24" s="59" t="s">
        <v>220</v>
      </c>
      <c r="B24" s="59" t="s">
        <v>221</v>
      </c>
      <c r="C24" s="27">
        <v>1</v>
      </c>
      <c r="D24" s="27">
        <v>1</v>
      </c>
      <c r="E24" s="27">
        <v>1</v>
      </c>
      <c r="F24" s="27">
        <v>1</v>
      </c>
      <c r="G24" s="27">
        <v>1</v>
      </c>
      <c r="H24" s="27">
        <v>1</v>
      </c>
      <c r="I24" s="27">
        <v>1</v>
      </c>
      <c r="J24" s="27">
        <v>1</v>
      </c>
      <c r="K24" s="27">
        <v>1</v>
      </c>
    </row>
    <row r="25" spans="1:12" x14ac:dyDescent="0.3">
      <c r="A25" s="59" t="s">
        <v>220</v>
      </c>
      <c r="B25" s="59" t="s">
        <v>222</v>
      </c>
      <c r="C25" s="27">
        <v>1</v>
      </c>
      <c r="D25" s="27">
        <v>1</v>
      </c>
      <c r="E25" s="27">
        <v>1</v>
      </c>
      <c r="F25" s="27">
        <v>1</v>
      </c>
      <c r="G25" s="27">
        <v>1</v>
      </c>
      <c r="H25" s="27">
        <v>1</v>
      </c>
      <c r="I25" s="27">
        <v>1</v>
      </c>
      <c r="J25" s="27">
        <v>1</v>
      </c>
      <c r="K25" s="27">
        <v>1</v>
      </c>
    </row>
    <row r="26" spans="1:12" x14ac:dyDescent="0.3">
      <c r="A26" s="59" t="s">
        <v>220</v>
      </c>
      <c r="B26" s="59" t="s">
        <v>223</v>
      </c>
      <c r="C26" s="27">
        <v>1.1000000000000001</v>
      </c>
      <c r="D26" s="27">
        <v>1.1000000000000001</v>
      </c>
      <c r="E26" s="27">
        <v>1.1000000000000001</v>
      </c>
      <c r="F26" s="27">
        <v>1.1000000000000001</v>
      </c>
      <c r="G26" s="27">
        <v>1.1000000000000001</v>
      </c>
      <c r="H26" s="27">
        <v>1.1000000000000001</v>
      </c>
      <c r="I26" s="27">
        <v>1.1000000000000001</v>
      </c>
      <c r="J26" s="27">
        <v>1.1000000000000001</v>
      </c>
      <c r="K26" s="27">
        <v>1.1000000000000001</v>
      </c>
    </row>
    <row r="27" spans="1:12" x14ac:dyDescent="0.3">
      <c r="A27" s="59" t="s">
        <v>220</v>
      </c>
      <c r="B27" s="59" t="s">
        <v>224</v>
      </c>
      <c r="C27" s="27">
        <v>0.71563433523524145</v>
      </c>
      <c r="D27" s="27">
        <v>0.69000235778589125</v>
      </c>
      <c r="E27" s="27">
        <v>0.72959479760124779</v>
      </c>
      <c r="F27" s="27">
        <v>0.61398457437171361</v>
      </c>
      <c r="G27" s="27">
        <v>0.62824182113917493</v>
      </c>
      <c r="H27" s="27">
        <v>0.5726769889060912</v>
      </c>
      <c r="I27" s="27">
        <v>0.79282046924154759</v>
      </c>
      <c r="J27" s="27">
        <v>0.74544236206058334</v>
      </c>
      <c r="K27" s="27">
        <v>0.64570147496699992</v>
      </c>
    </row>
    <row r="28" spans="1:12" x14ac:dyDescent="0.3">
      <c r="A28" s="59" t="s">
        <v>220</v>
      </c>
      <c r="B28" s="59" t="s">
        <v>225</v>
      </c>
      <c r="C28" s="27">
        <v>0.84563433523524156</v>
      </c>
      <c r="D28" s="27">
        <v>0.82000235778589126</v>
      </c>
      <c r="E28" s="27">
        <v>0.86031832204956638</v>
      </c>
      <c r="F28" s="27">
        <v>0.85292686345203939</v>
      </c>
      <c r="G28" s="27">
        <v>0.9015905254863632</v>
      </c>
      <c r="H28" s="27">
        <v>0.83529926128714427</v>
      </c>
      <c r="I28" s="27">
        <v>0.92282046924154781</v>
      </c>
      <c r="J28" s="27">
        <v>0.88717613740776047</v>
      </c>
      <c r="K28" s="27">
        <v>0.88882611139568379</v>
      </c>
    </row>
    <row r="29" spans="1:12" x14ac:dyDescent="0.3">
      <c r="D29" s="30"/>
      <c r="E29" s="30"/>
      <c r="F29" s="30"/>
      <c r="G29" s="30"/>
      <c r="H29" s="30"/>
      <c r="I29" s="30"/>
      <c r="J29" s="30"/>
      <c r="K29" s="30"/>
      <c r="L29" s="30"/>
    </row>
    <row r="30" spans="1:12" x14ac:dyDescent="0.3">
      <c r="A30" s="58" t="s">
        <v>226</v>
      </c>
      <c r="B30" s="58" t="s">
        <v>345</v>
      </c>
      <c r="C30" s="41"/>
      <c r="D30" s="30"/>
      <c r="E30" s="30"/>
      <c r="F30" s="30"/>
      <c r="G30" s="30"/>
      <c r="H30" s="30"/>
      <c r="I30" s="30"/>
      <c r="J30" s="30"/>
      <c r="K30" s="30"/>
      <c r="L30" s="30"/>
    </row>
    <row r="31" spans="1:12" x14ac:dyDescent="0.3">
      <c r="A31" s="43" t="s">
        <v>1</v>
      </c>
      <c r="B31" s="45" t="s">
        <v>210</v>
      </c>
    </row>
    <row r="32" spans="1:12" x14ac:dyDescent="0.3">
      <c r="A32" s="59" t="s">
        <v>11</v>
      </c>
      <c r="B32" s="91">
        <f>C17*C20*C27</f>
        <v>0.71563433523524145</v>
      </c>
    </row>
    <row r="33" spans="1:2" x14ac:dyDescent="0.3">
      <c r="A33" s="59" t="s">
        <v>12</v>
      </c>
      <c r="B33" s="91">
        <f>D17*D20*D27</f>
        <v>0.69000235778589125</v>
      </c>
    </row>
    <row r="34" spans="1:2" x14ac:dyDescent="0.3">
      <c r="A34" s="59" t="s">
        <v>13</v>
      </c>
      <c r="B34" s="91">
        <f>E17*E20*E27</f>
        <v>0.72959479760124779</v>
      </c>
    </row>
    <row r="35" spans="1:2" x14ac:dyDescent="0.3">
      <c r="A35" s="59" t="s">
        <v>14</v>
      </c>
      <c r="B35" s="91">
        <f>F17*F20*F27</f>
        <v>0.61398457437171361</v>
      </c>
    </row>
    <row r="36" spans="1:2" x14ac:dyDescent="0.3">
      <c r="A36" s="59" t="s">
        <v>15</v>
      </c>
      <c r="B36" s="91">
        <f>G17*G20*G27</f>
        <v>0.62824182113917493</v>
      </c>
    </row>
    <row r="37" spans="1:2" x14ac:dyDescent="0.3">
      <c r="A37" s="59" t="s">
        <v>16</v>
      </c>
      <c r="B37" s="91">
        <f>H17*H20*H27</f>
        <v>0.5726769889060912</v>
      </c>
    </row>
    <row r="38" spans="1:2" x14ac:dyDescent="0.3">
      <c r="A38" s="59" t="s">
        <v>208</v>
      </c>
      <c r="B38" s="91">
        <f>I17*I20*I27</f>
        <v>0.79282046924154759</v>
      </c>
    </row>
    <row r="39" spans="1:2" x14ac:dyDescent="0.3">
      <c r="A39" s="59" t="s">
        <v>18</v>
      </c>
      <c r="B39" s="91">
        <f>J17*J20*J27</f>
        <v>0.74544236206058334</v>
      </c>
    </row>
    <row r="40" spans="1:2" x14ac:dyDescent="0.3">
      <c r="A40" s="59" t="s">
        <v>19</v>
      </c>
      <c r="B40" s="91">
        <f>K17*K20*K27</f>
        <v>0.64570147496699992</v>
      </c>
    </row>
    <row r="41" spans="1:2" x14ac:dyDescent="0.3">
      <c r="A41" s="41"/>
    </row>
    <row r="42" spans="1:2" x14ac:dyDescent="0.3">
      <c r="A42" s="83" t="s">
        <v>507</v>
      </c>
      <c r="B42" s="58" t="s">
        <v>345</v>
      </c>
    </row>
    <row r="43" spans="1:2" x14ac:dyDescent="0.3">
      <c r="A43" s="146" t="s">
        <v>1</v>
      </c>
      <c r="B43" s="45" t="s">
        <v>210</v>
      </c>
    </row>
    <row r="44" spans="1:2" x14ac:dyDescent="0.3">
      <c r="A44" s="141" t="s">
        <v>11</v>
      </c>
      <c r="B44" s="91">
        <v>0.7</v>
      </c>
    </row>
    <row r="45" spans="1:2" x14ac:dyDescent="0.3">
      <c r="A45" s="141" t="s">
        <v>12</v>
      </c>
      <c r="B45" s="91">
        <v>0.7</v>
      </c>
    </row>
    <row r="46" spans="1:2" x14ac:dyDescent="0.3">
      <c r="A46" s="141" t="s">
        <v>13</v>
      </c>
      <c r="B46" s="91">
        <v>0.7</v>
      </c>
    </row>
    <row r="47" spans="1:2" x14ac:dyDescent="0.3">
      <c r="A47" s="141" t="s">
        <v>14</v>
      </c>
      <c r="B47" s="91">
        <v>0.7</v>
      </c>
    </row>
    <row r="48" spans="1:2" x14ac:dyDescent="0.3">
      <c r="A48" s="141" t="s">
        <v>15</v>
      </c>
      <c r="B48" s="91">
        <v>0.7</v>
      </c>
    </row>
    <row r="49" spans="1:2" x14ac:dyDescent="0.3">
      <c r="A49" s="141" t="s">
        <v>16</v>
      </c>
      <c r="B49" s="91">
        <v>0.7</v>
      </c>
    </row>
    <row r="50" spans="1:2" x14ac:dyDescent="0.3">
      <c r="A50" s="141" t="s">
        <v>208</v>
      </c>
      <c r="B50" s="91">
        <v>0.7</v>
      </c>
    </row>
    <row r="51" spans="1:2" x14ac:dyDescent="0.3">
      <c r="A51" s="141" t="s">
        <v>18</v>
      </c>
      <c r="B51" s="91">
        <v>0.7</v>
      </c>
    </row>
    <row r="52" spans="1:2" x14ac:dyDescent="0.3">
      <c r="A52" s="141" t="s">
        <v>19</v>
      </c>
      <c r="B52" s="91">
        <v>0.7</v>
      </c>
    </row>
    <row r="53" spans="1:2" x14ac:dyDescent="0.3">
      <c r="A53" s="41"/>
    </row>
    <row r="54" spans="1:2" x14ac:dyDescent="0.3">
      <c r="A54" s="83" t="s">
        <v>508</v>
      </c>
      <c r="B54" s="58" t="s">
        <v>345</v>
      </c>
    </row>
    <row r="55" spans="1:2" x14ac:dyDescent="0.3">
      <c r="A55" s="146" t="s">
        <v>1</v>
      </c>
      <c r="B55" s="45" t="s">
        <v>210</v>
      </c>
    </row>
    <row r="56" spans="1:2" x14ac:dyDescent="0.3">
      <c r="A56" s="141" t="s">
        <v>11</v>
      </c>
      <c r="B56" s="27">
        <v>0.96661455402573082</v>
      </c>
    </row>
    <row r="57" spans="1:2" x14ac:dyDescent="0.3">
      <c r="A57" s="141" t="s">
        <v>12</v>
      </c>
      <c r="B57" s="27">
        <v>0.96991596203387132</v>
      </c>
    </row>
    <row r="58" spans="1:2" x14ac:dyDescent="0.3">
      <c r="A58" s="141" t="s">
        <v>13</v>
      </c>
      <c r="B58" s="27">
        <v>0.95096443790614449</v>
      </c>
    </row>
    <row r="59" spans="1:2" x14ac:dyDescent="0.3">
      <c r="A59" s="141" t="s">
        <v>14</v>
      </c>
      <c r="B59" s="27">
        <v>0.95304115186963423</v>
      </c>
    </row>
    <row r="60" spans="1:2" x14ac:dyDescent="0.3">
      <c r="A60" s="141" t="s">
        <v>15</v>
      </c>
      <c r="B60" s="27">
        <v>0.95748119828129941</v>
      </c>
    </row>
    <row r="61" spans="1:2" x14ac:dyDescent="0.3">
      <c r="A61" s="141" t="s">
        <v>16</v>
      </c>
      <c r="B61" s="27">
        <v>0.81861360524254234</v>
      </c>
    </row>
    <row r="62" spans="1:2" x14ac:dyDescent="0.3">
      <c r="A62" s="141" t="s">
        <v>208</v>
      </c>
      <c r="B62" s="27">
        <v>0.95087521552855259</v>
      </c>
    </row>
    <row r="63" spans="1:2" x14ac:dyDescent="0.3">
      <c r="A63" s="141" t="s">
        <v>18</v>
      </c>
      <c r="B63" s="27">
        <v>0.95474076770455507</v>
      </c>
    </row>
    <row r="64" spans="1:2" x14ac:dyDescent="0.3">
      <c r="A64" s="141" t="s">
        <v>19</v>
      </c>
      <c r="B64" s="27">
        <v>0.93243840005508216</v>
      </c>
    </row>
    <row r="65" spans="1:2" x14ac:dyDescent="0.3">
      <c r="A65" s="51"/>
    </row>
    <row r="66" spans="1:2" x14ac:dyDescent="0.3">
      <c r="A66" s="58" t="s">
        <v>509</v>
      </c>
      <c r="B66" s="58" t="s">
        <v>345</v>
      </c>
    </row>
    <row r="67" spans="1:2" x14ac:dyDescent="0.3">
      <c r="A67" s="43" t="s">
        <v>1</v>
      </c>
      <c r="B67" s="45" t="s">
        <v>210</v>
      </c>
    </row>
    <row r="68" spans="1:2" x14ac:dyDescent="0.3">
      <c r="A68" s="59" t="s">
        <v>11</v>
      </c>
      <c r="B68" s="27">
        <v>1</v>
      </c>
    </row>
    <row r="69" spans="1:2" x14ac:dyDescent="0.3">
      <c r="A69" s="59" t="s">
        <v>12</v>
      </c>
      <c r="B69" s="27">
        <v>1</v>
      </c>
    </row>
    <row r="70" spans="1:2" x14ac:dyDescent="0.3">
      <c r="A70" s="59" t="s">
        <v>13</v>
      </c>
      <c r="B70" s="27">
        <v>1</v>
      </c>
    </row>
    <row r="71" spans="1:2" x14ac:dyDescent="0.3">
      <c r="A71" s="59" t="s">
        <v>14</v>
      </c>
      <c r="B71" s="27">
        <v>1</v>
      </c>
    </row>
    <row r="72" spans="1:2" x14ac:dyDescent="0.3">
      <c r="A72" s="59" t="s">
        <v>15</v>
      </c>
      <c r="B72" s="27">
        <v>1</v>
      </c>
    </row>
    <row r="73" spans="1:2" x14ac:dyDescent="0.3">
      <c r="A73" s="59" t="s">
        <v>16</v>
      </c>
      <c r="B73" s="27">
        <v>1</v>
      </c>
    </row>
    <row r="74" spans="1:2" x14ac:dyDescent="0.3">
      <c r="A74" s="59" t="s">
        <v>208</v>
      </c>
      <c r="B74" s="27">
        <v>1</v>
      </c>
    </row>
    <row r="75" spans="1:2" x14ac:dyDescent="0.3">
      <c r="A75" s="59" t="s">
        <v>18</v>
      </c>
      <c r="B75" s="27">
        <v>1</v>
      </c>
    </row>
    <row r="76" spans="1:2" x14ac:dyDescent="0.3">
      <c r="A76" s="59" t="s">
        <v>19</v>
      </c>
      <c r="B76" s="27">
        <v>1</v>
      </c>
    </row>
    <row r="78" spans="1:2" x14ac:dyDescent="0.3">
      <c r="A78" s="58" t="s">
        <v>510</v>
      </c>
      <c r="B78" s="58" t="s">
        <v>345</v>
      </c>
    </row>
    <row r="79" spans="1:2" x14ac:dyDescent="0.3">
      <c r="A79" s="43" t="s">
        <v>1</v>
      </c>
      <c r="B79" s="45" t="s">
        <v>210</v>
      </c>
    </row>
    <row r="80" spans="1:2" x14ac:dyDescent="0.3">
      <c r="A80" s="141" t="s">
        <v>11</v>
      </c>
      <c r="B80" s="27">
        <v>0.95</v>
      </c>
    </row>
    <row r="81" spans="1:2" x14ac:dyDescent="0.3">
      <c r="A81" s="141" t="s">
        <v>12</v>
      </c>
      <c r="B81" s="27">
        <v>0.95000000000000029</v>
      </c>
    </row>
    <row r="82" spans="1:2" x14ac:dyDescent="0.3">
      <c r="A82" s="141" t="s">
        <v>13</v>
      </c>
      <c r="B82" s="27">
        <v>0.95000297549512147</v>
      </c>
    </row>
    <row r="83" spans="1:2" x14ac:dyDescent="0.3">
      <c r="A83" s="141" t="s">
        <v>14</v>
      </c>
      <c r="B83" s="27">
        <v>0.95245435597684458</v>
      </c>
    </row>
    <row r="84" spans="1:2" x14ac:dyDescent="0.3">
      <c r="A84" s="141" t="s">
        <v>15</v>
      </c>
      <c r="B84" s="27">
        <v>0.95489088741985317</v>
      </c>
    </row>
    <row r="85" spans="1:2" x14ac:dyDescent="0.3">
      <c r="A85" s="141" t="s">
        <v>16</v>
      </c>
      <c r="B85" s="27">
        <v>0.96146079871550127</v>
      </c>
    </row>
    <row r="86" spans="1:2" x14ac:dyDescent="0.3">
      <c r="A86" s="141" t="s">
        <v>208</v>
      </c>
      <c r="B86" s="27">
        <v>0.95</v>
      </c>
    </row>
    <row r="87" spans="1:2" x14ac:dyDescent="0.3">
      <c r="A87" s="141" t="s">
        <v>18</v>
      </c>
      <c r="B87" s="27">
        <v>0.95016634466711747</v>
      </c>
    </row>
    <row r="88" spans="1:2" x14ac:dyDescent="0.3">
      <c r="A88" s="141" t="s">
        <v>19</v>
      </c>
      <c r="B88" s="27">
        <v>0.95858198530817451</v>
      </c>
    </row>
    <row r="89" spans="1:2" x14ac:dyDescent="0.3">
      <c r="A89" s="51"/>
    </row>
    <row r="90" spans="1:2" x14ac:dyDescent="0.3">
      <c r="A90" s="58" t="s">
        <v>511</v>
      </c>
      <c r="B90" s="58" t="s">
        <v>345</v>
      </c>
    </row>
    <row r="91" spans="1:2" x14ac:dyDescent="0.3">
      <c r="A91" s="43" t="s">
        <v>1</v>
      </c>
      <c r="B91" s="45" t="s">
        <v>210</v>
      </c>
    </row>
    <row r="92" spans="1:2" x14ac:dyDescent="0.3">
      <c r="A92" s="141" t="s">
        <v>11</v>
      </c>
      <c r="B92" s="27">
        <v>1.1616927229871301</v>
      </c>
    </row>
    <row r="93" spans="1:2" x14ac:dyDescent="0.3">
      <c r="A93" s="141" t="s">
        <v>12</v>
      </c>
      <c r="B93" s="27">
        <v>1.1600420189830645</v>
      </c>
    </row>
    <row r="94" spans="1:2" x14ac:dyDescent="0.3">
      <c r="A94" s="141" t="s">
        <v>13</v>
      </c>
      <c r="B94" s="27">
        <v>1.1694902577170563</v>
      </c>
    </row>
    <row r="95" spans="1:2" x14ac:dyDescent="0.3">
      <c r="A95" s="141" t="s">
        <v>14</v>
      </c>
      <c r="B95" s="27">
        <v>1.1481733348373271</v>
      </c>
    </row>
    <row r="96" spans="1:2" x14ac:dyDescent="0.3">
      <c r="A96" s="141" t="s">
        <v>15</v>
      </c>
      <c r="B96" s="27">
        <v>1.1253457740908348</v>
      </c>
    </row>
    <row r="97" spans="1:2" x14ac:dyDescent="0.3">
      <c r="A97" s="141" t="s">
        <v>16</v>
      </c>
      <c r="B97" s="27">
        <v>1.1301845417859737</v>
      </c>
    </row>
    <row r="98" spans="1:2" x14ac:dyDescent="0.3">
      <c r="A98" s="141" t="s">
        <v>208</v>
      </c>
      <c r="B98" s="27">
        <v>1.1695623922357234</v>
      </c>
    </row>
    <row r="99" spans="1:2" x14ac:dyDescent="0.3">
      <c r="A99" s="141" t="s">
        <v>18</v>
      </c>
      <c r="B99" s="27">
        <v>1.1661694087393888</v>
      </c>
    </row>
    <row r="100" spans="1:2" x14ac:dyDescent="0.3">
      <c r="A100" s="141" t="s">
        <v>19</v>
      </c>
      <c r="B100" s="27">
        <v>1.1062057053957508</v>
      </c>
    </row>
    <row r="101" spans="1:2" x14ac:dyDescent="0.3">
      <c r="A101" s="41"/>
    </row>
    <row r="102" spans="1:2" x14ac:dyDescent="0.3">
      <c r="A102" s="58" t="s">
        <v>512</v>
      </c>
      <c r="B102" s="58" t="s">
        <v>345</v>
      </c>
    </row>
    <row r="103" spans="1:2" x14ac:dyDescent="0.3">
      <c r="A103" s="43" t="s">
        <v>1</v>
      </c>
      <c r="B103" s="45" t="s">
        <v>210</v>
      </c>
    </row>
    <row r="104" spans="1:2" x14ac:dyDescent="0.3">
      <c r="A104" s="141" t="s">
        <v>11</v>
      </c>
      <c r="B104" s="27">
        <v>1</v>
      </c>
    </row>
    <row r="105" spans="1:2" x14ac:dyDescent="0.3">
      <c r="A105" s="141" t="s">
        <v>12</v>
      </c>
      <c r="B105" s="27">
        <v>1</v>
      </c>
    </row>
    <row r="106" spans="1:2" x14ac:dyDescent="0.3">
      <c r="A106" s="141" t="s">
        <v>13</v>
      </c>
      <c r="B106" s="27">
        <v>1</v>
      </c>
    </row>
    <row r="107" spans="1:2" x14ac:dyDescent="0.3">
      <c r="A107" s="141" t="s">
        <v>14</v>
      </c>
      <c r="B107" s="27">
        <v>1</v>
      </c>
    </row>
    <row r="108" spans="1:2" x14ac:dyDescent="0.3">
      <c r="A108" s="141" t="s">
        <v>15</v>
      </c>
      <c r="B108" s="27">
        <v>1</v>
      </c>
    </row>
    <row r="109" spans="1:2" x14ac:dyDescent="0.3">
      <c r="A109" s="141" t="s">
        <v>16</v>
      </c>
      <c r="B109" s="27">
        <v>1</v>
      </c>
    </row>
    <row r="110" spans="1:2" x14ac:dyDescent="0.3">
      <c r="A110" s="141" t="s">
        <v>208</v>
      </c>
      <c r="B110" s="27">
        <v>1</v>
      </c>
    </row>
    <row r="111" spans="1:2" x14ac:dyDescent="0.3">
      <c r="A111" s="141" t="s">
        <v>18</v>
      </c>
      <c r="B111" s="27">
        <v>1</v>
      </c>
    </row>
    <row r="112" spans="1:2" x14ac:dyDescent="0.3">
      <c r="A112" s="141" t="s">
        <v>19</v>
      </c>
      <c r="B112" s="27">
        <v>1</v>
      </c>
    </row>
    <row r="113" spans="1:25" x14ac:dyDescent="0.3">
      <c r="A113" s="41"/>
    </row>
    <row r="114" spans="1:25" x14ac:dyDescent="0.3">
      <c r="A114" s="58" t="s">
        <v>227</v>
      </c>
      <c r="B114" s="58" t="s">
        <v>345</v>
      </c>
    </row>
    <row r="115" spans="1:25" x14ac:dyDescent="0.3">
      <c r="A115" s="89" t="s">
        <v>417</v>
      </c>
      <c r="B115" s="45" t="s">
        <v>108</v>
      </c>
    </row>
    <row r="116" spans="1:25" x14ac:dyDescent="0.3">
      <c r="A116" s="59" t="s">
        <v>228</v>
      </c>
      <c r="B116" s="14">
        <v>5</v>
      </c>
    </row>
    <row r="117" spans="1:25" x14ac:dyDescent="0.3">
      <c r="A117" s="59" t="s">
        <v>229</v>
      </c>
      <c r="B117" s="14">
        <v>5</v>
      </c>
    </row>
    <row r="118" spans="1:25" x14ac:dyDescent="0.3">
      <c r="C118" s="61"/>
      <c r="D118" s="61"/>
      <c r="E118" s="61"/>
    </row>
    <row r="119" spans="1:25" x14ac:dyDescent="0.3">
      <c r="A119" s="109" t="s">
        <v>230</v>
      </c>
      <c r="C119" s="61"/>
      <c r="D119" s="61"/>
      <c r="E119" s="61"/>
    </row>
    <row r="120" spans="1:25" x14ac:dyDescent="0.3">
      <c r="A120" s="89" t="s">
        <v>417</v>
      </c>
      <c r="B120" s="45" t="s">
        <v>513</v>
      </c>
      <c r="C120" s="58" t="s">
        <v>345</v>
      </c>
    </row>
    <row r="121" spans="1:25" x14ac:dyDescent="0.3">
      <c r="A121" s="59" t="s">
        <v>514</v>
      </c>
      <c r="B121" s="45" t="s">
        <v>515</v>
      </c>
      <c r="C121" s="91">
        <v>0.45</v>
      </c>
    </row>
    <row r="122" spans="1:25" x14ac:dyDescent="0.3">
      <c r="A122" s="59" t="s">
        <v>516</v>
      </c>
      <c r="B122" s="45" t="s">
        <v>210</v>
      </c>
      <c r="C122" s="91">
        <v>0.5</v>
      </c>
    </row>
    <row r="123" spans="1:25" x14ac:dyDescent="0.3">
      <c r="C123" s="61"/>
      <c r="D123" s="61"/>
      <c r="E123" s="61"/>
    </row>
    <row r="124" spans="1:25" ht="18" customHeight="1" x14ac:dyDescent="0.3"/>
    <row r="125" spans="1:25" ht="15.6" x14ac:dyDescent="0.3">
      <c r="A125" s="271" t="s">
        <v>231</v>
      </c>
      <c r="B125" s="271"/>
      <c r="C125" s="271"/>
      <c r="D125" s="271"/>
      <c r="E125" s="271"/>
      <c r="F125" s="271"/>
      <c r="G125" s="271"/>
      <c r="H125" s="271"/>
      <c r="I125" s="271"/>
      <c r="J125" s="271"/>
      <c r="K125" s="271"/>
      <c r="L125" s="271"/>
      <c r="M125" s="271"/>
      <c r="N125" s="271"/>
      <c r="O125" s="271"/>
      <c r="P125" s="271"/>
      <c r="Q125" s="271"/>
      <c r="R125" s="271"/>
      <c r="S125" s="271"/>
      <c r="T125" s="271"/>
      <c r="U125" s="271"/>
      <c r="V125" s="271"/>
      <c r="W125" s="271"/>
      <c r="X125" s="271"/>
      <c r="Y125" s="271"/>
    </row>
    <row r="126" spans="1:25" x14ac:dyDescent="0.3">
      <c r="A126" s="147"/>
      <c r="B126" s="147"/>
      <c r="C126" s="147"/>
      <c r="D126" s="147"/>
      <c r="E126" s="147"/>
      <c r="F126" s="147"/>
      <c r="G126" s="147"/>
      <c r="H126" s="147"/>
      <c r="I126" s="147"/>
      <c r="J126" s="147"/>
      <c r="K126" s="147"/>
      <c r="L126" s="147"/>
      <c r="M126" s="147"/>
      <c r="N126" s="147"/>
      <c r="O126" s="147"/>
      <c r="P126" s="147"/>
      <c r="Q126" s="147"/>
      <c r="R126" s="147"/>
      <c r="S126" s="147"/>
      <c r="T126" s="147"/>
      <c r="U126" s="147"/>
      <c r="V126" s="147"/>
      <c r="W126" s="147"/>
      <c r="X126" s="147"/>
      <c r="Y126" s="147"/>
    </row>
    <row r="127" spans="1:25" x14ac:dyDescent="0.3">
      <c r="A127" s="107" t="s">
        <v>232</v>
      </c>
      <c r="B127" s="147"/>
      <c r="C127" s="147"/>
      <c r="D127" s="147"/>
      <c r="E127" s="147"/>
      <c r="F127" s="147"/>
      <c r="G127" s="147"/>
      <c r="H127" s="147"/>
      <c r="I127" s="147"/>
      <c r="J127" s="147"/>
      <c r="K127" s="147"/>
      <c r="L127" s="147"/>
      <c r="M127" s="147"/>
      <c r="N127" s="147"/>
      <c r="O127" s="147"/>
      <c r="P127" s="147"/>
      <c r="Q127" s="147"/>
      <c r="R127" s="147"/>
      <c r="S127" s="147"/>
      <c r="T127" s="147"/>
      <c r="U127" s="147"/>
      <c r="V127" s="147"/>
      <c r="W127" s="147"/>
      <c r="X127" s="147"/>
      <c r="Y127" s="147"/>
    </row>
    <row r="128" spans="1:25" ht="15.75" customHeight="1" x14ac:dyDescent="0.3">
      <c r="B128" s="61"/>
      <c r="C128" s="61"/>
      <c r="D128" s="61"/>
      <c r="E128" s="42"/>
    </row>
    <row r="129" spans="1:5" ht="15.75" customHeight="1" x14ac:dyDescent="0.3">
      <c r="A129" s="61"/>
      <c r="B129" s="58" t="s">
        <v>345</v>
      </c>
      <c r="C129" s="61"/>
      <c r="D129" s="61"/>
      <c r="E129" s="42"/>
    </row>
    <row r="130" spans="1:5" ht="15.75" customHeight="1" x14ac:dyDescent="0.3">
      <c r="A130" s="61"/>
      <c r="B130" s="45" t="s">
        <v>234</v>
      </c>
      <c r="C130" s="61"/>
      <c r="D130" s="61"/>
      <c r="E130" s="42"/>
    </row>
    <row r="131" spans="1:5" ht="15.75" customHeight="1" x14ac:dyDescent="0.3">
      <c r="A131" s="58" t="s">
        <v>233</v>
      </c>
      <c r="B131" s="91">
        <v>0.01</v>
      </c>
      <c r="C131" s="61"/>
      <c r="D131" s="61"/>
      <c r="E131" s="42"/>
    </row>
    <row r="132" spans="1:5" x14ac:dyDescent="0.3">
      <c r="C132" s="74"/>
    </row>
    <row r="133" spans="1:5" x14ac:dyDescent="0.3">
      <c r="A133" s="83" t="s">
        <v>235</v>
      </c>
      <c r="B133" s="148"/>
      <c r="C133" s="148"/>
      <c r="D133" s="148"/>
    </row>
    <row r="134" spans="1:5" x14ac:dyDescent="0.3">
      <c r="A134" s="89" t="s">
        <v>417</v>
      </c>
      <c r="B134" s="45" t="s">
        <v>513</v>
      </c>
      <c r="C134" s="58" t="s">
        <v>345</v>
      </c>
      <c r="D134" s="148"/>
    </row>
    <row r="135" spans="1:5" x14ac:dyDescent="0.3">
      <c r="A135" s="59" t="s">
        <v>236</v>
      </c>
      <c r="B135" s="45" t="s">
        <v>237</v>
      </c>
      <c r="C135" s="91">
        <v>0.1</v>
      </c>
    </row>
    <row r="136" spans="1:5" x14ac:dyDescent="0.3">
      <c r="A136" s="59" t="s">
        <v>238</v>
      </c>
      <c r="B136" s="45" t="s">
        <v>239</v>
      </c>
      <c r="C136" s="91">
        <v>0.01</v>
      </c>
    </row>
    <row r="137" spans="1:5" x14ac:dyDescent="0.3">
      <c r="A137" s="85"/>
      <c r="B137" s="85"/>
    </row>
    <row r="138" spans="1:5" ht="13.35" customHeight="1" x14ac:dyDescent="0.3">
      <c r="A138" s="107" t="s">
        <v>320</v>
      </c>
      <c r="D138" s="61"/>
      <c r="E138" s="42"/>
    </row>
    <row r="139" spans="1:5" ht="13.35" customHeight="1" x14ac:dyDescent="0.3">
      <c r="A139" s="89" t="s">
        <v>417</v>
      </c>
      <c r="B139" s="45" t="s">
        <v>513</v>
      </c>
      <c r="C139" s="58" t="s">
        <v>345</v>
      </c>
      <c r="D139" s="61"/>
      <c r="E139" s="42"/>
    </row>
    <row r="140" spans="1:5" x14ac:dyDescent="0.3">
      <c r="A140" s="59" t="s">
        <v>321</v>
      </c>
      <c r="B140" s="149" t="s">
        <v>322</v>
      </c>
      <c r="C140" s="14">
        <v>1.3</v>
      </c>
    </row>
    <row r="141" spans="1:5" x14ac:dyDescent="0.3">
      <c r="A141" s="59" t="s">
        <v>323</v>
      </c>
      <c r="B141" s="149" t="s">
        <v>324</v>
      </c>
      <c r="C141" s="14">
        <v>120</v>
      </c>
      <c r="E141" s="73"/>
    </row>
    <row r="142" spans="1:5" x14ac:dyDescent="0.3">
      <c r="A142" s="59" t="s">
        <v>325</v>
      </c>
      <c r="B142" s="149" t="s">
        <v>326</v>
      </c>
      <c r="C142" s="14">
        <v>0.27</v>
      </c>
    </row>
    <row r="143" spans="1:5" x14ac:dyDescent="0.3">
      <c r="A143" s="59" t="s">
        <v>327</v>
      </c>
      <c r="B143" s="149" t="s">
        <v>326</v>
      </c>
      <c r="C143" s="14">
        <v>0.78</v>
      </c>
    </row>
    <row r="144" spans="1:5" x14ac:dyDescent="0.3">
      <c r="A144" s="59" t="s">
        <v>328</v>
      </c>
      <c r="B144" s="149" t="s">
        <v>326</v>
      </c>
      <c r="C144" s="14">
        <v>1.22</v>
      </c>
    </row>
    <row r="145" spans="1:9" x14ac:dyDescent="0.3">
      <c r="A145" s="59" t="s">
        <v>329</v>
      </c>
      <c r="B145" s="149" t="s">
        <v>326</v>
      </c>
      <c r="C145" s="14">
        <v>2</v>
      </c>
    </row>
    <row r="146" spans="1:9" x14ac:dyDescent="0.3">
      <c r="A146" s="129"/>
      <c r="B146" s="150"/>
    </row>
    <row r="147" spans="1:9" x14ac:dyDescent="0.3">
      <c r="A147" s="83" t="s">
        <v>330</v>
      </c>
      <c r="B147" s="58" t="s">
        <v>345</v>
      </c>
    </row>
    <row r="148" spans="1:9" x14ac:dyDescent="0.3">
      <c r="A148" s="40" t="s">
        <v>1</v>
      </c>
      <c r="B148" s="150" t="s">
        <v>210</v>
      </c>
      <c r="C148" s="61"/>
      <c r="D148" s="61"/>
      <c r="E148" s="61"/>
      <c r="F148" s="61"/>
      <c r="G148" s="61"/>
    </row>
    <row r="149" spans="1:9" x14ac:dyDescent="0.3">
      <c r="A149" s="59" t="s">
        <v>11</v>
      </c>
      <c r="B149" s="91">
        <v>0</v>
      </c>
      <c r="C149" s="61"/>
      <c r="D149" s="61"/>
      <c r="E149" s="61"/>
      <c r="F149" s="61"/>
      <c r="G149" s="61"/>
    </row>
    <row r="150" spans="1:9" x14ac:dyDescent="0.3">
      <c r="A150" s="59" t="s">
        <v>12</v>
      </c>
      <c r="B150" s="91">
        <v>0</v>
      </c>
    </row>
    <row r="151" spans="1:9" x14ac:dyDescent="0.3">
      <c r="A151" s="59" t="s">
        <v>13</v>
      </c>
      <c r="B151" s="91">
        <v>0.29209848694430846</v>
      </c>
    </row>
    <row r="152" spans="1:9" x14ac:dyDescent="0.3">
      <c r="A152" s="59" t="s">
        <v>14</v>
      </c>
      <c r="B152" s="91">
        <v>0.11692946791802714</v>
      </c>
    </row>
    <row r="153" spans="1:9" x14ac:dyDescent="0.3">
      <c r="A153" s="59" t="s">
        <v>15</v>
      </c>
      <c r="B153" s="91">
        <v>0.31914893617021278</v>
      </c>
    </row>
    <row r="154" spans="1:9" x14ac:dyDescent="0.3">
      <c r="A154" s="59" t="s">
        <v>16</v>
      </c>
      <c r="B154" s="91">
        <v>0.91700114041973368</v>
      </c>
    </row>
    <row r="155" spans="1:9" x14ac:dyDescent="0.3">
      <c r="A155" s="59" t="s">
        <v>208</v>
      </c>
      <c r="B155" s="91">
        <v>0</v>
      </c>
    </row>
    <row r="156" spans="1:9" x14ac:dyDescent="0.3">
      <c r="A156" s="59" t="s">
        <v>18</v>
      </c>
      <c r="B156" s="91">
        <v>1</v>
      </c>
    </row>
    <row r="157" spans="1:9" x14ac:dyDescent="0.3">
      <c r="A157" s="59" t="s">
        <v>19</v>
      </c>
      <c r="B157" s="91">
        <v>0.22480228062696897</v>
      </c>
    </row>
    <row r="159" spans="1:9" x14ac:dyDescent="0.3">
      <c r="A159" s="107" t="s">
        <v>693</v>
      </c>
      <c r="B159" s="220"/>
      <c r="C159" s="220"/>
      <c r="D159" s="220"/>
      <c r="E159" s="220"/>
      <c r="F159" s="220"/>
      <c r="G159" s="220"/>
      <c r="H159" s="220"/>
      <c r="I159" s="220"/>
    </row>
    <row r="161" spans="1:3" x14ac:dyDescent="0.3">
      <c r="A161" s="141" t="s">
        <v>692</v>
      </c>
      <c r="B161" s="58" t="s">
        <v>345</v>
      </c>
    </row>
    <row r="162" spans="1:3" x14ac:dyDescent="0.3">
      <c r="A162" s="219" t="s">
        <v>691</v>
      </c>
      <c r="B162" s="90" t="s">
        <v>658</v>
      </c>
    </row>
    <row r="163" spans="1:3" x14ac:dyDescent="0.3">
      <c r="A163" s="59" t="s">
        <v>690</v>
      </c>
      <c r="B163" s="198">
        <v>0</v>
      </c>
    </row>
    <row r="164" spans="1:3" x14ac:dyDescent="0.3">
      <c r="A164" s="59" t="s">
        <v>689</v>
      </c>
      <c r="B164" s="198">
        <v>0</v>
      </c>
    </row>
    <row r="165" spans="1:3" x14ac:dyDescent="0.3">
      <c r="A165" s="59" t="s">
        <v>688</v>
      </c>
      <c r="B165" s="198">
        <v>0</v>
      </c>
    </row>
    <row r="166" spans="1:3" x14ac:dyDescent="0.3">
      <c r="A166" s="59" t="s">
        <v>687</v>
      </c>
      <c r="B166" s="198">
        <v>0</v>
      </c>
    </row>
    <row r="167" spans="1:3" x14ac:dyDescent="0.3">
      <c r="A167" s="59" t="s">
        <v>62</v>
      </c>
      <c r="B167" s="198">
        <v>0</v>
      </c>
    </row>
    <row r="168" spans="1:3" x14ac:dyDescent="0.3">
      <c r="A168" s="59" t="s">
        <v>686</v>
      </c>
      <c r="B168" s="198">
        <v>0</v>
      </c>
    </row>
    <row r="169" spans="1:3" x14ac:dyDescent="0.3">
      <c r="A169" s="59" t="s">
        <v>64</v>
      </c>
      <c r="B169" s="115">
        <v>0.66</v>
      </c>
    </row>
    <row r="170" spans="1:3" x14ac:dyDescent="0.3">
      <c r="A170" s="59" t="s">
        <v>65</v>
      </c>
      <c r="B170" s="115">
        <v>0.84</v>
      </c>
    </row>
    <row r="171" spans="1:3" x14ac:dyDescent="0.3">
      <c r="A171" s="59" t="s">
        <v>685</v>
      </c>
      <c r="B171" s="115">
        <v>0.95</v>
      </c>
    </row>
    <row r="172" spans="1:3" x14ac:dyDescent="0.3">
      <c r="A172" s="59" t="s">
        <v>684</v>
      </c>
      <c r="B172" s="115">
        <v>1</v>
      </c>
    </row>
    <row r="173" spans="1:3" x14ac:dyDescent="0.3">
      <c r="A173" s="59" t="s">
        <v>68</v>
      </c>
      <c r="B173" s="198">
        <v>0</v>
      </c>
    </row>
    <row r="174" spans="1:3" x14ac:dyDescent="0.3">
      <c r="A174" s="59" t="s">
        <v>69</v>
      </c>
      <c r="B174" s="198">
        <v>0</v>
      </c>
      <c r="C174" s="74"/>
    </row>
    <row r="175" spans="1:3" x14ac:dyDescent="0.3">
      <c r="A175" s="59" t="s">
        <v>70</v>
      </c>
      <c r="B175" s="198">
        <v>0</v>
      </c>
      <c r="C175" s="74"/>
    </row>
    <row r="176" spans="1:3" x14ac:dyDescent="0.3">
      <c r="A176" s="59" t="s">
        <v>71</v>
      </c>
      <c r="B176" s="218">
        <v>0</v>
      </c>
      <c r="C176" s="74"/>
    </row>
    <row r="177" spans="1:3" x14ac:dyDescent="0.3">
      <c r="A177" s="74"/>
      <c r="B177" s="74"/>
      <c r="C177" s="74"/>
    </row>
    <row r="178" spans="1:3" ht="14.1" customHeight="1" x14ac:dyDescent="0.3">
      <c r="A178" s="141" t="s">
        <v>683</v>
      </c>
      <c r="B178" s="58" t="s">
        <v>345</v>
      </c>
    </row>
    <row r="179" spans="1:3" ht="14.1" customHeight="1" x14ac:dyDescent="0.3">
      <c r="A179" s="217"/>
      <c r="B179" s="216" t="s">
        <v>682</v>
      </c>
    </row>
    <row r="180" spans="1:3" x14ac:dyDescent="0.3">
      <c r="A180" s="59" t="s">
        <v>681</v>
      </c>
      <c r="B180" s="91">
        <v>2.419</v>
      </c>
    </row>
    <row r="181" spans="1:3" x14ac:dyDescent="0.3">
      <c r="A181" s="59" t="s">
        <v>680</v>
      </c>
      <c r="B181" s="91">
        <v>1.7210000000000001</v>
      </c>
    </row>
    <row r="182" spans="1:3" x14ac:dyDescent="0.3">
      <c r="A182" s="59" t="s">
        <v>679</v>
      </c>
      <c r="B182" s="91">
        <v>9.0999999999999998E-2</v>
      </c>
    </row>
    <row r="183" spans="1:3" x14ac:dyDescent="0.3">
      <c r="A183" s="59" t="s">
        <v>678</v>
      </c>
      <c r="B183" s="91">
        <v>4.1000000000000002E-2</v>
      </c>
    </row>
    <row r="184" spans="1:3" x14ac:dyDescent="0.3">
      <c r="A184" s="59" t="s">
        <v>677</v>
      </c>
      <c r="B184" s="91">
        <v>0.01</v>
      </c>
    </row>
    <row r="185" spans="1:3" x14ac:dyDescent="0.3">
      <c r="A185" s="59" t="s">
        <v>676</v>
      </c>
      <c r="B185" s="91">
        <v>0.152</v>
      </c>
    </row>
    <row r="186" spans="1:3" x14ac:dyDescent="0.3">
      <c r="A186" s="59" t="s">
        <v>675</v>
      </c>
      <c r="B186" s="91">
        <v>0.20899999999999999</v>
      </c>
    </row>
    <row r="187" spans="1:3" x14ac:dyDescent="0.3">
      <c r="A187" s="59" t="s">
        <v>674</v>
      </c>
      <c r="B187" s="91">
        <v>8.1000000000000003E-2</v>
      </c>
    </row>
    <row r="188" spans="1:3" x14ac:dyDescent="0.3">
      <c r="A188" s="59" t="s">
        <v>673</v>
      </c>
      <c r="B188" s="91">
        <v>2E-3</v>
      </c>
    </row>
    <row r="189" spans="1:3" x14ac:dyDescent="0.3">
      <c r="A189" s="59" t="s">
        <v>672</v>
      </c>
      <c r="B189" s="91">
        <v>1.2E-2</v>
      </c>
    </row>
    <row r="190" spans="1:3" x14ac:dyDescent="0.3">
      <c r="A190" s="59" t="s">
        <v>671</v>
      </c>
      <c r="B190" s="91">
        <v>1.6E-2</v>
      </c>
    </row>
    <row r="192" spans="1:3" x14ac:dyDescent="0.3">
      <c r="A192" s="141" t="s">
        <v>670</v>
      </c>
      <c r="B192" s="58" t="s">
        <v>345</v>
      </c>
    </row>
    <row r="193" spans="1:2" x14ac:dyDescent="0.3">
      <c r="A193" s="74"/>
      <c r="B193" s="215" t="s">
        <v>658</v>
      </c>
    </row>
    <row r="194" spans="1:2" x14ac:dyDescent="0.3">
      <c r="A194" s="59" t="s">
        <v>669</v>
      </c>
      <c r="B194" s="91">
        <v>0.82546080886468343</v>
      </c>
    </row>
    <row r="195" spans="1:2" x14ac:dyDescent="0.3">
      <c r="A195" s="59" t="s">
        <v>668</v>
      </c>
      <c r="B195" s="91">
        <v>0.13783339108728085</v>
      </c>
    </row>
    <row r="196" spans="1:2" x14ac:dyDescent="0.3">
      <c r="A196" s="59" t="s">
        <v>667</v>
      </c>
      <c r="B196" s="91">
        <v>2.3933118214029186E-2</v>
      </c>
    </row>
    <row r="197" spans="1:2" x14ac:dyDescent="0.3">
      <c r="A197" s="59" t="s">
        <v>666</v>
      </c>
      <c r="B197" s="91">
        <v>1.2772681834006594E-2</v>
      </c>
    </row>
    <row r="198" spans="1:2" x14ac:dyDescent="0.3">
      <c r="A198" s="59" t="s">
        <v>665</v>
      </c>
      <c r="B198" s="91">
        <v>4.5973058324951251E-2</v>
      </c>
    </row>
    <row r="199" spans="1:2" x14ac:dyDescent="0.3">
      <c r="A199" s="59" t="s">
        <v>664</v>
      </c>
      <c r="B199" s="91">
        <v>0.7851045339690621</v>
      </c>
    </row>
    <row r="200" spans="1:2" x14ac:dyDescent="0.3">
      <c r="A200" s="59" t="s">
        <v>663</v>
      </c>
      <c r="B200" s="91">
        <v>6.3968010985013146E-2</v>
      </c>
    </row>
    <row r="201" spans="1:2" x14ac:dyDescent="0.3">
      <c r="A201" s="59" t="s">
        <v>662</v>
      </c>
      <c r="B201" s="91">
        <v>0.10495439672097356</v>
      </c>
    </row>
    <row r="202" spans="1:2" x14ac:dyDescent="0.3">
      <c r="A202" s="59" t="s">
        <v>661</v>
      </c>
      <c r="B202" s="91">
        <v>0.46547621116267568</v>
      </c>
    </row>
    <row r="203" spans="1:2" x14ac:dyDescent="0.3">
      <c r="A203" s="59" t="s">
        <v>660</v>
      </c>
      <c r="B203" s="91">
        <v>0.53452378883732432</v>
      </c>
    </row>
    <row r="204" spans="1:2" x14ac:dyDescent="0.3">
      <c r="A204" s="90"/>
      <c r="B204" s="90"/>
    </row>
    <row r="205" spans="1:2" x14ac:dyDescent="0.3">
      <c r="A205" s="141" t="s">
        <v>659</v>
      </c>
      <c r="B205" s="58" t="s">
        <v>345</v>
      </c>
    </row>
    <row r="206" spans="1:2" x14ac:dyDescent="0.3">
      <c r="A206" s="74"/>
      <c r="B206" s="215" t="s">
        <v>658</v>
      </c>
    </row>
    <row r="207" spans="1:2" x14ac:dyDescent="0.3">
      <c r="A207" s="59" t="s">
        <v>623</v>
      </c>
      <c r="B207" s="91">
        <v>1</v>
      </c>
    </row>
    <row r="208" spans="1:2" x14ac:dyDescent="0.3">
      <c r="A208" s="59" t="s">
        <v>622</v>
      </c>
      <c r="B208" s="91">
        <v>0.26990223724722673</v>
      </c>
    </row>
    <row r="209" spans="1:25" x14ac:dyDescent="0.3">
      <c r="A209" s="59" t="s">
        <v>621</v>
      </c>
      <c r="B209" s="91">
        <v>0.45056632402955399</v>
      </c>
    </row>
    <row r="210" spans="1:25" x14ac:dyDescent="0.3">
      <c r="A210" s="59" t="s">
        <v>620</v>
      </c>
      <c r="B210" s="91">
        <v>0.65484251104623914</v>
      </c>
    </row>
    <row r="211" spans="1:25" x14ac:dyDescent="0.3">
      <c r="A211" s="59" t="s">
        <v>619</v>
      </c>
      <c r="B211" s="91">
        <v>0.67058090680882698</v>
      </c>
    </row>
    <row r="212" spans="1:25" x14ac:dyDescent="0.3">
      <c r="A212" s="59" t="s">
        <v>618</v>
      </c>
      <c r="B212" s="91">
        <v>3.2303015719374981</v>
      </c>
    </row>
    <row r="213" spans="1:25" x14ac:dyDescent="0.3">
      <c r="A213" s="59" t="s">
        <v>617</v>
      </c>
      <c r="B213" s="91">
        <v>1.4330081073007095</v>
      </c>
    </row>
    <row r="214" spans="1:25" x14ac:dyDescent="0.3">
      <c r="A214" s="90"/>
      <c r="B214" s="90"/>
    </row>
    <row r="215" spans="1:25" s="25" customFormat="1" ht="18.600000000000001" customHeight="1" x14ac:dyDescent="0.3">
      <c r="A215" s="83" t="s">
        <v>657</v>
      </c>
      <c r="B215" s="58" t="s">
        <v>623</v>
      </c>
      <c r="C215" s="58" t="s">
        <v>622</v>
      </c>
      <c r="D215" s="58" t="s">
        <v>621</v>
      </c>
      <c r="E215" s="58" t="s">
        <v>620</v>
      </c>
      <c r="F215" s="58" t="s">
        <v>619</v>
      </c>
      <c r="G215" s="58" t="s">
        <v>618</v>
      </c>
      <c r="H215" s="58" t="s">
        <v>617</v>
      </c>
      <c r="I215"/>
      <c r="J215"/>
      <c r="K215"/>
      <c r="L215"/>
      <c r="M215"/>
      <c r="N215"/>
      <c r="O215"/>
      <c r="P215"/>
      <c r="Q215"/>
      <c r="R215"/>
      <c r="S215"/>
      <c r="T215"/>
      <c r="U215"/>
      <c r="V215"/>
      <c r="W215"/>
      <c r="X215"/>
      <c r="Y215"/>
    </row>
    <row r="216" spans="1:25" x14ac:dyDescent="0.3">
      <c r="A216" s="40" t="s">
        <v>656</v>
      </c>
      <c r="B216" s="45"/>
      <c r="C216" s="45"/>
      <c r="D216" s="45"/>
      <c r="E216" s="45"/>
      <c r="F216" s="45"/>
      <c r="G216" s="211"/>
      <c r="H216" s="45"/>
    </row>
    <row r="217" spans="1:25" x14ac:dyDescent="0.3">
      <c r="A217" s="141" t="s">
        <v>11</v>
      </c>
      <c r="B217" s="142">
        <v>7.95192458375657E-2</v>
      </c>
      <c r="C217" s="142">
        <v>4.6483018615335117E-2</v>
      </c>
      <c r="D217" s="142">
        <v>1.6656225557726482E-3</v>
      </c>
      <c r="E217" s="142">
        <v>1.1769913734252352E-2</v>
      </c>
      <c r="F217" s="142">
        <v>5.1302938756533467E-2</v>
      </c>
      <c r="G217" s="214">
        <v>4.5797585893615954E-2</v>
      </c>
      <c r="H217" s="142">
        <v>0.10526288339017324</v>
      </c>
    </row>
    <row r="218" spans="1:25" x14ac:dyDescent="0.3">
      <c r="A218" s="141" t="s">
        <v>12</v>
      </c>
      <c r="B218" s="142">
        <v>6.8514793872830248E-3</v>
      </c>
      <c r="C218" s="142">
        <v>6.5998906787043199E-3</v>
      </c>
      <c r="D218" s="142">
        <v>0</v>
      </c>
      <c r="E218" s="142">
        <v>8.8165826858517101E-5</v>
      </c>
      <c r="F218" s="142">
        <v>2.5379576114801447E-2</v>
      </c>
      <c r="G218" s="214">
        <v>5.9251636883498014E-3</v>
      </c>
      <c r="H218" s="142">
        <v>3.422165640041162E-3</v>
      </c>
    </row>
    <row r="219" spans="1:25" x14ac:dyDescent="0.3">
      <c r="A219" s="141" t="s">
        <v>13</v>
      </c>
      <c r="B219" s="144">
        <v>8.9030088264619195E-2</v>
      </c>
      <c r="C219" s="144">
        <v>9.2983265159622699E-2</v>
      </c>
      <c r="D219" s="144">
        <v>0.2389372254480793</v>
      </c>
      <c r="E219" s="144">
        <v>0.25361572235254221</v>
      </c>
      <c r="F219" s="144">
        <v>0.23545181192832496</v>
      </c>
      <c r="G219" s="213">
        <v>0.4146323966641241</v>
      </c>
      <c r="H219" s="144">
        <v>0.63904442057416755</v>
      </c>
    </row>
    <row r="220" spans="1:25" x14ac:dyDescent="0.3">
      <c r="A220" s="141" t="s">
        <v>14</v>
      </c>
      <c r="B220" s="144">
        <v>3.1649651552417432E-2</v>
      </c>
      <c r="C220" s="144">
        <v>5.4778940253810388E-2</v>
      </c>
      <c r="D220" s="144">
        <v>4.2739469196113149E-2</v>
      </c>
      <c r="E220" s="144">
        <v>2.4824589393997364E-2</v>
      </c>
      <c r="F220" s="144">
        <v>9.1876581191134052E-2</v>
      </c>
      <c r="G220" s="213">
        <v>0.12338547598253892</v>
      </c>
      <c r="H220" s="144">
        <v>5.746153885198492E-2</v>
      </c>
    </row>
    <row r="221" spans="1:25" x14ac:dyDescent="0.3">
      <c r="A221" s="141" t="s">
        <v>15</v>
      </c>
      <c r="B221" s="144">
        <v>0.16360464621688886</v>
      </c>
      <c r="C221" s="144">
        <v>0.11953530279360483</v>
      </c>
      <c r="D221" s="144">
        <v>0.48852418259440566</v>
      </c>
      <c r="E221" s="144">
        <v>0.12539408353843731</v>
      </c>
      <c r="F221" s="144">
        <v>5.2125061809070998E-2</v>
      </c>
      <c r="G221" s="213">
        <v>2.8199783795925647E-2</v>
      </c>
      <c r="H221" s="144">
        <v>7.3263808577205426E-3</v>
      </c>
    </row>
    <row r="222" spans="1:25" x14ac:dyDescent="0.3">
      <c r="A222" s="141" t="s">
        <v>16</v>
      </c>
      <c r="B222" s="144">
        <v>0.1081805184082013</v>
      </c>
      <c r="C222" s="144">
        <v>0.21873633293361311</v>
      </c>
      <c r="D222" s="144">
        <v>6.4777853191598641E-3</v>
      </c>
      <c r="E222" s="144">
        <v>1.6018017322479001E-2</v>
      </c>
      <c r="F222" s="144">
        <v>3.8130518282533825E-2</v>
      </c>
      <c r="G222" s="213">
        <v>6.2065146968502002E-2</v>
      </c>
      <c r="H222" s="144">
        <v>3.8208163123808155E-2</v>
      </c>
    </row>
    <row r="223" spans="1:25" x14ac:dyDescent="0.3">
      <c r="A223" s="141" t="s">
        <v>208</v>
      </c>
      <c r="B223" s="144">
        <v>2.8938413302134067E-2</v>
      </c>
      <c r="C223" s="144">
        <v>9.7497427798589574E-3</v>
      </c>
      <c r="D223" s="144">
        <v>4.2384686121665105E-5</v>
      </c>
      <c r="E223" s="144">
        <v>1.9026388852443532E-3</v>
      </c>
      <c r="F223" s="144">
        <v>1.5526835934096822E-2</v>
      </c>
      <c r="G223" s="213">
        <v>1.6323771972683393E-2</v>
      </c>
      <c r="H223" s="144">
        <v>1.3384506513129505E-2</v>
      </c>
    </row>
    <row r="224" spans="1:25" x14ac:dyDescent="0.3">
      <c r="A224" s="141" t="s">
        <v>18</v>
      </c>
      <c r="B224" s="144">
        <v>4.6000071545612503E-2</v>
      </c>
      <c r="C224" s="144">
        <v>0.10215125961755887</v>
      </c>
      <c r="D224" s="144">
        <v>0</v>
      </c>
      <c r="E224" s="144">
        <v>1.0469436207977884E-2</v>
      </c>
      <c r="F224" s="144">
        <v>1.1188015574630025E-2</v>
      </c>
      <c r="G224" s="213">
        <v>9.2436333306293486E-2</v>
      </c>
      <c r="H224" s="144">
        <v>6.9809928288113374E-2</v>
      </c>
    </row>
    <row r="225" spans="1:34" x14ac:dyDescent="0.3">
      <c r="A225" s="141" t="s">
        <v>19</v>
      </c>
      <c r="B225" s="144">
        <v>0.44622588548527792</v>
      </c>
      <c r="C225" s="144">
        <v>0.34898224716789172</v>
      </c>
      <c r="D225" s="144">
        <v>0.22161333020034771</v>
      </c>
      <c r="E225" s="144">
        <v>0.55591743273821104</v>
      </c>
      <c r="F225" s="144">
        <v>0.47901866040887442</v>
      </c>
      <c r="G225" s="213">
        <v>0.21123434172796665</v>
      </c>
      <c r="H225" s="144">
        <v>6.6080012760861506E-2</v>
      </c>
    </row>
    <row r="226" spans="1:34" x14ac:dyDescent="0.3">
      <c r="A226" s="74"/>
      <c r="B226" s="212">
        <f t="shared" ref="B226:H226" si="0">SUM(B217:B225)</f>
        <v>1</v>
      </c>
      <c r="C226" s="212">
        <f t="shared" si="0"/>
        <v>1</v>
      </c>
      <c r="D226" s="212">
        <f t="shared" si="0"/>
        <v>0.99999999999999989</v>
      </c>
      <c r="E226" s="212">
        <f t="shared" si="0"/>
        <v>1</v>
      </c>
      <c r="F226" s="212">
        <f t="shared" si="0"/>
        <v>1</v>
      </c>
      <c r="G226" s="212">
        <f t="shared" si="0"/>
        <v>1</v>
      </c>
      <c r="H226" s="212">
        <f t="shared" si="0"/>
        <v>0.99999999999999989</v>
      </c>
    </row>
    <row r="227" spans="1:34" s="25" customFormat="1" ht="18.600000000000001" customHeight="1" x14ac:dyDescent="0.3">
      <c r="A227" s="83" t="s">
        <v>655</v>
      </c>
      <c r="B227" s="58" t="s">
        <v>623</v>
      </c>
      <c r="C227" s="58" t="s">
        <v>622</v>
      </c>
      <c r="D227" s="58" t="s">
        <v>621</v>
      </c>
      <c r="E227" s="58" t="s">
        <v>620</v>
      </c>
      <c r="F227" s="58" t="s">
        <v>619</v>
      </c>
      <c r="G227" s="58" t="s">
        <v>618</v>
      </c>
      <c r="H227" s="58" t="s">
        <v>617</v>
      </c>
      <c r="I227"/>
      <c r="J227"/>
      <c r="K227"/>
      <c r="L227"/>
      <c r="M227"/>
      <c r="N227"/>
      <c r="O227"/>
      <c r="P227"/>
      <c r="Q227"/>
      <c r="R227"/>
      <c r="S227"/>
      <c r="T227"/>
      <c r="U227"/>
      <c r="V227"/>
      <c r="W227"/>
      <c r="X227"/>
      <c r="Y227"/>
    </row>
    <row r="228" spans="1:34" x14ac:dyDescent="0.3">
      <c r="A228" s="40" t="s">
        <v>649</v>
      </c>
      <c r="B228" s="45"/>
      <c r="C228" s="45"/>
      <c r="D228" s="45"/>
      <c r="E228" s="45"/>
      <c r="F228" s="45"/>
      <c r="G228" s="211"/>
      <c r="H228" s="45"/>
    </row>
    <row r="229" spans="1:34" x14ac:dyDescent="0.3">
      <c r="A229" s="141" t="s">
        <v>11</v>
      </c>
      <c r="B229" s="52">
        <v>108</v>
      </c>
      <c r="C229" s="52">
        <v>57.5</v>
      </c>
      <c r="D229" s="52">
        <v>55</v>
      </c>
      <c r="E229" s="52">
        <v>5</v>
      </c>
      <c r="F229" s="52">
        <v>8</v>
      </c>
      <c r="G229" s="209">
        <v>0</v>
      </c>
      <c r="H229" s="52">
        <v>1.5</v>
      </c>
    </row>
    <row r="230" spans="1:34" x14ac:dyDescent="0.3">
      <c r="A230" s="141" t="s">
        <v>12</v>
      </c>
      <c r="B230" s="52">
        <v>117</v>
      </c>
      <c r="C230" s="52">
        <v>57</v>
      </c>
      <c r="D230" s="52">
        <v>55</v>
      </c>
      <c r="E230" s="52">
        <v>5</v>
      </c>
      <c r="F230" s="52">
        <v>8</v>
      </c>
      <c r="G230" s="209">
        <v>0</v>
      </c>
      <c r="H230" s="52">
        <v>1.5</v>
      </c>
    </row>
    <row r="231" spans="1:34" x14ac:dyDescent="0.3">
      <c r="A231" s="141" t="s">
        <v>13</v>
      </c>
      <c r="B231" s="52">
        <v>68</v>
      </c>
      <c r="C231" s="52">
        <v>47</v>
      </c>
      <c r="D231" s="52">
        <v>55</v>
      </c>
      <c r="E231" s="52">
        <v>5</v>
      </c>
      <c r="F231" s="52">
        <v>5</v>
      </c>
      <c r="G231" s="209">
        <v>0</v>
      </c>
      <c r="H231" s="52">
        <v>1</v>
      </c>
    </row>
    <row r="232" spans="1:34" x14ac:dyDescent="0.3">
      <c r="A232" s="141" t="s">
        <v>14</v>
      </c>
      <c r="B232" s="52">
        <v>84</v>
      </c>
      <c r="C232" s="52">
        <v>53.5</v>
      </c>
      <c r="D232" s="52">
        <v>55</v>
      </c>
      <c r="E232" s="52">
        <v>5</v>
      </c>
      <c r="F232" s="52">
        <v>7.4</v>
      </c>
      <c r="G232" s="209">
        <v>0</v>
      </c>
      <c r="H232" s="52">
        <v>1.4000000000000001</v>
      </c>
    </row>
    <row r="233" spans="1:34" x14ac:dyDescent="0.3">
      <c r="A233" s="141" t="s">
        <v>15</v>
      </c>
      <c r="B233" s="52">
        <v>58</v>
      </c>
      <c r="C233" s="52">
        <v>27</v>
      </c>
      <c r="D233" s="52">
        <v>55</v>
      </c>
      <c r="E233" s="52">
        <v>5</v>
      </c>
      <c r="F233" s="52">
        <v>5</v>
      </c>
      <c r="G233" s="209">
        <v>0</v>
      </c>
      <c r="H233" s="52">
        <v>1</v>
      </c>
    </row>
    <row r="234" spans="1:34" x14ac:dyDescent="0.3">
      <c r="A234" s="141" t="s">
        <v>16</v>
      </c>
      <c r="B234" s="52">
        <v>72</v>
      </c>
      <c r="C234" s="52">
        <v>56</v>
      </c>
      <c r="D234" s="52">
        <v>55</v>
      </c>
      <c r="E234" s="52">
        <v>5</v>
      </c>
      <c r="F234" s="52">
        <v>5</v>
      </c>
      <c r="G234" s="209">
        <v>0</v>
      </c>
      <c r="H234" s="52">
        <v>1</v>
      </c>
      <c r="AH234">
        <f>R241*1000</f>
        <v>0</v>
      </c>
    </row>
    <row r="235" spans="1:34" x14ac:dyDescent="0.3">
      <c r="A235" s="141" t="s">
        <v>208</v>
      </c>
      <c r="B235" s="52">
        <v>83.5</v>
      </c>
      <c r="C235" s="52">
        <v>52.5</v>
      </c>
      <c r="D235" s="52">
        <v>55</v>
      </c>
      <c r="E235" s="52">
        <v>5</v>
      </c>
      <c r="F235" s="52">
        <v>5.6</v>
      </c>
      <c r="G235" s="209">
        <v>0</v>
      </c>
      <c r="H235" s="52">
        <v>1.1000000000000001</v>
      </c>
    </row>
    <row r="236" spans="1:34" x14ac:dyDescent="0.3">
      <c r="A236" s="141" t="s">
        <v>18</v>
      </c>
      <c r="B236" s="52">
        <v>128</v>
      </c>
      <c r="C236" s="52">
        <v>53</v>
      </c>
      <c r="D236" s="52">
        <v>55</v>
      </c>
      <c r="E236" s="52">
        <v>5</v>
      </c>
      <c r="F236" s="52">
        <v>7.4</v>
      </c>
      <c r="G236" s="209">
        <v>0</v>
      </c>
      <c r="H236" s="52">
        <v>1.4000000000000001</v>
      </c>
    </row>
    <row r="237" spans="1:34" x14ac:dyDescent="0.3">
      <c r="A237" s="141" t="s">
        <v>19</v>
      </c>
      <c r="B237" s="52">
        <v>51.5</v>
      </c>
      <c r="C237" s="52">
        <v>35</v>
      </c>
      <c r="D237" s="52">
        <v>55</v>
      </c>
      <c r="E237" s="52">
        <v>5</v>
      </c>
      <c r="F237" s="52">
        <v>5.6</v>
      </c>
      <c r="G237" s="209">
        <v>0</v>
      </c>
      <c r="H237" s="52">
        <v>1.1000000000000001</v>
      </c>
    </row>
    <row r="239" spans="1:34" x14ac:dyDescent="0.3">
      <c r="A239" s="83" t="s">
        <v>654</v>
      </c>
      <c r="B239" s="58"/>
      <c r="C239" s="58"/>
      <c r="D239" s="58"/>
      <c r="E239" s="58"/>
      <c r="F239" s="58"/>
      <c r="G239" s="58"/>
      <c r="H239" s="58"/>
      <c r="I239" s="58"/>
      <c r="J239" s="58"/>
      <c r="K239" s="58"/>
      <c r="L239" s="58"/>
      <c r="M239" s="58"/>
      <c r="N239" s="58"/>
      <c r="O239" s="58"/>
      <c r="P239" s="58"/>
      <c r="Q239" s="58"/>
    </row>
    <row r="240" spans="1:34" x14ac:dyDescent="0.3">
      <c r="A240" s="40" t="s">
        <v>616</v>
      </c>
      <c r="B240" s="45">
        <v>2005</v>
      </c>
      <c r="C240" s="45">
        <v>2006</v>
      </c>
      <c r="D240" s="45">
        <v>2007</v>
      </c>
      <c r="E240" s="45">
        <v>2008</v>
      </c>
      <c r="F240" s="45">
        <v>2009</v>
      </c>
      <c r="G240" s="45">
        <v>2010</v>
      </c>
      <c r="H240" s="45">
        <v>2011</v>
      </c>
      <c r="I240" s="45">
        <v>2012</v>
      </c>
      <c r="J240" s="45">
        <v>2013</v>
      </c>
      <c r="K240" s="45">
        <v>2014</v>
      </c>
      <c r="L240" s="45">
        <v>2015</v>
      </c>
      <c r="M240" s="45">
        <v>2016</v>
      </c>
      <c r="N240" s="45">
        <v>2017</v>
      </c>
      <c r="O240" s="45">
        <v>2018</v>
      </c>
      <c r="P240" s="45">
        <v>2019</v>
      </c>
      <c r="Q240" s="45">
        <v>2020</v>
      </c>
    </row>
    <row r="241" spans="1:34" x14ac:dyDescent="0.3">
      <c r="A241" s="141" t="s">
        <v>654</v>
      </c>
      <c r="B241" s="151">
        <v>4011675.6999999997</v>
      </c>
      <c r="C241" s="151">
        <v>4054255.4</v>
      </c>
      <c r="D241" s="151">
        <v>4186677.3000000003</v>
      </c>
      <c r="E241" s="151">
        <v>4247472</v>
      </c>
      <c r="F241" s="151">
        <v>4250944.7000000011</v>
      </c>
      <c r="G241" s="151">
        <v>4258173.1999999993</v>
      </c>
      <c r="H241" s="151">
        <v>4298531.4999999991</v>
      </c>
      <c r="I241" s="151">
        <v>4370486.2</v>
      </c>
      <c r="J241" s="151">
        <v>4400131.5999999996</v>
      </c>
      <c r="K241" s="151">
        <v>4466784.4000000004</v>
      </c>
      <c r="L241" s="151">
        <v>4533277.1000000006</v>
      </c>
      <c r="M241" s="151">
        <v>4583298.5</v>
      </c>
      <c r="N241" s="151">
        <v>4621025.2</v>
      </c>
      <c r="O241" s="151">
        <v>4655880.9000000004</v>
      </c>
      <c r="P241" s="151">
        <v>4681115.7</v>
      </c>
      <c r="Q241" s="151">
        <v>4831146</v>
      </c>
    </row>
    <row r="242" spans="1:34" x14ac:dyDescent="0.3">
      <c r="A242" s="40" t="s">
        <v>630</v>
      </c>
      <c r="B242" s="43">
        <v>2005</v>
      </c>
      <c r="C242" s="43">
        <v>2006</v>
      </c>
      <c r="D242" s="43">
        <v>2007</v>
      </c>
      <c r="E242" s="43">
        <v>2008</v>
      </c>
      <c r="F242" s="43">
        <v>2009</v>
      </c>
      <c r="G242" s="43">
        <v>2010</v>
      </c>
      <c r="H242" s="43">
        <v>2011</v>
      </c>
      <c r="I242" s="43">
        <v>2012</v>
      </c>
      <c r="J242" s="43">
        <v>2013</v>
      </c>
      <c r="K242" s="43">
        <v>2014</v>
      </c>
      <c r="L242" s="43">
        <v>2015</v>
      </c>
      <c r="M242" s="43">
        <v>2016</v>
      </c>
      <c r="N242" s="43">
        <v>2017</v>
      </c>
      <c r="O242" s="43">
        <v>2018</v>
      </c>
      <c r="P242" s="43">
        <v>2019</v>
      </c>
      <c r="Q242" s="43">
        <v>2020</v>
      </c>
    </row>
    <row r="243" spans="1:34" x14ac:dyDescent="0.3">
      <c r="A243" s="141" t="s">
        <v>653</v>
      </c>
      <c r="B243" s="151">
        <v>4.3435246209112523E-2</v>
      </c>
      <c r="C243" s="151">
        <v>4.3509993186028093E-2</v>
      </c>
      <c r="D243" s="151">
        <v>4.4546255006349733E-2</v>
      </c>
      <c r="E243" s="151">
        <v>4.4870028628851574E-2</v>
      </c>
      <c r="F243" s="151">
        <v>4.4799989226785054E-2</v>
      </c>
      <c r="G243" s="151">
        <v>4.4915748271293167E-2</v>
      </c>
      <c r="H243" s="151">
        <v>4.5160643210096142E-2</v>
      </c>
      <c r="I243" s="151">
        <v>4.5549115819303633E-2</v>
      </c>
      <c r="J243" s="151">
        <v>4.5663460197596518E-2</v>
      </c>
      <c r="K243" s="151">
        <v>4.6071933061270054E-2</v>
      </c>
      <c r="L243" s="151">
        <v>4.6376412191672628E-2</v>
      </c>
      <c r="M243" s="151">
        <v>4.6384452398479312E-2</v>
      </c>
      <c r="N243" s="151">
        <v>4.6559093353079631E-2</v>
      </c>
      <c r="O243" s="151">
        <v>4.6529373308681232E-2</v>
      </c>
      <c r="P243" s="151">
        <v>4.6386725972005771E-2</v>
      </c>
      <c r="Q243" s="151">
        <v>4.7468625223545557E-2</v>
      </c>
      <c r="R243" s="151">
        <f>AVERAGE(B243:Q243)</f>
        <v>4.5514193454009415E-2</v>
      </c>
    </row>
    <row r="244" spans="1:34" ht="15" thickBot="1" x14ac:dyDescent="0.35">
      <c r="A244" s="208"/>
      <c r="B244" s="208"/>
      <c r="C244" s="208"/>
      <c r="D244" s="208"/>
      <c r="E244" s="208"/>
      <c r="F244" s="208"/>
      <c r="G244" s="208"/>
      <c r="H244" s="208"/>
      <c r="I244" s="208"/>
      <c r="J244" s="208"/>
      <c r="K244" s="208"/>
      <c r="L244" s="208"/>
      <c r="M244" s="208"/>
      <c r="N244" s="208"/>
      <c r="O244" s="208"/>
      <c r="P244" s="208"/>
      <c r="Q244" s="208"/>
    </row>
    <row r="245" spans="1:34" ht="15.6" thickTop="1" thickBot="1" x14ac:dyDescent="0.35">
      <c r="A245" s="272" t="s">
        <v>652</v>
      </c>
      <c r="B245" s="273"/>
      <c r="C245" s="273"/>
      <c r="D245" s="273"/>
      <c r="E245" s="273"/>
      <c r="F245" s="273"/>
      <c r="G245" s="273"/>
      <c r="H245" s="208"/>
      <c r="I245" s="208"/>
      <c r="J245" s="208"/>
      <c r="K245" s="208"/>
      <c r="M245" s="208"/>
      <c r="N245" s="208"/>
      <c r="O245" s="208"/>
      <c r="P245" s="208"/>
      <c r="Q245" s="208"/>
    </row>
    <row r="246" spans="1:34" s="25" customFormat="1" ht="18.600000000000001" customHeight="1" x14ac:dyDescent="0.3">
      <c r="A246" s="83" t="s">
        <v>651</v>
      </c>
      <c r="B246" s="58" t="s">
        <v>623</v>
      </c>
      <c r="C246" s="58" t="s">
        <v>622</v>
      </c>
      <c r="D246" s="58" t="s">
        <v>621</v>
      </c>
      <c r="E246" s="58" t="s">
        <v>620</v>
      </c>
      <c r="F246" s="58" t="s">
        <v>619</v>
      </c>
      <c r="G246" s="58" t="s">
        <v>618</v>
      </c>
      <c r="H246" s="58" t="s">
        <v>617</v>
      </c>
      <c r="I246"/>
      <c r="J246"/>
      <c r="K246"/>
      <c r="L246"/>
      <c r="M246"/>
      <c r="N246"/>
      <c r="O246"/>
      <c r="P246"/>
      <c r="Q246"/>
      <c r="R246"/>
      <c r="S246"/>
      <c r="T246"/>
      <c r="U246"/>
      <c r="V246"/>
      <c r="W246"/>
      <c r="X246"/>
      <c r="Y246"/>
    </row>
    <row r="247" spans="1:34" x14ac:dyDescent="0.3">
      <c r="A247" s="40" t="s">
        <v>649</v>
      </c>
      <c r="B247" s="45"/>
      <c r="C247" s="45"/>
      <c r="D247" s="45"/>
      <c r="E247" s="45"/>
      <c r="F247" s="45"/>
      <c r="G247" s="211"/>
      <c r="H247" s="45"/>
    </row>
    <row r="248" spans="1:34" x14ac:dyDescent="0.3">
      <c r="A248" s="141" t="s">
        <v>11</v>
      </c>
      <c r="B248" s="52">
        <v>281.72160000000002</v>
      </c>
      <c r="C248" s="52">
        <v>113.41006250000001</v>
      </c>
      <c r="D248" s="52">
        <v>95.374500000000012</v>
      </c>
      <c r="E248" s="209">
        <v>13.2057</v>
      </c>
      <c r="F248" s="209">
        <v>18.585799999999999</v>
      </c>
      <c r="G248" s="209">
        <v>1.1731063500000001</v>
      </c>
      <c r="H248" s="52">
        <v>34.995105000000009</v>
      </c>
    </row>
    <row r="249" spans="1:34" x14ac:dyDescent="0.3">
      <c r="A249" s="141" t="s">
        <v>12</v>
      </c>
      <c r="B249" s="52">
        <v>299.32919999999996</v>
      </c>
      <c r="C249" s="52">
        <v>114.4494</v>
      </c>
      <c r="D249" s="52">
        <v>95.374500000000012</v>
      </c>
      <c r="E249" s="209">
        <v>13.2057</v>
      </c>
      <c r="F249" s="209">
        <v>18.585799999999999</v>
      </c>
      <c r="G249" s="209">
        <v>1.1731063500000001</v>
      </c>
      <c r="H249" s="52">
        <v>34.775010000000009</v>
      </c>
    </row>
    <row r="250" spans="1:34" x14ac:dyDescent="0.3">
      <c r="A250" s="141" t="s">
        <v>13</v>
      </c>
      <c r="B250" s="52">
        <v>89.016199999999998</v>
      </c>
      <c r="C250" s="52">
        <v>56.246499999999997</v>
      </c>
      <c r="D250" s="52">
        <v>95.374500000000012</v>
      </c>
      <c r="E250" s="209">
        <v>11.127025</v>
      </c>
      <c r="F250" s="209">
        <v>10.173280000000002</v>
      </c>
      <c r="G250" s="209">
        <v>1.1738399999999998</v>
      </c>
      <c r="H250" s="52">
        <v>21.275850000000005</v>
      </c>
    </row>
    <row r="251" spans="1:34" x14ac:dyDescent="0.3">
      <c r="A251" s="141" t="s">
        <v>14</v>
      </c>
      <c r="B251" s="52">
        <v>142.51151250000001</v>
      </c>
      <c r="C251" s="52">
        <v>87.487762500000017</v>
      </c>
      <c r="D251" s="52">
        <v>95.374500000000012</v>
      </c>
      <c r="E251" s="209">
        <v>12.887785000000001</v>
      </c>
      <c r="F251" s="209">
        <v>16.715481600000004</v>
      </c>
      <c r="G251" s="209">
        <v>1.2085856640000001</v>
      </c>
      <c r="H251" s="52">
        <v>27.235533500000006</v>
      </c>
    </row>
    <row r="252" spans="1:34" x14ac:dyDescent="0.3">
      <c r="A252" s="141" t="s">
        <v>15</v>
      </c>
      <c r="B252" s="52">
        <v>82.657900000000012</v>
      </c>
      <c r="C252" s="52">
        <v>34.236999999999995</v>
      </c>
      <c r="D252" s="52">
        <v>75.810500000000005</v>
      </c>
      <c r="E252" s="209">
        <v>11.127025</v>
      </c>
      <c r="F252" s="209">
        <v>10.173280000000002</v>
      </c>
      <c r="G252" s="209">
        <v>1.1738399999999998</v>
      </c>
      <c r="H252" s="52">
        <v>21.275850000000005</v>
      </c>
    </row>
    <row r="253" spans="1:34" x14ac:dyDescent="0.3">
      <c r="A253" s="141" t="s">
        <v>16</v>
      </c>
      <c r="B253" s="52">
        <v>92.195350000000005</v>
      </c>
      <c r="C253" s="52">
        <v>61.137500000000003</v>
      </c>
      <c r="D253" s="52">
        <v>95.374500000000012</v>
      </c>
      <c r="E253" s="209">
        <v>11.127025</v>
      </c>
      <c r="F253" s="209">
        <v>10.173280000000002</v>
      </c>
      <c r="G253" s="209">
        <v>1.1738399999999998</v>
      </c>
      <c r="H253" s="52">
        <v>21.275850000000005</v>
      </c>
      <c r="AH253">
        <f>R281*1000</f>
        <v>0</v>
      </c>
    </row>
    <row r="254" spans="1:34" x14ac:dyDescent="0.3">
      <c r="A254" s="141" t="s">
        <v>208</v>
      </c>
      <c r="B254" s="52">
        <v>165.13238749999999</v>
      </c>
      <c r="C254" s="52">
        <v>82.53562500000001</v>
      </c>
      <c r="D254" s="52">
        <v>95.374500000000012</v>
      </c>
      <c r="E254" s="209">
        <v>11.64058</v>
      </c>
      <c r="F254" s="209">
        <v>11.667969600000003</v>
      </c>
      <c r="G254" s="209">
        <v>1.2090258540000001</v>
      </c>
      <c r="H254" s="52">
        <v>28.049885000000007</v>
      </c>
    </row>
    <row r="255" spans="1:34" x14ac:dyDescent="0.3">
      <c r="A255" s="141" t="s">
        <v>18</v>
      </c>
      <c r="B255" s="52">
        <v>316.93680000000001</v>
      </c>
      <c r="C255" s="52">
        <v>111.51479999999999</v>
      </c>
      <c r="D255" s="52">
        <v>95.374500000000012</v>
      </c>
      <c r="E255" s="209">
        <v>12.887785000000001</v>
      </c>
      <c r="F255" s="209">
        <v>16.715481600000004</v>
      </c>
      <c r="G255" s="209">
        <v>1.2085856640000001</v>
      </c>
      <c r="H255" s="52">
        <v>34.393512000000001</v>
      </c>
    </row>
    <row r="256" spans="1:34" x14ac:dyDescent="0.3">
      <c r="A256" s="141" t="s">
        <v>19</v>
      </c>
      <c r="B256" s="52">
        <v>64.695702499999996</v>
      </c>
      <c r="C256" s="52">
        <v>39.617100000000008</v>
      </c>
      <c r="D256" s="52">
        <v>95.374500000000026</v>
      </c>
      <c r="E256" s="209">
        <v>11.64058</v>
      </c>
      <c r="F256" s="209">
        <v>11.667969600000003</v>
      </c>
      <c r="G256" s="209">
        <v>1.2090258540000001</v>
      </c>
      <c r="H256" s="52">
        <v>21.275850000000005</v>
      </c>
    </row>
    <row r="258" spans="1:34" s="25" customFormat="1" ht="18.600000000000001" customHeight="1" x14ac:dyDescent="0.3">
      <c r="A258" s="83" t="s">
        <v>650</v>
      </c>
      <c r="B258" s="58" t="s">
        <v>623</v>
      </c>
      <c r="C258" s="58" t="s">
        <v>622</v>
      </c>
      <c r="D258" s="58" t="s">
        <v>621</v>
      </c>
      <c r="E258" s="58" t="s">
        <v>620</v>
      </c>
      <c r="F258" s="58" t="s">
        <v>619</v>
      </c>
      <c r="G258" s="58" t="s">
        <v>618</v>
      </c>
      <c r="H258" s="58" t="s">
        <v>617</v>
      </c>
      <c r="I258"/>
      <c r="J258"/>
      <c r="K258"/>
      <c r="L258"/>
      <c r="M258"/>
      <c r="N258"/>
      <c r="O258"/>
      <c r="P258"/>
      <c r="Q258"/>
      <c r="R258"/>
      <c r="S258"/>
      <c r="T258"/>
      <c r="U258"/>
      <c r="V258"/>
      <c r="W258"/>
      <c r="X258"/>
      <c r="Y258"/>
    </row>
    <row r="259" spans="1:34" x14ac:dyDescent="0.3">
      <c r="A259" s="40" t="s">
        <v>649</v>
      </c>
      <c r="B259" s="45"/>
      <c r="C259" s="45"/>
      <c r="D259" s="45"/>
      <c r="E259" s="45"/>
      <c r="F259" s="45"/>
      <c r="G259" s="211"/>
      <c r="H259" s="45"/>
    </row>
    <row r="260" spans="1:34" x14ac:dyDescent="0.3">
      <c r="A260" s="141" t="s">
        <v>11</v>
      </c>
      <c r="B260" s="209">
        <v>18.298522224000003</v>
      </c>
      <c r="C260" s="209">
        <v>6.7347431515000009</v>
      </c>
      <c r="D260" s="209">
        <v>4.9630505437500005</v>
      </c>
      <c r="E260" s="210">
        <v>0.13</v>
      </c>
      <c r="F260" s="210">
        <v>0.19</v>
      </c>
      <c r="G260" s="210">
        <v>0.19850000000000001</v>
      </c>
      <c r="H260" s="209">
        <v>5.0921348122912518</v>
      </c>
    </row>
    <row r="261" spans="1:34" x14ac:dyDescent="0.3">
      <c r="A261" s="141" t="s">
        <v>12</v>
      </c>
      <c r="B261" s="209">
        <v>21.003929963999997</v>
      </c>
      <c r="C261" s="209">
        <v>6.1869056651999994</v>
      </c>
      <c r="D261" s="209">
        <v>4.082028600000001</v>
      </c>
      <c r="E261" s="210">
        <v>0.13</v>
      </c>
      <c r="F261" s="210">
        <v>0.19</v>
      </c>
      <c r="G261" s="210">
        <v>0.19850000000000001</v>
      </c>
      <c r="H261" s="209">
        <v>6.2588062998000007</v>
      </c>
    </row>
    <row r="262" spans="1:34" x14ac:dyDescent="0.3">
      <c r="A262" s="141" t="s">
        <v>13</v>
      </c>
      <c r="B262" s="209">
        <v>9.8532031780000011</v>
      </c>
      <c r="C262" s="209">
        <v>0.65358432999999994</v>
      </c>
      <c r="D262" s="209">
        <v>1.3485954300000003</v>
      </c>
      <c r="E262" s="210">
        <v>0.11</v>
      </c>
      <c r="F262" s="210">
        <v>0.1</v>
      </c>
      <c r="G262" s="210">
        <v>0.01</v>
      </c>
      <c r="H262" s="209">
        <v>1.8595092900000008</v>
      </c>
    </row>
    <row r="263" spans="1:34" x14ac:dyDescent="0.3">
      <c r="A263" s="141" t="s">
        <v>14</v>
      </c>
      <c r="B263" s="209">
        <v>29.540261349375012</v>
      </c>
      <c r="C263" s="209">
        <v>1.3779322593750003</v>
      </c>
      <c r="D263" s="209">
        <v>1.7978093249999998</v>
      </c>
      <c r="E263" s="210">
        <v>0.19400000000000003</v>
      </c>
      <c r="F263" s="210">
        <v>0.254</v>
      </c>
      <c r="G263" s="210">
        <v>0.18679999999999999</v>
      </c>
      <c r="H263" s="209">
        <v>9.3330499235020863</v>
      </c>
    </row>
    <row r="264" spans="1:34" x14ac:dyDescent="0.3">
      <c r="A264" s="141" t="s">
        <v>15</v>
      </c>
      <c r="B264" s="209">
        <v>5.3926013960000008</v>
      </c>
      <c r="C264" s="209">
        <v>2.1886002250000001</v>
      </c>
      <c r="D264" s="209">
        <v>4.5865352500000007</v>
      </c>
      <c r="E264" s="210">
        <v>0.17</v>
      </c>
      <c r="F264" s="210">
        <v>0.15</v>
      </c>
      <c r="G264" s="210">
        <v>0.02</v>
      </c>
      <c r="H264" s="209">
        <v>4.9923782025000021</v>
      </c>
    </row>
    <row r="265" spans="1:34" x14ac:dyDescent="0.3">
      <c r="A265" s="141" t="s">
        <v>16</v>
      </c>
      <c r="B265" s="209">
        <v>1.41980839</v>
      </c>
      <c r="C265" s="209">
        <v>0.91400562499999993</v>
      </c>
      <c r="D265" s="209">
        <v>1.425848775</v>
      </c>
      <c r="E265" s="210">
        <v>0.17</v>
      </c>
      <c r="F265" s="210">
        <v>0.15</v>
      </c>
      <c r="G265" s="210">
        <v>0.02</v>
      </c>
      <c r="H265" s="209">
        <v>1.3788878385000005</v>
      </c>
      <c r="AH265">
        <f>R293*1000</f>
        <v>0</v>
      </c>
    </row>
    <row r="266" spans="1:34" x14ac:dyDescent="0.3">
      <c r="A266" s="141" t="s">
        <v>208</v>
      </c>
      <c r="B266" s="209">
        <v>12.060031090093752</v>
      </c>
      <c r="C266" s="209">
        <v>2.5594297312500007</v>
      </c>
      <c r="D266" s="209">
        <v>2.9823606150000002</v>
      </c>
      <c r="E266" s="210">
        <v>0.11400000000000002</v>
      </c>
      <c r="F266" s="210">
        <v>0.11800000000000002</v>
      </c>
      <c r="G266" s="210">
        <v>4.7700000000000006E-2</v>
      </c>
      <c r="H266" s="209">
        <v>2.2013725059781253</v>
      </c>
    </row>
    <row r="267" spans="1:34" x14ac:dyDescent="0.3">
      <c r="A267" s="141" t="s">
        <v>18</v>
      </c>
      <c r="B267" s="209">
        <v>48.028232912399993</v>
      </c>
      <c r="C267" s="209">
        <v>1.1448852800000009</v>
      </c>
      <c r="D267" s="209">
        <v>4.082028600000001</v>
      </c>
      <c r="E267" s="210">
        <v>0.126</v>
      </c>
      <c r="F267" s="210">
        <v>0.17200000000000004</v>
      </c>
      <c r="G267" s="210">
        <v>0.16080000000000003</v>
      </c>
      <c r="H267" s="209">
        <v>10.936586519808003</v>
      </c>
    </row>
    <row r="268" spans="1:34" x14ac:dyDescent="0.3">
      <c r="A268" s="141" t="s">
        <v>19</v>
      </c>
      <c r="B268" s="209">
        <v>4.1597314966796866</v>
      </c>
      <c r="C268" s="209">
        <v>0.77726769345000035</v>
      </c>
      <c r="D268" s="209">
        <v>3.5956186500000014</v>
      </c>
      <c r="E268" s="210">
        <v>0.17600000000000002</v>
      </c>
      <c r="F268" s="210">
        <v>0.17599999999999999</v>
      </c>
      <c r="G268" s="210">
        <v>6.1699999999999998E-2</v>
      </c>
      <c r="H268" s="209">
        <v>2.5286613673125005</v>
      </c>
    </row>
    <row r="269" spans="1:34" x14ac:dyDescent="0.3">
      <c r="A269" s="208"/>
      <c r="B269" s="208"/>
      <c r="C269" s="208"/>
      <c r="D269" s="208"/>
      <c r="E269" s="208"/>
      <c r="F269" s="208"/>
      <c r="G269" s="208"/>
      <c r="H269" s="208"/>
      <c r="I269" s="208"/>
      <c r="J269" s="208"/>
      <c r="K269" s="208"/>
      <c r="L269" s="208"/>
      <c r="M269" s="208"/>
      <c r="N269" s="208"/>
      <c r="O269" s="208"/>
      <c r="P269" s="208"/>
      <c r="Q269" s="208"/>
    </row>
    <row r="270" spans="1:34" x14ac:dyDescent="0.3">
      <c r="A270" s="83" t="s">
        <v>648</v>
      </c>
      <c r="B270" s="208"/>
      <c r="C270" s="208"/>
      <c r="D270" s="208"/>
      <c r="E270" s="208"/>
      <c r="F270" s="208"/>
      <c r="G270" s="208"/>
      <c r="H270" s="208"/>
      <c r="I270" s="208"/>
      <c r="J270" s="208"/>
      <c r="K270" s="208"/>
      <c r="L270" s="208"/>
      <c r="M270" s="208"/>
      <c r="N270" s="208"/>
      <c r="O270" s="208"/>
      <c r="P270" s="208"/>
      <c r="Q270" s="208"/>
    </row>
    <row r="271" spans="1:34" x14ac:dyDescent="0.3">
      <c r="A271" s="40" t="s">
        <v>647</v>
      </c>
      <c r="B271" s="58" t="s">
        <v>642</v>
      </c>
      <c r="C271" s="58" t="s">
        <v>641</v>
      </c>
      <c r="D271" s="58" t="s">
        <v>640</v>
      </c>
      <c r="E271" s="58" t="s">
        <v>639</v>
      </c>
      <c r="F271" s="58" t="s">
        <v>638</v>
      </c>
      <c r="G271" s="58" t="s">
        <v>637</v>
      </c>
      <c r="H271" s="58" t="s">
        <v>636</v>
      </c>
      <c r="I271" s="58" t="s">
        <v>635</v>
      </c>
      <c r="J271" s="58" t="s">
        <v>634</v>
      </c>
      <c r="K271" s="58" t="s">
        <v>633</v>
      </c>
      <c r="L271" s="58" t="s">
        <v>632</v>
      </c>
      <c r="N271" s="208"/>
      <c r="O271" s="208"/>
      <c r="P271" s="208"/>
      <c r="Q271" s="208"/>
    </row>
    <row r="272" spans="1:34" x14ac:dyDescent="0.3">
      <c r="A272" s="141" t="s">
        <v>11</v>
      </c>
      <c r="B272" s="91">
        <v>0.7</v>
      </c>
      <c r="C272" s="91">
        <v>0.2</v>
      </c>
      <c r="D272" s="91">
        <v>0.02</v>
      </c>
      <c r="E272" s="91">
        <v>0.01</v>
      </c>
      <c r="F272" s="91">
        <v>0.01</v>
      </c>
      <c r="G272" s="91">
        <v>1E-3</v>
      </c>
      <c r="H272" s="91">
        <v>0.1</v>
      </c>
      <c r="I272" s="91">
        <v>0.1</v>
      </c>
      <c r="J272" s="91">
        <v>0.03</v>
      </c>
      <c r="K272" s="91">
        <v>0.2</v>
      </c>
      <c r="L272" s="91">
        <v>0.01</v>
      </c>
    </row>
    <row r="273" spans="1:34" x14ac:dyDescent="0.3">
      <c r="A273" s="141" t="s">
        <v>12</v>
      </c>
      <c r="B273" s="91">
        <v>0.66</v>
      </c>
      <c r="C273" s="91">
        <v>0.17</v>
      </c>
      <c r="D273" s="91">
        <v>0.02</v>
      </c>
      <c r="E273" s="91">
        <v>0.01</v>
      </c>
      <c r="F273" s="91">
        <v>0.01</v>
      </c>
      <c r="G273" s="91">
        <v>1E-3</v>
      </c>
      <c r="H273" s="91">
        <v>0.1</v>
      </c>
      <c r="I273" s="91">
        <v>0.1</v>
      </c>
      <c r="J273" s="91">
        <v>0.03</v>
      </c>
      <c r="K273" s="91">
        <v>0.17</v>
      </c>
      <c r="L273" s="91">
        <v>0.01</v>
      </c>
    </row>
    <row r="274" spans="1:34" x14ac:dyDescent="0.3">
      <c r="A274" s="141" t="s">
        <v>13</v>
      </c>
      <c r="B274" s="91">
        <v>0.68</v>
      </c>
      <c r="C274" s="91">
        <v>0.19</v>
      </c>
      <c r="D274" s="91">
        <v>0.02</v>
      </c>
      <c r="E274" s="91">
        <v>0.01</v>
      </c>
      <c r="F274" s="91">
        <v>0.01</v>
      </c>
      <c r="G274" s="91">
        <v>1E-3</v>
      </c>
      <c r="H274" s="91">
        <v>0.1</v>
      </c>
      <c r="I274" s="91">
        <v>0.1</v>
      </c>
      <c r="J274" s="91">
        <v>0.03</v>
      </c>
      <c r="K274" s="91">
        <v>0.19</v>
      </c>
      <c r="L274" s="91">
        <v>0.01</v>
      </c>
    </row>
    <row r="275" spans="1:34" x14ac:dyDescent="0.3">
      <c r="A275" s="141" t="s">
        <v>14</v>
      </c>
      <c r="B275" s="91">
        <v>0.79</v>
      </c>
      <c r="C275" s="91">
        <v>0.6</v>
      </c>
      <c r="D275" s="91">
        <v>0.04</v>
      </c>
      <c r="E275" s="91">
        <v>1.4999999999999999E-2</v>
      </c>
      <c r="F275" s="91">
        <v>1.4999999999999999E-2</v>
      </c>
      <c r="G275" s="91">
        <v>5.0000000000000001E-3</v>
      </c>
      <c r="H275" s="91">
        <v>0.1</v>
      </c>
      <c r="I275" s="91">
        <v>0.1</v>
      </c>
      <c r="J275" s="91">
        <v>0.03</v>
      </c>
      <c r="K275" s="91">
        <v>0.6</v>
      </c>
      <c r="L275" s="91">
        <v>0.01</v>
      </c>
    </row>
    <row r="276" spans="1:34" x14ac:dyDescent="0.3">
      <c r="A276" s="141" t="s">
        <v>15</v>
      </c>
      <c r="B276" s="91">
        <v>0.79</v>
      </c>
      <c r="C276" s="91">
        <v>0.65</v>
      </c>
      <c r="D276" s="91">
        <v>0.04</v>
      </c>
      <c r="E276" s="91">
        <v>1.4999999999999999E-2</v>
      </c>
      <c r="F276" s="91">
        <v>1.4999999999999999E-2</v>
      </c>
      <c r="G276" s="91">
        <v>5.0000000000000001E-3</v>
      </c>
      <c r="H276" s="91">
        <v>0.1</v>
      </c>
      <c r="I276" s="91">
        <v>0.1</v>
      </c>
      <c r="J276" s="91">
        <v>0.03</v>
      </c>
      <c r="K276" s="91">
        <v>0.65</v>
      </c>
      <c r="L276" s="91">
        <v>0.01</v>
      </c>
    </row>
    <row r="277" spans="1:34" x14ac:dyDescent="0.3">
      <c r="A277" s="141" t="s">
        <v>16</v>
      </c>
      <c r="B277" s="91">
        <v>0.79</v>
      </c>
      <c r="C277" s="91">
        <v>0.65</v>
      </c>
      <c r="D277" s="91">
        <v>0.04</v>
      </c>
      <c r="E277" s="91">
        <v>1.4999999999999999E-2</v>
      </c>
      <c r="F277" s="91">
        <v>1.4999999999999999E-2</v>
      </c>
      <c r="G277" s="91">
        <v>5.0000000000000001E-3</v>
      </c>
      <c r="H277" s="91">
        <v>0.1</v>
      </c>
      <c r="I277" s="91">
        <v>0.1</v>
      </c>
      <c r="J277" s="91">
        <v>0.03</v>
      </c>
      <c r="K277" s="91">
        <v>0.65</v>
      </c>
      <c r="L277" s="91">
        <v>0.01</v>
      </c>
      <c r="AH277">
        <f>R291*1000</f>
        <v>0</v>
      </c>
    </row>
    <row r="278" spans="1:34" x14ac:dyDescent="0.3">
      <c r="A278" s="141" t="s">
        <v>208</v>
      </c>
      <c r="B278" s="91">
        <v>0.66</v>
      </c>
      <c r="C278" s="91">
        <v>0.17</v>
      </c>
      <c r="D278" s="91">
        <v>0.02</v>
      </c>
      <c r="E278" s="91">
        <v>0.01</v>
      </c>
      <c r="F278" s="91">
        <v>0.01</v>
      </c>
      <c r="G278" s="91">
        <v>1E-3</v>
      </c>
      <c r="H278" s="91">
        <v>0.1</v>
      </c>
      <c r="I278" s="91">
        <v>0.1</v>
      </c>
      <c r="J278" s="91">
        <v>0.03</v>
      </c>
      <c r="K278" s="91">
        <v>0.17</v>
      </c>
      <c r="L278" s="91">
        <v>0.01</v>
      </c>
    </row>
    <row r="279" spans="1:34" x14ac:dyDescent="0.3">
      <c r="A279" s="141" t="s">
        <v>18</v>
      </c>
      <c r="B279" s="91">
        <v>0.66</v>
      </c>
      <c r="C279" s="91">
        <v>0.17</v>
      </c>
      <c r="D279" s="91">
        <v>0.02</v>
      </c>
      <c r="E279" s="91">
        <v>0.01</v>
      </c>
      <c r="F279" s="91">
        <v>0.01</v>
      </c>
      <c r="G279" s="91">
        <v>1E-3</v>
      </c>
      <c r="H279" s="91">
        <v>0.1</v>
      </c>
      <c r="I279" s="91">
        <v>0.1</v>
      </c>
      <c r="J279" s="91">
        <v>0.03</v>
      </c>
      <c r="K279" s="91">
        <v>0.17</v>
      </c>
      <c r="L279" s="91">
        <v>0.01</v>
      </c>
    </row>
    <row r="280" spans="1:34" x14ac:dyDescent="0.3">
      <c r="A280" s="141" t="s">
        <v>19</v>
      </c>
      <c r="B280" s="91">
        <v>0.79</v>
      </c>
      <c r="C280" s="91">
        <v>0.65</v>
      </c>
      <c r="D280" s="91">
        <v>0.04</v>
      </c>
      <c r="E280" s="91">
        <v>1.4999999999999999E-2</v>
      </c>
      <c r="F280" s="91">
        <v>1.4999999999999999E-2</v>
      </c>
      <c r="G280" s="91">
        <v>5.0000000000000001E-3</v>
      </c>
      <c r="H280" s="91">
        <v>0.1</v>
      </c>
      <c r="I280" s="91">
        <v>0.1</v>
      </c>
      <c r="J280" s="91">
        <v>0.03</v>
      </c>
      <c r="K280" s="91">
        <v>0.65</v>
      </c>
      <c r="L280" s="91">
        <v>0.01</v>
      </c>
    </row>
    <row r="281" spans="1:34" x14ac:dyDescent="0.3">
      <c r="A281" s="208"/>
      <c r="B281" s="208"/>
      <c r="C281" s="208"/>
      <c r="D281" s="208"/>
      <c r="E281" s="208"/>
      <c r="F281" s="208"/>
      <c r="G281" s="208"/>
      <c r="H281" s="208"/>
      <c r="I281" s="208"/>
      <c r="J281" s="208"/>
      <c r="K281" s="208"/>
      <c r="L281" s="208"/>
      <c r="M281" s="208"/>
      <c r="N281" s="208"/>
      <c r="O281" s="208"/>
      <c r="P281" s="208"/>
      <c r="Q281" s="208"/>
    </row>
    <row r="282" spans="1:34" x14ac:dyDescent="0.3">
      <c r="A282" s="208"/>
      <c r="B282" s="208"/>
      <c r="C282" s="208"/>
      <c r="D282" s="208"/>
      <c r="E282" s="208"/>
      <c r="F282" s="208"/>
      <c r="G282" s="208"/>
      <c r="H282" s="208"/>
      <c r="I282" s="208"/>
      <c r="J282" s="208"/>
      <c r="K282" s="208"/>
      <c r="L282" s="208"/>
      <c r="M282" s="208"/>
      <c r="N282" s="208"/>
      <c r="O282" s="208"/>
      <c r="P282" s="208"/>
      <c r="Q282" s="208"/>
    </row>
    <row r="283" spans="1:34" x14ac:dyDescent="0.3">
      <c r="A283" s="207" t="s">
        <v>646</v>
      </c>
      <c r="B283" t="s">
        <v>645</v>
      </c>
    </row>
    <row r="284" spans="1:34" x14ac:dyDescent="0.3">
      <c r="A284" s="58" t="s">
        <v>623</v>
      </c>
      <c r="B284" t="s">
        <v>644</v>
      </c>
    </row>
    <row r="285" spans="1:34" x14ac:dyDescent="0.3">
      <c r="A285" s="89" t="s">
        <v>643</v>
      </c>
      <c r="B285" s="58" t="s">
        <v>642</v>
      </c>
      <c r="C285" s="58" t="s">
        <v>641</v>
      </c>
      <c r="D285" s="58" t="s">
        <v>640</v>
      </c>
      <c r="E285" s="58" t="s">
        <v>639</v>
      </c>
      <c r="F285" s="58" t="s">
        <v>638</v>
      </c>
      <c r="G285" s="58" t="s">
        <v>637</v>
      </c>
      <c r="H285" s="58" t="s">
        <v>636</v>
      </c>
      <c r="I285" s="58" t="s">
        <v>635</v>
      </c>
      <c r="J285" s="58" t="s">
        <v>634</v>
      </c>
      <c r="K285" s="58" t="s">
        <v>633</v>
      </c>
      <c r="L285" s="58" t="s">
        <v>632</v>
      </c>
    </row>
    <row r="286" spans="1:34" x14ac:dyDescent="0.3">
      <c r="A286" s="84" t="s">
        <v>11</v>
      </c>
      <c r="B286" s="20">
        <v>0</v>
      </c>
      <c r="C286" s="20">
        <v>0.26600000000000001</v>
      </c>
      <c r="D286" s="20">
        <v>0.48399999999999999</v>
      </c>
      <c r="E286" s="20">
        <v>0</v>
      </c>
      <c r="F286" s="20">
        <v>0.19000000000000003</v>
      </c>
      <c r="G286" s="20">
        <v>4.7500000000000021E-2</v>
      </c>
      <c r="H286" s="20">
        <v>0</v>
      </c>
      <c r="I286" s="20">
        <v>0</v>
      </c>
      <c r="J286" s="91">
        <v>0</v>
      </c>
      <c r="K286" s="91">
        <v>0</v>
      </c>
      <c r="L286" s="20">
        <v>1.2500000000000023E-2</v>
      </c>
      <c r="M286" s="204">
        <f t="shared" ref="M286:M294" si="1">SUM(B286:L286)</f>
        <v>1</v>
      </c>
    </row>
    <row r="287" spans="1:34" x14ac:dyDescent="0.3">
      <c r="A287" s="84" t="s">
        <v>12</v>
      </c>
      <c r="B287" s="20">
        <v>0</v>
      </c>
      <c r="C287" s="20">
        <v>0.35699999999999998</v>
      </c>
      <c r="D287" s="20">
        <v>0.36799999999999999</v>
      </c>
      <c r="E287" s="20">
        <v>0</v>
      </c>
      <c r="F287" s="20">
        <v>0.2</v>
      </c>
      <c r="G287" s="20">
        <v>7.0000000000000007E-2</v>
      </c>
      <c r="H287" s="20">
        <v>0</v>
      </c>
      <c r="I287" s="20">
        <v>0</v>
      </c>
      <c r="J287" s="91">
        <v>0</v>
      </c>
      <c r="K287" s="91">
        <v>0</v>
      </c>
      <c r="L287" s="20">
        <v>5.0000000000000001E-3</v>
      </c>
      <c r="M287" s="204">
        <f t="shared" si="1"/>
        <v>1</v>
      </c>
    </row>
    <row r="288" spans="1:34" x14ac:dyDescent="0.3">
      <c r="A288" s="84" t="s">
        <v>13</v>
      </c>
      <c r="B288" s="20">
        <v>0.04</v>
      </c>
      <c r="C288" s="20">
        <v>0.38</v>
      </c>
      <c r="D288" s="20">
        <v>0</v>
      </c>
      <c r="E288" s="20">
        <v>0</v>
      </c>
      <c r="F288" s="20">
        <v>0.2</v>
      </c>
      <c r="G288" s="20">
        <v>0.28999999999999998</v>
      </c>
      <c r="H288" s="20">
        <v>0.02</v>
      </c>
      <c r="I288" s="20">
        <v>7.0000000000000007E-2</v>
      </c>
      <c r="J288" s="91">
        <v>0</v>
      </c>
      <c r="K288" s="91">
        <v>0</v>
      </c>
      <c r="L288" s="20">
        <v>0</v>
      </c>
      <c r="M288" s="204">
        <f t="shared" si="1"/>
        <v>1</v>
      </c>
    </row>
    <row r="289" spans="1:13" x14ac:dyDescent="0.3">
      <c r="A289" s="84" t="s">
        <v>14</v>
      </c>
      <c r="B289" s="20">
        <v>9.9166666666666695E-2</v>
      </c>
      <c r="C289" s="20">
        <v>0.19416700000000001</v>
      </c>
      <c r="D289" s="20">
        <v>0</v>
      </c>
      <c r="E289" s="20">
        <v>0</v>
      </c>
      <c r="F289" s="20">
        <v>0.47916700000000001</v>
      </c>
      <c r="G289" s="20">
        <v>0.18416666666666667</v>
      </c>
      <c r="H289" s="20">
        <v>9.1666666666666841E-3</v>
      </c>
      <c r="I289" s="20">
        <v>3.4167000000000003E-2</v>
      </c>
      <c r="J289" s="91">
        <v>0</v>
      </c>
      <c r="K289" s="91">
        <v>0</v>
      </c>
      <c r="L289" s="20">
        <v>0</v>
      </c>
      <c r="M289" s="204">
        <f t="shared" si="1"/>
        <v>1.0000010000000001</v>
      </c>
    </row>
    <row r="290" spans="1:13" x14ac:dyDescent="0.3">
      <c r="A290" s="84" t="s">
        <v>15</v>
      </c>
      <c r="B290" s="20">
        <v>0</v>
      </c>
      <c r="C290" s="20">
        <v>1.2000000000000002E-2</v>
      </c>
      <c r="D290" s="20">
        <v>0</v>
      </c>
      <c r="E290" s="20">
        <v>0</v>
      </c>
      <c r="F290" s="20">
        <v>0.27200000000000002</v>
      </c>
      <c r="G290" s="20">
        <v>0.192</v>
      </c>
      <c r="H290" s="20">
        <v>1.2000000000000002E-2</v>
      </c>
      <c r="I290" s="20">
        <v>0.51200000000000001</v>
      </c>
      <c r="J290" s="91">
        <v>0</v>
      </c>
      <c r="K290" s="91">
        <v>0</v>
      </c>
      <c r="L290" s="20">
        <v>0</v>
      </c>
      <c r="M290" s="204">
        <f t="shared" si="1"/>
        <v>1</v>
      </c>
    </row>
    <row r="291" spans="1:13" x14ac:dyDescent="0.3">
      <c r="A291" s="84" t="s">
        <v>16</v>
      </c>
      <c r="B291" s="20">
        <v>0</v>
      </c>
      <c r="C291" s="20">
        <v>0.01</v>
      </c>
      <c r="D291" s="20">
        <v>0.01</v>
      </c>
      <c r="E291" s="20">
        <v>0</v>
      </c>
      <c r="F291" s="20">
        <v>0.36</v>
      </c>
      <c r="G291" s="20">
        <v>0.62</v>
      </c>
      <c r="H291" s="20">
        <v>0</v>
      </c>
      <c r="I291" s="20">
        <v>0</v>
      </c>
      <c r="J291" s="91">
        <v>0</v>
      </c>
      <c r="K291" s="91">
        <v>0</v>
      </c>
      <c r="L291" s="20">
        <v>0</v>
      </c>
      <c r="M291" s="204">
        <f t="shared" si="1"/>
        <v>1</v>
      </c>
    </row>
    <row r="292" spans="1:13" x14ac:dyDescent="0.3">
      <c r="A292" s="84" t="s">
        <v>17</v>
      </c>
      <c r="B292" s="20">
        <v>2.0000000000000014E-2</v>
      </c>
      <c r="C292" s="20">
        <v>0.27749999999999997</v>
      </c>
      <c r="D292" s="20">
        <v>0.3</v>
      </c>
      <c r="E292" s="20">
        <v>0</v>
      </c>
      <c r="F292" s="20">
        <v>0.19</v>
      </c>
      <c r="G292" s="20">
        <v>0.15750000000000003</v>
      </c>
      <c r="H292" s="20">
        <v>1.0000000000000014E-2</v>
      </c>
      <c r="I292" s="20">
        <v>3.5000000000000017E-2</v>
      </c>
      <c r="J292" s="91">
        <v>0</v>
      </c>
      <c r="K292" s="91">
        <v>0</v>
      </c>
      <c r="L292" s="20">
        <v>1.0000000000000014E-2</v>
      </c>
      <c r="M292" s="204">
        <f t="shared" si="1"/>
        <v>0.99999999999999989</v>
      </c>
    </row>
    <row r="293" spans="1:13" x14ac:dyDescent="0.3">
      <c r="A293" s="84" t="s">
        <v>18</v>
      </c>
      <c r="B293" s="20">
        <v>0.14979999999999999</v>
      </c>
      <c r="C293" s="20">
        <v>0.26983000000000001</v>
      </c>
      <c r="D293" s="20">
        <v>0.26283000000000001</v>
      </c>
      <c r="E293" s="20">
        <v>0</v>
      </c>
      <c r="F293" s="20">
        <v>0.10783</v>
      </c>
      <c r="G293" s="20">
        <v>0.18383333333333332</v>
      </c>
      <c r="H293" s="20">
        <v>0</v>
      </c>
      <c r="I293" s="20">
        <v>0</v>
      </c>
      <c r="J293" s="91">
        <v>0</v>
      </c>
      <c r="K293" s="91">
        <v>0</v>
      </c>
      <c r="L293" s="20">
        <v>2.5833333333333312E-2</v>
      </c>
      <c r="M293" s="204">
        <f t="shared" si="1"/>
        <v>0.9999566666666666</v>
      </c>
    </row>
    <row r="294" spans="1:13" x14ac:dyDescent="0.3">
      <c r="A294" s="84" t="s">
        <v>19</v>
      </c>
      <c r="B294" s="20">
        <v>6.3124999999999935E-3</v>
      </c>
      <c r="C294" s="20">
        <v>5.931249999999999E-2</v>
      </c>
      <c r="D294" s="20">
        <v>1.0812499999999994E-2</v>
      </c>
      <c r="E294" s="20">
        <v>0</v>
      </c>
      <c r="F294" s="20">
        <v>0.72981249999999998</v>
      </c>
      <c r="G294" s="20">
        <v>8.0312499999999995E-2</v>
      </c>
      <c r="H294" s="20">
        <v>3.3124999999999934E-3</v>
      </c>
      <c r="I294" s="20">
        <v>8.3812499999999998E-2</v>
      </c>
      <c r="J294" s="91">
        <v>0</v>
      </c>
      <c r="K294" s="91">
        <v>0</v>
      </c>
      <c r="L294" s="20">
        <v>2.6312499999999996E-2</v>
      </c>
      <c r="M294" s="204">
        <f t="shared" si="1"/>
        <v>0.99999999999999978</v>
      </c>
    </row>
    <row r="296" spans="1:13" x14ac:dyDescent="0.3">
      <c r="A296" s="58" t="s">
        <v>622</v>
      </c>
      <c r="B296" t="s">
        <v>644</v>
      </c>
    </row>
    <row r="297" spans="1:13" x14ac:dyDescent="0.3">
      <c r="A297" s="89" t="s">
        <v>643</v>
      </c>
      <c r="B297" s="58" t="s">
        <v>642</v>
      </c>
      <c r="C297" s="58" t="s">
        <v>641</v>
      </c>
      <c r="D297" s="58" t="s">
        <v>640</v>
      </c>
      <c r="E297" s="58" t="s">
        <v>639</v>
      </c>
      <c r="F297" s="58" t="s">
        <v>638</v>
      </c>
      <c r="G297" s="58" t="s">
        <v>637</v>
      </c>
      <c r="H297" s="58" t="s">
        <v>636</v>
      </c>
      <c r="I297" s="58" t="s">
        <v>635</v>
      </c>
      <c r="J297" s="58" t="s">
        <v>634</v>
      </c>
      <c r="K297" s="58" t="s">
        <v>633</v>
      </c>
      <c r="L297" s="58" t="s">
        <v>632</v>
      </c>
    </row>
    <row r="298" spans="1:13" x14ac:dyDescent="0.3">
      <c r="A298" s="84" t="s">
        <v>11</v>
      </c>
      <c r="B298" s="20">
        <v>0</v>
      </c>
      <c r="C298" s="20">
        <v>0.23849999999999999</v>
      </c>
      <c r="D298" s="20">
        <v>0.41500000000000004</v>
      </c>
      <c r="E298" s="20">
        <v>0</v>
      </c>
      <c r="F298" s="20">
        <v>0.26</v>
      </c>
      <c r="G298" s="20">
        <v>8.9999999999999993E-3</v>
      </c>
      <c r="H298" s="20">
        <v>0</v>
      </c>
      <c r="I298" s="20">
        <v>0</v>
      </c>
      <c r="J298" s="91">
        <v>0</v>
      </c>
      <c r="K298" s="91">
        <v>0</v>
      </c>
      <c r="L298" s="20">
        <v>7.7499999999999999E-2</v>
      </c>
      <c r="M298" s="204">
        <f t="shared" ref="M298:M306" si="2">SUM(B298:L298)</f>
        <v>1</v>
      </c>
    </row>
    <row r="299" spans="1:13" x14ac:dyDescent="0.3">
      <c r="A299" s="84" t="s">
        <v>12</v>
      </c>
      <c r="B299" s="20">
        <v>0</v>
      </c>
      <c r="C299" s="20">
        <v>0.252</v>
      </c>
      <c r="D299" s="20">
        <v>0.39</v>
      </c>
      <c r="E299" s="20">
        <v>0</v>
      </c>
      <c r="F299" s="20">
        <v>0.32</v>
      </c>
      <c r="G299" s="20">
        <v>1.7999999999999999E-2</v>
      </c>
      <c r="H299" s="20">
        <v>0</v>
      </c>
      <c r="I299" s="20">
        <v>0</v>
      </c>
      <c r="J299" s="91">
        <v>0</v>
      </c>
      <c r="K299" s="91">
        <v>0</v>
      </c>
      <c r="L299" s="20">
        <v>0.02</v>
      </c>
      <c r="M299" s="204">
        <f t="shared" si="2"/>
        <v>1</v>
      </c>
    </row>
    <row r="300" spans="1:13" x14ac:dyDescent="0.3">
      <c r="A300" s="84" t="s">
        <v>13</v>
      </c>
      <c r="B300" s="20">
        <v>0</v>
      </c>
      <c r="C300" s="20">
        <v>0</v>
      </c>
      <c r="D300" s="20">
        <v>0</v>
      </c>
      <c r="E300" s="20">
        <v>0.46</v>
      </c>
      <c r="F300" s="20">
        <v>0.5</v>
      </c>
      <c r="G300" s="20">
        <v>0.02</v>
      </c>
      <c r="H300" s="20">
        <v>0</v>
      </c>
      <c r="I300" s="20">
        <v>0.02</v>
      </c>
      <c r="J300" s="91">
        <v>0</v>
      </c>
      <c r="K300" s="91">
        <v>0</v>
      </c>
      <c r="L300" s="20">
        <v>0</v>
      </c>
      <c r="M300" s="204">
        <f t="shared" si="2"/>
        <v>1</v>
      </c>
    </row>
    <row r="301" spans="1:13" x14ac:dyDescent="0.3">
      <c r="A301" s="84" t="s">
        <v>14</v>
      </c>
      <c r="B301" s="20">
        <v>0</v>
      </c>
      <c r="C301" s="20">
        <v>0</v>
      </c>
      <c r="D301" s="20">
        <v>0</v>
      </c>
      <c r="E301" s="20">
        <v>0.27500000000000002</v>
      </c>
      <c r="F301" s="20">
        <v>0.70500000000000007</v>
      </c>
      <c r="G301" s="20">
        <v>0.01</v>
      </c>
      <c r="H301" s="20">
        <v>0</v>
      </c>
      <c r="I301" s="20">
        <v>0.01</v>
      </c>
      <c r="J301" s="91">
        <v>0</v>
      </c>
      <c r="K301" s="91">
        <v>0</v>
      </c>
      <c r="L301" s="20">
        <v>0</v>
      </c>
      <c r="M301" s="204">
        <f t="shared" si="2"/>
        <v>1</v>
      </c>
    </row>
    <row r="302" spans="1:13" x14ac:dyDescent="0.3">
      <c r="A302" s="84" t="s">
        <v>15</v>
      </c>
      <c r="B302" s="20">
        <v>0</v>
      </c>
      <c r="C302" s="20">
        <v>8.3333333333333315E-3</v>
      </c>
      <c r="D302" s="20">
        <v>0</v>
      </c>
      <c r="E302" s="20">
        <v>3.833333333333333E-2</v>
      </c>
      <c r="F302" s="20">
        <v>0.21833333333333332</v>
      </c>
      <c r="G302" s="20">
        <v>0.19833333333333333</v>
      </c>
      <c r="H302" s="20">
        <v>8.3333333333333315E-3</v>
      </c>
      <c r="I302" s="20">
        <v>0.52833333333333332</v>
      </c>
      <c r="J302" s="91">
        <v>0</v>
      </c>
      <c r="K302" s="91">
        <v>0</v>
      </c>
      <c r="L302" s="20">
        <v>0</v>
      </c>
      <c r="M302" s="204">
        <f t="shared" si="2"/>
        <v>1</v>
      </c>
    </row>
    <row r="303" spans="1:13" x14ac:dyDescent="0.3">
      <c r="A303" s="84" t="s">
        <v>16</v>
      </c>
      <c r="B303" s="20">
        <v>0</v>
      </c>
      <c r="C303" s="20">
        <v>0</v>
      </c>
      <c r="D303" s="20">
        <v>0</v>
      </c>
      <c r="E303" s="20">
        <v>0</v>
      </c>
      <c r="F303" s="20">
        <v>0.99</v>
      </c>
      <c r="G303" s="20">
        <v>0</v>
      </c>
      <c r="H303" s="20">
        <v>0</v>
      </c>
      <c r="I303" s="20">
        <v>0</v>
      </c>
      <c r="J303" s="91">
        <v>0</v>
      </c>
      <c r="K303" s="91">
        <v>0</v>
      </c>
      <c r="L303" s="20">
        <v>0.01</v>
      </c>
      <c r="M303" s="204">
        <f t="shared" si="2"/>
        <v>1</v>
      </c>
    </row>
    <row r="304" spans="1:13" x14ac:dyDescent="0.3">
      <c r="A304" s="84" t="s">
        <v>17</v>
      </c>
      <c r="B304" s="20">
        <v>0</v>
      </c>
      <c r="C304" s="20">
        <v>0.1125</v>
      </c>
      <c r="D304" s="20">
        <v>0.22</v>
      </c>
      <c r="E304" s="20">
        <v>0.23</v>
      </c>
      <c r="F304" s="20">
        <v>0.35</v>
      </c>
      <c r="G304" s="20">
        <v>0.01</v>
      </c>
      <c r="H304" s="20">
        <v>0</v>
      </c>
      <c r="I304" s="20">
        <v>0.01</v>
      </c>
      <c r="J304" s="91">
        <v>0</v>
      </c>
      <c r="K304" s="91">
        <v>0</v>
      </c>
      <c r="L304" s="20">
        <v>6.7500000000000004E-2</v>
      </c>
      <c r="M304" s="204">
        <f t="shared" si="2"/>
        <v>1</v>
      </c>
    </row>
    <row r="305" spans="1:13" x14ac:dyDescent="0.3">
      <c r="A305" s="84" t="s">
        <v>18</v>
      </c>
      <c r="B305" s="20">
        <v>0</v>
      </c>
      <c r="C305" s="20">
        <v>1.6666666666667034E-3</v>
      </c>
      <c r="D305" s="20">
        <v>0</v>
      </c>
      <c r="E305" s="20">
        <v>0.1836666666666667</v>
      </c>
      <c r="F305" s="20">
        <v>0.81466666666666665</v>
      </c>
      <c r="G305" s="20">
        <v>0</v>
      </c>
      <c r="H305" s="20">
        <v>0</v>
      </c>
      <c r="I305" s="20">
        <v>0</v>
      </c>
      <c r="J305" s="91">
        <v>0</v>
      </c>
      <c r="K305" s="91">
        <v>0</v>
      </c>
      <c r="L305" s="20">
        <v>0</v>
      </c>
      <c r="M305" s="204">
        <f t="shared" si="2"/>
        <v>1</v>
      </c>
    </row>
    <row r="306" spans="1:13" x14ac:dyDescent="0.3">
      <c r="A306" s="84" t="s">
        <v>19</v>
      </c>
      <c r="B306" s="20">
        <v>0</v>
      </c>
      <c r="C306" s="20">
        <v>0</v>
      </c>
      <c r="D306" s="20">
        <v>0</v>
      </c>
      <c r="E306" s="20">
        <v>7.7100000000000057E-2</v>
      </c>
      <c r="F306" s="20">
        <v>0.85009999999999997</v>
      </c>
      <c r="G306" s="20">
        <v>1.3100000000000046E-2</v>
      </c>
      <c r="H306" s="20">
        <v>0</v>
      </c>
      <c r="I306" s="20">
        <v>5.6100000000000046E-2</v>
      </c>
      <c r="J306" s="91">
        <v>0</v>
      </c>
      <c r="K306" s="91">
        <v>0</v>
      </c>
      <c r="L306" s="20">
        <v>3.6000000000000441E-3</v>
      </c>
      <c r="M306" s="204">
        <f t="shared" si="2"/>
        <v>1</v>
      </c>
    </row>
    <row r="307" spans="1:13" x14ac:dyDescent="0.3">
      <c r="A307" s="206"/>
      <c r="B307" s="206"/>
      <c r="C307" s="206"/>
      <c r="D307" s="206"/>
      <c r="E307" s="206"/>
      <c r="F307" s="205"/>
      <c r="G307" s="205"/>
      <c r="H307" s="205"/>
      <c r="I307" s="205"/>
      <c r="J307" s="205"/>
      <c r="K307" s="205"/>
    </row>
    <row r="308" spans="1:13" x14ac:dyDescent="0.3">
      <c r="A308" s="58" t="s">
        <v>621</v>
      </c>
      <c r="B308" t="s">
        <v>644</v>
      </c>
    </row>
    <row r="309" spans="1:13" x14ac:dyDescent="0.3">
      <c r="A309" s="89" t="s">
        <v>643</v>
      </c>
      <c r="B309" s="58" t="s">
        <v>642</v>
      </c>
      <c r="C309" s="58" t="s">
        <v>641</v>
      </c>
      <c r="D309" s="58" t="s">
        <v>640</v>
      </c>
      <c r="E309" s="58" t="s">
        <v>639</v>
      </c>
      <c r="F309" s="58" t="s">
        <v>638</v>
      </c>
      <c r="G309" s="58" t="s">
        <v>637</v>
      </c>
      <c r="H309" s="58" t="s">
        <v>636</v>
      </c>
      <c r="I309" s="58" t="s">
        <v>635</v>
      </c>
      <c r="J309" s="58" t="s">
        <v>634</v>
      </c>
      <c r="K309" s="58" t="s">
        <v>633</v>
      </c>
      <c r="L309" s="58" t="s">
        <v>632</v>
      </c>
    </row>
    <row r="310" spans="1:13" x14ac:dyDescent="0.3">
      <c r="A310" s="84" t="s">
        <v>11</v>
      </c>
      <c r="B310" s="20">
        <v>0</v>
      </c>
      <c r="C310" s="20">
        <v>0.22125</v>
      </c>
      <c r="D310" s="20">
        <v>0</v>
      </c>
      <c r="E310" s="20">
        <v>0.39624999999999999</v>
      </c>
      <c r="F310" s="20">
        <v>0.14624999999999999</v>
      </c>
      <c r="G310" s="20">
        <v>0</v>
      </c>
      <c r="H310" s="20">
        <v>0</v>
      </c>
      <c r="I310" s="20">
        <v>0</v>
      </c>
      <c r="J310" s="91">
        <v>0</v>
      </c>
      <c r="K310" s="91">
        <v>0</v>
      </c>
      <c r="L310" s="20">
        <v>0.23624999999999999</v>
      </c>
      <c r="M310" s="204">
        <f t="shared" ref="M310:M318" si="3">SUM(B310:L310)</f>
        <v>0.99999999999999989</v>
      </c>
    </row>
    <row r="311" spans="1:13" x14ac:dyDescent="0.3">
      <c r="A311" s="84" t="s">
        <v>12</v>
      </c>
      <c r="B311" s="20">
        <v>0</v>
      </c>
      <c r="C311" s="20">
        <v>0.20500000000000002</v>
      </c>
      <c r="D311" s="20">
        <v>0</v>
      </c>
      <c r="E311" s="20">
        <v>0.79500000000000004</v>
      </c>
      <c r="F311" s="20">
        <v>0</v>
      </c>
      <c r="G311" s="20">
        <v>0</v>
      </c>
      <c r="H311" s="20">
        <v>0</v>
      </c>
      <c r="I311" s="20">
        <v>0</v>
      </c>
      <c r="J311" s="91">
        <v>0</v>
      </c>
      <c r="K311" s="91">
        <v>0</v>
      </c>
      <c r="L311" s="20">
        <v>0</v>
      </c>
      <c r="M311" s="204">
        <f t="shared" si="3"/>
        <v>1</v>
      </c>
    </row>
    <row r="312" spans="1:13" x14ac:dyDescent="0.3">
      <c r="A312" s="84" t="s">
        <v>13</v>
      </c>
      <c r="B312" s="20">
        <v>0</v>
      </c>
      <c r="C312" s="20">
        <v>0</v>
      </c>
      <c r="D312" s="20">
        <v>0</v>
      </c>
      <c r="E312" s="20">
        <v>0.41</v>
      </c>
      <c r="F312" s="20">
        <v>0.5</v>
      </c>
      <c r="G312" s="20">
        <v>0.04</v>
      </c>
      <c r="H312" s="20">
        <v>0</v>
      </c>
      <c r="I312" s="20">
        <v>0.05</v>
      </c>
      <c r="J312" s="91">
        <v>0</v>
      </c>
      <c r="K312" s="91">
        <v>0</v>
      </c>
      <c r="L312" s="20">
        <v>0</v>
      </c>
      <c r="M312" s="204">
        <f t="shared" si="3"/>
        <v>1</v>
      </c>
    </row>
    <row r="313" spans="1:13" x14ac:dyDescent="0.3">
      <c r="A313" s="84" t="s">
        <v>14</v>
      </c>
      <c r="B313" s="20">
        <v>0</v>
      </c>
      <c r="C313" s="20">
        <v>0</v>
      </c>
      <c r="D313" s="20">
        <v>0</v>
      </c>
      <c r="E313" s="20">
        <v>0.41</v>
      </c>
      <c r="F313" s="20">
        <v>0.5</v>
      </c>
      <c r="G313" s="20">
        <v>0.04</v>
      </c>
      <c r="H313" s="20">
        <v>0</v>
      </c>
      <c r="I313" s="20">
        <v>0.05</v>
      </c>
      <c r="J313" s="91">
        <v>0</v>
      </c>
      <c r="K313" s="91">
        <v>0</v>
      </c>
      <c r="L313" s="20">
        <v>0</v>
      </c>
      <c r="M313" s="204">
        <f t="shared" si="3"/>
        <v>1</v>
      </c>
    </row>
    <row r="314" spans="1:13" x14ac:dyDescent="0.3">
      <c r="A314" s="84" t="s">
        <v>15</v>
      </c>
      <c r="B314" s="20">
        <v>0</v>
      </c>
      <c r="C314" s="20">
        <v>0</v>
      </c>
      <c r="D314" s="20">
        <v>0</v>
      </c>
      <c r="E314" s="20">
        <v>0.04</v>
      </c>
      <c r="F314" s="20">
        <v>0.19</v>
      </c>
      <c r="G314" s="20">
        <v>0.21</v>
      </c>
      <c r="H314" s="20">
        <v>0.01</v>
      </c>
      <c r="I314" s="20">
        <v>0.55000000000000004</v>
      </c>
      <c r="J314" s="91">
        <v>0</v>
      </c>
      <c r="K314" s="91">
        <v>0</v>
      </c>
      <c r="L314" s="20">
        <v>0</v>
      </c>
      <c r="M314" s="204">
        <f t="shared" si="3"/>
        <v>1</v>
      </c>
    </row>
    <row r="315" spans="1:13" x14ac:dyDescent="0.3">
      <c r="A315" s="84" t="s">
        <v>16</v>
      </c>
      <c r="B315" s="20">
        <v>0</v>
      </c>
      <c r="C315" s="20">
        <v>0</v>
      </c>
      <c r="D315" s="20">
        <v>0</v>
      </c>
      <c r="E315" s="20">
        <v>0</v>
      </c>
      <c r="F315" s="20">
        <v>0.99</v>
      </c>
      <c r="G315" s="20">
        <v>0</v>
      </c>
      <c r="H315" s="20">
        <v>0</v>
      </c>
      <c r="I315" s="20">
        <v>0</v>
      </c>
      <c r="J315" s="91">
        <v>0</v>
      </c>
      <c r="K315" s="91">
        <v>0</v>
      </c>
      <c r="L315" s="20">
        <v>0.01</v>
      </c>
      <c r="M315" s="204">
        <f t="shared" si="3"/>
        <v>1</v>
      </c>
    </row>
    <row r="316" spans="1:13" x14ac:dyDescent="0.3">
      <c r="A316" s="84" t="s">
        <v>17</v>
      </c>
      <c r="B316" s="20">
        <v>0</v>
      </c>
      <c r="C316" s="20">
        <v>0.12</v>
      </c>
      <c r="D316" s="20">
        <v>0</v>
      </c>
      <c r="E316" s="20">
        <v>0.20499999999999999</v>
      </c>
      <c r="F316" s="20">
        <v>0.39500000000000002</v>
      </c>
      <c r="G316" s="20">
        <v>0.02</v>
      </c>
      <c r="H316" s="20">
        <v>0</v>
      </c>
      <c r="I316" s="20">
        <v>2.5000000000000001E-2</v>
      </c>
      <c r="J316" s="91">
        <v>0</v>
      </c>
      <c r="K316" s="91">
        <v>0</v>
      </c>
      <c r="L316" s="20">
        <v>0.23499999999999999</v>
      </c>
      <c r="M316" s="204">
        <f t="shared" si="3"/>
        <v>1</v>
      </c>
    </row>
    <row r="317" spans="1:13" x14ac:dyDescent="0.3">
      <c r="A317" s="84" t="s">
        <v>18</v>
      </c>
      <c r="B317" s="20">
        <v>0</v>
      </c>
      <c r="C317" s="20">
        <v>0.20500000000000002</v>
      </c>
      <c r="D317" s="20">
        <v>0</v>
      </c>
      <c r="E317" s="20">
        <v>0.79500000000000004</v>
      </c>
      <c r="F317" s="20">
        <v>0</v>
      </c>
      <c r="G317" s="20">
        <v>0</v>
      </c>
      <c r="H317" s="20">
        <v>0</v>
      </c>
      <c r="I317" s="20">
        <v>0</v>
      </c>
      <c r="J317" s="91">
        <v>0</v>
      </c>
      <c r="K317" s="91">
        <v>0</v>
      </c>
      <c r="L317" s="20">
        <v>0</v>
      </c>
      <c r="M317" s="204">
        <f t="shared" si="3"/>
        <v>1</v>
      </c>
    </row>
    <row r="318" spans="1:13" x14ac:dyDescent="0.3">
      <c r="A318" s="84" t="s">
        <v>19</v>
      </c>
      <c r="B318" s="20">
        <v>0</v>
      </c>
      <c r="C318" s="20">
        <v>0</v>
      </c>
      <c r="D318" s="20">
        <v>0</v>
      </c>
      <c r="E318" s="20">
        <v>0.14349999999999999</v>
      </c>
      <c r="F318" s="20">
        <v>0.30499999999999999</v>
      </c>
      <c r="G318" s="20">
        <v>0.13750000000000001</v>
      </c>
      <c r="H318" s="20">
        <v>0</v>
      </c>
      <c r="I318" s="20">
        <v>0.29050000000000004</v>
      </c>
      <c r="J318" s="91">
        <v>0</v>
      </c>
      <c r="K318" s="91">
        <v>0</v>
      </c>
      <c r="L318" s="20">
        <v>0.12350000000000001</v>
      </c>
      <c r="M318" s="204">
        <f t="shared" si="3"/>
        <v>1</v>
      </c>
    </row>
    <row r="320" spans="1:13" x14ac:dyDescent="0.3">
      <c r="A320" s="58" t="s">
        <v>617</v>
      </c>
      <c r="B320" t="s">
        <v>644</v>
      </c>
    </row>
    <row r="321" spans="1:18" x14ac:dyDescent="0.3">
      <c r="A321" s="89" t="s">
        <v>643</v>
      </c>
      <c r="B321" s="58" t="s">
        <v>642</v>
      </c>
      <c r="C321" s="58" t="s">
        <v>641</v>
      </c>
      <c r="D321" s="58" t="s">
        <v>640</v>
      </c>
      <c r="E321" s="58" t="s">
        <v>639</v>
      </c>
      <c r="F321" s="58" t="s">
        <v>638</v>
      </c>
      <c r="G321" s="58" t="s">
        <v>637</v>
      </c>
      <c r="H321" s="58" t="s">
        <v>636</v>
      </c>
      <c r="I321" s="58" t="s">
        <v>635</v>
      </c>
      <c r="J321" s="58" t="s">
        <v>634</v>
      </c>
      <c r="K321" s="58" t="s">
        <v>633</v>
      </c>
      <c r="L321" s="58" t="s">
        <v>632</v>
      </c>
    </row>
    <row r="322" spans="1:18" x14ac:dyDescent="0.3">
      <c r="A322" s="84" t="s">
        <v>11</v>
      </c>
      <c r="B322" s="20">
        <v>5.8416666666666672E-2</v>
      </c>
      <c r="C322" s="20">
        <v>0</v>
      </c>
      <c r="D322" s="20">
        <v>0.27841666666666665</v>
      </c>
      <c r="E322" s="20">
        <v>0</v>
      </c>
      <c r="F322" s="91">
        <v>0</v>
      </c>
      <c r="G322" s="20">
        <v>9.9166666666666778E-3</v>
      </c>
      <c r="H322" s="20">
        <v>0</v>
      </c>
      <c r="I322" s="91">
        <v>0</v>
      </c>
      <c r="J322" s="20">
        <v>0.13741666666666669</v>
      </c>
      <c r="K322" s="20">
        <v>0.47241666666666665</v>
      </c>
      <c r="L322" s="20">
        <v>4.3416666666666673E-2</v>
      </c>
      <c r="M322" s="204">
        <f t="shared" ref="M322:M330" si="4">SUM(B322:L322)</f>
        <v>1</v>
      </c>
    </row>
    <row r="323" spans="1:18" x14ac:dyDescent="0.3">
      <c r="A323" s="84" t="s">
        <v>12</v>
      </c>
      <c r="B323" s="20">
        <v>8.6999999999999994E-2</v>
      </c>
      <c r="C323" s="20">
        <v>0</v>
      </c>
      <c r="D323" s="20">
        <v>0.13700000000000001</v>
      </c>
      <c r="E323" s="20">
        <v>0</v>
      </c>
      <c r="F323" s="91">
        <v>0</v>
      </c>
      <c r="G323" s="20">
        <v>2.0000000000000004E-2</v>
      </c>
      <c r="H323" s="20">
        <v>0</v>
      </c>
      <c r="I323" s="91">
        <v>0</v>
      </c>
      <c r="J323" s="20">
        <v>2.8000000000000001E-2</v>
      </c>
      <c r="K323" s="20">
        <v>0.69799999999999995</v>
      </c>
      <c r="L323" s="20">
        <v>0.03</v>
      </c>
      <c r="M323" s="204">
        <f t="shared" si="4"/>
        <v>1</v>
      </c>
    </row>
    <row r="324" spans="1:18" x14ac:dyDescent="0.3">
      <c r="A324" s="84" t="s">
        <v>13</v>
      </c>
      <c r="B324" s="20">
        <v>0</v>
      </c>
      <c r="C324" s="20">
        <v>0.39666666666666667</v>
      </c>
      <c r="D324" s="20">
        <v>0</v>
      </c>
      <c r="E324" s="20">
        <v>0.53666666666666674</v>
      </c>
      <c r="F324" s="91">
        <v>0</v>
      </c>
      <c r="G324" s="20">
        <v>0</v>
      </c>
      <c r="H324" s="20">
        <v>6.666666666666668E-2</v>
      </c>
      <c r="I324" s="91">
        <v>0</v>
      </c>
      <c r="J324" s="20">
        <v>0</v>
      </c>
      <c r="K324" s="20">
        <v>0</v>
      </c>
      <c r="L324" s="20">
        <v>0</v>
      </c>
      <c r="M324" s="204">
        <f t="shared" si="4"/>
        <v>1</v>
      </c>
    </row>
    <row r="325" spans="1:18" x14ac:dyDescent="0.3">
      <c r="A325" s="84" t="s">
        <v>14</v>
      </c>
      <c r="B325" s="20">
        <v>0.26916666666666667</v>
      </c>
      <c r="C325" s="20">
        <v>0.19916666666666666</v>
      </c>
      <c r="D325" s="20">
        <v>1.4166666666666647E-2</v>
      </c>
      <c r="E325" s="20">
        <v>0.34416666666666673</v>
      </c>
      <c r="F325" s="91">
        <v>0</v>
      </c>
      <c r="G325" s="20">
        <v>0</v>
      </c>
      <c r="H325" s="20">
        <v>3.4166666666666658E-2</v>
      </c>
      <c r="I325" s="91">
        <v>0</v>
      </c>
      <c r="J325" s="20">
        <v>0</v>
      </c>
      <c r="K325" s="20">
        <v>0</v>
      </c>
      <c r="L325" s="20">
        <v>0.13916666666666669</v>
      </c>
      <c r="M325" s="204">
        <f t="shared" si="4"/>
        <v>1</v>
      </c>
    </row>
    <row r="326" spans="1:18" x14ac:dyDescent="0.3">
      <c r="A326" s="84" t="s">
        <v>15</v>
      </c>
      <c r="B326" s="20">
        <v>0.09</v>
      </c>
      <c r="C326" s="20">
        <v>0.22</v>
      </c>
      <c r="D326" s="20">
        <v>0.16000000000000003</v>
      </c>
      <c r="E326" s="20">
        <v>0.30000000000000004</v>
      </c>
      <c r="F326" s="91">
        <v>0</v>
      </c>
      <c r="G326" s="20">
        <v>0.09</v>
      </c>
      <c r="H326" s="20">
        <v>8.0000000000000016E-2</v>
      </c>
      <c r="I326" s="91">
        <v>0</v>
      </c>
      <c r="J326" s="20">
        <v>0.03</v>
      </c>
      <c r="K326" s="20">
        <v>0</v>
      </c>
      <c r="L326" s="20">
        <v>0.03</v>
      </c>
      <c r="M326" s="204">
        <f t="shared" si="4"/>
        <v>1</v>
      </c>
    </row>
    <row r="327" spans="1:18" x14ac:dyDescent="0.3">
      <c r="A327" s="84" t="s">
        <v>16</v>
      </c>
      <c r="B327" s="20">
        <v>0</v>
      </c>
      <c r="C327" s="20">
        <v>7.8000000000000014E-2</v>
      </c>
      <c r="D327" s="20">
        <v>9.8000000000000004E-2</v>
      </c>
      <c r="E327" s="20">
        <v>0.40799999999999997</v>
      </c>
      <c r="F327" s="91">
        <v>0</v>
      </c>
      <c r="G327" s="20">
        <v>1.8000000000000002E-2</v>
      </c>
      <c r="H327" s="20">
        <v>0</v>
      </c>
      <c r="I327" s="91">
        <v>0</v>
      </c>
      <c r="J327" s="20">
        <v>0</v>
      </c>
      <c r="K327" s="20">
        <v>0</v>
      </c>
      <c r="L327" s="20">
        <v>0.39800000000000002</v>
      </c>
      <c r="M327" s="204">
        <f t="shared" si="4"/>
        <v>1</v>
      </c>
    </row>
    <row r="328" spans="1:18" x14ac:dyDescent="0.3">
      <c r="A328" s="84" t="s">
        <v>17</v>
      </c>
      <c r="B328" s="20">
        <v>1.4312499999999992E-2</v>
      </c>
      <c r="C328" s="20">
        <v>0.1993125</v>
      </c>
      <c r="D328" s="20">
        <v>0.20931249999999998</v>
      </c>
      <c r="E328" s="20">
        <v>0.26931250000000001</v>
      </c>
      <c r="F328" s="91">
        <v>0</v>
      </c>
      <c r="G328" s="20">
        <v>0</v>
      </c>
      <c r="H328" s="20">
        <v>3.4312500000000003E-2</v>
      </c>
      <c r="I328" s="91">
        <v>0</v>
      </c>
      <c r="J328" s="20">
        <v>0.12281249999999999</v>
      </c>
      <c r="K328" s="20">
        <v>0.12281249999999999</v>
      </c>
      <c r="L328" s="20">
        <v>2.7812499999999997E-2</v>
      </c>
      <c r="M328" s="204">
        <f t="shared" si="4"/>
        <v>1</v>
      </c>
    </row>
    <row r="329" spans="1:18" x14ac:dyDescent="0.3">
      <c r="A329" s="84" t="s">
        <v>18</v>
      </c>
      <c r="B329" s="20">
        <v>0.32779999999999998</v>
      </c>
      <c r="C329" s="20">
        <v>0.18479999999999996</v>
      </c>
      <c r="D329" s="20">
        <v>4.1799999999999983E-2</v>
      </c>
      <c r="E329" s="20">
        <v>3.9799999999999988E-2</v>
      </c>
      <c r="F329" s="91">
        <v>0</v>
      </c>
      <c r="G329" s="20">
        <v>0</v>
      </c>
      <c r="H329" s="20">
        <v>0</v>
      </c>
      <c r="I329" s="91">
        <v>0</v>
      </c>
      <c r="J329" s="20">
        <v>0</v>
      </c>
      <c r="K329" s="20">
        <v>0.40580000000000005</v>
      </c>
      <c r="L329" s="20">
        <v>0</v>
      </c>
      <c r="M329" s="204">
        <f t="shared" si="4"/>
        <v>0.99999999999999989</v>
      </c>
    </row>
    <row r="330" spans="1:18" x14ac:dyDescent="0.3">
      <c r="A330" s="84" t="s">
        <v>19</v>
      </c>
      <c r="B330" s="20">
        <v>0</v>
      </c>
      <c r="C330" s="20">
        <v>0.12675</v>
      </c>
      <c r="D330" s="20">
        <v>3.8749999999999993E-2</v>
      </c>
      <c r="E330" s="20">
        <v>0.78425</v>
      </c>
      <c r="F330" s="91">
        <v>0</v>
      </c>
      <c r="G330" s="20">
        <v>0</v>
      </c>
      <c r="H330" s="20">
        <v>1.0249999999999992E-2</v>
      </c>
      <c r="I330" s="91">
        <v>0</v>
      </c>
      <c r="J330" s="20">
        <v>6.2499999999999917E-3</v>
      </c>
      <c r="K330" s="20">
        <v>3.3749999999999995E-2</v>
      </c>
      <c r="L330" s="20">
        <v>0</v>
      </c>
      <c r="M330" s="204">
        <f t="shared" si="4"/>
        <v>0.99999999999999989</v>
      </c>
    </row>
    <row r="331" spans="1:18" x14ac:dyDescent="0.3">
      <c r="A331" s="74"/>
    </row>
    <row r="332" spans="1:18" x14ac:dyDescent="0.3">
      <c r="A332" s="203" t="s">
        <v>631</v>
      </c>
    </row>
    <row r="333" spans="1:18" x14ac:dyDescent="0.3">
      <c r="A333" s="40" t="s">
        <v>630</v>
      </c>
      <c r="B333" s="58">
        <v>2005</v>
      </c>
      <c r="C333" s="58">
        <v>2006</v>
      </c>
      <c r="D333" s="58">
        <v>2007</v>
      </c>
      <c r="E333" s="58">
        <v>2008</v>
      </c>
      <c r="F333" s="58">
        <v>2009</v>
      </c>
      <c r="G333" s="58">
        <v>2010</v>
      </c>
      <c r="H333" s="58">
        <v>2011</v>
      </c>
      <c r="I333" s="58">
        <v>2012</v>
      </c>
      <c r="J333" s="58">
        <v>2013</v>
      </c>
      <c r="K333" s="58">
        <v>2014</v>
      </c>
      <c r="L333" s="58">
        <v>2015</v>
      </c>
      <c r="M333" s="58">
        <v>2016</v>
      </c>
      <c r="N333" s="58">
        <v>2017</v>
      </c>
      <c r="O333" s="58">
        <v>2018</v>
      </c>
      <c r="P333" s="58">
        <v>2019</v>
      </c>
      <c r="Q333" s="58">
        <v>2020</v>
      </c>
    </row>
    <row r="334" spans="1:18" x14ac:dyDescent="0.3">
      <c r="A334" s="58" t="s">
        <v>629</v>
      </c>
      <c r="B334" s="21">
        <v>2.7847205571320741E-2</v>
      </c>
      <c r="C334" s="21">
        <v>2.7758032979502946E-2</v>
      </c>
      <c r="D334" s="21">
        <v>2.8286961964241263E-2</v>
      </c>
      <c r="E334" s="21">
        <v>2.8321449895751246E-2</v>
      </c>
      <c r="F334" s="21">
        <v>2.7894829822721623E-2</v>
      </c>
      <c r="G334" s="21">
        <v>2.7846072357655467E-2</v>
      </c>
      <c r="H334" s="21">
        <v>2.7962973406028033E-2</v>
      </c>
      <c r="I334" s="21">
        <v>2.855592228076689E-2</v>
      </c>
      <c r="J334" s="21">
        <v>2.8560746784821896E-2</v>
      </c>
      <c r="K334" s="21">
        <v>2.8514086674419261E-2</v>
      </c>
      <c r="L334" s="21">
        <v>2.8828852475329136E-2</v>
      </c>
      <c r="M334" s="21">
        <v>2.913543211186195E-2</v>
      </c>
      <c r="N334" s="21">
        <v>2.9226861876232486E-2</v>
      </c>
      <c r="O334" s="21">
        <v>2.9248241804600141E-2</v>
      </c>
      <c r="P334" s="21">
        <v>3.0601676017406244E-2</v>
      </c>
      <c r="Q334" s="21">
        <v>3.02231169767707E-2</v>
      </c>
      <c r="R334" s="20">
        <f>AVERAGE(B334:Q334)</f>
        <v>2.8675778937464372E-2</v>
      </c>
    </row>
    <row r="335" spans="1:18" x14ac:dyDescent="0.3">
      <c r="A335" s="58" t="s">
        <v>628</v>
      </c>
      <c r="B335" s="21">
        <v>4.3999999999999997E-2</v>
      </c>
      <c r="C335" s="21">
        <v>4.3999999999999997E-2</v>
      </c>
      <c r="D335" s="21">
        <v>4.3999999999999997E-2</v>
      </c>
      <c r="E335" s="21">
        <v>4.3999999999999997E-2</v>
      </c>
      <c r="F335" s="21">
        <v>4.3999999999999997E-2</v>
      </c>
      <c r="G335" s="21">
        <v>4.3999999999999997E-2</v>
      </c>
      <c r="H335" s="21">
        <v>4.3999999999999997E-2</v>
      </c>
      <c r="I335" s="21">
        <v>4.3999999999999997E-2</v>
      </c>
      <c r="J335" s="21">
        <v>4.3999999999999997E-2</v>
      </c>
      <c r="K335" s="21">
        <v>4.3999999999999997E-2</v>
      </c>
      <c r="L335" s="21">
        <v>4.3999999999999997E-2</v>
      </c>
      <c r="M335" s="21">
        <v>4.3999999999999997E-2</v>
      </c>
      <c r="N335" s="21">
        <v>4.3999999999999997E-2</v>
      </c>
      <c r="O335" s="21">
        <v>4.3999999999999997E-2</v>
      </c>
      <c r="P335" s="21">
        <v>4.3999999999999997E-2</v>
      </c>
      <c r="Q335" s="91">
        <v>4.3999999999999997E-2</v>
      </c>
    </row>
    <row r="337" spans="1:112" x14ac:dyDescent="0.3">
      <c r="A337" s="105" t="s">
        <v>331</v>
      </c>
      <c r="B337" s="105"/>
      <c r="C337" s="105"/>
      <c r="D337" s="105"/>
      <c r="E337" s="105"/>
      <c r="F337" s="105"/>
      <c r="G337" s="105"/>
      <c r="H337" s="105"/>
      <c r="I337" s="105"/>
    </row>
    <row r="338" spans="1:112" x14ac:dyDescent="0.3">
      <c r="B338" s="74"/>
      <c r="C338" s="74" t="s">
        <v>520</v>
      </c>
    </row>
    <row r="339" spans="1:112" x14ac:dyDescent="0.3">
      <c r="B339" s="58">
        <v>1990</v>
      </c>
      <c r="C339" s="58">
        <f t="shared" ref="C339:BN339" si="5">1+B339</f>
        <v>1991</v>
      </c>
      <c r="D339" s="58">
        <f t="shared" si="5"/>
        <v>1992</v>
      </c>
      <c r="E339" s="58">
        <f t="shared" si="5"/>
        <v>1993</v>
      </c>
      <c r="F339" s="58">
        <f t="shared" si="5"/>
        <v>1994</v>
      </c>
      <c r="G339" s="58">
        <f t="shared" si="5"/>
        <v>1995</v>
      </c>
      <c r="H339" s="58">
        <f t="shared" si="5"/>
        <v>1996</v>
      </c>
      <c r="I339" s="58">
        <f t="shared" si="5"/>
        <v>1997</v>
      </c>
      <c r="J339" s="58">
        <f t="shared" si="5"/>
        <v>1998</v>
      </c>
      <c r="K339" s="58">
        <f t="shared" si="5"/>
        <v>1999</v>
      </c>
      <c r="L339" s="58">
        <f t="shared" si="5"/>
        <v>2000</v>
      </c>
      <c r="M339" s="58">
        <f t="shared" si="5"/>
        <v>2001</v>
      </c>
      <c r="N339" s="58">
        <f t="shared" si="5"/>
        <v>2002</v>
      </c>
      <c r="O339" s="58">
        <f t="shared" si="5"/>
        <v>2003</v>
      </c>
      <c r="P339" s="58">
        <f t="shared" si="5"/>
        <v>2004</v>
      </c>
      <c r="Q339" s="58">
        <f t="shared" si="5"/>
        <v>2005</v>
      </c>
      <c r="R339" s="58">
        <f t="shared" si="5"/>
        <v>2006</v>
      </c>
      <c r="S339" s="58">
        <f t="shared" si="5"/>
        <v>2007</v>
      </c>
      <c r="T339" s="58">
        <f t="shared" si="5"/>
        <v>2008</v>
      </c>
      <c r="U339" s="58">
        <f t="shared" si="5"/>
        <v>2009</v>
      </c>
      <c r="V339" s="58">
        <f t="shared" si="5"/>
        <v>2010</v>
      </c>
      <c r="W339" s="58">
        <f t="shared" si="5"/>
        <v>2011</v>
      </c>
      <c r="X339" s="58">
        <f t="shared" si="5"/>
        <v>2012</v>
      </c>
      <c r="Y339" s="58">
        <f t="shared" si="5"/>
        <v>2013</v>
      </c>
      <c r="Z339" s="58">
        <f t="shared" si="5"/>
        <v>2014</v>
      </c>
      <c r="AA339" s="58">
        <f t="shared" si="5"/>
        <v>2015</v>
      </c>
      <c r="AB339" s="58">
        <f t="shared" si="5"/>
        <v>2016</v>
      </c>
      <c r="AC339" s="58">
        <f t="shared" si="5"/>
        <v>2017</v>
      </c>
      <c r="AD339" s="58">
        <f t="shared" si="5"/>
        <v>2018</v>
      </c>
      <c r="AE339" s="58">
        <f t="shared" si="5"/>
        <v>2019</v>
      </c>
      <c r="AF339" s="58">
        <f t="shared" si="5"/>
        <v>2020</v>
      </c>
      <c r="AG339" s="58">
        <f t="shared" si="5"/>
        <v>2021</v>
      </c>
      <c r="AH339" s="58">
        <f t="shared" si="5"/>
        <v>2022</v>
      </c>
      <c r="AI339" s="58">
        <f t="shared" si="5"/>
        <v>2023</v>
      </c>
      <c r="AJ339" s="58">
        <f t="shared" si="5"/>
        <v>2024</v>
      </c>
      <c r="AK339" s="58">
        <f t="shared" si="5"/>
        <v>2025</v>
      </c>
      <c r="AL339" s="58">
        <f t="shared" si="5"/>
        <v>2026</v>
      </c>
      <c r="AM339" s="58">
        <f t="shared" si="5"/>
        <v>2027</v>
      </c>
      <c r="AN339" s="58">
        <f t="shared" si="5"/>
        <v>2028</v>
      </c>
      <c r="AO339" s="58">
        <f t="shared" si="5"/>
        <v>2029</v>
      </c>
      <c r="AP339" s="58">
        <f t="shared" si="5"/>
        <v>2030</v>
      </c>
      <c r="AQ339" s="58">
        <f t="shared" si="5"/>
        <v>2031</v>
      </c>
      <c r="AR339" s="58">
        <f t="shared" si="5"/>
        <v>2032</v>
      </c>
      <c r="AS339" s="58">
        <f t="shared" si="5"/>
        <v>2033</v>
      </c>
      <c r="AT339" s="58">
        <f t="shared" si="5"/>
        <v>2034</v>
      </c>
      <c r="AU339" s="58">
        <f t="shared" si="5"/>
        <v>2035</v>
      </c>
      <c r="AV339" s="58">
        <f t="shared" si="5"/>
        <v>2036</v>
      </c>
      <c r="AW339" s="58">
        <f t="shared" si="5"/>
        <v>2037</v>
      </c>
      <c r="AX339" s="58">
        <f t="shared" si="5"/>
        <v>2038</v>
      </c>
      <c r="AY339" s="58">
        <f t="shared" si="5"/>
        <v>2039</v>
      </c>
      <c r="AZ339" s="58">
        <f t="shared" si="5"/>
        <v>2040</v>
      </c>
      <c r="BA339" s="58">
        <f t="shared" si="5"/>
        <v>2041</v>
      </c>
      <c r="BB339" s="58">
        <f t="shared" si="5"/>
        <v>2042</v>
      </c>
      <c r="BC339" s="58">
        <f t="shared" si="5"/>
        <v>2043</v>
      </c>
      <c r="BD339" s="58">
        <f t="shared" si="5"/>
        <v>2044</v>
      </c>
      <c r="BE339" s="58">
        <f t="shared" si="5"/>
        <v>2045</v>
      </c>
      <c r="BF339" s="58">
        <f t="shared" si="5"/>
        <v>2046</v>
      </c>
      <c r="BG339" s="58">
        <f t="shared" si="5"/>
        <v>2047</v>
      </c>
      <c r="BH339" s="58">
        <f t="shared" si="5"/>
        <v>2048</v>
      </c>
      <c r="BI339" s="58">
        <f t="shared" si="5"/>
        <v>2049</v>
      </c>
      <c r="BJ339" s="58">
        <f t="shared" si="5"/>
        <v>2050</v>
      </c>
      <c r="BK339" s="58">
        <f t="shared" si="5"/>
        <v>2051</v>
      </c>
      <c r="BL339" s="58">
        <f t="shared" si="5"/>
        <v>2052</v>
      </c>
      <c r="BM339" s="58">
        <f t="shared" si="5"/>
        <v>2053</v>
      </c>
      <c r="BN339" s="58">
        <f t="shared" si="5"/>
        <v>2054</v>
      </c>
      <c r="BO339" s="58">
        <f t="shared" ref="BO339:DH339" si="6">1+BN339</f>
        <v>2055</v>
      </c>
      <c r="BP339" s="58">
        <f t="shared" si="6"/>
        <v>2056</v>
      </c>
      <c r="BQ339" s="58">
        <f t="shared" si="6"/>
        <v>2057</v>
      </c>
      <c r="BR339" s="58">
        <f t="shared" si="6"/>
        <v>2058</v>
      </c>
      <c r="BS339" s="58">
        <f t="shared" si="6"/>
        <v>2059</v>
      </c>
      <c r="BT339" s="58">
        <f t="shared" si="6"/>
        <v>2060</v>
      </c>
      <c r="BU339" s="58">
        <f t="shared" si="6"/>
        <v>2061</v>
      </c>
      <c r="BV339" s="58">
        <f t="shared" si="6"/>
        <v>2062</v>
      </c>
      <c r="BW339" s="58">
        <f t="shared" si="6"/>
        <v>2063</v>
      </c>
      <c r="BX339" s="58">
        <f t="shared" si="6"/>
        <v>2064</v>
      </c>
      <c r="BY339" s="58">
        <f t="shared" si="6"/>
        <v>2065</v>
      </c>
      <c r="BZ339" s="58">
        <f t="shared" si="6"/>
        <v>2066</v>
      </c>
      <c r="CA339" s="58">
        <f t="shared" si="6"/>
        <v>2067</v>
      </c>
      <c r="CB339" s="58">
        <f t="shared" si="6"/>
        <v>2068</v>
      </c>
      <c r="CC339" s="58">
        <f t="shared" si="6"/>
        <v>2069</v>
      </c>
      <c r="CD339" s="58">
        <f t="shared" si="6"/>
        <v>2070</v>
      </c>
      <c r="CE339" s="58">
        <f t="shared" si="6"/>
        <v>2071</v>
      </c>
      <c r="CF339" s="58">
        <f t="shared" si="6"/>
        <v>2072</v>
      </c>
      <c r="CG339" s="58">
        <f t="shared" si="6"/>
        <v>2073</v>
      </c>
      <c r="CH339" s="58">
        <f t="shared" si="6"/>
        <v>2074</v>
      </c>
      <c r="CI339" s="58">
        <f t="shared" si="6"/>
        <v>2075</v>
      </c>
      <c r="CJ339" s="58">
        <f t="shared" si="6"/>
        <v>2076</v>
      </c>
      <c r="CK339" s="58">
        <f t="shared" si="6"/>
        <v>2077</v>
      </c>
      <c r="CL339" s="58">
        <f t="shared" si="6"/>
        <v>2078</v>
      </c>
      <c r="CM339" s="58">
        <f t="shared" si="6"/>
        <v>2079</v>
      </c>
      <c r="CN339" s="58">
        <f t="shared" si="6"/>
        <v>2080</v>
      </c>
      <c r="CO339" s="58">
        <f t="shared" si="6"/>
        <v>2081</v>
      </c>
      <c r="CP339" s="58">
        <f t="shared" si="6"/>
        <v>2082</v>
      </c>
      <c r="CQ339" s="58">
        <f t="shared" si="6"/>
        <v>2083</v>
      </c>
      <c r="CR339" s="58">
        <f t="shared" si="6"/>
        <v>2084</v>
      </c>
      <c r="CS339" s="58">
        <f t="shared" si="6"/>
        <v>2085</v>
      </c>
      <c r="CT339" s="58">
        <f t="shared" si="6"/>
        <v>2086</v>
      </c>
      <c r="CU339" s="58">
        <f t="shared" si="6"/>
        <v>2087</v>
      </c>
      <c r="CV339" s="58">
        <f t="shared" si="6"/>
        <v>2088</v>
      </c>
      <c r="CW339" s="58">
        <f t="shared" si="6"/>
        <v>2089</v>
      </c>
      <c r="CX339" s="58">
        <f t="shared" si="6"/>
        <v>2090</v>
      </c>
      <c r="CY339" s="58">
        <f t="shared" si="6"/>
        <v>2091</v>
      </c>
      <c r="CZ339" s="58">
        <f t="shared" si="6"/>
        <v>2092</v>
      </c>
      <c r="DA339" s="58">
        <f t="shared" si="6"/>
        <v>2093</v>
      </c>
      <c r="DB339" s="58">
        <f t="shared" si="6"/>
        <v>2094</v>
      </c>
      <c r="DC339" s="58">
        <f t="shared" si="6"/>
        <v>2095</v>
      </c>
      <c r="DD339" s="58">
        <f t="shared" si="6"/>
        <v>2096</v>
      </c>
      <c r="DE339" s="58">
        <f t="shared" si="6"/>
        <v>2097</v>
      </c>
      <c r="DF339" s="58">
        <f t="shared" si="6"/>
        <v>2098</v>
      </c>
      <c r="DG339" s="58">
        <f t="shared" si="6"/>
        <v>2099</v>
      </c>
      <c r="DH339" s="58">
        <f t="shared" si="6"/>
        <v>2100</v>
      </c>
    </row>
    <row r="340" spans="1:112" ht="14.25" customHeight="1" x14ac:dyDescent="0.3">
      <c r="B340" s="45" t="s">
        <v>517</v>
      </c>
      <c r="C340" s="45" t="s">
        <v>517</v>
      </c>
      <c r="D340" s="45" t="s">
        <v>517</v>
      </c>
      <c r="E340" s="45" t="s">
        <v>517</v>
      </c>
      <c r="F340" s="45" t="s">
        <v>517</v>
      </c>
      <c r="G340" s="45" t="s">
        <v>517</v>
      </c>
      <c r="H340" s="45" t="s">
        <v>517</v>
      </c>
      <c r="I340" s="45" t="s">
        <v>517</v>
      </c>
      <c r="J340" s="45" t="s">
        <v>517</v>
      </c>
      <c r="K340" s="45" t="s">
        <v>517</v>
      </c>
      <c r="L340" s="45" t="s">
        <v>517</v>
      </c>
      <c r="M340" s="45" t="s">
        <v>517</v>
      </c>
      <c r="N340" s="45" t="s">
        <v>517</v>
      </c>
      <c r="O340" s="45" t="s">
        <v>517</v>
      </c>
      <c r="P340" s="45" t="s">
        <v>517</v>
      </c>
      <c r="Q340" s="45" t="s">
        <v>517</v>
      </c>
      <c r="R340" s="45" t="s">
        <v>517</v>
      </c>
      <c r="S340" s="45" t="s">
        <v>517</v>
      </c>
      <c r="T340" s="45" t="s">
        <v>517</v>
      </c>
      <c r="U340" s="45" t="s">
        <v>517</v>
      </c>
      <c r="V340" s="45" t="s">
        <v>517</v>
      </c>
      <c r="W340" s="45" t="s">
        <v>517</v>
      </c>
      <c r="X340" s="45" t="s">
        <v>517</v>
      </c>
      <c r="Y340" s="45" t="s">
        <v>517</v>
      </c>
      <c r="Z340" s="45" t="s">
        <v>517</v>
      </c>
      <c r="AA340" s="45" t="s">
        <v>517</v>
      </c>
      <c r="AB340" s="45" t="s">
        <v>517</v>
      </c>
      <c r="AC340" s="45" t="s">
        <v>517</v>
      </c>
      <c r="AD340" s="45" t="s">
        <v>517</v>
      </c>
      <c r="AE340" s="45" t="s">
        <v>517</v>
      </c>
      <c r="AF340" s="45" t="s">
        <v>517</v>
      </c>
      <c r="AG340" s="45" t="s">
        <v>517</v>
      </c>
      <c r="AH340" s="45" t="s">
        <v>517</v>
      </c>
      <c r="AI340" s="45" t="s">
        <v>517</v>
      </c>
      <c r="AJ340" s="45" t="s">
        <v>517</v>
      </c>
      <c r="AK340" s="45" t="s">
        <v>517</v>
      </c>
      <c r="AL340" s="45" t="s">
        <v>517</v>
      </c>
      <c r="AM340" s="45" t="s">
        <v>517</v>
      </c>
      <c r="AN340" s="45" t="s">
        <v>517</v>
      </c>
      <c r="AO340" s="45" t="s">
        <v>517</v>
      </c>
      <c r="AP340" s="45" t="s">
        <v>517</v>
      </c>
      <c r="AQ340" s="45" t="s">
        <v>517</v>
      </c>
      <c r="AR340" s="45" t="s">
        <v>517</v>
      </c>
      <c r="AS340" s="45" t="s">
        <v>517</v>
      </c>
      <c r="AT340" s="45" t="s">
        <v>517</v>
      </c>
      <c r="AU340" s="45" t="s">
        <v>517</v>
      </c>
      <c r="AV340" s="45" t="s">
        <v>517</v>
      </c>
      <c r="AW340" s="45" t="s">
        <v>517</v>
      </c>
      <c r="AX340" s="45" t="s">
        <v>517</v>
      </c>
      <c r="AY340" s="45" t="s">
        <v>517</v>
      </c>
      <c r="AZ340" s="45" t="s">
        <v>517</v>
      </c>
      <c r="BA340" s="45" t="s">
        <v>517</v>
      </c>
      <c r="BB340" s="45" t="s">
        <v>517</v>
      </c>
      <c r="BC340" s="45" t="s">
        <v>517</v>
      </c>
      <c r="BD340" s="45" t="s">
        <v>517</v>
      </c>
      <c r="BE340" s="45" t="s">
        <v>517</v>
      </c>
      <c r="BF340" s="45" t="s">
        <v>517</v>
      </c>
      <c r="BG340" s="45" t="s">
        <v>517</v>
      </c>
      <c r="BH340" s="45" t="s">
        <v>517</v>
      </c>
      <c r="BI340" s="45" t="s">
        <v>517</v>
      </c>
      <c r="BJ340" s="45" t="s">
        <v>517</v>
      </c>
      <c r="BK340" s="45" t="s">
        <v>517</v>
      </c>
      <c r="BL340" s="45" t="s">
        <v>517</v>
      </c>
      <c r="BM340" s="45" t="s">
        <v>517</v>
      </c>
      <c r="BN340" s="45" t="s">
        <v>517</v>
      </c>
      <c r="BO340" s="45" t="s">
        <v>517</v>
      </c>
      <c r="BP340" s="45" t="s">
        <v>517</v>
      </c>
      <c r="BQ340" s="45" t="s">
        <v>517</v>
      </c>
      <c r="BR340" s="45" t="s">
        <v>517</v>
      </c>
      <c r="BS340" s="45" t="s">
        <v>517</v>
      </c>
      <c r="BT340" s="45" t="s">
        <v>517</v>
      </c>
      <c r="BU340" s="45" t="s">
        <v>517</v>
      </c>
      <c r="BV340" s="45" t="s">
        <v>517</v>
      </c>
      <c r="BW340" s="45" t="s">
        <v>517</v>
      </c>
      <c r="BX340" s="45" t="s">
        <v>517</v>
      </c>
      <c r="BY340" s="45" t="s">
        <v>517</v>
      </c>
      <c r="BZ340" s="45" t="s">
        <v>517</v>
      </c>
      <c r="CA340" s="45" t="s">
        <v>517</v>
      </c>
      <c r="CB340" s="45" t="s">
        <v>517</v>
      </c>
      <c r="CC340" s="45" t="s">
        <v>517</v>
      </c>
      <c r="CD340" s="45" t="s">
        <v>517</v>
      </c>
      <c r="CE340" s="45" t="s">
        <v>517</v>
      </c>
      <c r="CF340" s="45" t="s">
        <v>517</v>
      </c>
      <c r="CG340" s="45" t="s">
        <v>517</v>
      </c>
      <c r="CH340" s="45" t="s">
        <v>517</v>
      </c>
      <c r="CI340" s="45" t="s">
        <v>517</v>
      </c>
      <c r="CJ340" s="45" t="s">
        <v>517</v>
      </c>
      <c r="CK340" s="45" t="s">
        <v>517</v>
      </c>
      <c r="CL340" s="45" t="s">
        <v>517</v>
      </c>
      <c r="CM340" s="45" t="s">
        <v>517</v>
      </c>
      <c r="CN340" s="45" t="s">
        <v>517</v>
      </c>
      <c r="CO340" s="45" t="s">
        <v>517</v>
      </c>
      <c r="CP340" s="45" t="s">
        <v>517</v>
      </c>
      <c r="CQ340" s="45" t="s">
        <v>517</v>
      </c>
      <c r="CR340" s="45" t="s">
        <v>517</v>
      </c>
      <c r="CS340" s="45" t="s">
        <v>517</v>
      </c>
      <c r="CT340" s="45" t="s">
        <v>517</v>
      </c>
      <c r="CU340" s="45" t="s">
        <v>517</v>
      </c>
      <c r="CV340" s="45" t="s">
        <v>517</v>
      </c>
      <c r="CW340" s="45" t="s">
        <v>517</v>
      </c>
      <c r="CX340" s="45" t="s">
        <v>517</v>
      </c>
      <c r="CY340" s="45" t="s">
        <v>517</v>
      </c>
      <c r="CZ340" s="45" t="s">
        <v>517</v>
      </c>
      <c r="DA340" s="45" t="s">
        <v>517</v>
      </c>
      <c r="DB340" s="45" t="s">
        <v>517</v>
      </c>
      <c r="DC340" s="45" t="s">
        <v>517</v>
      </c>
      <c r="DD340" s="45" t="s">
        <v>517</v>
      </c>
      <c r="DE340" s="45" t="s">
        <v>517</v>
      </c>
      <c r="DF340" s="45" t="s">
        <v>517</v>
      </c>
      <c r="DG340" s="45" t="s">
        <v>517</v>
      </c>
      <c r="DH340" s="45" t="s">
        <v>517</v>
      </c>
    </row>
    <row r="341" spans="1:112" x14ac:dyDescent="0.3">
      <c r="A341" s="58" t="s">
        <v>518</v>
      </c>
      <c r="B341" s="14">
        <v>3.3</v>
      </c>
      <c r="C341" s="14">
        <v>3.3</v>
      </c>
      <c r="D341" s="14">
        <v>3.3</v>
      </c>
      <c r="E341" s="14">
        <v>3.3</v>
      </c>
      <c r="F341" s="14">
        <v>3.3</v>
      </c>
      <c r="G341" s="14">
        <v>3.3</v>
      </c>
      <c r="H341" s="14">
        <v>3.3</v>
      </c>
      <c r="I341" s="14">
        <v>3.3</v>
      </c>
      <c r="J341" s="14">
        <v>3.3</v>
      </c>
      <c r="K341" s="14">
        <v>3.3</v>
      </c>
      <c r="L341" s="14">
        <v>3.3</v>
      </c>
      <c r="M341" s="14">
        <v>3.3</v>
      </c>
      <c r="N341" s="14">
        <v>3.3</v>
      </c>
      <c r="O341" s="14">
        <v>3.3</v>
      </c>
      <c r="P341" s="14">
        <v>3.3</v>
      </c>
      <c r="Q341" s="14">
        <v>3.3</v>
      </c>
      <c r="R341" s="14">
        <v>3.3</v>
      </c>
      <c r="S341" s="14">
        <v>3.3</v>
      </c>
      <c r="T341" s="14">
        <v>3.3</v>
      </c>
      <c r="U341" s="14">
        <v>3.3</v>
      </c>
      <c r="V341" s="14">
        <v>3.3</v>
      </c>
      <c r="W341" s="14">
        <v>3.3</v>
      </c>
      <c r="X341" s="14">
        <v>3.3</v>
      </c>
      <c r="Y341" s="14">
        <v>3.3</v>
      </c>
      <c r="Z341" s="14">
        <v>3.3</v>
      </c>
      <c r="AA341" s="14">
        <v>3.3</v>
      </c>
      <c r="AB341" s="14">
        <v>3.3</v>
      </c>
      <c r="AC341" s="14">
        <v>3.3</v>
      </c>
      <c r="AD341" s="14">
        <v>3.3</v>
      </c>
      <c r="AE341" s="14">
        <v>3.3</v>
      </c>
      <c r="AF341" s="14">
        <v>3.3</v>
      </c>
      <c r="AG341" s="14">
        <v>3.3</v>
      </c>
      <c r="AH341" s="14">
        <v>3.3</v>
      </c>
      <c r="AI341" s="14">
        <v>3.3</v>
      </c>
      <c r="AJ341" s="14">
        <v>3.3</v>
      </c>
      <c r="AK341" s="14">
        <v>3.3</v>
      </c>
      <c r="AL341" s="14">
        <v>3.3</v>
      </c>
      <c r="AM341" s="14">
        <v>3.3</v>
      </c>
      <c r="AN341" s="14">
        <v>3.3</v>
      </c>
      <c r="AO341" s="14">
        <v>3.3</v>
      </c>
      <c r="AP341" s="14">
        <v>3.3</v>
      </c>
      <c r="AQ341" s="14">
        <v>3.3</v>
      </c>
      <c r="AR341" s="14">
        <v>3.3</v>
      </c>
      <c r="AS341" s="14">
        <v>3.3</v>
      </c>
      <c r="AT341" s="14">
        <v>3.3</v>
      </c>
      <c r="AU341" s="14">
        <v>3.3</v>
      </c>
      <c r="AV341" s="14">
        <v>3.3</v>
      </c>
      <c r="AW341" s="14">
        <v>3.3</v>
      </c>
      <c r="AX341" s="14">
        <v>3.3</v>
      </c>
      <c r="AY341" s="14">
        <v>3.3</v>
      </c>
      <c r="AZ341" s="14">
        <v>3.3</v>
      </c>
      <c r="BA341" s="14">
        <v>3.3</v>
      </c>
      <c r="BB341" s="14">
        <v>3.3</v>
      </c>
      <c r="BC341" s="14">
        <v>3.3</v>
      </c>
      <c r="BD341" s="14">
        <v>3.3</v>
      </c>
      <c r="BE341" s="14">
        <v>3.3</v>
      </c>
      <c r="BF341" s="14">
        <v>3.3</v>
      </c>
      <c r="BG341" s="14">
        <v>3.3</v>
      </c>
      <c r="BH341" s="14">
        <v>3.3</v>
      </c>
      <c r="BI341" s="14">
        <v>3.3</v>
      </c>
      <c r="BJ341" s="14">
        <v>3.3</v>
      </c>
      <c r="BK341" s="14">
        <v>3.3</v>
      </c>
      <c r="BL341" s="14">
        <v>3.3</v>
      </c>
      <c r="BM341" s="14">
        <v>3.3</v>
      </c>
      <c r="BN341" s="14">
        <v>3.3</v>
      </c>
      <c r="BO341" s="14">
        <v>3.3</v>
      </c>
      <c r="BP341" s="14">
        <v>3.3</v>
      </c>
      <c r="BQ341" s="14">
        <v>3.3</v>
      </c>
      <c r="BR341" s="14">
        <v>3.3</v>
      </c>
      <c r="BS341" s="14">
        <v>3.3</v>
      </c>
      <c r="BT341" s="14">
        <v>3.3</v>
      </c>
      <c r="BU341" s="14">
        <v>3.3</v>
      </c>
      <c r="BV341" s="14">
        <v>3.3</v>
      </c>
      <c r="BW341" s="14">
        <v>3.3</v>
      </c>
      <c r="BX341" s="14">
        <v>3.3</v>
      </c>
      <c r="BY341" s="14">
        <v>3.3</v>
      </c>
      <c r="BZ341" s="14">
        <v>3.3</v>
      </c>
      <c r="CA341" s="14">
        <v>3.3</v>
      </c>
      <c r="CB341" s="14">
        <v>3.3</v>
      </c>
      <c r="CC341" s="14">
        <v>3.3</v>
      </c>
      <c r="CD341" s="14">
        <v>3.3</v>
      </c>
      <c r="CE341" s="14">
        <v>3.3</v>
      </c>
      <c r="CF341" s="14">
        <v>3.3</v>
      </c>
      <c r="CG341" s="14">
        <v>3.3</v>
      </c>
      <c r="CH341" s="14">
        <v>3.3</v>
      </c>
      <c r="CI341" s="14">
        <v>3.3</v>
      </c>
      <c r="CJ341" s="14">
        <v>3.3</v>
      </c>
      <c r="CK341" s="14">
        <v>3.3</v>
      </c>
      <c r="CL341" s="14">
        <v>3.3</v>
      </c>
      <c r="CM341" s="14">
        <v>3.3</v>
      </c>
      <c r="CN341" s="14">
        <v>3.3</v>
      </c>
      <c r="CO341" s="14">
        <v>3.3</v>
      </c>
      <c r="CP341" s="14">
        <v>3.3</v>
      </c>
      <c r="CQ341" s="14">
        <v>3.3</v>
      </c>
      <c r="CR341" s="14">
        <v>3.3</v>
      </c>
      <c r="CS341" s="14">
        <v>3.3</v>
      </c>
      <c r="CT341" s="14">
        <v>3.3</v>
      </c>
      <c r="CU341" s="14">
        <v>3.3</v>
      </c>
      <c r="CV341" s="14">
        <v>3.3</v>
      </c>
      <c r="CW341" s="14">
        <v>3.3</v>
      </c>
      <c r="CX341" s="14">
        <v>3.3</v>
      </c>
      <c r="CY341" s="14">
        <v>3.3</v>
      </c>
      <c r="CZ341" s="14">
        <v>3.3</v>
      </c>
      <c r="DA341" s="14">
        <v>3.3</v>
      </c>
      <c r="DB341" s="14">
        <v>3.3</v>
      </c>
      <c r="DC341" s="14">
        <v>3.3</v>
      </c>
      <c r="DD341" s="14">
        <v>3.3</v>
      </c>
      <c r="DE341" s="14">
        <v>3.3</v>
      </c>
      <c r="DF341" s="14">
        <v>3.3</v>
      </c>
      <c r="DG341" s="14">
        <v>3.3</v>
      </c>
      <c r="DH341" s="14">
        <v>3.3</v>
      </c>
    </row>
    <row r="344" spans="1:112" x14ac:dyDescent="0.3">
      <c r="A344" s="83" t="s">
        <v>519</v>
      </c>
      <c r="B344" s="58">
        <v>2005</v>
      </c>
      <c r="C344" s="58">
        <v>2006</v>
      </c>
      <c r="D344" s="58">
        <v>2007</v>
      </c>
      <c r="E344" s="58">
        <v>2008</v>
      </c>
      <c r="F344" s="58">
        <v>2009</v>
      </c>
      <c r="G344" s="58">
        <v>2010</v>
      </c>
      <c r="H344" s="58">
        <v>2011</v>
      </c>
      <c r="I344" s="58">
        <v>2012</v>
      </c>
      <c r="J344" s="58">
        <v>2013</v>
      </c>
      <c r="K344" s="58">
        <v>2014</v>
      </c>
      <c r="L344" s="58">
        <v>2015</v>
      </c>
      <c r="M344" s="58">
        <v>2016</v>
      </c>
      <c r="N344" s="58">
        <v>2017</v>
      </c>
      <c r="O344" s="58">
        <v>2018</v>
      </c>
      <c r="P344" s="58">
        <v>2019</v>
      </c>
      <c r="Q344" s="58">
        <v>2020</v>
      </c>
    </row>
    <row r="345" spans="1:112" x14ac:dyDescent="0.3">
      <c r="A345" s="40" t="s">
        <v>1</v>
      </c>
      <c r="B345" s="45" t="s">
        <v>521</v>
      </c>
      <c r="C345" s="45" t="s">
        <v>521</v>
      </c>
      <c r="D345" s="45" t="s">
        <v>521</v>
      </c>
      <c r="E345" s="45" t="s">
        <v>521</v>
      </c>
      <c r="F345" s="45" t="s">
        <v>521</v>
      </c>
      <c r="G345" s="45" t="s">
        <v>521</v>
      </c>
      <c r="H345" s="45" t="s">
        <v>521</v>
      </c>
      <c r="I345" s="45" t="s">
        <v>521</v>
      </c>
      <c r="J345" s="45" t="s">
        <v>521</v>
      </c>
      <c r="K345" s="45" t="s">
        <v>521</v>
      </c>
      <c r="L345" s="45" t="s">
        <v>521</v>
      </c>
      <c r="M345" s="45" t="s">
        <v>521</v>
      </c>
      <c r="N345" s="45" t="s">
        <v>521</v>
      </c>
      <c r="O345" s="45" t="s">
        <v>521</v>
      </c>
      <c r="P345" s="45" t="s">
        <v>521</v>
      </c>
      <c r="Q345" s="45" t="s">
        <v>521</v>
      </c>
    </row>
    <row r="346" spans="1:112" x14ac:dyDescent="0.3">
      <c r="A346" s="141" t="s">
        <v>11</v>
      </c>
      <c r="B346" s="151">
        <v>416731</v>
      </c>
      <c r="C346" s="151">
        <v>411075</v>
      </c>
      <c r="D346" s="151">
        <v>424839</v>
      </c>
      <c r="E346" s="151">
        <v>411366</v>
      </c>
      <c r="F346" s="151">
        <v>462561</v>
      </c>
      <c r="G346" s="151">
        <v>479264</v>
      </c>
      <c r="H346" s="151">
        <v>481659</v>
      </c>
      <c r="I346" s="151">
        <v>456147</v>
      </c>
      <c r="J346" s="151">
        <v>431237</v>
      </c>
      <c r="K346" s="151">
        <v>428701</v>
      </c>
      <c r="L346" s="151">
        <v>437253</v>
      </c>
      <c r="M346" s="151">
        <v>445748</v>
      </c>
      <c r="N346" s="151">
        <v>441053</v>
      </c>
      <c r="O346" s="151">
        <v>417360</v>
      </c>
      <c r="P346" s="151">
        <v>419090</v>
      </c>
      <c r="Q346" s="151">
        <v>427560</v>
      </c>
    </row>
    <row r="347" spans="1:112" x14ac:dyDescent="0.3">
      <c r="A347" s="141" t="s">
        <v>12</v>
      </c>
      <c r="B347" s="151">
        <v>0</v>
      </c>
      <c r="C347" s="151">
        <v>0</v>
      </c>
      <c r="D347" s="151">
        <v>0</v>
      </c>
      <c r="E347" s="151">
        <v>0</v>
      </c>
      <c r="F347" s="151">
        <v>0</v>
      </c>
      <c r="G347" s="151">
        <v>0</v>
      </c>
      <c r="H347" s="151">
        <v>0</v>
      </c>
      <c r="I347" s="151">
        <v>0</v>
      </c>
      <c r="J347" s="151">
        <v>0</v>
      </c>
      <c r="K347" s="151">
        <v>0</v>
      </c>
      <c r="L347" s="151">
        <v>0</v>
      </c>
      <c r="M347" s="151">
        <v>0</v>
      </c>
      <c r="N347" s="151">
        <v>0</v>
      </c>
      <c r="O347" s="151">
        <v>0</v>
      </c>
      <c r="P347" s="151">
        <v>0</v>
      </c>
      <c r="Q347" s="151">
        <v>0</v>
      </c>
    </row>
    <row r="348" spans="1:112" x14ac:dyDescent="0.3">
      <c r="A348" s="141" t="s">
        <v>13</v>
      </c>
      <c r="B348" s="151">
        <v>58232800</v>
      </c>
      <c r="C348" s="151">
        <v>58402160</v>
      </c>
      <c r="D348" s="151">
        <v>58358232</v>
      </c>
      <c r="E348" s="151">
        <v>58986784</v>
      </c>
      <c r="F348" s="151">
        <v>59763180</v>
      </c>
      <c r="G348" s="151">
        <v>60234524</v>
      </c>
      <c r="H348" s="151">
        <v>60622590</v>
      </c>
      <c r="I348" s="151">
        <v>60795746</v>
      </c>
      <c r="J348" s="151">
        <v>61163830</v>
      </c>
      <c r="K348" s="151">
        <v>61161842</v>
      </c>
      <c r="L348" s="151">
        <v>62071722</v>
      </c>
      <c r="M348" s="151">
        <v>62039674</v>
      </c>
      <c r="N348" s="151">
        <v>62043734</v>
      </c>
      <c r="O348" s="151">
        <v>60921912</v>
      </c>
      <c r="P348" s="151">
        <v>59920132</v>
      </c>
      <c r="Q348" s="151">
        <v>60683568</v>
      </c>
    </row>
    <row r="349" spans="1:112" x14ac:dyDescent="0.3">
      <c r="A349" s="141" t="s">
        <v>14</v>
      </c>
      <c r="B349" s="151">
        <v>39292256</v>
      </c>
      <c r="C349" s="151">
        <v>39344182</v>
      </c>
      <c r="D349" s="151">
        <v>39780749</v>
      </c>
      <c r="E349" s="151">
        <v>40108075</v>
      </c>
      <c r="F349" s="151">
        <v>40795884</v>
      </c>
      <c r="G349" s="151">
        <v>41583125</v>
      </c>
      <c r="H349" s="151">
        <v>41999975</v>
      </c>
      <c r="I349" s="151">
        <v>42261330</v>
      </c>
      <c r="J349" s="151">
        <v>42167390</v>
      </c>
      <c r="K349" s="151">
        <v>40669947</v>
      </c>
      <c r="L349" s="151">
        <v>39531426</v>
      </c>
      <c r="M349" s="151">
        <v>39579635</v>
      </c>
      <c r="N349" s="151">
        <v>40192638</v>
      </c>
      <c r="O349" s="151">
        <v>40402726</v>
      </c>
      <c r="P349" s="151">
        <v>38438319</v>
      </c>
      <c r="Q349" s="151">
        <v>38757636</v>
      </c>
    </row>
    <row r="350" spans="1:112" x14ac:dyDescent="0.3">
      <c r="A350" s="141" t="s">
        <v>15</v>
      </c>
      <c r="B350" s="151">
        <v>43659800</v>
      </c>
      <c r="C350" s="151">
        <v>43810000</v>
      </c>
      <c r="D350" s="151">
        <v>43910000</v>
      </c>
      <c r="E350" s="151">
        <v>45537400</v>
      </c>
      <c r="F350" s="151">
        <v>41918300</v>
      </c>
      <c r="G350" s="151">
        <v>42862400</v>
      </c>
      <c r="H350" s="151">
        <v>44010000</v>
      </c>
      <c r="I350" s="151">
        <v>42754000</v>
      </c>
      <c r="J350" s="151">
        <v>44135950</v>
      </c>
      <c r="K350" s="151">
        <v>44110000</v>
      </c>
      <c r="L350" s="151">
        <v>43390000</v>
      </c>
      <c r="M350" s="151">
        <v>43190000</v>
      </c>
      <c r="N350" s="151">
        <v>43774070</v>
      </c>
      <c r="O350" s="151">
        <v>44156450</v>
      </c>
      <c r="P350" s="151">
        <v>43780000</v>
      </c>
      <c r="Q350" s="151">
        <v>45000000</v>
      </c>
    </row>
    <row r="351" spans="1:112" x14ac:dyDescent="0.3">
      <c r="A351" s="141" t="s">
        <v>16</v>
      </c>
      <c r="B351" s="151">
        <v>4968960</v>
      </c>
      <c r="C351" s="151">
        <v>3990403</v>
      </c>
      <c r="D351" s="151">
        <v>3894115</v>
      </c>
      <c r="E351" s="151">
        <v>3981488</v>
      </c>
      <c r="F351" s="151">
        <v>4085597</v>
      </c>
      <c r="G351" s="151">
        <v>3913580</v>
      </c>
      <c r="H351" s="151">
        <v>3981579</v>
      </c>
      <c r="I351" s="151">
        <v>3602293</v>
      </c>
      <c r="J351" s="151">
        <v>3589238</v>
      </c>
      <c r="K351" s="151">
        <v>3495052</v>
      </c>
      <c r="L351" s="151">
        <v>3353997</v>
      </c>
      <c r="M351" s="151">
        <v>3216427</v>
      </c>
      <c r="N351" s="151">
        <v>3293077</v>
      </c>
      <c r="O351" s="151">
        <v>3103133</v>
      </c>
      <c r="P351" s="151">
        <v>2899933</v>
      </c>
      <c r="Q351" s="151">
        <v>2940877</v>
      </c>
    </row>
    <row r="352" spans="1:112" x14ac:dyDescent="0.3">
      <c r="A352" s="141" t="s">
        <v>208</v>
      </c>
      <c r="B352" s="151">
        <v>136700</v>
      </c>
      <c r="C352" s="151">
        <v>156200</v>
      </c>
      <c r="D352" s="151">
        <v>157000</v>
      </c>
      <c r="E352" s="151">
        <v>160400</v>
      </c>
      <c r="F352" s="151">
        <v>177458</v>
      </c>
      <c r="G352" s="151">
        <v>200878</v>
      </c>
      <c r="H352" s="151">
        <v>207222</v>
      </c>
      <c r="I352" s="151">
        <v>191600</v>
      </c>
      <c r="J352" s="151">
        <v>188981</v>
      </c>
      <c r="K352" s="151">
        <v>195552</v>
      </c>
      <c r="L352" s="151">
        <v>198901</v>
      </c>
      <c r="M352" s="151">
        <v>203823</v>
      </c>
      <c r="N352" s="151">
        <v>185649</v>
      </c>
      <c r="O352" s="151">
        <v>180177</v>
      </c>
      <c r="P352" s="151">
        <v>190691</v>
      </c>
      <c r="Q352" s="151">
        <v>195935</v>
      </c>
    </row>
    <row r="353" spans="1:17" x14ac:dyDescent="0.3">
      <c r="A353" s="141" t="s">
        <v>18</v>
      </c>
      <c r="B353" s="151">
        <v>1418859</v>
      </c>
      <c r="C353" s="151">
        <v>1212100</v>
      </c>
      <c r="D353" s="151">
        <v>1183039</v>
      </c>
      <c r="E353" s="151">
        <v>1254646</v>
      </c>
      <c r="F353" s="151">
        <v>1309980</v>
      </c>
      <c r="G353" s="151">
        <v>1504698</v>
      </c>
      <c r="H353" s="151">
        <v>1093107</v>
      </c>
      <c r="I353" s="151">
        <v>1115955</v>
      </c>
      <c r="J353" s="151">
        <v>1032317</v>
      </c>
      <c r="K353" s="151">
        <v>1227602</v>
      </c>
      <c r="L353" s="151">
        <v>1082718</v>
      </c>
      <c r="M353" s="151">
        <v>1294732</v>
      </c>
      <c r="N353" s="151">
        <v>1002290</v>
      </c>
      <c r="O353" s="151">
        <v>1222800</v>
      </c>
      <c r="P353" s="151">
        <v>1040938</v>
      </c>
      <c r="Q353" s="151">
        <v>1256363</v>
      </c>
    </row>
    <row r="354" spans="1:17" x14ac:dyDescent="0.3">
      <c r="A354" s="59" t="s">
        <v>19</v>
      </c>
      <c r="B354" s="151">
        <v>36256997</v>
      </c>
      <c r="C354" s="151">
        <v>37435551</v>
      </c>
      <c r="D354" s="151">
        <v>36381495</v>
      </c>
      <c r="E354" s="151">
        <v>38516812</v>
      </c>
      <c r="F354" s="151">
        <v>38057435</v>
      </c>
      <c r="G354" s="151">
        <v>40175431</v>
      </c>
      <c r="H354" s="151">
        <v>39669819</v>
      </c>
      <c r="I354" s="151">
        <v>40049167</v>
      </c>
      <c r="J354" s="151">
        <v>40910353</v>
      </c>
      <c r="K354" s="151">
        <v>41277058</v>
      </c>
      <c r="L354" s="151">
        <v>41178834</v>
      </c>
      <c r="M354" s="151">
        <v>42824923</v>
      </c>
      <c r="N354" s="151">
        <v>44215299</v>
      </c>
      <c r="O354" s="151">
        <v>45809665</v>
      </c>
      <c r="P354" s="151">
        <v>45044231</v>
      </c>
      <c r="Q354" s="151">
        <v>45272009</v>
      </c>
    </row>
    <row r="355" spans="1:17" x14ac:dyDescent="0.3">
      <c r="A355" s="85"/>
      <c r="B355" s="152"/>
      <c r="C355" s="152"/>
      <c r="D355" s="152"/>
      <c r="E355" s="152"/>
      <c r="F355" s="152"/>
      <c r="G355" s="152"/>
      <c r="H355" s="152"/>
      <c r="I355" s="152"/>
      <c r="J355" s="152"/>
      <c r="K355" s="152"/>
      <c r="L355" s="152"/>
      <c r="M355" s="152"/>
      <c r="N355" s="152"/>
      <c r="O355" s="152"/>
      <c r="P355" s="152"/>
      <c r="Q355" s="152"/>
    </row>
    <row r="356" spans="1:17" x14ac:dyDescent="0.3">
      <c r="A356" s="83" t="s">
        <v>523</v>
      </c>
      <c r="B356" s="58">
        <v>2005</v>
      </c>
      <c r="C356" s="58">
        <v>2006</v>
      </c>
      <c r="D356" s="58">
        <v>2007</v>
      </c>
      <c r="E356" s="58">
        <v>2008</v>
      </c>
      <c r="F356" s="58">
        <v>2009</v>
      </c>
      <c r="G356" s="58">
        <v>2010</v>
      </c>
      <c r="H356" s="58">
        <v>2011</v>
      </c>
      <c r="I356" s="58">
        <v>2012</v>
      </c>
      <c r="J356" s="58">
        <v>2013</v>
      </c>
      <c r="K356" s="58">
        <v>2014</v>
      </c>
      <c r="L356" s="58">
        <v>2015</v>
      </c>
      <c r="M356" s="58">
        <v>2016</v>
      </c>
      <c r="N356" s="58">
        <v>2017</v>
      </c>
      <c r="O356" s="58">
        <v>2018</v>
      </c>
      <c r="P356" s="58">
        <v>2019</v>
      </c>
      <c r="Q356" s="58">
        <v>2020</v>
      </c>
    </row>
    <row r="357" spans="1:17" x14ac:dyDescent="0.3">
      <c r="A357" s="40" t="s">
        <v>1</v>
      </c>
      <c r="B357" s="45" t="s">
        <v>522</v>
      </c>
      <c r="C357" s="45" t="s">
        <v>522</v>
      </c>
      <c r="D357" s="45" t="s">
        <v>522</v>
      </c>
      <c r="E357" s="45" t="s">
        <v>522</v>
      </c>
      <c r="F357" s="45" t="s">
        <v>522</v>
      </c>
      <c r="G357" s="45" t="s">
        <v>522</v>
      </c>
      <c r="H357" s="45" t="s">
        <v>522</v>
      </c>
      <c r="I357" s="45" t="s">
        <v>522</v>
      </c>
      <c r="J357" s="45" t="s">
        <v>522</v>
      </c>
      <c r="K357" s="45" t="s">
        <v>522</v>
      </c>
      <c r="L357" s="45" t="s">
        <v>522</v>
      </c>
      <c r="M357" s="45" t="s">
        <v>522</v>
      </c>
      <c r="N357" s="45" t="s">
        <v>522</v>
      </c>
      <c r="O357" s="45" t="s">
        <v>522</v>
      </c>
      <c r="P357" s="45" t="s">
        <v>522</v>
      </c>
      <c r="Q357" s="45" t="s">
        <v>522</v>
      </c>
    </row>
    <row r="358" spans="1:17" x14ac:dyDescent="0.3">
      <c r="A358" s="141" t="s">
        <v>11</v>
      </c>
      <c r="B358" s="119">
        <v>0.20766700000000002</v>
      </c>
      <c r="C358" s="119">
        <v>0.2043741</v>
      </c>
      <c r="D358" s="119">
        <v>0.21024640000000003</v>
      </c>
      <c r="E358" s="119">
        <v>0.2027948</v>
      </c>
      <c r="F358" s="119">
        <v>0.22767200000000004</v>
      </c>
      <c r="G358" s="119">
        <v>0.23563990000000001</v>
      </c>
      <c r="H358" s="119">
        <v>0.23664949999999998</v>
      </c>
      <c r="I358" s="119">
        <v>0.22449130000000003</v>
      </c>
      <c r="J358" s="119">
        <v>0.21187040000000001</v>
      </c>
      <c r="K358" s="119">
        <v>0.21020500000000003</v>
      </c>
      <c r="L358" s="119">
        <v>0.21448890000000001</v>
      </c>
      <c r="M358" s="119">
        <v>0.21920679999999998</v>
      </c>
      <c r="N358" s="119">
        <v>0.21729009999999999</v>
      </c>
      <c r="O358" s="119">
        <v>0.20538110000000001</v>
      </c>
      <c r="P358" s="119">
        <v>0.20631569999999999</v>
      </c>
      <c r="Q358" s="119">
        <v>0.21071010000000001</v>
      </c>
    </row>
    <row r="359" spans="1:17" x14ac:dyDescent="0.3">
      <c r="A359" s="141" t="s">
        <v>12</v>
      </c>
      <c r="B359" s="119">
        <v>0</v>
      </c>
      <c r="C359" s="119">
        <v>0</v>
      </c>
      <c r="D359" s="119">
        <v>0</v>
      </c>
      <c r="E359" s="119">
        <v>0</v>
      </c>
      <c r="F359" s="119">
        <v>0</v>
      </c>
      <c r="G359" s="119">
        <v>0</v>
      </c>
      <c r="H359" s="119">
        <v>0</v>
      </c>
      <c r="I359" s="119">
        <v>0</v>
      </c>
      <c r="J359" s="119">
        <v>0</v>
      </c>
      <c r="K359" s="119">
        <v>0</v>
      </c>
      <c r="L359" s="119">
        <v>0</v>
      </c>
      <c r="M359" s="119">
        <v>0</v>
      </c>
      <c r="N359" s="119">
        <v>0</v>
      </c>
      <c r="O359" s="119">
        <v>0</v>
      </c>
      <c r="P359" s="119">
        <v>0</v>
      </c>
      <c r="Q359" s="119">
        <v>0</v>
      </c>
    </row>
    <row r="360" spans="1:17" x14ac:dyDescent="0.3">
      <c r="A360" s="141" t="s">
        <v>13</v>
      </c>
      <c r="B360" s="119">
        <v>10.2308538</v>
      </c>
      <c r="C360" s="119">
        <v>10.260524400000003</v>
      </c>
      <c r="D360" s="119">
        <v>10.252770200000001</v>
      </c>
      <c r="E360" s="119">
        <v>10.363063</v>
      </c>
      <c r="F360" s="119">
        <v>10.4994508</v>
      </c>
      <c r="G360" s="119">
        <v>10.582096200000001</v>
      </c>
      <c r="H360" s="119">
        <v>10.650384599999999</v>
      </c>
      <c r="I360" s="119">
        <v>10.680878999999999</v>
      </c>
      <c r="J360" s="119">
        <v>10.745645399999999</v>
      </c>
      <c r="K360" s="119">
        <v>10.7453076</v>
      </c>
      <c r="L360" s="119">
        <v>10.9048652</v>
      </c>
      <c r="M360" s="119">
        <v>10.8995166</v>
      </c>
      <c r="N360" s="119">
        <v>10.900240400000001</v>
      </c>
      <c r="O360" s="119">
        <v>10.7031744</v>
      </c>
      <c r="P360" s="119">
        <v>10.527213400000001</v>
      </c>
      <c r="Q360" s="119">
        <v>10.661190200000002</v>
      </c>
    </row>
    <row r="361" spans="1:17" x14ac:dyDescent="0.3">
      <c r="A361" s="141" t="s">
        <v>14</v>
      </c>
      <c r="B361" s="119">
        <v>7.8683750000000003</v>
      </c>
      <c r="C361" s="119">
        <v>7.8943473000000015</v>
      </c>
      <c r="D361" s="119">
        <v>7.9665708999999998</v>
      </c>
      <c r="E361" s="119">
        <v>8.0476285000000001</v>
      </c>
      <c r="F361" s="119">
        <v>8.1736157000000009</v>
      </c>
      <c r="G361" s="119">
        <v>8.2710287000000005</v>
      </c>
      <c r="H361" s="119">
        <v>8.3697005000000004</v>
      </c>
      <c r="I361" s="119">
        <v>8.440893299999999</v>
      </c>
      <c r="J361" s="119">
        <v>8.4410216000000009</v>
      </c>
      <c r="K361" s="119">
        <v>8.182992500000001</v>
      </c>
      <c r="L361" s="119">
        <v>7.9808510000000004</v>
      </c>
      <c r="M361" s="119">
        <v>7.9200550000000005</v>
      </c>
      <c r="N361" s="119">
        <v>8.0841829000000001</v>
      </c>
      <c r="O361" s="119">
        <v>8.1298536000000006</v>
      </c>
      <c r="P361" s="119">
        <v>7.7427019000000001</v>
      </c>
      <c r="Q361" s="119">
        <v>7.7994112000000007</v>
      </c>
    </row>
    <row r="362" spans="1:17" x14ac:dyDescent="0.3">
      <c r="A362" s="141" t="s">
        <v>15</v>
      </c>
      <c r="B362" s="119">
        <v>4.6087285000000007</v>
      </c>
      <c r="C362" s="119">
        <v>4.6245836000000002</v>
      </c>
      <c r="D362" s="119">
        <v>4.6351396000000005</v>
      </c>
      <c r="E362" s="119">
        <v>4.8069278999999998</v>
      </c>
      <c r="F362" s="119">
        <v>4.4248957000000004</v>
      </c>
      <c r="G362" s="119">
        <v>4.5245549</v>
      </c>
      <c r="H362" s="119">
        <v>4.6456955999999998</v>
      </c>
      <c r="I362" s="119">
        <v>4.5131121999999992</v>
      </c>
      <c r="J362" s="119">
        <v>4.6589909</v>
      </c>
      <c r="K362" s="119">
        <v>4.6562516</v>
      </c>
      <c r="L362" s="119">
        <v>4.5802484000000003</v>
      </c>
      <c r="M362" s="119">
        <v>4.5591364000000008</v>
      </c>
      <c r="N362" s="119">
        <v>4.6207908</v>
      </c>
      <c r="O362" s="119">
        <v>4.6611549000000005</v>
      </c>
      <c r="P362" s="119">
        <v>4.6214168000000004</v>
      </c>
      <c r="Q362" s="119">
        <v>4.7501999999999995</v>
      </c>
    </row>
    <row r="363" spans="1:17" x14ac:dyDescent="0.3">
      <c r="A363" s="141" t="s">
        <v>16</v>
      </c>
      <c r="B363" s="119">
        <v>0.4846184</v>
      </c>
      <c r="C363" s="119">
        <v>0.41778930000000003</v>
      </c>
      <c r="D363" s="119">
        <v>0.40893190000000007</v>
      </c>
      <c r="E363" s="119">
        <v>0.43400810000000001</v>
      </c>
      <c r="F363" s="119">
        <v>0.45243809999999995</v>
      </c>
      <c r="G363" s="119">
        <v>0.43624750000000001</v>
      </c>
      <c r="H363" s="119">
        <v>0.44845359999999995</v>
      </c>
      <c r="I363" s="119">
        <v>0.42141640000000002</v>
      </c>
      <c r="J363" s="119">
        <v>0.42539199999999999</v>
      </c>
      <c r="K363" s="119">
        <v>0.41167359999999997</v>
      </c>
      <c r="L363" s="119">
        <v>0.41047060000000007</v>
      </c>
      <c r="M363" s="119">
        <v>0.40854070000000003</v>
      </c>
      <c r="N363" s="119">
        <v>0.41718130000000003</v>
      </c>
      <c r="O363" s="119">
        <v>0.39684470000000005</v>
      </c>
      <c r="P363" s="119">
        <v>0.37670720000000002</v>
      </c>
      <c r="Q363" s="119">
        <v>0.38955110000000004</v>
      </c>
    </row>
    <row r="364" spans="1:17" x14ac:dyDescent="0.3">
      <c r="A364" s="141" t="s">
        <v>208</v>
      </c>
      <c r="B364" s="119">
        <v>3.8276000000000004E-2</v>
      </c>
      <c r="C364" s="119">
        <v>4.3735999999999997E-2</v>
      </c>
      <c r="D364" s="119">
        <v>4.3959999999999999E-2</v>
      </c>
      <c r="E364" s="119">
        <v>4.4912000000000001E-2</v>
      </c>
      <c r="F364" s="119">
        <v>4.9688200000000002E-2</v>
      </c>
      <c r="G364" s="119">
        <v>5.6245800000000006E-2</v>
      </c>
      <c r="H364" s="119">
        <v>5.8022199999999996E-2</v>
      </c>
      <c r="I364" s="119">
        <v>5.3648000000000001E-2</v>
      </c>
      <c r="J364" s="119">
        <v>5.2914700000000002E-2</v>
      </c>
      <c r="K364" s="119">
        <v>5.4754600000000007E-2</v>
      </c>
      <c r="L364" s="119">
        <v>5.5692300000000007E-2</v>
      </c>
      <c r="M364" s="119">
        <v>5.70704E-2</v>
      </c>
      <c r="N364" s="119">
        <v>5.1981699999999999E-2</v>
      </c>
      <c r="O364" s="119">
        <v>5.0449599999999997E-2</v>
      </c>
      <c r="P364" s="119">
        <v>5.3393500000000003E-2</v>
      </c>
      <c r="Q364" s="119">
        <v>5.4861800000000002E-2</v>
      </c>
    </row>
    <row r="365" spans="1:17" x14ac:dyDescent="0.3">
      <c r="A365" s="141" t="s">
        <v>18</v>
      </c>
      <c r="B365" s="119">
        <v>0.4830816</v>
      </c>
      <c r="C365" s="119">
        <v>0.40766049999999998</v>
      </c>
      <c r="D365" s="119">
        <v>0.39737640000000002</v>
      </c>
      <c r="E365" s="119">
        <v>0.42729880000000003</v>
      </c>
      <c r="F365" s="119">
        <v>0.44573809999999997</v>
      </c>
      <c r="G365" s="119">
        <v>0.51682519999999998</v>
      </c>
      <c r="H365" s="119">
        <v>0.37458190000000002</v>
      </c>
      <c r="I365" s="119">
        <v>0.38310610000000006</v>
      </c>
      <c r="J365" s="119">
        <v>0.35351710000000003</v>
      </c>
      <c r="K365" s="119">
        <v>0.42010170000000002</v>
      </c>
      <c r="L365" s="119">
        <v>0.36939320000000003</v>
      </c>
      <c r="M365" s="119">
        <v>0.44341609999999998</v>
      </c>
      <c r="N365" s="119">
        <v>0.34102659999999996</v>
      </c>
      <c r="O365" s="119">
        <v>0.41736070000000003</v>
      </c>
      <c r="P365" s="119">
        <v>0.3552689</v>
      </c>
      <c r="Q365" s="119">
        <v>0.4285426</v>
      </c>
    </row>
    <row r="366" spans="1:17" x14ac:dyDescent="0.3">
      <c r="A366" s="141" t="s">
        <v>19</v>
      </c>
      <c r="B366" s="119">
        <v>4.6749929000000003</v>
      </c>
      <c r="C366" s="119">
        <v>4.8388859000000011</v>
      </c>
      <c r="D366" s="119">
        <v>4.7232645</v>
      </c>
      <c r="E366" s="119">
        <v>4.9729343000000004</v>
      </c>
      <c r="F366" s="119">
        <v>4.9074296999999998</v>
      </c>
      <c r="G366" s="119">
        <v>5.0524107000000003</v>
      </c>
      <c r="H366" s="119">
        <v>4.9977123000000017</v>
      </c>
      <c r="I366" s="119">
        <v>4.9991411000000001</v>
      </c>
      <c r="J366" s="119">
        <v>5.0557308000000001</v>
      </c>
      <c r="K366" s="119">
        <v>5.0651485999999997</v>
      </c>
      <c r="L366" s="119">
        <v>5.0024436999999988</v>
      </c>
      <c r="M366" s="119">
        <v>5.1667909000000032</v>
      </c>
      <c r="N366" s="119">
        <v>5.3140159000000002</v>
      </c>
      <c r="O366" s="119">
        <v>5.4687865000000011</v>
      </c>
      <c r="P366" s="119">
        <v>5.4585442000000013</v>
      </c>
      <c r="Q366" s="119">
        <v>5.5401021000000013</v>
      </c>
    </row>
    <row r="367" spans="1:17" s="200" customFormat="1" x14ac:dyDescent="0.3">
      <c r="A367" s="202"/>
      <c r="B367" s="201"/>
      <c r="C367" s="201"/>
      <c r="D367" s="201"/>
      <c r="E367" s="201"/>
      <c r="F367" s="201"/>
      <c r="G367" s="201"/>
      <c r="H367" s="201"/>
      <c r="I367" s="201"/>
      <c r="J367" s="201"/>
      <c r="K367" s="201"/>
      <c r="L367" s="201"/>
      <c r="M367" s="201"/>
      <c r="N367" s="201"/>
      <c r="O367" s="201"/>
      <c r="P367" s="201"/>
      <c r="Q367" s="201"/>
    </row>
    <row r="368" spans="1:17" x14ac:dyDescent="0.3">
      <c r="A368" s="83" t="s">
        <v>627</v>
      </c>
      <c r="B368" s="58">
        <v>2005</v>
      </c>
      <c r="C368" s="58">
        <v>2006</v>
      </c>
      <c r="D368" s="58">
        <v>2007</v>
      </c>
      <c r="E368" s="58">
        <v>2008</v>
      </c>
      <c r="F368" s="58">
        <v>2009</v>
      </c>
      <c r="G368" s="58">
        <v>2010</v>
      </c>
      <c r="H368" s="58">
        <v>2011</v>
      </c>
      <c r="I368" s="58">
        <v>2012</v>
      </c>
      <c r="J368" s="58">
        <v>2013</v>
      </c>
      <c r="K368" s="58">
        <v>2014</v>
      </c>
      <c r="L368" s="58">
        <v>2015</v>
      </c>
      <c r="M368" s="58">
        <v>2016</v>
      </c>
      <c r="N368" s="58">
        <v>2017</v>
      </c>
      <c r="O368" s="58">
        <v>2018</v>
      </c>
      <c r="P368" s="58">
        <v>2019</v>
      </c>
      <c r="Q368" s="58">
        <v>2020</v>
      </c>
    </row>
    <row r="369" spans="1:17" x14ac:dyDescent="0.3">
      <c r="A369" s="40" t="s">
        <v>626</v>
      </c>
    </row>
    <row r="370" spans="1:17" x14ac:dyDescent="0.3">
      <c r="A370" s="141" t="s">
        <v>11</v>
      </c>
      <c r="B370" s="119">
        <v>0.20766700000000002</v>
      </c>
      <c r="C370" s="119">
        <v>0.2043741</v>
      </c>
      <c r="D370" s="119">
        <v>0.21024640000000003</v>
      </c>
      <c r="E370" s="119">
        <v>0.2027948</v>
      </c>
      <c r="F370" s="119">
        <v>0.22767200000000004</v>
      </c>
      <c r="G370" s="119">
        <v>0.23563990000000001</v>
      </c>
      <c r="H370" s="119">
        <v>0.23664949999999998</v>
      </c>
      <c r="I370" s="119">
        <v>0.22449130000000003</v>
      </c>
      <c r="J370" s="119">
        <v>0.21187040000000001</v>
      </c>
      <c r="K370" s="119">
        <v>0.21020500000000003</v>
      </c>
      <c r="L370" s="119">
        <v>0.21448890000000001</v>
      </c>
      <c r="M370" s="119">
        <v>0.21920679999999998</v>
      </c>
      <c r="N370" s="119">
        <v>0.21729009999999999</v>
      </c>
      <c r="O370" s="119">
        <v>0.20538110000000001</v>
      </c>
      <c r="P370" s="119">
        <v>0.20631569999999999</v>
      </c>
      <c r="Q370" s="119">
        <v>0.21071010000000001</v>
      </c>
    </row>
    <row r="371" spans="1:17" x14ac:dyDescent="0.3">
      <c r="A371" s="141" t="s">
        <v>12</v>
      </c>
      <c r="B371" s="119">
        <v>0</v>
      </c>
      <c r="C371" s="119">
        <v>0</v>
      </c>
      <c r="D371" s="119">
        <v>0</v>
      </c>
      <c r="E371" s="119">
        <v>0</v>
      </c>
      <c r="F371" s="119">
        <v>0</v>
      </c>
      <c r="G371" s="119">
        <v>0</v>
      </c>
      <c r="H371" s="119">
        <v>0</v>
      </c>
      <c r="I371" s="119">
        <v>0</v>
      </c>
      <c r="J371" s="119">
        <v>0</v>
      </c>
      <c r="K371" s="119">
        <v>0</v>
      </c>
      <c r="L371" s="119">
        <v>0</v>
      </c>
      <c r="M371" s="119">
        <v>0</v>
      </c>
      <c r="N371" s="119">
        <v>0</v>
      </c>
      <c r="O371" s="119">
        <v>0</v>
      </c>
      <c r="P371" s="119">
        <v>0</v>
      </c>
      <c r="Q371" s="119">
        <v>0</v>
      </c>
    </row>
    <row r="372" spans="1:17" x14ac:dyDescent="0.3">
      <c r="A372" s="141" t="s">
        <v>13</v>
      </c>
      <c r="B372" s="119">
        <v>10.2308538</v>
      </c>
      <c r="C372" s="119">
        <v>10.260524400000003</v>
      </c>
      <c r="D372" s="119">
        <v>10.252770200000001</v>
      </c>
      <c r="E372" s="119">
        <v>10.363063</v>
      </c>
      <c r="F372" s="119">
        <v>10.4994508</v>
      </c>
      <c r="G372" s="119">
        <v>10.582096200000001</v>
      </c>
      <c r="H372" s="119">
        <v>10.650384599999999</v>
      </c>
      <c r="I372" s="119">
        <v>10.680878999999999</v>
      </c>
      <c r="J372" s="119">
        <v>10.745645399999999</v>
      </c>
      <c r="K372" s="119">
        <v>10.7453076</v>
      </c>
      <c r="L372" s="119">
        <v>10.9048652</v>
      </c>
      <c r="M372" s="119">
        <v>10.8995166</v>
      </c>
      <c r="N372" s="119">
        <v>10.900240400000001</v>
      </c>
      <c r="O372" s="119">
        <v>10.7031744</v>
      </c>
      <c r="P372" s="119">
        <v>10.527213400000001</v>
      </c>
      <c r="Q372" s="119">
        <v>10.661190200000002</v>
      </c>
    </row>
    <row r="373" spans="1:17" x14ac:dyDescent="0.3">
      <c r="A373" s="141" t="s">
        <v>14</v>
      </c>
      <c r="B373" s="119">
        <v>7.8683750000000003</v>
      </c>
      <c r="C373" s="119">
        <v>7.8943473000000015</v>
      </c>
      <c r="D373" s="119">
        <v>7.9665708999999998</v>
      </c>
      <c r="E373" s="119">
        <v>8.0476285000000001</v>
      </c>
      <c r="F373" s="119">
        <v>8.1736157000000009</v>
      </c>
      <c r="G373" s="119">
        <v>8.2710287000000005</v>
      </c>
      <c r="H373" s="119">
        <v>8.3697005000000004</v>
      </c>
      <c r="I373" s="119">
        <v>8.440893299999999</v>
      </c>
      <c r="J373" s="119">
        <v>8.4410216000000009</v>
      </c>
      <c r="K373" s="119">
        <v>8.182992500000001</v>
      </c>
      <c r="L373" s="119">
        <v>7.9808510000000004</v>
      </c>
      <c r="M373" s="119">
        <v>7.9200550000000005</v>
      </c>
      <c r="N373" s="119">
        <v>8.0841829000000001</v>
      </c>
      <c r="O373" s="119">
        <v>8.1298536000000006</v>
      </c>
      <c r="P373" s="119">
        <v>7.7427019000000001</v>
      </c>
      <c r="Q373" s="119">
        <v>7.7994112000000007</v>
      </c>
    </row>
    <row r="374" spans="1:17" x14ac:dyDescent="0.3">
      <c r="A374" s="141" t="s">
        <v>15</v>
      </c>
      <c r="B374" s="119">
        <v>4.6087285000000007</v>
      </c>
      <c r="C374" s="119">
        <v>4.6245836000000002</v>
      </c>
      <c r="D374" s="119">
        <v>4.6351396000000005</v>
      </c>
      <c r="E374" s="119">
        <v>4.8069278999999998</v>
      </c>
      <c r="F374" s="119">
        <v>4.4248957000000004</v>
      </c>
      <c r="G374" s="119">
        <v>4.5245549</v>
      </c>
      <c r="H374" s="119">
        <v>4.6456955999999998</v>
      </c>
      <c r="I374" s="119">
        <v>4.5131121999999992</v>
      </c>
      <c r="J374" s="119">
        <v>4.6589909</v>
      </c>
      <c r="K374" s="119">
        <v>4.6562516</v>
      </c>
      <c r="L374" s="119">
        <v>4.5802484000000003</v>
      </c>
      <c r="M374" s="119">
        <v>4.5591364000000008</v>
      </c>
      <c r="N374" s="119">
        <v>4.6207908</v>
      </c>
      <c r="O374" s="119">
        <v>4.6611549000000005</v>
      </c>
      <c r="P374" s="119">
        <v>4.6214168000000004</v>
      </c>
      <c r="Q374" s="119">
        <v>4.7501999999999995</v>
      </c>
    </row>
    <row r="375" spans="1:17" x14ac:dyDescent="0.3">
      <c r="A375" s="141" t="s">
        <v>16</v>
      </c>
      <c r="B375" s="119">
        <v>0.4846184</v>
      </c>
      <c r="C375" s="119">
        <v>0.41778930000000003</v>
      </c>
      <c r="D375" s="119">
        <v>0.40893190000000007</v>
      </c>
      <c r="E375" s="119">
        <v>0.43400810000000001</v>
      </c>
      <c r="F375" s="119">
        <v>0.45243809999999995</v>
      </c>
      <c r="G375" s="119">
        <v>0.43624750000000001</v>
      </c>
      <c r="H375" s="119">
        <v>0.44845359999999995</v>
      </c>
      <c r="I375" s="119">
        <v>0.42141640000000002</v>
      </c>
      <c r="J375" s="119">
        <v>0.42539199999999999</v>
      </c>
      <c r="K375" s="119">
        <v>0.41167359999999997</v>
      </c>
      <c r="L375" s="119">
        <v>0.41047060000000007</v>
      </c>
      <c r="M375" s="119">
        <v>0.40854070000000003</v>
      </c>
      <c r="N375" s="119">
        <v>0.41718130000000003</v>
      </c>
      <c r="O375" s="119">
        <v>0.39684470000000005</v>
      </c>
      <c r="P375" s="119">
        <v>0.37670720000000002</v>
      </c>
      <c r="Q375" s="119">
        <v>0.38955110000000004</v>
      </c>
    </row>
    <row r="376" spans="1:17" x14ac:dyDescent="0.3">
      <c r="A376" s="141" t="s">
        <v>208</v>
      </c>
      <c r="B376" s="119">
        <v>3.8276000000000004E-2</v>
      </c>
      <c r="C376" s="119">
        <v>4.3735999999999997E-2</v>
      </c>
      <c r="D376" s="119">
        <v>4.3959999999999999E-2</v>
      </c>
      <c r="E376" s="119">
        <v>4.4912000000000001E-2</v>
      </c>
      <c r="F376" s="119">
        <v>4.9688200000000002E-2</v>
      </c>
      <c r="G376" s="119">
        <v>5.6245800000000006E-2</v>
      </c>
      <c r="H376" s="119">
        <v>5.8022199999999996E-2</v>
      </c>
      <c r="I376" s="119">
        <v>5.3648000000000001E-2</v>
      </c>
      <c r="J376" s="119">
        <v>5.2914700000000002E-2</v>
      </c>
      <c r="K376" s="119">
        <v>5.4754600000000007E-2</v>
      </c>
      <c r="L376" s="119">
        <v>5.5692300000000007E-2</v>
      </c>
      <c r="M376" s="119">
        <v>5.70704E-2</v>
      </c>
      <c r="N376" s="119">
        <v>5.1981699999999999E-2</v>
      </c>
      <c r="O376" s="119">
        <v>5.0449599999999997E-2</v>
      </c>
      <c r="P376" s="119">
        <v>5.3393500000000003E-2</v>
      </c>
      <c r="Q376" s="119">
        <v>5.4861800000000002E-2</v>
      </c>
    </row>
    <row r="377" spans="1:17" x14ac:dyDescent="0.3">
      <c r="A377" s="141" t="s">
        <v>18</v>
      </c>
      <c r="B377" s="119">
        <v>0.4830816</v>
      </c>
      <c r="C377" s="119">
        <v>0.40766049999999998</v>
      </c>
      <c r="D377" s="119">
        <v>0.39737640000000002</v>
      </c>
      <c r="E377" s="119">
        <v>0.42729880000000003</v>
      </c>
      <c r="F377" s="119">
        <v>0.44573809999999997</v>
      </c>
      <c r="G377" s="119">
        <v>0.51682519999999998</v>
      </c>
      <c r="H377" s="119">
        <v>0.37458190000000002</v>
      </c>
      <c r="I377" s="119">
        <v>0.38310610000000006</v>
      </c>
      <c r="J377" s="119">
        <v>0.35351710000000003</v>
      </c>
      <c r="K377" s="119">
        <v>0.42010170000000002</v>
      </c>
      <c r="L377" s="119">
        <v>0.36939320000000003</v>
      </c>
      <c r="M377" s="119">
        <v>0.44341609999999998</v>
      </c>
      <c r="N377" s="119">
        <v>0.34102659999999996</v>
      </c>
      <c r="O377" s="119">
        <v>0.41736070000000003</v>
      </c>
      <c r="P377" s="119">
        <v>0.3552689</v>
      </c>
      <c r="Q377" s="119">
        <v>0.4285426</v>
      </c>
    </row>
    <row r="378" spans="1:17" x14ac:dyDescent="0.3">
      <c r="A378" s="141" t="s">
        <v>19</v>
      </c>
      <c r="B378" s="119">
        <v>4.6749929000000003</v>
      </c>
      <c r="C378" s="119">
        <v>4.8388859000000011</v>
      </c>
      <c r="D378" s="119">
        <v>4.7232645</v>
      </c>
      <c r="E378" s="119">
        <v>4.9729343000000004</v>
      </c>
      <c r="F378" s="119">
        <v>4.9074296999999998</v>
      </c>
      <c r="G378" s="119">
        <v>5.0524107000000003</v>
      </c>
      <c r="H378" s="119">
        <v>4.9977123000000017</v>
      </c>
      <c r="I378" s="119">
        <v>4.9991411000000001</v>
      </c>
      <c r="J378" s="119">
        <v>5.0557308000000001</v>
      </c>
      <c r="K378" s="119">
        <v>5.0651485999999997</v>
      </c>
      <c r="L378" s="119">
        <v>5.0024436999999988</v>
      </c>
      <c r="M378" s="119">
        <v>5.1667909000000032</v>
      </c>
      <c r="N378" s="119">
        <v>5.3140159000000002</v>
      </c>
      <c r="O378" s="119">
        <v>5.4687865000000011</v>
      </c>
      <c r="P378" s="119">
        <v>5.4585442000000013</v>
      </c>
      <c r="Q378" s="119">
        <v>5.5401021000000013</v>
      </c>
    </row>
    <row r="379" spans="1:17" x14ac:dyDescent="0.3">
      <c r="A379" s="199"/>
      <c r="B379" s="199"/>
      <c r="C379" s="199"/>
      <c r="D379" s="199"/>
      <c r="E379" s="199"/>
      <c r="F379" s="199"/>
      <c r="G379" s="199"/>
      <c r="H379" s="199"/>
      <c r="I379" s="199"/>
      <c r="J379" s="199"/>
      <c r="K379" s="199"/>
      <c r="L379" s="199"/>
      <c r="M379" s="199"/>
      <c r="N379" s="199"/>
      <c r="O379" s="199"/>
      <c r="P379" s="199"/>
      <c r="Q379" s="199"/>
    </row>
    <row r="380" spans="1:17" x14ac:dyDescent="0.3">
      <c r="A380" s="83" t="s">
        <v>625</v>
      </c>
      <c r="B380" s="58">
        <v>2005</v>
      </c>
      <c r="C380" s="58">
        <v>2006</v>
      </c>
      <c r="D380" s="58">
        <v>2007</v>
      </c>
      <c r="E380" s="58">
        <v>2008</v>
      </c>
      <c r="F380" s="58">
        <v>2009</v>
      </c>
      <c r="G380" s="58">
        <v>2010</v>
      </c>
      <c r="H380" s="58">
        <v>2011</v>
      </c>
      <c r="I380" s="58">
        <v>2012</v>
      </c>
      <c r="J380" s="58">
        <v>2013</v>
      </c>
      <c r="K380" s="58">
        <v>2014</v>
      </c>
      <c r="L380" s="58">
        <v>2015</v>
      </c>
      <c r="M380" s="58">
        <v>2016</v>
      </c>
      <c r="N380" s="58">
        <v>2017</v>
      </c>
      <c r="O380" s="58">
        <v>2018</v>
      </c>
      <c r="P380" s="58">
        <v>2019</v>
      </c>
      <c r="Q380" s="58">
        <v>2020</v>
      </c>
    </row>
    <row r="381" spans="1:17" x14ac:dyDescent="0.3">
      <c r="A381" s="40" t="s">
        <v>624</v>
      </c>
    </row>
    <row r="382" spans="1:17" x14ac:dyDescent="0.3">
      <c r="A382" s="141" t="s">
        <v>623</v>
      </c>
      <c r="B382" s="151">
        <v>238006620</v>
      </c>
      <c r="C382" s="151">
        <v>243020294</v>
      </c>
      <c r="D382" s="151">
        <v>249196023</v>
      </c>
      <c r="E382" s="151">
        <v>252451197</v>
      </c>
      <c r="F382" s="151">
        <v>259328050</v>
      </c>
      <c r="G382" s="151">
        <v>261944988</v>
      </c>
      <c r="H382" s="151">
        <v>264633003</v>
      </c>
      <c r="I382" s="151">
        <v>269069630</v>
      </c>
      <c r="J382" s="151">
        <v>269981973</v>
      </c>
      <c r="K382" s="151">
        <v>273503606</v>
      </c>
      <c r="L382" s="151">
        <v>270212608</v>
      </c>
      <c r="M382" s="151">
        <v>273701952</v>
      </c>
      <c r="N382" s="151">
        <v>270228215</v>
      </c>
      <c r="O382" s="151">
        <v>270624086</v>
      </c>
      <c r="P382" s="151">
        <v>272785499</v>
      </c>
      <c r="Q382" s="151">
        <v>276892803</v>
      </c>
    </row>
    <row r="383" spans="1:17" x14ac:dyDescent="0.3">
      <c r="A383" s="141" t="s">
        <v>622</v>
      </c>
      <c r="B383" s="151">
        <v>1137228750</v>
      </c>
      <c r="C383" s="151">
        <v>1148809545</v>
      </c>
      <c r="D383" s="151">
        <v>1153780315</v>
      </c>
      <c r="E383" s="151">
        <v>1163138293</v>
      </c>
      <c r="F383" s="151">
        <v>1150908095</v>
      </c>
      <c r="G383" s="151">
        <v>1149928818</v>
      </c>
      <c r="H383" s="151">
        <v>1151560594</v>
      </c>
      <c r="I383" s="151">
        <v>1158562820</v>
      </c>
      <c r="J383" s="151">
        <v>1162323471</v>
      </c>
      <c r="K383" s="151">
        <v>1166399540</v>
      </c>
      <c r="L383" s="151">
        <v>1180929876</v>
      </c>
      <c r="M383" s="151">
        <v>1197211670</v>
      </c>
      <c r="N383" s="151">
        <v>1207685825</v>
      </c>
      <c r="O383" s="151">
        <v>1224462541</v>
      </c>
      <c r="P383" s="151">
        <v>1242992966</v>
      </c>
      <c r="Q383" s="151">
        <v>1257806731</v>
      </c>
    </row>
    <row r="384" spans="1:17" x14ac:dyDescent="0.3">
      <c r="A384" s="141" t="s">
        <v>621</v>
      </c>
      <c r="B384" s="151">
        <v>177006343</v>
      </c>
      <c r="C384" s="151">
        <v>180660277</v>
      </c>
      <c r="D384" s="151">
        <v>184120533</v>
      </c>
      <c r="E384" s="151">
        <v>185839212</v>
      </c>
      <c r="F384" s="151">
        <v>194180345</v>
      </c>
      <c r="G384" s="151">
        <v>194077903</v>
      </c>
      <c r="H384" s="151">
        <v>195327711</v>
      </c>
      <c r="I384" s="151">
        <v>196565045</v>
      </c>
      <c r="J384" s="151">
        <v>196954194</v>
      </c>
      <c r="K384" s="151">
        <v>198335144</v>
      </c>
      <c r="L384" s="151">
        <v>199697418</v>
      </c>
      <c r="M384" s="151">
        <v>200954710</v>
      </c>
      <c r="N384" s="151">
        <v>201531074</v>
      </c>
      <c r="O384" s="151">
        <v>200973651</v>
      </c>
      <c r="P384" s="151">
        <v>200441024</v>
      </c>
      <c r="Q384" s="151">
        <v>201181520</v>
      </c>
    </row>
    <row r="385" spans="1:17" x14ac:dyDescent="0.3">
      <c r="A385" s="141" t="s">
        <v>620</v>
      </c>
      <c r="B385" s="151">
        <v>850636203</v>
      </c>
      <c r="C385" s="151">
        <v>852037374</v>
      </c>
      <c r="D385" s="151">
        <v>880657985</v>
      </c>
      <c r="E385" s="151">
        <v>902141359</v>
      </c>
      <c r="F385" s="151">
        <v>914564805</v>
      </c>
      <c r="G385" s="151">
        <v>917971140</v>
      </c>
      <c r="H385" s="151">
        <v>932236390</v>
      </c>
      <c r="I385" s="151">
        <v>951479969</v>
      </c>
      <c r="J385" s="151">
        <v>969982928</v>
      </c>
      <c r="K385" s="151">
        <v>984560186</v>
      </c>
      <c r="L385" s="151">
        <v>1004979896</v>
      </c>
      <c r="M385" s="151">
        <v>1032762941</v>
      </c>
      <c r="N385" s="151">
        <v>1048653991</v>
      </c>
      <c r="O385" s="151">
        <v>1063235376</v>
      </c>
      <c r="P385" s="151">
        <v>1102578765</v>
      </c>
      <c r="Q385" s="151">
        <v>1115286975</v>
      </c>
    </row>
    <row r="386" spans="1:17" x14ac:dyDescent="0.3">
      <c r="A386" s="141" t="s">
        <v>619</v>
      </c>
      <c r="B386" s="151">
        <v>1103519998</v>
      </c>
      <c r="C386" s="151">
        <v>1108510164</v>
      </c>
      <c r="D386" s="151">
        <v>1120078981</v>
      </c>
      <c r="E386" s="151">
        <v>1105997717</v>
      </c>
      <c r="F386" s="151">
        <v>1101150948</v>
      </c>
      <c r="G386" s="151">
        <v>1098219329</v>
      </c>
      <c r="H386" s="151">
        <v>1118002916</v>
      </c>
      <c r="I386" s="151">
        <v>1132939970</v>
      </c>
      <c r="J386" s="151">
        <v>1157187714</v>
      </c>
      <c r="K386" s="151">
        <v>1150117537</v>
      </c>
      <c r="L386" s="151">
        <v>1181525216</v>
      </c>
      <c r="M386" s="151">
        <v>1196159978</v>
      </c>
      <c r="N386" s="151">
        <v>1206053675</v>
      </c>
      <c r="O386" s="151">
        <v>1212260391</v>
      </c>
      <c r="P386" s="151">
        <v>1239806624</v>
      </c>
      <c r="Q386" s="151">
        <v>1264085946</v>
      </c>
    </row>
    <row r="387" spans="1:17" x14ac:dyDescent="0.3">
      <c r="A387" s="141" t="s">
        <v>618</v>
      </c>
      <c r="B387" s="151">
        <v>16708477000</v>
      </c>
      <c r="C387" s="151">
        <v>17071137000</v>
      </c>
      <c r="D387" s="151">
        <v>17760609000</v>
      </c>
      <c r="E387" s="151">
        <v>18440457000</v>
      </c>
      <c r="F387" s="151">
        <v>19203830000</v>
      </c>
      <c r="G387" s="151">
        <v>19709127000</v>
      </c>
      <c r="H387" s="151">
        <v>19435679000</v>
      </c>
      <c r="I387" s="151">
        <v>19950828000</v>
      </c>
      <c r="J387" s="151">
        <v>20409274000</v>
      </c>
      <c r="K387" s="151">
        <v>20610497000</v>
      </c>
      <c r="L387" s="151">
        <v>21301651000</v>
      </c>
      <c r="M387" s="151">
        <v>22222752000</v>
      </c>
      <c r="N387" s="151">
        <v>24493426000</v>
      </c>
      <c r="O387" s="151">
        <v>24878993000</v>
      </c>
      <c r="P387" s="151">
        <v>25368219000</v>
      </c>
      <c r="Q387" s="151">
        <v>25562869000</v>
      </c>
    </row>
    <row r="388" spans="1:17" x14ac:dyDescent="0.3">
      <c r="A388" s="141" t="s">
        <v>617</v>
      </c>
      <c r="B388" s="151">
        <v>904361013</v>
      </c>
      <c r="C388" s="151">
        <v>924968915</v>
      </c>
      <c r="D388" s="151">
        <v>919087720</v>
      </c>
      <c r="E388" s="151">
        <v>938541908</v>
      </c>
      <c r="F388" s="151">
        <v>967817533</v>
      </c>
      <c r="G388" s="151">
        <v>971728712</v>
      </c>
      <c r="H388" s="151">
        <v>973745736</v>
      </c>
      <c r="I388" s="151">
        <v>984030070</v>
      </c>
      <c r="J388" s="151">
        <v>979605629</v>
      </c>
      <c r="K388" s="151">
        <v>989996225</v>
      </c>
      <c r="L388" s="151">
        <v>992141586</v>
      </c>
      <c r="M388" s="151">
        <v>985393318</v>
      </c>
      <c r="N388" s="151">
        <v>977035649</v>
      </c>
      <c r="O388" s="151">
        <v>957244747</v>
      </c>
      <c r="P388" s="151">
        <v>838488459</v>
      </c>
      <c r="Q388" s="151">
        <v>937513233</v>
      </c>
    </row>
    <row r="389" spans="1:17" x14ac:dyDescent="0.3">
      <c r="A389" s="199"/>
      <c r="B389" s="199"/>
      <c r="C389" s="199"/>
      <c r="D389" s="199"/>
      <c r="E389" s="199"/>
      <c r="F389" s="199"/>
      <c r="G389" s="199"/>
      <c r="H389" s="199"/>
      <c r="I389" s="199"/>
      <c r="J389" s="199"/>
      <c r="K389" s="199"/>
      <c r="L389" s="199"/>
      <c r="M389" s="199"/>
      <c r="N389" s="199"/>
      <c r="O389" s="199"/>
      <c r="P389" s="199"/>
      <c r="Q389" s="199"/>
    </row>
    <row r="390" spans="1:17" x14ac:dyDescent="0.3">
      <c r="A390" s="83" t="s">
        <v>615</v>
      </c>
      <c r="B390" s="58">
        <v>2005</v>
      </c>
      <c r="C390" s="58">
        <v>2006</v>
      </c>
      <c r="D390" s="58">
        <v>2007</v>
      </c>
      <c r="E390" s="58">
        <v>2008</v>
      </c>
      <c r="F390" s="58">
        <v>2009</v>
      </c>
      <c r="G390" s="58">
        <v>2010</v>
      </c>
      <c r="H390" s="58">
        <v>2011</v>
      </c>
      <c r="I390" s="58">
        <v>2012</v>
      </c>
      <c r="J390" s="58">
        <v>2013</v>
      </c>
      <c r="K390" s="58">
        <v>2014</v>
      </c>
      <c r="L390" s="58">
        <v>2015</v>
      </c>
      <c r="M390" s="58">
        <v>2016</v>
      </c>
      <c r="N390" s="58">
        <v>2017</v>
      </c>
      <c r="O390" s="58">
        <v>2018</v>
      </c>
      <c r="P390" s="58">
        <v>2019</v>
      </c>
      <c r="Q390" s="58">
        <v>2020</v>
      </c>
    </row>
    <row r="391" spans="1:17" x14ac:dyDescent="0.3">
      <c r="A391" s="40" t="s">
        <v>616</v>
      </c>
    </row>
    <row r="392" spans="1:17" x14ac:dyDescent="0.3">
      <c r="A392" s="141" t="s">
        <v>615</v>
      </c>
      <c r="B392" s="151">
        <v>92359916.199999988</v>
      </c>
      <c r="C392" s="151">
        <v>93179867.5</v>
      </c>
      <c r="D392" s="151">
        <v>93984944.399999976</v>
      </c>
      <c r="E392" s="151">
        <v>94661673.499999985</v>
      </c>
      <c r="F392" s="151">
        <v>94887181.300000012</v>
      </c>
      <c r="G392" s="151">
        <v>94803568.100000009</v>
      </c>
      <c r="H392" s="151">
        <v>95183132.799999997</v>
      </c>
      <c r="I392" s="151">
        <v>95951065.599999994</v>
      </c>
      <c r="J392" s="151">
        <v>96360012.600000024</v>
      </c>
      <c r="K392" s="151">
        <v>96952398.200000018</v>
      </c>
      <c r="L392" s="151">
        <v>97749629.299999997</v>
      </c>
      <c r="M392" s="151">
        <v>98811094.299999982</v>
      </c>
      <c r="N392" s="151">
        <v>99250755.699999988</v>
      </c>
      <c r="O392" s="151">
        <v>100063262.59999999</v>
      </c>
      <c r="P392" s="151">
        <v>100914983.79999997</v>
      </c>
      <c r="Q392" s="151">
        <v>101775561.8</v>
      </c>
    </row>
    <row r="394" spans="1:17" x14ac:dyDescent="0.3">
      <c r="B394" s="35" t="s">
        <v>296</v>
      </c>
      <c r="C394" t="s">
        <v>767</v>
      </c>
    </row>
    <row r="395" spans="1:17" x14ac:dyDescent="0.3">
      <c r="A395" s="58" t="s">
        <v>766</v>
      </c>
      <c r="B395" s="58" t="s">
        <v>345</v>
      </c>
    </row>
    <row r="396" spans="1:17" x14ac:dyDescent="0.3">
      <c r="A396" s="43" t="s">
        <v>1</v>
      </c>
      <c r="B396" s="45" t="s">
        <v>210</v>
      </c>
    </row>
    <row r="397" spans="1:17" x14ac:dyDescent="0.3">
      <c r="A397" s="59" t="s">
        <v>11</v>
      </c>
      <c r="B397" s="70">
        <v>0.19794746823647824</v>
      </c>
    </row>
    <row r="398" spans="1:17" x14ac:dyDescent="0.3">
      <c r="A398" s="59" t="s">
        <v>12</v>
      </c>
      <c r="B398" s="70">
        <v>0</v>
      </c>
    </row>
    <row r="399" spans="1:17" x14ac:dyDescent="0.3">
      <c r="A399" s="59" t="s">
        <v>13</v>
      </c>
      <c r="B399" s="70">
        <v>6.1486381159405303E-3</v>
      </c>
    </row>
    <row r="400" spans="1:17" x14ac:dyDescent="0.3">
      <c r="A400" s="59" t="s">
        <v>14</v>
      </c>
      <c r="B400" s="70">
        <v>0.82388043320776427</v>
      </c>
    </row>
    <row r="401" spans="1:47" x14ac:dyDescent="0.3">
      <c r="A401" s="59" t="s">
        <v>15</v>
      </c>
      <c r="B401" s="70">
        <v>0.42903641877761811</v>
      </c>
    </row>
    <row r="402" spans="1:47" x14ac:dyDescent="0.3">
      <c r="A402" s="59" t="s">
        <v>16</v>
      </c>
      <c r="B402" s="70">
        <v>0.50073050022134435</v>
      </c>
    </row>
    <row r="403" spans="1:47" x14ac:dyDescent="0.3">
      <c r="A403" s="59" t="s">
        <v>17</v>
      </c>
      <c r="B403" s="70">
        <v>3.6760118993398021E-5</v>
      </c>
    </row>
    <row r="404" spans="1:47" x14ac:dyDescent="0.3">
      <c r="A404" s="59" t="s">
        <v>18</v>
      </c>
      <c r="B404" s="70">
        <v>7.4298936868992804E-3</v>
      </c>
    </row>
    <row r="405" spans="1:47" x14ac:dyDescent="0.3">
      <c r="A405" s="59" t="s">
        <v>19</v>
      </c>
      <c r="B405" s="70">
        <v>0.69307445576536963</v>
      </c>
    </row>
    <row r="408" spans="1:47" x14ac:dyDescent="0.3">
      <c r="A408" s="107" t="s">
        <v>557</v>
      </c>
      <c r="B408" s="107"/>
      <c r="C408" s="107"/>
      <c r="D408" s="107"/>
      <c r="E408" s="107"/>
      <c r="F408" s="107"/>
      <c r="G408" s="107"/>
      <c r="H408" s="107"/>
      <c r="I408" s="107"/>
      <c r="J408" s="107"/>
      <c r="K408" s="107"/>
    </row>
    <row r="409" spans="1:47" x14ac:dyDescent="0.3">
      <c r="B409" s="61"/>
    </row>
    <row r="410" spans="1:47" x14ac:dyDescent="0.3">
      <c r="A410" s="83" t="s">
        <v>524</v>
      </c>
      <c r="B410" s="58">
        <v>2005</v>
      </c>
      <c r="C410" s="58">
        <v>2006</v>
      </c>
      <c r="D410" s="58">
        <v>2007</v>
      </c>
      <c r="E410" s="58">
        <v>2008</v>
      </c>
      <c r="F410" s="58">
        <v>2009</v>
      </c>
      <c r="G410" s="58">
        <v>2010</v>
      </c>
      <c r="H410" s="58">
        <v>2011</v>
      </c>
      <c r="I410" s="58">
        <v>2012</v>
      </c>
      <c r="J410" s="58">
        <v>2013</v>
      </c>
      <c r="K410" s="58">
        <v>2014</v>
      </c>
      <c r="L410" s="58">
        <v>2015</v>
      </c>
      <c r="M410" s="58">
        <v>2016</v>
      </c>
      <c r="N410" s="58">
        <v>2017</v>
      </c>
      <c r="O410" s="58">
        <v>2018</v>
      </c>
      <c r="P410" s="58">
        <v>2019</v>
      </c>
      <c r="Q410" s="58">
        <v>2020</v>
      </c>
      <c r="R410" s="58">
        <v>2021</v>
      </c>
      <c r="S410" s="58">
        <v>2022</v>
      </c>
      <c r="T410" s="58">
        <v>2023</v>
      </c>
      <c r="U410" s="58">
        <v>2024</v>
      </c>
      <c r="V410" s="58">
        <v>2025</v>
      </c>
      <c r="W410" s="58">
        <v>2026</v>
      </c>
      <c r="X410" s="58">
        <v>2027</v>
      </c>
      <c r="Y410" s="58">
        <v>2028</v>
      </c>
      <c r="Z410" s="58">
        <v>2029</v>
      </c>
      <c r="AA410" s="58">
        <v>2030</v>
      </c>
      <c r="AB410" s="58">
        <v>2031</v>
      </c>
      <c r="AC410" s="58">
        <v>2032</v>
      </c>
      <c r="AD410" s="58">
        <v>2033</v>
      </c>
      <c r="AE410" s="58">
        <v>2034</v>
      </c>
      <c r="AF410" s="58">
        <v>2035</v>
      </c>
      <c r="AG410" s="58">
        <v>2036</v>
      </c>
      <c r="AH410" s="58">
        <v>2037</v>
      </c>
      <c r="AI410" s="58">
        <v>2038</v>
      </c>
      <c r="AJ410" s="58">
        <v>2039</v>
      </c>
      <c r="AK410" s="58">
        <v>2040</v>
      </c>
      <c r="AL410" s="58">
        <v>2041</v>
      </c>
      <c r="AM410" s="58">
        <v>2042</v>
      </c>
      <c r="AN410" s="58">
        <v>2043</v>
      </c>
      <c r="AO410" s="58">
        <v>2044</v>
      </c>
      <c r="AP410" s="58">
        <v>2045</v>
      </c>
      <c r="AQ410" s="58">
        <v>2046</v>
      </c>
      <c r="AR410" s="58">
        <v>2047</v>
      </c>
      <c r="AS410" s="58">
        <v>2048</v>
      </c>
      <c r="AT410" s="58">
        <v>2049</v>
      </c>
      <c r="AU410" s="58">
        <v>2050</v>
      </c>
    </row>
    <row r="411" spans="1:47" x14ac:dyDescent="0.3">
      <c r="A411" s="40" t="s">
        <v>1</v>
      </c>
      <c r="B411" s="45" t="s">
        <v>385</v>
      </c>
      <c r="C411" s="45" t="s">
        <v>385</v>
      </c>
      <c r="D411" s="45" t="s">
        <v>385</v>
      </c>
      <c r="E411" s="45" t="s">
        <v>385</v>
      </c>
      <c r="F411" s="45" t="s">
        <v>385</v>
      </c>
      <c r="G411" s="45" t="s">
        <v>385</v>
      </c>
      <c r="H411" s="45" t="s">
        <v>385</v>
      </c>
      <c r="I411" s="45" t="s">
        <v>385</v>
      </c>
      <c r="J411" s="45" t="s">
        <v>385</v>
      </c>
      <c r="K411" s="45" t="s">
        <v>385</v>
      </c>
      <c r="L411" s="45" t="s">
        <v>385</v>
      </c>
      <c r="M411" s="45" t="s">
        <v>385</v>
      </c>
      <c r="N411" s="45" t="s">
        <v>385</v>
      </c>
      <c r="O411" s="45" t="s">
        <v>385</v>
      </c>
      <c r="P411" s="45" t="s">
        <v>385</v>
      </c>
      <c r="Q411" s="45" t="s">
        <v>385</v>
      </c>
      <c r="R411" s="45" t="s">
        <v>385</v>
      </c>
      <c r="S411" s="45" t="s">
        <v>385</v>
      </c>
      <c r="T411" s="45" t="s">
        <v>385</v>
      </c>
      <c r="U411" s="45" t="s">
        <v>385</v>
      </c>
      <c r="V411" s="45" t="s">
        <v>385</v>
      </c>
      <c r="W411" s="45" t="s">
        <v>385</v>
      </c>
      <c r="X411" s="45" t="s">
        <v>385</v>
      </c>
      <c r="Y411" s="45" t="s">
        <v>385</v>
      </c>
      <c r="Z411" s="45" t="s">
        <v>385</v>
      </c>
      <c r="AA411" s="45" t="s">
        <v>385</v>
      </c>
      <c r="AB411" s="45" t="s">
        <v>385</v>
      </c>
      <c r="AC411" s="45" t="s">
        <v>385</v>
      </c>
      <c r="AD411" s="45" t="s">
        <v>385</v>
      </c>
      <c r="AE411" s="45" t="s">
        <v>385</v>
      </c>
      <c r="AF411" s="45" t="s">
        <v>385</v>
      </c>
      <c r="AG411" s="45" t="s">
        <v>385</v>
      </c>
      <c r="AH411" s="45" t="s">
        <v>385</v>
      </c>
      <c r="AI411" s="45" t="s">
        <v>385</v>
      </c>
      <c r="AJ411" s="45" t="s">
        <v>385</v>
      </c>
      <c r="AK411" s="45" t="s">
        <v>385</v>
      </c>
      <c r="AL411" s="45" t="s">
        <v>385</v>
      </c>
      <c r="AM411" s="45" t="s">
        <v>385</v>
      </c>
      <c r="AN411" s="45" t="s">
        <v>385</v>
      </c>
      <c r="AO411" s="45" t="s">
        <v>385</v>
      </c>
      <c r="AP411" s="45" t="s">
        <v>385</v>
      </c>
      <c r="AQ411" s="45" t="s">
        <v>385</v>
      </c>
      <c r="AR411" s="45" t="s">
        <v>385</v>
      </c>
      <c r="AS411" s="45" t="s">
        <v>385</v>
      </c>
      <c r="AT411" s="45" t="s">
        <v>385</v>
      </c>
      <c r="AU411" s="45" t="s">
        <v>385</v>
      </c>
    </row>
    <row r="412" spans="1:47" x14ac:dyDescent="0.3">
      <c r="A412" s="141" t="s">
        <v>11</v>
      </c>
      <c r="B412" s="153">
        <v>1051.31</v>
      </c>
      <c r="C412" s="153">
        <v>1047.23</v>
      </c>
      <c r="D412" s="153">
        <v>1030.6199999999999</v>
      </c>
      <c r="E412" s="153">
        <v>1017.33</v>
      </c>
      <c r="F412" s="153">
        <v>1022.18</v>
      </c>
      <c r="G412" s="52">
        <v>1018.92</v>
      </c>
      <c r="H412" s="52">
        <v>1012.39</v>
      </c>
      <c r="I412" s="52">
        <v>1010.17</v>
      </c>
      <c r="J412" s="52">
        <v>1006.88</v>
      </c>
      <c r="K412" s="52">
        <v>999.47699999999998</v>
      </c>
      <c r="L412" s="52">
        <v>999.65700000000004</v>
      </c>
      <c r="M412" s="52">
        <v>997.14099999999996</v>
      </c>
      <c r="N412" s="52">
        <v>992.29399999999998</v>
      </c>
      <c r="O412" s="52">
        <v>989.02499999999998</v>
      </c>
      <c r="P412" s="52">
        <v>984.07799999999997</v>
      </c>
      <c r="Q412" s="52">
        <v>951.226</v>
      </c>
      <c r="R412" s="52">
        <v>995.21100000000001</v>
      </c>
      <c r="S412" s="52">
        <v>1013.57</v>
      </c>
      <c r="T412" s="52">
        <v>1019.95</v>
      </c>
      <c r="U412" s="52">
        <v>1020.53</v>
      </c>
      <c r="V412" s="52">
        <v>1018.16</v>
      </c>
      <c r="W412" s="52">
        <v>1014.2</v>
      </c>
      <c r="X412" s="52">
        <v>1009.33</v>
      </c>
      <c r="Y412" s="52">
        <v>1003.87</v>
      </c>
      <c r="Z412" s="52">
        <v>997.97</v>
      </c>
      <c r="AA412" s="52">
        <v>991.72799999999995</v>
      </c>
      <c r="AB412" s="52">
        <v>985.19399999999996</v>
      </c>
      <c r="AC412" s="52">
        <v>978.40300000000002</v>
      </c>
      <c r="AD412" s="52">
        <v>971.35799999999995</v>
      </c>
      <c r="AE412" s="52">
        <v>964.05600000000004</v>
      </c>
      <c r="AF412" s="52">
        <v>956.49400000000003</v>
      </c>
      <c r="AG412" s="52">
        <v>836.39099999999996</v>
      </c>
      <c r="AH412" s="52">
        <v>782.06500000000005</v>
      </c>
      <c r="AI412" s="52">
        <v>755.03</v>
      </c>
      <c r="AJ412" s="52">
        <v>739.09100000000001</v>
      </c>
      <c r="AK412" s="52">
        <v>727.48099999999999</v>
      </c>
      <c r="AL412" s="52">
        <v>717.41</v>
      </c>
      <c r="AM412" s="52">
        <v>707.75099999999998</v>
      </c>
      <c r="AN412" s="52">
        <v>698.04300000000001</v>
      </c>
      <c r="AO412" s="52">
        <v>688.10599999999999</v>
      </c>
      <c r="AP412" s="52">
        <v>677.875</v>
      </c>
      <c r="AQ412" s="52">
        <v>533.75800000000004</v>
      </c>
      <c r="AR412" s="52">
        <v>460.91699999999997</v>
      </c>
      <c r="AS412" s="52">
        <v>420.24400000000003</v>
      </c>
      <c r="AT412" s="52">
        <v>393.86</v>
      </c>
      <c r="AU412" s="52">
        <v>372.86399999999998</v>
      </c>
    </row>
    <row r="413" spans="1:47" x14ac:dyDescent="0.3">
      <c r="A413" s="141" t="s">
        <v>12</v>
      </c>
      <c r="B413" s="153">
        <v>0</v>
      </c>
      <c r="C413" s="153">
        <v>0</v>
      </c>
      <c r="D413" s="153">
        <v>0</v>
      </c>
      <c r="E413" s="153">
        <v>0</v>
      </c>
      <c r="F413" s="153">
        <v>0</v>
      </c>
      <c r="G413" s="52">
        <v>0</v>
      </c>
      <c r="H413" s="52">
        <v>0</v>
      </c>
      <c r="I413" s="52">
        <v>0</v>
      </c>
      <c r="J413" s="52">
        <v>0</v>
      </c>
      <c r="K413" s="52">
        <v>0</v>
      </c>
      <c r="L413" s="52">
        <v>0</v>
      </c>
      <c r="M413" s="52">
        <v>0</v>
      </c>
      <c r="N413" s="52">
        <v>0</v>
      </c>
      <c r="O413" s="52">
        <v>0</v>
      </c>
      <c r="P413" s="52">
        <v>0</v>
      </c>
      <c r="Q413" s="52">
        <v>0</v>
      </c>
      <c r="R413" s="52">
        <v>0</v>
      </c>
      <c r="S413" s="52">
        <v>0</v>
      </c>
      <c r="T413" s="52">
        <v>0</v>
      </c>
      <c r="U413" s="52">
        <v>0</v>
      </c>
      <c r="V413" s="52">
        <v>0</v>
      </c>
      <c r="W413" s="52">
        <v>0</v>
      </c>
      <c r="X413" s="52">
        <v>0</v>
      </c>
      <c r="Y413" s="52">
        <v>0</v>
      </c>
      <c r="Z413" s="52">
        <v>0</v>
      </c>
      <c r="AA413" s="52">
        <v>0</v>
      </c>
      <c r="AB413" s="52">
        <v>0</v>
      </c>
      <c r="AC413" s="52">
        <v>0</v>
      </c>
      <c r="AD413" s="52">
        <v>0</v>
      </c>
      <c r="AE413" s="52">
        <v>0</v>
      </c>
      <c r="AF413" s="52">
        <v>0</v>
      </c>
      <c r="AG413" s="52">
        <v>0</v>
      </c>
      <c r="AH413" s="52">
        <v>0</v>
      </c>
      <c r="AI413" s="52">
        <v>0</v>
      </c>
      <c r="AJ413" s="52">
        <v>0</v>
      </c>
      <c r="AK413" s="52">
        <v>0</v>
      </c>
      <c r="AL413" s="52">
        <v>0</v>
      </c>
      <c r="AM413" s="52">
        <v>0</v>
      </c>
      <c r="AN413" s="52">
        <v>0</v>
      </c>
      <c r="AO413" s="52">
        <v>0</v>
      </c>
      <c r="AP413" s="52">
        <v>0</v>
      </c>
      <c r="AQ413" s="52">
        <v>0</v>
      </c>
      <c r="AR413" s="52">
        <v>0</v>
      </c>
      <c r="AS413" s="52">
        <v>0</v>
      </c>
      <c r="AT413" s="52">
        <v>0</v>
      </c>
      <c r="AU413" s="52">
        <v>0</v>
      </c>
    </row>
    <row r="414" spans="1:47" x14ac:dyDescent="0.3">
      <c r="A414" s="141" t="s">
        <v>13</v>
      </c>
      <c r="B414" s="153">
        <v>1655.12</v>
      </c>
      <c r="C414" s="153">
        <v>1660.41</v>
      </c>
      <c r="D414" s="153">
        <v>1674.53</v>
      </c>
      <c r="E414" s="153">
        <v>1688.66</v>
      </c>
      <c r="F414" s="153">
        <v>1702.79</v>
      </c>
      <c r="G414" s="52">
        <v>1710.59</v>
      </c>
      <c r="H414" s="52">
        <v>1708.58</v>
      </c>
      <c r="I414" s="52">
        <v>1707.42</v>
      </c>
      <c r="J414" s="52">
        <v>1706.27</v>
      </c>
      <c r="K414" s="52">
        <v>1695.88</v>
      </c>
      <c r="L414" s="52">
        <v>1666.02</v>
      </c>
      <c r="M414" s="52">
        <v>1633.31</v>
      </c>
      <c r="N414" s="52">
        <v>1606.91</v>
      </c>
      <c r="O414" s="52">
        <v>1592.2</v>
      </c>
      <c r="P414" s="52">
        <v>1581.35</v>
      </c>
      <c r="Q414" s="52">
        <v>1552.82</v>
      </c>
      <c r="R414" s="52">
        <v>1736.9</v>
      </c>
      <c r="S414" s="52">
        <v>1845.64</v>
      </c>
      <c r="T414" s="52">
        <v>1911.62</v>
      </c>
      <c r="U414" s="52">
        <v>1952.87</v>
      </c>
      <c r="V414" s="52">
        <v>1979.6</v>
      </c>
      <c r="W414" s="52">
        <v>1997.76</v>
      </c>
      <c r="X414" s="52">
        <v>2010.88</v>
      </c>
      <c r="Y414" s="52">
        <v>2021</v>
      </c>
      <c r="Z414" s="52">
        <v>2029.38</v>
      </c>
      <c r="AA414" s="52">
        <v>2036.74</v>
      </c>
      <c r="AB414" s="52">
        <v>2043.59</v>
      </c>
      <c r="AC414" s="52">
        <v>2050.25</v>
      </c>
      <c r="AD414" s="52">
        <v>2056.87</v>
      </c>
      <c r="AE414" s="52">
        <v>2063.54</v>
      </c>
      <c r="AF414" s="52">
        <v>2070.31</v>
      </c>
      <c r="AG414" s="52">
        <v>2071.62</v>
      </c>
      <c r="AH414" s="52">
        <v>2096.06</v>
      </c>
      <c r="AI414" s="52">
        <v>2122.94</v>
      </c>
      <c r="AJ414" s="52">
        <v>2146.3200000000002</v>
      </c>
      <c r="AK414" s="52">
        <v>2165.46</v>
      </c>
      <c r="AL414" s="52">
        <v>2181.19</v>
      </c>
      <c r="AM414" s="52">
        <v>2194.5500000000002</v>
      </c>
      <c r="AN414" s="52">
        <v>2206.37</v>
      </c>
      <c r="AO414" s="52">
        <v>2217.25</v>
      </c>
      <c r="AP414" s="52">
        <v>2227.61</v>
      </c>
      <c r="AQ414" s="52">
        <v>1839.57</v>
      </c>
      <c r="AR414" s="52">
        <v>1623.31</v>
      </c>
      <c r="AS414" s="52">
        <v>1502.21</v>
      </c>
      <c r="AT414" s="52">
        <v>1433.93</v>
      </c>
      <c r="AU414" s="52">
        <v>1392.66</v>
      </c>
    </row>
    <row r="415" spans="1:47" x14ac:dyDescent="0.3">
      <c r="A415" s="141" t="s">
        <v>14</v>
      </c>
      <c r="B415" s="153">
        <v>158677</v>
      </c>
      <c r="C415" s="153">
        <v>157452</v>
      </c>
      <c r="D415" s="153">
        <v>156124</v>
      </c>
      <c r="E415" s="153">
        <v>158555</v>
      </c>
      <c r="F415" s="153">
        <v>163521</v>
      </c>
      <c r="G415" s="52">
        <v>167985</v>
      </c>
      <c r="H415" s="52">
        <v>170953</v>
      </c>
      <c r="I415" s="52">
        <v>177420</v>
      </c>
      <c r="J415" s="52">
        <v>178495</v>
      </c>
      <c r="K415" s="52">
        <v>179201</v>
      </c>
      <c r="L415" s="52">
        <v>180497</v>
      </c>
      <c r="M415" s="52">
        <v>182558</v>
      </c>
      <c r="N415" s="52">
        <v>185455</v>
      </c>
      <c r="O415" s="52">
        <v>187688</v>
      </c>
      <c r="P415" s="52">
        <v>187862</v>
      </c>
      <c r="Q415" s="52">
        <v>185384</v>
      </c>
      <c r="R415" s="52">
        <v>189375</v>
      </c>
      <c r="S415" s="52">
        <v>191535</v>
      </c>
      <c r="T415" s="52">
        <v>193087</v>
      </c>
      <c r="U415" s="52">
        <v>194487</v>
      </c>
      <c r="V415" s="52">
        <v>195884</v>
      </c>
      <c r="W415" s="52">
        <v>197318</v>
      </c>
      <c r="X415" s="52">
        <v>198790</v>
      </c>
      <c r="Y415" s="52">
        <v>200289</v>
      </c>
      <c r="Z415" s="52">
        <v>201805</v>
      </c>
      <c r="AA415" s="52">
        <v>203328</v>
      </c>
      <c r="AB415" s="52">
        <v>204854</v>
      </c>
      <c r="AC415" s="52">
        <v>206380</v>
      </c>
      <c r="AD415" s="52">
        <v>207901</v>
      </c>
      <c r="AE415" s="52">
        <v>209415</v>
      </c>
      <c r="AF415" s="52">
        <v>210922</v>
      </c>
      <c r="AG415" s="52">
        <v>194135</v>
      </c>
      <c r="AH415" s="52">
        <v>187480</v>
      </c>
      <c r="AI415" s="52">
        <v>185276</v>
      </c>
      <c r="AJ415" s="52">
        <v>185048</v>
      </c>
      <c r="AK415" s="52">
        <v>185705</v>
      </c>
      <c r="AL415" s="52">
        <v>186765</v>
      </c>
      <c r="AM415" s="52">
        <v>188010</v>
      </c>
      <c r="AN415" s="52">
        <v>189340</v>
      </c>
      <c r="AO415" s="52">
        <v>190705</v>
      </c>
      <c r="AP415" s="52">
        <v>192083</v>
      </c>
      <c r="AQ415" s="52">
        <v>183948</v>
      </c>
      <c r="AR415" s="52">
        <v>182208</v>
      </c>
      <c r="AS415" s="52">
        <v>182830</v>
      </c>
      <c r="AT415" s="52">
        <v>184196</v>
      </c>
      <c r="AU415" s="52">
        <v>185652</v>
      </c>
    </row>
    <row r="416" spans="1:47" x14ac:dyDescent="0.3">
      <c r="A416" s="141" t="s">
        <v>15</v>
      </c>
      <c r="B416" s="153">
        <v>184304</v>
      </c>
      <c r="C416" s="153">
        <v>183151</v>
      </c>
      <c r="D416" s="153">
        <v>179872</v>
      </c>
      <c r="E416" s="153">
        <v>178020</v>
      </c>
      <c r="F416" s="153">
        <v>178060</v>
      </c>
      <c r="G416" s="52">
        <v>177749</v>
      </c>
      <c r="H416" s="52">
        <v>178055</v>
      </c>
      <c r="I416" s="52">
        <v>175409</v>
      </c>
      <c r="J416" s="52">
        <v>173186</v>
      </c>
      <c r="K416" s="52">
        <v>171164</v>
      </c>
      <c r="L416" s="52">
        <v>168889</v>
      </c>
      <c r="M416" s="52">
        <v>169176</v>
      </c>
      <c r="N416" s="52">
        <v>170205</v>
      </c>
      <c r="O416" s="52">
        <v>170205</v>
      </c>
      <c r="P416" s="52">
        <v>170205</v>
      </c>
      <c r="Q416" s="52">
        <v>167767</v>
      </c>
      <c r="R416" s="52">
        <v>168295</v>
      </c>
      <c r="S416" s="52">
        <v>167899</v>
      </c>
      <c r="T416" s="52">
        <v>167215</v>
      </c>
      <c r="U416" s="52">
        <v>166470</v>
      </c>
      <c r="V416" s="52">
        <v>165732</v>
      </c>
      <c r="W416" s="52">
        <v>165011</v>
      </c>
      <c r="X416" s="52">
        <v>164301</v>
      </c>
      <c r="Y416" s="52">
        <v>163593</v>
      </c>
      <c r="Z416" s="52">
        <v>162877</v>
      </c>
      <c r="AA416" s="52">
        <v>162147</v>
      </c>
      <c r="AB416" s="52">
        <v>161399</v>
      </c>
      <c r="AC416" s="52">
        <v>160630</v>
      </c>
      <c r="AD416" s="52">
        <v>159837</v>
      </c>
      <c r="AE416" s="52">
        <v>159019</v>
      </c>
      <c r="AF416" s="52">
        <v>158173</v>
      </c>
      <c r="AG416" s="52">
        <v>146937</v>
      </c>
      <c r="AH416" s="52">
        <v>141384</v>
      </c>
      <c r="AI416" s="52">
        <v>138330</v>
      </c>
      <c r="AJ416" s="52">
        <v>136377</v>
      </c>
      <c r="AK416" s="52">
        <v>134911</v>
      </c>
      <c r="AL416" s="52">
        <v>133654</v>
      </c>
      <c r="AM416" s="52">
        <v>132481</v>
      </c>
      <c r="AN416" s="52">
        <v>131333</v>
      </c>
      <c r="AO416" s="52">
        <v>130182</v>
      </c>
      <c r="AP416" s="52">
        <v>129013</v>
      </c>
      <c r="AQ416" s="52">
        <v>123113</v>
      </c>
      <c r="AR416" s="52">
        <v>120515</v>
      </c>
      <c r="AS416" s="52">
        <v>119064</v>
      </c>
      <c r="AT416" s="52">
        <v>117917</v>
      </c>
      <c r="AU416" s="52">
        <v>116746</v>
      </c>
    </row>
    <row r="417" spans="1:47" x14ac:dyDescent="0.3">
      <c r="A417" s="141" t="s">
        <v>16</v>
      </c>
      <c r="B417" s="153">
        <v>33839.5</v>
      </c>
      <c r="C417" s="153">
        <v>34155.300000000003</v>
      </c>
      <c r="D417" s="153">
        <v>34884.400000000001</v>
      </c>
      <c r="E417" s="153">
        <v>35054.300000000003</v>
      </c>
      <c r="F417" s="153">
        <v>34641</v>
      </c>
      <c r="G417" s="52">
        <v>34873.199999999997</v>
      </c>
      <c r="H417" s="52">
        <v>35730.800000000003</v>
      </c>
      <c r="I417" s="52">
        <v>36035.1</v>
      </c>
      <c r="J417" s="52">
        <v>36230.5</v>
      </c>
      <c r="K417" s="52">
        <v>36016.6</v>
      </c>
      <c r="L417" s="52">
        <v>35606.5</v>
      </c>
      <c r="M417" s="52">
        <v>35202.199999999997</v>
      </c>
      <c r="N417" s="52">
        <v>35580.300000000003</v>
      </c>
      <c r="O417" s="52">
        <v>36495.5</v>
      </c>
      <c r="P417" s="52">
        <v>36095.1</v>
      </c>
      <c r="Q417" s="52">
        <v>35542.6</v>
      </c>
      <c r="R417" s="52">
        <v>35214.9</v>
      </c>
      <c r="S417" s="52">
        <v>34934.400000000001</v>
      </c>
      <c r="T417" s="52">
        <v>34769.699999999997</v>
      </c>
      <c r="U417" s="52">
        <v>34711.599999999999</v>
      </c>
      <c r="V417" s="52">
        <v>34731.9</v>
      </c>
      <c r="W417" s="52">
        <v>34803.800000000003</v>
      </c>
      <c r="X417" s="52">
        <v>34906.9</v>
      </c>
      <c r="Y417" s="52">
        <v>35026.5</v>
      </c>
      <c r="Z417" s="52">
        <v>35152.9</v>
      </c>
      <c r="AA417" s="52">
        <v>35279.800000000003</v>
      </c>
      <c r="AB417" s="52">
        <v>35402.9</v>
      </c>
      <c r="AC417" s="52">
        <v>35519.800000000003</v>
      </c>
      <c r="AD417" s="52">
        <v>35628.400000000001</v>
      </c>
      <c r="AE417" s="52">
        <v>35727.599999999999</v>
      </c>
      <c r="AF417" s="52">
        <v>35816.6</v>
      </c>
      <c r="AG417" s="52">
        <v>32038.5</v>
      </c>
      <c r="AH417" s="52">
        <v>30271.5</v>
      </c>
      <c r="AI417" s="52">
        <v>29428.799999999999</v>
      </c>
      <c r="AJ417" s="52">
        <v>29018.2</v>
      </c>
      <c r="AK417" s="52">
        <v>28812.3</v>
      </c>
      <c r="AL417" s="52">
        <v>28703.3</v>
      </c>
      <c r="AM417" s="52">
        <v>28638.9</v>
      </c>
      <c r="AN417" s="52">
        <v>28592.2</v>
      </c>
      <c r="AO417" s="52">
        <v>28549.5</v>
      </c>
      <c r="AP417" s="52">
        <v>28503.3</v>
      </c>
      <c r="AQ417" s="52">
        <v>28764.5</v>
      </c>
      <c r="AR417" s="52">
        <v>29367.3</v>
      </c>
      <c r="AS417" s="52">
        <v>29903.5</v>
      </c>
      <c r="AT417" s="52">
        <v>30278.1</v>
      </c>
      <c r="AU417" s="52">
        <v>30502.799999999999</v>
      </c>
    </row>
    <row r="418" spans="1:47" x14ac:dyDescent="0.3">
      <c r="A418" s="141" t="s">
        <v>208</v>
      </c>
      <c r="B418" s="153">
        <v>0.30238100000000001</v>
      </c>
      <c r="C418" s="153">
        <v>0.30221999999999999</v>
      </c>
      <c r="D418" s="153">
        <v>0.30202699999999999</v>
      </c>
      <c r="E418" s="153">
        <v>0.30232199999999998</v>
      </c>
      <c r="F418" s="153">
        <v>0.30260399999999998</v>
      </c>
      <c r="G418" s="52">
        <v>0.30260399999999998</v>
      </c>
      <c r="H418" s="52">
        <v>0.30260399999999998</v>
      </c>
      <c r="I418" s="52">
        <v>0.30260399999999998</v>
      </c>
      <c r="J418" s="52">
        <v>0.30260399999999998</v>
      </c>
      <c r="K418" s="52">
        <v>0.30260399999999998</v>
      </c>
      <c r="L418" s="52">
        <v>0.30260399999999998</v>
      </c>
      <c r="M418" s="52">
        <v>0.30260399999999998</v>
      </c>
      <c r="N418" s="52">
        <v>0.30260399999999998</v>
      </c>
      <c r="O418" s="52">
        <v>0.30260399999999998</v>
      </c>
      <c r="P418" s="52">
        <v>0.30260399999999998</v>
      </c>
      <c r="Q418" s="52">
        <v>0.295792</v>
      </c>
      <c r="R418" s="52">
        <v>0.289275</v>
      </c>
      <c r="S418" s="52">
        <v>0.28320400000000001</v>
      </c>
      <c r="T418" s="52">
        <v>0.27822000000000002</v>
      </c>
      <c r="U418" s="52">
        <v>0.27423399999999998</v>
      </c>
      <c r="V418" s="52">
        <v>0.270986</v>
      </c>
      <c r="W418" s="52">
        <v>0.26822699999999999</v>
      </c>
      <c r="X418" s="52">
        <v>0.265768</v>
      </c>
      <c r="Y418" s="52">
        <v>0.26347300000000001</v>
      </c>
      <c r="Z418" s="52">
        <v>0.26125100000000001</v>
      </c>
      <c r="AA418" s="52">
        <v>0.259044</v>
      </c>
      <c r="AB418" s="52">
        <v>0.25681300000000001</v>
      </c>
      <c r="AC418" s="52">
        <v>0.25453500000000001</v>
      </c>
      <c r="AD418" s="52">
        <v>0.252191</v>
      </c>
      <c r="AE418" s="52">
        <v>0.24977199999999999</v>
      </c>
      <c r="AF418" s="52">
        <v>0.24726799999999999</v>
      </c>
      <c r="AG418" s="52">
        <v>0.20883699999999999</v>
      </c>
      <c r="AH418" s="52">
        <v>0.189107</v>
      </c>
      <c r="AI418" s="52">
        <v>0.177979</v>
      </c>
      <c r="AJ418" s="52">
        <v>0.170879</v>
      </c>
      <c r="AK418" s="52">
        <v>0.16569200000000001</v>
      </c>
      <c r="AL418" s="52">
        <v>0.16141900000000001</v>
      </c>
      <c r="AM418" s="52">
        <v>0.15757099999999999</v>
      </c>
      <c r="AN418" s="52">
        <v>0.15390000000000001</v>
      </c>
      <c r="AO418" s="52">
        <v>0.150279</v>
      </c>
      <c r="AP418" s="52">
        <v>0.14663599999999999</v>
      </c>
      <c r="AQ418" s="52">
        <v>0.14586199999999999</v>
      </c>
      <c r="AR418" s="52">
        <v>0.14827599999999999</v>
      </c>
      <c r="AS418" s="52">
        <v>0.15008299999999999</v>
      </c>
      <c r="AT418" s="52">
        <v>0.15040000000000001</v>
      </c>
      <c r="AU418" s="52">
        <v>0.149338</v>
      </c>
    </row>
    <row r="419" spans="1:47" x14ac:dyDescent="0.3">
      <c r="A419" s="141" t="s">
        <v>18</v>
      </c>
      <c r="B419" s="153">
        <v>38.642000000000003</v>
      </c>
      <c r="C419" s="153">
        <v>38.465000000000003</v>
      </c>
      <c r="D419" s="153">
        <v>38.003399999999999</v>
      </c>
      <c r="E419" s="153">
        <v>37.616900000000001</v>
      </c>
      <c r="F419" s="153">
        <v>37.292200000000001</v>
      </c>
      <c r="G419" s="52">
        <v>36.892000000000003</v>
      </c>
      <c r="H419" s="52">
        <v>36.4373</v>
      </c>
      <c r="I419" s="52">
        <v>36.083500000000001</v>
      </c>
      <c r="J419" s="52">
        <v>36.029000000000003</v>
      </c>
      <c r="K419" s="52">
        <v>36.091200000000001</v>
      </c>
      <c r="L419" s="52">
        <v>36.165999999999997</v>
      </c>
      <c r="M419" s="52">
        <v>36.244399999999999</v>
      </c>
      <c r="N419" s="52">
        <v>36.198099999999997</v>
      </c>
      <c r="O419" s="52">
        <v>36.060899999999997</v>
      </c>
      <c r="P419" s="52">
        <v>36.037100000000002</v>
      </c>
      <c r="Q419" s="52">
        <v>35.1098</v>
      </c>
      <c r="R419" s="52">
        <v>35.2776</v>
      </c>
      <c r="S419" s="52">
        <v>35.113</v>
      </c>
      <c r="T419" s="52">
        <v>34.852899999999998</v>
      </c>
      <c r="U419" s="52">
        <v>34.579000000000001</v>
      </c>
      <c r="V419" s="52">
        <v>34.314300000000003</v>
      </c>
      <c r="W419" s="52">
        <v>34.061100000000003</v>
      </c>
      <c r="X419" s="52">
        <v>33.815899999999999</v>
      </c>
      <c r="Y419" s="52">
        <v>33.574300000000001</v>
      </c>
      <c r="Z419" s="52">
        <v>33.3324</v>
      </c>
      <c r="AA419" s="52">
        <v>33.087499999999999</v>
      </c>
      <c r="AB419" s="52">
        <v>32.837800000000001</v>
      </c>
      <c r="AC419" s="52">
        <v>32.582099999999997</v>
      </c>
      <c r="AD419" s="52">
        <v>32.319299999999998</v>
      </c>
      <c r="AE419" s="52">
        <v>32.0486</v>
      </c>
      <c r="AF419" s="52">
        <v>31.7697</v>
      </c>
      <c r="AG419" s="52">
        <v>27.459900000000001</v>
      </c>
      <c r="AH419" s="52">
        <v>25.352</v>
      </c>
      <c r="AI419" s="52">
        <v>24.215399999999999</v>
      </c>
      <c r="AJ419" s="52">
        <v>23.510300000000001</v>
      </c>
      <c r="AK419" s="52">
        <v>22.997699999999998</v>
      </c>
      <c r="AL419" s="52">
        <v>22.5701</v>
      </c>
      <c r="AM419" s="52">
        <v>22.1783</v>
      </c>
      <c r="AN419" s="52">
        <v>21.799199999999999</v>
      </c>
      <c r="AO419" s="52">
        <v>21.421399999999998</v>
      </c>
      <c r="AP419" s="52">
        <v>21.0395</v>
      </c>
      <c r="AQ419" s="52">
        <v>18.954899999999999</v>
      </c>
      <c r="AR419" s="52">
        <v>18.098500000000001</v>
      </c>
      <c r="AS419" s="52">
        <v>17.6586</v>
      </c>
      <c r="AT419" s="52">
        <v>17.3218</v>
      </c>
      <c r="AU419" s="52">
        <v>16.9694</v>
      </c>
    </row>
    <row r="420" spans="1:47" x14ac:dyDescent="0.3">
      <c r="A420" s="141" t="s">
        <v>19</v>
      </c>
      <c r="B420" s="153">
        <v>241777</v>
      </c>
      <c r="C420" s="153">
        <v>244477</v>
      </c>
      <c r="D420" s="153">
        <v>249660</v>
      </c>
      <c r="E420" s="153">
        <v>251002</v>
      </c>
      <c r="F420" s="153">
        <v>251310</v>
      </c>
      <c r="G420" s="52">
        <v>251952</v>
      </c>
      <c r="H420" s="52">
        <v>254255</v>
      </c>
      <c r="I420" s="52">
        <v>258499</v>
      </c>
      <c r="J420" s="52">
        <v>263009</v>
      </c>
      <c r="K420" s="52">
        <v>264024</v>
      </c>
      <c r="L420" s="52">
        <v>264136</v>
      </c>
      <c r="M420" s="52">
        <v>264481</v>
      </c>
      <c r="N420" s="52">
        <v>265027</v>
      </c>
      <c r="O420" s="52">
        <v>265207</v>
      </c>
      <c r="P420" s="52">
        <v>264600</v>
      </c>
      <c r="Q420" s="52">
        <v>261368</v>
      </c>
      <c r="R420" s="52">
        <v>259242</v>
      </c>
      <c r="S420" s="52">
        <v>257607</v>
      </c>
      <c r="T420" s="52">
        <v>256925</v>
      </c>
      <c r="U420" s="52">
        <v>257140</v>
      </c>
      <c r="V420" s="52">
        <v>258070</v>
      </c>
      <c r="W420" s="52">
        <v>259543</v>
      </c>
      <c r="X420" s="52">
        <v>261428</v>
      </c>
      <c r="Y420" s="52">
        <v>263633</v>
      </c>
      <c r="Z420" s="52">
        <v>266098</v>
      </c>
      <c r="AA420" s="52">
        <v>268787</v>
      </c>
      <c r="AB420" s="52">
        <v>271678</v>
      </c>
      <c r="AC420" s="52">
        <v>274756</v>
      </c>
      <c r="AD420" s="52">
        <v>278016</v>
      </c>
      <c r="AE420" s="52">
        <v>281455</v>
      </c>
      <c r="AF420" s="52">
        <v>285073</v>
      </c>
      <c r="AG420" s="52">
        <v>263258</v>
      </c>
      <c r="AH420" s="52">
        <v>255053</v>
      </c>
      <c r="AI420" s="52">
        <v>253246</v>
      </c>
      <c r="AJ420" s="52">
        <v>254571</v>
      </c>
      <c r="AK420" s="52">
        <v>257524</v>
      </c>
      <c r="AL420" s="52">
        <v>261392</v>
      </c>
      <c r="AM420" s="52">
        <v>265829</v>
      </c>
      <c r="AN420" s="52">
        <v>270664</v>
      </c>
      <c r="AO420" s="52">
        <v>275808</v>
      </c>
      <c r="AP420" s="52">
        <v>281216</v>
      </c>
      <c r="AQ420" s="52">
        <v>288955</v>
      </c>
      <c r="AR420" s="52">
        <v>299257</v>
      </c>
      <c r="AS420" s="52">
        <v>309415</v>
      </c>
      <c r="AT420" s="52">
        <v>318801</v>
      </c>
      <c r="AU420" s="52">
        <v>327500</v>
      </c>
    </row>
    <row r="422" spans="1:47" x14ac:dyDescent="0.3">
      <c r="A422" s="83" t="s">
        <v>525</v>
      </c>
      <c r="B422" s="58">
        <v>2005</v>
      </c>
      <c r="C422" s="58">
        <v>2006</v>
      </c>
      <c r="D422" s="58">
        <v>2007</v>
      </c>
      <c r="E422" s="58">
        <v>2008</v>
      </c>
      <c r="F422" s="58">
        <v>2009</v>
      </c>
      <c r="G422" s="58">
        <v>2010</v>
      </c>
      <c r="H422" s="58">
        <v>2011</v>
      </c>
      <c r="I422" s="58">
        <v>2012</v>
      </c>
      <c r="J422" s="58">
        <v>2013</v>
      </c>
      <c r="K422" s="58">
        <v>2014</v>
      </c>
      <c r="L422" s="58">
        <v>2015</v>
      </c>
      <c r="M422" s="58">
        <v>2016</v>
      </c>
      <c r="N422" s="58">
        <v>2017</v>
      </c>
      <c r="O422" s="58">
        <v>2018</v>
      </c>
      <c r="P422" s="58">
        <v>2019</v>
      </c>
      <c r="Q422" s="58">
        <v>2020</v>
      </c>
      <c r="R422" s="58">
        <v>2021</v>
      </c>
      <c r="S422" s="58">
        <v>2022</v>
      </c>
      <c r="T422" s="58">
        <v>2023</v>
      </c>
      <c r="U422" s="58">
        <v>2024</v>
      </c>
      <c r="V422" s="58">
        <v>2025</v>
      </c>
      <c r="W422" s="58">
        <v>2026</v>
      </c>
      <c r="X422" s="58">
        <v>2027</v>
      </c>
      <c r="Y422" s="58">
        <v>2028</v>
      </c>
      <c r="Z422" s="58">
        <v>2029</v>
      </c>
      <c r="AA422" s="58">
        <v>2030</v>
      </c>
      <c r="AB422" s="58">
        <v>2031</v>
      </c>
      <c r="AC422" s="58">
        <v>2032</v>
      </c>
      <c r="AD422" s="58">
        <v>2033</v>
      </c>
      <c r="AE422" s="58">
        <v>2034</v>
      </c>
      <c r="AF422" s="58">
        <v>2035</v>
      </c>
      <c r="AG422" s="58">
        <v>2036</v>
      </c>
      <c r="AH422" s="58">
        <v>2037</v>
      </c>
      <c r="AI422" s="58">
        <v>2038</v>
      </c>
      <c r="AJ422" s="58">
        <v>2039</v>
      </c>
      <c r="AK422" s="58">
        <v>2040</v>
      </c>
      <c r="AL422" s="58">
        <v>2041</v>
      </c>
      <c r="AM422" s="58">
        <v>2042</v>
      </c>
      <c r="AN422" s="58">
        <v>2043</v>
      </c>
      <c r="AO422" s="58">
        <v>2044</v>
      </c>
      <c r="AP422" s="58">
        <v>2045</v>
      </c>
      <c r="AQ422" s="58">
        <v>2046</v>
      </c>
      <c r="AR422" s="58">
        <v>2047</v>
      </c>
      <c r="AS422" s="58">
        <v>2048</v>
      </c>
      <c r="AT422" s="58">
        <v>2049</v>
      </c>
      <c r="AU422" s="58">
        <v>2050</v>
      </c>
    </row>
    <row r="423" spans="1:47" x14ac:dyDescent="0.3">
      <c r="A423" s="40" t="s">
        <v>1</v>
      </c>
      <c r="B423" s="45" t="s">
        <v>385</v>
      </c>
      <c r="C423" s="45" t="s">
        <v>385</v>
      </c>
      <c r="D423" s="45" t="s">
        <v>385</v>
      </c>
      <c r="E423" s="45" t="s">
        <v>385</v>
      </c>
      <c r="F423" s="45" t="s">
        <v>385</v>
      </c>
      <c r="G423" s="45" t="s">
        <v>385</v>
      </c>
      <c r="H423" s="45" t="s">
        <v>385</v>
      </c>
      <c r="I423" s="45" t="s">
        <v>385</v>
      </c>
      <c r="J423" s="45" t="s">
        <v>385</v>
      </c>
      <c r="K423" s="45" t="s">
        <v>385</v>
      </c>
      <c r="L423" s="45" t="s">
        <v>385</v>
      </c>
      <c r="M423" s="45" t="s">
        <v>385</v>
      </c>
      <c r="N423" s="45" t="s">
        <v>385</v>
      </c>
      <c r="O423" s="45" t="s">
        <v>385</v>
      </c>
      <c r="P423" s="45" t="s">
        <v>385</v>
      </c>
      <c r="Q423" s="45" t="s">
        <v>385</v>
      </c>
      <c r="R423" s="45" t="s">
        <v>385</v>
      </c>
      <c r="S423" s="45" t="s">
        <v>385</v>
      </c>
      <c r="T423" s="45" t="s">
        <v>385</v>
      </c>
      <c r="U423" s="45" t="s">
        <v>385</v>
      </c>
      <c r="V423" s="45" t="s">
        <v>385</v>
      </c>
      <c r="W423" s="45" t="s">
        <v>385</v>
      </c>
      <c r="X423" s="45" t="s">
        <v>385</v>
      </c>
      <c r="Y423" s="45" t="s">
        <v>385</v>
      </c>
      <c r="Z423" s="45" t="s">
        <v>385</v>
      </c>
      <c r="AA423" s="45" t="s">
        <v>385</v>
      </c>
      <c r="AB423" s="45" t="s">
        <v>385</v>
      </c>
      <c r="AC423" s="45" t="s">
        <v>385</v>
      </c>
      <c r="AD423" s="45" t="s">
        <v>385</v>
      </c>
      <c r="AE423" s="45" t="s">
        <v>385</v>
      </c>
      <c r="AF423" s="45" t="s">
        <v>385</v>
      </c>
      <c r="AG423" s="45" t="s">
        <v>385</v>
      </c>
      <c r="AH423" s="45" t="s">
        <v>385</v>
      </c>
      <c r="AI423" s="45" t="s">
        <v>385</v>
      </c>
      <c r="AJ423" s="45" t="s">
        <v>385</v>
      </c>
      <c r="AK423" s="45" t="s">
        <v>385</v>
      </c>
      <c r="AL423" s="45" t="s">
        <v>385</v>
      </c>
      <c r="AM423" s="45" t="s">
        <v>385</v>
      </c>
      <c r="AN423" s="45" t="s">
        <v>385</v>
      </c>
      <c r="AO423" s="45" t="s">
        <v>385</v>
      </c>
      <c r="AP423" s="45" t="s">
        <v>385</v>
      </c>
      <c r="AQ423" s="45" t="s">
        <v>385</v>
      </c>
      <c r="AR423" s="45" t="s">
        <v>385</v>
      </c>
      <c r="AS423" s="45" t="s">
        <v>385</v>
      </c>
      <c r="AT423" s="45" t="s">
        <v>385</v>
      </c>
      <c r="AU423" s="45" t="s">
        <v>385</v>
      </c>
    </row>
    <row r="424" spans="1:47" x14ac:dyDescent="0.3">
      <c r="A424" s="141" t="s">
        <v>11</v>
      </c>
      <c r="B424" s="154">
        <v>3753.54</v>
      </c>
      <c r="C424" s="154">
        <v>3775.47</v>
      </c>
      <c r="D424" s="154">
        <v>3859.32</v>
      </c>
      <c r="E424" s="154">
        <v>3914.13</v>
      </c>
      <c r="F424" s="154">
        <v>3845.07</v>
      </c>
      <c r="G424" s="14">
        <v>3765.13</v>
      </c>
      <c r="H424" s="14">
        <v>3718.35</v>
      </c>
      <c r="I424" s="14">
        <v>3769.75</v>
      </c>
      <c r="J424" s="14">
        <v>3876.02</v>
      </c>
      <c r="K424" s="14">
        <v>3919.83</v>
      </c>
      <c r="L424" s="14">
        <v>3866.49</v>
      </c>
      <c r="M424" s="14">
        <v>3836.08</v>
      </c>
      <c r="N424" s="14">
        <v>3884.19</v>
      </c>
      <c r="O424" s="14">
        <v>3946.35</v>
      </c>
      <c r="P424" s="14">
        <v>3975.87</v>
      </c>
      <c r="Q424" s="14">
        <v>3893.35</v>
      </c>
      <c r="R424" s="14">
        <v>3806.45</v>
      </c>
      <c r="S424" s="14">
        <v>3725.11</v>
      </c>
      <c r="T424" s="14">
        <v>3657.6</v>
      </c>
      <c r="U424" s="14">
        <v>3602.76</v>
      </c>
      <c r="V424" s="14">
        <v>3557.25</v>
      </c>
      <c r="W424" s="14">
        <v>3517.85</v>
      </c>
      <c r="X424" s="14">
        <v>3482.09</v>
      </c>
      <c r="Y424" s="14">
        <v>3448.21</v>
      </c>
      <c r="Z424" s="14">
        <v>3415.05</v>
      </c>
      <c r="AA424" s="14">
        <v>3381.86</v>
      </c>
      <c r="AB424" s="14">
        <v>3348.12</v>
      </c>
      <c r="AC424" s="14">
        <v>3313.52</v>
      </c>
      <c r="AD424" s="14">
        <v>3277.82</v>
      </c>
      <c r="AE424" s="14">
        <v>3240.89</v>
      </c>
      <c r="AF424" s="14">
        <v>3202.62</v>
      </c>
      <c r="AG424" s="14">
        <v>2700.71</v>
      </c>
      <c r="AH424" s="14">
        <v>2439.7399999999998</v>
      </c>
      <c r="AI424" s="14">
        <v>2289.44</v>
      </c>
      <c r="AJ424" s="14">
        <v>2190.8200000000002</v>
      </c>
      <c r="AK424" s="14">
        <v>2116.63</v>
      </c>
      <c r="AL424" s="14">
        <v>2053.9299999999998</v>
      </c>
      <c r="AM424" s="14">
        <v>1996.44</v>
      </c>
      <c r="AN424" s="14">
        <v>1940.95</v>
      </c>
      <c r="AO424" s="14">
        <v>1885.82</v>
      </c>
      <c r="AP424" s="14">
        <v>1830.14</v>
      </c>
      <c r="AQ424" s="14">
        <v>1811.17</v>
      </c>
      <c r="AR424" s="14">
        <v>1833.03</v>
      </c>
      <c r="AS424" s="14">
        <v>1846.77</v>
      </c>
      <c r="AT424" s="14">
        <v>1840.99</v>
      </c>
      <c r="AU424" s="14">
        <v>1817.13</v>
      </c>
    </row>
    <row r="425" spans="1:47" x14ac:dyDescent="0.3">
      <c r="A425" s="141" t="s">
        <v>12</v>
      </c>
      <c r="B425" s="154">
        <v>0</v>
      </c>
      <c r="C425" s="154">
        <v>0</v>
      </c>
      <c r="D425" s="154">
        <v>0</v>
      </c>
      <c r="E425" s="154">
        <v>0</v>
      </c>
      <c r="F425" s="154">
        <v>0</v>
      </c>
      <c r="G425" s="14">
        <v>0</v>
      </c>
      <c r="H425" s="14">
        <v>0</v>
      </c>
      <c r="I425" s="14">
        <v>0</v>
      </c>
      <c r="J425" s="14">
        <v>0</v>
      </c>
      <c r="K425" s="14">
        <v>0</v>
      </c>
      <c r="L425" s="14">
        <v>0</v>
      </c>
      <c r="M425" s="14">
        <v>0</v>
      </c>
      <c r="N425" s="14">
        <v>0</v>
      </c>
      <c r="O425" s="14">
        <v>0</v>
      </c>
      <c r="P425" s="14">
        <v>0</v>
      </c>
      <c r="Q425" s="14">
        <v>0</v>
      </c>
      <c r="R425" s="14">
        <v>0</v>
      </c>
      <c r="S425" s="14">
        <v>0</v>
      </c>
      <c r="T425" s="14">
        <v>0</v>
      </c>
      <c r="U425" s="14">
        <v>0</v>
      </c>
      <c r="V425" s="14">
        <v>0</v>
      </c>
      <c r="W425" s="14">
        <v>0</v>
      </c>
      <c r="X425" s="14">
        <v>0</v>
      </c>
      <c r="Y425" s="14">
        <v>0</v>
      </c>
      <c r="Z425" s="14">
        <v>0</v>
      </c>
      <c r="AA425" s="14">
        <v>0</v>
      </c>
      <c r="AB425" s="14">
        <v>0</v>
      </c>
      <c r="AC425" s="14">
        <v>0</v>
      </c>
      <c r="AD425" s="14">
        <v>0</v>
      </c>
      <c r="AE425" s="14">
        <v>0</v>
      </c>
      <c r="AF425" s="14">
        <v>0</v>
      </c>
      <c r="AG425" s="14">
        <v>0</v>
      </c>
      <c r="AH425" s="14">
        <v>0</v>
      </c>
      <c r="AI425" s="14">
        <v>0</v>
      </c>
      <c r="AJ425" s="14">
        <v>0</v>
      </c>
      <c r="AK425" s="14">
        <v>0</v>
      </c>
      <c r="AL425" s="14">
        <v>0</v>
      </c>
      <c r="AM425" s="14">
        <v>0</v>
      </c>
      <c r="AN425" s="14">
        <v>0</v>
      </c>
      <c r="AO425" s="14">
        <v>0</v>
      </c>
      <c r="AP425" s="14">
        <v>0</v>
      </c>
      <c r="AQ425" s="14">
        <v>0</v>
      </c>
      <c r="AR425" s="14">
        <v>0</v>
      </c>
      <c r="AS425" s="14">
        <v>0</v>
      </c>
      <c r="AT425" s="14">
        <v>0</v>
      </c>
      <c r="AU425" s="14">
        <v>0</v>
      </c>
    </row>
    <row r="426" spans="1:47" x14ac:dyDescent="0.3">
      <c r="A426" s="141" t="s">
        <v>13</v>
      </c>
      <c r="B426" s="154">
        <v>255516</v>
      </c>
      <c r="C426" s="154">
        <v>255516</v>
      </c>
      <c r="D426" s="154">
        <v>255516</v>
      </c>
      <c r="E426" s="154">
        <v>255516</v>
      </c>
      <c r="F426" s="154">
        <v>255516</v>
      </c>
      <c r="G426" s="14">
        <v>255516</v>
      </c>
      <c r="H426" s="14">
        <v>255516</v>
      </c>
      <c r="I426" s="14">
        <v>255516</v>
      </c>
      <c r="J426" s="14">
        <v>255516</v>
      </c>
      <c r="K426" s="14">
        <v>257125</v>
      </c>
      <c r="L426" s="14">
        <v>261820</v>
      </c>
      <c r="M426" s="14">
        <v>267088</v>
      </c>
      <c r="N426" s="14">
        <v>271297</v>
      </c>
      <c r="O426" s="14">
        <v>273684</v>
      </c>
      <c r="P426" s="14">
        <v>275520</v>
      </c>
      <c r="Q426" s="14">
        <v>269859</v>
      </c>
      <c r="R426" s="14">
        <v>263943</v>
      </c>
      <c r="S426" s="14">
        <v>258406</v>
      </c>
      <c r="T426" s="14">
        <v>253811</v>
      </c>
      <c r="U426" s="14">
        <v>250078</v>
      </c>
      <c r="V426" s="14">
        <v>246980</v>
      </c>
      <c r="W426" s="14">
        <v>244298</v>
      </c>
      <c r="X426" s="14">
        <v>241863</v>
      </c>
      <c r="Y426" s="14">
        <v>239557</v>
      </c>
      <c r="Z426" s="14">
        <v>237300</v>
      </c>
      <c r="AA426" s="14">
        <v>235040</v>
      </c>
      <c r="AB426" s="14">
        <v>232744</v>
      </c>
      <c r="AC426" s="14">
        <v>230388</v>
      </c>
      <c r="AD426" s="14">
        <v>227958</v>
      </c>
      <c r="AE426" s="14">
        <v>225444</v>
      </c>
      <c r="AF426" s="14">
        <v>222839</v>
      </c>
      <c r="AG426" s="14">
        <v>188672</v>
      </c>
      <c r="AH426" s="14">
        <v>170907</v>
      </c>
      <c r="AI426" s="14">
        <v>160676</v>
      </c>
      <c r="AJ426" s="14">
        <v>153963</v>
      </c>
      <c r="AK426" s="14">
        <v>148912</v>
      </c>
      <c r="AL426" s="14">
        <v>144644</v>
      </c>
      <c r="AM426" s="14">
        <v>140730</v>
      </c>
      <c r="AN426" s="14">
        <v>136953</v>
      </c>
      <c r="AO426" s="14">
        <v>133200</v>
      </c>
      <c r="AP426" s="14">
        <v>129410</v>
      </c>
      <c r="AQ426" s="14">
        <v>128119</v>
      </c>
      <c r="AR426" s="14">
        <v>129606</v>
      </c>
      <c r="AS426" s="14">
        <v>130542</v>
      </c>
      <c r="AT426" s="14">
        <v>130148</v>
      </c>
      <c r="AU426" s="14">
        <v>128524</v>
      </c>
    </row>
    <row r="427" spans="1:47" x14ac:dyDescent="0.3">
      <c r="A427" s="141" t="s">
        <v>14</v>
      </c>
      <c r="B427" s="154">
        <v>41668.300000000003</v>
      </c>
      <c r="C427" s="154">
        <v>42012.6</v>
      </c>
      <c r="D427" s="154">
        <v>40814.300000000003</v>
      </c>
      <c r="E427" s="154">
        <v>37942.6</v>
      </c>
      <c r="F427" s="154">
        <v>38029.599999999999</v>
      </c>
      <c r="G427" s="14">
        <v>38160.5</v>
      </c>
      <c r="H427" s="14">
        <v>38886.9</v>
      </c>
      <c r="I427" s="14">
        <v>40092.9</v>
      </c>
      <c r="J427" s="14">
        <v>41864.5</v>
      </c>
      <c r="K427" s="14">
        <v>43144.2</v>
      </c>
      <c r="L427" s="14">
        <v>42487.5</v>
      </c>
      <c r="M427" s="14">
        <v>41491.4</v>
      </c>
      <c r="N427" s="14">
        <v>41753.199999999997</v>
      </c>
      <c r="O427" s="14">
        <v>42357</v>
      </c>
      <c r="P427" s="14">
        <v>42760.2</v>
      </c>
      <c r="Q427" s="14">
        <v>41863</v>
      </c>
      <c r="R427" s="14">
        <v>40898.300000000003</v>
      </c>
      <c r="S427" s="14">
        <v>39995.4</v>
      </c>
      <c r="T427" s="14">
        <v>39245.9</v>
      </c>
      <c r="U427" s="14">
        <v>38637.199999999997</v>
      </c>
      <c r="V427" s="14">
        <v>38132</v>
      </c>
      <c r="W427" s="14">
        <v>37694.6</v>
      </c>
      <c r="X427" s="14">
        <v>37297.599999999999</v>
      </c>
      <c r="Y427" s="14">
        <v>36921.5</v>
      </c>
      <c r="Z427" s="14">
        <v>36553.4</v>
      </c>
      <c r="AA427" s="14">
        <v>36184.9</v>
      </c>
      <c r="AB427" s="14">
        <v>35810.400000000001</v>
      </c>
      <c r="AC427" s="14">
        <v>35426.300000000003</v>
      </c>
      <c r="AD427" s="14">
        <v>35030</v>
      </c>
      <c r="AE427" s="14">
        <v>34620</v>
      </c>
      <c r="AF427" s="14">
        <v>34195.199999999997</v>
      </c>
      <c r="AG427" s="14">
        <v>28623.5</v>
      </c>
      <c r="AH427" s="14">
        <v>25726.400000000001</v>
      </c>
      <c r="AI427" s="14">
        <v>24058</v>
      </c>
      <c r="AJ427" s="14">
        <v>22963.200000000001</v>
      </c>
      <c r="AK427" s="14">
        <v>22139.5</v>
      </c>
      <c r="AL427" s="14">
        <v>21443.599999999999</v>
      </c>
      <c r="AM427" s="14">
        <v>20805.3</v>
      </c>
      <c r="AN427" s="14">
        <v>20189.3</v>
      </c>
      <c r="AO427" s="14">
        <v>19577.3</v>
      </c>
      <c r="AP427" s="14">
        <v>18959.2</v>
      </c>
      <c r="AQ427" s="14">
        <v>18748.7</v>
      </c>
      <c r="AR427" s="14">
        <v>18991.2</v>
      </c>
      <c r="AS427" s="14">
        <v>19143.8</v>
      </c>
      <c r="AT427" s="14">
        <v>19079.599999999999</v>
      </c>
      <c r="AU427" s="14">
        <v>18814.8</v>
      </c>
    </row>
    <row r="428" spans="1:47" x14ac:dyDescent="0.3">
      <c r="A428" s="141" t="s">
        <v>15</v>
      </c>
      <c r="B428" s="154">
        <v>209466</v>
      </c>
      <c r="C428" s="154">
        <v>211631</v>
      </c>
      <c r="D428" s="154">
        <v>217770</v>
      </c>
      <c r="E428" s="154">
        <v>221378</v>
      </c>
      <c r="F428" s="154">
        <v>222158</v>
      </c>
      <c r="G428" s="14">
        <v>222894</v>
      </c>
      <c r="H428" s="14">
        <v>221340</v>
      </c>
      <c r="I428" s="14">
        <v>227220</v>
      </c>
      <c r="J428" s="14">
        <v>232010</v>
      </c>
      <c r="K428" s="14">
        <v>236538</v>
      </c>
      <c r="L428" s="14">
        <v>241343</v>
      </c>
      <c r="M428" s="14">
        <v>240497</v>
      </c>
      <c r="N428" s="14">
        <v>238102</v>
      </c>
      <c r="O428" s="14">
        <v>238102</v>
      </c>
      <c r="P428" s="14">
        <v>238102</v>
      </c>
      <c r="Q428" s="14">
        <v>233085</v>
      </c>
      <c r="R428" s="14">
        <v>228236</v>
      </c>
      <c r="S428" s="14">
        <v>223697</v>
      </c>
      <c r="T428" s="14">
        <v>219929</v>
      </c>
      <c r="U428" s="14">
        <v>216869</v>
      </c>
      <c r="V428" s="14">
        <v>214329</v>
      </c>
      <c r="W428" s="14">
        <v>212131</v>
      </c>
      <c r="X428" s="14">
        <v>210135</v>
      </c>
      <c r="Y428" s="14">
        <v>208244</v>
      </c>
      <c r="Z428" s="14">
        <v>206394</v>
      </c>
      <c r="AA428" s="14">
        <v>204541</v>
      </c>
      <c r="AB428" s="14">
        <v>202659</v>
      </c>
      <c r="AC428" s="14">
        <v>200728</v>
      </c>
      <c r="AD428" s="14">
        <v>198736</v>
      </c>
      <c r="AE428" s="14">
        <v>196675</v>
      </c>
      <c r="AF428" s="14">
        <v>194539</v>
      </c>
      <c r="AG428" s="14">
        <v>166530</v>
      </c>
      <c r="AH428" s="14">
        <v>151967</v>
      </c>
      <c r="AI428" s="14">
        <v>143579</v>
      </c>
      <c r="AJ428" s="14">
        <v>138076</v>
      </c>
      <c r="AK428" s="14">
        <v>133935</v>
      </c>
      <c r="AL428" s="14">
        <v>130437</v>
      </c>
      <c r="AM428" s="14">
        <v>127228</v>
      </c>
      <c r="AN428" s="14">
        <v>124132</v>
      </c>
      <c r="AO428" s="14">
        <v>121055</v>
      </c>
      <c r="AP428" s="14">
        <v>117948</v>
      </c>
      <c r="AQ428" s="14">
        <v>116890</v>
      </c>
      <c r="AR428" s="14">
        <v>118109</v>
      </c>
      <c r="AS428" s="14">
        <v>118876</v>
      </c>
      <c r="AT428" s="14">
        <v>118553</v>
      </c>
      <c r="AU428" s="14">
        <v>117222</v>
      </c>
    </row>
    <row r="429" spans="1:47" x14ac:dyDescent="0.3">
      <c r="A429" s="141" t="s">
        <v>16</v>
      </c>
      <c r="B429" s="154">
        <v>26914.5</v>
      </c>
      <c r="C429" s="154">
        <v>26914.5</v>
      </c>
      <c r="D429" s="154">
        <v>27220.9</v>
      </c>
      <c r="E429" s="154">
        <v>28038.1</v>
      </c>
      <c r="F429" s="154">
        <v>28855.200000000001</v>
      </c>
      <c r="G429" s="14">
        <v>29672.3</v>
      </c>
      <c r="H429" s="14">
        <v>30489.5</v>
      </c>
      <c r="I429" s="14">
        <v>31483.200000000001</v>
      </c>
      <c r="J429" s="14">
        <v>32771.199999999997</v>
      </c>
      <c r="K429" s="14">
        <v>33882.699999999997</v>
      </c>
      <c r="L429" s="14">
        <v>34699.800000000003</v>
      </c>
      <c r="M429" s="14">
        <v>35517</v>
      </c>
      <c r="N429" s="14">
        <v>36334.1</v>
      </c>
      <c r="O429" s="14">
        <v>36844.800000000003</v>
      </c>
      <c r="P429" s="14">
        <v>36844.800000000003</v>
      </c>
      <c r="Q429" s="14">
        <v>36200.199999999997</v>
      </c>
      <c r="R429" s="14">
        <v>35577.1</v>
      </c>
      <c r="S429" s="14">
        <v>34993.9</v>
      </c>
      <c r="T429" s="14">
        <v>34509.699999999997</v>
      </c>
      <c r="U429" s="14">
        <v>34116.6</v>
      </c>
      <c r="V429" s="14">
        <v>33790.300000000003</v>
      </c>
      <c r="W429" s="14">
        <v>33507.699999999997</v>
      </c>
      <c r="X429" s="14">
        <v>33251.300000000003</v>
      </c>
      <c r="Y429" s="14">
        <v>33008.300000000003</v>
      </c>
      <c r="Z429" s="14">
        <v>32770.6</v>
      </c>
      <c r="AA429" s="14">
        <v>32532.6</v>
      </c>
      <c r="AB429" s="14">
        <v>32290.7</v>
      </c>
      <c r="AC429" s="14">
        <v>32042.6</v>
      </c>
      <c r="AD429" s="14">
        <v>31786.6</v>
      </c>
      <c r="AE429" s="14">
        <v>31521.8</v>
      </c>
      <c r="AF429" s="14">
        <v>31247.4</v>
      </c>
      <c r="AG429" s="14">
        <v>27648.5</v>
      </c>
      <c r="AH429" s="14">
        <v>25777.200000000001</v>
      </c>
      <c r="AI429" s="14">
        <v>24699.5</v>
      </c>
      <c r="AJ429" s="14">
        <v>23992.400000000001</v>
      </c>
      <c r="AK429" s="14">
        <v>23460.3</v>
      </c>
      <c r="AL429" s="14">
        <v>23010.799999999999</v>
      </c>
      <c r="AM429" s="14">
        <v>22598.5</v>
      </c>
      <c r="AN429" s="14">
        <v>22200.7</v>
      </c>
      <c r="AO429" s="14">
        <v>21805.3</v>
      </c>
      <c r="AP429" s="14">
        <v>21406.1</v>
      </c>
      <c r="AQ429" s="14">
        <v>21270.1</v>
      </c>
      <c r="AR429" s="14">
        <v>21426.799999999999</v>
      </c>
      <c r="AS429" s="14">
        <v>21525.3</v>
      </c>
      <c r="AT429" s="14">
        <v>21483.9</v>
      </c>
      <c r="AU429" s="14">
        <v>21312.799999999999</v>
      </c>
    </row>
    <row r="430" spans="1:47" x14ac:dyDescent="0.3">
      <c r="A430" s="141" t="s">
        <v>208</v>
      </c>
      <c r="B430" s="154">
        <v>1476.57</v>
      </c>
      <c r="C430" s="154">
        <v>1471.49</v>
      </c>
      <c r="D430" s="154">
        <v>1452.89</v>
      </c>
      <c r="E430" s="154">
        <v>1423.1</v>
      </c>
      <c r="F430" s="154">
        <v>1401.65</v>
      </c>
      <c r="G430" s="14">
        <v>1401.65</v>
      </c>
      <c r="H430" s="14">
        <v>1401.65</v>
      </c>
      <c r="I430" s="14">
        <v>1401.65</v>
      </c>
      <c r="J430" s="14">
        <v>1401.65</v>
      </c>
      <c r="K430" s="14">
        <v>1401.65</v>
      </c>
      <c r="L430" s="14">
        <v>1401.65</v>
      </c>
      <c r="M430" s="14">
        <v>1401.65</v>
      </c>
      <c r="N430" s="14">
        <v>1401.65</v>
      </c>
      <c r="O430" s="14">
        <v>1401.65</v>
      </c>
      <c r="P430" s="14">
        <v>1401.65</v>
      </c>
      <c r="Q430" s="14">
        <v>1366.29</v>
      </c>
      <c r="R430" s="14">
        <v>1332.1</v>
      </c>
      <c r="S430" s="14">
        <v>1300.0999999999999</v>
      </c>
      <c r="T430" s="14">
        <v>1273.55</v>
      </c>
      <c r="U430" s="14">
        <v>1251.98</v>
      </c>
      <c r="V430" s="14">
        <v>1234.07</v>
      </c>
      <c r="W430" s="14">
        <v>1218.57</v>
      </c>
      <c r="X430" s="14">
        <v>1204.5</v>
      </c>
      <c r="Y430" s="14">
        <v>1191.18</v>
      </c>
      <c r="Z430" s="14">
        <v>1178.1300000000001</v>
      </c>
      <c r="AA430" s="14">
        <v>1165.07</v>
      </c>
      <c r="AB430" s="14">
        <v>1151.8</v>
      </c>
      <c r="AC430" s="14">
        <v>1138.19</v>
      </c>
      <c r="AD430" s="14">
        <v>1124.1500000000001</v>
      </c>
      <c r="AE430" s="14">
        <v>1109.6199999999999</v>
      </c>
      <c r="AF430" s="14">
        <v>1094.57</v>
      </c>
      <c r="AG430" s="155">
        <v>897.12699999999995</v>
      </c>
      <c r="AH430" s="155">
        <v>794.46600000000001</v>
      </c>
      <c r="AI430" s="155">
        <v>735.34199999999998</v>
      </c>
      <c r="AJ430" s="155">
        <v>696.54700000000003</v>
      </c>
      <c r="AK430" s="155">
        <v>667.35900000000004</v>
      </c>
      <c r="AL430" s="155">
        <v>642.697</v>
      </c>
      <c r="AM430" s="155">
        <v>620.07899999999995</v>
      </c>
      <c r="AN430" s="155">
        <v>598.25199999999995</v>
      </c>
      <c r="AO430" s="155">
        <v>576.56399999999996</v>
      </c>
      <c r="AP430" s="155">
        <v>554.66200000000003</v>
      </c>
      <c r="AQ430" s="14">
        <v>547.20000000000005</v>
      </c>
      <c r="AR430" s="155">
        <v>555.79600000000005</v>
      </c>
      <c r="AS430" s="155">
        <v>561.20100000000002</v>
      </c>
      <c r="AT430" s="155">
        <v>558.928</v>
      </c>
      <c r="AU430" s="155">
        <v>549.54300000000001</v>
      </c>
    </row>
    <row r="431" spans="1:47" x14ac:dyDescent="0.3">
      <c r="A431" s="141" t="s">
        <v>18</v>
      </c>
      <c r="B431" s="154">
        <v>1337.73</v>
      </c>
      <c r="C431" s="154">
        <v>1337.69</v>
      </c>
      <c r="D431" s="154">
        <v>1335.85</v>
      </c>
      <c r="E431" s="154">
        <v>1326.15</v>
      </c>
      <c r="F431" s="154">
        <v>1316.48</v>
      </c>
      <c r="G431" s="14">
        <v>1325.26</v>
      </c>
      <c r="H431" s="14">
        <v>1347.26</v>
      </c>
      <c r="I431" s="14">
        <v>1355.68</v>
      </c>
      <c r="J431" s="14">
        <v>1342.36</v>
      </c>
      <c r="K431" s="14">
        <v>1355.14</v>
      </c>
      <c r="L431" s="14">
        <v>1366.43</v>
      </c>
      <c r="M431" s="14">
        <v>1374.7</v>
      </c>
      <c r="N431" s="14">
        <v>1382.19</v>
      </c>
      <c r="O431" s="14">
        <v>1386.63</v>
      </c>
      <c r="P431" s="14">
        <v>1385.97</v>
      </c>
      <c r="Q431" s="14">
        <v>1353.76</v>
      </c>
      <c r="R431" s="14">
        <v>1322.79</v>
      </c>
      <c r="S431" s="14">
        <v>1293.8</v>
      </c>
      <c r="T431" s="14">
        <v>1269.74</v>
      </c>
      <c r="U431" s="14">
        <v>1250.2</v>
      </c>
      <c r="V431" s="14">
        <v>1233.98</v>
      </c>
      <c r="W431" s="14">
        <v>1219.94</v>
      </c>
      <c r="X431" s="14">
        <v>1207.19</v>
      </c>
      <c r="Y431" s="14">
        <v>1195.1199999999999</v>
      </c>
      <c r="Z431" s="14">
        <v>1183.3</v>
      </c>
      <c r="AA431" s="14">
        <v>1171.47</v>
      </c>
      <c r="AB431" s="14">
        <v>1159.45</v>
      </c>
      <c r="AC431" s="14">
        <v>1147.1199999999999</v>
      </c>
      <c r="AD431" s="14">
        <v>1134.3900000000001</v>
      </c>
      <c r="AE431" s="14">
        <v>1121.23</v>
      </c>
      <c r="AF431" s="14">
        <v>1107.5899999999999</v>
      </c>
      <c r="AG431" s="155">
        <v>928.71799999999996</v>
      </c>
      <c r="AH431" s="14">
        <v>835.71</v>
      </c>
      <c r="AI431" s="155">
        <v>782.14499999999998</v>
      </c>
      <c r="AJ431" s="155">
        <v>746.99800000000005</v>
      </c>
      <c r="AK431" s="155">
        <v>720.55499999999995</v>
      </c>
      <c r="AL431" s="155">
        <v>698.21199999999999</v>
      </c>
      <c r="AM431" s="155">
        <v>677.721</v>
      </c>
      <c r="AN431" s="155">
        <v>657.94600000000003</v>
      </c>
      <c r="AO431" s="155">
        <v>638.29700000000003</v>
      </c>
      <c r="AP431" s="155">
        <v>618.45399999999995</v>
      </c>
      <c r="AQ431" s="155">
        <v>611.69399999999996</v>
      </c>
      <c r="AR431" s="155">
        <v>619.48199999999997</v>
      </c>
      <c r="AS431" s="155">
        <v>624.37900000000002</v>
      </c>
      <c r="AT431" s="155">
        <v>622.31899999999996</v>
      </c>
      <c r="AU431" s="155">
        <v>613.81700000000001</v>
      </c>
    </row>
    <row r="432" spans="1:47" x14ac:dyDescent="0.3">
      <c r="A432" s="141" t="s">
        <v>19</v>
      </c>
      <c r="B432" s="154">
        <v>214077</v>
      </c>
      <c r="C432" s="154">
        <v>196508</v>
      </c>
      <c r="D432" s="154">
        <v>167421</v>
      </c>
      <c r="E432" s="154">
        <v>167889</v>
      </c>
      <c r="F432" s="154">
        <v>168236</v>
      </c>
      <c r="G432" s="14">
        <v>169225</v>
      </c>
      <c r="H432" s="14">
        <v>169875</v>
      </c>
      <c r="I432" s="14">
        <v>169176</v>
      </c>
      <c r="J432" s="14">
        <v>169647</v>
      </c>
      <c r="K432" s="14">
        <v>170403</v>
      </c>
      <c r="L432" s="14">
        <v>173120</v>
      </c>
      <c r="M432" s="14">
        <v>174895</v>
      </c>
      <c r="N432" s="14">
        <v>175724</v>
      </c>
      <c r="O432" s="14">
        <v>176202</v>
      </c>
      <c r="P432" s="14">
        <v>179167</v>
      </c>
      <c r="Q432" s="14">
        <v>174781</v>
      </c>
      <c r="R432" s="14">
        <v>169825</v>
      </c>
      <c r="S432" s="14">
        <v>165186</v>
      </c>
      <c r="T432" s="14">
        <v>161335</v>
      </c>
      <c r="U432" s="14">
        <v>158208</v>
      </c>
      <c r="V432" s="14">
        <v>155612</v>
      </c>
      <c r="W432" s="14">
        <v>153365</v>
      </c>
      <c r="X432" s="14">
        <v>151325</v>
      </c>
      <c r="Y432" s="14">
        <v>149393</v>
      </c>
      <c r="Z432" s="14">
        <v>147502</v>
      </c>
      <c r="AA432" s="14">
        <v>145609</v>
      </c>
      <c r="AB432" s="14">
        <v>143685</v>
      </c>
      <c r="AC432" s="14">
        <v>141711</v>
      </c>
      <c r="AD432" s="14">
        <v>139675</v>
      </c>
      <c r="AE432" s="14">
        <v>137569</v>
      </c>
      <c r="AF432" s="14">
        <v>135387</v>
      </c>
      <c r="AG432" s="14">
        <v>106761</v>
      </c>
      <c r="AH432" s="14">
        <v>91877.1</v>
      </c>
      <c r="AI432" s="14">
        <v>83305</v>
      </c>
      <c r="AJ432" s="14">
        <v>77680.5</v>
      </c>
      <c r="AK432" s="14">
        <v>73448.7</v>
      </c>
      <c r="AL432" s="14">
        <v>69873.2</v>
      </c>
      <c r="AM432" s="14">
        <v>66594</v>
      </c>
      <c r="AN432" s="14">
        <v>63429.5</v>
      </c>
      <c r="AO432" s="14">
        <v>60285</v>
      </c>
      <c r="AP432" s="14">
        <v>57109.599999999999</v>
      </c>
      <c r="AQ432" s="14">
        <v>56027.7</v>
      </c>
      <c r="AR432" s="14">
        <v>57274</v>
      </c>
      <c r="AS432" s="14">
        <v>58057.7</v>
      </c>
      <c r="AT432" s="14">
        <v>57728.1</v>
      </c>
      <c r="AU432" s="14">
        <v>56367.5</v>
      </c>
    </row>
    <row r="434" spans="1:47" x14ac:dyDescent="0.3">
      <c r="A434" s="156" t="s">
        <v>526</v>
      </c>
      <c r="B434" s="58">
        <v>2005</v>
      </c>
      <c r="C434" s="58">
        <v>2006</v>
      </c>
      <c r="D434" s="58">
        <v>2007</v>
      </c>
      <c r="E434" s="58">
        <v>2008</v>
      </c>
      <c r="F434" s="58">
        <v>2009</v>
      </c>
      <c r="G434" s="58">
        <v>2010</v>
      </c>
      <c r="H434" s="58">
        <v>2011</v>
      </c>
      <c r="I434" s="58">
        <v>2012</v>
      </c>
      <c r="J434" s="58">
        <v>2013</v>
      </c>
      <c r="K434" s="58">
        <v>2014</v>
      </c>
      <c r="L434" s="58">
        <v>2015</v>
      </c>
      <c r="M434" s="58">
        <v>2016</v>
      </c>
      <c r="N434" s="58">
        <v>2017</v>
      </c>
      <c r="O434" s="58">
        <v>2018</v>
      </c>
      <c r="P434" s="58">
        <v>2019</v>
      </c>
      <c r="Q434" s="58">
        <v>2020</v>
      </c>
      <c r="R434" s="58">
        <v>2021</v>
      </c>
      <c r="S434" s="58">
        <v>2022</v>
      </c>
      <c r="T434" s="58">
        <v>2023</v>
      </c>
      <c r="U434" s="58">
        <v>2024</v>
      </c>
      <c r="V434" s="58">
        <v>2025</v>
      </c>
      <c r="W434" s="58">
        <v>2026</v>
      </c>
      <c r="X434" s="58">
        <v>2027</v>
      </c>
      <c r="Y434" s="58">
        <v>2028</v>
      </c>
      <c r="Z434" s="58">
        <v>2029</v>
      </c>
      <c r="AA434" s="58">
        <v>2030</v>
      </c>
      <c r="AB434" s="58">
        <v>2031</v>
      </c>
      <c r="AC434" s="58">
        <v>2032</v>
      </c>
      <c r="AD434" s="58">
        <v>2033</v>
      </c>
      <c r="AE434" s="58">
        <v>2034</v>
      </c>
      <c r="AF434" s="58">
        <v>2035</v>
      </c>
      <c r="AG434" s="58">
        <v>2036</v>
      </c>
      <c r="AH434" s="58">
        <v>2037</v>
      </c>
      <c r="AI434" s="58">
        <v>2038</v>
      </c>
      <c r="AJ434" s="58">
        <v>2039</v>
      </c>
      <c r="AK434" s="58">
        <v>2040</v>
      </c>
      <c r="AL434" s="58">
        <v>2041</v>
      </c>
      <c r="AM434" s="58">
        <v>2042</v>
      </c>
      <c r="AN434" s="58">
        <v>2043</v>
      </c>
      <c r="AO434" s="58">
        <v>2044</v>
      </c>
      <c r="AP434" s="58">
        <v>2045</v>
      </c>
      <c r="AQ434" s="58">
        <v>2046</v>
      </c>
      <c r="AR434" s="58">
        <v>2047</v>
      </c>
      <c r="AS434" s="58">
        <v>2048</v>
      </c>
      <c r="AT434" s="58">
        <v>2049</v>
      </c>
      <c r="AU434" s="58">
        <v>2050</v>
      </c>
    </row>
    <row r="435" spans="1:47" x14ac:dyDescent="0.3">
      <c r="A435" s="40" t="s">
        <v>1</v>
      </c>
      <c r="B435" s="45" t="s">
        <v>385</v>
      </c>
      <c r="C435" s="45" t="s">
        <v>385</v>
      </c>
      <c r="D435" s="45" t="s">
        <v>385</v>
      </c>
      <c r="E435" s="45" t="s">
        <v>385</v>
      </c>
      <c r="F435" s="45" t="s">
        <v>385</v>
      </c>
      <c r="G435" s="45" t="s">
        <v>385</v>
      </c>
      <c r="H435" s="45" t="s">
        <v>385</v>
      </c>
      <c r="I435" s="45" t="s">
        <v>385</v>
      </c>
      <c r="J435" s="45" t="s">
        <v>385</v>
      </c>
      <c r="K435" s="45" t="s">
        <v>385</v>
      </c>
      <c r="L435" s="45" t="s">
        <v>385</v>
      </c>
      <c r="M435" s="45" t="s">
        <v>385</v>
      </c>
      <c r="N435" s="45" t="s">
        <v>385</v>
      </c>
      <c r="O435" s="45" t="s">
        <v>385</v>
      </c>
      <c r="P435" s="45" t="s">
        <v>385</v>
      </c>
      <c r="Q435" s="45" t="s">
        <v>385</v>
      </c>
      <c r="R435" s="45" t="s">
        <v>385</v>
      </c>
      <c r="S435" s="45" t="s">
        <v>385</v>
      </c>
      <c r="T435" s="45" t="s">
        <v>385</v>
      </c>
      <c r="U435" s="45" t="s">
        <v>385</v>
      </c>
      <c r="V435" s="45" t="s">
        <v>385</v>
      </c>
      <c r="W435" s="45" t="s">
        <v>385</v>
      </c>
      <c r="X435" s="45" t="s">
        <v>385</v>
      </c>
      <c r="Y435" s="45" t="s">
        <v>385</v>
      </c>
      <c r="Z435" s="45" t="s">
        <v>385</v>
      </c>
      <c r="AA435" s="45" t="s">
        <v>385</v>
      </c>
      <c r="AB435" s="45" t="s">
        <v>385</v>
      </c>
      <c r="AC435" s="45" t="s">
        <v>385</v>
      </c>
      <c r="AD435" s="45" t="s">
        <v>385</v>
      </c>
      <c r="AE435" s="45" t="s">
        <v>385</v>
      </c>
      <c r="AF435" s="45" t="s">
        <v>385</v>
      </c>
      <c r="AG435" s="45" t="s">
        <v>385</v>
      </c>
      <c r="AH435" s="45" t="s">
        <v>385</v>
      </c>
      <c r="AI435" s="45" t="s">
        <v>385</v>
      </c>
      <c r="AJ435" s="45" t="s">
        <v>385</v>
      </c>
      <c r="AK435" s="45" t="s">
        <v>385</v>
      </c>
      <c r="AL435" s="45" t="s">
        <v>385</v>
      </c>
      <c r="AM435" s="45" t="s">
        <v>385</v>
      </c>
      <c r="AN435" s="45" t="s">
        <v>385</v>
      </c>
      <c r="AO435" s="45" t="s">
        <v>385</v>
      </c>
      <c r="AP435" s="45" t="s">
        <v>385</v>
      </c>
      <c r="AQ435" s="45" t="s">
        <v>385</v>
      </c>
      <c r="AR435" s="45" t="s">
        <v>385</v>
      </c>
      <c r="AS435" s="45" t="s">
        <v>385</v>
      </c>
      <c r="AT435" s="45" t="s">
        <v>385</v>
      </c>
      <c r="AU435" s="45" t="s">
        <v>385</v>
      </c>
    </row>
    <row r="436" spans="1:47" x14ac:dyDescent="0.3">
      <c r="A436" s="141" t="s">
        <v>11</v>
      </c>
      <c r="B436" s="157">
        <v>4.1101999999999996E-3</v>
      </c>
      <c r="C436" s="157">
        <v>4.1379099999999999E-3</v>
      </c>
      <c r="D436" s="157">
        <v>4.2482600000000002E-3</v>
      </c>
      <c r="E436" s="157">
        <v>4.3291099999999997E-3</v>
      </c>
      <c r="F436" s="157">
        <v>4.2616499999999996E-3</v>
      </c>
      <c r="G436" s="119">
        <v>4.2092199999999996E-3</v>
      </c>
      <c r="H436" s="119">
        <v>4.1915299999999997E-3</v>
      </c>
      <c r="I436" s="119">
        <v>4.2381299999999997E-3</v>
      </c>
      <c r="J436" s="119">
        <v>4.3307399999999996E-3</v>
      </c>
      <c r="K436" s="119">
        <v>4.3874099999999996E-3</v>
      </c>
      <c r="L436" s="119">
        <v>4.3450900000000002E-3</v>
      </c>
      <c r="M436" s="119">
        <v>4.3288199999999997E-3</v>
      </c>
      <c r="N436" s="119">
        <v>4.3815199999999999E-3</v>
      </c>
      <c r="O436" s="119">
        <v>4.4406599999999999E-3</v>
      </c>
      <c r="P436" s="119">
        <v>4.4796000000000002E-3</v>
      </c>
      <c r="Q436" s="119">
        <v>4.5205599999999999E-3</v>
      </c>
      <c r="R436" s="119">
        <v>4.3113099999999996E-3</v>
      </c>
      <c r="S436" s="119">
        <v>4.1934199999999998E-3</v>
      </c>
      <c r="T436" s="119">
        <v>4.12269E-3</v>
      </c>
      <c r="U436" s="119">
        <v>4.0783099999999999E-3</v>
      </c>
      <c r="V436" s="119">
        <v>4.0492100000000001E-3</v>
      </c>
      <c r="W436" s="119">
        <v>4.0290500000000002E-3</v>
      </c>
      <c r="X436" s="119">
        <v>4.0140899999999997E-3</v>
      </c>
      <c r="Y436" s="119">
        <v>4.0021099999999997E-3</v>
      </c>
      <c r="Z436" s="119">
        <v>3.9917499999999996E-3</v>
      </c>
      <c r="AA436" s="119">
        <v>3.9821800000000001E-3</v>
      </c>
      <c r="AB436" s="119">
        <v>3.97285E-3</v>
      </c>
      <c r="AC436" s="119">
        <v>3.9633899999999998E-3</v>
      </c>
      <c r="AD436" s="119">
        <v>3.9536099999999998E-3</v>
      </c>
      <c r="AE436" s="119">
        <v>3.9433599999999999E-3</v>
      </c>
      <c r="AF436" s="119">
        <v>3.9325599999999999E-3</v>
      </c>
      <c r="AG436" s="119">
        <v>3.8363E-3</v>
      </c>
      <c r="AH436" s="119">
        <v>3.7475099999999999E-3</v>
      </c>
      <c r="AI436" s="119">
        <v>3.6762399999999999E-3</v>
      </c>
      <c r="AJ436" s="119">
        <v>3.62051E-3</v>
      </c>
      <c r="AK436" s="119">
        <v>3.5755800000000001E-3</v>
      </c>
      <c r="AL436" s="119">
        <v>3.5372400000000001E-3</v>
      </c>
      <c r="AM436" s="119">
        <v>3.50243E-3</v>
      </c>
      <c r="AN436" s="119">
        <v>3.46912E-3</v>
      </c>
      <c r="AO436" s="119">
        <v>3.4359799999999999E-3</v>
      </c>
      <c r="AP436" s="119">
        <v>3.4021099999999999E-3</v>
      </c>
      <c r="AQ436" s="119">
        <v>3.9686900000000004E-3</v>
      </c>
      <c r="AR436" s="119">
        <v>4.4303499999999996E-3</v>
      </c>
      <c r="AS436" s="119">
        <v>4.7524799999999999E-3</v>
      </c>
      <c r="AT436" s="119">
        <v>4.9645599999999998E-3</v>
      </c>
      <c r="AU436" s="119">
        <v>5.1138299999999998E-3</v>
      </c>
    </row>
    <row r="437" spans="1:47" x14ac:dyDescent="0.3">
      <c r="A437" s="141" t="s">
        <v>12</v>
      </c>
      <c r="B437" s="157">
        <v>0</v>
      </c>
      <c r="C437" s="157">
        <v>0</v>
      </c>
      <c r="D437" s="157">
        <v>0</v>
      </c>
      <c r="E437" s="157">
        <v>0</v>
      </c>
      <c r="F437" s="157">
        <v>0</v>
      </c>
      <c r="G437" s="119">
        <v>0</v>
      </c>
      <c r="H437" s="119">
        <v>0</v>
      </c>
      <c r="I437" s="119">
        <v>0</v>
      </c>
      <c r="J437" s="119">
        <v>0</v>
      </c>
      <c r="K437" s="119">
        <v>0</v>
      </c>
      <c r="L437" s="119">
        <v>0</v>
      </c>
      <c r="M437" s="119">
        <v>0</v>
      </c>
      <c r="N437" s="119">
        <v>0</v>
      </c>
      <c r="O437" s="119">
        <v>0</v>
      </c>
      <c r="P437" s="119">
        <v>0</v>
      </c>
      <c r="Q437" s="119">
        <v>0</v>
      </c>
      <c r="R437" s="119">
        <v>0</v>
      </c>
      <c r="S437" s="119">
        <v>0</v>
      </c>
      <c r="T437" s="119">
        <v>0</v>
      </c>
      <c r="U437" s="119">
        <v>0</v>
      </c>
      <c r="V437" s="119">
        <v>0</v>
      </c>
      <c r="W437" s="119">
        <v>0</v>
      </c>
      <c r="X437" s="119">
        <v>0</v>
      </c>
      <c r="Y437" s="119">
        <v>0</v>
      </c>
      <c r="Z437" s="119">
        <v>0</v>
      </c>
      <c r="AA437" s="119">
        <v>0</v>
      </c>
      <c r="AB437" s="119">
        <v>0</v>
      </c>
      <c r="AC437" s="119">
        <v>0</v>
      </c>
      <c r="AD437" s="119">
        <v>0</v>
      </c>
      <c r="AE437" s="119">
        <v>0</v>
      </c>
      <c r="AF437" s="119">
        <v>0</v>
      </c>
      <c r="AG437" s="119">
        <v>0</v>
      </c>
      <c r="AH437" s="119">
        <v>0</v>
      </c>
      <c r="AI437" s="119">
        <v>0</v>
      </c>
      <c r="AJ437" s="119">
        <v>0</v>
      </c>
      <c r="AK437" s="119">
        <v>0</v>
      </c>
      <c r="AL437" s="119">
        <v>0</v>
      </c>
      <c r="AM437" s="119">
        <v>0</v>
      </c>
      <c r="AN437" s="119">
        <v>0</v>
      </c>
      <c r="AO437" s="119">
        <v>0</v>
      </c>
      <c r="AP437" s="119">
        <v>0</v>
      </c>
      <c r="AQ437" s="119">
        <v>0</v>
      </c>
      <c r="AR437" s="119">
        <v>0</v>
      </c>
      <c r="AS437" s="119">
        <v>0</v>
      </c>
      <c r="AT437" s="119">
        <v>0</v>
      </c>
      <c r="AU437" s="119">
        <v>0</v>
      </c>
    </row>
    <row r="438" spans="1:47" x14ac:dyDescent="0.3">
      <c r="A438" s="141" t="s">
        <v>13</v>
      </c>
      <c r="B438" s="157">
        <v>0.19333900000000001</v>
      </c>
      <c r="C438" s="157">
        <v>0.193021</v>
      </c>
      <c r="D438" s="157">
        <v>0.19217600000000001</v>
      </c>
      <c r="E438" s="157">
        <v>0.19133700000000001</v>
      </c>
      <c r="F438" s="157">
        <v>0.19050600000000001</v>
      </c>
      <c r="G438" s="119">
        <v>0.190051</v>
      </c>
      <c r="H438" s="119">
        <v>0.190168</v>
      </c>
      <c r="I438" s="119">
        <v>0.19023599999999999</v>
      </c>
      <c r="J438" s="119">
        <v>0.190303</v>
      </c>
      <c r="K438" s="119">
        <v>0.19153800000000001</v>
      </c>
      <c r="L438" s="119">
        <v>0.19511800000000001</v>
      </c>
      <c r="M438" s="119">
        <v>0.19909199999999999</v>
      </c>
      <c r="N438" s="119">
        <v>0.20228599999999999</v>
      </c>
      <c r="O438" s="119">
        <v>0.20408200000000001</v>
      </c>
      <c r="P438" s="119">
        <v>0.20543500000000001</v>
      </c>
      <c r="Q438" s="119">
        <v>0.20518</v>
      </c>
      <c r="R438" s="119">
        <v>0.19176399999999999</v>
      </c>
      <c r="S438" s="119">
        <v>0.183614</v>
      </c>
      <c r="T438" s="119">
        <v>0.178366</v>
      </c>
      <c r="U438" s="119">
        <v>0.17480899999999999</v>
      </c>
      <c r="V438" s="119">
        <v>0.17225599999999999</v>
      </c>
      <c r="W438" s="119">
        <v>0.17029900000000001</v>
      </c>
      <c r="X438" s="119">
        <v>0.168687</v>
      </c>
      <c r="Y438" s="119">
        <v>0.16727</v>
      </c>
      <c r="Z438" s="119">
        <v>0.16595299999999999</v>
      </c>
      <c r="AA438" s="119">
        <v>0.16467899999999999</v>
      </c>
      <c r="AB438" s="119">
        <v>0.163409</v>
      </c>
      <c r="AC438" s="119">
        <v>0.16211900000000001</v>
      </c>
      <c r="AD438" s="119">
        <v>0.16079399999999999</v>
      </c>
      <c r="AE438" s="119">
        <v>0.15942500000000001</v>
      </c>
      <c r="AF438" s="119">
        <v>0.15800500000000001</v>
      </c>
      <c r="AG438" s="119">
        <v>0.14244200000000001</v>
      </c>
      <c r="AH438" s="119">
        <v>0.132545</v>
      </c>
      <c r="AI438" s="119">
        <v>0.12609100000000001</v>
      </c>
      <c r="AJ438" s="119">
        <v>0.121555</v>
      </c>
      <c r="AK438" s="119">
        <v>0.118051</v>
      </c>
      <c r="AL438" s="119">
        <v>0.115088</v>
      </c>
      <c r="AM438" s="119">
        <v>0.11239200000000001</v>
      </c>
      <c r="AN438" s="119">
        <v>0.10981299999999999</v>
      </c>
      <c r="AO438" s="119">
        <v>0.107262</v>
      </c>
      <c r="AP438" s="119">
        <v>0.104688</v>
      </c>
      <c r="AQ438" s="119">
        <v>0.119099</v>
      </c>
      <c r="AR438" s="119">
        <v>0.13070499999999999</v>
      </c>
      <c r="AS438" s="119">
        <v>0.13819999999999999</v>
      </c>
      <c r="AT438" s="119">
        <v>0.14212900000000001</v>
      </c>
      <c r="AU438" s="119">
        <v>0.143648</v>
      </c>
    </row>
    <row r="439" spans="1:47" ht="17.25" customHeight="1" x14ac:dyDescent="0.3">
      <c r="A439" s="141" t="s">
        <v>14</v>
      </c>
      <c r="B439" s="157">
        <v>0.16128799999999999</v>
      </c>
      <c r="C439" s="157">
        <v>0.16171199999999999</v>
      </c>
      <c r="D439" s="157">
        <v>0.16117100000000001</v>
      </c>
      <c r="E439" s="157">
        <v>0.158946</v>
      </c>
      <c r="F439" s="157">
        <v>0.15826499999999999</v>
      </c>
      <c r="G439" s="119">
        <v>0.157718</v>
      </c>
      <c r="H439" s="119">
        <v>0.157749</v>
      </c>
      <c r="I439" s="119">
        <v>0.15759799999999999</v>
      </c>
      <c r="J439" s="119">
        <v>0.15846499999999999</v>
      </c>
      <c r="K439" s="119">
        <v>0.15909300000000001</v>
      </c>
      <c r="L439" s="119">
        <v>0.158551</v>
      </c>
      <c r="M439" s="119">
        <v>0.15773000000000001</v>
      </c>
      <c r="N439" s="119">
        <v>0.15751299999999999</v>
      </c>
      <c r="O439" s="119">
        <v>0.15756700000000001</v>
      </c>
      <c r="P439" s="119">
        <v>0.15776399999999999</v>
      </c>
      <c r="Q439" s="119">
        <v>0.157582</v>
      </c>
      <c r="R439" s="119">
        <v>0.156581</v>
      </c>
      <c r="S439" s="119">
        <v>0.15585199999999999</v>
      </c>
      <c r="T439" s="119">
        <v>0.15528400000000001</v>
      </c>
      <c r="U439" s="119">
        <v>0.15481500000000001</v>
      </c>
      <c r="V439" s="119">
        <v>0.15440499999999999</v>
      </c>
      <c r="W439" s="119">
        <v>0.154033</v>
      </c>
      <c r="X439" s="119">
        <v>0.15368200000000001</v>
      </c>
      <c r="Y439" s="119">
        <v>0.15334500000000001</v>
      </c>
      <c r="Z439" s="119">
        <v>0.15301500000000001</v>
      </c>
      <c r="AA439" s="119">
        <v>0.15268799999999999</v>
      </c>
      <c r="AB439" s="119">
        <v>0.152363</v>
      </c>
      <c r="AC439" s="119">
        <v>0.15203700000000001</v>
      </c>
      <c r="AD439" s="119">
        <v>0.15171000000000001</v>
      </c>
      <c r="AE439" s="119">
        <v>0.15138099999999999</v>
      </c>
      <c r="AF439" s="119">
        <v>0.15104999999999999</v>
      </c>
      <c r="AG439" s="119">
        <v>0.14952399999999999</v>
      </c>
      <c r="AH439" s="119">
        <v>0.14845700000000001</v>
      </c>
      <c r="AI439" s="119">
        <v>0.14768500000000001</v>
      </c>
      <c r="AJ439" s="119">
        <v>0.14708099999999999</v>
      </c>
      <c r="AK439" s="119">
        <v>0.146568</v>
      </c>
      <c r="AL439" s="119">
        <v>0.14610400000000001</v>
      </c>
      <c r="AM439" s="119">
        <v>0.14566599999999999</v>
      </c>
      <c r="AN439" s="119">
        <v>0.14524000000000001</v>
      </c>
      <c r="AO439" s="119">
        <v>0.14482</v>
      </c>
      <c r="AP439" s="119">
        <v>0.144401</v>
      </c>
      <c r="AQ439" s="119">
        <v>0.14474200000000001</v>
      </c>
      <c r="AR439" s="119">
        <v>0.144986</v>
      </c>
      <c r="AS439" s="119">
        <v>0.145037</v>
      </c>
      <c r="AT439" s="119">
        <v>0.14491799999999999</v>
      </c>
      <c r="AU439" s="119">
        <v>0.144681</v>
      </c>
    </row>
    <row r="440" spans="1:47" ht="15.6" customHeight="1" x14ac:dyDescent="0.3">
      <c r="A440" s="141" t="s">
        <v>15</v>
      </c>
      <c r="B440" s="157">
        <v>0.232075</v>
      </c>
      <c r="C440" s="157">
        <v>0.23277999999999999</v>
      </c>
      <c r="D440" s="157">
        <v>0.23478499999999999</v>
      </c>
      <c r="E440" s="157">
        <v>0.23594699999999999</v>
      </c>
      <c r="F440" s="157">
        <v>0.236091</v>
      </c>
      <c r="G440" s="119">
        <v>0.23631099999999999</v>
      </c>
      <c r="H440" s="119">
        <v>0.235931</v>
      </c>
      <c r="I440" s="119">
        <v>0.237735</v>
      </c>
      <c r="J440" s="119">
        <v>0.23921999999999999</v>
      </c>
      <c r="K440" s="119">
        <v>0.24060300000000001</v>
      </c>
      <c r="L440" s="119">
        <v>0.24210400000000001</v>
      </c>
      <c r="M440" s="119">
        <v>0.24187</v>
      </c>
      <c r="N440" s="119">
        <v>0.241149</v>
      </c>
      <c r="O440" s="119">
        <v>0.241149</v>
      </c>
      <c r="P440" s="119">
        <v>0.241149</v>
      </c>
      <c r="Q440" s="119">
        <v>0.240842</v>
      </c>
      <c r="R440" s="119">
        <v>0.239764</v>
      </c>
      <c r="S440" s="119">
        <v>0.23897699999999999</v>
      </c>
      <c r="T440" s="119">
        <v>0.23840600000000001</v>
      </c>
      <c r="U440" s="119">
        <v>0.237985</v>
      </c>
      <c r="V440" s="119">
        <v>0.23766200000000001</v>
      </c>
      <c r="W440" s="119">
        <v>0.2374</v>
      </c>
      <c r="X440" s="119">
        <v>0.237175</v>
      </c>
      <c r="Y440" s="119">
        <v>0.23696800000000001</v>
      </c>
      <c r="Z440" s="119">
        <v>0.23676900000000001</v>
      </c>
      <c r="AA440" s="119">
        <v>0.236571</v>
      </c>
      <c r="AB440" s="119">
        <v>0.236369</v>
      </c>
      <c r="AC440" s="119">
        <v>0.23615900000000001</v>
      </c>
      <c r="AD440" s="119">
        <v>0.23594000000000001</v>
      </c>
      <c r="AE440" s="119">
        <v>0.23571</v>
      </c>
      <c r="AF440" s="119">
        <v>0.23546700000000001</v>
      </c>
      <c r="AG440" s="119">
        <v>0.231956</v>
      </c>
      <c r="AH440" s="119">
        <v>0.22972500000000001</v>
      </c>
      <c r="AI440" s="119">
        <v>0.22827600000000001</v>
      </c>
      <c r="AJ440" s="119">
        <v>0.22725500000000001</v>
      </c>
      <c r="AK440" s="119">
        <v>0.22645499999999999</v>
      </c>
      <c r="AL440" s="119">
        <v>0.22576199999999999</v>
      </c>
      <c r="AM440" s="119">
        <v>0.22511500000000001</v>
      </c>
      <c r="AN440" s="119">
        <v>0.22447700000000001</v>
      </c>
      <c r="AO440" s="119">
        <v>0.22383</v>
      </c>
      <c r="AP440" s="119">
        <v>0.223159</v>
      </c>
      <c r="AQ440" s="119">
        <v>0.224658</v>
      </c>
      <c r="AR440" s="119">
        <v>0.22593199999999999</v>
      </c>
      <c r="AS440" s="119">
        <v>0.226685</v>
      </c>
      <c r="AT440" s="119">
        <v>0.226969</v>
      </c>
      <c r="AU440" s="119">
        <v>0.22691500000000001</v>
      </c>
    </row>
    <row r="441" spans="1:47" x14ac:dyDescent="0.3">
      <c r="A441" s="141" t="s">
        <v>16</v>
      </c>
      <c r="B441" s="157">
        <v>5.7542299999999998E-2</v>
      </c>
      <c r="C441" s="157">
        <v>5.7343400000000003E-2</v>
      </c>
      <c r="D441" s="157">
        <v>5.71353E-2</v>
      </c>
      <c r="E441" s="157">
        <v>5.7663499999999999E-2</v>
      </c>
      <c r="F441" s="157">
        <v>5.8555700000000002E-2</v>
      </c>
      <c r="G441" s="119">
        <v>5.90351E-2</v>
      </c>
      <c r="H441" s="119">
        <v>5.9100600000000003E-2</v>
      </c>
      <c r="I441" s="119">
        <v>5.9644599999999999E-2</v>
      </c>
      <c r="J441" s="119">
        <v>6.04646E-2</v>
      </c>
      <c r="K441" s="119">
        <v>6.1422400000000002E-2</v>
      </c>
      <c r="L441" s="119">
        <v>6.2310200000000003E-2</v>
      </c>
      <c r="M441" s="119">
        <v>6.3208799999999996E-2</v>
      </c>
      <c r="N441" s="119">
        <v>6.3527399999999998E-2</v>
      </c>
      <c r="O441" s="119">
        <v>6.3225299999999998E-2</v>
      </c>
      <c r="P441" s="119">
        <v>6.3516600000000006E-2</v>
      </c>
      <c r="Q441" s="119">
        <v>6.3457600000000003E-2</v>
      </c>
      <c r="R441" s="119">
        <v>6.3243800000000003E-2</v>
      </c>
      <c r="S441" s="119">
        <v>6.3020199999999998E-2</v>
      </c>
      <c r="T441" s="119">
        <v>6.2780600000000006E-2</v>
      </c>
      <c r="U441" s="119">
        <v>6.2528E-2</v>
      </c>
      <c r="V441" s="119">
        <v>6.22669E-2</v>
      </c>
      <c r="W441" s="119">
        <v>6.2001300000000002E-2</v>
      </c>
      <c r="X441" s="119">
        <v>6.1733499999999997E-2</v>
      </c>
      <c r="Y441" s="119">
        <v>6.1465400000000003E-2</v>
      </c>
      <c r="Z441" s="119">
        <v>6.1197700000000001E-2</v>
      </c>
      <c r="AA441" s="119">
        <v>6.0930900000000003E-2</v>
      </c>
      <c r="AB441" s="119">
        <v>6.0665200000000002E-2</v>
      </c>
      <c r="AC441" s="119">
        <v>6.0400500000000003E-2</v>
      </c>
      <c r="AD441" s="119">
        <v>6.0136799999999997E-2</v>
      </c>
      <c r="AE441" s="119">
        <v>5.9873700000000002E-2</v>
      </c>
      <c r="AF441" s="119">
        <v>5.9611200000000003E-2</v>
      </c>
      <c r="AG441" s="119">
        <v>5.9359000000000002E-2</v>
      </c>
      <c r="AH441" s="119">
        <v>5.9053000000000001E-2</v>
      </c>
      <c r="AI441" s="119">
        <v>5.8725199999999998E-2</v>
      </c>
      <c r="AJ441" s="119">
        <v>5.8389799999999999E-2</v>
      </c>
      <c r="AK441" s="119">
        <v>5.8051899999999997E-2</v>
      </c>
      <c r="AL441" s="119">
        <v>5.7712899999999998E-2</v>
      </c>
      <c r="AM441" s="119">
        <v>5.7372699999999999E-2</v>
      </c>
      <c r="AN441" s="119">
        <v>5.7030699999999997E-2</v>
      </c>
      <c r="AO441" s="119">
        <v>5.6686300000000002E-2</v>
      </c>
      <c r="AP441" s="119">
        <v>5.6338899999999997E-2</v>
      </c>
      <c r="AQ441" s="119">
        <v>5.60241E-2</v>
      </c>
      <c r="AR441" s="119">
        <v>5.5755199999999998E-2</v>
      </c>
      <c r="AS441" s="119">
        <v>5.5487399999999999E-2</v>
      </c>
      <c r="AT441" s="119">
        <v>5.5205799999999999E-2</v>
      </c>
      <c r="AU441" s="119">
        <v>5.4908199999999997E-2</v>
      </c>
    </row>
    <row r="442" spans="1:47" x14ac:dyDescent="0.3">
      <c r="A442" s="141" t="s">
        <v>208</v>
      </c>
      <c r="B442" s="157">
        <v>1.19506E-3</v>
      </c>
      <c r="C442" s="157">
        <v>1.1917200000000001E-3</v>
      </c>
      <c r="D442" s="157">
        <v>1.1779099999999999E-3</v>
      </c>
      <c r="E442" s="157">
        <v>1.1535300000000001E-3</v>
      </c>
      <c r="F442" s="157">
        <v>1.13572E-3</v>
      </c>
      <c r="G442" s="119">
        <v>1.13572E-3</v>
      </c>
      <c r="H442" s="119">
        <v>1.13572E-3</v>
      </c>
      <c r="I442" s="119">
        <v>1.13572E-3</v>
      </c>
      <c r="J442" s="119">
        <v>1.13572E-3</v>
      </c>
      <c r="K442" s="119">
        <v>1.13572E-3</v>
      </c>
      <c r="L442" s="119">
        <v>1.13572E-3</v>
      </c>
      <c r="M442" s="119">
        <v>1.13572E-3</v>
      </c>
      <c r="N442" s="119">
        <v>1.13572E-3</v>
      </c>
      <c r="O442" s="119">
        <v>1.13572E-3</v>
      </c>
      <c r="P442" s="119">
        <v>1.13572E-3</v>
      </c>
      <c r="Q442" s="119">
        <v>1.1326699999999999E-3</v>
      </c>
      <c r="R442" s="119">
        <v>1.12933E-3</v>
      </c>
      <c r="S442" s="119">
        <v>1.1259499999999999E-3</v>
      </c>
      <c r="T442" s="119">
        <v>1.1228200000000001E-3</v>
      </c>
      <c r="U442" s="119">
        <v>1.11994E-3</v>
      </c>
      <c r="V442" s="119">
        <v>1.1172599999999999E-3</v>
      </c>
      <c r="W442" s="119">
        <v>1.11466E-3</v>
      </c>
      <c r="X442" s="119">
        <v>1.1120800000000001E-3</v>
      </c>
      <c r="Y442" s="119">
        <v>1.1094500000000001E-3</v>
      </c>
      <c r="Z442" s="119">
        <v>1.10673E-3</v>
      </c>
      <c r="AA442" s="119">
        <v>1.10388E-3</v>
      </c>
      <c r="AB442" s="119">
        <v>1.10089E-3</v>
      </c>
      <c r="AC442" s="119">
        <v>1.0977300000000001E-3</v>
      </c>
      <c r="AD442" s="119">
        <v>1.09438E-3</v>
      </c>
      <c r="AE442" s="119">
        <v>1.0908199999999999E-3</v>
      </c>
      <c r="AF442" s="119">
        <v>1.08705E-3</v>
      </c>
      <c r="AG442" s="119">
        <v>1.0559600000000001E-3</v>
      </c>
      <c r="AH442" s="119">
        <v>1.03342E-3</v>
      </c>
      <c r="AI442" s="119">
        <v>1.01684E-3</v>
      </c>
      <c r="AJ442" s="119">
        <v>1.0036400000000001E-3</v>
      </c>
      <c r="AK442" s="119">
        <v>9.9204299999999996E-4</v>
      </c>
      <c r="AL442" s="119">
        <v>9.8101500000000001E-4</v>
      </c>
      <c r="AM442" s="119">
        <v>9.6994500000000005E-4</v>
      </c>
      <c r="AN442" s="119">
        <v>9.5846799999999997E-4</v>
      </c>
      <c r="AO442" s="119">
        <v>9.46344E-4</v>
      </c>
      <c r="AP442" s="119">
        <v>9.3338999999999998E-4</v>
      </c>
      <c r="AQ442" s="119">
        <v>9.2593899999999997E-4</v>
      </c>
      <c r="AR442" s="119">
        <v>9.2519599999999998E-4</v>
      </c>
      <c r="AS442" s="119">
        <v>9.2300499999999996E-4</v>
      </c>
      <c r="AT442" s="119">
        <v>9.1748700000000003E-4</v>
      </c>
      <c r="AU442" s="119">
        <v>9.0874700000000001E-4</v>
      </c>
    </row>
    <row r="443" spans="1:47" x14ac:dyDescent="0.3">
      <c r="A443" s="141" t="s">
        <v>18</v>
      </c>
      <c r="B443" s="157">
        <v>5.8655100000000004E-4</v>
      </c>
      <c r="C443" s="157">
        <v>5.8882599999999998E-4</v>
      </c>
      <c r="D443" s="157">
        <v>5.9418100000000005E-4</v>
      </c>
      <c r="E443" s="157">
        <v>5.9565900000000001E-4</v>
      </c>
      <c r="F443" s="157">
        <v>5.9633899999999998E-4</v>
      </c>
      <c r="G443" s="119">
        <v>6.0519899999999995E-4</v>
      </c>
      <c r="H443" s="119">
        <v>6.2011100000000001E-4</v>
      </c>
      <c r="I443" s="119">
        <v>6.2851200000000002E-4</v>
      </c>
      <c r="J443" s="119">
        <v>6.2410500000000002E-4</v>
      </c>
      <c r="K443" s="119">
        <v>6.2818699999999999E-4</v>
      </c>
      <c r="L443" s="119">
        <v>6.3148399999999997E-4</v>
      </c>
      <c r="M443" s="119">
        <v>6.33538E-4</v>
      </c>
      <c r="N443" s="119">
        <v>6.3712100000000004E-4</v>
      </c>
      <c r="O443" s="119">
        <v>6.4087400000000004E-4</v>
      </c>
      <c r="P443" s="119">
        <v>6.4097299999999998E-4</v>
      </c>
      <c r="Q443" s="119">
        <v>6.4234899999999996E-4</v>
      </c>
      <c r="R443" s="119">
        <v>6.2746999999999998E-4</v>
      </c>
      <c r="S443" s="119">
        <v>6.1830499999999998E-4</v>
      </c>
      <c r="T443" s="119">
        <v>6.1242399999999998E-4</v>
      </c>
      <c r="U443" s="119">
        <v>6.0849899999999998E-4</v>
      </c>
      <c r="V443" s="119">
        <v>6.0574499999999998E-4</v>
      </c>
      <c r="W443" s="119">
        <v>6.0368200000000003E-4</v>
      </c>
      <c r="X443" s="119">
        <v>6.0201099999999995E-4</v>
      </c>
      <c r="Y443" s="119">
        <v>6.0054699999999999E-4</v>
      </c>
      <c r="Z443" s="119">
        <v>5.9917499999999997E-4</v>
      </c>
      <c r="AA443" s="119">
        <v>5.9782100000000001E-4</v>
      </c>
      <c r="AB443" s="119">
        <v>5.9643599999999999E-4</v>
      </c>
      <c r="AC443" s="119">
        <v>5.9498600000000004E-4</v>
      </c>
      <c r="AD443" s="119">
        <v>5.9345100000000005E-4</v>
      </c>
      <c r="AE443" s="119">
        <v>5.9181399999999997E-4</v>
      </c>
      <c r="AF443" s="119">
        <v>5.9006300000000005E-4</v>
      </c>
      <c r="AG443" s="119">
        <v>5.7506099999999997E-4</v>
      </c>
      <c r="AH443" s="119">
        <v>5.6264900000000003E-4</v>
      </c>
      <c r="AI443" s="119">
        <v>5.5296299999999996E-4</v>
      </c>
      <c r="AJ443" s="119">
        <v>5.4526100000000001E-4</v>
      </c>
      <c r="AK443" s="119">
        <v>5.3877600000000003E-4</v>
      </c>
      <c r="AL443" s="119">
        <v>5.3293800000000005E-4</v>
      </c>
      <c r="AM443" s="119">
        <v>5.2736299999999999E-4</v>
      </c>
      <c r="AN443" s="119">
        <v>5.2179899999999998E-4</v>
      </c>
      <c r="AO443" s="119">
        <v>5.1608000000000003E-4</v>
      </c>
      <c r="AP443" s="119">
        <v>5.1008900000000003E-4</v>
      </c>
      <c r="AQ443" s="119">
        <v>5.5254700000000002E-4</v>
      </c>
      <c r="AR443" s="119">
        <v>5.8093900000000004E-4</v>
      </c>
      <c r="AS443" s="119">
        <v>5.9714900000000005E-4</v>
      </c>
      <c r="AT443" s="119">
        <v>6.0525900000000003E-4</v>
      </c>
      <c r="AU443" s="119">
        <v>6.0874300000000002E-4</v>
      </c>
    </row>
    <row r="444" spans="1:47" x14ac:dyDescent="0.3">
      <c r="A444" s="141" t="s">
        <v>19</v>
      </c>
      <c r="B444" s="157">
        <v>9.1777300000000006E-2</v>
      </c>
      <c r="C444" s="157">
        <v>8.8807800000000006E-2</v>
      </c>
      <c r="D444" s="157">
        <v>8.38145E-2</v>
      </c>
      <c r="E444" s="157">
        <v>8.3748500000000003E-2</v>
      </c>
      <c r="F444" s="157">
        <v>8.37701E-2</v>
      </c>
      <c r="G444" s="119">
        <v>8.3854700000000004E-2</v>
      </c>
      <c r="H444" s="119">
        <v>8.3720000000000003E-2</v>
      </c>
      <c r="I444" s="119">
        <v>8.3196400000000004E-2</v>
      </c>
      <c r="J444" s="119">
        <v>8.2833900000000002E-2</v>
      </c>
      <c r="K444" s="119">
        <v>8.2848599999999994E-2</v>
      </c>
      <c r="L444" s="119">
        <v>8.3233299999999996E-2</v>
      </c>
      <c r="M444" s="119">
        <v>8.3457799999999999E-2</v>
      </c>
      <c r="N444" s="119">
        <v>8.3525500000000003E-2</v>
      </c>
      <c r="O444" s="119">
        <v>8.3577299999999993E-2</v>
      </c>
      <c r="P444" s="119">
        <v>8.4063600000000002E-2</v>
      </c>
      <c r="Q444" s="119">
        <v>8.37426E-2</v>
      </c>
      <c r="R444" s="119">
        <v>8.32204E-2</v>
      </c>
      <c r="S444" s="119">
        <v>8.2687899999999995E-2</v>
      </c>
      <c r="T444" s="119">
        <v>8.2175100000000001E-2</v>
      </c>
      <c r="U444" s="119">
        <v>8.1683599999999995E-2</v>
      </c>
      <c r="V444" s="119">
        <v>8.1206299999999995E-2</v>
      </c>
      <c r="W444" s="119">
        <v>8.0734899999999998E-2</v>
      </c>
      <c r="X444" s="119">
        <v>8.0262600000000003E-2</v>
      </c>
      <c r="Y444" s="119">
        <v>7.9784400000000005E-2</v>
      </c>
      <c r="Z444" s="119">
        <v>7.9297199999999998E-2</v>
      </c>
      <c r="AA444" s="119">
        <v>7.8798900000000005E-2</v>
      </c>
      <c r="AB444" s="119">
        <v>7.8288700000000003E-2</v>
      </c>
      <c r="AC444" s="119">
        <v>7.7766000000000002E-2</v>
      </c>
      <c r="AD444" s="119">
        <v>7.7230800000000002E-2</v>
      </c>
      <c r="AE444" s="119">
        <v>7.6683299999999996E-2</v>
      </c>
      <c r="AF444" s="119">
        <v>7.6124200000000003E-2</v>
      </c>
      <c r="AG444" s="119">
        <v>7.32902E-2</v>
      </c>
      <c r="AH444" s="119">
        <v>7.1407700000000005E-2</v>
      </c>
      <c r="AI444" s="119">
        <v>7.0093299999999997E-2</v>
      </c>
      <c r="AJ444" s="119">
        <v>6.9084499999999993E-2</v>
      </c>
      <c r="AK444" s="119">
        <v>6.8234400000000001E-2</v>
      </c>
      <c r="AL444" s="119">
        <v>6.7466600000000002E-2</v>
      </c>
      <c r="AM444" s="119">
        <v>6.6742200000000002E-2</v>
      </c>
      <c r="AN444" s="119">
        <v>6.6041500000000003E-2</v>
      </c>
      <c r="AO444" s="119">
        <v>6.5354700000000002E-2</v>
      </c>
      <c r="AP444" s="119">
        <v>6.4676600000000001E-2</v>
      </c>
      <c r="AQ444" s="119">
        <v>6.4273300000000005E-2</v>
      </c>
      <c r="AR444" s="119">
        <v>6.4162800000000006E-2</v>
      </c>
      <c r="AS444" s="119">
        <v>6.3997600000000002E-2</v>
      </c>
      <c r="AT444" s="119">
        <v>6.3708299999999995E-2</v>
      </c>
      <c r="AU444" s="119">
        <v>6.3311900000000004E-2</v>
      </c>
    </row>
    <row r="446" spans="1:47" x14ac:dyDescent="0.3">
      <c r="A446" s="156" t="s">
        <v>527</v>
      </c>
      <c r="B446" s="58">
        <v>2005</v>
      </c>
      <c r="C446" s="58">
        <v>2006</v>
      </c>
      <c r="D446" s="58">
        <v>2007</v>
      </c>
      <c r="E446" s="58">
        <v>2008</v>
      </c>
      <c r="F446" s="58">
        <v>2009</v>
      </c>
      <c r="G446" s="58">
        <v>2010</v>
      </c>
      <c r="H446" s="58">
        <v>2011</v>
      </c>
      <c r="I446" s="58">
        <v>2012</v>
      </c>
      <c r="J446" s="58">
        <v>2013</v>
      </c>
      <c r="K446" s="58">
        <v>2014</v>
      </c>
      <c r="L446" s="58">
        <v>2015</v>
      </c>
      <c r="M446" s="58">
        <v>2016</v>
      </c>
      <c r="N446" s="58">
        <v>2017</v>
      </c>
      <c r="O446" s="58">
        <v>2018</v>
      </c>
      <c r="P446" s="58">
        <v>2019</v>
      </c>
      <c r="Q446" s="58">
        <v>2020</v>
      </c>
      <c r="R446" s="58">
        <v>2021</v>
      </c>
      <c r="S446" s="58">
        <v>2022</v>
      </c>
      <c r="T446" s="58">
        <v>2023</v>
      </c>
      <c r="U446" s="58">
        <v>2024</v>
      </c>
      <c r="V446" s="58">
        <v>2025</v>
      </c>
      <c r="W446" s="58">
        <v>2026</v>
      </c>
      <c r="X446" s="58">
        <v>2027</v>
      </c>
      <c r="Y446" s="58">
        <v>2028</v>
      </c>
      <c r="Z446" s="58">
        <v>2029</v>
      </c>
      <c r="AA446" s="58">
        <v>2030</v>
      </c>
      <c r="AB446" s="58">
        <v>2031</v>
      </c>
      <c r="AC446" s="58">
        <v>2032</v>
      </c>
      <c r="AD446" s="58">
        <v>2033</v>
      </c>
      <c r="AE446" s="58">
        <v>2034</v>
      </c>
      <c r="AF446" s="58">
        <v>2035</v>
      </c>
      <c r="AG446" s="58">
        <v>2036</v>
      </c>
      <c r="AH446" s="58">
        <v>2037</v>
      </c>
      <c r="AI446" s="58">
        <v>2038</v>
      </c>
      <c r="AJ446" s="58">
        <v>2039</v>
      </c>
      <c r="AK446" s="58">
        <v>2040</v>
      </c>
      <c r="AL446" s="58">
        <v>2041</v>
      </c>
      <c r="AM446" s="58">
        <v>2042</v>
      </c>
      <c r="AN446" s="58">
        <v>2043</v>
      </c>
      <c r="AO446" s="58">
        <v>2044</v>
      </c>
      <c r="AP446" s="58">
        <v>2045</v>
      </c>
      <c r="AQ446" s="58">
        <v>2046</v>
      </c>
      <c r="AR446" s="58">
        <v>2047</v>
      </c>
      <c r="AS446" s="58">
        <v>2048</v>
      </c>
      <c r="AT446" s="58">
        <v>2049</v>
      </c>
      <c r="AU446" s="58">
        <v>2050</v>
      </c>
    </row>
    <row r="447" spans="1:47" x14ac:dyDescent="0.3">
      <c r="A447" s="40" t="s">
        <v>1</v>
      </c>
      <c r="B447" s="45" t="s">
        <v>210</v>
      </c>
      <c r="C447" s="45" t="s">
        <v>210</v>
      </c>
      <c r="D447" s="45" t="s">
        <v>210</v>
      </c>
      <c r="E447" s="45" t="s">
        <v>210</v>
      </c>
      <c r="F447" s="45" t="s">
        <v>210</v>
      </c>
      <c r="G447" s="45" t="s">
        <v>210</v>
      </c>
      <c r="H447" s="45" t="s">
        <v>210</v>
      </c>
      <c r="I447" s="45" t="s">
        <v>210</v>
      </c>
      <c r="J447" s="45" t="s">
        <v>210</v>
      </c>
      <c r="K447" s="45" t="s">
        <v>210</v>
      </c>
      <c r="L447" s="45" t="s">
        <v>210</v>
      </c>
      <c r="M447" s="45" t="s">
        <v>210</v>
      </c>
      <c r="N447" s="45" t="s">
        <v>210</v>
      </c>
      <c r="O447" s="45" t="s">
        <v>210</v>
      </c>
      <c r="P447" s="45" t="s">
        <v>210</v>
      </c>
      <c r="Q447" s="45" t="s">
        <v>210</v>
      </c>
      <c r="R447" s="45" t="s">
        <v>210</v>
      </c>
      <c r="S447" s="45" t="s">
        <v>210</v>
      </c>
      <c r="T447" s="45" t="s">
        <v>210</v>
      </c>
      <c r="U447" s="45" t="s">
        <v>210</v>
      </c>
      <c r="V447" s="45" t="s">
        <v>210</v>
      </c>
      <c r="W447" s="45" t="s">
        <v>210</v>
      </c>
      <c r="X447" s="45" t="s">
        <v>210</v>
      </c>
      <c r="Y447" s="45" t="s">
        <v>210</v>
      </c>
      <c r="Z447" s="45" t="s">
        <v>210</v>
      </c>
      <c r="AA447" s="45" t="s">
        <v>210</v>
      </c>
      <c r="AB447" s="45" t="s">
        <v>210</v>
      </c>
      <c r="AC447" s="45" t="s">
        <v>210</v>
      </c>
      <c r="AD447" s="45" t="s">
        <v>210</v>
      </c>
      <c r="AE447" s="45" t="s">
        <v>210</v>
      </c>
      <c r="AF447" s="45" t="s">
        <v>210</v>
      </c>
      <c r="AG447" s="45" t="s">
        <v>210</v>
      </c>
      <c r="AH447" s="45" t="s">
        <v>210</v>
      </c>
      <c r="AI447" s="45" t="s">
        <v>210</v>
      </c>
      <c r="AJ447" s="45" t="s">
        <v>210</v>
      </c>
      <c r="AK447" s="45" t="s">
        <v>210</v>
      </c>
      <c r="AL447" s="45" t="s">
        <v>210</v>
      </c>
      <c r="AM447" s="45" t="s">
        <v>210</v>
      </c>
      <c r="AN447" s="45" t="s">
        <v>210</v>
      </c>
      <c r="AO447" s="45" t="s">
        <v>210</v>
      </c>
      <c r="AP447" s="45" t="s">
        <v>210</v>
      </c>
      <c r="AQ447" s="45" t="s">
        <v>210</v>
      </c>
      <c r="AR447" s="45" t="s">
        <v>210</v>
      </c>
      <c r="AS447" s="45" t="s">
        <v>210</v>
      </c>
      <c r="AT447" s="45" t="s">
        <v>210</v>
      </c>
      <c r="AU447" s="45" t="s">
        <v>210</v>
      </c>
    </row>
    <row r="448" spans="1:47" x14ac:dyDescent="0.3">
      <c r="A448" s="141" t="s">
        <v>11</v>
      </c>
      <c r="B448" s="158">
        <v>0</v>
      </c>
      <c r="C448" s="158">
        <v>0</v>
      </c>
      <c r="D448" s="158">
        <v>0</v>
      </c>
      <c r="E448" s="158">
        <v>0</v>
      </c>
      <c r="F448" s="158">
        <v>0</v>
      </c>
      <c r="G448" s="91">
        <v>0</v>
      </c>
      <c r="H448" s="91">
        <v>0</v>
      </c>
      <c r="I448" s="91">
        <v>0</v>
      </c>
      <c r="J448" s="91">
        <v>0</v>
      </c>
      <c r="K448" s="91">
        <v>0</v>
      </c>
      <c r="L448" s="91">
        <v>0</v>
      </c>
      <c r="M448" s="91">
        <v>0</v>
      </c>
      <c r="N448" s="91">
        <v>0</v>
      </c>
      <c r="O448" s="91">
        <v>0</v>
      </c>
      <c r="P448" s="91">
        <v>0</v>
      </c>
      <c r="Q448" s="91">
        <v>0</v>
      </c>
      <c r="R448" s="91">
        <v>0</v>
      </c>
      <c r="S448" s="91">
        <v>0</v>
      </c>
      <c r="T448" s="91">
        <v>0</v>
      </c>
      <c r="U448" s="91">
        <v>0</v>
      </c>
      <c r="V448" s="91">
        <v>0</v>
      </c>
      <c r="W448" s="91">
        <v>0</v>
      </c>
      <c r="X448" s="91">
        <v>0</v>
      </c>
      <c r="Y448" s="91">
        <v>0</v>
      </c>
      <c r="Z448" s="91">
        <v>0</v>
      </c>
      <c r="AA448" s="91">
        <v>0</v>
      </c>
      <c r="AB448" s="91">
        <v>0</v>
      </c>
      <c r="AC448" s="91">
        <v>0</v>
      </c>
      <c r="AD448" s="91">
        <v>0</v>
      </c>
      <c r="AE448" s="91">
        <v>0</v>
      </c>
      <c r="AF448" s="91">
        <v>0</v>
      </c>
      <c r="AG448" s="91">
        <v>0</v>
      </c>
      <c r="AH448" s="91">
        <v>0</v>
      </c>
      <c r="AI448" s="91">
        <v>0</v>
      </c>
      <c r="AJ448" s="91">
        <v>0</v>
      </c>
      <c r="AK448" s="91">
        <v>0</v>
      </c>
      <c r="AL448" s="91">
        <v>0</v>
      </c>
      <c r="AM448" s="91">
        <v>0</v>
      </c>
      <c r="AN448" s="91">
        <v>0</v>
      </c>
      <c r="AO448" s="91">
        <v>0</v>
      </c>
      <c r="AP448" s="91">
        <v>0</v>
      </c>
      <c r="AQ448" s="91">
        <v>0</v>
      </c>
      <c r="AR448" s="91">
        <v>0</v>
      </c>
      <c r="AS448" s="91">
        <v>0</v>
      </c>
      <c r="AT448" s="91">
        <v>0</v>
      </c>
      <c r="AU448" s="91">
        <v>0</v>
      </c>
    </row>
    <row r="449" spans="1:47" x14ac:dyDescent="0.3">
      <c r="A449" s="141" t="s">
        <v>12</v>
      </c>
      <c r="B449" s="158">
        <v>0</v>
      </c>
      <c r="C449" s="158">
        <v>0</v>
      </c>
      <c r="D449" s="158">
        <v>0</v>
      </c>
      <c r="E449" s="158">
        <v>0</v>
      </c>
      <c r="F449" s="158">
        <v>0</v>
      </c>
      <c r="G449" s="91">
        <v>0</v>
      </c>
      <c r="H449" s="91">
        <v>0</v>
      </c>
      <c r="I449" s="91">
        <v>0</v>
      </c>
      <c r="J449" s="91">
        <v>0</v>
      </c>
      <c r="K449" s="91">
        <v>0</v>
      </c>
      <c r="L449" s="91">
        <v>0</v>
      </c>
      <c r="M449" s="91">
        <v>0</v>
      </c>
      <c r="N449" s="91">
        <v>0</v>
      </c>
      <c r="O449" s="91">
        <v>0</v>
      </c>
      <c r="P449" s="91">
        <v>0</v>
      </c>
      <c r="Q449" s="91">
        <v>0</v>
      </c>
      <c r="R449" s="91">
        <v>0</v>
      </c>
      <c r="S449" s="91">
        <v>0</v>
      </c>
      <c r="T449" s="91">
        <v>0</v>
      </c>
      <c r="U449" s="91">
        <v>0</v>
      </c>
      <c r="V449" s="91">
        <v>0</v>
      </c>
      <c r="W449" s="91">
        <v>0</v>
      </c>
      <c r="X449" s="91">
        <v>0</v>
      </c>
      <c r="Y449" s="91">
        <v>0</v>
      </c>
      <c r="Z449" s="91">
        <v>0</v>
      </c>
      <c r="AA449" s="91">
        <v>0</v>
      </c>
      <c r="AB449" s="91">
        <v>0</v>
      </c>
      <c r="AC449" s="91">
        <v>0</v>
      </c>
      <c r="AD449" s="91">
        <v>0</v>
      </c>
      <c r="AE449" s="91">
        <v>0</v>
      </c>
      <c r="AF449" s="91">
        <v>0</v>
      </c>
      <c r="AG449" s="91">
        <v>0</v>
      </c>
      <c r="AH449" s="91">
        <v>0</v>
      </c>
      <c r="AI449" s="91">
        <v>0</v>
      </c>
      <c r="AJ449" s="91">
        <v>0</v>
      </c>
      <c r="AK449" s="91">
        <v>0</v>
      </c>
      <c r="AL449" s="91">
        <v>0</v>
      </c>
      <c r="AM449" s="91">
        <v>0</v>
      </c>
      <c r="AN449" s="91">
        <v>0</v>
      </c>
      <c r="AO449" s="91">
        <v>0</v>
      </c>
      <c r="AP449" s="91">
        <v>0</v>
      </c>
      <c r="AQ449" s="91">
        <v>0</v>
      </c>
      <c r="AR449" s="91">
        <v>0</v>
      </c>
      <c r="AS449" s="91">
        <v>0</v>
      </c>
      <c r="AT449" s="91">
        <v>0</v>
      </c>
      <c r="AU449" s="91">
        <v>0</v>
      </c>
    </row>
    <row r="450" spans="1:47" x14ac:dyDescent="0.3">
      <c r="A450" s="141" t="s">
        <v>13</v>
      </c>
      <c r="B450" s="158">
        <v>0.5</v>
      </c>
      <c r="C450" s="158">
        <v>0.5</v>
      </c>
      <c r="D450" s="158">
        <v>0.5</v>
      </c>
      <c r="E450" s="158">
        <v>0.5</v>
      </c>
      <c r="F450" s="158">
        <v>0.5</v>
      </c>
      <c r="G450" s="91">
        <v>0.5</v>
      </c>
      <c r="H450" s="91">
        <v>0.5</v>
      </c>
      <c r="I450" s="91">
        <v>0.5</v>
      </c>
      <c r="J450" s="91">
        <v>0.5</v>
      </c>
      <c r="K450" s="91">
        <v>0.5</v>
      </c>
      <c r="L450" s="91">
        <v>0.5</v>
      </c>
      <c r="M450" s="91">
        <v>0.5</v>
      </c>
      <c r="N450" s="91">
        <v>0.5</v>
      </c>
      <c r="O450" s="91">
        <v>0.5</v>
      </c>
      <c r="P450" s="91">
        <v>0.5</v>
      </c>
      <c r="Q450" s="91">
        <v>0.5</v>
      </c>
      <c r="R450" s="91">
        <v>0.5</v>
      </c>
      <c r="S450" s="91">
        <v>0.5</v>
      </c>
      <c r="T450" s="91">
        <v>0.5</v>
      </c>
      <c r="U450" s="91">
        <v>0.5</v>
      </c>
      <c r="V450" s="91">
        <v>0.5</v>
      </c>
      <c r="W450" s="91">
        <v>0.5</v>
      </c>
      <c r="X450" s="91">
        <v>0.5</v>
      </c>
      <c r="Y450" s="91">
        <v>0.5</v>
      </c>
      <c r="Z450" s="91">
        <v>0.5</v>
      </c>
      <c r="AA450" s="91">
        <v>0.5</v>
      </c>
      <c r="AB450" s="91">
        <v>0.5</v>
      </c>
      <c r="AC450" s="91">
        <v>0.5</v>
      </c>
      <c r="AD450" s="91">
        <v>0.5</v>
      </c>
      <c r="AE450" s="91">
        <v>0.5</v>
      </c>
      <c r="AF450" s="91">
        <v>0.5</v>
      </c>
      <c r="AG450" s="91">
        <v>0.5</v>
      </c>
      <c r="AH450" s="91">
        <v>0.5</v>
      </c>
      <c r="AI450" s="91">
        <v>0.5</v>
      </c>
      <c r="AJ450" s="91">
        <v>0.5</v>
      </c>
      <c r="AK450" s="91">
        <v>0.5</v>
      </c>
      <c r="AL450" s="91">
        <v>0.5</v>
      </c>
      <c r="AM450" s="91">
        <v>0.5</v>
      </c>
      <c r="AN450" s="91">
        <v>0.5</v>
      </c>
      <c r="AO450" s="91">
        <v>0.5</v>
      </c>
      <c r="AP450" s="91">
        <v>0.5</v>
      </c>
      <c r="AQ450" s="91">
        <v>0.5</v>
      </c>
      <c r="AR450" s="91">
        <v>0.5</v>
      </c>
      <c r="AS450" s="91">
        <v>0.5</v>
      </c>
      <c r="AT450" s="91">
        <v>0.5</v>
      </c>
      <c r="AU450" s="91">
        <v>0.5</v>
      </c>
    </row>
    <row r="451" spans="1:47" x14ac:dyDescent="0.3">
      <c r="A451" s="141" t="s">
        <v>14</v>
      </c>
      <c r="B451" s="158">
        <v>1</v>
      </c>
      <c r="C451" s="158">
        <v>1</v>
      </c>
      <c r="D451" s="158">
        <v>1</v>
      </c>
      <c r="E451" s="158">
        <v>1</v>
      </c>
      <c r="F451" s="158">
        <v>1</v>
      </c>
      <c r="G451" s="91">
        <v>1</v>
      </c>
      <c r="H451" s="91">
        <v>1</v>
      </c>
      <c r="I451" s="91">
        <v>1</v>
      </c>
      <c r="J451" s="91">
        <v>1</v>
      </c>
      <c r="K451" s="91">
        <v>1</v>
      </c>
      <c r="L451" s="91">
        <v>1</v>
      </c>
      <c r="M451" s="91">
        <v>1</v>
      </c>
      <c r="N451" s="91">
        <v>1</v>
      </c>
      <c r="O451" s="91">
        <v>1</v>
      </c>
      <c r="P451" s="91">
        <v>1</v>
      </c>
      <c r="Q451" s="91">
        <v>1</v>
      </c>
      <c r="R451" s="91">
        <v>1</v>
      </c>
      <c r="S451" s="91">
        <v>1</v>
      </c>
      <c r="T451" s="91">
        <v>1</v>
      </c>
      <c r="U451" s="91">
        <v>1</v>
      </c>
      <c r="V451" s="91">
        <v>1</v>
      </c>
      <c r="W451" s="91">
        <v>1</v>
      </c>
      <c r="X451" s="91">
        <v>1</v>
      </c>
      <c r="Y451" s="91">
        <v>1</v>
      </c>
      <c r="Z451" s="91">
        <v>1</v>
      </c>
      <c r="AA451" s="91">
        <v>1</v>
      </c>
      <c r="AB451" s="91">
        <v>1</v>
      </c>
      <c r="AC451" s="91">
        <v>1</v>
      </c>
      <c r="AD451" s="91">
        <v>1</v>
      </c>
      <c r="AE451" s="91">
        <v>1</v>
      </c>
      <c r="AF451" s="91">
        <v>1</v>
      </c>
      <c r="AG451" s="91">
        <v>1</v>
      </c>
      <c r="AH451" s="91">
        <v>1</v>
      </c>
      <c r="AI451" s="91">
        <v>1</v>
      </c>
      <c r="AJ451" s="91">
        <v>1</v>
      </c>
      <c r="AK451" s="91">
        <v>1</v>
      </c>
      <c r="AL451" s="91">
        <v>1</v>
      </c>
      <c r="AM451" s="91">
        <v>1</v>
      </c>
      <c r="AN451" s="91">
        <v>1</v>
      </c>
      <c r="AO451" s="91">
        <v>1</v>
      </c>
      <c r="AP451" s="91">
        <v>1</v>
      </c>
      <c r="AQ451" s="91">
        <v>1</v>
      </c>
      <c r="AR451" s="91">
        <v>1</v>
      </c>
      <c r="AS451" s="91">
        <v>1</v>
      </c>
      <c r="AT451" s="91">
        <v>1</v>
      </c>
      <c r="AU451" s="91">
        <v>1</v>
      </c>
    </row>
    <row r="452" spans="1:47" ht="16.5" customHeight="1" x14ac:dyDescent="0.3">
      <c r="A452" s="141" t="s">
        <v>15</v>
      </c>
      <c r="B452" s="158">
        <v>0.5</v>
      </c>
      <c r="C452" s="158">
        <v>0.5</v>
      </c>
      <c r="D452" s="158">
        <v>0.5</v>
      </c>
      <c r="E452" s="158">
        <v>0.5</v>
      </c>
      <c r="F452" s="158">
        <v>0.5</v>
      </c>
      <c r="G452" s="91">
        <v>0.5</v>
      </c>
      <c r="H452" s="91">
        <v>0.5</v>
      </c>
      <c r="I452" s="91">
        <v>0.5</v>
      </c>
      <c r="J452" s="91">
        <v>0.5</v>
      </c>
      <c r="K452" s="91">
        <v>0.5</v>
      </c>
      <c r="L452" s="91">
        <v>0.5</v>
      </c>
      <c r="M452" s="91">
        <v>0.5</v>
      </c>
      <c r="N452" s="91">
        <v>0.5</v>
      </c>
      <c r="O452" s="91">
        <v>0.5</v>
      </c>
      <c r="P452" s="91">
        <v>0.5</v>
      </c>
      <c r="Q452" s="91">
        <v>0.5</v>
      </c>
      <c r="R452" s="91">
        <v>0.5</v>
      </c>
      <c r="S452" s="91">
        <v>0.5</v>
      </c>
      <c r="T452" s="91">
        <v>0.5</v>
      </c>
      <c r="U452" s="91">
        <v>0.5</v>
      </c>
      <c r="V452" s="91">
        <v>0.5</v>
      </c>
      <c r="W452" s="91">
        <v>0.5</v>
      </c>
      <c r="X452" s="91">
        <v>0.5</v>
      </c>
      <c r="Y452" s="91">
        <v>0.5</v>
      </c>
      <c r="Z452" s="91">
        <v>0.5</v>
      </c>
      <c r="AA452" s="91">
        <v>0.5</v>
      </c>
      <c r="AB452" s="91">
        <v>0.5</v>
      </c>
      <c r="AC452" s="91">
        <v>0.5</v>
      </c>
      <c r="AD452" s="91">
        <v>0.5</v>
      </c>
      <c r="AE452" s="91">
        <v>0.5</v>
      </c>
      <c r="AF452" s="91">
        <v>0.5</v>
      </c>
      <c r="AG452" s="91">
        <v>0.5</v>
      </c>
      <c r="AH452" s="91">
        <v>0.5</v>
      </c>
      <c r="AI452" s="91">
        <v>0.5</v>
      </c>
      <c r="AJ452" s="91">
        <v>0.5</v>
      </c>
      <c r="AK452" s="91">
        <v>0.5</v>
      </c>
      <c r="AL452" s="91">
        <v>0.5</v>
      </c>
      <c r="AM452" s="91">
        <v>0.5</v>
      </c>
      <c r="AN452" s="91">
        <v>0.5</v>
      </c>
      <c r="AO452" s="91">
        <v>0.5</v>
      </c>
      <c r="AP452" s="91">
        <v>0.5</v>
      </c>
      <c r="AQ452" s="91">
        <v>0.5</v>
      </c>
      <c r="AR452" s="91">
        <v>0.5</v>
      </c>
      <c r="AS452" s="91">
        <v>0.5</v>
      </c>
      <c r="AT452" s="91">
        <v>0.5</v>
      </c>
      <c r="AU452" s="91">
        <v>0.5</v>
      </c>
    </row>
    <row r="453" spans="1:47" x14ac:dyDescent="0.3">
      <c r="A453" s="141" t="s">
        <v>16</v>
      </c>
      <c r="B453" s="158">
        <v>1</v>
      </c>
      <c r="C453" s="158">
        <v>1</v>
      </c>
      <c r="D453" s="158">
        <v>1</v>
      </c>
      <c r="E453" s="158">
        <v>1</v>
      </c>
      <c r="F453" s="158">
        <v>1</v>
      </c>
      <c r="G453" s="91">
        <v>1</v>
      </c>
      <c r="H453" s="91">
        <v>1</v>
      </c>
      <c r="I453" s="91">
        <v>1</v>
      </c>
      <c r="J453" s="91">
        <v>1</v>
      </c>
      <c r="K453" s="91">
        <v>1</v>
      </c>
      <c r="L453" s="91">
        <v>1</v>
      </c>
      <c r="M453" s="91">
        <v>1</v>
      </c>
      <c r="N453" s="91">
        <v>1</v>
      </c>
      <c r="O453" s="91">
        <v>1</v>
      </c>
      <c r="P453" s="91">
        <v>1</v>
      </c>
      <c r="Q453" s="91">
        <v>1</v>
      </c>
      <c r="R453" s="91">
        <v>1</v>
      </c>
      <c r="S453" s="91">
        <v>1</v>
      </c>
      <c r="T453" s="91">
        <v>1</v>
      </c>
      <c r="U453" s="91">
        <v>1</v>
      </c>
      <c r="V453" s="91">
        <v>1</v>
      </c>
      <c r="W453" s="91">
        <v>1</v>
      </c>
      <c r="X453" s="91">
        <v>1</v>
      </c>
      <c r="Y453" s="91">
        <v>1</v>
      </c>
      <c r="Z453" s="91">
        <v>1</v>
      </c>
      <c r="AA453" s="91">
        <v>1</v>
      </c>
      <c r="AB453" s="91">
        <v>1</v>
      </c>
      <c r="AC453" s="91">
        <v>1</v>
      </c>
      <c r="AD453" s="91">
        <v>1</v>
      </c>
      <c r="AE453" s="91">
        <v>1</v>
      </c>
      <c r="AF453" s="91">
        <v>1</v>
      </c>
      <c r="AG453" s="91">
        <v>1</v>
      </c>
      <c r="AH453" s="91">
        <v>1</v>
      </c>
      <c r="AI453" s="91">
        <v>1</v>
      </c>
      <c r="AJ453" s="91">
        <v>1</v>
      </c>
      <c r="AK453" s="91">
        <v>1</v>
      </c>
      <c r="AL453" s="91">
        <v>1</v>
      </c>
      <c r="AM453" s="91">
        <v>1</v>
      </c>
      <c r="AN453" s="91">
        <v>1</v>
      </c>
      <c r="AO453" s="91">
        <v>1</v>
      </c>
      <c r="AP453" s="91">
        <v>1</v>
      </c>
      <c r="AQ453" s="91">
        <v>1</v>
      </c>
      <c r="AR453" s="91">
        <v>1</v>
      </c>
      <c r="AS453" s="91">
        <v>1</v>
      </c>
      <c r="AT453" s="91">
        <v>1</v>
      </c>
      <c r="AU453" s="91">
        <v>1</v>
      </c>
    </row>
    <row r="454" spans="1:47" x14ac:dyDescent="0.3">
      <c r="A454" s="141" t="s">
        <v>208</v>
      </c>
      <c r="B454" s="158">
        <v>0</v>
      </c>
      <c r="C454" s="158">
        <v>0</v>
      </c>
      <c r="D454" s="158">
        <v>0</v>
      </c>
      <c r="E454" s="158">
        <v>0</v>
      </c>
      <c r="F454" s="158">
        <v>0</v>
      </c>
      <c r="G454" s="91">
        <v>0</v>
      </c>
      <c r="H454" s="91">
        <v>0</v>
      </c>
      <c r="I454" s="91">
        <v>0</v>
      </c>
      <c r="J454" s="91">
        <v>0</v>
      </c>
      <c r="K454" s="91">
        <v>0</v>
      </c>
      <c r="L454" s="91">
        <v>0</v>
      </c>
      <c r="M454" s="91">
        <v>0</v>
      </c>
      <c r="N454" s="91">
        <v>0</v>
      </c>
      <c r="O454" s="91">
        <v>0</v>
      </c>
      <c r="P454" s="91">
        <v>0</v>
      </c>
      <c r="Q454" s="91">
        <v>0</v>
      </c>
      <c r="R454" s="91">
        <v>0</v>
      </c>
      <c r="S454" s="91">
        <v>0</v>
      </c>
      <c r="T454" s="91">
        <v>0</v>
      </c>
      <c r="U454" s="91">
        <v>0</v>
      </c>
      <c r="V454" s="91">
        <v>0</v>
      </c>
      <c r="W454" s="91">
        <v>0</v>
      </c>
      <c r="X454" s="91">
        <v>0</v>
      </c>
      <c r="Y454" s="91">
        <v>0</v>
      </c>
      <c r="Z454" s="91">
        <v>0</v>
      </c>
      <c r="AA454" s="91">
        <v>0</v>
      </c>
      <c r="AB454" s="91">
        <v>0</v>
      </c>
      <c r="AC454" s="91">
        <v>0</v>
      </c>
      <c r="AD454" s="91">
        <v>0</v>
      </c>
      <c r="AE454" s="91">
        <v>0</v>
      </c>
      <c r="AF454" s="91">
        <v>0</v>
      </c>
      <c r="AG454" s="91">
        <v>0</v>
      </c>
      <c r="AH454" s="91">
        <v>0</v>
      </c>
      <c r="AI454" s="91">
        <v>0</v>
      </c>
      <c r="AJ454" s="91">
        <v>0</v>
      </c>
      <c r="AK454" s="91">
        <v>0</v>
      </c>
      <c r="AL454" s="91">
        <v>0</v>
      </c>
      <c r="AM454" s="91">
        <v>0</v>
      </c>
      <c r="AN454" s="91">
        <v>0</v>
      </c>
      <c r="AO454" s="91">
        <v>0</v>
      </c>
      <c r="AP454" s="91">
        <v>0</v>
      </c>
      <c r="AQ454" s="91">
        <v>0</v>
      </c>
      <c r="AR454" s="91">
        <v>0</v>
      </c>
      <c r="AS454" s="91">
        <v>0</v>
      </c>
      <c r="AT454" s="91">
        <v>0</v>
      </c>
      <c r="AU454" s="91">
        <v>0</v>
      </c>
    </row>
    <row r="455" spans="1:47" x14ac:dyDescent="0.3">
      <c r="A455" s="141" t="s">
        <v>18</v>
      </c>
      <c r="B455" s="158">
        <v>0</v>
      </c>
      <c r="C455" s="158">
        <v>0</v>
      </c>
      <c r="D455" s="158">
        <v>0</v>
      </c>
      <c r="E455" s="158">
        <v>0</v>
      </c>
      <c r="F455" s="158">
        <v>0</v>
      </c>
      <c r="G455" s="91">
        <v>0</v>
      </c>
      <c r="H455" s="91">
        <v>0</v>
      </c>
      <c r="I455" s="91">
        <v>0</v>
      </c>
      <c r="J455" s="91">
        <v>0</v>
      </c>
      <c r="K455" s="91">
        <v>0</v>
      </c>
      <c r="L455" s="91">
        <v>0</v>
      </c>
      <c r="M455" s="91">
        <v>0</v>
      </c>
      <c r="N455" s="91">
        <v>0</v>
      </c>
      <c r="O455" s="91">
        <v>0</v>
      </c>
      <c r="P455" s="91">
        <v>0</v>
      </c>
      <c r="Q455" s="91">
        <v>0</v>
      </c>
      <c r="R455" s="91">
        <v>0</v>
      </c>
      <c r="S455" s="91">
        <v>0</v>
      </c>
      <c r="T455" s="91">
        <v>0</v>
      </c>
      <c r="U455" s="91">
        <v>0</v>
      </c>
      <c r="V455" s="91">
        <v>0</v>
      </c>
      <c r="W455" s="91">
        <v>0</v>
      </c>
      <c r="X455" s="91">
        <v>0</v>
      </c>
      <c r="Y455" s="91">
        <v>0</v>
      </c>
      <c r="Z455" s="91">
        <v>0</v>
      </c>
      <c r="AA455" s="91">
        <v>0</v>
      </c>
      <c r="AB455" s="91">
        <v>0</v>
      </c>
      <c r="AC455" s="91">
        <v>0</v>
      </c>
      <c r="AD455" s="91">
        <v>0</v>
      </c>
      <c r="AE455" s="91">
        <v>0</v>
      </c>
      <c r="AF455" s="91">
        <v>0</v>
      </c>
      <c r="AG455" s="91">
        <v>0</v>
      </c>
      <c r="AH455" s="91">
        <v>0</v>
      </c>
      <c r="AI455" s="91">
        <v>0</v>
      </c>
      <c r="AJ455" s="91">
        <v>0</v>
      </c>
      <c r="AK455" s="91">
        <v>0</v>
      </c>
      <c r="AL455" s="91">
        <v>0</v>
      </c>
      <c r="AM455" s="91">
        <v>0</v>
      </c>
      <c r="AN455" s="91">
        <v>0</v>
      </c>
      <c r="AO455" s="91">
        <v>0</v>
      </c>
      <c r="AP455" s="91">
        <v>0</v>
      </c>
      <c r="AQ455" s="91">
        <v>0</v>
      </c>
      <c r="AR455" s="91">
        <v>0</v>
      </c>
      <c r="AS455" s="91">
        <v>0</v>
      </c>
      <c r="AT455" s="91">
        <v>0</v>
      </c>
      <c r="AU455" s="91">
        <v>0</v>
      </c>
    </row>
    <row r="456" spans="1:47" x14ac:dyDescent="0.3">
      <c r="A456" s="141" t="s">
        <v>19</v>
      </c>
      <c r="B456" s="158">
        <v>0.5</v>
      </c>
      <c r="C456" s="158">
        <v>0.5</v>
      </c>
      <c r="D456" s="158">
        <v>0.5</v>
      </c>
      <c r="E456" s="158">
        <v>0.5</v>
      </c>
      <c r="F456" s="158">
        <v>0.5</v>
      </c>
      <c r="G456" s="91">
        <v>0.5</v>
      </c>
      <c r="H456" s="91">
        <v>0.5</v>
      </c>
      <c r="I456" s="91">
        <v>0.5</v>
      </c>
      <c r="J456" s="91">
        <v>0.5</v>
      </c>
      <c r="K456" s="91">
        <v>0.5</v>
      </c>
      <c r="L456" s="91">
        <v>0.5</v>
      </c>
      <c r="M456" s="91">
        <v>0.5</v>
      </c>
      <c r="N456" s="91">
        <v>0.5</v>
      </c>
      <c r="O456" s="91">
        <v>0.5</v>
      </c>
      <c r="P456" s="91">
        <v>0.5</v>
      </c>
      <c r="Q456" s="91">
        <v>0.5</v>
      </c>
      <c r="R456" s="91">
        <v>0.5</v>
      </c>
      <c r="S456" s="91">
        <v>0.5</v>
      </c>
      <c r="T456" s="91">
        <v>0.5</v>
      </c>
      <c r="U456" s="91">
        <v>0.5</v>
      </c>
      <c r="V456" s="91">
        <v>0.5</v>
      </c>
      <c r="W456" s="91">
        <v>0.5</v>
      </c>
      <c r="X456" s="91">
        <v>0.5</v>
      </c>
      <c r="Y456" s="91">
        <v>0.5</v>
      </c>
      <c r="Z456" s="91">
        <v>0.5</v>
      </c>
      <c r="AA456" s="91">
        <v>0.5</v>
      </c>
      <c r="AB456" s="91">
        <v>0.5</v>
      </c>
      <c r="AC456" s="91">
        <v>0.5</v>
      </c>
      <c r="AD456" s="91">
        <v>0.5</v>
      </c>
      <c r="AE456" s="91">
        <v>0.5</v>
      </c>
      <c r="AF456" s="91">
        <v>0.5</v>
      </c>
      <c r="AG456" s="91">
        <v>0.5</v>
      </c>
      <c r="AH456" s="91">
        <v>0.5</v>
      </c>
      <c r="AI456" s="91">
        <v>0.5</v>
      </c>
      <c r="AJ456" s="91">
        <v>0.5</v>
      </c>
      <c r="AK456" s="91">
        <v>0.5</v>
      </c>
      <c r="AL456" s="91">
        <v>0.5</v>
      </c>
      <c r="AM456" s="91">
        <v>0.5</v>
      </c>
      <c r="AN456" s="91">
        <v>0.5</v>
      </c>
      <c r="AO456" s="91">
        <v>0.5</v>
      </c>
      <c r="AP456" s="91">
        <v>0.5</v>
      </c>
      <c r="AQ456" s="91">
        <v>0.5</v>
      </c>
      <c r="AR456" s="91">
        <v>0.5</v>
      </c>
      <c r="AS456" s="91">
        <v>0.5</v>
      </c>
      <c r="AT456" s="91">
        <v>0.5</v>
      </c>
      <c r="AU456" s="91">
        <v>0.5</v>
      </c>
    </row>
    <row r="458" spans="1:47" x14ac:dyDescent="0.3">
      <c r="A458" s="156" t="s">
        <v>528</v>
      </c>
      <c r="B458" s="58">
        <v>2005</v>
      </c>
      <c r="C458" s="58">
        <v>2006</v>
      </c>
      <c r="D458" s="58">
        <v>2007</v>
      </c>
      <c r="E458" s="58">
        <v>2008</v>
      </c>
      <c r="F458" s="58">
        <v>2009</v>
      </c>
      <c r="G458" s="58">
        <v>2010</v>
      </c>
      <c r="H458" s="58">
        <v>2011</v>
      </c>
      <c r="I458" s="58">
        <v>2012</v>
      </c>
      <c r="J458" s="58">
        <v>2013</v>
      </c>
      <c r="K458" s="58">
        <v>2014</v>
      </c>
      <c r="L458" s="58">
        <v>2015</v>
      </c>
      <c r="M458" s="58">
        <v>2016</v>
      </c>
      <c r="N458" s="58">
        <v>2017</v>
      </c>
      <c r="O458" s="58">
        <v>2018</v>
      </c>
      <c r="P458" s="58">
        <v>2019</v>
      </c>
      <c r="Q458" s="58">
        <v>2020</v>
      </c>
      <c r="R458" s="58">
        <v>2021</v>
      </c>
      <c r="S458" s="58">
        <v>2022</v>
      </c>
      <c r="T458" s="58">
        <v>2023</v>
      </c>
      <c r="U458" s="58">
        <v>2024</v>
      </c>
      <c r="V458" s="58">
        <v>2025</v>
      </c>
      <c r="W458" s="58">
        <v>2026</v>
      </c>
      <c r="X458" s="58">
        <v>2027</v>
      </c>
      <c r="Y458" s="58">
        <v>2028</v>
      </c>
      <c r="Z458" s="58">
        <v>2029</v>
      </c>
      <c r="AA458" s="58">
        <v>2030</v>
      </c>
      <c r="AB458" s="58">
        <v>2031</v>
      </c>
      <c r="AC458" s="58">
        <v>2032</v>
      </c>
      <c r="AD458" s="58">
        <v>2033</v>
      </c>
      <c r="AE458" s="58">
        <v>2034</v>
      </c>
      <c r="AF458" s="58">
        <v>2035</v>
      </c>
      <c r="AG458" s="58">
        <v>2036</v>
      </c>
      <c r="AH458" s="58">
        <v>2037</v>
      </c>
      <c r="AI458" s="58">
        <v>2038</v>
      </c>
      <c r="AJ458" s="58">
        <v>2039</v>
      </c>
      <c r="AK458" s="58">
        <v>2040</v>
      </c>
      <c r="AL458" s="58">
        <v>2041</v>
      </c>
      <c r="AM458" s="58">
        <v>2042</v>
      </c>
      <c r="AN458" s="58">
        <v>2043</v>
      </c>
      <c r="AO458" s="58">
        <v>2044</v>
      </c>
      <c r="AP458" s="58">
        <v>2045</v>
      </c>
      <c r="AQ458" s="58">
        <v>2046</v>
      </c>
      <c r="AR458" s="58">
        <v>2047</v>
      </c>
      <c r="AS458" s="58">
        <v>2048</v>
      </c>
      <c r="AT458" s="58">
        <v>2049</v>
      </c>
      <c r="AU458" s="58">
        <v>2050</v>
      </c>
    </row>
    <row r="459" spans="1:47" x14ac:dyDescent="0.3">
      <c r="A459" s="40" t="s">
        <v>1</v>
      </c>
      <c r="B459" s="45" t="s">
        <v>210</v>
      </c>
      <c r="C459" s="45" t="s">
        <v>210</v>
      </c>
      <c r="D459" s="45" t="s">
        <v>210</v>
      </c>
      <c r="E459" s="45" t="s">
        <v>210</v>
      </c>
      <c r="F459" s="45" t="s">
        <v>210</v>
      </c>
      <c r="G459" s="45" t="s">
        <v>210</v>
      </c>
      <c r="H459" s="45" t="s">
        <v>210</v>
      </c>
      <c r="I459" s="45" t="s">
        <v>210</v>
      </c>
      <c r="J459" s="45" t="s">
        <v>210</v>
      </c>
      <c r="K459" s="45" t="s">
        <v>210</v>
      </c>
      <c r="L459" s="45" t="s">
        <v>210</v>
      </c>
      <c r="M459" s="45" t="s">
        <v>210</v>
      </c>
      <c r="N459" s="45" t="s">
        <v>210</v>
      </c>
      <c r="O459" s="45" t="s">
        <v>210</v>
      </c>
      <c r="P459" s="45" t="s">
        <v>210</v>
      </c>
      <c r="Q459" s="45" t="s">
        <v>210</v>
      </c>
      <c r="R459" s="45" t="s">
        <v>210</v>
      </c>
      <c r="S459" s="45" t="s">
        <v>210</v>
      </c>
      <c r="T459" s="45" t="s">
        <v>210</v>
      </c>
      <c r="U459" s="45" t="s">
        <v>210</v>
      </c>
      <c r="V459" s="45" t="s">
        <v>210</v>
      </c>
      <c r="W459" s="45" t="s">
        <v>210</v>
      </c>
      <c r="X459" s="45" t="s">
        <v>210</v>
      </c>
      <c r="Y459" s="45" t="s">
        <v>210</v>
      </c>
      <c r="Z459" s="45" t="s">
        <v>210</v>
      </c>
      <c r="AA459" s="45" t="s">
        <v>210</v>
      </c>
      <c r="AB459" s="45" t="s">
        <v>210</v>
      </c>
      <c r="AC459" s="45" t="s">
        <v>210</v>
      </c>
      <c r="AD459" s="45" t="s">
        <v>210</v>
      </c>
      <c r="AE459" s="45" t="s">
        <v>210</v>
      </c>
      <c r="AF459" s="45" t="s">
        <v>210</v>
      </c>
      <c r="AG459" s="45" t="s">
        <v>210</v>
      </c>
      <c r="AH459" s="45" t="s">
        <v>210</v>
      </c>
      <c r="AI459" s="45" t="s">
        <v>210</v>
      </c>
      <c r="AJ459" s="45" t="s">
        <v>210</v>
      </c>
      <c r="AK459" s="45" t="s">
        <v>210</v>
      </c>
      <c r="AL459" s="45" t="s">
        <v>210</v>
      </c>
      <c r="AM459" s="45" t="s">
        <v>210</v>
      </c>
      <c r="AN459" s="45" t="s">
        <v>210</v>
      </c>
      <c r="AO459" s="45" t="s">
        <v>210</v>
      </c>
      <c r="AP459" s="45" t="s">
        <v>210</v>
      </c>
      <c r="AQ459" s="45" t="s">
        <v>210</v>
      </c>
      <c r="AR459" s="45" t="s">
        <v>210</v>
      </c>
      <c r="AS459" s="45" t="s">
        <v>210</v>
      </c>
      <c r="AT459" s="45" t="s">
        <v>210</v>
      </c>
      <c r="AU459" s="45" t="s">
        <v>210</v>
      </c>
    </row>
    <row r="460" spans="1:47" x14ac:dyDescent="0.3">
      <c r="A460" s="141" t="s">
        <v>11</v>
      </c>
      <c r="B460" s="91">
        <v>1</v>
      </c>
      <c r="C460" s="91">
        <v>1</v>
      </c>
      <c r="D460" s="91">
        <v>1</v>
      </c>
      <c r="E460" s="91">
        <v>1</v>
      </c>
      <c r="F460" s="91">
        <v>1</v>
      </c>
      <c r="G460" s="91">
        <v>1</v>
      </c>
      <c r="H460" s="91">
        <v>1</v>
      </c>
      <c r="I460" s="91">
        <v>1</v>
      </c>
      <c r="J460" s="91">
        <v>1</v>
      </c>
      <c r="K460" s="91">
        <v>1</v>
      </c>
      <c r="L460" s="91">
        <v>1</v>
      </c>
      <c r="M460" s="91">
        <v>1</v>
      </c>
      <c r="N460" s="91">
        <v>1</v>
      </c>
      <c r="O460" s="91">
        <v>1</v>
      </c>
      <c r="P460" s="91">
        <v>1</v>
      </c>
      <c r="Q460" s="91">
        <v>1</v>
      </c>
      <c r="R460" s="91">
        <v>1</v>
      </c>
      <c r="S460" s="91">
        <v>1</v>
      </c>
      <c r="T460" s="91">
        <v>1</v>
      </c>
      <c r="U460" s="91">
        <v>1</v>
      </c>
      <c r="V460" s="91">
        <v>1</v>
      </c>
      <c r="W460" s="91">
        <v>1</v>
      </c>
      <c r="X460" s="91">
        <v>1</v>
      </c>
      <c r="Y460" s="91">
        <v>1</v>
      </c>
      <c r="Z460" s="91">
        <v>1</v>
      </c>
      <c r="AA460" s="91">
        <v>1</v>
      </c>
      <c r="AB460" s="91">
        <v>1</v>
      </c>
      <c r="AC460" s="91">
        <v>1</v>
      </c>
      <c r="AD460" s="91">
        <v>1</v>
      </c>
      <c r="AE460" s="91">
        <v>1</v>
      </c>
      <c r="AF460" s="91">
        <v>1</v>
      </c>
      <c r="AG460" s="91">
        <v>1</v>
      </c>
      <c r="AH460" s="91">
        <v>1</v>
      </c>
      <c r="AI460" s="91">
        <v>1</v>
      </c>
      <c r="AJ460" s="91">
        <v>1</v>
      </c>
      <c r="AK460" s="91">
        <v>1</v>
      </c>
      <c r="AL460" s="91">
        <v>1</v>
      </c>
      <c r="AM460" s="91">
        <v>1</v>
      </c>
      <c r="AN460" s="91">
        <v>1</v>
      </c>
      <c r="AO460" s="91">
        <v>1</v>
      </c>
      <c r="AP460" s="91">
        <v>1</v>
      </c>
      <c r="AQ460" s="91">
        <v>1</v>
      </c>
      <c r="AR460" s="91">
        <v>1</v>
      </c>
      <c r="AS460" s="91">
        <v>1</v>
      </c>
      <c r="AT460" s="91">
        <v>1</v>
      </c>
      <c r="AU460" s="91">
        <v>1</v>
      </c>
    </row>
    <row r="461" spans="1:47" x14ac:dyDescent="0.3">
      <c r="A461" s="141" t="s">
        <v>12</v>
      </c>
      <c r="B461" s="91">
        <v>1</v>
      </c>
      <c r="C461" s="91">
        <v>1</v>
      </c>
      <c r="D461" s="91">
        <v>1</v>
      </c>
      <c r="E461" s="91">
        <v>1</v>
      </c>
      <c r="F461" s="91">
        <v>1</v>
      </c>
      <c r="G461" s="91">
        <v>1</v>
      </c>
      <c r="H461" s="91">
        <v>1</v>
      </c>
      <c r="I461" s="91">
        <v>1</v>
      </c>
      <c r="J461" s="91">
        <v>1</v>
      </c>
      <c r="K461" s="91">
        <v>1</v>
      </c>
      <c r="L461" s="91">
        <v>1</v>
      </c>
      <c r="M461" s="91">
        <v>1</v>
      </c>
      <c r="N461" s="91">
        <v>1</v>
      </c>
      <c r="O461" s="91">
        <v>1</v>
      </c>
      <c r="P461" s="91">
        <v>1</v>
      </c>
      <c r="Q461" s="91">
        <v>1</v>
      </c>
      <c r="R461" s="91">
        <v>1</v>
      </c>
      <c r="S461" s="91">
        <v>1</v>
      </c>
      <c r="T461" s="91">
        <v>1</v>
      </c>
      <c r="U461" s="91">
        <v>1</v>
      </c>
      <c r="V461" s="91">
        <v>1</v>
      </c>
      <c r="W461" s="91">
        <v>1</v>
      </c>
      <c r="X461" s="91">
        <v>1</v>
      </c>
      <c r="Y461" s="91">
        <v>1</v>
      </c>
      <c r="Z461" s="91">
        <v>1</v>
      </c>
      <c r="AA461" s="91">
        <v>1</v>
      </c>
      <c r="AB461" s="91">
        <v>1</v>
      </c>
      <c r="AC461" s="91">
        <v>1</v>
      </c>
      <c r="AD461" s="91">
        <v>1</v>
      </c>
      <c r="AE461" s="91">
        <v>1</v>
      </c>
      <c r="AF461" s="91">
        <v>1</v>
      </c>
      <c r="AG461" s="91">
        <v>1</v>
      </c>
      <c r="AH461" s="91">
        <v>1</v>
      </c>
      <c r="AI461" s="91">
        <v>1</v>
      </c>
      <c r="AJ461" s="91">
        <v>1</v>
      </c>
      <c r="AK461" s="91">
        <v>1</v>
      </c>
      <c r="AL461" s="91">
        <v>1</v>
      </c>
      <c r="AM461" s="91">
        <v>1</v>
      </c>
      <c r="AN461" s="91">
        <v>1</v>
      </c>
      <c r="AO461" s="91">
        <v>1</v>
      </c>
      <c r="AP461" s="91">
        <v>1</v>
      </c>
      <c r="AQ461" s="91">
        <v>1</v>
      </c>
      <c r="AR461" s="91">
        <v>1</v>
      </c>
      <c r="AS461" s="91">
        <v>1</v>
      </c>
      <c r="AT461" s="91">
        <v>1</v>
      </c>
      <c r="AU461" s="91">
        <v>1</v>
      </c>
    </row>
    <row r="462" spans="1:47" x14ac:dyDescent="0.3">
      <c r="A462" s="141" t="s">
        <v>13</v>
      </c>
      <c r="B462" s="91">
        <v>0.5</v>
      </c>
      <c r="C462" s="91">
        <v>0.5</v>
      </c>
      <c r="D462" s="91">
        <v>0.5</v>
      </c>
      <c r="E462" s="91">
        <v>0.5</v>
      </c>
      <c r="F462" s="91">
        <v>0.5</v>
      </c>
      <c r="G462" s="91">
        <v>0.5</v>
      </c>
      <c r="H462" s="91">
        <v>0.5</v>
      </c>
      <c r="I462" s="91">
        <v>0.5</v>
      </c>
      <c r="J462" s="91">
        <v>0.5</v>
      </c>
      <c r="K462" s="91">
        <v>0.5</v>
      </c>
      <c r="L462" s="91">
        <v>0.5</v>
      </c>
      <c r="M462" s="91">
        <v>0.5</v>
      </c>
      <c r="N462" s="91">
        <v>0.5</v>
      </c>
      <c r="O462" s="91">
        <v>0.5</v>
      </c>
      <c r="P462" s="91">
        <v>0.5</v>
      </c>
      <c r="Q462" s="91">
        <v>0.5</v>
      </c>
      <c r="R462" s="91">
        <v>0.5</v>
      </c>
      <c r="S462" s="91">
        <v>0.5</v>
      </c>
      <c r="T462" s="91">
        <v>0.5</v>
      </c>
      <c r="U462" s="91">
        <v>0.5</v>
      </c>
      <c r="V462" s="91">
        <v>0.5</v>
      </c>
      <c r="W462" s="91">
        <v>0.5</v>
      </c>
      <c r="X462" s="91">
        <v>0.5</v>
      </c>
      <c r="Y462" s="91">
        <v>0.5</v>
      </c>
      <c r="Z462" s="91">
        <v>0.5</v>
      </c>
      <c r="AA462" s="91">
        <v>0.5</v>
      </c>
      <c r="AB462" s="91">
        <v>0.5</v>
      </c>
      <c r="AC462" s="91">
        <v>0.5</v>
      </c>
      <c r="AD462" s="91">
        <v>0.5</v>
      </c>
      <c r="AE462" s="91">
        <v>0.5</v>
      </c>
      <c r="AF462" s="91">
        <v>0.5</v>
      </c>
      <c r="AG462" s="91">
        <v>0.5</v>
      </c>
      <c r="AH462" s="91">
        <v>0.5</v>
      </c>
      <c r="AI462" s="91">
        <v>0.5</v>
      </c>
      <c r="AJ462" s="91">
        <v>0.5</v>
      </c>
      <c r="AK462" s="91">
        <v>0.5</v>
      </c>
      <c r="AL462" s="91">
        <v>0.5</v>
      </c>
      <c r="AM462" s="91">
        <v>0.5</v>
      </c>
      <c r="AN462" s="91">
        <v>0.5</v>
      </c>
      <c r="AO462" s="91">
        <v>0.5</v>
      </c>
      <c r="AP462" s="91">
        <v>0.5</v>
      </c>
      <c r="AQ462" s="91">
        <v>0.5</v>
      </c>
      <c r="AR462" s="91">
        <v>0.5</v>
      </c>
      <c r="AS462" s="91">
        <v>0.5</v>
      </c>
      <c r="AT462" s="91">
        <v>0.5</v>
      </c>
      <c r="AU462" s="91">
        <v>0.5</v>
      </c>
    </row>
    <row r="463" spans="1:47" x14ac:dyDescent="0.3">
      <c r="A463" s="141" t="s">
        <v>14</v>
      </c>
      <c r="B463" s="91">
        <v>0</v>
      </c>
      <c r="C463" s="91">
        <v>0</v>
      </c>
      <c r="D463" s="91">
        <v>0</v>
      </c>
      <c r="E463" s="91">
        <v>0</v>
      </c>
      <c r="F463" s="91">
        <v>0</v>
      </c>
      <c r="G463" s="91">
        <v>0</v>
      </c>
      <c r="H463" s="91">
        <v>0</v>
      </c>
      <c r="I463" s="91">
        <v>0</v>
      </c>
      <c r="J463" s="91">
        <v>0</v>
      </c>
      <c r="K463" s="91">
        <v>0</v>
      </c>
      <c r="L463" s="91">
        <v>0</v>
      </c>
      <c r="M463" s="91">
        <v>0</v>
      </c>
      <c r="N463" s="91">
        <v>0</v>
      </c>
      <c r="O463" s="91">
        <v>0</v>
      </c>
      <c r="P463" s="91">
        <v>0</v>
      </c>
      <c r="Q463" s="91">
        <v>0</v>
      </c>
      <c r="R463" s="91">
        <v>0</v>
      </c>
      <c r="S463" s="91">
        <v>0</v>
      </c>
      <c r="T463" s="91">
        <v>0</v>
      </c>
      <c r="U463" s="91">
        <v>0</v>
      </c>
      <c r="V463" s="91">
        <v>0</v>
      </c>
      <c r="W463" s="91">
        <v>0</v>
      </c>
      <c r="X463" s="91">
        <v>0</v>
      </c>
      <c r="Y463" s="91">
        <v>0</v>
      </c>
      <c r="Z463" s="91">
        <v>0</v>
      </c>
      <c r="AA463" s="91">
        <v>0</v>
      </c>
      <c r="AB463" s="91">
        <v>0</v>
      </c>
      <c r="AC463" s="91">
        <v>0</v>
      </c>
      <c r="AD463" s="91">
        <v>0</v>
      </c>
      <c r="AE463" s="91">
        <v>0</v>
      </c>
      <c r="AF463" s="91">
        <v>0</v>
      </c>
      <c r="AG463" s="91">
        <v>0</v>
      </c>
      <c r="AH463" s="91">
        <v>0</v>
      </c>
      <c r="AI463" s="91">
        <v>0</v>
      </c>
      <c r="AJ463" s="91">
        <v>0</v>
      </c>
      <c r="AK463" s="91">
        <v>0</v>
      </c>
      <c r="AL463" s="91">
        <v>0</v>
      </c>
      <c r="AM463" s="91">
        <v>0</v>
      </c>
      <c r="AN463" s="91">
        <v>0</v>
      </c>
      <c r="AO463" s="91">
        <v>0</v>
      </c>
      <c r="AP463" s="91">
        <v>0</v>
      </c>
      <c r="AQ463" s="91">
        <v>0</v>
      </c>
      <c r="AR463" s="91">
        <v>0</v>
      </c>
      <c r="AS463" s="91">
        <v>0</v>
      </c>
      <c r="AT463" s="91">
        <v>0</v>
      </c>
      <c r="AU463" s="91">
        <v>0</v>
      </c>
    </row>
    <row r="464" spans="1:47" x14ac:dyDescent="0.3">
      <c r="A464" s="141" t="s">
        <v>15</v>
      </c>
      <c r="B464" s="91">
        <v>0.5</v>
      </c>
      <c r="C464" s="91">
        <v>0.5</v>
      </c>
      <c r="D464" s="91">
        <v>0.5</v>
      </c>
      <c r="E464" s="91">
        <v>0.5</v>
      </c>
      <c r="F464" s="91">
        <v>0.5</v>
      </c>
      <c r="G464" s="91">
        <v>0.5</v>
      </c>
      <c r="H464" s="91">
        <v>0.5</v>
      </c>
      <c r="I464" s="91">
        <v>0.5</v>
      </c>
      <c r="J464" s="91">
        <v>0.5</v>
      </c>
      <c r="K464" s="91">
        <v>0.5</v>
      </c>
      <c r="L464" s="91">
        <v>0.5</v>
      </c>
      <c r="M464" s="91">
        <v>0.5</v>
      </c>
      <c r="N464" s="91">
        <v>0.5</v>
      </c>
      <c r="O464" s="91">
        <v>0.5</v>
      </c>
      <c r="P464" s="91">
        <v>0.5</v>
      </c>
      <c r="Q464" s="91">
        <v>0.5</v>
      </c>
      <c r="R464" s="91">
        <v>0.5</v>
      </c>
      <c r="S464" s="91">
        <v>0.5</v>
      </c>
      <c r="T464" s="91">
        <v>0.5</v>
      </c>
      <c r="U464" s="91">
        <v>0.5</v>
      </c>
      <c r="V464" s="91">
        <v>0.5</v>
      </c>
      <c r="W464" s="91">
        <v>0.5</v>
      </c>
      <c r="X464" s="91">
        <v>0.5</v>
      </c>
      <c r="Y464" s="91">
        <v>0.5</v>
      </c>
      <c r="Z464" s="91">
        <v>0.5</v>
      </c>
      <c r="AA464" s="91">
        <v>0.5</v>
      </c>
      <c r="AB464" s="91">
        <v>0.5</v>
      </c>
      <c r="AC464" s="91">
        <v>0.5</v>
      </c>
      <c r="AD464" s="91">
        <v>0.5</v>
      </c>
      <c r="AE464" s="91">
        <v>0.5</v>
      </c>
      <c r="AF464" s="91">
        <v>0.5</v>
      </c>
      <c r="AG464" s="91">
        <v>0.5</v>
      </c>
      <c r="AH464" s="91">
        <v>0.5</v>
      </c>
      <c r="AI464" s="91">
        <v>0.5</v>
      </c>
      <c r="AJ464" s="91">
        <v>0.5</v>
      </c>
      <c r="AK464" s="91">
        <v>0.5</v>
      </c>
      <c r="AL464" s="91">
        <v>0.5</v>
      </c>
      <c r="AM464" s="91">
        <v>0.5</v>
      </c>
      <c r="AN464" s="91">
        <v>0.5</v>
      </c>
      <c r="AO464" s="91">
        <v>0.5</v>
      </c>
      <c r="AP464" s="91">
        <v>0.5</v>
      </c>
      <c r="AQ464" s="91">
        <v>0.5</v>
      </c>
      <c r="AR464" s="91">
        <v>0.5</v>
      </c>
      <c r="AS464" s="91">
        <v>0.5</v>
      </c>
      <c r="AT464" s="91">
        <v>0.5</v>
      </c>
      <c r="AU464" s="91">
        <v>0.5</v>
      </c>
    </row>
    <row r="465" spans="1:47" x14ac:dyDescent="0.3">
      <c r="A465" s="141" t="s">
        <v>16</v>
      </c>
      <c r="B465" s="91">
        <v>0</v>
      </c>
      <c r="C465" s="91">
        <v>0</v>
      </c>
      <c r="D465" s="91">
        <v>0</v>
      </c>
      <c r="E465" s="91">
        <v>0</v>
      </c>
      <c r="F465" s="91">
        <v>0</v>
      </c>
      <c r="G465" s="91">
        <v>0</v>
      </c>
      <c r="H465" s="91">
        <v>0</v>
      </c>
      <c r="I465" s="91">
        <v>0</v>
      </c>
      <c r="J465" s="91">
        <v>0</v>
      </c>
      <c r="K465" s="91">
        <v>0</v>
      </c>
      <c r="L465" s="91">
        <v>0</v>
      </c>
      <c r="M465" s="91">
        <v>0</v>
      </c>
      <c r="N465" s="91">
        <v>0</v>
      </c>
      <c r="O465" s="91">
        <v>0</v>
      </c>
      <c r="P465" s="91">
        <v>0</v>
      </c>
      <c r="Q465" s="91">
        <v>0</v>
      </c>
      <c r="R465" s="91">
        <v>0</v>
      </c>
      <c r="S465" s="91">
        <v>0</v>
      </c>
      <c r="T465" s="91">
        <v>0</v>
      </c>
      <c r="U465" s="91">
        <v>0</v>
      </c>
      <c r="V465" s="91">
        <v>0</v>
      </c>
      <c r="W465" s="91">
        <v>0</v>
      </c>
      <c r="X465" s="91">
        <v>0</v>
      </c>
      <c r="Y465" s="91">
        <v>0</v>
      </c>
      <c r="Z465" s="91">
        <v>0</v>
      </c>
      <c r="AA465" s="91">
        <v>0</v>
      </c>
      <c r="AB465" s="91">
        <v>0</v>
      </c>
      <c r="AC465" s="91">
        <v>0</v>
      </c>
      <c r="AD465" s="91">
        <v>0</v>
      </c>
      <c r="AE465" s="91">
        <v>0</v>
      </c>
      <c r="AF465" s="91">
        <v>0</v>
      </c>
      <c r="AG465" s="91">
        <v>0</v>
      </c>
      <c r="AH465" s="91">
        <v>0</v>
      </c>
      <c r="AI465" s="91">
        <v>0</v>
      </c>
      <c r="AJ465" s="91">
        <v>0</v>
      </c>
      <c r="AK465" s="91">
        <v>0</v>
      </c>
      <c r="AL465" s="91">
        <v>0</v>
      </c>
      <c r="AM465" s="91">
        <v>0</v>
      </c>
      <c r="AN465" s="91">
        <v>0</v>
      </c>
      <c r="AO465" s="91">
        <v>0</v>
      </c>
      <c r="AP465" s="91">
        <v>0</v>
      </c>
      <c r="AQ465" s="91">
        <v>0</v>
      </c>
      <c r="AR465" s="91">
        <v>0</v>
      </c>
      <c r="AS465" s="91">
        <v>0</v>
      </c>
      <c r="AT465" s="91">
        <v>0</v>
      </c>
      <c r="AU465" s="91">
        <v>0</v>
      </c>
    </row>
    <row r="466" spans="1:47" x14ac:dyDescent="0.3">
      <c r="A466" s="141" t="s">
        <v>208</v>
      </c>
      <c r="B466" s="91">
        <v>1</v>
      </c>
      <c r="C466" s="91">
        <v>1</v>
      </c>
      <c r="D466" s="91">
        <v>1</v>
      </c>
      <c r="E466" s="91">
        <v>1</v>
      </c>
      <c r="F466" s="91">
        <v>1</v>
      </c>
      <c r="G466" s="91">
        <v>1</v>
      </c>
      <c r="H466" s="91">
        <v>1</v>
      </c>
      <c r="I466" s="91">
        <v>1</v>
      </c>
      <c r="J466" s="91">
        <v>1</v>
      </c>
      <c r="K466" s="91">
        <v>1</v>
      </c>
      <c r="L466" s="91">
        <v>1</v>
      </c>
      <c r="M466" s="91">
        <v>1</v>
      </c>
      <c r="N466" s="91">
        <v>1</v>
      </c>
      <c r="O466" s="91">
        <v>1</v>
      </c>
      <c r="P466" s="91">
        <v>1</v>
      </c>
      <c r="Q466" s="91">
        <v>1</v>
      </c>
      <c r="R466" s="91">
        <v>1</v>
      </c>
      <c r="S466" s="91">
        <v>1</v>
      </c>
      <c r="T466" s="91">
        <v>1</v>
      </c>
      <c r="U466" s="91">
        <v>1</v>
      </c>
      <c r="V466" s="91">
        <v>1</v>
      </c>
      <c r="W466" s="91">
        <v>1</v>
      </c>
      <c r="X466" s="91">
        <v>1</v>
      </c>
      <c r="Y466" s="91">
        <v>1</v>
      </c>
      <c r="Z466" s="91">
        <v>1</v>
      </c>
      <c r="AA466" s="91">
        <v>1</v>
      </c>
      <c r="AB466" s="91">
        <v>1</v>
      </c>
      <c r="AC466" s="91">
        <v>1</v>
      </c>
      <c r="AD466" s="91">
        <v>1</v>
      </c>
      <c r="AE466" s="91">
        <v>1</v>
      </c>
      <c r="AF466" s="91">
        <v>1</v>
      </c>
      <c r="AG466" s="91">
        <v>1</v>
      </c>
      <c r="AH466" s="91">
        <v>1</v>
      </c>
      <c r="AI466" s="91">
        <v>1</v>
      </c>
      <c r="AJ466" s="91">
        <v>1</v>
      </c>
      <c r="AK466" s="91">
        <v>1</v>
      </c>
      <c r="AL466" s="91">
        <v>1</v>
      </c>
      <c r="AM466" s="91">
        <v>1</v>
      </c>
      <c r="AN466" s="91">
        <v>1</v>
      </c>
      <c r="AO466" s="91">
        <v>1</v>
      </c>
      <c r="AP466" s="91">
        <v>1</v>
      </c>
      <c r="AQ466" s="91">
        <v>1</v>
      </c>
      <c r="AR466" s="91">
        <v>1</v>
      </c>
      <c r="AS466" s="91">
        <v>1</v>
      </c>
      <c r="AT466" s="91">
        <v>1</v>
      </c>
      <c r="AU466" s="91">
        <v>1</v>
      </c>
    </row>
    <row r="467" spans="1:47" x14ac:dyDescent="0.3">
      <c r="A467" s="141" t="s">
        <v>18</v>
      </c>
      <c r="B467" s="91">
        <v>1</v>
      </c>
      <c r="C467" s="91">
        <v>1</v>
      </c>
      <c r="D467" s="91">
        <v>1</v>
      </c>
      <c r="E467" s="91">
        <v>1</v>
      </c>
      <c r="F467" s="91">
        <v>1</v>
      </c>
      <c r="G467" s="91">
        <v>1</v>
      </c>
      <c r="H467" s="91">
        <v>1</v>
      </c>
      <c r="I467" s="91">
        <v>1</v>
      </c>
      <c r="J467" s="91">
        <v>1</v>
      </c>
      <c r="K467" s="91">
        <v>1</v>
      </c>
      <c r="L467" s="91">
        <v>1</v>
      </c>
      <c r="M467" s="91">
        <v>1</v>
      </c>
      <c r="N467" s="91">
        <v>1</v>
      </c>
      <c r="O467" s="91">
        <v>1</v>
      </c>
      <c r="P467" s="91">
        <v>1</v>
      </c>
      <c r="Q467" s="91">
        <v>1</v>
      </c>
      <c r="R467" s="91">
        <v>1</v>
      </c>
      <c r="S467" s="91">
        <v>1</v>
      </c>
      <c r="T467" s="91">
        <v>1</v>
      </c>
      <c r="U467" s="91">
        <v>1</v>
      </c>
      <c r="V467" s="91">
        <v>1</v>
      </c>
      <c r="W467" s="91">
        <v>1</v>
      </c>
      <c r="X467" s="91">
        <v>1</v>
      </c>
      <c r="Y467" s="91">
        <v>1</v>
      </c>
      <c r="Z467" s="91">
        <v>1</v>
      </c>
      <c r="AA467" s="91">
        <v>1</v>
      </c>
      <c r="AB467" s="91">
        <v>1</v>
      </c>
      <c r="AC467" s="91">
        <v>1</v>
      </c>
      <c r="AD467" s="91">
        <v>1</v>
      </c>
      <c r="AE467" s="91">
        <v>1</v>
      </c>
      <c r="AF467" s="91">
        <v>1</v>
      </c>
      <c r="AG467" s="91">
        <v>1</v>
      </c>
      <c r="AH467" s="91">
        <v>1</v>
      </c>
      <c r="AI467" s="91">
        <v>1</v>
      </c>
      <c r="AJ467" s="91">
        <v>1</v>
      </c>
      <c r="AK467" s="91">
        <v>1</v>
      </c>
      <c r="AL467" s="91">
        <v>1</v>
      </c>
      <c r="AM467" s="91">
        <v>1</v>
      </c>
      <c r="AN467" s="91">
        <v>1</v>
      </c>
      <c r="AO467" s="91">
        <v>1</v>
      </c>
      <c r="AP467" s="91">
        <v>1</v>
      </c>
      <c r="AQ467" s="91">
        <v>1</v>
      </c>
      <c r="AR467" s="91">
        <v>1</v>
      </c>
      <c r="AS467" s="91">
        <v>1</v>
      </c>
      <c r="AT467" s="91">
        <v>1</v>
      </c>
      <c r="AU467" s="91">
        <v>1</v>
      </c>
    </row>
    <row r="468" spans="1:47" x14ac:dyDescent="0.3">
      <c r="A468" s="141" t="s">
        <v>19</v>
      </c>
      <c r="B468" s="91">
        <v>0.5</v>
      </c>
      <c r="C468" s="91">
        <v>0.5</v>
      </c>
      <c r="D468" s="91">
        <v>0.5</v>
      </c>
      <c r="E468" s="91">
        <v>0.5</v>
      </c>
      <c r="F468" s="91">
        <v>0.5</v>
      </c>
      <c r="G468" s="91">
        <v>0.5</v>
      </c>
      <c r="H468" s="91">
        <v>0.5</v>
      </c>
      <c r="I468" s="91">
        <v>0.5</v>
      </c>
      <c r="J468" s="91">
        <v>0.5</v>
      </c>
      <c r="K468" s="91">
        <v>0.5</v>
      </c>
      <c r="L468" s="91">
        <v>0.5</v>
      </c>
      <c r="M468" s="91">
        <v>0.5</v>
      </c>
      <c r="N468" s="91">
        <v>0.5</v>
      </c>
      <c r="O468" s="91">
        <v>0.5</v>
      </c>
      <c r="P468" s="91">
        <v>0.5</v>
      </c>
      <c r="Q468" s="91">
        <v>0.5</v>
      </c>
      <c r="R468" s="91">
        <v>0.5</v>
      </c>
      <c r="S468" s="91">
        <v>0.5</v>
      </c>
      <c r="T468" s="91">
        <v>0.5</v>
      </c>
      <c r="U468" s="91">
        <v>0.5</v>
      </c>
      <c r="V468" s="91">
        <v>0.5</v>
      </c>
      <c r="W468" s="91">
        <v>0.5</v>
      </c>
      <c r="X468" s="91">
        <v>0.5</v>
      </c>
      <c r="Y468" s="91">
        <v>0.5</v>
      </c>
      <c r="Z468" s="91">
        <v>0.5</v>
      </c>
      <c r="AA468" s="91">
        <v>0.5</v>
      </c>
      <c r="AB468" s="91">
        <v>0.5</v>
      </c>
      <c r="AC468" s="91">
        <v>0.5</v>
      </c>
      <c r="AD468" s="91">
        <v>0.5</v>
      </c>
      <c r="AE468" s="91">
        <v>0.5</v>
      </c>
      <c r="AF468" s="91">
        <v>0.5</v>
      </c>
      <c r="AG468" s="91">
        <v>0.5</v>
      </c>
      <c r="AH468" s="91">
        <v>0.5</v>
      </c>
      <c r="AI468" s="91">
        <v>0.5</v>
      </c>
      <c r="AJ468" s="91">
        <v>0.5</v>
      </c>
      <c r="AK468" s="91">
        <v>0.5</v>
      </c>
      <c r="AL468" s="91">
        <v>0.5</v>
      </c>
      <c r="AM468" s="91">
        <v>0.5</v>
      </c>
      <c r="AN468" s="91">
        <v>0.5</v>
      </c>
      <c r="AO468" s="91">
        <v>0.5</v>
      </c>
      <c r="AP468" s="91">
        <v>0.5</v>
      </c>
      <c r="AQ468" s="91">
        <v>0.5</v>
      </c>
      <c r="AR468" s="91">
        <v>0.5</v>
      </c>
      <c r="AS468" s="91">
        <v>0.5</v>
      </c>
      <c r="AT468" s="91">
        <v>0.5</v>
      </c>
      <c r="AU468" s="91">
        <v>0.5</v>
      </c>
    </row>
    <row r="470" spans="1:47" x14ac:dyDescent="0.3">
      <c r="A470" s="156" t="s">
        <v>529</v>
      </c>
      <c r="B470" s="58">
        <v>2005</v>
      </c>
      <c r="C470" s="58">
        <v>2006</v>
      </c>
      <c r="D470" s="58">
        <v>2007</v>
      </c>
      <c r="E470" s="58">
        <v>2008</v>
      </c>
      <c r="F470" s="58">
        <v>2009</v>
      </c>
      <c r="G470" s="58">
        <v>2010</v>
      </c>
      <c r="H470" s="58">
        <v>2011</v>
      </c>
      <c r="I470" s="58">
        <v>2012</v>
      </c>
      <c r="J470" s="58">
        <v>2013</v>
      </c>
      <c r="K470" s="58">
        <v>2014</v>
      </c>
      <c r="L470" s="58">
        <v>2015</v>
      </c>
      <c r="M470" s="58">
        <v>2016</v>
      </c>
      <c r="N470" s="58">
        <v>2017</v>
      </c>
      <c r="O470" s="58">
        <v>2018</v>
      </c>
      <c r="P470" s="58">
        <v>2019</v>
      </c>
      <c r="Q470" s="58">
        <v>2020</v>
      </c>
      <c r="R470" s="58">
        <v>2021</v>
      </c>
      <c r="S470" s="58">
        <v>2022</v>
      </c>
      <c r="T470" s="58">
        <v>2023</v>
      </c>
      <c r="U470" s="58">
        <v>2024</v>
      </c>
      <c r="V470" s="58">
        <v>2025</v>
      </c>
      <c r="W470" s="58">
        <v>2026</v>
      </c>
      <c r="X470" s="58">
        <v>2027</v>
      </c>
      <c r="Y470" s="58">
        <v>2028</v>
      </c>
      <c r="Z470" s="58">
        <v>2029</v>
      </c>
      <c r="AA470" s="58">
        <v>2030</v>
      </c>
      <c r="AB470" s="58">
        <v>2031</v>
      </c>
      <c r="AC470" s="58">
        <v>2032</v>
      </c>
      <c r="AD470" s="58">
        <v>2033</v>
      </c>
      <c r="AE470" s="58">
        <v>2034</v>
      </c>
      <c r="AF470" s="58">
        <v>2035</v>
      </c>
      <c r="AG470" s="58">
        <v>2036</v>
      </c>
      <c r="AH470" s="58">
        <v>2037</v>
      </c>
      <c r="AI470" s="58">
        <v>2038</v>
      </c>
      <c r="AJ470" s="58">
        <v>2039</v>
      </c>
      <c r="AK470" s="58">
        <v>2040</v>
      </c>
      <c r="AL470" s="58">
        <v>2041</v>
      </c>
      <c r="AM470" s="58">
        <v>2042</v>
      </c>
      <c r="AN470" s="58">
        <v>2043</v>
      </c>
      <c r="AO470" s="58">
        <v>2044</v>
      </c>
      <c r="AP470" s="58">
        <v>2045</v>
      </c>
      <c r="AQ470" s="58">
        <v>2046</v>
      </c>
      <c r="AR470" s="58">
        <v>2047</v>
      </c>
      <c r="AS470" s="58">
        <v>2048</v>
      </c>
      <c r="AT470" s="58">
        <v>2049</v>
      </c>
      <c r="AU470" s="58">
        <v>2050</v>
      </c>
    </row>
    <row r="471" spans="1:47" x14ac:dyDescent="0.3">
      <c r="A471" s="40" t="s">
        <v>1</v>
      </c>
      <c r="B471" s="45" t="s">
        <v>210</v>
      </c>
      <c r="C471" s="45" t="s">
        <v>210</v>
      </c>
      <c r="D471" s="45" t="s">
        <v>210</v>
      </c>
      <c r="E471" s="45" t="s">
        <v>210</v>
      </c>
      <c r="F471" s="45" t="s">
        <v>210</v>
      </c>
      <c r="G471" s="45" t="s">
        <v>210</v>
      </c>
      <c r="H471" s="45" t="s">
        <v>210</v>
      </c>
      <c r="I471" s="45" t="s">
        <v>210</v>
      </c>
      <c r="J471" s="45" t="s">
        <v>210</v>
      </c>
      <c r="K471" s="45" t="s">
        <v>210</v>
      </c>
      <c r="L471" s="45" t="s">
        <v>210</v>
      </c>
      <c r="M471" s="45" t="s">
        <v>210</v>
      </c>
      <c r="N471" s="45" t="s">
        <v>210</v>
      </c>
      <c r="O471" s="45" t="s">
        <v>210</v>
      </c>
      <c r="P471" s="45" t="s">
        <v>210</v>
      </c>
      <c r="Q471" s="45" t="s">
        <v>210</v>
      </c>
      <c r="R471" s="45" t="s">
        <v>210</v>
      </c>
      <c r="S471" s="45" t="s">
        <v>210</v>
      </c>
      <c r="T471" s="45" t="s">
        <v>210</v>
      </c>
      <c r="U471" s="45" t="s">
        <v>210</v>
      </c>
      <c r="V471" s="45" t="s">
        <v>210</v>
      </c>
      <c r="W471" s="45" t="s">
        <v>210</v>
      </c>
      <c r="X471" s="45" t="s">
        <v>210</v>
      </c>
      <c r="Y471" s="45" t="s">
        <v>210</v>
      </c>
      <c r="Z471" s="45" t="s">
        <v>210</v>
      </c>
      <c r="AA471" s="45" t="s">
        <v>210</v>
      </c>
      <c r="AB471" s="45" t="s">
        <v>210</v>
      </c>
      <c r="AC471" s="45" t="s">
        <v>210</v>
      </c>
      <c r="AD471" s="45" t="s">
        <v>210</v>
      </c>
      <c r="AE471" s="45" t="s">
        <v>210</v>
      </c>
      <c r="AF471" s="45" t="s">
        <v>210</v>
      </c>
      <c r="AG471" s="45" t="s">
        <v>210</v>
      </c>
      <c r="AH471" s="45" t="s">
        <v>210</v>
      </c>
      <c r="AI471" s="45" t="s">
        <v>210</v>
      </c>
      <c r="AJ471" s="45" t="s">
        <v>210</v>
      </c>
      <c r="AK471" s="45" t="s">
        <v>210</v>
      </c>
      <c r="AL471" s="45" t="s">
        <v>210</v>
      </c>
      <c r="AM471" s="45" t="s">
        <v>210</v>
      </c>
      <c r="AN471" s="45" t="s">
        <v>210</v>
      </c>
      <c r="AO471" s="45" t="s">
        <v>210</v>
      </c>
      <c r="AP471" s="45" t="s">
        <v>210</v>
      </c>
      <c r="AQ471" s="45" t="s">
        <v>210</v>
      </c>
      <c r="AR471" s="45" t="s">
        <v>210</v>
      </c>
      <c r="AS471" s="45" t="s">
        <v>210</v>
      </c>
      <c r="AT471" s="45" t="s">
        <v>210</v>
      </c>
      <c r="AU471" s="45" t="s">
        <v>210</v>
      </c>
    </row>
    <row r="472" spans="1:47" x14ac:dyDescent="0.3">
      <c r="A472" s="141" t="s">
        <v>11</v>
      </c>
      <c r="B472" s="91">
        <v>0</v>
      </c>
      <c r="C472" s="91">
        <v>0</v>
      </c>
      <c r="D472" s="91">
        <v>0</v>
      </c>
      <c r="E472" s="91">
        <v>0</v>
      </c>
      <c r="F472" s="91">
        <v>0</v>
      </c>
      <c r="G472" s="91">
        <v>0</v>
      </c>
      <c r="H472" s="91">
        <v>0</v>
      </c>
      <c r="I472" s="91">
        <v>0</v>
      </c>
      <c r="J472" s="91">
        <v>0</v>
      </c>
      <c r="K472" s="91">
        <v>0</v>
      </c>
      <c r="L472" s="91">
        <v>0</v>
      </c>
      <c r="M472" s="91">
        <v>0</v>
      </c>
      <c r="N472" s="91">
        <v>0</v>
      </c>
      <c r="O472" s="91">
        <v>0</v>
      </c>
      <c r="P472" s="91">
        <v>0</v>
      </c>
      <c r="Q472" s="91">
        <v>0</v>
      </c>
      <c r="R472" s="91">
        <v>0</v>
      </c>
      <c r="S472" s="91">
        <v>0</v>
      </c>
      <c r="T472" s="91">
        <v>0</v>
      </c>
      <c r="U472" s="91">
        <v>0</v>
      </c>
      <c r="V472" s="91">
        <v>0</v>
      </c>
      <c r="W472" s="91">
        <v>0</v>
      </c>
      <c r="X472" s="91">
        <v>0</v>
      </c>
      <c r="Y472" s="91">
        <v>0</v>
      </c>
      <c r="Z472" s="91">
        <v>0</v>
      </c>
      <c r="AA472" s="91">
        <v>0</v>
      </c>
      <c r="AB472" s="91">
        <v>0</v>
      </c>
      <c r="AC472" s="91">
        <v>0</v>
      </c>
      <c r="AD472" s="91">
        <v>0</v>
      </c>
      <c r="AE472" s="91">
        <v>0</v>
      </c>
      <c r="AF472" s="91">
        <v>0</v>
      </c>
      <c r="AG472" s="91">
        <v>0</v>
      </c>
      <c r="AH472" s="91">
        <v>0</v>
      </c>
      <c r="AI472" s="91">
        <v>0</v>
      </c>
      <c r="AJ472" s="91">
        <v>0</v>
      </c>
      <c r="AK472" s="91">
        <v>0</v>
      </c>
      <c r="AL472" s="91">
        <v>0</v>
      </c>
      <c r="AM472" s="91">
        <v>0</v>
      </c>
      <c r="AN472" s="91">
        <v>0</v>
      </c>
      <c r="AO472" s="91">
        <v>0</v>
      </c>
      <c r="AP472" s="91">
        <v>0</v>
      </c>
      <c r="AQ472" s="91">
        <v>0</v>
      </c>
      <c r="AR472" s="91">
        <v>0</v>
      </c>
      <c r="AS472" s="91">
        <v>0</v>
      </c>
      <c r="AT472" s="91">
        <v>0</v>
      </c>
      <c r="AU472" s="91">
        <v>0</v>
      </c>
    </row>
    <row r="473" spans="1:47" x14ac:dyDescent="0.3">
      <c r="A473" s="141" t="s">
        <v>12</v>
      </c>
      <c r="B473" s="91">
        <v>0</v>
      </c>
      <c r="C473" s="91">
        <v>0</v>
      </c>
      <c r="D473" s="91">
        <v>0</v>
      </c>
      <c r="E473" s="91">
        <v>0</v>
      </c>
      <c r="F473" s="91">
        <v>0</v>
      </c>
      <c r="G473" s="91">
        <v>0</v>
      </c>
      <c r="H473" s="91">
        <v>0</v>
      </c>
      <c r="I473" s="91">
        <v>0</v>
      </c>
      <c r="J473" s="91">
        <v>0</v>
      </c>
      <c r="K473" s="91">
        <v>0</v>
      </c>
      <c r="L473" s="91">
        <v>0</v>
      </c>
      <c r="M473" s="91">
        <v>0</v>
      </c>
      <c r="N473" s="91">
        <v>0</v>
      </c>
      <c r="O473" s="91">
        <v>0</v>
      </c>
      <c r="P473" s="91">
        <v>0</v>
      </c>
      <c r="Q473" s="91">
        <v>0</v>
      </c>
      <c r="R473" s="91">
        <v>0</v>
      </c>
      <c r="S473" s="91">
        <v>0</v>
      </c>
      <c r="T473" s="91">
        <v>0</v>
      </c>
      <c r="U473" s="91">
        <v>0</v>
      </c>
      <c r="V473" s="91">
        <v>0</v>
      </c>
      <c r="W473" s="91">
        <v>0</v>
      </c>
      <c r="X473" s="91">
        <v>0</v>
      </c>
      <c r="Y473" s="91">
        <v>0</v>
      </c>
      <c r="Z473" s="91">
        <v>0</v>
      </c>
      <c r="AA473" s="91">
        <v>0</v>
      </c>
      <c r="AB473" s="91">
        <v>0</v>
      </c>
      <c r="AC473" s="91">
        <v>0</v>
      </c>
      <c r="AD473" s="91">
        <v>0</v>
      </c>
      <c r="AE473" s="91">
        <v>0</v>
      </c>
      <c r="AF473" s="91">
        <v>0</v>
      </c>
      <c r="AG473" s="91">
        <v>0</v>
      </c>
      <c r="AH473" s="91">
        <v>0</v>
      </c>
      <c r="AI473" s="91">
        <v>0</v>
      </c>
      <c r="AJ473" s="91">
        <v>0</v>
      </c>
      <c r="AK473" s="91">
        <v>0</v>
      </c>
      <c r="AL473" s="91">
        <v>0</v>
      </c>
      <c r="AM473" s="91">
        <v>0</v>
      </c>
      <c r="AN473" s="91">
        <v>0</v>
      </c>
      <c r="AO473" s="91">
        <v>0</v>
      </c>
      <c r="AP473" s="91">
        <v>0</v>
      </c>
      <c r="AQ473" s="91">
        <v>0</v>
      </c>
      <c r="AR473" s="91">
        <v>0</v>
      </c>
      <c r="AS473" s="91">
        <v>0</v>
      </c>
      <c r="AT473" s="91">
        <v>0</v>
      </c>
      <c r="AU473" s="91">
        <v>0</v>
      </c>
    </row>
    <row r="474" spans="1:47" x14ac:dyDescent="0.3">
      <c r="A474" s="141" t="s">
        <v>13</v>
      </c>
      <c r="B474" s="91">
        <v>0</v>
      </c>
      <c r="C474" s="91">
        <v>0</v>
      </c>
      <c r="D474" s="91">
        <v>0</v>
      </c>
      <c r="E474" s="91">
        <v>0</v>
      </c>
      <c r="F474" s="91">
        <v>0</v>
      </c>
      <c r="G474" s="91">
        <v>0</v>
      </c>
      <c r="H474" s="91">
        <v>0</v>
      </c>
      <c r="I474" s="91">
        <v>0</v>
      </c>
      <c r="J474" s="91">
        <v>0</v>
      </c>
      <c r="K474" s="91">
        <v>0</v>
      </c>
      <c r="L474" s="91">
        <v>0</v>
      </c>
      <c r="M474" s="91">
        <v>0</v>
      </c>
      <c r="N474" s="91">
        <v>0</v>
      </c>
      <c r="O474" s="91">
        <v>0</v>
      </c>
      <c r="P474" s="91">
        <v>0</v>
      </c>
      <c r="Q474" s="91">
        <v>0</v>
      </c>
      <c r="R474" s="91">
        <v>0</v>
      </c>
      <c r="S474" s="91">
        <v>0</v>
      </c>
      <c r="T474" s="91">
        <v>0</v>
      </c>
      <c r="U474" s="91">
        <v>0</v>
      </c>
      <c r="V474" s="91">
        <v>0</v>
      </c>
      <c r="W474" s="91">
        <v>0</v>
      </c>
      <c r="X474" s="91">
        <v>0</v>
      </c>
      <c r="Y474" s="91">
        <v>0</v>
      </c>
      <c r="Z474" s="91">
        <v>0</v>
      </c>
      <c r="AA474" s="91">
        <v>0</v>
      </c>
      <c r="AB474" s="91">
        <v>0</v>
      </c>
      <c r="AC474" s="91">
        <v>0</v>
      </c>
      <c r="AD474" s="91">
        <v>0</v>
      </c>
      <c r="AE474" s="91">
        <v>0</v>
      </c>
      <c r="AF474" s="91">
        <v>0</v>
      </c>
      <c r="AG474" s="91">
        <v>0</v>
      </c>
      <c r="AH474" s="91">
        <v>0</v>
      </c>
      <c r="AI474" s="91">
        <v>0</v>
      </c>
      <c r="AJ474" s="91">
        <v>0</v>
      </c>
      <c r="AK474" s="91">
        <v>0</v>
      </c>
      <c r="AL474" s="91">
        <v>0</v>
      </c>
      <c r="AM474" s="91">
        <v>0</v>
      </c>
      <c r="AN474" s="91">
        <v>0</v>
      </c>
      <c r="AO474" s="91">
        <v>0</v>
      </c>
      <c r="AP474" s="91">
        <v>0</v>
      </c>
      <c r="AQ474" s="91">
        <v>0</v>
      </c>
      <c r="AR474" s="91">
        <v>0</v>
      </c>
      <c r="AS474" s="91">
        <v>0</v>
      </c>
      <c r="AT474" s="91">
        <v>0</v>
      </c>
      <c r="AU474" s="91">
        <v>0</v>
      </c>
    </row>
    <row r="475" spans="1:47" x14ac:dyDescent="0.3">
      <c r="A475" s="141" t="s">
        <v>14</v>
      </c>
      <c r="B475" s="91">
        <v>0</v>
      </c>
      <c r="C475" s="91">
        <v>0</v>
      </c>
      <c r="D475" s="91">
        <v>0</v>
      </c>
      <c r="E475" s="91">
        <v>0</v>
      </c>
      <c r="F475" s="91">
        <v>0</v>
      </c>
      <c r="G475" s="91">
        <v>0</v>
      </c>
      <c r="H475" s="91">
        <v>0</v>
      </c>
      <c r="I475" s="91">
        <v>0</v>
      </c>
      <c r="J475" s="91">
        <v>0</v>
      </c>
      <c r="K475" s="91">
        <v>0</v>
      </c>
      <c r="L475" s="91">
        <v>0</v>
      </c>
      <c r="M475" s="91">
        <v>0</v>
      </c>
      <c r="N475" s="91">
        <v>0</v>
      </c>
      <c r="O475" s="91">
        <v>0</v>
      </c>
      <c r="P475" s="91">
        <v>0</v>
      </c>
      <c r="Q475" s="91">
        <v>0</v>
      </c>
      <c r="R475" s="91">
        <v>0</v>
      </c>
      <c r="S475" s="91">
        <v>0</v>
      </c>
      <c r="T475" s="91">
        <v>0</v>
      </c>
      <c r="U475" s="91">
        <v>0</v>
      </c>
      <c r="V475" s="91">
        <v>0</v>
      </c>
      <c r="W475" s="91">
        <v>0</v>
      </c>
      <c r="X475" s="91">
        <v>0</v>
      </c>
      <c r="Y475" s="91">
        <v>0</v>
      </c>
      <c r="Z475" s="91">
        <v>0</v>
      </c>
      <c r="AA475" s="91">
        <v>0</v>
      </c>
      <c r="AB475" s="91">
        <v>0</v>
      </c>
      <c r="AC475" s="91">
        <v>0</v>
      </c>
      <c r="AD475" s="91">
        <v>0</v>
      </c>
      <c r="AE475" s="91">
        <v>0</v>
      </c>
      <c r="AF475" s="91">
        <v>0</v>
      </c>
      <c r="AG475" s="91">
        <v>0</v>
      </c>
      <c r="AH475" s="91">
        <v>0</v>
      </c>
      <c r="AI475" s="91">
        <v>0</v>
      </c>
      <c r="AJ475" s="91">
        <v>0</v>
      </c>
      <c r="AK475" s="91">
        <v>0</v>
      </c>
      <c r="AL475" s="91">
        <v>0</v>
      </c>
      <c r="AM475" s="91">
        <v>0</v>
      </c>
      <c r="AN475" s="91">
        <v>0</v>
      </c>
      <c r="AO475" s="91">
        <v>0</v>
      </c>
      <c r="AP475" s="91">
        <v>0</v>
      </c>
      <c r="AQ475" s="91">
        <v>0</v>
      </c>
      <c r="AR475" s="91">
        <v>0</v>
      </c>
      <c r="AS475" s="91">
        <v>0</v>
      </c>
      <c r="AT475" s="91">
        <v>0</v>
      </c>
      <c r="AU475" s="91">
        <v>0</v>
      </c>
    </row>
    <row r="476" spans="1:47" x14ac:dyDescent="0.3">
      <c r="A476" s="141" t="s">
        <v>15</v>
      </c>
      <c r="B476" s="91">
        <v>0</v>
      </c>
      <c r="C476" s="91">
        <v>0</v>
      </c>
      <c r="D476" s="91">
        <v>0</v>
      </c>
      <c r="E476" s="91">
        <v>0</v>
      </c>
      <c r="F476" s="91">
        <v>0</v>
      </c>
      <c r="G476" s="91">
        <v>0</v>
      </c>
      <c r="H476" s="91">
        <v>0</v>
      </c>
      <c r="I476" s="91">
        <v>0</v>
      </c>
      <c r="J476" s="91">
        <v>0</v>
      </c>
      <c r="K476" s="91">
        <v>0</v>
      </c>
      <c r="L476" s="91">
        <v>0</v>
      </c>
      <c r="M476" s="91">
        <v>0</v>
      </c>
      <c r="N476" s="91">
        <v>0</v>
      </c>
      <c r="O476" s="91">
        <v>0</v>
      </c>
      <c r="P476" s="91">
        <v>0</v>
      </c>
      <c r="Q476" s="91">
        <v>0</v>
      </c>
      <c r="R476" s="91">
        <v>0</v>
      </c>
      <c r="S476" s="91">
        <v>0</v>
      </c>
      <c r="T476" s="91">
        <v>0</v>
      </c>
      <c r="U476" s="91">
        <v>0</v>
      </c>
      <c r="V476" s="91">
        <v>0</v>
      </c>
      <c r="W476" s="91">
        <v>0</v>
      </c>
      <c r="X476" s="91">
        <v>0</v>
      </c>
      <c r="Y476" s="91">
        <v>0</v>
      </c>
      <c r="Z476" s="91">
        <v>0</v>
      </c>
      <c r="AA476" s="91">
        <v>0</v>
      </c>
      <c r="AB476" s="91">
        <v>0</v>
      </c>
      <c r="AC476" s="91">
        <v>0</v>
      </c>
      <c r="AD476" s="91">
        <v>0</v>
      </c>
      <c r="AE476" s="91">
        <v>0</v>
      </c>
      <c r="AF476" s="91">
        <v>0</v>
      </c>
      <c r="AG476" s="91">
        <v>0</v>
      </c>
      <c r="AH476" s="91">
        <v>0</v>
      </c>
      <c r="AI476" s="91">
        <v>0</v>
      </c>
      <c r="AJ476" s="91">
        <v>0</v>
      </c>
      <c r="AK476" s="91">
        <v>0</v>
      </c>
      <c r="AL476" s="91">
        <v>0</v>
      </c>
      <c r="AM476" s="91">
        <v>0</v>
      </c>
      <c r="AN476" s="91">
        <v>0</v>
      </c>
      <c r="AO476" s="91">
        <v>0</v>
      </c>
      <c r="AP476" s="91">
        <v>0</v>
      </c>
      <c r="AQ476" s="91">
        <v>0</v>
      </c>
      <c r="AR476" s="91">
        <v>0</v>
      </c>
      <c r="AS476" s="91">
        <v>0</v>
      </c>
      <c r="AT476" s="91">
        <v>0</v>
      </c>
      <c r="AU476" s="91">
        <v>0</v>
      </c>
    </row>
    <row r="477" spans="1:47" x14ac:dyDescent="0.3">
      <c r="A477" s="141" t="s">
        <v>16</v>
      </c>
      <c r="B477" s="91">
        <v>0</v>
      </c>
      <c r="C477" s="91">
        <v>0</v>
      </c>
      <c r="D477" s="91">
        <v>0</v>
      </c>
      <c r="E477" s="91">
        <v>0</v>
      </c>
      <c r="F477" s="91">
        <v>0</v>
      </c>
      <c r="G477" s="91">
        <v>0</v>
      </c>
      <c r="H477" s="91">
        <v>0</v>
      </c>
      <c r="I477" s="91">
        <v>0</v>
      </c>
      <c r="J477" s="91">
        <v>0</v>
      </c>
      <c r="K477" s="91">
        <v>0</v>
      </c>
      <c r="L477" s="91">
        <v>0</v>
      </c>
      <c r="M477" s="91">
        <v>0</v>
      </c>
      <c r="N477" s="91">
        <v>0</v>
      </c>
      <c r="O477" s="91">
        <v>0</v>
      </c>
      <c r="P477" s="91">
        <v>0</v>
      </c>
      <c r="Q477" s="91">
        <v>0</v>
      </c>
      <c r="R477" s="91">
        <v>0</v>
      </c>
      <c r="S477" s="91">
        <v>0</v>
      </c>
      <c r="T477" s="91">
        <v>0</v>
      </c>
      <c r="U477" s="91">
        <v>0</v>
      </c>
      <c r="V477" s="91">
        <v>0</v>
      </c>
      <c r="W477" s="91">
        <v>0</v>
      </c>
      <c r="X477" s="91">
        <v>0</v>
      </c>
      <c r="Y477" s="91">
        <v>0</v>
      </c>
      <c r="Z477" s="91">
        <v>0</v>
      </c>
      <c r="AA477" s="91">
        <v>0</v>
      </c>
      <c r="AB477" s="91">
        <v>0</v>
      </c>
      <c r="AC477" s="91">
        <v>0</v>
      </c>
      <c r="AD477" s="91">
        <v>0</v>
      </c>
      <c r="AE477" s="91">
        <v>0</v>
      </c>
      <c r="AF477" s="91">
        <v>0</v>
      </c>
      <c r="AG477" s="91">
        <v>0</v>
      </c>
      <c r="AH477" s="91">
        <v>0</v>
      </c>
      <c r="AI477" s="91">
        <v>0</v>
      </c>
      <c r="AJ477" s="91">
        <v>0</v>
      </c>
      <c r="AK477" s="91">
        <v>0</v>
      </c>
      <c r="AL477" s="91">
        <v>0</v>
      </c>
      <c r="AM477" s="91">
        <v>0</v>
      </c>
      <c r="AN477" s="91">
        <v>0</v>
      </c>
      <c r="AO477" s="91">
        <v>0</v>
      </c>
      <c r="AP477" s="91">
        <v>0</v>
      </c>
      <c r="AQ477" s="91">
        <v>0</v>
      </c>
      <c r="AR477" s="91">
        <v>0</v>
      </c>
      <c r="AS477" s="91">
        <v>0</v>
      </c>
      <c r="AT477" s="91">
        <v>0</v>
      </c>
      <c r="AU477" s="91">
        <v>0</v>
      </c>
    </row>
    <row r="478" spans="1:47" x14ac:dyDescent="0.3">
      <c r="A478" s="141" t="s">
        <v>208</v>
      </c>
      <c r="B478" s="91">
        <v>0</v>
      </c>
      <c r="C478" s="91">
        <v>0</v>
      </c>
      <c r="D478" s="91">
        <v>0</v>
      </c>
      <c r="E478" s="91">
        <v>0</v>
      </c>
      <c r="F478" s="91">
        <v>0</v>
      </c>
      <c r="G478" s="91">
        <v>0</v>
      </c>
      <c r="H478" s="91">
        <v>0</v>
      </c>
      <c r="I478" s="91">
        <v>0</v>
      </c>
      <c r="J478" s="91">
        <v>0</v>
      </c>
      <c r="K478" s="91">
        <v>0</v>
      </c>
      <c r="L478" s="91">
        <v>0</v>
      </c>
      <c r="M478" s="91">
        <v>0</v>
      </c>
      <c r="N478" s="91">
        <v>0</v>
      </c>
      <c r="O478" s="91">
        <v>0</v>
      </c>
      <c r="P478" s="91">
        <v>0</v>
      </c>
      <c r="Q478" s="91">
        <v>0</v>
      </c>
      <c r="R478" s="91">
        <v>0</v>
      </c>
      <c r="S478" s="91">
        <v>0</v>
      </c>
      <c r="T478" s="91">
        <v>0</v>
      </c>
      <c r="U478" s="91">
        <v>0</v>
      </c>
      <c r="V478" s="91">
        <v>0</v>
      </c>
      <c r="W478" s="91">
        <v>0</v>
      </c>
      <c r="X478" s="91">
        <v>0</v>
      </c>
      <c r="Y478" s="91">
        <v>0</v>
      </c>
      <c r="Z478" s="91">
        <v>0</v>
      </c>
      <c r="AA478" s="91">
        <v>0</v>
      </c>
      <c r="AB478" s="91">
        <v>0</v>
      </c>
      <c r="AC478" s="91">
        <v>0</v>
      </c>
      <c r="AD478" s="91">
        <v>0</v>
      </c>
      <c r="AE478" s="91">
        <v>0</v>
      </c>
      <c r="AF478" s="91">
        <v>0</v>
      </c>
      <c r="AG478" s="91">
        <v>0</v>
      </c>
      <c r="AH478" s="91">
        <v>0</v>
      </c>
      <c r="AI478" s="91">
        <v>0</v>
      </c>
      <c r="AJ478" s="91">
        <v>0</v>
      </c>
      <c r="AK478" s="91">
        <v>0</v>
      </c>
      <c r="AL478" s="91">
        <v>0</v>
      </c>
      <c r="AM478" s="91">
        <v>0</v>
      </c>
      <c r="AN478" s="91">
        <v>0</v>
      </c>
      <c r="AO478" s="91">
        <v>0</v>
      </c>
      <c r="AP478" s="91">
        <v>0</v>
      </c>
      <c r="AQ478" s="91">
        <v>0</v>
      </c>
      <c r="AR478" s="91">
        <v>0</v>
      </c>
      <c r="AS478" s="91">
        <v>0</v>
      </c>
      <c r="AT478" s="91">
        <v>0</v>
      </c>
      <c r="AU478" s="91">
        <v>0</v>
      </c>
    </row>
    <row r="479" spans="1:47" x14ac:dyDescent="0.3">
      <c r="A479" s="141" t="s">
        <v>18</v>
      </c>
      <c r="B479" s="91">
        <v>0</v>
      </c>
      <c r="C479" s="91">
        <v>0</v>
      </c>
      <c r="D479" s="91">
        <v>0</v>
      </c>
      <c r="E479" s="91">
        <v>0</v>
      </c>
      <c r="F479" s="91">
        <v>0</v>
      </c>
      <c r="G479" s="91">
        <v>0</v>
      </c>
      <c r="H479" s="91">
        <v>0</v>
      </c>
      <c r="I479" s="91">
        <v>0</v>
      </c>
      <c r="J479" s="91">
        <v>0</v>
      </c>
      <c r="K479" s="91">
        <v>0</v>
      </c>
      <c r="L479" s="91">
        <v>0</v>
      </c>
      <c r="M479" s="91">
        <v>0</v>
      </c>
      <c r="N479" s="91">
        <v>0</v>
      </c>
      <c r="O479" s="91">
        <v>0</v>
      </c>
      <c r="P479" s="91">
        <v>0</v>
      </c>
      <c r="Q479" s="91">
        <v>0</v>
      </c>
      <c r="R479" s="91">
        <v>0</v>
      </c>
      <c r="S479" s="91">
        <v>0</v>
      </c>
      <c r="T479" s="91">
        <v>0</v>
      </c>
      <c r="U479" s="91">
        <v>0</v>
      </c>
      <c r="V479" s="91">
        <v>0</v>
      </c>
      <c r="W479" s="91">
        <v>0</v>
      </c>
      <c r="X479" s="91">
        <v>0</v>
      </c>
      <c r="Y479" s="91">
        <v>0</v>
      </c>
      <c r="Z479" s="91">
        <v>0</v>
      </c>
      <c r="AA479" s="91">
        <v>0</v>
      </c>
      <c r="AB479" s="91">
        <v>0</v>
      </c>
      <c r="AC479" s="91">
        <v>0</v>
      </c>
      <c r="AD479" s="91">
        <v>0</v>
      </c>
      <c r="AE479" s="91">
        <v>0</v>
      </c>
      <c r="AF479" s="91">
        <v>0</v>
      </c>
      <c r="AG479" s="91">
        <v>0</v>
      </c>
      <c r="AH479" s="91">
        <v>0</v>
      </c>
      <c r="AI479" s="91">
        <v>0</v>
      </c>
      <c r="AJ479" s="91">
        <v>0</v>
      </c>
      <c r="AK479" s="91">
        <v>0</v>
      </c>
      <c r="AL479" s="91">
        <v>0</v>
      </c>
      <c r="AM479" s="91">
        <v>0</v>
      </c>
      <c r="AN479" s="91">
        <v>0</v>
      </c>
      <c r="AO479" s="91">
        <v>0</v>
      </c>
      <c r="AP479" s="91">
        <v>0</v>
      </c>
      <c r="AQ479" s="91">
        <v>0</v>
      </c>
      <c r="AR479" s="91">
        <v>0</v>
      </c>
      <c r="AS479" s="91">
        <v>0</v>
      </c>
      <c r="AT479" s="91">
        <v>0</v>
      </c>
      <c r="AU479" s="91">
        <v>0</v>
      </c>
    </row>
    <row r="480" spans="1:47" x14ac:dyDescent="0.3">
      <c r="A480" s="141" t="s">
        <v>19</v>
      </c>
      <c r="B480" s="91">
        <v>0</v>
      </c>
      <c r="C480" s="91">
        <v>0</v>
      </c>
      <c r="D480" s="91">
        <v>0</v>
      </c>
      <c r="E480" s="91">
        <v>0</v>
      </c>
      <c r="F480" s="91">
        <v>0</v>
      </c>
      <c r="G480" s="91">
        <v>0</v>
      </c>
      <c r="H480" s="91">
        <v>0</v>
      </c>
      <c r="I480" s="91">
        <v>0</v>
      </c>
      <c r="J480" s="91">
        <v>0</v>
      </c>
      <c r="K480" s="91">
        <v>0</v>
      </c>
      <c r="L480" s="91">
        <v>0</v>
      </c>
      <c r="M480" s="91">
        <v>0</v>
      </c>
      <c r="N480" s="91">
        <v>0</v>
      </c>
      <c r="O480" s="91">
        <v>0</v>
      </c>
      <c r="P480" s="91">
        <v>0</v>
      </c>
      <c r="Q480" s="91">
        <v>0</v>
      </c>
      <c r="R480" s="91">
        <v>0</v>
      </c>
      <c r="S480" s="91">
        <v>0</v>
      </c>
      <c r="T480" s="91">
        <v>0</v>
      </c>
      <c r="U480" s="91">
        <v>0</v>
      </c>
      <c r="V480" s="91">
        <v>0</v>
      </c>
      <c r="W480" s="91">
        <v>0</v>
      </c>
      <c r="X480" s="91">
        <v>0</v>
      </c>
      <c r="Y480" s="91">
        <v>0</v>
      </c>
      <c r="Z480" s="91">
        <v>0</v>
      </c>
      <c r="AA480" s="91">
        <v>0</v>
      </c>
      <c r="AB480" s="91">
        <v>0</v>
      </c>
      <c r="AC480" s="91">
        <v>0</v>
      </c>
      <c r="AD480" s="91">
        <v>0</v>
      </c>
      <c r="AE480" s="91">
        <v>0</v>
      </c>
      <c r="AF480" s="91">
        <v>0</v>
      </c>
      <c r="AG480" s="91">
        <v>0</v>
      </c>
      <c r="AH480" s="91">
        <v>0</v>
      </c>
      <c r="AI480" s="91">
        <v>0</v>
      </c>
      <c r="AJ480" s="91">
        <v>0</v>
      </c>
      <c r="AK480" s="91">
        <v>0</v>
      </c>
      <c r="AL480" s="91">
        <v>0</v>
      </c>
      <c r="AM480" s="91">
        <v>0</v>
      </c>
      <c r="AN480" s="91">
        <v>0</v>
      </c>
      <c r="AO480" s="91">
        <v>0</v>
      </c>
      <c r="AP480" s="91">
        <v>0</v>
      </c>
      <c r="AQ480" s="91">
        <v>0</v>
      </c>
      <c r="AR480" s="91">
        <v>0</v>
      </c>
      <c r="AS480" s="91">
        <v>0</v>
      </c>
      <c r="AT480" s="91">
        <v>0</v>
      </c>
      <c r="AU480" s="91">
        <v>0</v>
      </c>
    </row>
    <row r="482" spans="1:47" x14ac:dyDescent="0.3">
      <c r="A482" s="156" t="s">
        <v>530</v>
      </c>
      <c r="B482" s="58">
        <v>2005</v>
      </c>
      <c r="C482" s="58">
        <v>2006</v>
      </c>
      <c r="D482" s="58">
        <v>2007</v>
      </c>
      <c r="E482" s="58">
        <v>2008</v>
      </c>
      <c r="F482" s="58">
        <v>2009</v>
      </c>
      <c r="G482" s="58">
        <v>2010</v>
      </c>
      <c r="H482" s="58">
        <v>2011</v>
      </c>
      <c r="I482" s="58">
        <v>2012</v>
      </c>
      <c r="J482" s="58">
        <v>2013</v>
      </c>
      <c r="K482" s="58">
        <v>2014</v>
      </c>
      <c r="L482" s="58">
        <v>2015</v>
      </c>
      <c r="M482" s="58">
        <v>2016</v>
      </c>
      <c r="N482" s="58">
        <v>2017</v>
      </c>
      <c r="O482" s="58">
        <v>2018</v>
      </c>
      <c r="P482" s="58">
        <v>2019</v>
      </c>
      <c r="Q482" s="58">
        <v>2020</v>
      </c>
      <c r="R482" s="58">
        <v>2021</v>
      </c>
      <c r="S482" s="58">
        <v>2022</v>
      </c>
      <c r="T482" s="58">
        <v>2023</v>
      </c>
      <c r="U482" s="58">
        <v>2024</v>
      </c>
      <c r="V482" s="58">
        <v>2025</v>
      </c>
      <c r="W482" s="58">
        <v>2026</v>
      </c>
      <c r="X482" s="58">
        <v>2027</v>
      </c>
      <c r="Y482" s="58">
        <v>2028</v>
      </c>
      <c r="Z482" s="58">
        <v>2029</v>
      </c>
      <c r="AA482" s="58">
        <v>2030</v>
      </c>
      <c r="AB482" s="58">
        <v>2031</v>
      </c>
      <c r="AC482" s="58">
        <v>2032</v>
      </c>
      <c r="AD482" s="58">
        <v>2033</v>
      </c>
      <c r="AE482" s="58">
        <v>2034</v>
      </c>
      <c r="AF482" s="58">
        <v>2035</v>
      </c>
      <c r="AG482" s="58">
        <v>2036</v>
      </c>
      <c r="AH482" s="58">
        <v>2037</v>
      </c>
      <c r="AI482" s="58">
        <v>2038</v>
      </c>
      <c r="AJ482" s="58">
        <v>2039</v>
      </c>
      <c r="AK482" s="58">
        <v>2040</v>
      </c>
      <c r="AL482" s="58">
        <v>2041</v>
      </c>
      <c r="AM482" s="58">
        <v>2042</v>
      </c>
      <c r="AN482" s="58">
        <v>2043</v>
      </c>
      <c r="AO482" s="58">
        <v>2044</v>
      </c>
      <c r="AP482" s="58">
        <v>2045</v>
      </c>
      <c r="AQ482" s="58">
        <v>2046</v>
      </c>
      <c r="AR482" s="58">
        <v>2047</v>
      </c>
      <c r="AS482" s="58">
        <v>2048</v>
      </c>
      <c r="AT482" s="58">
        <v>2049</v>
      </c>
      <c r="AU482" s="58">
        <v>2050</v>
      </c>
    </row>
    <row r="483" spans="1:47" x14ac:dyDescent="0.3">
      <c r="A483" s="40" t="s">
        <v>1</v>
      </c>
      <c r="B483" s="45" t="s">
        <v>210</v>
      </c>
      <c r="C483" s="45" t="s">
        <v>210</v>
      </c>
      <c r="D483" s="45" t="s">
        <v>210</v>
      </c>
      <c r="E483" s="45" t="s">
        <v>210</v>
      </c>
      <c r="F483" s="45" t="s">
        <v>210</v>
      </c>
      <c r="G483" s="45" t="s">
        <v>210</v>
      </c>
      <c r="H483" s="45" t="s">
        <v>210</v>
      </c>
      <c r="I483" s="45" t="s">
        <v>210</v>
      </c>
      <c r="J483" s="45" t="s">
        <v>210</v>
      </c>
      <c r="K483" s="45" t="s">
        <v>210</v>
      </c>
      <c r="L483" s="45" t="s">
        <v>210</v>
      </c>
      <c r="M483" s="45" t="s">
        <v>210</v>
      </c>
      <c r="N483" s="45" t="s">
        <v>210</v>
      </c>
      <c r="O483" s="45" t="s">
        <v>210</v>
      </c>
      <c r="P483" s="45" t="s">
        <v>210</v>
      </c>
      <c r="Q483" s="45" t="s">
        <v>210</v>
      </c>
      <c r="R483" s="45" t="s">
        <v>210</v>
      </c>
      <c r="S483" s="45" t="s">
        <v>210</v>
      </c>
      <c r="T483" s="45" t="s">
        <v>210</v>
      </c>
      <c r="U483" s="45" t="s">
        <v>210</v>
      </c>
      <c r="V483" s="45" t="s">
        <v>210</v>
      </c>
      <c r="W483" s="45" t="s">
        <v>210</v>
      </c>
      <c r="X483" s="45" t="s">
        <v>210</v>
      </c>
      <c r="Y483" s="45" t="s">
        <v>210</v>
      </c>
      <c r="Z483" s="45" t="s">
        <v>210</v>
      </c>
      <c r="AA483" s="45" t="s">
        <v>210</v>
      </c>
      <c r="AB483" s="45" t="s">
        <v>210</v>
      </c>
      <c r="AC483" s="45" t="s">
        <v>210</v>
      </c>
      <c r="AD483" s="45" t="s">
        <v>210</v>
      </c>
      <c r="AE483" s="45" t="s">
        <v>210</v>
      </c>
      <c r="AF483" s="45" t="s">
        <v>210</v>
      </c>
      <c r="AG483" s="45" t="s">
        <v>210</v>
      </c>
      <c r="AH483" s="45" t="s">
        <v>210</v>
      </c>
      <c r="AI483" s="45" t="s">
        <v>210</v>
      </c>
      <c r="AJ483" s="45" t="s">
        <v>210</v>
      </c>
      <c r="AK483" s="45" t="s">
        <v>210</v>
      </c>
      <c r="AL483" s="45" t="s">
        <v>210</v>
      </c>
      <c r="AM483" s="45" t="s">
        <v>210</v>
      </c>
      <c r="AN483" s="45" t="s">
        <v>210</v>
      </c>
      <c r="AO483" s="45" t="s">
        <v>210</v>
      </c>
      <c r="AP483" s="45" t="s">
        <v>210</v>
      </c>
      <c r="AQ483" s="45" t="s">
        <v>210</v>
      </c>
      <c r="AR483" s="45" t="s">
        <v>210</v>
      </c>
      <c r="AS483" s="45" t="s">
        <v>210</v>
      </c>
      <c r="AT483" s="45" t="s">
        <v>210</v>
      </c>
      <c r="AU483" s="45" t="s">
        <v>210</v>
      </c>
    </row>
    <row r="484" spans="1:47" x14ac:dyDescent="0.3">
      <c r="A484" s="141" t="s">
        <v>11</v>
      </c>
      <c r="B484" s="91">
        <v>0</v>
      </c>
      <c r="C484" s="91">
        <v>0</v>
      </c>
      <c r="D484" s="91">
        <v>0</v>
      </c>
      <c r="E484" s="91">
        <v>0</v>
      </c>
      <c r="F484" s="91">
        <v>0</v>
      </c>
      <c r="G484" s="91">
        <v>0</v>
      </c>
      <c r="H484" s="91">
        <v>0</v>
      </c>
      <c r="I484" s="91">
        <v>0</v>
      </c>
      <c r="J484" s="91">
        <v>0</v>
      </c>
      <c r="K484" s="91">
        <v>0</v>
      </c>
      <c r="L484" s="91">
        <v>0</v>
      </c>
      <c r="M484" s="91">
        <v>0</v>
      </c>
      <c r="N484" s="91">
        <v>0</v>
      </c>
      <c r="O484" s="91">
        <v>0</v>
      </c>
      <c r="P484" s="91">
        <v>0</v>
      </c>
      <c r="Q484" s="91">
        <v>0</v>
      </c>
      <c r="R484" s="91">
        <v>0</v>
      </c>
      <c r="S484" s="91">
        <v>0</v>
      </c>
      <c r="T484" s="91">
        <v>0</v>
      </c>
      <c r="U484" s="91">
        <v>0</v>
      </c>
      <c r="V484" s="91">
        <v>0</v>
      </c>
      <c r="W484" s="91">
        <v>0</v>
      </c>
      <c r="X484" s="91">
        <v>0</v>
      </c>
      <c r="Y484" s="91">
        <v>0</v>
      </c>
      <c r="Z484" s="91">
        <v>0</v>
      </c>
      <c r="AA484" s="91">
        <v>0</v>
      </c>
      <c r="AB484" s="91">
        <v>0</v>
      </c>
      <c r="AC484" s="91">
        <v>0</v>
      </c>
      <c r="AD484" s="91">
        <v>0</v>
      </c>
      <c r="AE484" s="91">
        <v>0</v>
      </c>
      <c r="AF484" s="91">
        <v>0</v>
      </c>
      <c r="AG484" s="91">
        <v>0</v>
      </c>
      <c r="AH484" s="91">
        <v>0</v>
      </c>
      <c r="AI484" s="91">
        <v>0</v>
      </c>
      <c r="AJ484" s="91">
        <v>0</v>
      </c>
      <c r="AK484" s="91">
        <v>0</v>
      </c>
      <c r="AL484" s="91">
        <v>0</v>
      </c>
      <c r="AM484" s="91">
        <v>0</v>
      </c>
      <c r="AN484" s="91">
        <v>0</v>
      </c>
      <c r="AO484" s="91">
        <v>0</v>
      </c>
      <c r="AP484" s="91">
        <v>0</v>
      </c>
      <c r="AQ484" s="91">
        <v>0</v>
      </c>
      <c r="AR484" s="91">
        <v>0</v>
      </c>
      <c r="AS484" s="91">
        <v>0</v>
      </c>
      <c r="AT484" s="91">
        <v>0</v>
      </c>
      <c r="AU484" s="91">
        <v>0</v>
      </c>
    </row>
    <row r="485" spans="1:47" x14ac:dyDescent="0.3">
      <c r="A485" s="141" t="s">
        <v>12</v>
      </c>
      <c r="B485" s="91">
        <v>0</v>
      </c>
      <c r="C485" s="91">
        <v>0</v>
      </c>
      <c r="D485" s="91">
        <v>0</v>
      </c>
      <c r="E485" s="91">
        <v>0</v>
      </c>
      <c r="F485" s="91">
        <v>0</v>
      </c>
      <c r="G485" s="91">
        <v>0</v>
      </c>
      <c r="H485" s="91">
        <v>0</v>
      </c>
      <c r="I485" s="91">
        <v>0</v>
      </c>
      <c r="J485" s="91">
        <v>0</v>
      </c>
      <c r="K485" s="91">
        <v>0</v>
      </c>
      <c r="L485" s="91">
        <v>0</v>
      </c>
      <c r="M485" s="91">
        <v>0</v>
      </c>
      <c r="N485" s="91">
        <v>0</v>
      </c>
      <c r="O485" s="91">
        <v>0</v>
      </c>
      <c r="P485" s="91">
        <v>0</v>
      </c>
      <c r="Q485" s="91">
        <v>0</v>
      </c>
      <c r="R485" s="91">
        <v>0</v>
      </c>
      <c r="S485" s="91">
        <v>0</v>
      </c>
      <c r="T485" s="91">
        <v>0</v>
      </c>
      <c r="U485" s="91">
        <v>0</v>
      </c>
      <c r="V485" s="91">
        <v>0</v>
      </c>
      <c r="W485" s="91">
        <v>0</v>
      </c>
      <c r="X485" s="91">
        <v>0</v>
      </c>
      <c r="Y485" s="91">
        <v>0</v>
      </c>
      <c r="Z485" s="91">
        <v>0</v>
      </c>
      <c r="AA485" s="91">
        <v>0</v>
      </c>
      <c r="AB485" s="91">
        <v>0</v>
      </c>
      <c r="AC485" s="91">
        <v>0</v>
      </c>
      <c r="AD485" s="91">
        <v>0</v>
      </c>
      <c r="AE485" s="91">
        <v>0</v>
      </c>
      <c r="AF485" s="91">
        <v>0</v>
      </c>
      <c r="AG485" s="91">
        <v>0</v>
      </c>
      <c r="AH485" s="91">
        <v>0</v>
      </c>
      <c r="AI485" s="91">
        <v>0</v>
      </c>
      <c r="AJ485" s="91">
        <v>0</v>
      </c>
      <c r="AK485" s="91">
        <v>0</v>
      </c>
      <c r="AL485" s="91">
        <v>0</v>
      </c>
      <c r="AM485" s="91">
        <v>0</v>
      </c>
      <c r="AN485" s="91">
        <v>0</v>
      </c>
      <c r="AO485" s="91">
        <v>0</v>
      </c>
      <c r="AP485" s="91">
        <v>0</v>
      </c>
      <c r="AQ485" s="91">
        <v>0</v>
      </c>
      <c r="AR485" s="91">
        <v>0</v>
      </c>
      <c r="AS485" s="91">
        <v>0</v>
      </c>
      <c r="AT485" s="91">
        <v>0</v>
      </c>
      <c r="AU485" s="91">
        <v>0</v>
      </c>
    </row>
    <row r="486" spans="1:47" x14ac:dyDescent="0.3">
      <c r="A486" s="141" t="s">
        <v>13</v>
      </c>
      <c r="B486" s="91">
        <v>0</v>
      </c>
      <c r="C486" s="91">
        <v>0</v>
      </c>
      <c r="D486" s="91">
        <v>0</v>
      </c>
      <c r="E486" s="91">
        <v>0</v>
      </c>
      <c r="F486" s="91">
        <v>0</v>
      </c>
      <c r="G486" s="91">
        <v>0</v>
      </c>
      <c r="H486" s="91">
        <v>0</v>
      </c>
      <c r="I486" s="91">
        <v>0</v>
      </c>
      <c r="J486" s="91">
        <v>0</v>
      </c>
      <c r="K486" s="91">
        <v>0</v>
      </c>
      <c r="L486" s="91">
        <v>0</v>
      </c>
      <c r="M486" s="91">
        <v>0</v>
      </c>
      <c r="N486" s="91">
        <v>0</v>
      </c>
      <c r="O486" s="91">
        <v>0</v>
      </c>
      <c r="P486" s="91">
        <v>0</v>
      </c>
      <c r="Q486" s="91">
        <v>0</v>
      </c>
      <c r="R486" s="91">
        <v>0</v>
      </c>
      <c r="S486" s="91">
        <v>0</v>
      </c>
      <c r="T486" s="91">
        <v>0</v>
      </c>
      <c r="U486" s="91">
        <v>0</v>
      </c>
      <c r="V486" s="91">
        <v>0</v>
      </c>
      <c r="W486" s="91">
        <v>0</v>
      </c>
      <c r="X486" s="91">
        <v>0</v>
      </c>
      <c r="Y486" s="91">
        <v>0</v>
      </c>
      <c r="Z486" s="91">
        <v>0</v>
      </c>
      <c r="AA486" s="91">
        <v>0</v>
      </c>
      <c r="AB486" s="91">
        <v>0</v>
      </c>
      <c r="AC486" s="91">
        <v>0</v>
      </c>
      <c r="AD486" s="91">
        <v>0</v>
      </c>
      <c r="AE486" s="91">
        <v>0</v>
      </c>
      <c r="AF486" s="91">
        <v>0</v>
      </c>
      <c r="AG486" s="91">
        <v>0</v>
      </c>
      <c r="AH486" s="91">
        <v>0</v>
      </c>
      <c r="AI486" s="91">
        <v>0</v>
      </c>
      <c r="AJ486" s="91">
        <v>0</v>
      </c>
      <c r="AK486" s="91">
        <v>0</v>
      </c>
      <c r="AL486" s="91">
        <v>0</v>
      </c>
      <c r="AM486" s="91">
        <v>0</v>
      </c>
      <c r="AN486" s="91">
        <v>0</v>
      </c>
      <c r="AO486" s="91">
        <v>0</v>
      </c>
      <c r="AP486" s="91">
        <v>0</v>
      </c>
      <c r="AQ486" s="91">
        <v>0</v>
      </c>
      <c r="AR486" s="91">
        <v>0</v>
      </c>
      <c r="AS486" s="91">
        <v>0</v>
      </c>
      <c r="AT486" s="91">
        <v>0</v>
      </c>
      <c r="AU486" s="91">
        <v>0</v>
      </c>
    </row>
    <row r="487" spans="1:47" x14ac:dyDescent="0.3">
      <c r="A487" s="141" t="s">
        <v>14</v>
      </c>
      <c r="B487" s="91">
        <v>0</v>
      </c>
      <c r="C487" s="91">
        <v>0</v>
      </c>
      <c r="D487" s="91">
        <v>0</v>
      </c>
      <c r="E487" s="91">
        <v>0</v>
      </c>
      <c r="F487" s="91">
        <v>0</v>
      </c>
      <c r="G487" s="91">
        <v>0</v>
      </c>
      <c r="H487" s="91">
        <v>0</v>
      </c>
      <c r="I487" s="91">
        <v>0</v>
      </c>
      <c r="J487" s="91">
        <v>0</v>
      </c>
      <c r="K487" s="91">
        <v>0</v>
      </c>
      <c r="L487" s="91">
        <v>0</v>
      </c>
      <c r="M487" s="91">
        <v>0</v>
      </c>
      <c r="N487" s="91">
        <v>0</v>
      </c>
      <c r="O487" s="91">
        <v>0</v>
      </c>
      <c r="P487" s="91">
        <v>0</v>
      </c>
      <c r="Q487" s="91">
        <v>0</v>
      </c>
      <c r="R487" s="91">
        <v>0</v>
      </c>
      <c r="S487" s="91">
        <v>0</v>
      </c>
      <c r="T487" s="91">
        <v>0</v>
      </c>
      <c r="U487" s="91">
        <v>0</v>
      </c>
      <c r="V487" s="91">
        <v>0</v>
      </c>
      <c r="W487" s="91">
        <v>0</v>
      </c>
      <c r="X487" s="91">
        <v>0</v>
      </c>
      <c r="Y487" s="91">
        <v>0</v>
      </c>
      <c r="Z487" s="91">
        <v>0</v>
      </c>
      <c r="AA487" s="91">
        <v>0</v>
      </c>
      <c r="AB487" s="91">
        <v>0</v>
      </c>
      <c r="AC487" s="91">
        <v>0</v>
      </c>
      <c r="AD487" s="91">
        <v>0</v>
      </c>
      <c r="AE487" s="91">
        <v>0</v>
      </c>
      <c r="AF487" s="91">
        <v>0</v>
      </c>
      <c r="AG487" s="91">
        <v>0</v>
      </c>
      <c r="AH487" s="91">
        <v>0</v>
      </c>
      <c r="AI487" s="91">
        <v>0</v>
      </c>
      <c r="AJ487" s="91">
        <v>0</v>
      </c>
      <c r="AK487" s="91">
        <v>0</v>
      </c>
      <c r="AL487" s="91">
        <v>0</v>
      </c>
      <c r="AM487" s="91">
        <v>0</v>
      </c>
      <c r="AN487" s="91">
        <v>0</v>
      </c>
      <c r="AO487" s="91">
        <v>0</v>
      </c>
      <c r="AP487" s="91">
        <v>0</v>
      </c>
      <c r="AQ487" s="91">
        <v>0</v>
      </c>
      <c r="AR487" s="91">
        <v>0</v>
      </c>
      <c r="AS487" s="91">
        <v>0</v>
      </c>
      <c r="AT487" s="91">
        <v>0</v>
      </c>
      <c r="AU487" s="91">
        <v>0</v>
      </c>
    </row>
    <row r="488" spans="1:47" x14ac:dyDescent="0.3">
      <c r="A488" s="141" t="s">
        <v>15</v>
      </c>
      <c r="B488" s="91">
        <v>0</v>
      </c>
      <c r="C488" s="91">
        <v>0</v>
      </c>
      <c r="D488" s="91">
        <v>0</v>
      </c>
      <c r="E488" s="91">
        <v>0</v>
      </c>
      <c r="F488" s="91">
        <v>0</v>
      </c>
      <c r="G488" s="91">
        <v>0</v>
      </c>
      <c r="H488" s="91">
        <v>0</v>
      </c>
      <c r="I488" s="91">
        <v>0</v>
      </c>
      <c r="J488" s="91">
        <v>0</v>
      </c>
      <c r="K488" s="91">
        <v>0</v>
      </c>
      <c r="L488" s="91">
        <v>0</v>
      </c>
      <c r="M488" s="91">
        <v>0</v>
      </c>
      <c r="N488" s="91">
        <v>0</v>
      </c>
      <c r="O488" s="91">
        <v>0</v>
      </c>
      <c r="P488" s="91">
        <v>0</v>
      </c>
      <c r="Q488" s="91">
        <v>0</v>
      </c>
      <c r="R488" s="91">
        <v>0</v>
      </c>
      <c r="S488" s="91">
        <v>0</v>
      </c>
      <c r="T488" s="91">
        <v>0</v>
      </c>
      <c r="U488" s="91">
        <v>0</v>
      </c>
      <c r="V488" s="91">
        <v>0</v>
      </c>
      <c r="W488" s="91">
        <v>0</v>
      </c>
      <c r="X488" s="91">
        <v>0</v>
      </c>
      <c r="Y488" s="91">
        <v>0</v>
      </c>
      <c r="Z488" s="91">
        <v>0</v>
      </c>
      <c r="AA488" s="91">
        <v>0</v>
      </c>
      <c r="AB488" s="91">
        <v>0</v>
      </c>
      <c r="AC488" s="91">
        <v>0</v>
      </c>
      <c r="AD488" s="91">
        <v>0</v>
      </c>
      <c r="AE488" s="91">
        <v>0</v>
      </c>
      <c r="AF488" s="91">
        <v>0</v>
      </c>
      <c r="AG488" s="91">
        <v>0</v>
      </c>
      <c r="AH488" s="91">
        <v>0</v>
      </c>
      <c r="AI488" s="91">
        <v>0</v>
      </c>
      <c r="AJ488" s="91">
        <v>0</v>
      </c>
      <c r="AK488" s="91">
        <v>0</v>
      </c>
      <c r="AL488" s="91">
        <v>0</v>
      </c>
      <c r="AM488" s="91">
        <v>0</v>
      </c>
      <c r="AN488" s="91">
        <v>0</v>
      </c>
      <c r="AO488" s="91">
        <v>0</v>
      </c>
      <c r="AP488" s="91">
        <v>0</v>
      </c>
      <c r="AQ488" s="91">
        <v>0</v>
      </c>
      <c r="AR488" s="91">
        <v>0</v>
      </c>
      <c r="AS488" s="91">
        <v>0</v>
      </c>
      <c r="AT488" s="91">
        <v>0</v>
      </c>
      <c r="AU488" s="91">
        <v>0</v>
      </c>
    </row>
    <row r="489" spans="1:47" x14ac:dyDescent="0.3">
      <c r="A489" s="141" t="s">
        <v>16</v>
      </c>
      <c r="B489" s="91">
        <v>0</v>
      </c>
      <c r="C489" s="91">
        <v>0</v>
      </c>
      <c r="D489" s="91">
        <v>0</v>
      </c>
      <c r="E489" s="91">
        <v>0</v>
      </c>
      <c r="F489" s="91">
        <v>0</v>
      </c>
      <c r="G489" s="91">
        <v>0</v>
      </c>
      <c r="H489" s="91">
        <v>0</v>
      </c>
      <c r="I489" s="91">
        <v>0</v>
      </c>
      <c r="J489" s="91">
        <v>0</v>
      </c>
      <c r="K489" s="91">
        <v>0</v>
      </c>
      <c r="L489" s="91">
        <v>0</v>
      </c>
      <c r="M489" s="91">
        <v>0</v>
      </c>
      <c r="N489" s="91">
        <v>0</v>
      </c>
      <c r="O489" s="91">
        <v>0</v>
      </c>
      <c r="P489" s="91">
        <v>0</v>
      </c>
      <c r="Q489" s="91">
        <v>0</v>
      </c>
      <c r="R489" s="91">
        <v>0</v>
      </c>
      <c r="S489" s="91">
        <v>0</v>
      </c>
      <c r="T489" s="91">
        <v>0</v>
      </c>
      <c r="U489" s="91">
        <v>0</v>
      </c>
      <c r="V489" s="91">
        <v>0</v>
      </c>
      <c r="W489" s="91">
        <v>0</v>
      </c>
      <c r="X489" s="91">
        <v>0</v>
      </c>
      <c r="Y489" s="91">
        <v>0</v>
      </c>
      <c r="Z489" s="91">
        <v>0</v>
      </c>
      <c r="AA489" s="91">
        <v>0</v>
      </c>
      <c r="AB489" s="91">
        <v>0</v>
      </c>
      <c r="AC489" s="91">
        <v>0</v>
      </c>
      <c r="AD489" s="91">
        <v>0</v>
      </c>
      <c r="AE489" s="91">
        <v>0</v>
      </c>
      <c r="AF489" s="91">
        <v>0</v>
      </c>
      <c r="AG489" s="91">
        <v>0</v>
      </c>
      <c r="AH489" s="91">
        <v>0</v>
      </c>
      <c r="AI489" s="91">
        <v>0</v>
      </c>
      <c r="AJ489" s="91">
        <v>0</v>
      </c>
      <c r="AK489" s="91">
        <v>0</v>
      </c>
      <c r="AL489" s="91">
        <v>0</v>
      </c>
      <c r="AM489" s="91">
        <v>0</v>
      </c>
      <c r="AN489" s="91">
        <v>0</v>
      </c>
      <c r="AO489" s="91">
        <v>0</v>
      </c>
      <c r="AP489" s="91">
        <v>0</v>
      </c>
      <c r="AQ489" s="91">
        <v>0</v>
      </c>
      <c r="AR489" s="91">
        <v>0</v>
      </c>
      <c r="AS489" s="91">
        <v>0</v>
      </c>
      <c r="AT489" s="91">
        <v>0</v>
      </c>
      <c r="AU489" s="91">
        <v>0</v>
      </c>
    </row>
    <row r="490" spans="1:47" x14ac:dyDescent="0.3">
      <c r="A490" s="141" t="s">
        <v>208</v>
      </c>
      <c r="B490" s="91">
        <v>0</v>
      </c>
      <c r="C490" s="91">
        <v>0</v>
      </c>
      <c r="D490" s="91">
        <v>0</v>
      </c>
      <c r="E490" s="91">
        <v>0</v>
      </c>
      <c r="F490" s="91">
        <v>0</v>
      </c>
      <c r="G490" s="91">
        <v>0</v>
      </c>
      <c r="H490" s="91">
        <v>0</v>
      </c>
      <c r="I490" s="91">
        <v>0</v>
      </c>
      <c r="J490" s="91">
        <v>0</v>
      </c>
      <c r="K490" s="91">
        <v>0</v>
      </c>
      <c r="L490" s="91">
        <v>0</v>
      </c>
      <c r="M490" s="91">
        <v>0</v>
      </c>
      <c r="N490" s="91">
        <v>0</v>
      </c>
      <c r="O490" s="91">
        <v>0</v>
      </c>
      <c r="P490" s="91">
        <v>0</v>
      </c>
      <c r="Q490" s="91">
        <v>0</v>
      </c>
      <c r="R490" s="91">
        <v>0</v>
      </c>
      <c r="S490" s="91">
        <v>0</v>
      </c>
      <c r="T490" s="91">
        <v>0</v>
      </c>
      <c r="U490" s="91">
        <v>0</v>
      </c>
      <c r="V490" s="91">
        <v>0</v>
      </c>
      <c r="W490" s="91">
        <v>0</v>
      </c>
      <c r="X490" s="91">
        <v>0</v>
      </c>
      <c r="Y490" s="91">
        <v>0</v>
      </c>
      <c r="Z490" s="91">
        <v>0</v>
      </c>
      <c r="AA490" s="91">
        <v>0</v>
      </c>
      <c r="AB490" s="91">
        <v>0</v>
      </c>
      <c r="AC490" s="91">
        <v>0</v>
      </c>
      <c r="AD490" s="91">
        <v>0</v>
      </c>
      <c r="AE490" s="91">
        <v>0</v>
      </c>
      <c r="AF490" s="91">
        <v>0</v>
      </c>
      <c r="AG490" s="91">
        <v>0</v>
      </c>
      <c r="AH490" s="91">
        <v>0</v>
      </c>
      <c r="AI490" s="91">
        <v>0</v>
      </c>
      <c r="AJ490" s="91">
        <v>0</v>
      </c>
      <c r="AK490" s="91">
        <v>0</v>
      </c>
      <c r="AL490" s="91">
        <v>0</v>
      </c>
      <c r="AM490" s="91">
        <v>0</v>
      </c>
      <c r="AN490" s="91">
        <v>0</v>
      </c>
      <c r="AO490" s="91">
        <v>0</v>
      </c>
      <c r="AP490" s="91">
        <v>0</v>
      </c>
      <c r="AQ490" s="91">
        <v>0</v>
      </c>
      <c r="AR490" s="91">
        <v>0</v>
      </c>
      <c r="AS490" s="91">
        <v>0</v>
      </c>
      <c r="AT490" s="91">
        <v>0</v>
      </c>
      <c r="AU490" s="91">
        <v>0</v>
      </c>
    </row>
    <row r="491" spans="1:47" x14ac:dyDescent="0.3">
      <c r="A491" s="141" t="s">
        <v>18</v>
      </c>
      <c r="B491" s="91">
        <v>0</v>
      </c>
      <c r="C491" s="91">
        <v>0</v>
      </c>
      <c r="D491" s="91">
        <v>0</v>
      </c>
      <c r="E491" s="91">
        <v>0</v>
      </c>
      <c r="F491" s="91">
        <v>0</v>
      </c>
      <c r="G491" s="91">
        <v>0</v>
      </c>
      <c r="H491" s="91">
        <v>0</v>
      </c>
      <c r="I491" s="91">
        <v>0</v>
      </c>
      <c r="J491" s="91">
        <v>0</v>
      </c>
      <c r="K491" s="91">
        <v>0</v>
      </c>
      <c r="L491" s="91">
        <v>0</v>
      </c>
      <c r="M491" s="91">
        <v>0</v>
      </c>
      <c r="N491" s="91">
        <v>0</v>
      </c>
      <c r="O491" s="91">
        <v>0</v>
      </c>
      <c r="P491" s="91">
        <v>0</v>
      </c>
      <c r="Q491" s="91">
        <v>0</v>
      </c>
      <c r="R491" s="91">
        <v>0</v>
      </c>
      <c r="S491" s="91">
        <v>0</v>
      </c>
      <c r="T491" s="91">
        <v>0</v>
      </c>
      <c r="U491" s="91">
        <v>0</v>
      </c>
      <c r="V491" s="91">
        <v>0</v>
      </c>
      <c r="W491" s="91">
        <v>0</v>
      </c>
      <c r="X491" s="91">
        <v>0</v>
      </c>
      <c r="Y491" s="91">
        <v>0</v>
      </c>
      <c r="Z491" s="91">
        <v>0</v>
      </c>
      <c r="AA491" s="91">
        <v>0</v>
      </c>
      <c r="AB491" s="91">
        <v>0</v>
      </c>
      <c r="AC491" s="91">
        <v>0</v>
      </c>
      <c r="AD491" s="91">
        <v>0</v>
      </c>
      <c r="AE491" s="91">
        <v>0</v>
      </c>
      <c r="AF491" s="91">
        <v>0</v>
      </c>
      <c r="AG491" s="91">
        <v>0</v>
      </c>
      <c r="AH491" s="91">
        <v>0</v>
      </c>
      <c r="AI491" s="91">
        <v>0</v>
      </c>
      <c r="AJ491" s="91">
        <v>0</v>
      </c>
      <c r="AK491" s="91">
        <v>0</v>
      </c>
      <c r="AL491" s="91">
        <v>0</v>
      </c>
      <c r="AM491" s="91">
        <v>0</v>
      </c>
      <c r="AN491" s="91">
        <v>0</v>
      </c>
      <c r="AO491" s="91">
        <v>0</v>
      </c>
      <c r="AP491" s="91">
        <v>0</v>
      </c>
      <c r="AQ491" s="91">
        <v>0</v>
      </c>
      <c r="AR491" s="91">
        <v>0</v>
      </c>
      <c r="AS491" s="91">
        <v>0</v>
      </c>
      <c r="AT491" s="91">
        <v>0</v>
      </c>
      <c r="AU491" s="91">
        <v>0</v>
      </c>
    </row>
    <row r="492" spans="1:47" x14ac:dyDescent="0.3">
      <c r="A492" s="141" t="s">
        <v>19</v>
      </c>
      <c r="B492" s="91">
        <v>0</v>
      </c>
      <c r="C492" s="91">
        <v>0</v>
      </c>
      <c r="D492" s="91">
        <v>0</v>
      </c>
      <c r="E492" s="91">
        <v>0</v>
      </c>
      <c r="F492" s="91">
        <v>0</v>
      </c>
      <c r="G492" s="91">
        <v>0</v>
      </c>
      <c r="H492" s="91">
        <v>0</v>
      </c>
      <c r="I492" s="91">
        <v>0</v>
      </c>
      <c r="J492" s="91">
        <v>0</v>
      </c>
      <c r="K492" s="91">
        <v>0</v>
      </c>
      <c r="L492" s="91">
        <v>0</v>
      </c>
      <c r="M492" s="91">
        <v>0</v>
      </c>
      <c r="N492" s="91">
        <v>0</v>
      </c>
      <c r="O492" s="91">
        <v>0</v>
      </c>
      <c r="P492" s="91">
        <v>0</v>
      </c>
      <c r="Q492" s="91">
        <v>0</v>
      </c>
      <c r="R492" s="91">
        <v>0</v>
      </c>
      <c r="S492" s="91">
        <v>0</v>
      </c>
      <c r="T492" s="91">
        <v>0</v>
      </c>
      <c r="U492" s="91">
        <v>0</v>
      </c>
      <c r="V492" s="91">
        <v>0</v>
      </c>
      <c r="W492" s="91">
        <v>0</v>
      </c>
      <c r="X492" s="91">
        <v>0</v>
      </c>
      <c r="Y492" s="91">
        <v>0</v>
      </c>
      <c r="Z492" s="91">
        <v>0</v>
      </c>
      <c r="AA492" s="91">
        <v>0</v>
      </c>
      <c r="AB492" s="91">
        <v>0</v>
      </c>
      <c r="AC492" s="91">
        <v>0</v>
      </c>
      <c r="AD492" s="91">
        <v>0</v>
      </c>
      <c r="AE492" s="91">
        <v>0</v>
      </c>
      <c r="AF492" s="91">
        <v>0</v>
      </c>
      <c r="AG492" s="91">
        <v>0</v>
      </c>
      <c r="AH492" s="91">
        <v>0</v>
      </c>
      <c r="AI492" s="91">
        <v>0</v>
      </c>
      <c r="AJ492" s="91">
        <v>0</v>
      </c>
      <c r="AK492" s="91">
        <v>0</v>
      </c>
      <c r="AL492" s="91">
        <v>0</v>
      </c>
      <c r="AM492" s="91">
        <v>0</v>
      </c>
      <c r="AN492" s="91">
        <v>0</v>
      </c>
      <c r="AO492" s="91">
        <v>0</v>
      </c>
      <c r="AP492" s="91">
        <v>0</v>
      </c>
      <c r="AQ492" s="91">
        <v>0</v>
      </c>
      <c r="AR492" s="91">
        <v>0</v>
      </c>
      <c r="AS492" s="91">
        <v>0</v>
      </c>
      <c r="AT492" s="91">
        <v>0</v>
      </c>
      <c r="AU492" s="91">
        <v>0</v>
      </c>
    </row>
    <row r="494" spans="1:47" x14ac:dyDescent="0.3">
      <c r="A494" s="156" t="s">
        <v>531</v>
      </c>
      <c r="B494" s="58">
        <v>2005</v>
      </c>
      <c r="C494" s="58">
        <v>2006</v>
      </c>
      <c r="D494" s="58">
        <v>2007</v>
      </c>
      <c r="E494" s="58">
        <v>2008</v>
      </c>
      <c r="F494" s="58">
        <v>2009</v>
      </c>
      <c r="G494" s="58">
        <v>2010</v>
      </c>
      <c r="H494" s="58">
        <v>2011</v>
      </c>
      <c r="I494" s="58">
        <v>2012</v>
      </c>
      <c r="J494" s="58">
        <v>2013</v>
      </c>
      <c r="K494" s="58">
        <v>2014</v>
      </c>
      <c r="L494" s="58">
        <v>2015</v>
      </c>
      <c r="M494" s="58">
        <v>2016</v>
      </c>
      <c r="N494" s="58">
        <v>2017</v>
      </c>
      <c r="O494" s="58">
        <v>2018</v>
      </c>
      <c r="P494" s="58">
        <v>2019</v>
      </c>
      <c r="Q494" s="58">
        <v>2020</v>
      </c>
      <c r="R494" s="58">
        <v>2021</v>
      </c>
      <c r="S494" s="58">
        <v>2022</v>
      </c>
      <c r="T494" s="58">
        <v>2023</v>
      </c>
      <c r="U494" s="58">
        <v>2024</v>
      </c>
      <c r="V494" s="58">
        <v>2025</v>
      </c>
      <c r="W494" s="58">
        <v>2026</v>
      </c>
      <c r="X494" s="58">
        <v>2027</v>
      </c>
      <c r="Y494" s="58">
        <v>2028</v>
      </c>
      <c r="Z494" s="58">
        <v>2029</v>
      </c>
      <c r="AA494" s="58">
        <v>2030</v>
      </c>
      <c r="AB494" s="58">
        <v>2031</v>
      </c>
      <c r="AC494" s="58">
        <v>2032</v>
      </c>
      <c r="AD494" s="58">
        <v>2033</v>
      </c>
      <c r="AE494" s="58">
        <v>2034</v>
      </c>
      <c r="AF494" s="58">
        <v>2035</v>
      </c>
      <c r="AG494" s="58">
        <v>2036</v>
      </c>
      <c r="AH494" s="58">
        <v>2037</v>
      </c>
      <c r="AI494" s="58">
        <v>2038</v>
      </c>
      <c r="AJ494" s="58">
        <v>2039</v>
      </c>
      <c r="AK494" s="58">
        <v>2040</v>
      </c>
      <c r="AL494" s="58">
        <v>2041</v>
      </c>
      <c r="AM494" s="58">
        <v>2042</v>
      </c>
      <c r="AN494" s="58">
        <v>2043</v>
      </c>
      <c r="AO494" s="58">
        <v>2044</v>
      </c>
      <c r="AP494" s="58">
        <v>2045</v>
      </c>
      <c r="AQ494" s="58">
        <v>2046</v>
      </c>
      <c r="AR494" s="58">
        <v>2047</v>
      </c>
      <c r="AS494" s="58">
        <v>2048</v>
      </c>
      <c r="AT494" s="58">
        <v>2049</v>
      </c>
      <c r="AU494" s="58">
        <v>2050</v>
      </c>
    </row>
    <row r="495" spans="1:47" x14ac:dyDescent="0.3">
      <c r="A495" s="40" t="s">
        <v>1</v>
      </c>
      <c r="B495" s="45" t="s">
        <v>210</v>
      </c>
      <c r="C495" s="45" t="s">
        <v>210</v>
      </c>
      <c r="D495" s="45" t="s">
        <v>210</v>
      </c>
      <c r="E495" s="45" t="s">
        <v>210</v>
      </c>
      <c r="F495" s="45" t="s">
        <v>210</v>
      </c>
      <c r="G495" s="45" t="s">
        <v>210</v>
      </c>
      <c r="H495" s="45" t="s">
        <v>210</v>
      </c>
      <c r="I495" s="45" t="s">
        <v>210</v>
      </c>
      <c r="J495" s="45" t="s">
        <v>210</v>
      </c>
      <c r="K495" s="45" t="s">
        <v>210</v>
      </c>
      <c r="L495" s="45" t="s">
        <v>210</v>
      </c>
      <c r="M495" s="45" t="s">
        <v>210</v>
      </c>
      <c r="N495" s="45" t="s">
        <v>210</v>
      </c>
      <c r="O495" s="45" t="s">
        <v>210</v>
      </c>
      <c r="P495" s="45" t="s">
        <v>210</v>
      </c>
      <c r="Q495" s="45" t="s">
        <v>210</v>
      </c>
      <c r="R495" s="45" t="s">
        <v>210</v>
      </c>
      <c r="S495" s="45" t="s">
        <v>210</v>
      </c>
      <c r="T495" s="45" t="s">
        <v>210</v>
      </c>
      <c r="U495" s="45" t="s">
        <v>210</v>
      </c>
      <c r="V495" s="45" t="s">
        <v>210</v>
      </c>
      <c r="W495" s="45" t="s">
        <v>210</v>
      </c>
      <c r="X495" s="45" t="s">
        <v>210</v>
      </c>
      <c r="Y495" s="45" t="s">
        <v>210</v>
      </c>
      <c r="Z495" s="45" t="s">
        <v>210</v>
      </c>
      <c r="AA495" s="45" t="s">
        <v>210</v>
      </c>
      <c r="AB495" s="45" t="s">
        <v>210</v>
      </c>
      <c r="AC495" s="45" t="s">
        <v>210</v>
      </c>
      <c r="AD495" s="45" t="s">
        <v>210</v>
      </c>
      <c r="AE495" s="45" t="s">
        <v>210</v>
      </c>
      <c r="AF495" s="45" t="s">
        <v>210</v>
      </c>
      <c r="AG495" s="45" t="s">
        <v>210</v>
      </c>
      <c r="AH495" s="45" t="s">
        <v>210</v>
      </c>
      <c r="AI495" s="45" t="s">
        <v>210</v>
      </c>
      <c r="AJ495" s="45" t="s">
        <v>210</v>
      </c>
      <c r="AK495" s="45" t="s">
        <v>210</v>
      </c>
      <c r="AL495" s="45" t="s">
        <v>210</v>
      </c>
      <c r="AM495" s="45" t="s">
        <v>210</v>
      </c>
      <c r="AN495" s="45" t="s">
        <v>210</v>
      </c>
      <c r="AO495" s="45" t="s">
        <v>210</v>
      </c>
      <c r="AP495" s="45" t="s">
        <v>210</v>
      </c>
      <c r="AQ495" s="45" t="s">
        <v>210</v>
      </c>
      <c r="AR495" s="45" t="s">
        <v>210</v>
      </c>
      <c r="AS495" s="45" t="s">
        <v>210</v>
      </c>
      <c r="AT495" s="45" t="s">
        <v>210</v>
      </c>
      <c r="AU495" s="45" t="s">
        <v>210</v>
      </c>
    </row>
    <row r="496" spans="1:47" x14ac:dyDescent="0.3">
      <c r="A496" s="141" t="s">
        <v>11</v>
      </c>
      <c r="B496" s="91">
        <v>0</v>
      </c>
      <c r="C496" s="91">
        <v>0</v>
      </c>
      <c r="D496" s="91">
        <v>0</v>
      </c>
      <c r="E496" s="91">
        <v>0</v>
      </c>
      <c r="F496" s="91">
        <v>0</v>
      </c>
      <c r="G496" s="91">
        <v>0</v>
      </c>
      <c r="H496" s="91">
        <v>0</v>
      </c>
      <c r="I496" s="91">
        <v>0</v>
      </c>
      <c r="J496" s="91">
        <v>0</v>
      </c>
      <c r="K496" s="91">
        <v>0</v>
      </c>
      <c r="L496" s="91">
        <v>0</v>
      </c>
      <c r="M496" s="91">
        <v>0</v>
      </c>
      <c r="N496" s="91">
        <v>0</v>
      </c>
      <c r="O496" s="91">
        <v>0</v>
      </c>
      <c r="P496" s="91">
        <v>0</v>
      </c>
      <c r="Q496" s="91">
        <v>0</v>
      </c>
      <c r="R496" s="91">
        <v>0</v>
      </c>
      <c r="S496" s="91">
        <v>0</v>
      </c>
      <c r="T496" s="91">
        <v>0</v>
      </c>
      <c r="U496" s="91">
        <v>0</v>
      </c>
      <c r="V496" s="91">
        <v>0</v>
      </c>
      <c r="W496" s="91">
        <v>0</v>
      </c>
      <c r="X496" s="91">
        <v>0</v>
      </c>
      <c r="Y496" s="91">
        <v>0</v>
      </c>
      <c r="Z496" s="91">
        <v>0</v>
      </c>
      <c r="AA496" s="91">
        <v>0</v>
      </c>
      <c r="AB496" s="91">
        <v>0</v>
      </c>
      <c r="AC496" s="91">
        <v>0</v>
      </c>
      <c r="AD496" s="91">
        <v>0</v>
      </c>
      <c r="AE496" s="91">
        <v>0</v>
      </c>
      <c r="AF496" s="91">
        <v>0</v>
      </c>
      <c r="AG496" s="91">
        <v>0</v>
      </c>
      <c r="AH496" s="91">
        <v>0</v>
      </c>
      <c r="AI496" s="91">
        <v>0</v>
      </c>
      <c r="AJ496" s="91">
        <v>0</v>
      </c>
      <c r="AK496" s="91">
        <v>0</v>
      </c>
      <c r="AL496" s="91">
        <v>0</v>
      </c>
      <c r="AM496" s="91">
        <v>0</v>
      </c>
      <c r="AN496" s="91">
        <v>0</v>
      </c>
      <c r="AO496" s="91">
        <v>0</v>
      </c>
      <c r="AP496" s="91">
        <v>0</v>
      </c>
      <c r="AQ496" s="91">
        <v>0</v>
      </c>
      <c r="AR496" s="91">
        <v>0</v>
      </c>
      <c r="AS496" s="91">
        <v>0</v>
      </c>
      <c r="AT496" s="91">
        <v>0</v>
      </c>
      <c r="AU496" s="91">
        <v>0</v>
      </c>
    </row>
    <row r="497" spans="1:48" x14ac:dyDescent="0.3">
      <c r="A497" s="141" t="s">
        <v>12</v>
      </c>
      <c r="B497" s="91">
        <v>0</v>
      </c>
      <c r="C497" s="91">
        <v>0</v>
      </c>
      <c r="D497" s="91">
        <v>0</v>
      </c>
      <c r="E497" s="91">
        <v>0</v>
      </c>
      <c r="F497" s="91">
        <v>0</v>
      </c>
      <c r="G497" s="91">
        <v>0</v>
      </c>
      <c r="H497" s="91">
        <v>0</v>
      </c>
      <c r="I497" s="91">
        <v>0</v>
      </c>
      <c r="J497" s="91">
        <v>0</v>
      </c>
      <c r="K497" s="91">
        <v>0</v>
      </c>
      <c r="L497" s="91">
        <v>0</v>
      </c>
      <c r="M497" s="91">
        <v>0</v>
      </c>
      <c r="N497" s="91">
        <v>0</v>
      </c>
      <c r="O497" s="91">
        <v>0</v>
      </c>
      <c r="P497" s="91">
        <v>0</v>
      </c>
      <c r="Q497" s="91">
        <v>0</v>
      </c>
      <c r="R497" s="91">
        <v>0</v>
      </c>
      <c r="S497" s="91">
        <v>0</v>
      </c>
      <c r="T497" s="91">
        <v>0</v>
      </c>
      <c r="U497" s="91">
        <v>0</v>
      </c>
      <c r="V497" s="91">
        <v>0</v>
      </c>
      <c r="W497" s="91">
        <v>0</v>
      </c>
      <c r="X497" s="91">
        <v>0</v>
      </c>
      <c r="Y497" s="91">
        <v>0</v>
      </c>
      <c r="Z497" s="91">
        <v>0</v>
      </c>
      <c r="AA497" s="91">
        <v>0</v>
      </c>
      <c r="AB497" s="91">
        <v>0</v>
      </c>
      <c r="AC497" s="91">
        <v>0</v>
      </c>
      <c r="AD497" s="91">
        <v>0</v>
      </c>
      <c r="AE497" s="91">
        <v>0</v>
      </c>
      <c r="AF497" s="91">
        <v>0</v>
      </c>
      <c r="AG497" s="91">
        <v>0</v>
      </c>
      <c r="AH497" s="91">
        <v>0</v>
      </c>
      <c r="AI497" s="91">
        <v>0</v>
      </c>
      <c r="AJ497" s="91">
        <v>0</v>
      </c>
      <c r="AK497" s="91">
        <v>0</v>
      </c>
      <c r="AL497" s="91">
        <v>0</v>
      </c>
      <c r="AM497" s="91">
        <v>0</v>
      </c>
      <c r="AN497" s="91">
        <v>0</v>
      </c>
      <c r="AO497" s="91">
        <v>0</v>
      </c>
      <c r="AP497" s="91">
        <v>0</v>
      </c>
      <c r="AQ497" s="91">
        <v>0</v>
      </c>
      <c r="AR497" s="91">
        <v>0</v>
      </c>
      <c r="AS497" s="91">
        <v>0</v>
      </c>
      <c r="AT497" s="91">
        <v>0</v>
      </c>
      <c r="AU497" s="91">
        <v>0</v>
      </c>
    </row>
    <row r="498" spans="1:48" x14ac:dyDescent="0.3">
      <c r="A498" s="141" t="s">
        <v>13</v>
      </c>
      <c r="B498" s="91">
        <v>0</v>
      </c>
      <c r="C498" s="91">
        <v>0</v>
      </c>
      <c r="D498" s="91">
        <v>0</v>
      </c>
      <c r="E498" s="91">
        <v>0</v>
      </c>
      <c r="F498" s="91">
        <v>0</v>
      </c>
      <c r="G498" s="91">
        <v>0</v>
      </c>
      <c r="H498" s="91">
        <v>0</v>
      </c>
      <c r="I498" s="91">
        <v>0</v>
      </c>
      <c r="J498" s="91">
        <v>0</v>
      </c>
      <c r="K498" s="91">
        <v>0</v>
      </c>
      <c r="L498" s="91">
        <v>0</v>
      </c>
      <c r="M498" s="91">
        <v>0</v>
      </c>
      <c r="N498" s="91">
        <v>0</v>
      </c>
      <c r="O498" s="91">
        <v>0</v>
      </c>
      <c r="P498" s="91">
        <v>0</v>
      </c>
      <c r="Q498" s="91">
        <v>0</v>
      </c>
      <c r="R498" s="91">
        <v>0</v>
      </c>
      <c r="S498" s="91">
        <v>0</v>
      </c>
      <c r="T498" s="91">
        <v>0</v>
      </c>
      <c r="U498" s="91">
        <v>0</v>
      </c>
      <c r="V498" s="91">
        <v>0</v>
      </c>
      <c r="W498" s="91">
        <v>0</v>
      </c>
      <c r="X498" s="91">
        <v>0</v>
      </c>
      <c r="Y498" s="91">
        <v>0</v>
      </c>
      <c r="Z498" s="91">
        <v>0</v>
      </c>
      <c r="AA498" s="91">
        <v>0</v>
      </c>
      <c r="AB498" s="91">
        <v>0</v>
      </c>
      <c r="AC498" s="91">
        <v>0</v>
      </c>
      <c r="AD498" s="91">
        <v>0</v>
      </c>
      <c r="AE498" s="91">
        <v>0</v>
      </c>
      <c r="AF498" s="91">
        <v>0</v>
      </c>
      <c r="AG498" s="91">
        <v>0</v>
      </c>
      <c r="AH498" s="91">
        <v>0</v>
      </c>
      <c r="AI498" s="91">
        <v>0</v>
      </c>
      <c r="AJ498" s="91">
        <v>0</v>
      </c>
      <c r="AK498" s="91">
        <v>0</v>
      </c>
      <c r="AL498" s="91">
        <v>0</v>
      </c>
      <c r="AM498" s="91">
        <v>0</v>
      </c>
      <c r="AN498" s="91">
        <v>0</v>
      </c>
      <c r="AO498" s="91">
        <v>0</v>
      </c>
      <c r="AP498" s="91">
        <v>0</v>
      </c>
      <c r="AQ498" s="91">
        <v>0</v>
      </c>
      <c r="AR498" s="91">
        <v>0</v>
      </c>
      <c r="AS498" s="91">
        <v>0</v>
      </c>
      <c r="AT498" s="91">
        <v>0</v>
      </c>
      <c r="AU498" s="91">
        <v>0</v>
      </c>
    </row>
    <row r="499" spans="1:48" x14ac:dyDescent="0.3">
      <c r="A499" s="141" t="s">
        <v>14</v>
      </c>
      <c r="B499" s="91">
        <v>0</v>
      </c>
      <c r="C499" s="91">
        <v>0</v>
      </c>
      <c r="D499" s="91">
        <v>0</v>
      </c>
      <c r="E499" s="91">
        <v>0</v>
      </c>
      <c r="F499" s="91">
        <v>0</v>
      </c>
      <c r="G499" s="91">
        <v>0</v>
      </c>
      <c r="H499" s="91">
        <v>0</v>
      </c>
      <c r="I499" s="91">
        <v>0</v>
      </c>
      <c r="J499" s="91">
        <v>0</v>
      </c>
      <c r="K499" s="91">
        <v>0</v>
      </c>
      <c r="L499" s="91">
        <v>0</v>
      </c>
      <c r="M499" s="91">
        <v>0</v>
      </c>
      <c r="N499" s="91">
        <v>0</v>
      </c>
      <c r="O499" s="91">
        <v>0</v>
      </c>
      <c r="P499" s="91">
        <v>0</v>
      </c>
      <c r="Q499" s="91">
        <v>0</v>
      </c>
      <c r="R499" s="91">
        <v>0</v>
      </c>
      <c r="S499" s="91">
        <v>0</v>
      </c>
      <c r="T499" s="91">
        <v>0</v>
      </c>
      <c r="U499" s="91">
        <v>0</v>
      </c>
      <c r="V499" s="91">
        <v>0</v>
      </c>
      <c r="W499" s="91">
        <v>0</v>
      </c>
      <c r="X499" s="91">
        <v>0</v>
      </c>
      <c r="Y499" s="91">
        <v>0</v>
      </c>
      <c r="Z499" s="91">
        <v>0</v>
      </c>
      <c r="AA499" s="91">
        <v>0</v>
      </c>
      <c r="AB499" s="91">
        <v>0</v>
      </c>
      <c r="AC499" s="91">
        <v>0</v>
      </c>
      <c r="AD499" s="91">
        <v>0</v>
      </c>
      <c r="AE499" s="91">
        <v>0</v>
      </c>
      <c r="AF499" s="91">
        <v>0</v>
      </c>
      <c r="AG499" s="91">
        <v>0</v>
      </c>
      <c r="AH499" s="91">
        <v>0</v>
      </c>
      <c r="AI499" s="91">
        <v>0</v>
      </c>
      <c r="AJ499" s="91">
        <v>0</v>
      </c>
      <c r="AK499" s="91">
        <v>0</v>
      </c>
      <c r="AL499" s="91">
        <v>0</v>
      </c>
      <c r="AM499" s="91">
        <v>0</v>
      </c>
      <c r="AN499" s="91">
        <v>0</v>
      </c>
      <c r="AO499" s="91">
        <v>0</v>
      </c>
      <c r="AP499" s="91">
        <v>0</v>
      </c>
      <c r="AQ499" s="91">
        <v>0</v>
      </c>
      <c r="AR499" s="91">
        <v>0</v>
      </c>
      <c r="AS499" s="91">
        <v>0</v>
      </c>
      <c r="AT499" s="91">
        <v>0</v>
      </c>
      <c r="AU499" s="91">
        <v>0</v>
      </c>
    </row>
    <row r="500" spans="1:48" x14ac:dyDescent="0.3">
      <c r="A500" s="141" t="s">
        <v>15</v>
      </c>
      <c r="B500" s="91">
        <v>0</v>
      </c>
      <c r="C500" s="91">
        <v>0</v>
      </c>
      <c r="D500" s="91">
        <v>0</v>
      </c>
      <c r="E500" s="91">
        <v>0</v>
      </c>
      <c r="F500" s="91">
        <v>0</v>
      </c>
      <c r="G500" s="91">
        <v>0</v>
      </c>
      <c r="H500" s="91">
        <v>0</v>
      </c>
      <c r="I500" s="91">
        <v>0</v>
      </c>
      <c r="J500" s="91">
        <v>0</v>
      </c>
      <c r="K500" s="91">
        <v>0</v>
      </c>
      <c r="L500" s="91">
        <v>0</v>
      </c>
      <c r="M500" s="91">
        <v>0</v>
      </c>
      <c r="N500" s="91">
        <v>0</v>
      </c>
      <c r="O500" s="91">
        <v>0</v>
      </c>
      <c r="P500" s="91">
        <v>0</v>
      </c>
      <c r="Q500" s="91">
        <v>0</v>
      </c>
      <c r="R500" s="91">
        <v>0</v>
      </c>
      <c r="S500" s="91">
        <v>0</v>
      </c>
      <c r="T500" s="91">
        <v>0</v>
      </c>
      <c r="U500" s="91">
        <v>0</v>
      </c>
      <c r="V500" s="91">
        <v>0</v>
      </c>
      <c r="W500" s="91">
        <v>0</v>
      </c>
      <c r="X500" s="91">
        <v>0</v>
      </c>
      <c r="Y500" s="91">
        <v>0</v>
      </c>
      <c r="Z500" s="91">
        <v>0</v>
      </c>
      <c r="AA500" s="91">
        <v>0</v>
      </c>
      <c r="AB500" s="91">
        <v>0</v>
      </c>
      <c r="AC500" s="91">
        <v>0</v>
      </c>
      <c r="AD500" s="91">
        <v>0</v>
      </c>
      <c r="AE500" s="91">
        <v>0</v>
      </c>
      <c r="AF500" s="91">
        <v>0</v>
      </c>
      <c r="AG500" s="91">
        <v>0</v>
      </c>
      <c r="AH500" s="91">
        <v>0</v>
      </c>
      <c r="AI500" s="91">
        <v>0</v>
      </c>
      <c r="AJ500" s="91">
        <v>0</v>
      </c>
      <c r="AK500" s="91">
        <v>0</v>
      </c>
      <c r="AL500" s="91">
        <v>0</v>
      </c>
      <c r="AM500" s="91">
        <v>0</v>
      </c>
      <c r="AN500" s="91">
        <v>0</v>
      </c>
      <c r="AO500" s="91">
        <v>0</v>
      </c>
      <c r="AP500" s="91">
        <v>0</v>
      </c>
      <c r="AQ500" s="91">
        <v>0</v>
      </c>
      <c r="AR500" s="91">
        <v>0</v>
      </c>
      <c r="AS500" s="91">
        <v>0</v>
      </c>
      <c r="AT500" s="91">
        <v>0</v>
      </c>
      <c r="AU500" s="91">
        <v>0</v>
      </c>
    </row>
    <row r="501" spans="1:48" x14ac:dyDescent="0.3">
      <c r="A501" s="141" t="s">
        <v>16</v>
      </c>
      <c r="B501" s="91">
        <v>0</v>
      </c>
      <c r="C501" s="91">
        <v>0</v>
      </c>
      <c r="D501" s="91">
        <v>0</v>
      </c>
      <c r="E501" s="91">
        <v>0</v>
      </c>
      <c r="F501" s="91">
        <v>0</v>
      </c>
      <c r="G501" s="91">
        <v>0</v>
      </c>
      <c r="H501" s="91">
        <v>0</v>
      </c>
      <c r="I501" s="91">
        <v>0</v>
      </c>
      <c r="J501" s="91">
        <v>0</v>
      </c>
      <c r="K501" s="91">
        <v>0</v>
      </c>
      <c r="L501" s="91">
        <v>0</v>
      </c>
      <c r="M501" s="91">
        <v>0</v>
      </c>
      <c r="N501" s="91">
        <v>0</v>
      </c>
      <c r="O501" s="91">
        <v>0</v>
      </c>
      <c r="P501" s="91">
        <v>0</v>
      </c>
      <c r="Q501" s="91">
        <v>0</v>
      </c>
      <c r="R501" s="91">
        <v>0</v>
      </c>
      <c r="S501" s="91">
        <v>0</v>
      </c>
      <c r="T501" s="91">
        <v>0</v>
      </c>
      <c r="U501" s="91">
        <v>0</v>
      </c>
      <c r="V501" s="91">
        <v>0</v>
      </c>
      <c r="W501" s="91">
        <v>0</v>
      </c>
      <c r="X501" s="91">
        <v>0</v>
      </c>
      <c r="Y501" s="91">
        <v>0</v>
      </c>
      <c r="Z501" s="91">
        <v>0</v>
      </c>
      <c r="AA501" s="91">
        <v>0</v>
      </c>
      <c r="AB501" s="91">
        <v>0</v>
      </c>
      <c r="AC501" s="91">
        <v>0</v>
      </c>
      <c r="AD501" s="91">
        <v>0</v>
      </c>
      <c r="AE501" s="91">
        <v>0</v>
      </c>
      <c r="AF501" s="91">
        <v>0</v>
      </c>
      <c r="AG501" s="91">
        <v>0</v>
      </c>
      <c r="AH501" s="91">
        <v>0</v>
      </c>
      <c r="AI501" s="91">
        <v>0</v>
      </c>
      <c r="AJ501" s="91">
        <v>0</v>
      </c>
      <c r="AK501" s="91">
        <v>0</v>
      </c>
      <c r="AL501" s="91">
        <v>0</v>
      </c>
      <c r="AM501" s="91">
        <v>0</v>
      </c>
      <c r="AN501" s="91">
        <v>0</v>
      </c>
      <c r="AO501" s="91">
        <v>0</v>
      </c>
      <c r="AP501" s="91">
        <v>0</v>
      </c>
      <c r="AQ501" s="91">
        <v>0</v>
      </c>
      <c r="AR501" s="91">
        <v>0</v>
      </c>
      <c r="AS501" s="91">
        <v>0</v>
      </c>
      <c r="AT501" s="91">
        <v>0</v>
      </c>
      <c r="AU501" s="91">
        <v>0</v>
      </c>
    </row>
    <row r="502" spans="1:48" x14ac:dyDescent="0.3">
      <c r="A502" s="141" t="s">
        <v>208</v>
      </c>
      <c r="B502" s="91">
        <v>0</v>
      </c>
      <c r="C502" s="91">
        <v>0</v>
      </c>
      <c r="D502" s="91">
        <v>0</v>
      </c>
      <c r="E502" s="91">
        <v>0</v>
      </c>
      <c r="F502" s="91">
        <v>0</v>
      </c>
      <c r="G502" s="91">
        <v>0</v>
      </c>
      <c r="H502" s="91">
        <v>0</v>
      </c>
      <c r="I502" s="91">
        <v>0</v>
      </c>
      <c r="J502" s="91">
        <v>0</v>
      </c>
      <c r="K502" s="91">
        <v>0</v>
      </c>
      <c r="L502" s="91">
        <v>0</v>
      </c>
      <c r="M502" s="91">
        <v>0</v>
      </c>
      <c r="N502" s="91">
        <v>0</v>
      </c>
      <c r="O502" s="91">
        <v>0</v>
      </c>
      <c r="P502" s="91">
        <v>0</v>
      </c>
      <c r="Q502" s="91">
        <v>0</v>
      </c>
      <c r="R502" s="91">
        <v>0</v>
      </c>
      <c r="S502" s="91">
        <v>0</v>
      </c>
      <c r="T502" s="91">
        <v>0</v>
      </c>
      <c r="U502" s="91">
        <v>0</v>
      </c>
      <c r="V502" s="91">
        <v>0</v>
      </c>
      <c r="W502" s="91">
        <v>0</v>
      </c>
      <c r="X502" s="91">
        <v>0</v>
      </c>
      <c r="Y502" s="91">
        <v>0</v>
      </c>
      <c r="Z502" s="91">
        <v>0</v>
      </c>
      <c r="AA502" s="91">
        <v>0</v>
      </c>
      <c r="AB502" s="91">
        <v>0</v>
      </c>
      <c r="AC502" s="91">
        <v>0</v>
      </c>
      <c r="AD502" s="91">
        <v>0</v>
      </c>
      <c r="AE502" s="91">
        <v>0</v>
      </c>
      <c r="AF502" s="91">
        <v>0</v>
      </c>
      <c r="AG502" s="91">
        <v>0</v>
      </c>
      <c r="AH502" s="91">
        <v>0</v>
      </c>
      <c r="AI502" s="91">
        <v>0</v>
      </c>
      <c r="AJ502" s="91">
        <v>0</v>
      </c>
      <c r="AK502" s="91">
        <v>0</v>
      </c>
      <c r="AL502" s="91">
        <v>0</v>
      </c>
      <c r="AM502" s="91">
        <v>0</v>
      </c>
      <c r="AN502" s="91">
        <v>0</v>
      </c>
      <c r="AO502" s="91">
        <v>0</v>
      </c>
      <c r="AP502" s="91">
        <v>0</v>
      </c>
      <c r="AQ502" s="91">
        <v>0</v>
      </c>
      <c r="AR502" s="91">
        <v>0</v>
      </c>
      <c r="AS502" s="91">
        <v>0</v>
      </c>
      <c r="AT502" s="91">
        <v>0</v>
      </c>
      <c r="AU502" s="91">
        <v>0</v>
      </c>
    </row>
    <row r="503" spans="1:48" x14ac:dyDescent="0.3">
      <c r="A503" s="141" t="s">
        <v>18</v>
      </c>
      <c r="B503" s="91">
        <v>0</v>
      </c>
      <c r="C503" s="91">
        <v>0</v>
      </c>
      <c r="D503" s="91">
        <v>0</v>
      </c>
      <c r="E503" s="91">
        <v>0</v>
      </c>
      <c r="F503" s="91">
        <v>0</v>
      </c>
      <c r="G503" s="91">
        <v>0</v>
      </c>
      <c r="H503" s="91">
        <v>0</v>
      </c>
      <c r="I503" s="91">
        <v>0</v>
      </c>
      <c r="J503" s="91">
        <v>0</v>
      </c>
      <c r="K503" s="91">
        <v>0</v>
      </c>
      <c r="L503" s="91">
        <v>0</v>
      </c>
      <c r="M503" s="91">
        <v>0</v>
      </c>
      <c r="N503" s="91">
        <v>0</v>
      </c>
      <c r="O503" s="91">
        <v>0</v>
      </c>
      <c r="P503" s="91">
        <v>0</v>
      </c>
      <c r="Q503" s="91">
        <v>0</v>
      </c>
      <c r="R503" s="91">
        <v>0</v>
      </c>
      <c r="S503" s="91">
        <v>0</v>
      </c>
      <c r="T503" s="91">
        <v>0</v>
      </c>
      <c r="U503" s="91">
        <v>0</v>
      </c>
      <c r="V503" s="91">
        <v>0</v>
      </c>
      <c r="W503" s="91">
        <v>0</v>
      </c>
      <c r="X503" s="91">
        <v>0</v>
      </c>
      <c r="Y503" s="91">
        <v>0</v>
      </c>
      <c r="Z503" s="91">
        <v>0</v>
      </c>
      <c r="AA503" s="91">
        <v>0</v>
      </c>
      <c r="AB503" s="91">
        <v>0</v>
      </c>
      <c r="AC503" s="91">
        <v>0</v>
      </c>
      <c r="AD503" s="91">
        <v>0</v>
      </c>
      <c r="AE503" s="91">
        <v>0</v>
      </c>
      <c r="AF503" s="91">
        <v>0</v>
      </c>
      <c r="AG503" s="91">
        <v>0</v>
      </c>
      <c r="AH503" s="91">
        <v>0</v>
      </c>
      <c r="AI503" s="91">
        <v>0</v>
      </c>
      <c r="AJ503" s="91">
        <v>0</v>
      </c>
      <c r="AK503" s="91">
        <v>0</v>
      </c>
      <c r="AL503" s="91">
        <v>0</v>
      </c>
      <c r="AM503" s="91">
        <v>0</v>
      </c>
      <c r="AN503" s="91">
        <v>0</v>
      </c>
      <c r="AO503" s="91">
        <v>0</v>
      </c>
      <c r="AP503" s="91">
        <v>0</v>
      </c>
      <c r="AQ503" s="91">
        <v>0</v>
      </c>
      <c r="AR503" s="91">
        <v>0</v>
      </c>
      <c r="AS503" s="91">
        <v>0</v>
      </c>
      <c r="AT503" s="91">
        <v>0</v>
      </c>
      <c r="AU503" s="91">
        <v>0</v>
      </c>
    </row>
    <row r="504" spans="1:48" x14ac:dyDescent="0.3">
      <c r="A504" s="141" t="s">
        <v>19</v>
      </c>
      <c r="B504" s="91">
        <v>0</v>
      </c>
      <c r="C504" s="91">
        <v>0</v>
      </c>
      <c r="D504" s="91">
        <v>0</v>
      </c>
      <c r="E504" s="91">
        <v>0</v>
      </c>
      <c r="F504" s="91">
        <v>0</v>
      </c>
      <c r="G504" s="91">
        <v>0</v>
      </c>
      <c r="H504" s="91">
        <v>0</v>
      </c>
      <c r="I504" s="91">
        <v>0</v>
      </c>
      <c r="J504" s="91">
        <v>0</v>
      </c>
      <c r="K504" s="91">
        <v>0</v>
      </c>
      <c r="L504" s="91">
        <v>0</v>
      </c>
      <c r="M504" s="91">
        <v>0</v>
      </c>
      <c r="N504" s="91">
        <v>0</v>
      </c>
      <c r="O504" s="91">
        <v>0</v>
      </c>
      <c r="P504" s="91">
        <v>0</v>
      </c>
      <c r="Q504" s="91">
        <v>0</v>
      </c>
      <c r="R504" s="91">
        <v>0</v>
      </c>
      <c r="S504" s="91">
        <v>0</v>
      </c>
      <c r="T504" s="91">
        <v>0</v>
      </c>
      <c r="U504" s="91">
        <v>0</v>
      </c>
      <c r="V504" s="91">
        <v>0</v>
      </c>
      <c r="W504" s="91">
        <v>0</v>
      </c>
      <c r="X504" s="91">
        <v>0</v>
      </c>
      <c r="Y504" s="91">
        <v>0</v>
      </c>
      <c r="Z504" s="91">
        <v>0</v>
      </c>
      <c r="AA504" s="91">
        <v>0</v>
      </c>
      <c r="AB504" s="91">
        <v>0</v>
      </c>
      <c r="AC504" s="91">
        <v>0</v>
      </c>
      <c r="AD504" s="91">
        <v>0</v>
      </c>
      <c r="AE504" s="91">
        <v>0</v>
      </c>
      <c r="AF504" s="91">
        <v>0</v>
      </c>
      <c r="AG504" s="91">
        <v>0</v>
      </c>
      <c r="AH504" s="91">
        <v>0</v>
      </c>
      <c r="AI504" s="91">
        <v>0</v>
      </c>
      <c r="AJ504" s="91">
        <v>0</v>
      </c>
      <c r="AK504" s="91">
        <v>0</v>
      </c>
      <c r="AL504" s="91">
        <v>0</v>
      </c>
      <c r="AM504" s="91">
        <v>0</v>
      </c>
      <c r="AN504" s="91">
        <v>0</v>
      </c>
      <c r="AO504" s="91">
        <v>0</v>
      </c>
      <c r="AP504" s="91">
        <v>0</v>
      </c>
      <c r="AQ504" s="91">
        <v>0</v>
      </c>
      <c r="AR504" s="91">
        <v>0</v>
      </c>
      <c r="AS504" s="91">
        <v>0</v>
      </c>
      <c r="AT504" s="91">
        <v>0</v>
      </c>
      <c r="AU504" s="91">
        <v>0</v>
      </c>
    </row>
    <row r="506" spans="1:48" x14ac:dyDescent="0.3">
      <c r="A506" s="156" t="s">
        <v>532</v>
      </c>
      <c r="B506" s="160" t="s">
        <v>32</v>
      </c>
      <c r="C506" s="58">
        <v>2005</v>
      </c>
      <c r="D506" s="58">
        <v>2006</v>
      </c>
      <c r="E506" s="58">
        <v>2007</v>
      </c>
      <c r="F506" s="58">
        <v>2008</v>
      </c>
      <c r="G506" s="58">
        <v>2009</v>
      </c>
      <c r="H506" s="58">
        <v>2010</v>
      </c>
      <c r="I506" s="58">
        <v>2011</v>
      </c>
      <c r="J506" s="58">
        <v>2012</v>
      </c>
      <c r="K506" s="58">
        <v>2013</v>
      </c>
      <c r="L506" s="58">
        <v>2014</v>
      </c>
      <c r="M506" s="58">
        <v>2015</v>
      </c>
      <c r="N506" s="58">
        <v>2016</v>
      </c>
      <c r="O506" s="58">
        <v>2017</v>
      </c>
      <c r="P506" s="58">
        <v>2018</v>
      </c>
      <c r="Q506" s="58">
        <v>2019</v>
      </c>
      <c r="R506" s="58">
        <v>2020</v>
      </c>
      <c r="S506" s="58">
        <v>2021</v>
      </c>
      <c r="T506" s="58">
        <v>2022</v>
      </c>
      <c r="U506" s="58">
        <v>2023</v>
      </c>
      <c r="V506" s="58">
        <v>2024</v>
      </c>
      <c r="W506" s="58">
        <v>2025</v>
      </c>
      <c r="X506" s="58">
        <v>2026</v>
      </c>
      <c r="Y506" s="58">
        <v>2027</v>
      </c>
      <c r="Z506" s="58">
        <v>2028</v>
      </c>
      <c r="AA506" s="58">
        <v>2029</v>
      </c>
      <c r="AB506" s="58">
        <v>2030</v>
      </c>
      <c r="AC506" s="58">
        <v>2031</v>
      </c>
      <c r="AD506" s="58">
        <v>2032</v>
      </c>
      <c r="AE506" s="58">
        <v>2033</v>
      </c>
      <c r="AF506" s="58">
        <v>2034</v>
      </c>
      <c r="AG506" s="58">
        <v>2035</v>
      </c>
      <c r="AH506" s="58">
        <v>2036</v>
      </c>
      <c r="AI506" s="58">
        <v>2037</v>
      </c>
      <c r="AJ506" s="58">
        <v>2038</v>
      </c>
      <c r="AK506" s="58">
        <v>2039</v>
      </c>
      <c r="AL506" s="58">
        <v>2040</v>
      </c>
      <c r="AM506" s="58">
        <v>2041</v>
      </c>
      <c r="AN506" s="58">
        <v>2042</v>
      </c>
      <c r="AO506" s="58">
        <v>2043</v>
      </c>
      <c r="AP506" s="58">
        <v>2044</v>
      </c>
      <c r="AQ506" s="58">
        <v>2045</v>
      </c>
      <c r="AR506" s="58">
        <v>2046</v>
      </c>
      <c r="AS506" s="58">
        <v>2047</v>
      </c>
      <c r="AT506" s="58">
        <v>2048</v>
      </c>
      <c r="AU506" s="58">
        <v>2049</v>
      </c>
      <c r="AV506" s="58">
        <v>2050</v>
      </c>
    </row>
    <row r="507" spans="1:48" x14ac:dyDescent="0.3">
      <c r="A507" s="60" t="s">
        <v>33</v>
      </c>
      <c r="B507" s="159" t="s">
        <v>0</v>
      </c>
      <c r="C507" s="45" t="s">
        <v>385</v>
      </c>
      <c r="D507" s="45" t="s">
        <v>385</v>
      </c>
      <c r="E507" s="45" t="s">
        <v>385</v>
      </c>
      <c r="F507" s="45" t="s">
        <v>385</v>
      </c>
      <c r="G507" s="45" t="s">
        <v>385</v>
      </c>
      <c r="H507" s="45" t="s">
        <v>385</v>
      </c>
      <c r="I507" s="45" t="s">
        <v>385</v>
      </c>
      <c r="J507" s="45" t="s">
        <v>385</v>
      </c>
      <c r="K507" s="45" t="s">
        <v>385</v>
      </c>
      <c r="L507" s="45" t="s">
        <v>385</v>
      </c>
      <c r="M507" s="45" t="s">
        <v>385</v>
      </c>
      <c r="N507" s="45" t="s">
        <v>385</v>
      </c>
      <c r="O507" s="45" t="s">
        <v>385</v>
      </c>
      <c r="P507" s="45" t="s">
        <v>385</v>
      </c>
      <c r="Q507" s="45" t="s">
        <v>385</v>
      </c>
      <c r="R507" s="45" t="s">
        <v>385</v>
      </c>
      <c r="S507" s="45" t="s">
        <v>385</v>
      </c>
      <c r="T507" s="45" t="s">
        <v>385</v>
      </c>
      <c r="U507" s="45" t="s">
        <v>385</v>
      </c>
      <c r="V507" s="45" t="s">
        <v>385</v>
      </c>
      <c r="W507" s="45" t="s">
        <v>385</v>
      </c>
      <c r="X507" s="45" t="s">
        <v>385</v>
      </c>
      <c r="Y507" s="45" t="s">
        <v>385</v>
      </c>
      <c r="Z507" s="45" t="s">
        <v>385</v>
      </c>
      <c r="AA507" s="45" t="s">
        <v>385</v>
      </c>
      <c r="AB507" s="45" t="s">
        <v>385</v>
      </c>
      <c r="AC507" s="45" t="s">
        <v>385</v>
      </c>
      <c r="AD507" s="45" t="s">
        <v>385</v>
      </c>
      <c r="AE507" s="45" t="s">
        <v>385</v>
      </c>
      <c r="AF507" s="45" t="s">
        <v>385</v>
      </c>
      <c r="AG507" s="45" t="s">
        <v>385</v>
      </c>
      <c r="AH507" s="45" t="s">
        <v>385</v>
      </c>
      <c r="AI507" s="45" t="s">
        <v>385</v>
      </c>
      <c r="AJ507" s="45" t="s">
        <v>385</v>
      </c>
      <c r="AK507" s="45" t="s">
        <v>385</v>
      </c>
      <c r="AL507" s="45" t="s">
        <v>385</v>
      </c>
      <c r="AM507" s="45" t="s">
        <v>385</v>
      </c>
      <c r="AN507" s="45" t="s">
        <v>385</v>
      </c>
      <c r="AO507" s="45" t="s">
        <v>385</v>
      </c>
      <c r="AP507" s="45" t="s">
        <v>385</v>
      </c>
      <c r="AQ507" s="45" t="s">
        <v>385</v>
      </c>
      <c r="AR507" s="45" t="s">
        <v>385</v>
      </c>
      <c r="AS507" s="45" t="s">
        <v>385</v>
      </c>
      <c r="AT507" s="45" t="s">
        <v>385</v>
      </c>
      <c r="AU507" s="45" t="s">
        <v>385</v>
      </c>
      <c r="AV507" s="45" t="s">
        <v>385</v>
      </c>
    </row>
    <row r="508" spans="1:48" x14ac:dyDescent="0.3">
      <c r="A508" s="253" t="s">
        <v>11</v>
      </c>
      <c r="B508" s="141" t="s">
        <v>10</v>
      </c>
      <c r="C508" s="52">
        <v>1063610</v>
      </c>
      <c r="D508" s="52">
        <v>1059490</v>
      </c>
      <c r="E508" s="52">
        <v>1042680</v>
      </c>
      <c r="F508" s="52">
        <v>1029240</v>
      </c>
      <c r="G508" s="52">
        <v>1034140</v>
      </c>
      <c r="H508" s="52">
        <v>1030850</v>
      </c>
      <c r="I508" s="52">
        <v>1024240</v>
      </c>
      <c r="J508" s="52">
        <v>1021990</v>
      </c>
      <c r="K508" s="52">
        <v>1018670</v>
      </c>
      <c r="L508" s="52">
        <v>1011170</v>
      </c>
      <c r="M508" s="52">
        <v>1011360</v>
      </c>
      <c r="N508" s="52">
        <v>1008810</v>
      </c>
      <c r="O508" s="52">
        <v>1003910</v>
      </c>
      <c r="P508" s="52">
        <v>1000600</v>
      </c>
      <c r="Q508" s="52">
        <v>995594</v>
      </c>
      <c r="R508" s="52">
        <v>962358</v>
      </c>
      <c r="S508" s="52">
        <v>1006860</v>
      </c>
      <c r="T508" s="52">
        <v>1025430</v>
      </c>
      <c r="U508" s="52">
        <v>1031890</v>
      </c>
      <c r="V508" s="52">
        <v>1032470</v>
      </c>
      <c r="W508" s="52">
        <v>1030070</v>
      </c>
      <c r="X508" s="52">
        <v>1026070</v>
      </c>
      <c r="Y508" s="52">
        <v>1021140</v>
      </c>
      <c r="Z508" s="52">
        <v>1015610</v>
      </c>
      <c r="AA508" s="52">
        <v>1009650</v>
      </c>
      <c r="AB508" s="52">
        <v>1003330</v>
      </c>
      <c r="AC508" s="52">
        <v>996723</v>
      </c>
      <c r="AD508" s="52">
        <v>989853</v>
      </c>
      <c r="AE508" s="52">
        <v>982725</v>
      </c>
      <c r="AF508" s="52">
        <v>975338</v>
      </c>
      <c r="AG508" s="52">
        <v>967688</v>
      </c>
      <c r="AH508" s="52">
        <v>846179</v>
      </c>
      <c r="AI508" s="52">
        <v>791217</v>
      </c>
      <c r="AJ508" s="52">
        <v>763866</v>
      </c>
      <c r="AK508" s="52">
        <v>747740</v>
      </c>
      <c r="AL508" s="52">
        <v>735994</v>
      </c>
      <c r="AM508" s="52">
        <v>725806</v>
      </c>
      <c r="AN508" s="52">
        <v>716034</v>
      </c>
      <c r="AO508" s="52">
        <v>706212</v>
      </c>
      <c r="AP508" s="52">
        <v>696159</v>
      </c>
      <c r="AQ508" s="52">
        <v>685807</v>
      </c>
      <c r="AR508" s="52">
        <v>540004</v>
      </c>
      <c r="AS508" s="52">
        <v>466311</v>
      </c>
      <c r="AT508" s="52">
        <v>425162</v>
      </c>
      <c r="AU508" s="52">
        <v>398469</v>
      </c>
      <c r="AV508" s="52">
        <v>377228</v>
      </c>
    </row>
    <row r="509" spans="1:48" x14ac:dyDescent="0.3">
      <c r="A509" s="254"/>
      <c r="B509" s="141" t="s">
        <v>20</v>
      </c>
      <c r="C509" s="52">
        <v>105392</v>
      </c>
      <c r="D509" s="52">
        <v>106008</v>
      </c>
      <c r="E509" s="52">
        <v>108362</v>
      </c>
      <c r="F509" s="52">
        <v>109901</v>
      </c>
      <c r="G509" s="52">
        <v>107962</v>
      </c>
      <c r="H509" s="52">
        <v>105718</v>
      </c>
      <c r="I509" s="52">
        <v>104404</v>
      </c>
      <c r="J509" s="52">
        <v>105847</v>
      </c>
      <c r="K509" s="52">
        <v>108831</v>
      </c>
      <c r="L509" s="52">
        <v>110061</v>
      </c>
      <c r="M509" s="52">
        <v>108564</v>
      </c>
      <c r="N509" s="52">
        <v>107710</v>
      </c>
      <c r="O509" s="52">
        <v>109061</v>
      </c>
      <c r="P509" s="52">
        <v>110806</v>
      </c>
      <c r="Q509" s="52">
        <v>111635</v>
      </c>
      <c r="R509" s="52">
        <v>109318</v>
      </c>
      <c r="S509" s="52">
        <v>106878</v>
      </c>
      <c r="T509" s="52">
        <v>104594</v>
      </c>
      <c r="U509" s="52">
        <v>102698</v>
      </c>
      <c r="V509" s="52">
        <v>101159</v>
      </c>
      <c r="W509" s="52">
        <v>99880.8</v>
      </c>
      <c r="X509" s="52">
        <v>98774.6</v>
      </c>
      <c r="Y509" s="52">
        <v>97770.2</v>
      </c>
      <c r="Z509" s="52">
        <v>96819</v>
      </c>
      <c r="AA509" s="52">
        <v>95888.1</v>
      </c>
      <c r="AB509" s="52">
        <v>94956</v>
      </c>
      <c r="AC509" s="52">
        <v>94008.8</v>
      </c>
      <c r="AD509" s="52">
        <v>93037.2</v>
      </c>
      <c r="AE509" s="52">
        <v>92034.9</v>
      </c>
      <c r="AF509" s="52">
        <v>90997.9</v>
      </c>
      <c r="AG509" s="52">
        <v>89923.4</v>
      </c>
      <c r="AH509" s="52">
        <v>75830.8</v>
      </c>
      <c r="AI509" s="52">
        <v>68503.199999999997</v>
      </c>
      <c r="AJ509" s="52">
        <v>64283.1</v>
      </c>
      <c r="AK509" s="52">
        <v>61514.1</v>
      </c>
      <c r="AL509" s="52">
        <v>59430.8</v>
      </c>
      <c r="AM509" s="52">
        <v>57670.5</v>
      </c>
      <c r="AN509" s="52">
        <v>56056.1</v>
      </c>
      <c r="AO509" s="52">
        <v>54498.2</v>
      </c>
      <c r="AP509" s="52">
        <v>52950.2</v>
      </c>
      <c r="AQ509" s="52">
        <v>51386.8</v>
      </c>
      <c r="AR509" s="52">
        <v>50854.2</v>
      </c>
      <c r="AS509" s="52">
        <v>51467.8</v>
      </c>
      <c r="AT509" s="52">
        <v>51853.599999999999</v>
      </c>
      <c r="AU509" s="52">
        <v>51691.3</v>
      </c>
      <c r="AV509" s="52">
        <v>51021.5</v>
      </c>
    </row>
    <row r="510" spans="1:48" x14ac:dyDescent="0.3">
      <c r="A510" s="254"/>
      <c r="B510" s="141" t="s">
        <v>21</v>
      </c>
      <c r="C510" s="52">
        <v>1064560</v>
      </c>
      <c r="D510" s="52">
        <v>1064420</v>
      </c>
      <c r="E510" s="52">
        <v>1064020</v>
      </c>
      <c r="F510" s="52">
        <v>1063630</v>
      </c>
      <c r="G510" s="52">
        <v>1063240</v>
      </c>
      <c r="H510" s="52">
        <v>1062850</v>
      </c>
      <c r="I510" s="52">
        <v>1062280</v>
      </c>
      <c r="J510" s="52">
        <v>1061410</v>
      </c>
      <c r="K510" s="52">
        <v>1060550</v>
      </c>
      <c r="L510" s="52">
        <v>1059680</v>
      </c>
      <c r="M510" s="52">
        <v>1058820</v>
      </c>
      <c r="N510" s="52">
        <v>1059290</v>
      </c>
      <c r="O510" s="52">
        <v>1060940</v>
      </c>
      <c r="P510" s="52">
        <v>1060780</v>
      </c>
      <c r="Q510" s="52">
        <v>1060490</v>
      </c>
      <c r="R510" s="52">
        <v>1049590</v>
      </c>
      <c r="S510" s="52">
        <v>1137170</v>
      </c>
      <c r="T510" s="52">
        <v>1188950</v>
      </c>
      <c r="U510" s="52">
        <v>1220030</v>
      </c>
      <c r="V510" s="52">
        <v>1238970</v>
      </c>
      <c r="W510" s="52">
        <v>1250710</v>
      </c>
      <c r="X510" s="52">
        <v>1258160</v>
      </c>
      <c r="Y510" s="52">
        <v>1263060</v>
      </c>
      <c r="Z510" s="52">
        <v>1266440</v>
      </c>
      <c r="AA510" s="52">
        <v>1268930</v>
      </c>
      <c r="AB510" s="52">
        <v>1270920</v>
      </c>
      <c r="AC510" s="52">
        <v>1272640</v>
      </c>
      <c r="AD510" s="52">
        <v>1274240</v>
      </c>
      <c r="AE510" s="52">
        <v>1275800</v>
      </c>
      <c r="AF510" s="52">
        <v>1277390</v>
      </c>
      <c r="AG510" s="52">
        <v>1279040</v>
      </c>
      <c r="AH510" s="52">
        <v>1294360</v>
      </c>
      <c r="AI510" s="52">
        <v>1312060</v>
      </c>
      <c r="AJ510" s="52">
        <v>1326960</v>
      </c>
      <c r="AK510" s="52">
        <v>1338340</v>
      </c>
      <c r="AL510" s="52">
        <v>1346820</v>
      </c>
      <c r="AM510" s="52">
        <v>1353230</v>
      </c>
      <c r="AN510" s="52">
        <v>1358280</v>
      </c>
      <c r="AO510" s="52">
        <v>1362470</v>
      </c>
      <c r="AP510" s="52">
        <v>1366160</v>
      </c>
      <c r="AQ510" s="52">
        <v>1369580</v>
      </c>
      <c r="AR510" s="52">
        <v>1183530</v>
      </c>
      <c r="AS510" s="52">
        <v>1077100</v>
      </c>
      <c r="AT510" s="52">
        <v>1008670</v>
      </c>
      <c r="AU510" s="52">
        <v>952183</v>
      </c>
      <c r="AV510" s="52">
        <v>916771</v>
      </c>
    </row>
    <row r="511" spans="1:48" x14ac:dyDescent="0.3">
      <c r="A511" s="254"/>
      <c r="B511" s="141" t="s">
        <v>22</v>
      </c>
      <c r="C511" s="52">
        <v>37275.5</v>
      </c>
      <c r="D511" s="52">
        <v>37503.5</v>
      </c>
      <c r="E511" s="52">
        <v>38111.5</v>
      </c>
      <c r="F511" s="52">
        <v>38719.5</v>
      </c>
      <c r="G511" s="52">
        <v>39327.5</v>
      </c>
      <c r="H511" s="52">
        <v>39935.5</v>
      </c>
      <c r="I511" s="52">
        <v>40332.699999999997</v>
      </c>
      <c r="J511" s="52">
        <v>40378.699999999997</v>
      </c>
      <c r="K511" s="52">
        <v>40424.699999999997</v>
      </c>
      <c r="L511" s="52">
        <v>40470.699999999997</v>
      </c>
      <c r="M511" s="52">
        <v>40516.699999999997</v>
      </c>
      <c r="N511" s="52">
        <v>40545.5</v>
      </c>
      <c r="O511" s="52">
        <v>40545.5</v>
      </c>
      <c r="P511" s="52">
        <v>40545.5</v>
      </c>
      <c r="Q511" s="52">
        <v>40545.5</v>
      </c>
      <c r="R511" s="52">
        <v>40545.5</v>
      </c>
      <c r="S511" s="52">
        <v>40545.5</v>
      </c>
      <c r="T511" s="52">
        <v>40545.5</v>
      </c>
      <c r="U511" s="52">
        <v>40545.5</v>
      </c>
      <c r="V511" s="52">
        <v>40545.5</v>
      </c>
      <c r="W511" s="52">
        <v>40545.5</v>
      </c>
      <c r="X511" s="52">
        <v>40545.5</v>
      </c>
      <c r="Y511" s="52">
        <v>40545.5</v>
      </c>
      <c r="Z511" s="52">
        <v>40545.5</v>
      </c>
      <c r="AA511" s="52">
        <v>40545.5</v>
      </c>
      <c r="AB511" s="52">
        <v>40545.5</v>
      </c>
      <c r="AC511" s="52">
        <v>40545.5</v>
      </c>
      <c r="AD511" s="52">
        <v>40545.5</v>
      </c>
      <c r="AE511" s="52">
        <v>40545.5</v>
      </c>
      <c r="AF511" s="52">
        <v>40545.5</v>
      </c>
      <c r="AG511" s="52">
        <v>40545.5</v>
      </c>
      <c r="AH511" s="52">
        <v>40545.5</v>
      </c>
      <c r="AI511" s="52">
        <v>40545.5</v>
      </c>
      <c r="AJ511" s="52">
        <v>40545.5</v>
      </c>
      <c r="AK511" s="52">
        <v>40545.5</v>
      </c>
      <c r="AL511" s="52">
        <v>40545.5</v>
      </c>
      <c r="AM511" s="52">
        <v>40545.5</v>
      </c>
      <c r="AN511" s="52">
        <v>40545.5</v>
      </c>
      <c r="AO511" s="52">
        <v>40545.5</v>
      </c>
      <c r="AP511" s="52">
        <v>40545.5</v>
      </c>
      <c r="AQ511" s="52">
        <v>40545.5</v>
      </c>
      <c r="AR511" s="52">
        <v>40545.5</v>
      </c>
      <c r="AS511" s="52">
        <v>40545.5</v>
      </c>
      <c r="AT511" s="52">
        <v>40545.5</v>
      </c>
      <c r="AU511" s="52">
        <v>40545.5</v>
      </c>
      <c r="AV511" s="52">
        <v>40545.5</v>
      </c>
    </row>
    <row r="512" spans="1:48" x14ac:dyDescent="0.3">
      <c r="A512" s="254"/>
      <c r="B512" s="141" t="s">
        <v>23</v>
      </c>
      <c r="C512" s="52">
        <v>480456</v>
      </c>
      <c r="D512" s="52">
        <v>482254</v>
      </c>
      <c r="E512" s="52">
        <v>487051</v>
      </c>
      <c r="F512" s="52">
        <v>491847</v>
      </c>
      <c r="G512" s="52">
        <v>496644</v>
      </c>
      <c r="H512" s="52">
        <v>501440</v>
      </c>
      <c r="I512" s="52">
        <v>505927</v>
      </c>
      <c r="J512" s="52">
        <v>509898</v>
      </c>
      <c r="K512" s="52">
        <v>513869</v>
      </c>
      <c r="L512" s="52">
        <v>517840</v>
      </c>
      <c r="M512" s="52">
        <v>521810</v>
      </c>
      <c r="N512" s="52">
        <v>524022</v>
      </c>
      <c r="O512" s="52">
        <v>524366</v>
      </c>
      <c r="P512" s="52">
        <v>526437</v>
      </c>
      <c r="Q512" s="52">
        <v>528433</v>
      </c>
      <c r="R512" s="52">
        <v>569366</v>
      </c>
      <c r="S512" s="52">
        <v>281129</v>
      </c>
      <c r="T512" s="52">
        <v>111997</v>
      </c>
      <c r="U512" s="52">
        <v>11127.5</v>
      </c>
      <c r="V512" s="52">
        <v>-49948.6</v>
      </c>
      <c r="W512" s="52">
        <v>-87541.5</v>
      </c>
      <c r="X512" s="52">
        <v>-111169</v>
      </c>
      <c r="Y512" s="52">
        <v>-126467</v>
      </c>
      <c r="Z512" s="52">
        <v>-136810</v>
      </c>
      <c r="AA512" s="52">
        <v>-144232</v>
      </c>
      <c r="AB512" s="52">
        <v>-149971</v>
      </c>
      <c r="AC512" s="52">
        <v>-154781</v>
      </c>
      <c r="AD512" s="52">
        <v>-159125</v>
      </c>
      <c r="AE512" s="52">
        <v>-163291</v>
      </c>
      <c r="AF512" s="52">
        <v>-167456</v>
      </c>
      <c r="AG512" s="52">
        <v>-171730</v>
      </c>
      <c r="AH512" s="52">
        <v>-195321</v>
      </c>
      <c r="AI512" s="52">
        <v>-240513</v>
      </c>
      <c r="AJ512" s="52">
        <v>-282630</v>
      </c>
      <c r="AK512" s="52">
        <v>-315943</v>
      </c>
      <c r="AL512" s="52">
        <v>-340959</v>
      </c>
      <c r="AM512" s="52">
        <v>-359714</v>
      </c>
      <c r="AN512" s="52">
        <v>-374197</v>
      </c>
      <c r="AO512" s="52">
        <v>-385948</v>
      </c>
      <c r="AP512" s="52">
        <v>-396049</v>
      </c>
      <c r="AQ512" s="52">
        <v>-405222</v>
      </c>
      <c r="AR512" s="52">
        <v>215539</v>
      </c>
      <c r="AS512" s="52">
        <v>568407</v>
      </c>
      <c r="AT512" s="52">
        <v>771062</v>
      </c>
      <c r="AU512" s="52">
        <v>889464</v>
      </c>
      <c r="AV512" s="52">
        <v>964340</v>
      </c>
    </row>
    <row r="513" spans="1:48" x14ac:dyDescent="0.3">
      <c r="A513" s="254"/>
      <c r="B513" s="141" t="s">
        <v>24</v>
      </c>
      <c r="C513" s="52">
        <v>0</v>
      </c>
      <c r="D513" s="52">
        <v>0</v>
      </c>
      <c r="E513" s="52">
        <v>0</v>
      </c>
      <c r="F513" s="52">
        <v>0</v>
      </c>
      <c r="G513" s="52">
        <v>0</v>
      </c>
      <c r="H513" s="52">
        <v>0</v>
      </c>
      <c r="I513" s="52">
        <v>0</v>
      </c>
      <c r="J513" s="52">
        <v>0</v>
      </c>
      <c r="K513" s="52">
        <v>0</v>
      </c>
      <c r="L513" s="52">
        <v>0</v>
      </c>
      <c r="M513" s="52">
        <v>0</v>
      </c>
      <c r="N513" s="52">
        <v>0</v>
      </c>
      <c r="O513" s="52">
        <v>0</v>
      </c>
      <c r="P513" s="52">
        <v>0</v>
      </c>
      <c r="Q513" s="52">
        <v>0</v>
      </c>
      <c r="R513" s="52">
        <v>0</v>
      </c>
      <c r="S513" s="52">
        <v>0</v>
      </c>
      <c r="T513" s="52">
        <v>0</v>
      </c>
      <c r="U513" s="52">
        <v>0</v>
      </c>
      <c r="V513" s="52">
        <v>0</v>
      </c>
      <c r="W513" s="52">
        <v>0</v>
      </c>
      <c r="X513" s="52">
        <v>0</v>
      </c>
      <c r="Y513" s="52">
        <v>0</v>
      </c>
      <c r="Z513" s="52">
        <v>0</v>
      </c>
      <c r="AA513" s="52">
        <v>0</v>
      </c>
      <c r="AB513" s="52">
        <v>0</v>
      </c>
      <c r="AC513" s="52">
        <v>0</v>
      </c>
      <c r="AD513" s="52">
        <v>0</v>
      </c>
      <c r="AE513" s="52">
        <v>0</v>
      </c>
      <c r="AF513" s="52">
        <v>0</v>
      </c>
      <c r="AG513" s="52">
        <v>0</v>
      </c>
      <c r="AH513" s="52">
        <v>0</v>
      </c>
      <c r="AI513" s="52">
        <v>0</v>
      </c>
      <c r="AJ513" s="52">
        <v>0</v>
      </c>
      <c r="AK513" s="52">
        <v>0</v>
      </c>
      <c r="AL513" s="52">
        <v>0</v>
      </c>
      <c r="AM513" s="52">
        <v>0</v>
      </c>
      <c r="AN513" s="52">
        <v>0</v>
      </c>
      <c r="AO513" s="52">
        <v>0</v>
      </c>
      <c r="AP513" s="52">
        <v>0</v>
      </c>
      <c r="AQ513" s="52">
        <v>0</v>
      </c>
      <c r="AR513" s="52">
        <v>0</v>
      </c>
      <c r="AS513" s="52">
        <v>0</v>
      </c>
      <c r="AT513" s="52">
        <v>0</v>
      </c>
      <c r="AU513" s="52">
        <v>0</v>
      </c>
      <c r="AV513" s="52">
        <v>0</v>
      </c>
    </row>
    <row r="514" spans="1:48" x14ac:dyDescent="0.3">
      <c r="A514" s="254"/>
      <c r="B514" s="141" t="s">
        <v>25</v>
      </c>
      <c r="C514" s="52">
        <v>581496</v>
      </c>
      <c r="D514" s="52">
        <v>578518</v>
      </c>
      <c r="E514" s="52">
        <v>574154</v>
      </c>
      <c r="F514" s="52">
        <v>575738</v>
      </c>
      <c r="G514" s="52">
        <v>573906</v>
      </c>
      <c r="H514" s="52">
        <v>567226</v>
      </c>
      <c r="I514" s="52">
        <v>561836</v>
      </c>
      <c r="J514" s="52">
        <v>553090</v>
      </c>
      <c r="K514" s="52">
        <v>546279</v>
      </c>
      <c r="L514" s="52">
        <v>543794</v>
      </c>
      <c r="M514" s="52">
        <v>533931</v>
      </c>
      <c r="N514" s="52">
        <v>532512</v>
      </c>
      <c r="O514" s="52">
        <v>529717</v>
      </c>
      <c r="P514" s="52">
        <v>528974</v>
      </c>
      <c r="Q514" s="52">
        <v>528411</v>
      </c>
      <c r="R514" s="52">
        <v>521858</v>
      </c>
      <c r="S514" s="52">
        <v>593366</v>
      </c>
      <c r="T514" s="52">
        <v>636428</v>
      </c>
      <c r="U514" s="52">
        <v>662825</v>
      </c>
      <c r="V514" s="52">
        <v>679350</v>
      </c>
      <c r="W514" s="52">
        <v>689987</v>
      </c>
      <c r="X514" s="52">
        <v>697104</v>
      </c>
      <c r="Y514" s="52">
        <v>702124</v>
      </c>
      <c r="Z514" s="52">
        <v>705904</v>
      </c>
      <c r="AA514" s="52">
        <v>708968</v>
      </c>
      <c r="AB514" s="52">
        <v>711635</v>
      </c>
      <c r="AC514" s="52">
        <v>714101</v>
      </c>
      <c r="AD514" s="52">
        <v>716488</v>
      </c>
      <c r="AE514" s="52">
        <v>718872</v>
      </c>
      <c r="AF514" s="52">
        <v>721298</v>
      </c>
      <c r="AG514" s="52">
        <v>723796</v>
      </c>
      <c r="AH514" s="52">
        <v>746644</v>
      </c>
      <c r="AI514" s="52">
        <v>766426</v>
      </c>
      <c r="AJ514" s="52">
        <v>781717</v>
      </c>
      <c r="AK514" s="52">
        <v>793162</v>
      </c>
      <c r="AL514" s="52">
        <v>801808</v>
      </c>
      <c r="AM514" s="52">
        <v>808579</v>
      </c>
      <c r="AN514" s="52">
        <v>814162</v>
      </c>
      <c r="AO514" s="52">
        <v>819028</v>
      </c>
      <c r="AP514" s="52">
        <v>823492</v>
      </c>
      <c r="AQ514" s="52">
        <v>827754</v>
      </c>
      <c r="AR514" s="52">
        <v>681312</v>
      </c>
      <c r="AS514" s="52">
        <v>597043</v>
      </c>
      <c r="AT514" s="52">
        <v>555861</v>
      </c>
      <c r="AU514" s="52">
        <v>548977</v>
      </c>
      <c r="AV514" s="52">
        <v>545319</v>
      </c>
    </row>
    <row r="515" spans="1:48" x14ac:dyDescent="0.3">
      <c r="A515" s="254"/>
      <c r="B515" s="141" t="s">
        <v>26</v>
      </c>
      <c r="C515" s="52">
        <v>0</v>
      </c>
      <c r="D515" s="52">
        <v>0</v>
      </c>
      <c r="E515" s="52">
        <v>0</v>
      </c>
      <c r="F515" s="52">
        <v>0</v>
      </c>
      <c r="G515" s="52">
        <v>0</v>
      </c>
      <c r="H515" s="52">
        <v>0</v>
      </c>
      <c r="I515" s="52">
        <v>0</v>
      </c>
      <c r="J515" s="52">
        <v>0</v>
      </c>
      <c r="K515" s="52">
        <v>0</v>
      </c>
      <c r="L515" s="52">
        <v>0</v>
      </c>
      <c r="M515" s="52">
        <v>0</v>
      </c>
      <c r="N515" s="52">
        <v>0</v>
      </c>
      <c r="O515" s="52">
        <v>0</v>
      </c>
      <c r="P515" s="52">
        <v>0</v>
      </c>
      <c r="Q515" s="52">
        <v>0</v>
      </c>
      <c r="R515" s="52">
        <v>0</v>
      </c>
      <c r="S515" s="52">
        <v>0</v>
      </c>
      <c r="T515" s="52">
        <v>0</v>
      </c>
      <c r="U515" s="52">
        <v>0</v>
      </c>
      <c r="V515" s="52">
        <v>0</v>
      </c>
      <c r="W515" s="52">
        <v>0</v>
      </c>
      <c r="X515" s="52">
        <v>0</v>
      </c>
      <c r="Y515" s="52">
        <v>0</v>
      </c>
      <c r="Z515" s="52">
        <v>0</v>
      </c>
      <c r="AA515" s="52">
        <v>0</v>
      </c>
      <c r="AB515" s="52">
        <v>0</v>
      </c>
      <c r="AC515" s="52">
        <v>0</v>
      </c>
      <c r="AD515" s="52">
        <v>0</v>
      </c>
      <c r="AE515" s="52">
        <v>0</v>
      </c>
      <c r="AF515" s="52">
        <v>0</v>
      </c>
      <c r="AG515" s="52">
        <v>0</v>
      </c>
      <c r="AH515" s="52">
        <v>0</v>
      </c>
      <c r="AI515" s="52">
        <v>0</v>
      </c>
      <c r="AJ515" s="52">
        <v>0</v>
      </c>
      <c r="AK515" s="52">
        <v>0</v>
      </c>
      <c r="AL515" s="52">
        <v>0</v>
      </c>
      <c r="AM515" s="52">
        <v>0</v>
      </c>
      <c r="AN515" s="52">
        <v>0</v>
      </c>
      <c r="AO515" s="52">
        <v>0</v>
      </c>
      <c r="AP515" s="52">
        <v>0</v>
      </c>
      <c r="AQ515" s="52">
        <v>0</v>
      </c>
      <c r="AR515" s="52">
        <v>0</v>
      </c>
      <c r="AS515" s="52">
        <v>0</v>
      </c>
      <c r="AT515" s="52">
        <v>0</v>
      </c>
      <c r="AU515" s="52">
        <v>0</v>
      </c>
      <c r="AV515" s="52">
        <v>0</v>
      </c>
    </row>
    <row r="516" spans="1:48" x14ac:dyDescent="0.3">
      <c r="A516" s="254"/>
      <c r="B516" s="141" t="s">
        <v>27</v>
      </c>
      <c r="C516" s="52">
        <v>76426</v>
      </c>
      <c r="D516" s="52">
        <v>76733.899999999994</v>
      </c>
      <c r="E516" s="52">
        <v>77594.5</v>
      </c>
      <c r="F516" s="52">
        <v>78555.600000000006</v>
      </c>
      <c r="G516" s="52">
        <v>79416</v>
      </c>
      <c r="H516" s="52">
        <v>80005.7</v>
      </c>
      <c r="I516" s="52">
        <v>80580.600000000006</v>
      </c>
      <c r="J516" s="52">
        <v>81222.899999999994</v>
      </c>
      <c r="K516" s="52">
        <v>82048.5</v>
      </c>
      <c r="L516" s="52">
        <v>83056.800000000003</v>
      </c>
      <c r="M516" s="52">
        <v>84066.3</v>
      </c>
      <c r="N516" s="52">
        <v>84595.6</v>
      </c>
      <c r="O516" s="52">
        <v>84975.2</v>
      </c>
      <c r="P516" s="52">
        <v>85644.3</v>
      </c>
      <c r="Q516" s="52">
        <v>86098.7</v>
      </c>
      <c r="R516" s="52">
        <v>86293.9</v>
      </c>
      <c r="S516" s="52">
        <v>86392.4</v>
      </c>
      <c r="T516" s="52">
        <v>86463.6</v>
      </c>
      <c r="U516" s="52">
        <v>86515.4</v>
      </c>
      <c r="V516" s="52">
        <v>86554.5</v>
      </c>
      <c r="W516" s="52">
        <v>86586.4</v>
      </c>
      <c r="X516" s="52">
        <v>86601.4</v>
      </c>
      <c r="Y516" s="52">
        <v>86583.1</v>
      </c>
      <c r="Z516" s="52">
        <v>86540.7</v>
      </c>
      <c r="AA516" s="52">
        <v>86482</v>
      </c>
      <c r="AB516" s="52">
        <v>86413.5</v>
      </c>
      <c r="AC516" s="52">
        <v>86325.6</v>
      </c>
      <c r="AD516" s="52">
        <v>86202</v>
      </c>
      <c r="AE516" s="52">
        <v>86053.2</v>
      </c>
      <c r="AF516" s="52">
        <v>85887.9</v>
      </c>
      <c r="AG516" s="52">
        <v>85713.2</v>
      </c>
      <c r="AH516" s="52">
        <v>85520.7</v>
      </c>
      <c r="AI516" s="52">
        <v>85295.4</v>
      </c>
      <c r="AJ516" s="52">
        <v>85048.2</v>
      </c>
      <c r="AK516" s="52">
        <v>84787.9</v>
      </c>
      <c r="AL516" s="52">
        <v>84522</v>
      </c>
      <c r="AM516" s="52">
        <v>84242.2</v>
      </c>
      <c r="AN516" s="52">
        <v>83933.5</v>
      </c>
      <c r="AO516" s="52">
        <v>83606.899999999994</v>
      </c>
      <c r="AP516" s="52">
        <v>83271.5</v>
      </c>
      <c r="AQ516" s="52">
        <v>82934.7</v>
      </c>
      <c r="AR516" s="52">
        <v>82587.5</v>
      </c>
      <c r="AS516" s="52">
        <v>82214.3</v>
      </c>
      <c r="AT516" s="52">
        <v>81826.2</v>
      </c>
      <c r="AU516" s="52">
        <v>81432.2</v>
      </c>
      <c r="AV516" s="52">
        <v>81039.899999999994</v>
      </c>
    </row>
    <row r="517" spans="1:48" x14ac:dyDescent="0.3">
      <c r="A517" s="254"/>
      <c r="B517" s="141" t="s">
        <v>28</v>
      </c>
      <c r="C517" s="52">
        <v>46.932000000000002</v>
      </c>
      <c r="D517" s="52">
        <v>54.474800000000002</v>
      </c>
      <c r="E517" s="52">
        <v>80.528400000000005</v>
      </c>
      <c r="F517" s="52">
        <v>145.607</v>
      </c>
      <c r="G517" s="52">
        <v>271.43799999999999</v>
      </c>
      <c r="H517" s="52">
        <v>476.71100000000001</v>
      </c>
      <c r="I517" s="52">
        <v>856.65599999999995</v>
      </c>
      <c r="J517" s="52">
        <v>1336.26</v>
      </c>
      <c r="K517" s="52">
        <v>1693.42</v>
      </c>
      <c r="L517" s="52">
        <v>1888.73</v>
      </c>
      <c r="M517" s="52">
        <v>2040.1</v>
      </c>
      <c r="N517" s="52">
        <v>2197.08</v>
      </c>
      <c r="O517" s="52">
        <v>2328.92</v>
      </c>
      <c r="P517" s="52">
        <v>2479.0300000000002</v>
      </c>
      <c r="Q517" s="52">
        <v>2661.38</v>
      </c>
      <c r="R517" s="52">
        <v>2706.96</v>
      </c>
      <c r="S517" s="52">
        <v>2706.96</v>
      </c>
      <c r="T517" s="52">
        <v>2706.96</v>
      </c>
      <c r="U517" s="52">
        <v>2706.96</v>
      </c>
      <c r="V517" s="52">
        <v>2706.96</v>
      </c>
      <c r="W517" s="52">
        <v>2706.96</v>
      </c>
      <c r="X517" s="52">
        <v>2706.96</v>
      </c>
      <c r="Y517" s="52">
        <v>2706.96</v>
      </c>
      <c r="Z517" s="52">
        <v>2706.96</v>
      </c>
      <c r="AA517" s="52">
        <v>2706.96</v>
      </c>
      <c r="AB517" s="52">
        <v>2706.96</v>
      </c>
      <c r="AC517" s="52">
        <v>2706.96</v>
      </c>
      <c r="AD517" s="52">
        <v>2706.96</v>
      </c>
      <c r="AE517" s="52">
        <v>2706.96</v>
      </c>
      <c r="AF517" s="52">
        <v>2706.96</v>
      </c>
      <c r="AG517" s="52">
        <v>2706.96</v>
      </c>
      <c r="AH517" s="52">
        <v>2706.96</v>
      </c>
      <c r="AI517" s="52">
        <v>2706.96</v>
      </c>
      <c r="AJ517" s="52">
        <v>2706.96</v>
      </c>
      <c r="AK517" s="52">
        <v>2706.96</v>
      </c>
      <c r="AL517" s="52">
        <v>2706.96</v>
      </c>
      <c r="AM517" s="52">
        <v>2706.96</v>
      </c>
      <c r="AN517" s="52">
        <v>2706.96</v>
      </c>
      <c r="AO517" s="52">
        <v>2706.96</v>
      </c>
      <c r="AP517" s="52">
        <v>2706.96</v>
      </c>
      <c r="AQ517" s="52">
        <v>2706.96</v>
      </c>
      <c r="AR517" s="52">
        <v>2706.96</v>
      </c>
      <c r="AS517" s="52">
        <v>2706.96</v>
      </c>
      <c r="AT517" s="52">
        <v>2706.96</v>
      </c>
      <c r="AU517" s="52">
        <v>2706.96</v>
      </c>
      <c r="AV517" s="52">
        <v>2706.96</v>
      </c>
    </row>
    <row r="518" spans="1:48" x14ac:dyDescent="0.3">
      <c r="A518" s="254"/>
      <c r="B518" s="141" t="s">
        <v>37</v>
      </c>
      <c r="C518" s="52">
        <v>0</v>
      </c>
      <c r="D518" s="52">
        <v>0</v>
      </c>
      <c r="E518" s="52">
        <v>0</v>
      </c>
      <c r="F518" s="52">
        <v>0</v>
      </c>
      <c r="G518" s="52">
        <v>0</v>
      </c>
      <c r="H518" s="52">
        <v>0</v>
      </c>
      <c r="I518" s="52">
        <v>0</v>
      </c>
      <c r="J518" s="52">
        <v>0</v>
      </c>
      <c r="K518" s="52">
        <v>0</v>
      </c>
      <c r="L518" s="52">
        <v>0</v>
      </c>
      <c r="M518" s="52">
        <v>0</v>
      </c>
      <c r="N518" s="52">
        <v>0</v>
      </c>
      <c r="O518" s="52">
        <v>0</v>
      </c>
      <c r="P518" s="52">
        <v>0</v>
      </c>
      <c r="Q518" s="52">
        <v>0</v>
      </c>
      <c r="R518" s="52">
        <v>0</v>
      </c>
      <c r="S518" s="52">
        <v>0</v>
      </c>
      <c r="T518" s="52">
        <v>0</v>
      </c>
      <c r="U518" s="52">
        <v>0</v>
      </c>
      <c r="V518" s="52">
        <v>0</v>
      </c>
      <c r="W518" s="52">
        <v>0</v>
      </c>
      <c r="X518" s="52">
        <v>0</v>
      </c>
      <c r="Y518" s="52">
        <v>0</v>
      </c>
      <c r="Z518" s="52">
        <v>0</v>
      </c>
      <c r="AA518" s="52">
        <v>0</v>
      </c>
      <c r="AB518" s="52">
        <v>0</v>
      </c>
      <c r="AC518" s="52">
        <v>0</v>
      </c>
      <c r="AD518" s="52">
        <v>0</v>
      </c>
      <c r="AE518" s="52">
        <v>0</v>
      </c>
      <c r="AF518" s="52">
        <v>0</v>
      </c>
      <c r="AG518" s="52">
        <v>0</v>
      </c>
      <c r="AH518" s="52">
        <v>0</v>
      </c>
      <c r="AI518" s="52">
        <v>0</v>
      </c>
      <c r="AJ518" s="52">
        <v>0</v>
      </c>
      <c r="AK518" s="52">
        <v>0</v>
      </c>
      <c r="AL518" s="52">
        <v>0</v>
      </c>
      <c r="AM518" s="52">
        <v>0</v>
      </c>
      <c r="AN518" s="52">
        <v>0</v>
      </c>
      <c r="AO518" s="52">
        <v>0</v>
      </c>
      <c r="AP518" s="52">
        <v>0</v>
      </c>
      <c r="AQ518" s="52">
        <v>0</v>
      </c>
      <c r="AR518" s="52">
        <v>0</v>
      </c>
      <c r="AS518" s="52">
        <v>0</v>
      </c>
      <c r="AT518" s="52">
        <v>0</v>
      </c>
      <c r="AU518" s="52">
        <v>0</v>
      </c>
      <c r="AV518" s="52">
        <v>0</v>
      </c>
    </row>
    <row r="519" spans="1:48" ht="15" thickBot="1" x14ac:dyDescent="0.35">
      <c r="A519" s="269"/>
      <c r="B519" s="141" t="s">
        <v>31</v>
      </c>
      <c r="C519" s="52">
        <v>850940</v>
      </c>
      <c r="D519" s="52">
        <v>873130</v>
      </c>
      <c r="E519" s="52">
        <v>900304</v>
      </c>
      <c r="F519" s="52">
        <v>917119</v>
      </c>
      <c r="G519" s="52">
        <v>922478</v>
      </c>
      <c r="H519" s="52">
        <v>942065</v>
      </c>
      <c r="I519" s="52">
        <v>964312</v>
      </c>
      <c r="J519" s="52">
        <v>987785</v>
      </c>
      <c r="K519" s="52">
        <v>1014830</v>
      </c>
      <c r="L519" s="52">
        <v>1046390</v>
      </c>
      <c r="M519" s="52">
        <v>1081310</v>
      </c>
      <c r="N519" s="52">
        <v>1111240</v>
      </c>
      <c r="O519" s="52">
        <v>1144280</v>
      </c>
      <c r="P519" s="52">
        <v>1175020</v>
      </c>
      <c r="Q519" s="52">
        <v>1208370</v>
      </c>
      <c r="R519" s="52">
        <v>1224880</v>
      </c>
      <c r="S519" s="52">
        <v>1312340</v>
      </c>
      <c r="T519" s="52">
        <v>1370760</v>
      </c>
      <c r="U519" s="52">
        <v>1410060</v>
      </c>
      <c r="V519" s="52">
        <v>1437160</v>
      </c>
      <c r="W519" s="52">
        <v>1456620</v>
      </c>
      <c r="X519" s="52">
        <v>1471400</v>
      </c>
      <c r="Y519" s="52">
        <v>1483410</v>
      </c>
      <c r="Z519" s="52">
        <v>1493820</v>
      </c>
      <c r="AA519" s="52">
        <v>1503390</v>
      </c>
      <c r="AB519" s="52">
        <v>1512580</v>
      </c>
      <c r="AC519" s="52">
        <v>1521670</v>
      </c>
      <c r="AD519" s="52">
        <v>1530870</v>
      </c>
      <c r="AE519" s="52">
        <v>1540280</v>
      </c>
      <c r="AF519" s="52">
        <v>1549970</v>
      </c>
      <c r="AG519" s="52">
        <v>1560010</v>
      </c>
      <c r="AH519" s="52">
        <v>1682270</v>
      </c>
      <c r="AI519" s="52">
        <v>1753590</v>
      </c>
      <c r="AJ519" s="52">
        <v>1798480</v>
      </c>
      <c r="AK519" s="52">
        <v>1829310</v>
      </c>
      <c r="AL519" s="52">
        <v>1852540</v>
      </c>
      <c r="AM519" s="52">
        <v>1871630</v>
      </c>
      <c r="AN519" s="52">
        <v>1888520</v>
      </c>
      <c r="AO519" s="52">
        <v>1904310</v>
      </c>
      <c r="AP519" s="52">
        <v>1919640</v>
      </c>
      <c r="AQ519" s="52">
        <v>1934880</v>
      </c>
      <c r="AR519" s="52">
        <v>1794850</v>
      </c>
      <c r="AS519" s="52">
        <v>1707740</v>
      </c>
      <c r="AT519" s="52">
        <v>1657510</v>
      </c>
      <c r="AU519" s="52">
        <v>1631440</v>
      </c>
      <c r="AV519" s="52">
        <v>1619710</v>
      </c>
    </row>
    <row r="520" spans="1:48" x14ac:dyDescent="0.3">
      <c r="A520" s="253" t="s">
        <v>12</v>
      </c>
      <c r="B520" s="141" t="s">
        <v>10</v>
      </c>
      <c r="C520" s="52">
        <v>55676</v>
      </c>
      <c r="D520" s="52">
        <v>57168.9</v>
      </c>
      <c r="E520" s="52">
        <v>59758.6</v>
      </c>
      <c r="F520" s="52">
        <v>59717.8</v>
      </c>
      <c r="G520" s="52">
        <v>59610.8</v>
      </c>
      <c r="H520" s="52">
        <v>59821.4</v>
      </c>
      <c r="I520" s="52">
        <v>59859.1</v>
      </c>
      <c r="J520" s="52">
        <v>61052.3</v>
      </c>
      <c r="K520" s="52">
        <v>62250.400000000001</v>
      </c>
      <c r="L520" s="52">
        <v>62476.5</v>
      </c>
      <c r="M520" s="52">
        <v>61412.1</v>
      </c>
      <c r="N520" s="52">
        <v>60049.4</v>
      </c>
      <c r="O520" s="52">
        <v>60300</v>
      </c>
      <c r="P520" s="52">
        <v>60441.4</v>
      </c>
      <c r="Q520" s="52">
        <v>59929.3</v>
      </c>
      <c r="R520" s="52">
        <v>58021.5</v>
      </c>
      <c r="S520" s="52">
        <v>60484</v>
      </c>
      <c r="T520" s="52">
        <v>61513.599999999999</v>
      </c>
      <c r="U520" s="52">
        <v>61875.7</v>
      </c>
      <c r="V520" s="52">
        <v>61916.5</v>
      </c>
      <c r="W520" s="52">
        <v>61795.3</v>
      </c>
      <c r="X520" s="52">
        <v>61588.6</v>
      </c>
      <c r="Y520" s="52">
        <v>61334.2</v>
      </c>
      <c r="Z520" s="52">
        <v>61049.599999999999</v>
      </c>
      <c r="AA520" s="52">
        <v>60743.6</v>
      </c>
      <c r="AB520" s="52">
        <v>60420.5</v>
      </c>
      <c r="AC520" s="52">
        <v>60083.7</v>
      </c>
      <c r="AD520" s="52">
        <v>59735.9</v>
      </c>
      <c r="AE520" s="52">
        <v>59376.7</v>
      </c>
      <c r="AF520" s="52">
        <v>59005.8</v>
      </c>
      <c r="AG520" s="52">
        <v>58622.7</v>
      </c>
      <c r="AH520" s="52">
        <v>51872.1</v>
      </c>
      <c r="AI520" s="52">
        <v>48844.2</v>
      </c>
      <c r="AJ520" s="52">
        <v>47363.7</v>
      </c>
      <c r="AK520" s="52">
        <v>46514.8</v>
      </c>
      <c r="AL520" s="52">
        <v>45914.2</v>
      </c>
      <c r="AM520" s="52">
        <v>45404.4</v>
      </c>
      <c r="AN520" s="52">
        <v>44921.599999999999</v>
      </c>
      <c r="AO520" s="52">
        <v>44439.3</v>
      </c>
      <c r="AP520" s="52">
        <v>43947</v>
      </c>
      <c r="AQ520" s="52">
        <v>43440.7</v>
      </c>
      <c r="AR520" s="52">
        <v>35436</v>
      </c>
      <c r="AS520" s="52">
        <v>31436.5</v>
      </c>
      <c r="AT520" s="52">
        <v>29242.799999999999</v>
      </c>
      <c r="AU520" s="52">
        <v>27850.7</v>
      </c>
      <c r="AV520" s="52">
        <v>26761.200000000001</v>
      </c>
    </row>
    <row r="521" spans="1:48" x14ac:dyDescent="0.3">
      <c r="A521" s="254"/>
      <c r="B521" s="141" t="s">
        <v>20</v>
      </c>
      <c r="C521" s="52">
        <v>2084</v>
      </c>
      <c r="D521" s="52">
        <v>1952.38</v>
      </c>
      <c r="E521" s="52">
        <v>1601.38</v>
      </c>
      <c r="F521" s="52">
        <v>1292.25</v>
      </c>
      <c r="G521" s="52">
        <v>1052.92</v>
      </c>
      <c r="H521" s="52">
        <v>813.58299999999997</v>
      </c>
      <c r="I521" s="52">
        <v>642.16300000000001</v>
      </c>
      <c r="J521" s="52">
        <v>583.92899999999997</v>
      </c>
      <c r="K521" s="52">
        <v>525.69600000000003</v>
      </c>
      <c r="L521" s="52">
        <v>506.46499999999997</v>
      </c>
      <c r="M521" s="52">
        <v>552.23699999999997</v>
      </c>
      <c r="N521" s="52">
        <v>598.00900000000001</v>
      </c>
      <c r="O521" s="52">
        <v>643.78099999999995</v>
      </c>
      <c r="P521" s="52">
        <v>689.553</v>
      </c>
      <c r="Q521" s="52">
        <v>735.32600000000002</v>
      </c>
      <c r="R521" s="52">
        <v>696.85500000000002</v>
      </c>
      <c r="S521" s="52">
        <v>648.60699999999997</v>
      </c>
      <c r="T521" s="52">
        <v>603.44899999999996</v>
      </c>
      <c r="U521" s="52">
        <v>565.96400000000006</v>
      </c>
      <c r="V521" s="52">
        <v>535.52099999999996</v>
      </c>
      <c r="W521" s="52">
        <v>510.25299999999999</v>
      </c>
      <c r="X521" s="52">
        <v>488.37799999999999</v>
      </c>
      <c r="Y521" s="52">
        <v>468.51900000000001</v>
      </c>
      <c r="Z521" s="52">
        <v>449.709</v>
      </c>
      <c r="AA521" s="52">
        <v>431.30099999999999</v>
      </c>
      <c r="AB521" s="52">
        <v>412.87</v>
      </c>
      <c r="AC521" s="52">
        <v>394.14100000000002</v>
      </c>
      <c r="AD521" s="52">
        <v>374.928</v>
      </c>
      <c r="AE521" s="52">
        <v>355.10899999999998</v>
      </c>
      <c r="AF521" s="52">
        <v>334.60399999999998</v>
      </c>
      <c r="AG521" s="52">
        <v>313.358</v>
      </c>
      <c r="AH521" s="52">
        <v>34.694099999999999</v>
      </c>
      <c r="AI521" s="52">
        <v>-110.2</v>
      </c>
      <c r="AJ521" s="52">
        <v>-193.64699999999999</v>
      </c>
      <c r="AK521" s="52">
        <v>-248.40100000000001</v>
      </c>
      <c r="AL521" s="52">
        <v>-289.596</v>
      </c>
      <c r="AM521" s="52">
        <v>-324.40300000000002</v>
      </c>
      <c r="AN521" s="52">
        <v>-356.32600000000002</v>
      </c>
      <c r="AO521" s="52">
        <v>-387.13200000000001</v>
      </c>
      <c r="AP521" s="52">
        <v>-417.74299999999999</v>
      </c>
      <c r="AQ521" s="52">
        <v>-448.65499999999997</v>
      </c>
      <c r="AR521" s="52">
        <v>-459.18700000000001</v>
      </c>
      <c r="AS521" s="52">
        <v>-447.05399999999997</v>
      </c>
      <c r="AT521" s="52">
        <v>-439.42500000000001</v>
      </c>
      <c r="AU521" s="52">
        <v>-442.63400000000001</v>
      </c>
      <c r="AV521" s="52">
        <v>-455.87900000000002</v>
      </c>
    </row>
    <row r="522" spans="1:48" x14ac:dyDescent="0.3">
      <c r="A522" s="254"/>
      <c r="B522" s="141" t="s">
        <v>21</v>
      </c>
      <c r="C522" s="52">
        <v>3440</v>
      </c>
      <c r="D522" s="52">
        <v>3440</v>
      </c>
      <c r="E522" s="52">
        <v>3440</v>
      </c>
      <c r="F522" s="52">
        <v>3440</v>
      </c>
      <c r="G522" s="52">
        <v>3440</v>
      </c>
      <c r="H522" s="52">
        <v>3440</v>
      </c>
      <c r="I522" s="52">
        <v>3440</v>
      </c>
      <c r="J522" s="52">
        <v>3440</v>
      </c>
      <c r="K522" s="52">
        <v>3440</v>
      </c>
      <c r="L522" s="52">
        <v>3440</v>
      </c>
      <c r="M522" s="52">
        <v>3440</v>
      </c>
      <c r="N522" s="52">
        <v>3440</v>
      </c>
      <c r="O522" s="52">
        <v>3440</v>
      </c>
      <c r="P522" s="52">
        <v>3440</v>
      </c>
      <c r="Q522" s="52">
        <v>3440</v>
      </c>
      <c r="R522" s="52">
        <v>3477.89</v>
      </c>
      <c r="S522" s="52">
        <v>3185.44</v>
      </c>
      <c r="T522" s="52">
        <v>3012.38</v>
      </c>
      <c r="U522" s="52">
        <v>2907.75</v>
      </c>
      <c r="V522" s="52">
        <v>2843</v>
      </c>
      <c r="W522" s="52">
        <v>2801.8</v>
      </c>
      <c r="X522" s="52">
        <v>2774.59</v>
      </c>
      <c r="Y522" s="52">
        <v>2755.73</v>
      </c>
      <c r="Z522" s="52">
        <v>2741.84</v>
      </c>
      <c r="AA522" s="52">
        <v>2730.88</v>
      </c>
      <c r="AB522" s="52">
        <v>2721.6</v>
      </c>
      <c r="AC522" s="52">
        <v>2713.26</v>
      </c>
      <c r="AD522" s="52">
        <v>2705.38</v>
      </c>
      <c r="AE522" s="52">
        <v>2697.68</v>
      </c>
      <c r="AF522" s="52">
        <v>2689.98</v>
      </c>
      <c r="AG522" s="52">
        <v>2682.18</v>
      </c>
      <c r="AH522" s="52">
        <v>2655</v>
      </c>
      <c r="AI522" s="52">
        <v>2606.1799999999998</v>
      </c>
      <c r="AJ522" s="52">
        <v>2560.44</v>
      </c>
      <c r="AK522" s="52">
        <v>2523.5300000000002</v>
      </c>
      <c r="AL522" s="52">
        <v>2494.9299999999998</v>
      </c>
      <c r="AM522" s="52">
        <v>2472.6</v>
      </c>
      <c r="AN522" s="52">
        <v>2454.56</v>
      </c>
      <c r="AO522" s="52">
        <v>2439.2600000000002</v>
      </c>
      <c r="AP522" s="52">
        <v>2425.61</v>
      </c>
      <c r="AQ522" s="52">
        <v>2412.89</v>
      </c>
      <c r="AR522" s="52">
        <v>3031.61</v>
      </c>
      <c r="AS522" s="52">
        <v>3381.79</v>
      </c>
      <c r="AT522" s="52">
        <v>3581.41</v>
      </c>
      <c r="AU522" s="52">
        <v>3696.57</v>
      </c>
      <c r="AV522" s="52">
        <v>3768.1</v>
      </c>
    </row>
    <row r="523" spans="1:48" x14ac:dyDescent="0.3">
      <c r="A523" s="254"/>
      <c r="B523" s="141" t="s">
        <v>22</v>
      </c>
      <c r="C523" s="52">
        <v>0</v>
      </c>
      <c r="D523" s="52">
        <v>0</v>
      </c>
      <c r="E523" s="52">
        <v>0</v>
      </c>
      <c r="F523" s="52">
        <v>0</v>
      </c>
      <c r="G523" s="52">
        <v>0</v>
      </c>
      <c r="H523" s="52">
        <v>0</v>
      </c>
      <c r="I523" s="52">
        <v>0</v>
      </c>
      <c r="J523" s="52">
        <v>0</v>
      </c>
      <c r="K523" s="52">
        <v>0</v>
      </c>
      <c r="L523" s="52">
        <v>0</v>
      </c>
      <c r="M523" s="52">
        <v>0</v>
      </c>
      <c r="N523" s="52">
        <v>0</v>
      </c>
      <c r="O523" s="52">
        <v>0</v>
      </c>
      <c r="P523" s="52">
        <v>0</v>
      </c>
      <c r="Q523" s="52">
        <v>0</v>
      </c>
      <c r="R523" s="52">
        <v>0</v>
      </c>
      <c r="S523" s="52">
        <v>0</v>
      </c>
      <c r="T523" s="52">
        <v>0</v>
      </c>
      <c r="U523" s="52">
        <v>0</v>
      </c>
      <c r="V523" s="52">
        <v>0</v>
      </c>
      <c r="W523" s="52">
        <v>0</v>
      </c>
      <c r="X523" s="52">
        <v>0</v>
      </c>
      <c r="Y523" s="52">
        <v>0</v>
      </c>
      <c r="Z523" s="52">
        <v>0</v>
      </c>
      <c r="AA523" s="52">
        <v>0</v>
      </c>
      <c r="AB523" s="52">
        <v>0</v>
      </c>
      <c r="AC523" s="52">
        <v>0</v>
      </c>
      <c r="AD523" s="52">
        <v>0</v>
      </c>
      <c r="AE523" s="52">
        <v>0</v>
      </c>
      <c r="AF523" s="52">
        <v>0</v>
      </c>
      <c r="AG523" s="52">
        <v>0</v>
      </c>
      <c r="AH523" s="52">
        <v>0</v>
      </c>
      <c r="AI523" s="52">
        <v>0</v>
      </c>
      <c r="AJ523" s="52">
        <v>0</v>
      </c>
      <c r="AK523" s="52">
        <v>0</v>
      </c>
      <c r="AL523" s="52">
        <v>0</v>
      </c>
      <c r="AM523" s="52">
        <v>0</v>
      </c>
      <c r="AN523" s="52">
        <v>0</v>
      </c>
      <c r="AO523" s="52">
        <v>0</v>
      </c>
      <c r="AP523" s="52">
        <v>0</v>
      </c>
      <c r="AQ523" s="52">
        <v>0</v>
      </c>
      <c r="AR523" s="52">
        <v>0</v>
      </c>
      <c r="AS523" s="52">
        <v>0</v>
      </c>
      <c r="AT523" s="52">
        <v>0</v>
      </c>
      <c r="AU523" s="52">
        <v>0</v>
      </c>
      <c r="AV523" s="52">
        <v>0</v>
      </c>
    </row>
    <row r="524" spans="1:48" x14ac:dyDescent="0.3">
      <c r="A524" s="254"/>
      <c r="B524" s="141" t="s">
        <v>23</v>
      </c>
      <c r="C524" s="52">
        <v>26625</v>
      </c>
      <c r="D524" s="52">
        <v>26664.400000000001</v>
      </c>
      <c r="E524" s="52">
        <v>26769.4</v>
      </c>
      <c r="F524" s="52">
        <v>26874.400000000001</v>
      </c>
      <c r="G524" s="52">
        <v>26979.4</v>
      </c>
      <c r="H524" s="52">
        <v>27084.400000000001</v>
      </c>
      <c r="I524" s="52">
        <v>27222</v>
      </c>
      <c r="J524" s="52">
        <v>27414</v>
      </c>
      <c r="K524" s="52">
        <v>27606</v>
      </c>
      <c r="L524" s="52">
        <v>27798</v>
      </c>
      <c r="M524" s="52">
        <v>27990</v>
      </c>
      <c r="N524" s="52">
        <v>28125</v>
      </c>
      <c r="O524" s="52">
        <v>28168.799999999999</v>
      </c>
      <c r="P524" s="52">
        <v>28233.8</v>
      </c>
      <c r="Q524" s="52">
        <v>28323.8</v>
      </c>
      <c r="R524" s="52">
        <v>28980.9</v>
      </c>
      <c r="S524" s="52">
        <v>24328.5</v>
      </c>
      <c r="T524" s="52">
        <v>21590.2</v>
      </c>
      <c r="U524" s="52">
        <v>19948.900000000001</v>
      </c>
      <c r="V524" s="52">
        <v>18947.099999999999</v>
      </c>
      <c r="W524" s="52">
        <v>18322.7</v>
      </c>
      <c r="X524" s="52">
        <v>17922.8</v>
      </c>
      <c r="Y524" s="52">
        <v>17656.7</v>
      </c>
      <c r="Z524" s="52">
        <v>17470.2</v>
      </c>
      <c r="AA524" s="52">
        <v>17330.7</v>
      </c>
      <c r="AB524" s="52">
        <v>17218.2</v>
      </c>
      <c r="AC524" s="52">
        <v>17120.7</v>
      </c>
      <c r="AD524" s="52">
        <v>17030.7</v>
      </c>
      <c r="AE524" s="52">
        <v>16943.5</v>
      </c>
      <c r="AF524" s="52">
        <v>16856.3</v>
      </c>
      <c r="AG524" s="52">
        <v>16767.400000000001</v>
      </c>
      <c r="AH524" s="52">
        <v>16368</v>
      </c>
      <c r="AI524" s="52">
        <v>15621.5</v>
      </c>
      <c r="AJ524" s="52">
        <v>14924.4</v>
      </c>
      <c r="AK524" s="52">
        <v>14368.8</v>
      </c>
      <c r="AL524" s="52">
        <v>13946.5</v>
      </c>
      <c r="AM524" s="52">
        <v>13624.9</v>
      </c>
      <c r="AN524" s="52">
        <v>13371.9</v>
      </c>
      <c r="AO524" s="52">
        <v>13162.8</v>
      </c>
      <c r="AP524" s="52">
        <v>12980.3</v>
      </c>
      <c r="AQ524" s="52">
        <v>12812.6</v>
      </c>
      <c r="AR524" s="52">
        <v>22768.400000000001</v>
      </c>
      <c r="AS524" s="52">
        <v>28419</v>
      </c>
      <c r="AT524" s="52">
        <v>31655.5</v>
      </c>
      <c r="AU524" s="52">
        <v>33538.1</v>
      </c>
      <c r="AV524" s="52">
        <v>34721.199999999997</v>
      </c>
    </row>
    <row r="525" spans="1:48" x14ac:dyDescent="0.3">
      <c r="A525" s="254"/>
      <c r="B525" s="141" t="s">
        <v>24</v>
      </c>
      <c r="C525" s="52">
        <v>0</v>
      </c>
      <c r="D525" s="52">
        <v>0</v>
      </c>
      <c r="E525" s="52">
        <v>0</v>
      </c>
      <c r="F525" s="52">
        <v>0</v>
      </c>
      <c r="G525" s="52">
        <v>0</v>
      </c>
      <c r="H525" s="52">
        <v>0</v>
      </c>
      <c r="I525" s="52">
        <v>0</v>
      </c>
      <c r="J525" s="52">
        <v>0</v>
      </c>
      <c r="K525" s="52">
        <v>0</v>
      </c>
      <c r="L525" s="52">
        <v>0</v>
      </c>
      <c r="M525" s="52">
        <v>0</v>
      </c>
      <c r="N525" s="52">
        <v>0</v>
      </c>
      <c r="O525" s="52">
        <v>0</v>
      </c>
      <c r="P525" s="52">
        <v>0</v>
      </c>
      <c r="Q525" s="52">
        <v>0</v>
      </c>
      <c r="R525" s="52">
        <v>0</v>
      </c>
      <c r="S525" s="52">
        <v>0</v>
      </c>
      <c r="T525" s="52">
        <v>0</v>
      </c>
      <c r="U525" s="52">
        <v>0</v>
      </c>
      <c r="V525" s="52">
        <v>0</v>
      </c>
      <c r="W525" s="52">
        <v>0</v>
      </c>
      <c r="X525" s="52">
        <v>0</v>
      </c>
      <c r="Y525" s="52">
        <v>0</v>
      </c>
      <c r="Z525" s="52">
        <v>0</v>
      </c>
      <c r="AA525" s="52">
        <v>0</v>
      </c>
      <c r="AB525" s="52">
        <v>0</v>
      </c>
      <c r="AC525" s="52">
        <v>0</v>
      </c>
      <c r="AD525" s="52">
        <v>0</v>
      </c>
      <c r="AE525" s="52">
        <v>0</v>
      </c>
      <c r="AF525" s="52">
        <v>0</v>
      </c>
      <c r="AG525" s="52">
        <v>0</v>
      </c>
      <c r="AH525" s="52">
        <v>0</v>
      </c>
      <c r="AI525" s="52">
        <v>0</v>
      </c>
      <c r="AJ525" s="52">
        <v>0</v>
      </c>
      <c r="AK525" s="52">
        <v>0</v>
      </c>
      <c r="AL525" s="52">
        <v>0</v>
      </c>
      <c r="AM525" s="52">
        <v>0</v>
      </c>
      <c r="AN525" s="52">
        <v>0</v>
      </c>
      <c r="AO525" s="52">
        <v>0</v>
      </c>
      <c r="AP525" s="52">
        <v>0</v>
      </c>
      <c r="AQ525" s="52">
        <v>0</v>
      </c>
      <c r="AR525" s="52">
        <v>0</v>
      </c>
      <c r="AS525" s="52">
        <v>0</v>
      </c>
      <c r="AT525" s="52">
        <v>0</v>
      </c>
      <c r="AU525" s="52">
        <v>0</v>
      </c>
      <c r="AV525" s="52">
        <v>0</v>
      </c>
    </row>
    <row r="526" spans="1:48" ht="15" customHeight="1" x14ac:dyDescent="0.3">
      <c r="A526" s="254"/>
      <c r="B526" s="141" t="s">
        <v>25</v>
      </c>
      <c r="C526" s="52">
        <v>111800</v>
      </c>
      <c r="D526" s="52">
        <v>113746</v>
      </c>
      <c r="E526" s="52">
        <v>116304</v>
      </c>
      <c r="F526" s="52">
        <v>115599</v>
      </c>
      <c r="G526" s="52">
        <v>114830</v>
      </c>
      <c r="H526" s="52">
        <v>112236</v>
      </c>
      <c r="I526" s="52">
        <v>111514</v>
      </c>
      <c r="J526" s="52">
        <v>110071</v>
      </c>
      <c r="K526" s="52">
        <v>109300</v>
      </c>
      <c r="L526" s="52">
        <v>109451</v>
      </c>
      <c r="M526" s="52">
        <v>110003</v>
      </c>
      <c r="N526" s="52">
        <v>111527</v>
      </c>
      <c r="O526" s="52">
        <v>112992</v>
      </c>
      <c r="P526" s="52">
        <v>113098</v>
      </c>
      <c r="Q526" s="52">
        <v>112412</v>
      </c>
      <c r="R526" s="52">
        <v>112165</v>
      </c>
      <c r="S526" s="52">
        <v>113369</v>
      </c>
      <c r="T526" s="52">
        <v>114104</v>
      </c>
      <c r="U526" s="52">
        <v>114560</v>
      </c>
      <c r="V526" s="52">
        <v>114851</v>
      </c>
      <c r="W526" s="52">
        <v>115042</v>
      </c>
      <c r="X526" s="52">
        <v>115173</v>
      </c>
      <c r="Y526" s="52">
        <v>115268</v>
      </c>
      <c r="Z526" s="52">
        <v>115343</v>
      </c>
      <c r="AA526" s="52">
        <v>115405</v>
      </c>
      <c r="AB526" s="52">
        <v>115461</v>
      </c>
      <c r="AC526" s="52">
        <v>115515</v>
      </c>
      <c r="AD526" s="52">
        <v>115567</v>
      </c>
      <c r="AE526" s="52">
        <v>115620</v>
      </c>
      <c r="AF526" s="52">
        <v>115674</v>
      </c>
      <c r="AG526" s="52">
        <v>115729</v>
      </c>
      <c r="AH526" s="52">
        <v>116273</v>
      </c>
      <c r="AI526" s="52">
        <v>116687</v>
      </c>
      <c r="AJ526" s="52">
        <v>116990</v>
      </c>
      <c r="AK526" s="52">
        <v>117213</v>
      </c>
      <c r="AL526" s="52">
        <v>117382</v>
      </c>
      <c r="AM526" s="52">
        <v>117516</v>
      </c>
      <c r="AN526" s="52">
        <v>117629</v>
      </c>
      <c r="AO526" s="52">
        <v>117730</v>
      </c>
      <c r="AP526" s="52">
        <v>117824</v>
      </c>
      <c r="AQ526" s="52">
        <v>117916</v>
      </c>
      <c r="AR526" s="52">
        <v>115519</v>
      </c>
      <c r="AS526" s="52">
        <v>114130</v>
      </c>
      <c r="AT526" s="52">
        <v>113334</v>
      </c>
      <c r="AU526" s="52">
        <v>112884</v>
      </c>
      <c r="AV526" s="52">
        <v>112619</v>
      </c>
    </row>
    <row r="527" spans="1:48" x14ac:dyDescent="0.3">
      <c r="A527" s="254"/>
      <c r="B527" s="141" t="s">
        <v>26</v>
      </c>
      <c r="C527" s="52">
        <v>0</v>
      </c>
      <c r="D527" s="52">
        <v>0</v>
      </c>
      <c r="E527" s="52">
        <v>0</v>
      </c>
      <c r="F527" s="52">
        <v>0</v>
      </c>
      <c r="G527" s="52">
        <v>0</v>
      </c>
      <c r="H527" s="52">
        <v>0</v>
      </c>
      <c r="I527" s="52">
        <v>0</v>
      </c>
      <c r="J527" s="52">
        <v>0</v>
      </c>
      <c r="K527" s="52">
        <v>0</v>
      </c>
      <c r="L527" s="52">
        <v>0</v>
      </c>
      <c r="M527" s="52">
        <v>0</v>
      </c>
      <c r="N527" s="52">
        <v>0</v>
      </c>
      <c r="O527" s="52">
        <v>0</v>
      </c>
      <c r="P527" s="52">
        <v>0</v>
      </c>
      <c r="Q527" s="52">
        <v>0</v>
      </c>
      <c r="R527" s="52">
        <v>0</v>
      </c>
      <c r="S527" s="52">
        <v>0</v>
      </c>
      <c r="T527" s="52">
        <v>0</v>
      </c>
      <c r="U527" s="52">
        <v>0</v>
      </c>
      <c r="V527" s="52">
        <v>0</v>
      </c>
      <c r="W527" s="52">
        <v>0</v>
      </c>
      <c r="X527" s="52">
        <v>0</v>
      </c>
      <c r="Y527" s="52">
        <v>0</v>
      </c>
      <c r="Z527" s="52">
        <v>0</v>
      </c>
      <c r="AA527" s="52">
        <v>0</v>
      </c>
      <c r="AB527" s="52">
        <v>0</v>
      </c>
      <c r="AC527" s="52">
        <v>0</v>
      </c>
      <c r="AD527" s="52">
        <v>0</v>
      </c>
      <c r="AE527" s="52">
        <v>0</v>
      </c>
      <c r="AF527" s="52">
        <v>0</v>
      </c>
      <c r="AG527" s="52">
        <v>0</v>
      </c>
      <c r="AH527" s="52">
        <v>0</v>
      </c>
      <c r="AI527" s="52">
        <v>0</v>
      </c>
      <c r="AJ527" s="52">
        <v>0</v>
      </c>
      <c r="AK527" s="52">
        <v>0</v>
      </c>
      <c r="AL527" s="52">
        <v>0</v>
      </c>
      <c r="AM527" s="52">
        <v>0</v>
      </c>
      <c r="AN527" s="52">
        <v>0</v>
      </c>
      <c r="AO527" s="52">
        <v>0</v>
      </c>
      <c r="AP527" s="52">
        <v>0</v>
      </c>
      <c r="AQ527" s="52">
        <v>0</v>
      </c>
      <c r="AR527" s="52">
        <v>0</v>
      </c>
      <c r="AS527" s="52">
        <v>0</v>
      </c>
      <c r="AT527" s="52">
        <v>0</v>
      </c>
      <c r="AU527" s="52">
        <v>0</v>
      </c>
      <c r="AV527" s="52">
        <v>0</v>
      </c>
    </row>
    <row r="528" spans="1:48" x14ac:dyDescent="0.3">
      <c r="A528" s="254"/>
      <c r="B528" s="141" t="s">
        <v>27</v>
      </c>
      <c r="C528" s="52">
        <v>9785.08</v>
      </c>
      <c r="D528" s="52">
        <v>9792.73</v>
      </c>
      <c r="E528" s="52">
        <v>9812.06</v>
      </c>
      <c r="F528" s="52">
        <v>9836.57</v>
      </c>
      <c r="G528" s="52">
        <v>9862.0300000000007</v>
      </c>
      <c r="H528" s="52">
        <v>9869.5400000000009</v>
      </c>
      <c r="I528" s="52">
        <v>9876.4599999999991</v>
      </c>
      <c r="J528" s="52">
        <v>9886.58</v>
      </c>
      <c r="K528" s="52">
        <v>9898.32</v>
      </c>
      <c r="L528" s="52">
        <v>9903.0300000000007</v>
      </c>
      <c r="M528" s="52">
        <v>9908.2099999999991</v>
      </c>
      <c r="N528" s="52">
        <v>9913.1</v>
      </c>
      <c r="O528" s="52">
        <v>9919.75</v>
      </c>
      <c r="P528" s="52">
        <v>9929.98</v>
      </c>
      <c r="Q528" s="52">
        <v>9940.7900000000009</v>
      </c>
      <c r="R528" s="52">
        <v>9981.77</v>
      </c>
      <c r="S528" s="52">
        <v>10031.4</v>
      </c>
      <c r="T528" s="52">
        <v>10077.9</v>
      </c>
      <c r="U528" s="52">
        <v>10122.200000000001</v>
      </c>
      <c r="V528" s="52">
        <v>10165.200000000001</v>
      </c>
      <c r="W528" s="52">
        <v>10207.4</v>
      </c>
      <c r="X528" s="52">
        <v>10247.799999999999</v>
      </c>
      <c r="Y528" s="52">
        <v>10284.700000000001</v>
      </c>
      <c r="Z528" s="52">
        <v>10319.1</v>
      </c>
      <c r="AA528" s="52">
        <v>10351.9</v>
      </c>
      <c r="AB528" s="52">
        <v>10383.700000000001</v>
      </c>
      <c r="AC528" s="52">
        <v>10413.5</v>
      </c>
      <c r="AD528" s="52">
        <v>10439.6</v>
      </c>
      <c r="AE528" s="52">
        <v>10463.200000000001</v>
      </c>
      <c r="AF528" s="52">
        <v>10485.200000000001</v>
      </c>
      <c r="AG528" s="52">
        <v>10506.3</v>
      </c>
      <c r="AH528" s="52">
        <v>10525.8</v>
      </c>
      <c r="AI528" s="52">
        <v>10542.2</v>
      </c>
      <c r="AJ528" s="52">
        <v>10556.7</v>
      </c>
      <c r="AK528" s="52">
        <v>10570.2</v>
      </c>
      <c r="AL528" s="52">
        <v>10583.3</v>
      </c>
      <c r="AM528" s="52">
        <v>10595.3</v>
      </c>
      <c r="AN528" s="52">
        <v>10604.6</v>
      </c>
      <c r="AO528" s="52">
        <v>10612.3</v>
      </c>
      <c r="AP528" s="52">
        <v>10619.4</v>
      </c>
      <c r="AQ528" s="52">
        <v>10626.6</v>
      </c>
      <c r="AR528" s="52">
        <v>10632.7</v>
      </c>
      <c r="AS528" s="52">
        <v>10636</v>
      </c>
      <c r="AT528" s="52">
        <v>10637.7</v>
      </c>
      <c r="AU528" s="52">
        <v>10638.6</v>
      </c>
      <c r="AV528" s="52">
        <v>10639.7</v>
      </c>
    </row>
    <row r="529" spans="1:48" x14ac:dyDescent="0.3">
      <c r="A529" s="254"/>
      <c r="B529" s="141" t="s">
        <v>28</v>
      </c>
      <c r="C529" s="52">
        <v>0.315</v>
      </c>
      <c r="D529" s="52">
        <v>0.34725</v>
      </c>
      <c r="E529" s="52">
        <v>0.44374999999999998</v>
      </c>
      <c r="F529" s="52">
        <v>0.56899999999999995</v>
      </c>
      <c r="G529" s="52">
        <v>0.70174999999999998</v>
      </c>
      <c r="H529" s="52">
        <v>1.5031300000000001</v>
      </c>
      <c r="I529" s="52">
        <v>12.438499999999999</v>
      </c>
      <c r="J529" s="52">
        <v>36.722499999999997</v>
      </c>
      <c r="K529" s="52">
        <v>62.914400000000001</v>
      </c>
      <c r="L529" s="52">
        <v>111.929</v>
      </c>
      <c r="M529" s="52">
        <v>202.04300000000001</v>
      </c>
      <c r="N529" s="52">
        <v>299.95699999999999</v>
      </c>
      <c r="O529" s="52">
        <v>350.78800000000001</v>
      </c>
      <c r="P529" s="52">
        <v>369.63799999999998</v>
      </c>
      <c r="Q529" s="52">
        <v>379.27600000000001</v>
      </c>
      <c r="R529" s="52">
        <v>381.68599999999998</v>
      </c>
      <c r="S529" s="52">
        <v>381.68599999999998</v>
      </c>
      <c r="T529" s="52">
        <v>381.68599999999998</v>
      </c>
      <c r="U529" s="52">
        <v>381.68599999999998</v>
      </c>
      <c r="V529" s="52">
        <v>381.68599999999998</v>
      </c>
      <c r="W529" s="52">
        <v>381.68599999999998</v>
      </c>
      <c r="X529" s="52">
        <v>381.68599999999998</v>
      </c>
      <c r="Y529" s="52">
        <v>381.68599999999998</v>
      </c>
      <c r="Z529" s="52">
        <v>381.68599999999998</v>
      </c>
      <c r="AA529" s="52">
        <v>381.68599999999998</v>
      </c>
      <c r="AB529" s="52">
        <v>381.68599999999998</v>
      </c>
      <c r="AC529" s="52">
        <v>381.68599999999998</v>
      </c>
      <c r="AD529" s="52">
        <v>381.68599999999998</v>
      </c>
      <c r="AE529" s="52">
        <v>381.68599999999998</v>
      </c>
      <c r="AF529" s="52">
        <v>381.68599999999998</v>
      </c>
      <c r="AG529" s="52">
        <v>381.68599999999998</v>
      </c>
      <c r="AH529" s="52">
        <v>381.68599999999998</v>
      </c>
      <c r="AI529" s="52">
        <v>381.68599999999998</v>
      </c>
      <c r="AJ529" s="52">
        <v>381.68599999999998</v>
      </c>
      <c r="AK529" s="52">
        <v>381.68599999999998</v>
      </c>
      <c r="AL529" s="52">
        <v>381.68599999999998</v>
      </c>
      <c r="AM529" s="52">
        <v>381.68599999999998</v>
      </c>
      <c r="AN529" s="52">
        <v>381.68599999999998</v>
      </c>
      <c r="AO529" s="52">
        <v>381.68599999999998</v>
      </c>
      <c r="AP529" s="52">
        <v>381.68599999999998</v>
      </c>
      <c r="AQ529" s="52">
        <v>381.68599999999998</v>
      </c>
      <c r="AR529" s="52">
        <v>381.68599999999998</v>
      </c>
      <c r="AS529" s="52">
        <v>381.68599999999998</v>
      </c>
      <c r="AT529" s="52">
        <v>381.68599999999998</v>
      </c>
      <c r="AU529" s="52">
        <v>381.68599999999998</v>
      </c>
      <c r="AV529" s="52">
        <v>381.68599999999998</v>
      </c>
    </row>
    <row r="530" spans="1:48" x14ac:dyDescent="0.3">
      <c r="A530" s="254"/>
      <c r="B530" s="141" t="s">
        <v>37</v>
      </c>
      <c r="C530" s="52">
        <v>0</v>
      </c>
      <c r="D530" s="52">
        <v>0</v>
      </c>
      <c r="E530" s="52">
        <v>0</v>
      </c>
      <c r="F530" s="52">
        <v>0</v>
      </c>
      <c r="G530" s="52">
        <v>0</v>
      </c>
      <c r="H530" s="52">
        <v>0</v>
      </c>
      <c r="I530" s="52">
        <v>0</v>
      </c>
      <c r="J530" s="52">
        <v>0</v>
      </c>
      <c r="K530" s="52">
        <v>0</v>
      </c>
      <c r="L530" s="52">
        <v>0</v>
      </c>
      <c r="M530" s="52">
        <v>0</v>
      </c>
      <c r="N530" s="52">
        <v>0</v>
      </c>
      <c r="O530" s="52">
        <v>0</v>
      </c>
      <c r="P530" s="52">
        <v>0</v>
      </c>
      <c r="Q530" s="52">
        <v>0</v>
      </c>
      <c r="R530" s="52">
        <v>0</v>
      </c>
      <c r="S530" s="52">
        <v>0</v>
      </c>
      <c r="T530" s="52">
        <v>0</v>
      </c>
      <c r="U530" s="52">
        <v>0</v>
      </c>
      <c r="V530" s="52">
        <v>0</v>
      </c>
      <c r="W530" s="52">
        <v>0</v>
      </c>
      <c r="X530" s="52">
        <v>0</v>
      </c>
      <c r="Y530" s="52">
        <v>0</v>
      </c>
      <c r="Z530" s="52">
        <v>0</v>
      </c>
      <c r="AA530" s="52">
        <v>0</v>
      </c>
      <c r="AB530" s="52">
        <v>0</v>
      </c>
      <c r="AC530" s="52">
        <v>0</v>
      </c>
      <c r="AD530" s="52">
        <v>0</v>
      </c>
      <c r="AE530" s="52">
        <v>0</v>
      </c>
      <c r="AF530" s="52">
        <v>0</v>
      </c>
      <c r="AG530" s="52">
        <v>0</v>
      </c>
      <c r="AH530" s="52">
        <v>0</v>
      </c>
      <c r="AI530" s="52">
        <v>0</v>
      </c>
      <c r="AJ530" s="52">
        <v>0</v>
      </c>
      <c r="AK530" s="52">
        <v>0</v>
      </c>
      <c r="AL530" s="52">
        <v>0</v>
      </c>
      <c r="AM530" s="52">
        <v>0</v>
      </c>
      <c r="AN530" s="52">
        <v>0</v>
      </c>
      <c r="AO530" s="52">
        <v>0</v>
      </c>
      <c r="AP530" s="52">
        <v>0</v>
      </c>
      <c r="AQ530" s="52">
        <v>0</v>
      </c>
      <c r="AR530" s="52">
        <v>0</v>
      </c>
      <c r="AS530" s="52">
        <v>0</v>
      </c>
      <c r="AT530" s="52">
        <v>0</v>
      </c>
      <c r="AU530" s="52">
        <v>0</v>
      </c>
      <c r="AV530" s="52">
        <v>0</v>
      </c>
    </row>
    <row r="531" spans="1:48" ht="15" thickBot="1" x14ac:dyDescent="0.35">
      <c r="A531" s="269"/>
      <c r="B531" s="141" t="s">
        <v>31</v>
      </c>
      <c r="C531" s="52">
        <v>34199.599999999999</v>
      </c>
      <c r="D531" s="52">
        <v>31103.200000000001</v>
      </c>
      <c r="E531" s="52">
        <v>26170.6</v>
      </c>
      <c r="F531" s="52">
        <v>26862.2</v>
      </c>
      <c r="G531" s="52">
        <v>27472.2</v>
      </c>
      <c r="H531" s="52">
        <v>29501.3</v>
      </c>
      <c r="I531" s="52">
        <v>29634.3</v>
      </c>
      <c r="J531" s="52">
        <v>29213.7</v>
      </c>
      <c r="K531" s="52">
        <v>29299.7</v>
      </c>
      <c r="L531" s="52">
        <v>29884.9</v>
      </c>
      <c r="M531" s="52">
        <v>31341</v>
      </c>
      <c r="N531" s="52">
        <v>32239.3</v>
      </c>
      <c r="O531" s="52">
        <v>31793.7</v>
      </c>
      <c r="P531" s="52">
        <v>32973</v>
      </c>
      <c r="Q531" s="52">
        <v>35627.599999999999</v>
      </c>
      <c r="R531" s="52">
        <v>37596.6</v>
      </c>
      <c r="S531" s="52">
        <v>38924.5</v>
      </c>
      <c r="T531" s="52">
        <v>40124.300000000003</v>
      </c>
      <c r="U531" s="52">
        <v>41102.400000000001</v>
      </c>
      <c r="V531" s="52">
        <v>41886.9</v>
      </c>
      <c r="W531" s="52">
        <v>42531.4</v>
      </c>
      <c r="X531" s="52">
        <v>43085.1</v>
      </c>
      <c r="Y531" s="52">
        <v>43585.2</v>
      </c>
      <c r="Z531" s="52">
        <v>44057.2</v>
      </c>
      <c r="AA531" s="52">
        <v>44518.3</v>
      </c>
      <c r="AB531" s="52">
        <v>44979.3</v>
      </c>
      <c r="AC531" s="52">
        <v>45447.8</v>
      </c>
      <c r="AD531" s="52">
        <v>45928.9</v>
      </c>
      <c r="AE531" s="52">
        <v>46425.599999999999</v>
      </c>
      <c r="AF531" s="52">
        <v>46939.9</v>
      </c>
      <c r="AG531" s="52">
        <v>47472.9</v>
      </c>
      <c r="AH531" s="52">
        <v>54479.1</v>
      </c>
      <c r="AI531" s="52">
        <v>58135.8</v>
      </c>
      <c r="AJ531" s="52">
        <v>60248.4</v>
      </c>
      <c r="AK531" s="52">
        <v>61636.800000000003</v>
      </c>
      <c r="AL531" s="52">
        <v>62681.2</v>
      </c>
      <c r="AM531" s="52">
        <v>63562.7</v>
      </c>
      <c r="AN531" s="52">
        <v>64370.400000000001</v>
      </c>
      <c r="AO531" s="52">
        <v>65149.2</v>
      </c>
      <c r="AP531" s="52">
        <v>65922.5</v>
      </c>
      <c r="AQ531" s="52">
        <v>66702.899999999994</v>
      </c>
      <c r="AR531" s="52">
        <v>66701.100000000006</v>
      </c>
      <c r="AS531" s="52">
        <v>66245.8</v>
      </c>
      <c r="AT531" s="52">
        <v>65968.3</v>
      </c>
      <c r="AU531" s="52">
        <v>65999.399999999994</v>
      </c>
      <c r="AV531" s="52">
        <v>66301.100000000006</v>
      </c>
    </row>
    <row r="532" spans="1:48" x14ac:dyDescent="0.3">
      <c r="A532" s="253" t="s">
        <v>13</v>
      </c>
      <c r="B532" s="141" t="s">
        <v>10</v>
      </c>
      <c r="C532" s="52">
        <v>695419</v>
      </c>
      <c r="D532" s="52">
        <v>697642</v>
      </c>
      <c r="E532" s="52">
        <v>703575</v>
      </c>
      <c r="F532" s="52">
        <v>709513</v>
      </c>
      <c r="G532" s="52">
        <v>715452</v>
      </c>
      <c r="H532" s="52">
        <v>718725</v>
      </c>
      <c r="I532" s="52">
        <v>717884</v>
      </c>
      <c r="J532" s="52">
        <v>717396</v>
      </c>
      <c r="K532" s="52">
        <v>716911</v>
      </c>
      <c r="L532" s="52">
        <v>712546</v>
      </c>
      <c r="M532" s="52">
        <v>700000</v>
      </c>
      <c r="N532" s="52">
        <v>686255</v>
      </c>
      <c r="O532" s="52">
        <v>675162</v>
      </c>
      <c r="P532" s="52">
        <v>668985</v>
      </c>
      <c r="Q532" s="52">
        <v>664424</v>
      </c>
      <c r="R532" s="52">
        <v>652438</v>
      </c>
      <c r="S532" s="52">
        <v>729783</v>
      </c>
      <c r="T532" s="52">
        <v>775471</v>
      </c>
      <c r="U532" s="52">
        <v>803194</v>
      </c>
      <c r="V532" s="52">
        <v>820524</v>
      </c>
      <c r="W532" s="52">
        <v>831755</v>
      </c>
      <c r="X532" s="52">
        <v>839386</v>
      </c>
      <c r="Y532" s="52">
        <v>844896</v>
      </c>
      <c r="Z532" s="52">
        <v>849150</v>
      </c>
      <c r="AA532" s="52">
        <v>852669</v>
      </c>
      <c r="AB532" s="52">
        <v>855764</v>
      </c>
      <c r="AC532" s="52">
        <v>858642</v>
      </c>
      <c r="AD532" s="52">
        <v>861439</v>
      </c>
      <c r="AE532" s="52">
        <v>864220</v>
      </c>
      <c r="AF532" s="52">
        <v>867023</v>
      </c>
      <c r="AG532" s="52">
        <v>869868</v>
      </c>
      <c r="AH532" s="52">
        <v>870417</v>
      </c>
      <c r="AI532" s="52">
        <v>880687</v>
      </c>
      <c r="AJ532" s="52">
        <v>891980</v>
      </c>
      <c r="AK532" s="52">
        <v>901805</v>
      </c>
      <c r="AL532" s="52">
        <v>909849</v>
      </c>
      <c r="AM532" s="52">
        <v>916454</v>
      </c>
      <c r="AN532" s="52">
        <v>922067</v>
      </c>
      <c r="AO532" s="52">
        <v>927035</v>
      </c>
      <c r="AP532" s="52">
        <v>931608</v>
      </c>
      <c r="AQ532" s="52">
        <v>935958</v>
      </c>
      <c r="AR532" s="52">
        <v>772919</v>
      </c>
      <c r="AS532" s="52">
        <v>682055</v>
      </c>
      <c r="AT532" s="52">
        <v>631174</v>
      </c>
      <c r="AU532" s="52">
        <v>602486</v>
      </c>
      <c r="AV532" s="52">
        <v>585143</v>
      </c>
    </row>
    <row r="533" spans="1:48" x14ac:dyDescent="0.3">
      <c r="A533" s="254"/>
      <c r="B533" s="141" t="s">
        <v>20</v>
      </c>
      <c r="C533" s="52">
        <v>634733</v>
      </c>
      <c r="D533" s="52">
        <v>634733</v>
      </c>
      <c r="E533" s="52">
        <v>634733</v>
      </c>
      <c r="F533" s="52">
        <v>634733</v>
      </c>
      <c r="G533" s="52">
        <v>634733</v>
      </c>
      <c r="H533" s="52">
        <v>634733</v>
      </c>
      <c r="I533" s="52">
        <v>634733</v>
      </c>
      <c r="J533" s="52">
        <v>634733</v>
      </c>
      <c r="K533" s="52">
        <v>634733</v>
      </c>
      <c r="L533" s="52">
        <v>638731</v>
      </c>
      <c r="M533" s="52">
        <v>650394</v>
      </c>
      <c r="N533" s="52">
        <v>663481</v>
      </c>
      <c r="O533" s="52">
        <v>673937</v>
      </c>
      <c r="P533" s="52">
        <v>679866</v>
      </c>
      <c r="Q533" s="52">
        <v>684426</v>
      </c>
      <c r="R533" s="52">
        <v>670364</v>
      </c>
      <c r="S533" s="52">
        <v>655669</v>
      </c>
      <c r="T533" s="52">
        <v>641914</v>
      </c>
      <c r="U533" s="52">
        <v>630498</v>
      </c>
      <c r="V533" s="52">
        <v>621225</v>
      </c>
      <c r="W533" s="52">
        <v>613530</v>
      </c>
      <c r="X533" s="52">
        <v>606867</v>
      </c>
      <c r="Y533" s="52">
        <v>600818</v>
      </c>
      <c r="Z533" s="52">
        <v>595089</v>
      </c>
      <c r="AA533" s="52">
        <v>589483</v>
      </c>
      <c r="AB533" s="52">
        <v>583869</v>
      </c>
      <c r="AC533" s="52">
        <v>578165</v>
      </c>
      <c r="AD533" s="52">
        <v>572313</v>
      </c>
      <c r="AE533" s="52">
        <v>566277</v>
      </c>
      <c r="AF533" s="52">
        <v>560031</v>
      </c>
      <c r="AG533" s="52">
        <v>553560</v>
      </c>
      <c r="AH533" s="52">
        <v>468686</v>
      </c>
      <c r="AI533" s="52">
        <v>424555</v>
      </c>
      <c r="AJ533" s="52">
        <v>399140</v>
      </c>
      <c r="AK533" s="52">
        <v>382463</v>
      </c>
      <c r="AL533" s="52">
        <v>369916</v>
      </c>
      <c r="AM533" s="52">
        <v>359314</v>
      </c>
      <c r="AN533" s="52">
        <v>349592</v>
      </c>
      <c r="AO533" s="52">
        <v>340209</v>
      </c>
      <c r="AP533" s="52">
        <v>330886</v>
      </c>
      <c r="AQ533" s="52">
        <v>321470</v>
      </c>
      <c r="AR533" s="52">
        <v>318263</v>
      </c>
      <c r="AS533" s="52">
        <v>321958</v>
      </c>
      <c r="AT533" s="52">
        <v>324282</v>
      </c>
      <c r="AU533" s="52">
        <v>323304</v>
      </c>
      <c r="AV533" s="52">
        <v>319270</v>
      </c>
    </row>
    <row r="534" spans="1:48" x14ac:dyDescent="0.3">
      <c r="A534" s="254"/>
      <c r="B534" s="141" t="s">
        <v>21</v>
      </c>
      <c r="C534" s="52">
        <v>1247280</v>
      </c>
      <c r="D534" s="52">
        <v>1249200</v>
      </c>
      <c r="E534" s="52">
        <v>1254320</v>
      </c>
      <c r="F534" s="52">
        <v>1259430</v>
      </c>
      <c r="G534" s="52">
        <v>1264550</v>
      </c>
      <c r="H534" s="52">
        <v>1269660</v>
      </c>
      <c r="I534" s="52">
        <v>1275860</v>
      </c>
      <c r="J534" s="52">
        <v>1283860</v>
      </c>
      <c r="K534" s="52">
        <v>1291850</v>
      </c>
      <c r="L534" s="52">
        <v>1299850</v>
      </c>
      <c r="M534" s="52">
        <v>1307840</v>
      </c>
      <c r="N534" s="52">
        <v>1316330</v>
      </c>
      <c r="O534" s="52">
        <v>1325020</v>
      </c>
      <c r="P534" s="52">
        <v>1332690</v>
      </c>
      <c r="Q534" s="52">
        <v>1340360</v>
      </c>
      <c r="R534" s="52">
        <v>1347720</v>
      </c>
      <c r="S534" s="52">
        <v>1352550</v>
      </c>
      <c r="T534" s="52">
        <v>1356960</v>
      </c>
      <c r="U534" s="52">
        <v>1360350</v>
      </c>
      <c r="V534" s="52">
        <v>1362800</v>
      </c>
      <c r="W534" s="52">
        <v>1364550</v>
      </c>
      <c r="X534" s="52">
        <v>1365860</v>
      </c>
      <c r="Y534" s="52">
        <v>1366900</v>
      </c>
      <c r="Z534" s="52">
        <v>1367790</v>
      </c>
      <c r="AA534" s="52">
        <v>1368640</v>
      </c>
      <c r="AB534" s="52">
        <v>1369490</v>
      </c>
      <c r="AC534" s="52">
        <v>1370380</v>
      </c>
      <c r="AD534" s="52">
        <v>1371330</v>
      </c>
      <c r="AE534" s="52">
        <v>1372370</v>
      </c>
      <c r="AF534" s="52">
        <v>1373500</v>
      </c>
      <c r="AG534" s="52">
        <v>1374740</v>
      </c>
      <c r="AH534" s="52">
        <v>1410330</v>
      </c>
      <c r="AI534" s="52">
        <v>1428070</v>
      </c>
      <c r="AJ534" s="52">
        <v>1437600</v>
      </c>
      <c r="AK534" s="52">
        <v>1443310</v>
      </c>
      <c r="AL534" s="52">
        <v>1447210</v>
      </c>
      <c r="AM534" s="52">
        <v>1450260</v>
      </c>
      <c r="AN534" s="52">
        <v>1452930</v>
      </c>
      <c r="AO534" s="52">
        <v>1455450</v>
      </c>
      <c r="AP534" s="52">
        <v>1457940</v>
      </c>
      <c r="AQ534" s="52">
        <v>1460470</v>
      </c>
      <c r="AR534" s="52">
        <v>1460290</v>
      </c>
      <c r="AS534" s="52">
        <v>1457080</v>
      </c>
      <c r="AT534" s="52">
        <v>1454470</v>
      </c>
      <c r="AU534" s="52">
        <v>1453310</v>
      </c>
      <c r="AV534" s="52">
        <v>1453490</v>
      </c>
    </row>
    <row r="535" spans="1:48" ht="15" customHeight="1" x14ac:dyDescent="0.3">
      <c r="A535" s="254"/>
      <c r="B535" s="141" t="s">
        <v>22</v>
      </c>
      <c r="C535" s="52">
        <v>116324</v>
      </c>
      <c r="D535" s="52">
        <v>116324</v>
      </c>
      <c r="E535" s="52">
        <v>116324</v>
      </c>
      <c r="F535" s="52">
        <v>116324</v>
      </c>
      <c r="G535" s="52">
        <v>116324</v>
      </c>
      <c r="H535" s="52">
        <v>116324</v>
      </c>
      <c r="I535" s="52">
        <v>116324</v>
      </c>
      <c r="J535" s="52">
        <v>116324</v>
      </c>
      <c r="K535" s="52">
        <v>116324</v>
      </c>
      <c r="L535" s="52">
        <v>116324</v>
      </c>
      <c r="M535" s="52">
        <v>116324</v>
      </c>
      <c r="N535" s="52">
        <v>116324</v>
      </c>
      <c r="O535" s="52">
        <v>116324</v>
      </c>
      <c r="P535" s="52">
        <v>116324</v>
      </c>
      <c r="Q535" s="52">
        <v>116324</v>
      </c>
      <c r="R535" s="52">
        <v>116324</v>
      </c>
      <c r="S535" s="52">
        <v>116324</v>
      </c>
      <c r="T535" s="52">
        <v>116324</v>
      </c>
      <c r="U535" s="52">
        <v>116324</v>
      </c>
      <c r="V535" s="52">
        <v>116324</v>
      </c>
      <c r="W535" s="52">
        <v>116324</v>
      </c>
      <c r="X535" s="52">
        <v>116324</v>
      </c>
      <c r="Y535" s="52">
        <v>116324</v>
      </c>
      <c r="Z535" s="52">
        <v>116324</v>
      </c>
      <c r="AA535" s="52">
        <v>116324</v>
      </c>
      <c r="AB535" s="52">
        <v>116324</v>
      </c>
      <c r="AC535" s="52">
        <v>116324</v>
      </c>
      <c r="AD535" s="52">
        <v>116324</v>
      </c>
      <c r="AE535" s="52">
        <v>116324</v>
      </c>
      <c r="AF535" s="52">
        <v>116324</v>
      </c>
      <c r="AG535" s="52">
        <v>116324</v>
      </c>
      <c r="AH535" s="52">
        <v>116324</v>
      </c>
      <c r="AI535" s="52">
        <v>116324</v>
      </c>
      <c r="AJ535" s="52">
        <v>116324</v>
      </c>
      <c r="AK535" s="52">
        <v>116324</v>
      </c>
      <c r="AL535" s="52">
        <v>116324</v>
      </c>
      <c r="AM535" s="52">
        <v>116324</v>
      </c>
      <c r="AN535" s="52">
        <v>116324</v>
      </c>
      <c r="AO535" s="52">
        <v>116324</v>
      </c>
      <c r="AP535" s="52">
        <v>116324</v>
      </c>
      <c r="AQ535" s="52">
        <v>116324</v>
      </c>
      <c r="AR535" s="52">
        <v>116324</v>
      </c>
      <c r="AS535" s="52">
        <v>116324</v>
      </c>
      <c r="AT535" s="52">
        <v>116324</v>
      </c>
      <c r="AU535" s="52">
        <v>116324</v>
      </c>
      <c r="AV535" s="52">
        <v>116324</v>
      </c>
    </row>
    <row r="536" spans="1:48" x14ac:dyDescent="0.3">
      <c r="A536" s="254"/>
      <c r="B536" s="141" t="s">
        <v>23</v>
      </c>
      <c r="C536" s="52">
        <v>640772</v>
      </c>
      <c r="D536" s="52">
        <v>647707</v>
      </c>
      <c r="E536" s="52">
        <v>666201</v>
      </c>
      <c r="F536" s="52">
        <v>684695</v>
      </c>
      <c r="G536" s="52">
        <v>703189</v>
      </c>
      <c r="H536" s="52">
        <v>721683</v>
      </c>
      <c r="I536" s="52">
        <v>737506</v>
      </c>
      <c r="J536" s="52">
        <v>748878</v>
      </c>
      <c r="K536" s="52">
        <v>760250</v>
      </c>
      <c r="L536" s="52">
        <v>771622</v>
      </c>
      <c r="M536" s="52">
        <v>782995</v>
      </c>
      <c r="N536" s="52">
        <v>794734</v>
      </c>
      <c r="O536" s="52">
        <v>806626</v>
      </c>
      <c r="P536" s="52">
        <v>817754</v>
      </c>
      <c r="Q536" s="52">
        <v>828881</v>
      </c>
      <c r="R536" s="52">
        <v>852678</v>
      </c>
      <c r="S536" s="52">
        <v>777644</v>
      </c>
      <c r="T536" s="52">
        <v>734380</v>
      </c>
      <c r="U536" s="52">
        <v>709323</v>
      </c>
      <c r="V536" s="52">
        <v>694881</v>
      </c>
      <c r="W536" s="52">
        <v>686703</v>
      </c>
      <c r="X536" s="52">
        <v>682249</v>
      </c>
      <c r="Y536" s="52">
        <v>680018</v>
      </c>
      <c r="Z536" s="52">
        <v>679108</v>
      </c>
      <c r="AA536" s="52">
        <v>678978</v>
      </c>
      <c r="AB536" s="52">
        <v>679296</v>
      </c>
      <c r="AC536" s="52">
        <v>679862</v>
      </c>
      <c r="AD536" s="52">
        <v>680552</v>
      </c>
      <c r="AE536" s="52">
        <v>681290</v>
      </c>
      <c r="AF536" s="52">
        <v>682028</v>
      </c>
      <c r="AG536" s="52">
        <v>682737</v>
      </c>
      <c r="AH536" s="52">
        <v>678293</v>
      </c>
      <c r="AI536" s="52">
        <v>668088</v>
      </c>
      <c r="AJ536" s="52">
        <v>658703</v>
      </c>
      <c r="AK536" s="52">
        <v>651666</v>
      </c>
      <c r="AL536" s="52">
        <v>646843</v>
      </c>
      <c r="AM536" s="52">
        <v>643689</v>
      </c>
      <c r="AN536" s="52">
        <v>641675</v>
      </c>
      <c r="AO536" s="52">
        <v>640390</v>
      </c>
      <c r="AP536" s="52">
        <v>639545</v>
      </c>
      <c r="AQ536" s="52">
        <v>638947</v>
      </c>
      <c r="AR536" s="52">
        <v>806374</v>
      </c>
      <c r="AS536" s="52">
        <v>902346</v>
      </c>
      <c r="AT536" s="52">
        <v>958250</v>
      </c>
      <c r="AU536" s="52">
        <v>991681</v>
      </c>
      <c r="AV536" s="52">
        <v>1013500</v>
      </c>
    </row>
    <row r="537" spans="1:48" x14ac:dyDescent="0.3">
      <c r="A537" s="254"/>
      <c r="B537" s="141" t="s">
        <v>24</v>
      </c>
      <c r="C537" s="52">
        <v>0</v>
      </c>
      <c r="D537" s="52">
        <v>0</v>
      </c>
      <c r="E537" s="52">
        <v>0</v>
      </c>
      <c r="F537" s="52">
        <v>0</v>
      </c>
      <c r="G537" s="52">
        <v>0</v>
      </c>
      <c r="H537" s="52">
        <v>0</v>
      </c>
      <c r="I537" s="52">
        <v>0</v>
      </c>
      <c r="J537" s="52">
        <v>0</v>
      </c>
      <c r="K537" s="52">
        <v>0</v>
      </c>
      <c r="L537" s="52">
        <v>0</v>
      </c>
      <c r="M537" s="52">
        <v>0</v>
      </c>
      <c r="N537" s="52">
        <v>0</v>
      </c>
      <c r="O537" s="52">
        <v>0</v>
      </c>
      <c r="P537" s="52">
        <v>0</v>
      </c>
      <c r="Q537" s="52">
        <v>0</v>
      </c>
      <c r="R537" s="52">
        <v>0</v>
      </c>
      <c r="S537" s="52">
        <v>0</v>
      </c>
      <c r="T537" s="52">
        <v>0</v>
      </c>
      <c r="U537" s="52">
        <v>0</v>
      </c>
      <c r="V537" s="52">
        <v>0</v>
      </c>
      <c r="W537" s="52">
        <v>0</v>
      </c>
      <c r="X537" s="52">
        <v>0</v>
      </c>
      <c r="Y537" s="52">
        <v>0</v>
      </c>
      <c r="Z537" s="52">
        <v>0</v>
      </c>
      <c r="AA537" s="52">
        <v>0</v>
      </c>
      <c r="AB537" s="52">
        <v>0</v>
      </c>
      <c r="AC537" s="52">
        <v>0</v>
      </c>
      <c r="AD537" s="52">
        <v>0</v>
      </c>
      <c r="AE537" s="52">
        <v>0</v>
      </c>
      <c r="AF537" s="52">
        <v>0</v>
      </c>
      <c r="AG537" s="52">
        <v>0</v>
      </c>
      <c r="AH537" s="52">
        <v>0</v>
      </c>
      <c r="AI537" s="52">
        <v>0</v>
      </c>
      <c r="AJ537" s="52">
        <v>0</v>
      </c>
      <c r="AK537" s="52">
        <v>0</v>
      </c>
      <c r="AL537" s="52">
        <v>0</v>
      </c>
      <c r="AM537" s="52">
        <v>0</v>
      </c>
      <c r="AN537" s="52">
        <v>0</v>
      </c>
      <c r="AO537" s="52">
        <v>0</v>
      </c>
      <c r="AP537" s="52">
        <v>0</v>
      </c>
      <c r="AQ537" s="52">
        <v>0</v>
      </c>
      <c r="AR537" s="52">
        <v>0</v>
      </c>
      <c r="AS537" s="52">
        <v>0</v>
      </c>
      <c r="AT537" s="52">
        <v>0</v>
      </c>
      <c r="AU537" s="52">
        <v>0</v>
      </c>
      <c r="AV537" s="52">
        <v>0</v>
      </c>
    </row>
    <row r="538" spans="1:48" x14ac:dyDescent="0.3">
      <c r="A538" s="254"/>
      <c r="B538" s="141" t="s">
        <v>25</v>
      </c>
      <c r="C538" s="52">
        <v>3928340</v>
      </c>
      <c r="D538" s="52">
        <v>3928340</v>
      </c>
      <c r="E538" s="52">
        <v>3928340</v>
      </c>
      <c r="F538" s="52">
        <v>3928340</v>
      </c>
      <c r="G538" s="52">
        <v>3928340</v>
      </c>
      <c r="H538" s="52">
        <v>3928330</v>
      </c>
      <c r="I538" s="52">
        <v>3928320</v>
      </c>
      <c r="J538" s="52">
        <v>3928340</v>
      </c>
      <c r="K538" s="52">
        <v>3928340</v>
      </c>
      <c r="L538" s="52">
        <v>3928340</v>
      </c>
      <c r="M538" s="52">
        <v>3928340</v>
      </c>
      <c r="N538" s="52">
        <v>3928340</v>
      </c>
      <c r="O538" s="52">
        <v>3928340</v>
      </c>
      <c r="P538" s="52">
        <v>3928340</v>
      </c>
      <c r="Q538" s="52">
        <v>3928340</v>
      </c>
      <c r="R538" s="52">
        <v>3928340</v>
      </c>
      <c r="S538" s="52">
        <v>3928340</v>
      </c>
      <c r="T538" s="52">
        <v>3928340</v>
      </c>
      <c r="U538" s="52">
        <v>3928340</v>
      </c>
      <c r="V538" s="52">
        <v>3928340</v>
      </c>
      <c r="W538" s="52">
        <v>3928340</v>
      </c>
      <c r="X538" s="52">
        <v>3928340</v>
      </c>
      <c r="Y538" s="52">
        <v>3928340</v>
      </c>
      <c r="Z538" s="52">
        <v>3928340</v>
      </c>
      <c r="AA538" s="52">
        <v>3928340</v>
      </c>
      <c r="AB538" s="52">
        <v>3928340</v>
      </c>
      <c r="AC538" s="52">
        <v>3928340</v>
      </c>
      <c r="AD538" s="52">
        <v>3928340</v>
      </c>
      <c r="AE538" s="52">
        <v>3928340</v>
      </c>
      <c r="AF538" s="52">
        <v>3928340</v>
      </c>
      <c r="AG538" s="52">
        <v>3928340</v>
      </c>
      <c r="AH538" s="52">
        <v>3928340</v>
      </c>
      <c r="AI538" s="52">
        <v>3928340</v>
      </c>
      <c r="AJ538" s="52">
        <v>3928340</v>
      </c>
      <c r="AK538" s="52">
        <v>3928340</v>
      </c>
      <c r="AL538" s="52">
        <v>3928340</v>
      </c>
      <c r="AM538" s="52">
        <v>3928340</v>
      </c>
      <c r="AN538" s="52">
        <v>3928340</v>
      </c>
      <c r="AO538" s="52">
        <v>3928340</v>
      </c>
      <c r="AP538" s="52">
        <v>3928340</v>
      </c>
      <c r="AQ538" s="52">
        <v>3928340</v>
      </c>
      <c r="AR538" s="52">
        <v>3928340</v>
      </c>
      <c r="AS538" s="52">
        <v>3928340</v>
      </c>
      <c r="AT538" s="52">
        <v>3928340</v>
      </c>
      <c r="AU538" s="52">
        <v>3928340</v>
      </c>
      <c r="AV538" s="52">
        <v>3928340</v>
      </c>
    </row>
    <row r="539" spans="1:48" x14ac:dyDescent="0.3">
      <c r="A539" s="254"/>
      <c r="B539" s="141" t="s">
        <v>26</v>
      </c>
      <c r="C539" s="52">
        <v>0</v>
      </c>
      <c r="D539" s="52">
        <v>0</v>
      </c>
      <c r="E539" s="52">
        <v>0</v>
      </c>
      <c r="F539" s="52">
        <v>0</v>
      </c>
      <c r="G539" s="52">
        <v>0</v>
      </c>
      <c r="H539" s="52">
        <v>0</v>
      </c>
      <c r="I539" s="52">
        <v>0</v>
      </c>
      <c r="J539" s="52">
        <v>0</v>
      </c>
      <c r="K539" s="52">
        <v>0</v>
      </c>
      <c r="L539" s="52">
        <v>0</v>
      </c>
      <c r="M539" s="52">
        <v>0</v>
      </c>
      <c r="N539" s="52">
        <v>0</v>
      </c>
      <c r="O539" s="52">
        <v>0</v>
      </c>
      <c r="P539" s="52">
        <v>0</v>
      </c>
      <c r="Q539" s="52">
        <v>0</v>
      </c>
      <c r="R539" s="52">
        <v>0</v>
      </c>
      <c r="S539" s="52">
        <v>0</v>
      </c>
      <c r="T539" s="52">
        <v>0</v>
      </c>
      <c r="U539" s="52">
        <v>0</v>
      </c>
      <c r="V539" s="52">
        <v>0</v>
      </c>
      <c r="W539" s="52">
        <v>0</v>
      </c>
      <c r="X539" s="52">
        <v>0</v>
      </c>
      <c r="Y539" s="52">
        <v>0</v>
      </c>
      <c r="Z539" s="52">
        <v>0</v>
      </c>
      <c r="AA539" s="52">
        <v>0</v>
      </c>
      <c r="AB539" s="52">
        <v>0</v>
      </c>
      <c r="AC539" s="52">
        <v>0</v>
      </c>
      <c r="AD539" s="52">
        <v>0</v>
      </c>
      <c r="AE539" s="52">
        <v>0</v>
      </c>
      <c r="AF539" s="52">
        <v>0</v>
      </c>
      <c r="AG539" s="52">
        <v>0</v>
      </c>
      <c r="AH539" s="52">
        <v>0</v>
      </c>
      <c r="AI539" s="52">
        <v>0</v>
      </c>
      <c r="AJ539" s="52">
        <v>0</v>
      </c>
      <c r="AK539" s="52">
        <v>0</v>
      </c>
      <c r="AL539" s="52">
        <v>0</v>
      </c>
      <c r="AM539" s="52">
        <v>0</v>
      </c>
      <c r="AN539" s="52">
        <v>0</v>
      </c>
      <c r="AO539" s="52">
        <v>0</v>
      </c>
      <c r="AP539" s="52">
        <v>0</v>
      </c>
      <c r="AQ539" s="52">
        <v>0</v>
      </c>
      <c r="AR539" s="52">
        <v>0</v>
      </c>
      <c r="AS539" s="52">
        <v>0</v>
      </c>
      <c r="AT539" s="52">
        <v>0</v>
      </c>
      <c r="AU539" s="52">
        <v>0</v>
      </c>
      <c r="AV539" s="52">
        <v>0</v>
      </c>
    </row>
    <row r="540" spans="1:48" x14ac:dyDescent="0.3">
      <c r="A540" s="254"/>
      <c r="B540" s="141" t="s">
        <v>27</v>
      </c>
      <c r="C540" s="52">
        <v>52033</v>
      </c>
      <c r="D540" s="52">
        <v>53504.7</v>
      </c>
      <c r="E540" s="52">
        <v>57458.5</v>
      </c>
      <c r="F540" s="52">
        <v>61521</v>
      </c>
      <c r="G540" s="52">
        <v>65523.3</v>
      </c>
      <c r="H540" s="52">
        <v>69292.600000000006</v>
      </c>
      <c r="I540" s="52">
        <v>73034.3</v>
      </c>
      <c r="J540" s="52">
        <v>76734.7</v>
      </c>
      <c r="K540" s="52">
        <v>81147</v>
      </c>
      <c r="L540" s="52">
        <v>86225.3</v>
      </c>
      <c r="M540" s="52">
        <v>90141.7</v>
      </c>
      <c r="N540" s="52">
        <v>91991.7</v>
      </c>
      <c r="O540" s="52">
        <v>94560.5</v>
      </c>
      <c r="P540" s="52">
        <v>100006</v>
      </c>
      <c r="Q540" s="52">
        <v>104411</v>
      </c>
      <c r="R540" s="52">
        <v>105928</v>
      </c>
      <c r="S540" s="52">
        <v>106481</v>
      </c>
      <c r="T540" s="52">
        <v>107017</v>
      </c>
      <c r="U540" s="52">
        <v>107540</v>
      </c>
      <c r="V540" s="52">
        <v>108055</v>
      </c>
      <c r="W540" s="52">
        <v>108565</v>
      </c>
      <c r="X540" s="52">
        <v>109056</v>
      </c>
      <c r="Y540" s="52">
        <v>109507</v>
      </c>
      <c r="Z540" s="52">
        <v>109925</v>
      </c>
      <c r="AA540" s="52">
        <v>110318</v>
      </c>
      <c r="AB540" s="52">
        <v>110692</v>
      </c>
      <c r="AC540" s="52">
        <v>111032</v>
      </c>
      <c r="AD540" s="52">
        <v>111313</v>
      </c>
      <c r="AE540" s="52">
        <v>111546</v>
      </c>
      <c r="AF540" s="52">
        <v>111743</v>
      </c>
      <c r="AG540" s="52">
        <v>111912</v>
      </c>
      <c r="AH540" s="52">
        <v>112038</v>
      </c>
      <c r="AI540" s="52">
        <v>112098</v>
      </c>
      <c r="AJ540" s="52">
        <v>112107</v>
      </c>
      <c r="AK540" s="52">
        <v>112077</v>
      </c>
      <c r="AL540" s="52">
        <v>112019</v>
      </c>
      <c r="AM540" s="52">
        <v>111921</v>
      </c>
      <c r="AN540" s="52">
        <v>111761</v>
      </c>
      <c r="AO540" s="52">
        <v>111556</v>
      </c>
      <c r="AP540" s="52">
        <v>111318</v>
      </c>
      <c r="AQ540" s="52">
        <v>111061</v>
      </c>
      <c r="AR540" s="52">
        <v>110769</v>
      </c>
      <c r="AS540" s="52">
        <v>110423</v>
      </c>
      <c r="AT540" s="52">
        <v>110037</v>
      </c>
      <c r="AU540" s="52">
        <v>109628</v>
      </c>
      <c r="AV540" s="52">
        <v>109208</v>
      </c>
    </row>
    <row r="541" spans="1:48" x14ac:dyDescent="0.3">
      <c r="A541" s="254"/>
      <c r="B541" s="141" t="s">
        <v>28</v>
      </c>
      <c r="C541" s="52">
        <v>4.2119999999999997</v>
      </c>
      <c r="D541" s="52">
        <v>4.42462</v>
      </c>
      <c r="E541" s="52">
        <v>5.2128699999999997</v>
      </c>
      <c r="F541" s="52">
        <v>6.5401199999999999</v>
      </c>
      <c r="G541" s="52">
        <v>9.3567499999999999</v>
      </c>
      <c r="H541" s="52">
        <v>19.1631</v>
      </c>
      <c r="I541" s="52">
        <v>53.814</v>
      </c>
      <c r="J541" s="52">
        <v>133.114</v>
      </c>
      <c r="K541" s="52">
        <v>324.13099999999997</v>
      </c>
      <c r="L541" s="52">
        <v>649.26199999999994</v>
      </c>
      <c r="M541" s="52">
        <v>1017.1</v>
      </c>
      <c r="N541" s="52">
        <v>1682.95</v>
      </c>
      <c r="O541" s="52">
        <v>2914.98</v>
      </c>
      <c r="P541" s="52">
        <v>4405.0200000000004</v>
      </c>
      <c r="Q541" s="52">
        <v>5742.86</v>
      </c>
      <c r="R541" s="52">
        <v>6077.32</v>
      </c>
      <c r="S541" s="52">
        <v>6077.32</v>
      </c>
      <c r="T541" s="52">
        <v>6077.32</v>
      </c>
      <c r="U541" s="52">
        <v>6077.32</v>
      </c>
      <c r="V541" s="52">
        <v>6077.32</v>
      </c>
      <c r="W541" s="52">
        <v>6077.32</v>
      </c>
      <c r="X541" s="52">
        <v>6077.32</v>
      </c>
      <c r="Y541" s="52">
        <v>6077.32</v>
      </c>
      <c r="Z541" s="52">
        <v>6077.32</v>
      </c>
      <c r="AA541" s="52">
        <v>6077.32</v>
      </c>
      <c r="AB541" s="52">
        <v>6077.32</v>
      </c>
      <c r="AC541" s="52">
        <v>6077.32</v>
      </c>
      <c r="AD541" s="52">
        <v>6077.32</v>
      </c>
      <c r="AE541" s="52">
        <v>6077.32</v>
      </c>
      <c r="AF541" s="52">
        <v>6077.32</v>
      </c>
      <c r="AG541" s="52">
        <v>6077.32</v>
      </c>
      <c r="AH541" s="52">
        <v>6077.32</v>
      </c>
      <c r="AI541" s="52">
        <v>6077.32</v>
      </c>
      <c r="AJ541" s="52">
        <v>6077.32</v>
      </c>
      <c r="AK541" s="52">
        <v>6077.32</v>
      </c>
      <c r="AL541" s="52">
        <v>6077.32</v>
      </c>
      <c r="AM541" s="52">
        <v>6077.32</v>
      </c>
      <c r="AN541" s="52">
        <v>6077.32</v>
      </c>
      <c r="AO541" s="52">
        <v>6077.32</v>
      </c>
      <c r="AP541" s="52">
        <v>6077.32</v>
      </c>
      <c r="AQ541" s="52">
        <v>6077.32</v>
      </c>
      <c r="AR541" s="52">
        <v>6077.32</v>
      </c>
      <c r="AS541" s="52">
        <v>6077.32</v>
      </c>
      <c r="AT541" s="52">
        <v>6077.32</v>
      </c>
      <c r="AU541" s="52">
        <v>6077.32</v>
      </c>
      <c r="AV541" s="52">
        <v>6077.32</v>
      </c>
    </row>
    <row r="542" spans="1:48" x14ac:dyDescent="0.3">
      <c r="A542" s="254"/>
      <c r="B542" s="141" t="s">
        <v>37</v>
      </c>
      <c r="C542" s="52">
        <v>0</v>
      </c>
      <c r="D542" s="52">
        <v>0</v>
      </c>
      <c r="E542" s="52">
        <v>0</v>
      </c>
      <c r="F542" s="52">
        <v>0</v>
      </c>
      <c r="G542" s="52">
        <v>0</v>
      </c>
      <c r="H542" s="52">
        <v>0</v>
      </c>
      <c r="I542" s="52">
        <v>0</v>
      </c>
      <c r="J542" s="52">
        <v>0</v>
      </c>
      <c r="K542" s="52">
        <v>0</v>
      </c>
      <c r="L542" s="52">
        <v>0</v>
      </c>
      <c r="M542" s="52">
        <v>0</v>
      </c>
      <c r="N542" s="52">
        <v>0</v>
      </c>
      <c r="O542" s="52">
        <v>0</v>
      </c>
      <c r="P542" s="52">
        <v>0</v>
      </c>
      <c r="Q542" s="52">
        <v>0</v>
      </c>
      <c r="R542" s="52">
        <v>0</v>
      </c>
      <c r="S542" s="52">
        <v>0</v>
      </c>
      <c r="T542" s="52">
        <v>0</v>
      </c>
      <c r="U542" s="52">
        <v>0</v>
      </c>
      <c r="V542" s="52">
        <v>0</v>
      </c>
      <c r="W542" s="52">
        <v>0</v>
      </c>
      <c r="X542" s="52">
        <v>0</v>
      </c>
      <c r="Y542" s="52">
        <v>0</v>
      </c>
      <c r="Z542" s="52">
        <v>0</v>
      </c>
      <c r="AA542" s="52">
        <v>0</v>
      </c>
      <c r="AB542" s="52">
        <v>0</v>
      </c>
      <c r="AC542" s="52">
        <v>0</v>
      </c>
      <c r="AD542" s="52">
        <v>0</v>
      </c>
      <c r="AE542" s="52">
        <v>0</v>
      </c>
      <c r="AF542" s="52">
        <v>0</v>
      </c>
      <c r="AG542" s="52">
        <v>0</v>
      </c>
      <c r="AH542" s="52">
        <v>0</v>
      </c>
      <c r="AI542" s="52">
        <v>0</v>
      </c>
      <c r="AJ542" s="52">
        <v>0</v>
      </c>
      <c r="AK542" s="52">
        <v>0</v>
      </c>
      <c r="AL542" s="52">
        <v>0</v>
      </c>
      <c r="AM542" s="52">
        <v>0</v>
      </c>
      <c r="AN542" s="52">
        <v>0</v>
      </c>
      <c r="AO542" s="52">
        <v>0</v>
      </c>
      <c r="AP542" s="52">
        <v>0</v>
      </c>
      <c r="AQ542" s="52">
        <v>0</v>
      </c>
      <c r="AR542" s="52">
        <v>0</v>
      </c>
      <c r="AS542" s="52">
        <v>0</v>
      </c>
      <c r="AT542" s="52">
        <v>0</v>
      </c>
      <c r="AU542" s="52">
        <v>0</v>
      </c>
      <c r="AV542" s="52">
        <v>0</v>
      </c>
    </row>
    <row r="543" spans="1:48" ht="15" thickBot="1" x14ac:dyDescent="0.35">
      <c r="A543" s="269"/>
      <c r="B543" s="141" t="s">
        <v>31</v>
      </c>
      <c r="C543" s="52">
        <v>2249110</v>
      </c>
      <c r="D543" s="52">
        <v>2217330</v>
      </c>
      <c r="E543" s="52">
        <v>2158200</v>
      </c>
      <c r="F543" s="52">
        <v>2091020</v>
      </c>
      <c r="G543" s="52">
        <v>2023450</v>
      </c>
      <c r="H543" s="52">
        <v>1985580</v>
      </c>
      <c r="I543" s="52">
        <v>1963660</v>
      </c>
      <c r="J543" s="52">
        <v>1945980</v>
      </c>
      <c r="K543" s="52">
        <v>1930240</v>
      </c>
      <c r="L543" s="52">
        <v>1915120</v>
      </c>
      <c r="M543" s="52">
        <v>1902370</v>
      </c>
      <c r="N543" s="52">
        <v>1890860</v>
      </c>
      <c r="O543" s="52">
        <v>1878290</v>
      </c>
      <c r="P543" s="52">
        <v>1865230</v>
      </c>
      <c r="Q543" s="52">
        <v>1853510</v>
      </c>
      <c r="R543" s="52">
        <v>1849960</v>
      </c>
      <c r="S543" s="52">
        <v>1857100</v>
      </c>
      <c r="T543" s="52">
        <v>1863630</v>
      </c>
      <c r="U543" s="52">
        <v>1868620</v>
      </c>
      <c r="V543" s="52">
        <v>1872200</v>
      </c>
      <c r="W543" s="52">
        <v>1874750</v>
      </c>
      <c r="X543" s="52">
        <v>1876620</v>
      </c>
      <c r="Y543" s="52">
        <v>1878100</v>
      </c>
      <c r="Z543" s="52">
        <v>1879380</v>
      </c>
      <c r="AA543" s="52">
        <v>1880580</v>
      </c>
      <c r="AB543" s="52">
        <v>1881780</v>
      </c>
      <c r="AC543" s="52">
        <v>1883060</v>
      </c>
      <c r="AD543" s="52">
        <v>1884450</v>
      </c>
      <c r="AE543" s="52">
        <v>1885960</v>
      </c>
      <c r="AF543" s="52">
        <v>1887630</v>
      </c>
      <c r="AG543" s="52">
        <v>1889440</v>
      </c>
      <c r="AH543" s="52">
        <v>1942810</v>
      </c>
      <c r="AI543" s="52">
        <v>1969410</v>
      </c>
      <c r="AJ543" s="52">
        <v>1983710</v>
      </c>
      <c r="AK543" s="52">
        <v>1992280</v>
      </c>
      <c r="AL543" s="52">
        <v>1998140</v>
      </c>
      <c r="AM543" s="52">
        <v>2002730</v>
      </c>
      <c r="AN543" s="52">
        <v>2006760</v>
      </c>
      <c r="AO543" s="52">
        <v>2010570</v>
      </c>
      <c r="AP543" s="52">
        <v>2014350</v>
      </c>
      <c r="AQ543" s="52">
        <v>2018200</v>
      </c>
      <c r="AR543" s="52">
        <v>2017970</v>
      </c>
      <c r="AS543" s="52">
        <v>2013210</v>
      </c>
      <c r="AT543" s="52">
        <v>2009370</v>
      </c>
      <c r="AU543" s="52">
        <v>2007700</v>
      </c>
      <c r="AV543" s="52">
        <v>2008050</v>
      </c>
    </row>
    <row r="544" spans="1:48" ht="15" customHeight="1" x14ac:dyDescent="0.3">
      <c r="A544" s="253" t="s">
        <v>14</v>
      </c>
      <c r="B544" s="141" t="s">
        <v>10</v>
      </c>
      <c r="C544" s="52">
        <v>1186340</v>
      </c>
      <c r="D544" s="52">
        <v>1177190</v>
      </c>
      <c r="E544" s="52">
        <v>1167260</v>
      </c>
      <c r="F544" s="52">
        <v>1185430</v>
      </c>
      <c r="G544" s="52">
        <v>1222560</v>
      </c>
      <c r="H544" s="52">
        <v>1255940</v>
      </c>
      <c r="I544" s="52">
        <v>1278130</v>
      </c>
      <c r="J544" s="52">
        <v>1326480</v>
      </c>
      <c r="K544" s="52">
        <v>1334510</v>
      </c>
      <c r="L544" s="52">
        <v>1339800</v>
      </c>
      <c r="M544" s="52">
        <v>1349480</v>
      </c>
      <c r="N544" s="52">
        <v>1364890</v>
      </c>
      <c r="O544" s="52">
        <v>1386550</v>
      </c>
      <c r="P544" s="52">
        <v>1403250</v>
      </c>
      <c r="Q544" s="52">
        <v>1404540</v>
      </c>
      <c r="R544" s="52">
        <v>1386020</v>
      </c>
      <c r="S544" s="52">
        <v>1415860</v>
      </c>
      <c r="T544" s="52">
        <v>1432010</v>
      </c>
      <c r="U544" s="52">
        <v>1443610</v>
      </c>
      <c r="V544" s="52">
        <v>1454080</v>
      </c>
      <c r="W544" s="52">
        <v>1464520</v>
      </c>
      <c r="X544" s="52">
        <v>1475240</v>
      </c>
      <c r="Y544" s="52">
        <v>1486250</v>
      </c>
      <c r="Z544" s="52">
        <v>1497460</v>
      </c>
      <c r="AA544" s="52">
        <v>1508790</v>
      </c>
      <c r="AB544" s="52">
        <v>1520180</v>
      </c>
      <c r="AC544" s="52">
        <v>1531590</v>
      </c>
      <c r="AD544" s="52">
        <v>1542990</v>
      </c>
      <c r="AE544" s="52">
        <v>1554370</v>
      </c>
      <c r="AF544" s="52">
        <v>1565690</v>
      </c>
      <c r="AG544" s="52">
        <v>1576960</v>
      </c>
      <c r="AH544" s="52">
        <v>1451450</v>
      </c>
      <c r="AI544" s="52">
        <v>1401690</v>
      </c>
      <c r="AJ544" s="52">
        <v>1385210</v>
      </c>
      <c r="AK544" s="52">
        <v>1383500</v>
      </c>
      <c r="AL544" s="52">
        <v>1388420</v>
      </c>
      <c r="AM544" s="52">
        <v>1396350</v>
      </c>
      <c r="AN544" s="52">
        <v>1405660</v>
      </c>
      <c r="AO544" s="52">
        <v>1415590</v>
      </c>
      <c r="AP544" s="52">
        <v>1425800</v>
      </c>
      <c r="AQ544" s="52">
        <v>1436100</v>
      </c>
      <c r="AR544" s="52">
        <v>1375280</v>
      </c>
      <c r="AS544" s="52">
        <v>1362280</v>
      </c>
      <c r="AT544" s="52">
        <v>1366920</v>
      </c>
      <c r="AU544" s="52">
        <v>1377140</v>
      </c>
      <c r="AV544" s="52">
        <v>1388030</v>
      </c>
    </row>
    <row r="545" spans="1:48" x14ac:dyDescent="0.3">
      <c r="A545" s="254"/>
      <c r="B545" s="141" t="s">
        <v>20</v>
      </c>
      <c r="C545" s="52">
        <v>55810</v>
      </c>
      <c r="D545" s="52">
        <v>56271.199999999997</v>
      </c>
      <c r="E545" s="52">
        <v>54666.2</v>
      </c>
      <c r="F545" s="52">
        <v>50819.8</v>
      </c>
      <c r="G545" s="52">
        <v>50936.4</v>
      </c>
      <c r="H545" s="52">
        <v>51111.8</v>
      </c>
      <c r="I545" s="52">
        <v>52084.6</v>
      </c>
      <c r="J545" s="52">
        <v>53700</v>
      </c>
      <c r="K545" s="52">
        <v>56072.9</v>
      </c>
      <c r="L545" s="52">
        <v>57786.8</v>
      </c>
      <c r="M545" s="52">
        <v>56907.199999999997</v>
      </c>
      <c r="N545" s="52">
        <v>55573.1</v>
      </c>
      <c r="O545" s="52">
        <v>55923.8</v>
      </c>
      <c r="P545" s="52">
        <v>56732.5</v>
      </c>
      <c r="Q545" s="52">
        <v>57272.5</v>
      </c>
      <c r="R545" s="52">
        <v>56070.8</v>
      </c>
      <c r="S545" s="52">
        <v>54778.7</v>
      </c>
      <c r="T545" s="52">
        <v>53569.4</v>
      </c>
      <c r="U545" s="52">
        <v>52565.5</v>
      </c>
      <c r="V545" s="52">
        <v>51750.2</v>
      </c>
      <c r="W545" s="52">
        <v>51073.599999999999</v>
      </c>
      <c r="X545" s="52">
        <v>50487.7</v>
      </c>
      <c r="Y545" s="52">
        <v>49955.9</v>
      </c>
      <c r="Z545" s="52">
        <v>49452.2</v>
      </c>
      <c r="AA545" s="52">
        <v>48959.199999999997</v>
      </c>
      <c r="AB545" s="52">
        <v>48465.599999999999</v>
      </c>
      <c r="AC545" s="52">
        <v>47964.1</v>
      </c>
      <c r="AD545" s="52">
        <v>47449.5</v>
      </c>
      <c r="AE545" s="52">
        <v>46918.8</v>
      </c>
      <c r="AF545" s="52">
        <v>46369.599999999999</v>
      </c>
      <c r="AG545" s="52">
        <v>45800.7</v>
      </c>
      <c r="AH545" s="52">
        <v>38338</v>
      </c>
      <c r="AI545" s="52">
        <v>34457.699999999997</v>
      </c>
      <c r="AJ545" s="52">
        <v>32223</v>
      </c>
      <c r="AK545" s="52">
        <v>30756.6</v>
      </c>
      <c r="AL545" s="52">
        <v>29653.4</v>
      </c>
      <c r="AM545" s="52">
        <v>28721.3</v>
      </c>
      <c r="AN545" s="52">
        <v>27866.400000000001</v>
      </c>
      <c r="AO545" s="52">
        <v>27041.4</v>
      </c>
      <c r="AP545" s="52">
        <v>26221.599999999999</v>
      </c>
      <c r="AQ545" s="52">
        <v>25393.8</v>
      </c>
      <c r="AR545" s="52">
        <v>25111.7</v>
      </c>
      <c r="AS545" s="52">
        <v>25436.6</v>
      </c>
      <c r="AT545" s="52">
        <v>25641</v>
      </c>
      <c r="AU545" s="52">
        <v>25555</v>
      </c>
      <c r="AV545" s="52">
        <v>25200.3</v>
      </c>
    </row>
    <row r="546" spans="1:48" x14ac:dyDescent="0.3">
      <c r="A546" s="254"/>
      <c r="B546" s="141" t="s">
        <v>21</v>
      </c>
      <c r="C546" s="52">
        <v>3145750</v>
      </c>
      <c r="D546" s="52">
        <v>3143510</v>
      </c>
      <c r="E546" s="52">
        <v>3137550</v>
      </c>
      <c r="F546" s="52">
        <v>3131580</v>
      </c>
      <c r="G546" s="52">
        <v>3125620</v>
      </c>
      <c r="H546" s="52">
        <v>3119650</v>
      </c>
      <c r="I546" s="52">
        <v>3112690</v>
      </c>
      <c r="J546" s="52">
        <v>3104050</v>
      </c>
      <c r="K546" s="52">
        <v>3095410</v>
      </c>
      <c r="L546" s="52">
        <v>3086770</v>
      </c>
      <c r="M546" s="52">
        <v>3078130</v>
      </c>
      <c r="N546" s="52">
        <v>3073400</v>
      </c>
      <c r="O546" s="52">
        <v>3071690</v>
      </c>
      <c r="P546" s="52">
        <v>3064230</v>
      </c>
      <c r="Q546" s="52">
        <v>3056940</v>
      </c>
      <c r="R546" s="52">
        <v>3091570</v>
      </c>
      <c r="S546" s="52">
        <v>2861390</v>
      </c>
      <c r="T546" s="52">
        <v>2726110</v>
      </c>
      <c r="U546" s="52">
        <v>2643880</v>
      </c>
      <c r="V546" s="52">
        <v>2591980</v>
      </c>
      <c r="W546" s="52">
        <v>2557750</v>
      </c>
      <c r="X546" s="52">
        <v>2533960</v>
      </c>
      <c r="Y546" s="52">
        <v>2516400</v>
      </c>
      <c r="Z546" s="52">
        <v>2502570</v>
      </c>
      <c r="AA546" s="52">
        <v>2491000</v>
      </c>
      <c r="AB546" s="52">
        <v>2480790</v>
      </c>
      <c r="AC546" s="52">
        <v>2471390</v>
      </c>
      <c r="AD546" s="52">
        <v>2462480</v>
      </c>
      <c r="AE546" s="52">
        <v>2453850</v>
      </c>
      <c r="AF546" s="52">
        <v>2445380</v>
      </c>
      <c r="AG546" s="52">
        <v>2436980</v>
      </c>
      <c r="AH546" s="52">
        <v>2471710</v>
      </c>
      <c r="AI546" s="52">
        <v>2458630</v>
      </c>
      <c r="AJ546" s="52">
        <v>2434030</v>
      </c>
      <c r="AK546" s="52">
        <v>2409970</v>
      </c>
      <c r="AL546" s="52">
        <v>2389480</v>
      </c>
      <c r="AM546" s="52">
        <v>2372560</v>
      </c>
      <c r="AN546" s="52">
        <v>2358410</v>
      </c>
      <c r="AO546" s="52">
        <v>2346210</v>
      </c>
      <c r="AP546" s="52">
        <v>2335280</v>
      </c>
      <c r="AQ546" s="52">
        <v>2325170</v>
      </c>
      <c r="AR546" s="52">
        <v>2816040</v>
      </c>
      <c r="AS546" s="52">
        <v>3086730</v>
      </c>
      <c r="AT546" s="52">
        <v>3237870</v>
      </c>
      <c r="AU546" s="52">
        <v>3323860</v>
      </c>
      <c r="AV546" s="52">
        <v>3377190</v>
      </c>
    </row>
    <row r="547" spans="1:48" x14ac:dyDescent="0.3">
      <c r="A547" s="254"/>
      <c r="B547" s="141" t="s">
        <v>22</v>
      </c>
      <c r="C547" s="52">
        <v>769522</v>
      </c>
      <c r="D547" s="52">
        <v>768645</v>
      </c>
      <c r="E547" s="52">
        <v>766305</v>
      </c>
      <c r="F547" s="52">
        <v>763965</v>
      </c>
      <c r="G547" s="52">
        <v>761625</v>
      </c>
      <c r="H547" s="52">
        <v>759285</v>
      </c>
      <c r="I547" s="52">
        <v>757149</v>
      </c>
      <c r="J547" s="52">
        <v>755353</v>
      </c>
      <c r="K547" s="52">
        <v>753557</v>
      </c>
      <c r="L547" s="52">
        <v>751761</v>
      </c>
      <c r="M547" s="52">
        <v>749965</v>
      </c>
      <c r="N547" s="52">
        <v>748842</v>
      </c>
      <c r="O547" s="52">
        <v>748842</v>
      </c>
      <c r="P547" s="52">
        <v>748842</v>
      </c>
      <c r="Q547" s="52">
        <v>748842</v>
      </c>
      <c r="R547" s="52">
        <v>751187</v>
      </c>
      <c r="S547" s="52">
        <v>752855</v>
      </c>
      <c r="T547" s="52">
        <v>754277</v>
      </c>
      <c r="U547" s="52">
        <v>755087</v>
      </c>
      <c r="V547" s="52">
        <v>755336</v>
      </c>
      <c r="W547" s="52">
        <v>755173</v>
      </c>
      <c r="X547" s="52">
        <v>754739</v>
      </c>
      <c r="Y547" s="52">
        <v>754145</v>
      </c>
      <c r="Z547" s="52">
        <v>753467</v>
      </c>
      <c r="AA547" s="52">
        <v>752756</v>
      </c>
      <c r="AB547" s="52">
        <v>752048</v>
      </c>
      <c r="AC547" s="52">
        <v>751364</v>
      </c>
      <c r="AD547" s="52">
        <v>750718</v>
      </c>
      <c r="AE547" s="52">
        <v>750120</v>
      </c>
      <c r="AF547" s="52">
        <v>749577</v>
      </c>
      <c r="AG547" s="52">
        <v>749093</v>
      </c>
      <c r="AH547" s="52">
        <v>769125</v>
      </c>
      <c r="AI547" s="52">
        <v>778495</v>
      </c>
      <c r="AJ547" s="52">
        <v>782968</v>
      </c>
      <c r="AK547" s="52">
        <v>785155</v>
      </c>
      <c r="AL547" s="52">
        <v>786261</v>
      </c>
      <c r="AM547" s="52">
        <v>786858</v>
      </c>
      <c r="AN547" s="52">
        <v>787225</v>
      </c>
      <c r="AO547" s="52">
        <v>787503</v>
      </c>
      <c r="AP547" s="52">
        <v>787765</v>
      </c>
      <c r="AQ547" s="52">
        <v>788051</v>
      </c>
      <c r="AR547" s="52">
        <v>786714</v>
      </c>
      <c r="AS547" s="52">
        <v>783570</v>
      </c>
      <c r="AT547" s="52">
        <v>780784</v>
      </c>
      <c r="AU547" s="52">
        <v>778863</v>
      </c>
      <c r="AV547" s="52">
        <v>777741</v>
      </c>
    </row>
    <row r="548" spans="1:48" x14ac:dyDescent="0.3">
      <c r="A548" s="254"/>
      <c r="B548" s="141" t="s">
        <v>23</v>
      </c>
      <c r="C548" s="52">
        <v>273831</v>
      </c>
      <c r="D548" s="52">
        <v>275080</v>
      </c>
      <c r="E548" s="52">
        <v>278412</v>
      </c>
      <c r="F548" s="52">
        <v>281745</v>
      </c>
      <c r="G548" s="52">
        <v>285077</v>
      </c>
      <c r="H548" s="52">
        <v>288409</v>
      </c>
      <c r="I548" s="52">
        <v>292571</v>
      </c>
      <c r="J548" s="52">
        <v>298116</v>
      </c>
      <c r="K548" s="52">
        <v>303662</v>
      </c>
      <c r="L548" s="52">
        <v>309207</v>
      </c>
      <c r="M548" s="52">
        <v>314753</v>
      </c>
      <c r="N548" s="52">
        <v>321939</v>
      </c>
      <c r="O548" s="52">
        <v>325273</v>
      </c>
      <c r="P548" s="52">
        <v>320401</v>
      </c>
      <c r="Q548" s="52">
        <v>320151</v>
      </c>
      <c r="R548" s="52">
        <v>344362</v>
      </c>
      <c r="S548" s="52">
        <v>181721</v>
      </c>
      <c r="T548" s="52">
        <v>86962.6</v>
      </c>
      <c r="U548" s="52">
        <v>31109.9</v>
      </c>
      <c r="V548" s="52">
        <v>-2062.87</v>
      </c>
      <c r="W548" s="52">
        <v>-21851.599999999999</v>
      </c>
      <c r="X548" s="52">
        <v>-33681.1</v>
      </c>
      <c r="Y548" s="52">
        <v>-40763.199999999997</v>
      </c>
      <c r="Z548" s="52">
        <v>-45020.800000000003</v>
      </c>
      <c r="AA548" s="52">
        <v>-47614.3</v>
      </c>
      <c r="AB548" s="52">
        <v>-49248.2</v>
      </c>
      <c r="AC548" s="52">
        <v>-50352.6</v>
      </c>
      <c r="AD548" s="52">
        <v>-51191.6</v>
      </c>
      <c r="AE548" s="52">
        <v>-51928.9</v>
      </c>
      <c r="AF548" s="52">
        <v>-52665.599999999999</v>
      </c>
      <c r="AG548" s="52">
        <v>-53465.1</v>
      </c>
      <c r="AH548" s="52">
        <v>-65273.599999999999</v>
      </c>
      <c r="AI548" s="52">
        <v>-89393</v>
      </c>
      <c r="AJ548" s="52">
        <v>-111761</v>
      </c>
      <c r="AK548" s="52">
        <v>-129110</v>
      </c>
      <c r="AL548" s="52">
        <v>-141731</v>
      </c>
      <c r="AM548" s="52">
        <v>-150783</v>
      </c>
      <c r="AN548" s="52">
        <v>-157401</v>
      </c>
      <c r="AO548" s="52">
        <v>-162461</v>
      </c>
      <c r="AP548" s="52">
        <v>-166581</v>
      </c>
      <c r="AQ548" s="52">
        <v>-170172</v>
      </c>
      <c r="AR548" s="52">
        <v>185261</v>
      </c>
      <c r="AS548" s="52">
        <v>388011</v>
      </c>
      <c r="AT548" s="52">
        <v>505149</v>
      </c>
      <c r="AU548" s="52">
        <v>574268</v>
      </c>
      <c r="AV548" s="52">
        <v>618580</v>
      </c>
    </row>
    <row r="549" spans="1:48" x14ac:dyDescent="0.3">
      <c r="A549" s="254"/>
      <c r="B549" s="141" t="s">
        <v>24</v>
      </c>
      <c r="C549" s="52">
        <v>0</v>
      </c>
      <c r="D549" s="52">
        <v>0</v>
      </c>
      <c r="E549" s="52">
        <v>0</v>
      </c>
      <c r="F549" s="52">
        <v>0</v>
      </c>
      <c r="G549" s="52">
        <v>0</v>
      </c>
      <c r="H549" s="52">
        <v>0</v>
      </c>
      <c r="I549" s="52">
        <v>0</v>
      </c>
      <c r="J549" s="52">
        <v>0</v>
      </c>
      <c r="K549" s="52">
        <v>0</v>
      </c>
      <c r="L549" s="52">
        <v>0</v>
      </c>
      <c r="M549" s="52">
        <v>0</v>
      </c>
      <c r="N549" s="52">
        <v>0</v>
      </c>
      <c r="O549" s="52">
        <v>0</v>
      </c>
      <c r="P549" s="52">
        <v>0</v>
      </c>
      <c r="Q549" s="52">
        <v>0</v>
      </c>
      <c r="R549" s="52">
        <v>0</v>
      </c>
      <c r="S549" s="52">
        <v>0</v>
      </c>
      <c r="T549" s="52">
        <v>0</v>
      </c>
      <c r="U549" s="52">
        <v>0</v>
      </c>
      <c r="V549" s="52">
        <v>0</v>
      </c>
      <c r="W549" s="52">
        <v>0</v>
      </c>
      <c r="X549" s="52">
        <v>0</v>
      </c>
      <c r="Y549" s="52">
        <v>0</v>
      </c>
      <c r="Z549" s="52">
        <v>0</v>
      </c>
      <c r="AA549" s="52">
        <v>0</v>
      </c>
      <c r="AB549" s="52">
        <v>0</v>
      </c>
      <c r="AC549" s="52">
        <v>0</v>
      </c>
      <c r="AD549" s="52">
        <v>0</v>
      </c>
      <c r="AE549" s="52">
        <v>0</v>
      </c>
      <c r="AF549" s="52">
        <v>0</v>
      </c>
      <c r="AG549" s="52">
        <v>0</v>
      </c>
      <c r="AH549" s="52">
        <v>0</v>
      </c>
      <c r="AI549" s="52">
        <v>0</v>
      </c>
      <c r="AJ549" s="52">
        <v>0</v>
      </c>
      <c r="AK549" s="52">
        <v>0</v>
      </c>
      <c r="AL549" s="52">
        <v>0</v>
      </c>
      <c r="AM549" s="52">
        <v>0</v>
      </c>
      <c r="AN549" s="52">
        <v>0</v>
      </c>
      <c r="AO549" s="52">
        <v>0</v>
      </c>
      <c r="AP549" s="52">
        <v>0</v>
      </c>
      <c r="AQ549" s="52">
        <v>0</v>
      </c>
      <c r="AR549" s="52">
        <v>0</v>
      </c>
      <c r="AS549" s="52">
        <v>0</v>
      </c>
      <c r="AT549" s="52">
        <v>0</v>
      </c>
      <c r="AU549" s="52">
        <v>0</v>
      </c>
      <c r="AV549" s="52">
        <v>0</v>
      </c>
    </row>
    <row r="550" spans="1:48" x14ac:dyDescent="0.3">
      <c r="A550" s="254"/>
      <c r="B550" s="141" t="s">
        <v>25</v>
      </c>
      <c r="C550" s="52">
        <v>4105000</v>
      </c>
      <c r="D550" s="52">
        <v>4108520</v>
      </c>
      <c r="E550" s="52">
        <v>4077490</v>
      </c>
      <c r="F550" s="52">
        <v>3978330</v>
      </c>
      <c r="G550" s="52">
        <v>3885270</v>
      </c>
      <c r="H550" s="52">
        <v>3810630</v>
      </c>
      <c r="I550" s="52">
        <v>3821420</v>
      </c>
      <c r="J550" s="52">
        <v>3872250</v>
      </c>
      <c r="K550" s="52">
        <v>3758530</v>
      </c>
      <c r="L550" s="52">
        <v>3671610</v>
      </c>
      <c r="M550" s="52">
        <v>3587300</v>
      </c>
      <c r="N550" s="52">
        <v>3409290</v>
      </c>
      <c r="O550" s="52">
        <v>3487490</v>
      </c>
      <c r="P550" s="52">
        <v>3616290</v>
      </c>
      <c r="Q550" s="52">
        <v>3482780</v>
      </c>
      <c r="R550" s="52">
        <v>3428120</v>
      </c>
      <c r="S550" s="52">
        <v>3590670</v>
      </c>
      <c r="T550" s="52">
        <v>3686760</v>
      </c>
      <c r="U550" s="52">
        <v>3744750</v>
      </c>
      <c r="V550" s="52">
        <v>3780550</v>
      </c>
      <c r="W550" s="52">
        <v>3803240</v>
      </c>
      <c r="X550" s="52">
        <v>3818140</v>
      </c>
      <c r="Y550" s="52">
        <v>3828390</v>
      </c>
      <c r="Z550" s="52">
        <v>3835880</v>
      </c>
      <c r="AA550" s="52">
        <v>3841740</v>
      </c>
      <c r="AB550" s="52">
        <v>3846660</v>
      </c>
      <c r="AC550" s="52">
        <v>3851060</v>
      </c>
      <c r="AD550" s="52">
        <v>3855200</v>
      </c>
      <c r="AE550" s="52">
        <v>3859250</v>
      </c>
      <c r="AF550" s="52">
        <v>3863290</v>
      </c>
      <c r="AG550" s="52">
        <v>3867400</v>
      </c>
      <c r="AH550" s="52">
        <v>3882290</v>
      </c>
      <c r="AI550" s="52">
        <v>3909230</v>
      </c>
      <c r="AJ550" s="52">
        <v>3934450</v>
      </c>
      <c r="AK550" s="52">
        <v>3954770</v>
      </c>
      <c r="AL550" s="52">
        <v>3970450</v>
      </c>
      <c r="AM550" s="52">
        <v>3982640</v>
      </c>
      <c r="AN550" s="52">
        <v>3992460</v>
      </c>
      <c r="AO550" s="52">
        <v>4000740</v>
      </c>
      <c r="AP550" s="52">
        <v>4008110</v>
      </c>
      <c r="AQ550" s="52">
        <v>4014960</v>
      </c>
      <c r="AR550" s="52">
        <v>3670310</v>
      </c>
      <c r="AS550" s="52">
        <v>3475150</v>
      </c>
      <c r="AT550" s="52">
        <v>3363800</v>
      </c>
      <c r="AU550" s="52">
        <v>3299470</v>
      </c>
      <c r="AV550" s="52">
        <v>3259430</v>
      </c>
    </row>
    <row r="551" spans="1:48" x14ac:dyDescent="0.3">
      <c r="A551" s="254"/>
      <c r="B551" s="141" t="s">
        <v>26</v>
      </c>
      <c r="C551" s="52">
        <v>0</v>
      </c>
      <c r="D551" s="52">
        <v>0</v>
      </c>
      <c r="E551" s="52">
        <v>0</v>
      </c>
      <c r="F551" s="52">
        <v>0</v>
      </c>
      <c r="G551" s="52">
        <v>0</v>
      </c>
      <c r="H551" s="52">
        <v>0</v>
      </c>
      <c r="I551" s="52">
        <v>0</v>
      </c>
      <c r="J551" s="52">
        <v>0</v>
      </c>
      <c r="K551" s="52">
        <v>0</v>
      </c>
      <c r="L551" s="52">
        <v>0</v>
      </c>
      <c r="M551" s="52">
        <v>0</v>
      </c>
      <c r="N551" s="52">
        <v>0</v>
      </c>
      <c r="O551" s="52">
        <v>0</v>
      </c>
      <c r="P551" s="52">
        <v>0</v>
      </c>
      <c r="Q551" s="52">
        <v>0</v>
      </c>
      <c r="R551" s="52">
        <v>0</v>
      </c>
      <c r="S551" s="52">
        <v>0</v>
      </c>
      <c r="T551" s="52">
        <v>0</v>
      </c>
      <c r="U551" s="52">
        <v>0</v>
      </c>
      <c r="V551" s="52">
        <v>0</v>
      </c>
      <c r="W551" s="52">
        <v>0</v>
      </c>
      <c r="X551" s="52">
        <v>0</v>
      </c>
      <c r="Y551" s="52">
        <v>0</v>
      </c>
      <c r="Z551" s="52">
        <v>0</v>
      </c>
      <c r="AA551" s="52">
        <v>0</v>
      </c>
      <c r="AB551" s="52">
        <v>0</v>
      </c>
      <c r="AC551" s="52">
        <v>0</v>
      </c>
      <c r="AD551" s="52">
        <v>0</v>
      </c>
      <c r="AE551" s="52">
        <v>0</v>
      </c>
      <c r="AF551" s="52">
        <v>0</v>
      </c>
      <c r="AG551" s="52">
        <v>0</v>
      </c>
      <c r="AH551" s="52">
        <v>0</v>
      </c>
      <c r="AI551" s="52">
        <v>0</v>
      </c>
      <c r="AJ551" s="52">
        <v>0</v>
      </c>
      <c r="AK551" s="52">
        <v>0</v>
      </c>
      <c r="AL551" s="52">
        <v>0</v>
      </c>
      <c r="AM551" s="52">
        <v>0</v>
      </c>
      <c r="AN551" s="52">
        <v>0</v>
      </c>
      <c r="AO551" s="52">
        <v>0</v>
      </c>
      <c r="AP551" s="52">
        <v>0</v>
      </c>
      <c r="AQ551" s="52">
        <v>0</v>
      </c>
      <c r="AR551" s="52">
        <v>0</v>
      </c>
      <c r="AS551" s="52">
        <v>0</v>
      </c>
      <c r="AT551" s="52">
        <v>0</v>
      </c>
      <c r="AU551" s="52">
        <v>0</v>
      </c>
      <c r="AV551" s="52">
        <v>0</v>
      </c>
    </row>
    <row r="552" spans="1:48" x14ac:dyDescent="0.3">
      <c r="A552" s="254"/>
      <c r="B552" s="141" t="s">
        <v>27</v>
      </c>
      <c r="C552" s="52">
        <v>39223.4</v>
      </c>
      <c r="D552" s="52">
        <v>39625.1</v>
      </c>
      <c r="E552" s="52">
        <v>40900.9</v>
      </c>
      <c r="F552" s="52">
        <v>42364.4</v>
      </c>
      <c r="G552" s="52">
        <v>43692.5</v>
      </c>
      <c r="H552" s="52">
        <v>45252</v>
      </c>
      <c r="I552" s="52">
        <v>46776.5</v>
      </c>
      <c r="J552" s="52">
        <v>48208.9</v>
      </c>
      <c r="K552" s="52">
        <v>50163.6</v>
      </c>
      <c r="L552" s="52">
        <v>52798.5</v>
      </c>
      <c r="M552" s="52">
        <v>54944</v>
      </c>
      <c r="N552" s="52">
        <v>56013</v>
      </c>
      <c r="O552" s="52">
        <v>56538.9</v>
      </c>
      <c r="P552" s="52">
        <v>57141</v>
      </c>
      <c r="Q552" s="52">
        <v>57646.7</v>
      </c>
      <c r="R552" s="52">
        <v>58150.7</v>
      </c>
      <c r="S552" s="52">
        <v>58648.9</v>
      </c>
      <c r="T552" s="52">
        <v>59136.7</v>
      </c>
      <c r="U552" s="52">
        <v>59616.3</v>
      </c>
      <c r="V552" s="52">
        <v>60089.599999999999</v>
      </c>
      <c r="W552" s="52">
        <v>60558.1</v>
      </c>
      <c r="X552" s="52">
        <v>61018</v>
      </c>
      <c r="Y552" s="52">
        <v>61462.8</v>
      </c>
      <c r="Z552" s="52">
        <v>61895.6</v>
      </c>
      <c r="AA552" s="52">
        <v>62319.199999999997</v>
      </c>
      <c r="AB552" s="52">
        <v>62735.6</v>
      </c>
      <c r="AC552" s="52">
        <v>63140.4</v>
      </c>
      <c r="AD552" s="52">
        <v>63525.9</v>
      </c>
      <c r="AE552" s="52">
        <v>63896.2</v>
      </c>
      <c r="AF552" s="52">
        <v>64254.7</v>
      </c>
      <c r="AG552" s="52">
        <v>64604.3</v>
      </c>
      <c r="AH552" s="52">
        <v>64940.1</v>
      </c>
      <c r="AI552" s="52">
        <v>65254</v>
      </c>
      <c r="AJ552" s="52">
        <v>65550.8</v>
      </c>
      <c r="AK552" s="52">
        <v>65834.5</v>
      </c>
      <c r="AL552" s="52">
        <v>66108.600000000006</v>
      </c>
      <c r="AM552" s="52">
        <v>66368.2</v>
      </c>
      <c r="AN552" s="52">
        <v>66604.600000000006</v>
      </c>
      <c r="AO552" s="52">
        <v>66823.399999999994</v>
      </c>
      <c r="AP552" s="52">
        <v>67029.100000000006</v>
      </c>
      <c r="AQ552" s="52">
        <v>67225.5</v>
      </c>
      <c r="AR552" s="52">
        <v>67407.7</v>
      </c>
      <c r="AS552" s="52">
        <v>67566.600000000006</v>
      </c>
      <c r="AT552" s="52">
        <v>67708.3</v>
      </c>
      <c r="AU552" s="52">
        <v>67837.7</v>
      </c>
      <c r="AV552" s="52">
        <v>67959.199999999997</v>
      </c>
    </row>
    <row r="553" spans="1:48" x14ac:dyDescent="0.3">
      <c r="A553" s="254"/>
      <c r="B553" s="141" t="s">
        <v>28</v>
      </c>
      <c r="C553" s="52">
        <v>30.202999999999999</v>
      </c>
      <c r="D553" s="52">
        <v>32.573700000000002</v>
      </c>
      <c r="E553" s="52">
        <v>38.635100000000001</v>
      </c>
      <c r="F553" s="52">
        <v>46.074100000000001</v>
      </c>
      <c r="G553" s="52">
        <v>59.454799999999999</v>
      </c>
      <c r="H553" s="52">
        <v>85.1815</v>
      </c>
      <c r="I553" s="52">
        <v>130.68100000000001</v>
      </c>
      <c r="J553" s="52">
        <v>191.75399999999999</v>
      </c>
      <c r="K553" s="52">
        <v>288.26799999999997</v>
      </c>
      <c r="L553" s="52">
        <v>449.41500000000002</v>
      </c>
      <c r="M553" s="52">
        <v>653.10599999999999</v>
      </c>
      <c r="N553" s="52">
        <v>894.04</v>
      </c>
      <c r="O553" s="52">
        <v>1117.69</v>
      </c>
      <c r="P553" s="52">
        <v>1340.26</v>
      </c>
      <c r="Q553" s="52">
        <v>1645.69</v>
      </c>
      <c r="R553" s="52">
        <v>1722.04</v>
      </c>
      <c r="S553" s="52">
        <v>1722.04</v>
      </c>
      <c r="T553" s="52">
        <v>1722.04</v>
      </c>
      <c r="U553" s="52">
        <v>1722.04</v>
      </c>
      <c r="V553" s="52">
        <v>1722.04</v>
      </c>
      <c r="W553" s="52">
        <v>1722.04</v>
      </c>
      <c r="X553" s="52">
        <v>1722.04</v>
      </c>
      <c r="Y553" s="52">
        <v>1722.04</v>
      </c>
      <c r="Z553" s="52">
        <v>1722.04</v>
      </c>
      <c r="AA553" s="52">
        <v>1722.04</v>
      </c>
      <c r="AB553" s="52">
        <v>1722.04</v>
      </c>
      <c r="AC553" s="52">
        <v>1722.04</v>
      </c>
      <c r="AD553" s="52">
        <v>1722.04</v>
      </c>
      <c r="AE553" s="52">
        <v>1722.04</v>
      </c>
      <c r="AF553" s="52">
        <v>1722.04</v>
      </c>
      <c r="AG553" s="52">
        <v>1722.04</v>
      </c>
      <c r="AH553" s="52">
        <v>1722.04</v>
      </c>
      <c r="AI553" s="52">
        <v>1722.04</v>
      </c>
      <c r="AJ553" s="52">
        <v>1722.04</v>
      </c>
      <c r="AK553" s="52">
        <v>1722.04</v>
      </c>
      <c r="AL553" s="52">
        <v>1722.04</v>
      </c>
      <c r="AM553" s="52">
        <v>1722.04</v>
      </c>
      <c r="AN553" s="52">
        <v>1722.04</v>
      </c>
      <c r="AO553" s="52">
        <v>1722.04</v>
      </c>
      <c r="AP553" s="52">
        <v>1722.04</v>
      </c>
      <c r="AQ553" s="52">
        <v>1722.04</v>
      </c>
      <c r="AR553" s="52">
        <v>1722.04</v>
      </c>
      <c r="AS553" s="52">
        <v>1722.04</v>
      </c>
      <c r="AT553" s="52">
        <v>1722.04</v>
      </c>
      <c r="AU553" s="52">
        <v>1722.04</v>
      </c>
      <c r="AV553" s="52">
        <v>1722.04</v>
      </c>
    </row>
    <row r="554" spans="1:48" x14ac:dyDescent="0.3">
      <c r="A554" s="254"/>
      <c r="B554" s="141" t="s">
        <v>37</v>
      </c>
      <c r="C554" s="52">
        <v>0</v>
      </c>
      <c r="D554" s="52">
        <v>0</v>
      </c>
      <c r="E554" s="52">
        <v>0</v>
      </c>
      <c r="F554" s="52">
        <v>0</v>
      </c>
      <c r="G554" s="52">
        <v>0</v>
      </c>
      <c r="H554" s="52">
        <v>0</v>
      </c>
      <c r="I554" s="52">
        <v>0</v>
      </c>
      <c r="J554" s="52">
        <v>0</v>
      </c>
      <c r="K554" s="52">
        <v>0</v>
      </c>
      <c r="L554" s="52">
        <v>0</v>
      </c>
      <c r="M554" s="52">
        <v>0</v>
      </c>
      <c r="N554" s="52">
        <v>0</v>
      </c>
      <c r="O554" s="52">
        <v>0</v>
      </c>
      <c r="P554" s="52">
        <v>0</v>
      </c>
      <c r="Q554" s="52">
        <v>0</v>
      </c>
      <c r="R554" s="52">
        <v>0</v>
      </c>
      <c r="S554" s="52">
        <v>0</v>
      </c>
      <c r="T554" s="52">
        <v>0</v>
      </c>
      <c r="U554" s="52">
        <v>0</v>
      </c>
      <c r="V554" s="52">
        <v>0</v>
      </c>
      <c r="W554" s="52">
        <v>0</v>
      </c>
      <c r="X554" s="52">
        <v>0</v>
      </c>
      <c r="Y554" s="52">
        <v>0</v>
      </c>
      <c r="Z554" s="52">
        <v>0</v>
      </c>
      <c r="AA554" s="52">
        <v>0</v>
      </c>
      <c r="AB554" s="52">
        <v>0</v>
      </c>
      <c r="AC554" s="52">
        <v>0</v>
      </c>
      <c r="AD554" s="52">
        <v>0</v>
      </c>
      <c r="AE554" s="52">
        <v>0</v>
      </c>
      <c r="AF554" s="52">
        <v>0</v>
      </c>
      <c r="AG554" s="52">
        <v>0</v>
      </c>
      <c r="AH554" s="52">
        <v>0</v>
      </c>
      <c r="AI554" s="52">
        <v>0</v>
      </c>
      <c r="AJ554" s="52">
        <v>0</v>
      </c>
      <c r="AK554" s="52">
        <v>0</v>
      </c>
      <c r="AL554" s="52">
        <v>0</v>
      </c>
      <c r="AM554" s="52">
        <v>0</v>
      </c>
      <c r="AN554" s="52">
        <v>0</v>
      </c>
      <c r="AO554" s="52">
        <v>0</v>
      </c>
      <c r="AP554" s="52">
        <v>0</v>
      </c>
      <c r="AQ554" s="52">
        <v>0</v>
      </c>
      <c r="AR554" s="52">
        <v>0</v>
      </c>
      <c r="AS554" s="52">
        <v>0</v>
      </c>
      <c r="AT554" s="52">
        <v>0</v>
      </c>
      <c r="AU554" s="52">
        <v>0</v>
      </c>
      <c r="AV554" s="52">
        <v>0</v>
      </c>
    </row>
    <row r="555" spans="1:48" ht="15" thickBot="1" x14ac:dyDescent="0.35">
      <c r="A555" s="269"/>
      <c r="B555" s="141" t="s">
        <v>31</v>
      </c>
      <c r="C555" s="52">
        <v>2527230</v>
      </c>
      <c r="D555" s="52">
        <v>2531880</v>
      </c>
      <c r="E555" s="52">
        <v>2572410</v>
      </c>
      <c r="F555" s="52">
        <v>2651390</v>
      </c>
      <c r="G555" s="52">
        <v>2698740</v>
      </c>
      <c r="H555" s="52">
        <v>2728720</v>
      </c>
      <c r="I555" s="52">
        <v>2681460</v>
      </c>
      <c r="J555" s="52">
        <v>2566930</v>
      </c>
      <c r="K555" s="52">
        <v>2656690</v>
      </c>
      <c r="L555" s="52">
        <v>2721440</v>
      </c>
      <c r="M555" s="52">
        <v>2780290</v>
      </c>
      <c r="N555" s="52">
        <v>2920290</v>
      </c>
      <c r="O555" s="52">
        <v>2794720</v>
      </c>
      <c r="P555" s="52">
        <v>2635000</v>
      </c>
      <c r="Q555" s="52">
        <v>2745500</v>
      </c>
      <c r="R555" s="52">
        <v>2753040</v>
      </c>
      <c r="S555" s="52">
        <v>2956030</v>
      </c>
      <c r="T555" s="52">
        <v>3076800</v>
      </c>
      <c r="U555" s="52">
        <v>3148910</v>
      </c>
      <c r="V555" s="52">
        <v>3191970</v>
      </c>
      <c r="W555" s="52">
        <v>3217630</v>
      </c>
      <c r="X555" s="52">
        <v>3232850</v>
      </c>
      <c r="Y555" s="52">
        <v>3241860</v>
      </c>
      <c r="Z555" s="52">
        <v>3247200</v>
      </c>
      <c r="AA555" s="52">
        <v>3250450</v>
      </c>
      <c r="AB555" s="52">
        <v>3252540</v>
      </c>
      <c r="AC555" s="52">
        <v>3254090</v>
      </c>
      <c r="AD555" s="52">
        <v>3255440</v>
      </c>
      <c r="AE555" s="52">
        <v>3256830</v>
      </c>
      <c r="AF555" s="52">
        <v>3258410</v>
      </c>
      <c r="AG555" s="52">
        <v>3260250</v>
      </c>
      <c r="AH555" s="52">
        <v>3342700</v>
      </c>
      <c r="AI555" s="52">
        <v>3404900</v>
      </c>
      <c r="AJ555" s="52">
        <v>3448900</v>
      </c>
      <c r="AK555" s="52">
        <v>3479370</v>
      </c>
      <c r="AL555" s="52">
        <v>3500620</v>
      </c>
      <c r="AM555" s="52">
        <v>3515920</v>
      </c>
      <c r="AN555" s="52">
        <v>3527550</v>
      </c>
      <c r="AO555" s="52">
        <v>3537020</v>
      </c>
      <c r="AP555" s="52">
        <v>3545310</v>
      </c>
      <c r="AQ555" s="52">
        <v>3553050</v>
      </c>
      <c r="AR555" s="52">
        <v>3124880</v>
      </c>
      <c r="AS555" s="52">
        <v>2873890</v>
      </c>
      <c r="AT555" s="52">
        <v>2726750</v>
      </c>
      <c r="AU555" s="52">
        <v>2640040</v>
      </c>
      <c r="AV555" s="52">
        <v>2585710</v>
      </c>
    </row>
    <row r="556" spans="1:48" x14ac:dyDescent="0.3">
      <c r="A556" s="253" t="s">
        <v>15</v>
      </c>
      <c r="B556" s="141" t="s">
        <v>10</v>
      </c>
      <c r="C556" s="52">
        <v>1104680</v>
      </c>
      <c r="D556" s="52">
        <v>1097770</v>
      </c>
      <c r="E556" s="52">
        <v>1078110</v>
      </c>
      <c r="F556" s="52">
        <v>1067020</v>
      </c>
      <c r="G556" s="52">
        <v>1067250</v>
      </c>
      <c r="H556" s="52">
        <v>1065390</v>
      </c>
      <c r="I556" s="52">
        <v>1067220</v>
      </c>
      <c r="J556" s="52">
        <v>1051360</v>
      </c>
      <c r="K556" s="52">
        <v>1038040</v>
      </c>
      <c r="L556" s="52">
        <v>1025920</v>
      </c>
      <c r="M556" s="52">
        <v>1012280</v>
      </c>
      <c r="N556" s="52">
        <v>1014000</v>
      </c>
      <c r="O556" s="52">
        <v>1020170</v>
      </c>
      <c r="P556" s="52">
        <v>1020170</v>
      </c>
      <c r="Q556" s="52">
        <v>1020170</v>
      </c>
      <c r="R556" s="52">
        <v>1005560</v>
      </c>
      <c r="S556" s="52">
        <v>1008730</v>
      </c>
      <c r="T556" s="52">
        <v>1006350</v>
      </c>
      <c r="U556" s="52">
        <v>1002250</v>
      </c>
      <c r="V556" s="52">
        <v>997787</v>
      </c>
      <c r="W556" s="52">
        <v>993360</v>
      </c>
      <c r="X556" s="52">
        <v>989038</v>
      </c>
      <c r="Y556" s="52">
        <v>984784</v>
      </c>
      <c r="Z556" s="52">
        <v>980538</v>
      </c>
      <c r="AA556" s="52">
        <v>976248</v>
      </c>
      <c r="AB556" s="52">
        <v>971875</v>
      </c>
      <c r="AC556" s="52">
        <v>967393</v>
      </c>
      <c r="AD556" s="52">
        <v>962784</v>
      </c>
      <c r="AE556" s="52">
        <v>958031</v>
      </c>
      <c r="AF556" s="52">
        <v>953124</v>
      </c>
      <c r="AG556" s="52">
        <v>948055</v>
      </c>
      <c r="AH556" s="52">
        <v>880707</v>
      </c>
      <c r="AI556" s="52">
        <v>847427</v>
      </c>
      <c r="AJ556" s="52">
        <v>829117</v>
      </c>
      <c r="AK556" s="52">
        <v>817416</v>
      </c>
      <c r="AL556" s="52">
        <v>808625</v>
      </c>
      <c r="AM556" s="52">
        <v>801092</v>
      </c>
      <c r="AN556" s="52">
        <v>794064</v>
      </c>
      <c r="AO556" s="52">
        <v>787184</v>
      </c>
      <c r="AP556" s="52">
        <v>780284</v>
      </c>
      <c r="AQ556" s="52">
        <v>773277</v>
      </c>
      <c r="AR556" s="52">
        <v>737910</v>
      </c>
      <c r="AS556" s="52">
        <v>722340</v>
      </c>
      <c r="AT556" s="52">
        <v>713645</v>
      </c>
      <c r="AU556" s="52">
        <v>706770</v>
      </c>
      <c r="AV556" s="52">
        <v>699750</v>
      </c>
    </row>
    <row r="557" spans="1:48" x14ac:dyDescent="0.3">
      <c r="A557" s="254"/>
      <c r="B557" s="141" t="s">
        <v>20</v>
      </c>
      <c r="C557" s="52">
        <v>592060</v>
      </c>
      <c r="D557" s="52">
        <v>598180</v>
      </c>
      <c r="E557" s="52">
        <v>615531</v>
      </c>
      <c r="F557" s="52">
        <v>625729</v>
      </c>
      <c r="G557" s="52">
        <v>627934</v>
      </c>
      <c r="H557" s="52">
        <v>630015</v>
      </c>
      <c r="I557" s="52">
        <v>625622</v>
      </c>
      <c r="J557" s="52">
        <v>642242</v>
      </c>
      <c r="K557" s="52">
        <v>655780</v>
      </c>
      <c r="L557" s="52">
        <v>668579</v>
      </c>
      <c r="M557" s="52">
        <v>682161</v>
      </c>
      <c r="N557" s="52">
        <v>679769</v>
      </c>
      <c r="O557" s="52">
        <v>673000</v>
      </c>
      <c r="P557" s="52">
        <v>673000</v>
      </c>
      <c r="Q557" s="52">
        <v>673000</v>
      </c>
      <c r="R557" s="52">
        <v>658820</v>
      </c>
      <c r="S557" s="52">
        <v>645113</v>
      </c>
      <c r="T557" s="52">
        <v>632283</v>
      </c>
      <c r="U557" s="52">
        <v>621634</v>
      </c>
      <c r="V557" s="52">
        <v>612985</v>
      </c>
      <c r="W557" s="52">
        <v>605806</v>
      </c>
      <c r="X557" s="52">
        <v>599592</v>
      </c>
      <c r="Y557" s="52">
        <v>593950</v>
      </c>
      <c r="Z557" s="52">
        <v>588606</v>
      </c>
      <c r="AA557" s="52">
        <v>583376</v>
      </c>
      <c r="AB557" s="52">
        <v>578140</v>
      </c>
      <c r="AC557" s="52">
        <v>572819</v>
      </c>
      <c r="AD557" s="52">
        <v>567361</v>
      </c>
      <c r="AE557" s="52">
        <v>561730</v>
      </c>
      <c r="AF557" s="52">
        <v>555905</v>
      </c>
      <c r="AG557" s="52">
        <v>549869</v>
      </c>
      <c r="AH557" s="52">
        <v>470701</v>
      </c>
      <c r="AI557" s="52">
        <v>429537</v>
      </c>
      <c r="AJ557" s="52">
        <v>405830</v>
      </c>
      <c r="AK557" s="52">
        <v>390274</v>
      </c>
      <c r="AL557" s="52">
        <v>378571</v>
      </c>
      <c r="AM557" s="52">
        <v>368682</v>
      </c>
      <c r="AN557" s="52">
        <v>359613</v>
      </c>
      <c r="AO557" s="52">
        <v>350861</v>
      </c>
      <c r="AP557" s="52">
        <v>342165</v>
      </c>
      <c r="AQ557" s="52">
        <v>333383</v>
      </c>
      <c r="AR557" s="52">
        <v>330391</v>
      </c>
      <c r="AS557" s="52">
        <v>333837</v>
      </c>
      <c r="AT557" s="52">
        <v>336005</v>
      </c>
      <c r="AU557" s="52">
        <v>335093</v>
      </c>
      <c r="AV557" s="52">
        <v>331330</v>
      </c>
    </row>
    <row r="558" spans="1:48" x14ac:dyDescent="0.3">
      <c r="A558" s="254"/>
      <c r="B558" s="141" t="s">
        <v>21</v>
      </c>
      <c r="C558" s="52">
        <v>574702</v>
      </c>
      <c r="D558" s="52">
        <v>574137</v>
      </c>
      <c r="E558" s="52">
        <v>572631</v>
      </c>
      <c r="F558" s="52">
        <v>571126</v>
      </c>
      <c r="G558" s="52">
        <v>569620</v>
      </c>
      <c r="H558" s="52">
        <v>568114</v>
      </c>
      <c r="I558" s="52">
        <v>567988</v>
      </c>
      <c r="J558" s="52">
        <v>570162</v>
      </c>
      <c r="K558" s="52">
        <v>572335</v>
      </c>
      <c r="L558" s="52">
        <v>574508</v>
      </c>
      <c r="M558" s="52">
        <v>576682</v>
      </c>
      <c r="N558" s="52">
        <v>578859</v>
      </c>
      <c r="O558" s="52">
        <v>581037</v>
      </c>
      <c r="P558" s="52">
        <v>583207</v>
      </c>
      <c r="Q558" s="52">
        <v>585382</v>
      </c>
      <c r="R558" s="52">
        <v>587488</v>
      </c>
      <c r="S558" s="52">
        <v>611373</v>
      </c>
      <c r="T558" s="52">
        <v>626767</v>
      </c>
      <c r="U558" s="52">
        <v>636730</v>
      </c>
      <c r="V558" s="52">
        <v>643283</v>
      </c>
      <c r="W558" s="52">
        <v>647726</v>
      </c>
      <c r="X558" s="52">
        <v>650884</v>
      </c>
      <c r="Y558" s="52">
        <v>653277</v>
      </c>
      <c r="Z558" s="52">
        <v>655228</v>
      </c>
      <c r="AA558" s="52">
        <v>656941</v>
      </c>
      <c r="AB558" s="52">
        <v>658540</v>
      </c>
      <c r="AC558" s="52">
        <v>660103</v>
      </c>
      <c r="AD558" s="52">
        <v>661681</v>
      </c>
      <c r="AE558" s="52">
        <v>663304</v>
      </c>
      <c r="AF558" s="52">
        <v>664993</v>
      </c>
      <c r="AG558" s="52">
        <v>666761</v>
      </c>
      <c r="AH558" s="52">
        <v>694419</v>
      </c>
      <c r="AI558" s="52">
        <v>710800</v>
      </c>
      <c r="AJ558" s="52">
        <v>721107</v>
      </c>
      <c r="AK558" s="52">
        <v>728071</v>
      </c>
      <c r="AL558" s="52">
        <v>733170</v>
      </c>
      <c r="AM558" s="52">
        <v>737229</v>
      </c>
      <c r="AN558" s="52">
        <v>740719</v>
      </c>
      <c r="AO558" s="52">
        <v>743915</v>
      </c>
      <c r="AP558" s="52">
        <v>746978</v>
      </c>
      <c r="AQ558" s="52">
        <v>750007</v>
      </c>
      <c r="AR558" s="52">
        <v>707739</v>
      </c>
      <c r="AS558" s="52">
        <v>681745</v>
      </c>
      <c r="AT558" s="52">
        <v>666519</v>
      </c>
      <c r="AU558" s="52">
        <v>658125</v>
      </c>
      <c r="AV558" s="52">
        <v>653685</v>
      </c>
    </row>
    <row r="559" spans="1:48" x14ac:dyDescent="0.3">
      <c r="A559" s="254"/>
      <c r="B559" s="141" t="s">
        <v>22</v>
      </c>
      <c r="C559" s="52">
        <v>157010</v>
      </c>
      <c r="D559" s="52">
        <v>157010</v>
      </c>
      <c r="E559" s="52">
        <v>157010</v>
      </c>
      <c r="F559" s="52">
        <v>157010</v>
      </c>
      <c r="G559" s="52">
        <v>157010</v>
      </c>
      <c r="H559" s="52">
        <v>157010</v>
      </c>
      <c r="I559" s="52">
        <v>157010</v>
      </c>
      <c r="J559" s="52">
        <v>157010</v>
      </c>
      <c r="K559" s="52">
        <v>157010</v>
      </c>
      <c r="L559" s="52">
        <v>157010</v>
      </c>
      <c r="M559" s="52">
        <v>157010</v>
      </c>
      <c r="N559" s="52">
        <v>157010</v>
      </c>
      <c r="O559" s="52">
        <v>157010</v>
      </c>
      <c r="P559" s="52">
        <v>157010</v>
      </c>
      <c r="Q559" s="52">
        <v>157010</v>
      </c>
      <c r="R559" s="52">
        <v>164947</v>
      </c>
      <c r="S559" s="52">
        <v>172620</v>
      </c>
      <c r="T559" s="52">
        <v>179801</v>
      </c>
      <c r="U559" s="52">
        <v>185762</v>
      </c>
      <c r="V559" s="52">
        <v>190603</v>
      </c>
      <c r="W559" s="52">
        <v>194621</v>
      </c>
      <c r="X559" s="52">
        <v>198100</v>
      </c>
      <c r="Y559" s="52">
        <v>201258</v>
      </c>
      <c r="Z559" s="52">
        <v>204249</v>
      </c>
      <c r="AA559" s="52">
        <v>207177</v>
      </c>
      <c r="AB559" s="52">
        <v>210108</v>
      </c>
      <c r="AC559" s="52">
        <v>213086</v>
      </c>
      <c r="AD559" s="52">
        <v>216141</v>
      </c>
      <c r="AE559" s="52">
        <v>219293</v>
      </c>
      <c r="AF559" s="52">
        <v>222554</v>
      </c>
      <c r="AG559" s="52">
        <v>225932</v>
      </c>
      <c r="AH559" s="52">
        <v>270246</v>
      </c>
      <c r="AI559" s="52">
        <v>293288</v>
      </c>
      <c r="AJ559" s="52">
        <v>306558</v>
      </c>
      <c r="AK559" s="52">
        <v>315265</v>
      </c>
      <c r="AL559" s="52">
        <v>321816</v>
      </c>
      <c r="AM559" s="52">
        <v>327351</v>
      </c>
      <c r="AN559" s="52">
        <v>332427</v>
      </c>
      <c r="AO559" s="52">
        <v>337326</v>
      </c>
      <c r="AP559" s="52">
        <v>342194</v>
      </c>
      <c r="AQ559" s="52">
        <v>347110</v>
      </c>
      <c r="AR559" s="52">
        <v>348785</v>
      </c>
      <c r="AS559" s="52">
        <v>346855</v>
      </c>
      <c r="AT559" s="52">
        <v>345642</v>
      </c>
      <c r="AU559" s="52">
        <v>346152</v>
      </c>
      <c r="AV559" s="52">
        <v>348259</v>
      </c>
    </row>
    <row r="560" spans="1:48" x14ac:dyDescent="0.3">
      <c r="A560" s="254"/>
      <c r="B560" s="141" t="s">
        <v>23</v>
      </c>
      <c r="C560" s="52">
        <v>110733</v>
      </c>
      <c r="D560" s="52">
        <v>112012</v>
      </c>
      <c r="E560" s="52">
        <v>115423</v>
      </c>
      <c r="F560" s="52">
        <v>118834</v>
      </c>
      <c r="G560" s="52">
        <v>122245</v>
      </c>
      <c r="H560" s="52">
        <v>125655</v>
      </c>
      <c r="I560" s="52">
        <v>127971</v>
      </c>
      <c r="J560" s="52">
        <v>128462</v>
      </c>
      <c r="K560" s="52">
        <v>128952</v>
      </c>
      <c r="L560" s="52">
        <v>129443</v>
      </c>
      <c r="M560" s="52">
        <v>129933</v>
      </c>
      <c r="N560" s="52">
        <v>130420</v>
      </c>
      <c r="O560" s="52">
        <v>130906</v>
      </c>
      <c r="P560" s="52">
        <v>131400</v>
      </c>
      <c r="Q560" s="52">
        <v>131889</v>
      </c>
      <c r="R560" s="52">
        <v>141873</v>
      </c>
      <c r="S560" s="52">
        <v>76164.5</v>
      </c>
      <c r="T560" s="52">
        <v>37906.6</v>
      </c>
      <c r="U560" s="52">
        <v>15381.5</v>
      </c>
      <c r="V560" s="52">
        <v>2027.88</v>
      </c>
      <c r="W560" s="52">
        <v>-5913.43</v>
      </c>
      <c r="X560" s="52">
        <v>-10636.1</v>
      </c>
      <c r="Y560" s="52">
        <v>-13439</v>
      </c>
      <c r="Z560" s="52">
        <v>-15099.8</v>
      </c>
      <c r="AA560" s="52">
        <v>-16087.5</v>
      </c>
      <c r="AB560" s="52">
        <v>-16687.3</v>
      </c>
      <c r="AC560" s="52">
        <v>-17072.900000000001</v>
      </c>
      <c r="AD560" s="52">
        <v>-17351.2</v>
      </c>
      <c r="AE560" s="52">
        <v>-17588.3</v>
      </c>
      <c r="AF560" s="52">
        <v>-17825.2</v>
      </c>
      <c r="AG560" s="52">
        <v>-18087.599999999999</v>
      </c>
      <c r="AH560" s="52">
        <v>-22801.8</v>
      </c>
      <c r="AI560" s="52">
        <v>-32494.3</v>
      </c>
      <c r="AJ560" s="52">
        <v>-41478.5</v>
      </c>
      <c r="AK560" s="52">
        <v>-48433.3</v>
      </c>
      <c r="AL560" s="52">
        <v>-53476</v>
      </c>
      <c r="AM560" s="52">
        <v>-57075.6</v>
      </c>
      <c r="AN560" s="52">
        <v>-59690.8</v>
      </c>
      <c r="AO560" s="52">
        <v>-61676.2</v>
      </c>
      <c r="AP560" s="52">
        <v>-63281.1</v>
      </c>
      <c r="AQ560" s="52">
        <v>-64672.3</v>
      </c>
      <c r="AR560" s="52">
        <v>79120.899999999994</v>
      </c>
      <c r="AS560" s="52">
        <v>161171</v>
      </c>
      <c r="AT560" s="52">
        <v>208601</v>
      </c>
      <c r="AU560" s="52">
        <v>236613</v>
      </c>
      <c r="AV560" s="52">
        <v>254593</v>
      </c>
    </row>
    <row r="561" spans="1:48" x14ac:dyDescent="0.3">
      <c r="A561" s="254"/>
      <c r="B561" s="141" t="s">
        <v>24</v>
      </c>
      <c r="C561" s="52">
        <v>0</v>
      </c>
      <c r="D561" s="52">
        <v>0</v>
      </c>
      <c r="E561" s="52">
        <v>0</v>
      </c>
      <c r="F561" s="52">
        <v>0</v>
      </c>
      <c r="G561" s="52">
        <v>0</v>
      </c>
      <c r="H561" s="52">
        <v>0</v>
      </c>
      <c r="I561" s="52">
        <v>0</v>
      </c>
      <c r="J561" s="52">
        <v>0</v>
      </c>
      <c r="K561" s="52">
        <v>0</v>
      </c>
      <c r="L561" s="52">
        <v>0</v>
      </c>
      <c r="M561" s="52">
        <v>0</v>
      </c>
      <c r="N561" s="52">
        <v>0</v>
      </c>
      <c r="O561" s="52">
        <v>0</v>
      </c>
      <c r="P561" s="52">
        <v>0</v>
      </c>
      <c r="Q561" s="52">
        <v>0</v>
      </c>
      <c r="R561" s="52">
        <v>0</v>
      </c>
      <c r="S561" s="52">
        <v>0</v>
      </c>
      <c r="T561" s="52">
        <v>0</v>
      </c>
      <c r="U561" s="52">
        <v>0</v>
      </c>
      <c r="V561" s="52">
        <v>0</v>
      </c>
      <c r="W561" s="52">
        <v>0</v>
      </c>
      <c r="X561" s="52">
        <v>0</v>
      </c>
      <c r="Y561" s="52">
        <v>0</v>
      </c>
      <c r="Z561" s="52">
        <v>0</v>
      </c>
      <c r="AA561" s="52">
        <v>0</v>
      </c>
      <c r="AB561" s="52">
        <v>0</v>
      </c>
      <c r="AC561" s="52">
        <v>0</v>
      </c>
      <c r="AD561" s="52">
        <v>0</v>
      </c>
      <c r="AE561" s="52">
        <v>0</v>
      </c>
      <c r="AF561" s="52">
        <v>0</v>
      </c>
      <c r="AG561" s="52">
        <v>0</v>
      </c>
      <c r="AH561" s="52">
        <v>0</v>
      </c>
      <c r="AI561" s="52">
        <v>0</v>
      </c>
      <c r="AJ561" s="52">
        <v>0</v>
      </c>
      <c r="AK561" s="52">
        <v>0</v>
      </c>
      <c r="AL561" s="52">
        <v>0</v>
      </c>
      <c r="AM561" s="52">
        <v>0</v>
      </c>
      <c r="AN561" s="52">
        <v>0</v>
      </c>
      <c r="AO561" s="52">
        <v>0</v>
      </c>
      <c r="AP561" s="52">
        <v>0</v>
      </c>
      <c r="AQ561" s="52">
        <v>0</v>
      </c>
      <c r="AR561" s="52">
        <v>0</v>
      </c>
      <c r="AS561" s="52">
        <v>0</v>
      </c>
      <c r="AT561" s="52">
        <v>0</v>
      </c>
      <c r="AU561" s="52">
        <v>0</v>
      </c>
      <c r="AV561" s="52">
        <v>0</v>
      </c>
    </row>
    <row r="562" spans="1:48" x14ac:dyDescent="0.3">
      <c r="A562" s="254"/>
      <c r="B562" s="141" t="s">
        <v>25</v>
      </c>
      <c r="C562" s="52">
        <v>104520</v>
      </c>
      <c r="D562" s="52">
        <v>104490</v>
      </c>
      <c r="E562" s="52">
        <v>104342</v>
      </c>
      <c r="F562" s="52">
        <v>103970</v>
      </c>
      <c r="G562" s="52">
        <v>103552</v>
      </c>
      <c r="H562" s="52">
        <v>103421</v>
      </c>
      <c r="I562" s="52">
        <v>103248</v>
      </c>
      <c r="J562" s="52">
        <v>102991</v>
      </c>
      <c r="K562" s="52">
        <v>102810</v>
      </c>
      <c r="L562" s="52">
        <v>102594</v>
      </c>
      <c r="M562" s="52">
        <v>102639</v>
      </c>
      <c r="N562" s="52">
        <v>102616</v>
      </c>
      <c r="O562" s="52">
        <v>102610</v>
      </c>
      <c r="P562" s="52">
        <v>102610</v>
      </c>
      <c r="Q562" s="52">
        <v>102610</v>
      </c>
      <c r="R562" s="52">
        <v>106772</v>
      </c>
      <c r="S562" s="52">
        <v>115306</v>
      </c>
      <c r="T562" s="52">
        <v>121898</v>
      </c>
      <c r="U562" s="52">
        <v>126814</v>
      </c>
      <c r="V562" s="52">
        <v>130508</v>
      </c>
      <c r="W562" s="52">
        <v>133384</v>
      </c>
      <c r="X562" s="52">
        <v>135743</v>
      </c>
      <c r="Y562" s="52">
        <v>137795</v>
      </c>
      <c r="Z562" s="52">
        <v>139678</v>
      </c>
      <c r="AA562" s="52">
        <v>141482</v>
      </c>
      <c r="AB562" s="52">
        <v>143266</v>
      </c>
      <c r="AC562" s="52">
        <v>145065</v>
      </c>
      <c r="AD562" s="52">
        <v>146904</v>
      </c>
      <c r="AE562" s="52">
        <v>148799</v>
      </c>
      <c r="AF562" s="52">
        <v>150760</v>
      </c>
      <c r="AG562" s="52">
        <v>152793</v>
      </c>
      <c r="AH562" s="52">
        <v>179654</v>
      </c>
      <c r="AI562" s="52">
        <v>194052</v>
      </c>
      <c r="AJ562" s="52">
        <v>202544</v>
      </c>
      <c r="AK562" s="52">
        <v>208177</v>
      </c>
      <c r="AL562" s="52">
        <v>212402</v>
      </c>
      <c r="AM562" s="52">
        <v>215931</v>
      </c>
      <c r="AN562" s="52">
        <v>219126</v>
      </c>
      <c r="AO562" s="52">
        <v>222177</v>
      </c>
      <c r="AP562" s="52">
        <v>225187</v>
      </c>
      <c r="AQ562" s="52">
        <v>228213</v>
      </c>
      <c r="AR562" s="52">
        <v>220584</v>
      </c>
      <c r="AS562" s="52">
        <v>214498</v>
      </c>
      <c r="AT562" s="52">
        <v>210918</v>
      </c>
      <c r="AU562" s="52">
        <v>209539</v>
      </c>
      <c r="AV562" s="52">
        <v>209719</v>
      </c>
    </row>
    <row r="563" spans="1:48" x14ac:dyDescent="0.3">
      <c r="A563" s="254"/>
      <c r="B563" s="141" t="s">
        <v>26</v>
      </c>
      <c r="C563" s="52">
        <v>0</v>
      </c>
      <c r="D563" s="52">
        <v>0</v>
      </c>
      <c r="E563" s="52">
        <v>0</v>
      </c>
      <c r="F563" s="52">
        <v>0</v>
      </c>
      <c r="G563" s="52">
        <v>0</v>
      </c>
      <c r="H563" s="52">
        <v>0</v>
      </c>
      <c r="I563" s="52">
        <v>0</v>
      </c>
      <c r="J563" s="52">
        <v>0</v>
      </c>
      <c r="K563" s="52">
        <v>0</v>
      </c>
      <c r="L563" s="52">
        <v>0</v>
      </c>
      <c r="M563" s="52">
        <v>0</v>
      </c>
      <c r="N563" s="52">
        <v>0</v>
      </c>
      <c r="O563" s="52">
        <v>0</v>
      </c>
      <c r="P563" s="52">
        <v>0</v>
      </c>
      <c r="Q563" s="52">
        <v>0</v>
      </c>
      <c r="R563" s="52">
        <v>0</v>
      </c>
      <c r="S563" s="52">
        <v>0</v>
      </c>
      <c r="T563" s="52">
        <v>0</v>
      </c>
      <c r="U563" s="52">
        <v>0</v>
      </c>
      <c r="V563" s="52">
        <v>0</v>
      </c>
      <c r="W563" s="52">
        <v>0</v>
      </c>
      <c r="X563" s="52">
        <v>0</v>
      </c>
      <c r="Y563" s="52">
        <v>0</v>
      </c>
      <c r="Z563" s="52">
        <v>0</v>
      </c>
      <c r="AA563" s="52">
        <v>0</v>
      </c>
      <c r="AB563" s="52">
        <v>0</v>
      </c>
      <c r="AC563" s="52">
        <v>0</v>
      </c>
      <c r="AD563" s="52">
        <v>0</v>
      </c>
      <c r="AE563" s="52">
        <v>0</v>
      </c>
      <c r="AF563" s="52">
        <v>0</v>
      </c>
      <c r="AG563" s="52">
        <v>0</v>
      </c>
      <c r="AH563" s="52">
        <v>0</v>
      </c>
      <c r="AI563" s="52">
        <v>0</v>
      </c>
      <c r="AJ563" s="52">
        <v>0</v>
      </c>
      <c r="AK563" s="52">
        <v>0</v>
      </c>
      <c r="AL563" s="52">
        <v>0</v>
      </c>
      <c r="AM563" s="52">
        <v>0</v>
      </c>
      <c r="AN563" s="52">
        <v>0</v>
      </c>
      <c r="AO563" s="52">
        <v>0</v>
      </c>
      <c r="AP563" s="52">
        <v>0</v>
      </c>
      <c r="AQ563" s="52">
        <v>0</v>
      </c>
      <c r="AR563" s="52">
        <v>0</v>
      </c>
      <c r="AS563" s="52">
        <v>0</v>
      </c>
      <c r="AT563" s="52">
        <v>0</v>
      </c>
      <c r="AU563" s="52">
        <v>0</v>
      </c>
      <c r="AV563" s="52">
        <v>0</v>
      </c>
    </row>
    <row r="564" spans="1:48" x14ac:dyDescent="0.3">
      <c r="A564" s="254"/>
      <c r="B564" s="141" t="s">
        <v>27</v>
      </c>
      <c r="C564" s="52">
        <v>12105.4</v>
      </c>
      <c r="D564" s="52">
        <v>12377.8</v>
      </c>
      <c r="E564" s="52">
        <v>13117.7</v>
      </c>
      <c r="F564" s="52">
        <v>13830.1</v>
      </c>
      <c r="G564" s="52">
        <v>14451.1</v>
      </c>
      <c r="H564" s="52">
        <v>15053.2</v>
      </c>
      <c r="I564" s="52">
        <v>15664.6</v>
      </c>
      <c r="J564" s="52">
        <v>16424.7</v>
      </c>
      <c r="K564" s="52">
        <v>17511.7</v>
      </c>
      <c r="L564" s="52">
        <v>18759.8</v>
      </c>
      <c r="M564" s="52">
        <v>19757.8</v>
      </c>
      <c r="N564" s="52">
        <v>20237.8</v>
      </c>
      <c r="O564" s="52">
        <v>20544.3</v>
      </c>
      <c r="P564" s="52">
        <v>21090.400000000001</v>
      </c>
      <c r="Q564" s="52">
        <v>21455.599999999999</v>
      </c>
      <c r="R564" s="52">
        <v>21728.7</v>
      </c>
      <c r="S564" s="52">
        <v>21969.5</v>
      </c>
      <c r="T564" s="52">
        <v>22208.1</v>
      </c>
      <c r="U564" s="52">
        <v>22445</v>
      </c>
      <c r="V564" s="52">
        <v>22680.5</v>
      </c>
      <c r="W564" s="52">
        <v>22914.799999999999</v>
      </c>
      <c r="X564" s="52">
        <v>23146.9</v>
      </c>
      <c r="Y564" s="52">
        <v>23375.1</v>
      </c>
      <c r="Z564" s="52">
        <v>23600.2</v>
      </c>
      <c r="AA564" s="52">
        <v>23822.799999999999</v>
      </c>
      <c r="AB564" s="52">
        <v>24043.4</v>
      </c>
      <c r="AC564" s="52">
        <v>24260.3</v>
      </c>
      <c r="AD564" s="52">
        <v>24470.9</v>
      </c>
      <c r="AE564" s="52">
        <v>24676.5</v>
      </c>
      <c r="AF564" s="52">
        <v>24878</v>
      </c>
      <c r="AG564" s="52">
        <v>25076.3</v>
      </c>
      <c r="AH564" s="52">
        <v>25269.1</v>
      </c>
      <c r="AI564" s="52">
        <v>25453.5</v>
      </c>
      <c r="AJ564" s="52">
        <v>25631</v>
      </c>
      <c r="AK564" s="52">
        <v>25803</v>
      </c>
      <c r="AL564" s="52">
        <v>25970.6</v>
      </c>
      <c r="AM564" s="52">
        <v>26131.9</v>
      </c>
      <c r="AN564" s="52">
        <v>26283.599999999999</v>
      </c>
      <c r="AO564" s="52">
        <v>26427.7</v>
      </c>
      <c r="AP564" s="52">
        <v>26565.9</v>
      </c>
      <c r="AQ564" s="52">
        <v>26699.5</v>
      </c>
      <c r="AR564" s="52">
        <v>26826.799999999999</v>
      </c>
      <c r="AS564" s="52">
        <v>26944.7</v>
      </c>
      <c r="AT564" s="52">
        <v>27055.5</v>
      </c>
      <c r="AU564" s="52">
        <v>27161</v>
      </c>
      <c r="AV564" s="52">
        <v>27262.6</v>
      </c>
    </row>
    <row r="565" spans="1:48" x14ac:dyDescent="0.3">
      <c r="A565" s="254"/>
      <c r="B565" s="141" t="s">
        <v>28</v>
      </c>
      <c r="C565" s="52">
        <v>0.47299999999999998</v>
      </c>
      <c r="D565" s="52">
        <v>0.443</v>
      </c>
      <c r="E565" s="52">
        <v>0.63075000000000003</v>
      </c>
      <c r="F565" s="52">
        <v>1.0671200000000001</v>
      </c>
      <c r="G565" s="52">
        <v>1.3125</v>
      </c>
      <c r="H565" s="52">
        <v>2.0089999999999999</v>
      </c>
      <c r="I565" s="52">
        <v>10.384</v>
      </c>
      <c r="J565" s="52">
        <v>29.632999999999999</v>
      </c>
      <c r="K565" s="52">
        <v>48.886200000000002</v>
      </c>
      <c r="L565" s="52">
        <v>98.825800000000001</v>
      </c>
      <c r="M565" s="52">
        <v>187.67099999999999</v>
      </c>
      <c r="N565" s="52">
        <v>302.53100000000001</v>
      </c>
      <c r="O565" s="52">
        <v>539.01599999999996</v>
      </c>
      <c r="P565" s="52">
        <v>891.726</v>
      </c>
      <c r="Q565" s="52">
        <v>1268.23</v>
      </c>
      <c r="R565" s="52">
        <v>1362.36</v>
      </c>
      <c r="S565" s="52">
        <v>1362.36</v>
      </c>
      <c r="T565" s="52">
        <v>1362.36</v>
      </c>
      <c r="U565" s="52">
        <v>1362.36</v>
      </c>
      <c r="V565" s="52">
        <v>1362.36</v>
      </c>
      <c r="W565" s="52">
        <v>1362.36</v>
      </c>
      <c r="X565" s="52">
        <v>1362.36</v>
      </c>
      <c r="Y565" s="52">
        <v>1362.36</v>
      </c>
      <c r="Z565" s="52">
        <v>1362.36</v>
      </c>
      <c r="AA565" s="52">
        <v>1362.36</v>
      </c>
      <c r="AB565" s="52">
        <v>1362.36</v>
      </c>
      <c r="AC565" s="52">
        <v>1362.36</v>
      </c>
      <c r="AD565" s="52">
        <v>1362.36</v>
      </c>
      <c r="AE565" s="52">
        <v>1362.36</v>
      </c>
      <c r="AF565" s="52">
        <v>1362.36</v>
      </c>
      <c r="AG565" s="52">
        <v>1362.36</v>
      </c>
      <c r="AH565" s="52">
        <v>1362.36</v>
      </c>
      <c r="AI565" s="52">
        <v>1362.36</v>
      </c>
      <c r="AJ565" s="52">
        <v>1362.36</v>
      </c>
      <c r="AK565" s="52">
        <v>1362.36</v>
      </c>
      <c r="AL565" s="52">
        <v>1362.36</v>
      </c>
      <c r="AM565" s="52">
        <v>1362.36</v>
      </c>
      <c r="AN565" s="52">
        <v>1362.36</v>
      </c>
      <c r="AO565" s="52">
        <v>1362.36</v>
      </c>
      <c r="AP565" s="52">
        <v>1362.36</v>
      </c>
      <c r="AQ565" s="52">
        <v>1362.36</v>
      </c>
      <c r="AR565" s="52">
        <v>1362.36</v>
      </c>
      <c r="AS565" s="52">
        <v>1362.36</v>
      </c>
      <c r="AT565" s="52">
        <v>1362.36</v>
      </c>
      <c r="AU565" s="52">
        <v>1362.36</v>
      </c>
      <c r="AV565" s="52">
        <v>1362.36</v>
      </c>
    </row>
    <row r="566" spans="1:48" x14ac:dyDescent="0.3">
      <c r="A566" s="254"/>
      <c r="B566" s="141" t="s">
        <v>37</v>
      </c>
      <c r="C566" s="52">
        <v>0</v>
      </c>
      <c r="D566" s="52">
        <v>0</v>
      </c>
      <c r="E566" s="52">
        <v>0</v>
      </c>
      <c r="F566" s="52">
        <v>0</v>
      </c>
      <c r="G566" s="52">
        <v>0</v>
      </c>
      <c r="H566" s="52">
        <v>0</v>
      </c>
      <c r="I566" s="52">
        <v>0</v>
      </c>
      <c r="J566" s="52">
        <v>0</v>
      </c>
      <c r="K566" s="52">
        <v>0</v>
      </c>
      <c r="L566" s="52">
        <v>0</v>
      </c>
      <c r="M566" s="52">
        <v>0</v>
      </c>
      <c r="N566" s="52">
        <v>0</v>
      </c>
      <c r="O566" s="52">
        <v>0</v>
      </c>
      <c r="P566" s="52">
        <v>0</v>
      </c>
      <c r="Q566" s="52">
        <v>0</v>
      </c>
      <c r="R566" s="52">
        <v>0</v>
      </c>
      <c r="S566" s="52">
        <v>0</v>
      </c>
      <c r="T566" s="52">
        <v>0</v>
      </c>
      <c r="U566" s="52">
        <v>0</v>
      </c>
      <c r="V566" s="52">
        <v>0</v>
      </c>
      <c r="W566" s="52">
        <v>0</v>
      </c>
      <c r="X566" s="52">
        <v>0</v>
      </c>
      <c r="Y566" s="52">
        <v>0</v>
      </c>
      <c r="Z566" s="52">
        <v>0</v>
      </c>
      <c r="AA566" s="52">
        <v>0</v>
      </c>
      <c r="AB566" s="52">
        <v>0</v>
      </c>
      <c r="AC566" s="52">
        <v>0</v>
      </c>
      <c r="AD566" s="52">
        <v>0</v>
      </c>
      <c r="AE566" s="52">
        <v>0</v>
      </c>
      <c r="AF566" s="52">
        <v>0</v>
      </c>
      <c r="AG566" s="52">
        <v>0</v>
      </c>
      <c r="AH566" s="52">
        <v>0</v>
      </c>
      <c r="AI566" s="52">
        <v>0</v>
      </c>
      <c r="AJ566" s="52">
        <v>0</v>
      </c>
      <c r="AK566" s="52">
        <v>0</v>
      </c>
      <c r="AL566" s="52">
        <v>0</v>
      </c>
      <c r="AM566" s="52">
        <v>0</v>
      </c>
      <c r="AN566" s="52">
        <v>0</v>
      </c>
      <c r="AO566" s="52">
        <v>0</v>
      </c>
      <c r="AP566" s="52">
        <v>0</v>
      </c>
      <c r="AQ566" s="52">
        <v>0</v>
      </c>
      <c r="AR566" s="52">
        <v>0</v>
      </c>
      <c r="AS566" s="52">
        <v>0</v>
      </c>
      <c r="AT566" s="52">
        <v>0</v>
      </c>
      <c r="AU566" s="52">
        <v>0</v>
      </c>
      <c r="AV566" s="52">
        <v>0</v>
      </c>
    </row>
    <row r="567" spans="1:48" ht="15" thickBot="1" x14ac:dyDescent="0.35">
      <c r="A567" s="269"/>
      <c r="B567" s="141" t="s">
        <v>31</v>
      </c>
      <c r="C567" s="52">
        <v>631449</v>
      </c>
      <c r="D567" s="52">
        <v>638579</v>
      </c>
      <c r="E567" s="52">
        <v>644112</v>
      </c>
      <c r="F567" s="52">
        <v>647778</v>
      </c>
      <c r="G567" s="52">
        <v>648253</v>
      </c>
      <c r="H567" s="52">
        <v>651012</v>
      </c>
      <c r="I567" s="52">
        <v>656770</v>
      </c>
      <c r="J567" s="52">
        <v>660434</v>
      </c>
      <c r="K567" s="52">
        <v>666897</v>
      </c>
      <c r="L567" s="52">
        <v>674051</v>
      </c>
      <c r="M567" s="52">
        <v>682306</v>
      </c>
      <c r="N567" s="52">
        <v>691962</v>
      </c>
      <c r="O567" s="52">
        <v>701909</v>
      </c>
      <c r="P567" s="52">
        <v>711785</v>
      </c>
      <c r="Q567" s="52">
        <v>721763</v>
      </c>
      <c r="R567" s="52">
        <v>727076</v>
      </c>
      <c r="S567" s="52">
        <v>763117</v>
      </c>
      <c r="T567" s="52">
        <v>787308</v>
      </c>
      <c r="U567" s="52">
        <v>803644</v>
      </c>
      <c r="V567" s="52">
        <v>814938</v>
      </c>
      <c r="W567" s="52">
        <v>823072</v>
      </c>
      <c r="X567" s="52">
        <v>829271</v>
      </c>
      <c r="Y567" s="52">
        <v>834317</v>
      </c>
      <c r="Z567" s="52">
        <v>838705</v>
      </c>
      <c r="AA567" s="52">
        <v>842743</v>
      </c>
      <c r="AB567" s="52">
        <v>846626</v>
      </c>
      <c r="AC567" s="52">
        <v>850475</v>
      </c>
      <c r="AD567" s="52">
        <v>854368</v>
      </c>
      <c r="AE567" s="52">
        <v>858353</v>
      </c>
      <c r="AF567" s="52">
        <v>862462</v>
      </c>
      <c r="AG567" s="52">
        <v>866715</v>
      </c>
      <c r="AH567" s="52">
        <v>919194</v>
      </c>
      <c r="AI567" s="52">
        <v>949612</v>
      </c>
      <c r="AJ567" s="52">
        <v>968666</v>
      </c>
      <c r="AK567" s="52">
        <v>981714</v>
      </c>
      <c r="AL567" s="52">
        <v>991531</v>
      </c>
      <c r="AM567" s="52">
        <v>999605</v>
      </c>
      <c r="AN567" s="52">
        <v>1006750</v>
      </c>
      <c r="AO567" s="52">
        <v>1013440</v>
      </c>
      <c r="AP567" s="52">
        <v>1019940</v>
      </c>
      <c r="AQ567" s="52">
        <v>1026410</v>
      </c>
      <c r="AR567" s="52">
        <v>969471</v>
      </c>
      <c r="AS567" s="52">
        <v>933852</v>
      </c>
      <c r="AT567" s="52">
        <v>913287</v>
      </c>
      <c r="AU567" s="52">
        <v>902666</v>
      </c>
      <c r="AV567" s="52">
        <v>897980</v>
      </c>
    </row>
    <row r="568" spans="1:48" x14ac:dyDescent="0.3">
      <c r="A568" s="253" t="s">
        <v>16</v>
      </c>
      <c r="B568" s="141" t="s">
        <v>10</v>
      </c>
      <c r="C568" s="52">
        <v>982486</v>
      </c>
      <c r="D568" s="52">
        <v>991656</v>
      </c>
      <c r="E568" s="52">
        <v>1012820</v>
      </c>
      <c r="F568" s="52">
        <v>1017760</v>
      </c>
      <c r="G568" s="52">
        <v>1005760</v>
      </c>
      <c r="H568" s="52">
        <v>1012500</v>
      </c>
      <c r="I568" s="52">
        <v>1037400</v>
      </c>
      <c r="J568" s="52">
        <v>1046230</v>
      </c>
      <c r="K568" s="52">
        <v>1051910</v>
      </c>
      <c r="L568" s="52">
        <v>1045700</v>
      </c>
      <c r="M568" s="52">
        <v>1033790</v>
      </c>
      <c r="N568" s="52">
        <v>1022050</v>
      </c>
      <c r="O568" s="52">
        <v>1033030</v>
      </c>
      <c r="P568" s="52">
        <v>1059600</v>
      </c>
      <c r="Q568" s="52">
        <v>1047970</v>
      </c>
      <c r="R568" s="52">
        <v>1031930</v>
      </c>
      <c r="S568" s="52">
        <v>1022420</v>
      </c>
      <c r="T568" s="52">
        <v>1014270</v>
      </c>
      <c r="U568" s="52">
        <v>1009490</v>
      </c>
      <c r="V568" s="52">
        <v>1007810</v>
      </c>
      <c r="W568" s="52">
        <v>1008390</v>
      </c>
      <c r="X568" s="52">
        <v>1010480</v>
      </c>
      <c r="Y568" s="52">
        <v>1013480</v>
      </c>
      <c r="Z568" s="52">
        <v>1016950</v>
      </c>
      <c r="AA568" s="52">
        <v>1020620</v>
      </c>
      <c r="AB568" s="52">
        <v>1024300</v>
      </c>
      <c r="AC568" s="52">
        <v>1027880</v>
      </c>
      <c r="AD568" s="52">
        <v>1031270</v>
      </c>
      <c r="AE568" s="52">
        <v>1034420</v>
      </c>
      <c r="AF568" s="52">
        <v>1037300</v>
      </c>
      <c r="AG568" s="52">
        <v>1039890</v>
      </c>
      <c r="AH568" s="52">
        <v>930197</v>
      </c>
      <c r="AI568" s="52">
        <v>878894</v>
      </c>
      <c r="AJ568" s="52">
        <v>854427</v>
      </c>
      <c r="AK568" s="52">
        <v>842505</v>
      </c>
      <c r="AL568" s="52">
        <v>836526</v>
      </c>
      <c r="AM568" s="52">
        <v>833364</v>
      </c>
      <c r="AN568" s="52">
        <v>831492</v>
      </c>
      <c r="AO568" s="52">
        <v>830137</v>
      </c>
      <c r="AP568" s="52">
        <v>828898</v>
      </c>
      <c r="AQ568" s="52">
        <v>827557</v>
      </c>
      <c r="AR568" s="52">
        <v>835138</v>
      </c>
      <c r="AS568" s="52">
        <v>852640</v>
      </c>
      <c r="AT568" s="52">
        <v>868210</v>
      </c>
      <c r="AU568" s="52">
        <v>879084</v>
      </c>
      <c r="AV568" s="52">
        <v>885609</v>
      </c>
    </row>
    <row r="569" spans="1:48" x14ac:dyDescent="0.3">
      <c r="A569" s="254"/>
      <c r="B569" s="141" t="s">
        <v>20</v>
      </c>
      <c r="C569" s="52">
        <v>73330</v>
      </c>
      <c r="D569" s="52">
        <v>73330</v>
      </c>
      <c r="E569" s="52">
        <v>74164.899999999994</v>
      </c>
      <c r="F569" s="52">
        <v>76391.199999999997</v>
      </c>
      <c r="G569" s="52">
        <v>78617.5</v>
      </c>
      <c r="H569" s="52">
        <v>80843.899999999994</v>
      </c>
      <c r="I569" s="52">
        <v>83070.2</v>
      </c>
      <c r="J569" s="52">
        <v>85777.600000000006</v>
      </c>
      <c r="K569" s="52">
        <v>89287</v>
      </c>
      <c r="L569" s="52">
        <v>92315.199999999997</v>
      </c>
      <c r="M569" s="52">
        <v>94541.5</v>
      </c>
      <c r="N569" s="52">
        <v>96767.8</v>
      </c>
      <c r="O569" s="52">
        <v>98994.1</v>
      </c>
      <c r="P569" s="52">
        <v>100386</v>
      </c>
      <c r="Q569" s="52">
        <v>100386</v>
      </c>
      <c r="R569" s="52">
        <v>98629.3</v>
      </c>
      <c r="S569" s="52">
        <v>96931.6</v>
      </c>
      <c r="T569" s="52">
        <v>95342.6</v>
      </c>
      <c r="U569" s="52">
        <v>94023.6</v>
      </c>
      <c r="V569" s="52">
        <v>92952.4</v>
      </c>
      <c r="W569" s="52">
        <v>92063.3</v>
      </c>
      <c r="X569" s="52">
        <v>91293.6</v>
      </c>
      <c r="Y569" s="52">
        <v>90594.8</v>
      </c>
      <c r="Z569" s="52">
        <v>89932.9</v>
      </c>
      <c r="AA569" s="52">
        <v>89285.2</v>
      </c>
      <c r="AB569" s="52">
        <v>88636.7</v>
      </c>
      <c r="AC569" s="52">
        <v>87977.600000000006</v>
      </c>
      <c r="AD569" s="52">
        <v>87301.6</v>
      </c>
      <c r="AE569" s="52">
        <v>86604.2</v>
      </c>
      <c r="AF569" s="52">
        <v>85882.7</v>
      </c>
      <c r="AG569" s="52">
        <v>85135.1</v>
      </c>
      <c r="AH569" s="52">
        <v>75329.7</v>
      </c>
      <c r="AI569" s="52">
        <v>70231.3</v>
      </c>
      <c r="AJ569" s="52">
        <v>67295.100000000006</v>
      </c>
      <c r="AK569" s="52">
        <v>65368.4</v>
      </c>
      <c r="AL569" s="52">
        <v>63918.9</v>
      </c>
      <c r="AM569" s="52">
        <v>62694.1</v>
      </c>
      <c r="AN569" s="52">
        <v>61570.9</v>
      </c>
      <c r="AO569" s="52">
        <v>60486.9</v>
      </c>
      <c r="AP569" s="52">
        <v>59409.8</v>
      </c>
      <c r="AQ569" s="52">
        <v>58322.1</v>
      </c>
      <c r="AR569" s="52">
        <v>57951.5</v>
      </c>
      <c r="AS569" s="52">
        <v>58378.400000000001</v>
      </c>
      <c r="AT569" s="52">
        <v>58646.8</v>
      </c>
      <c r="AU569" s="52">
        <v>58533.9</v>
      </c>
      <c r="AV569" s="52">
        <v>58067.9</v>
      </c>
    </row>
    <row r="570" spans="1:48" x14ac:dyDescent="0.3">
      <c r="A570" s="254"/>
      <c r="B570" s="141" t="s">
        <v>21</v>
      </c>
      <c r="C570" s="52">
        <v>7083630</v>
      </c>
      <c r="D570" s="52">
        <v>7064970</v>
      </c>
      <c r="E570" s="52">
        <v>7015220</v>
      </c>
      <c r="F570" s="52">
        <v>6965460</v>
      </c>
      <c r="G570" s="52">
        <v>6915700</v>
      </c>
      <c r="H570" s="52">
        <v>6865950</v>
      </c>
      <c r="I570" s="52">
        <v>6825510</v>
      </c>
      <c r="J570" s="52">
        <v>6800610</v>
      </c>
      <c r="K570" s="52">
        <v>6775710</v>
      </c>
      <c r="L570" s="52">
        <v>6750800</v>
      </c>
      <c r="M570" s="52">
        <v>6725900</v>
      </c>
      <c r="N570" s="52">
        <v>6701910</v>
      </c>
      <c r="O570" s="52">
        <v>6679450</v>
      </c>
      <c r="P570" s="52">
        <v>6657550</v>
      </c>
      <c r="Q570" s="52">
        <v>6636530</v>
      </c>
      <c r="R570" s="52">
        <v>6636000</v>
      </c>
      <c r="S570" s="52">
        <v>6591450</v>
      </c>
      <c r="T570" s="52">
        <v>6563810</v>
      </c>
      <c r="U570" s="52">
        <v>6545340</v>
      </c>
      <c r="V570" s="52">
        <v>6532020</v>
      </c>
      <c r="W570" s="52">
        <v>6521640</v>
      </c>
      <c r="X570" s="52">
        <v>6512980</v>
      </c>
      <c r="Y570" s="52">
        <v>6505350</v>
      </c>
      <c r="Z570" s="52">
        <v>6498350</v>
      </c>
      <c r="AA570" s="52">
        <v>6491740</v>
      </c>
      <c r="AB570" s="52">
        <v>6485370</v>
      </c>
      <c r="AC570" s="52">
        <v>6479170</v>
      </c>
      <c r="AD570" s="52">
        <v>6473070</v>
      </c>
      <c r="AE570" s="52">
        <v>6467050</v>
      </c>
      <c r="AF570" s="52">
        <v>6461080</v>
      </c>
      <c r="AG570" s="52">
        <v>6455170</v>
      </c>
      <c r="AH570" s="52">
        <v>6468320</v>
      </c>
      <c r="AI570" s="52">
        <v>6467010</v>
      </c>
      <c r="AJ570" s="52">
        <v>6460920</v>
      </c>
      <c r="AK570" s="52">
        <v>6453670</v>
      </c>
      <c r="AL570" s="52">
        <v>6446470</v>
      </c>
      <c r="AM570" s="52">
        <v>6439620</v>
      </c>
      <c r="AN570" s="52">
        <v>6433150</v>
      </c>
      <c r="AO570" s="52">
        <v>6426980</v>
      </c>
      <c r="AP570" s="52">
        <v>6421030</v>
      </c>
      <c r="AQ570" s="52">
        <v>6415250</v>
      </c>
      <c r="AR570" s="52">
        <v>6498500</v>
      </c>
      <c r="AS570" s="52">
        <v>6541230</v>
      </c>
      <c r="AT570" s="52">
        <v>6562700</v>
      </c>
      <c r="AU570" s="52">
        <v>6572950</v>
      </c>
      <c r="AV570" s="52">
        <v>6577780</v>
      </c>
    </row>
    <row r="571" spans="1:48" x14ac:dyDescent="0.3">
      <c r="A571" s="254"/>
      <c r="B571" s="141" t="s">
        <v>22</v>
      </c>
      <c r="C571" s="52">
        <v>2812070</v>
      </c>
      <c r="D571" s="52">
        <v>2808700</v>
      </c>
      <c r="E571" s="52">
        <v>2799700</v>
      </c>
      <c r="F571" s="52">
        <v>2790700</v>
      </c>
      <c r="G571" s="52">
        <v>2781700</v>
      </c>
      <c r="H571" s="52">
        <v>2772710</v>
      </c>
      <c r="I571" s="52">
        <v>2767590</v>
      </c>
      <c r="J571" s="52">
        <v>2768950</v>
      </c>
      <c r="K571" s="52">
        <v>2770310</v>
      </c>
      <c r="L571" s="52">
        <v>2771670</v>
      </c>
      <c r="M571" s="52">
        <v>2773030</v>
      </c>
      <c r="N571" s="52">
        <v>2773880</v>
      </c>
      <c r="O571" s="52">
        <v>2773880</v>
      </c>
      <c r="P571" s="52">
        <v>2788200</v>
      </c>
      <c r="Q571" s="52">
        <v>2826390</v>
      </c>
      <c r="R571" s="52">
        <v>2846770</v>
      </c>
      <c r="S571" s="52">
        <v>2877880</v>
      </c>
      <c r="T571" s="52">
        <v>2900380</v>
      </c>
      <c r="U571" s="52">
        <v>2916190</v>
      </c>
      <c r="V571" s="52">
        <v>2927340</v>
      </c>
      <c r="W571" s="52">
        <v>2935430</v>
      </c>
      <c r="X571" s="52">
        <v>2941610</v>
      </c>
      <c r="Y571" s="52">
        <v>2946660</v>
      </c>
      <c r="Z571" s="52">
        <v>2951070</v>
      </c>
      <c r="AA571" s="52">
        <v>2955180</v>
      </c>
      <c r="AB571" s="52">
        <v>2959180</v>
      </c>
      <c r="AC571" s="52">
        <v>2963210</v>
      </c>
      <c r="AD571" s="52">
        <v>2967360</v>
      </c>
      <c r="AE571" s="52">
        <v>2971670</v>
      </c>
      <c r="AF571" s="52">
        <v>2976190</v>
      </c>
      <c r="AG571" s="52">
        <v>2980930</v>
      </c>
      <c r="AH571" s="52">
        <v>3063380</v>
      </c>
      <c r="AI571" s="52">
        <v>3107490</v>
      </c>
      <c r="AJ571" s="52">
        <v>3133160</v>
      </c>
      <c r="AK571" s="52">
        <v>3149730</v>
      </c>
      <c r="AL571" s="52">
        <v>3161740</v>
      </c>
      <c r="AM571" s="52">
        <v>3171450</v>
      </c>
      <c r="AN571" s="52">
        <v>3180030</v>
      </c>
      <c r="AO571" s="52">
        <v>3188090</v>
      </c>
      <c r="AP571" s="52">
        <v>3196000</v>
      </c>
      <c r="AQ571" s="52">
        <v>3203930</v>
      </c>
      <c r="AR571" s="52">
        <v>3165100</v>
      </c>
      <c r="AS571" s="52">
        <v>3136860</v>
      </c>
      <c r="AT571" s="52">
        <v>3119650</v>
      </c>
      <c r="AU571" s="52">
        <v>3111110</v>
      </c>
      <c r="AV571" s="52">
        <v>3108370</v>
      </c>
    </row>
    <row r="572" spans="1:48" x14ac:dyDescent="0.3">
      <c r="A572" s="254"/>
      <c r="B572" s="141" t="s">
        <v>23</v>
      </c>
      <c r="C572" s="52">
        <v>103486</v>
      </c>
      <c r="D572" s="52">
        <v>105297</v>
      </c>
      <c r="E572" s="52">
        <v>110127</v>
      </c>
      <c r="F572" s="52">
        <v>114957</v>
      </c>
      <c r="G572" s="52">
        <v>119787</v>
      </c>
      <c r="H572" s="52">
        <v>124616</v>
      </c>
      <c r="I572" s="52">
        <v>129932</v>
      </c>
      <c r="J572" s="52">
        <v>136058</v>
      </c>
      <c r="K572" s="52">
        <v>142184</v>
      </c>
      <c r="L572" s="52">
        <v>148310</v>
      </c>
      <c r="M572" s="52">
        <v>154436</v>
      </c>
      <c r="N572" s="52">
        <v>158782</v>
      </c>
      <c r="O572" s="52">
        <v>159215</v>
      </c>
      <c r="P572" s="52">
        <v>161253</v>
      </c>
      <c r="Q572" s="52">
        <v>168603</v>
      </c>
      <c r="R572" s="52">
        <v>182153</v>
      </c>
      <c r="S572" s="52">
        <v>124074</v>
      </c>
      <c r="T572" s="52">
        <v>91649.5</v>
      </c>
      <c r="U572" s="52">
        <v>73927.8</v>
      </c>
      <c r="V572" s="52">
        <v>64777.4</v>
      </c>
      <c r="W572" s="52">
        <v>60685</v>
      </c>
      <c r="X572" s="52">
        <v>59600.6</v>
      </c>
      <c r="Y572" s="52">
        <v>60310.3</v>
      </c>
      <c r="Z572" s="52">
        <v>62087.4</v>
      </c>
      <c r="AA572" s="52">
        <v>64493.5</v>
      </c>
      <c r="AB572" s="52">
        <v>67262.2</v>
      </c>
      <c r="AC572" s="52">
        <v>70231</v>
      </c>
      <c r="AD572" s="52">
        <v>73300.100000000006</v>
      </c>
      <c r="AE572" s="52">
        <v>76407.7</v>
      </c>
      <c r="AF572" s="52">
        <v>79515.399999999994</v>
      </c>
      <c r="AG572" s="52">
        <v>82599.5</v>
      </c>
      <c r="AH572" s="52">
        <v>81523</v>
      </c>
      <c r="AI572" s="52">
        <v>75794</v>
      </c>
      <c r="AJ572" s="52">
        <v>70727</v>
      </c>
      <c r="AK572" s="52">
        <v>67556.5</v>
      </c>
      <c r="AL572" s="52">
        <v>66173.100000000006</v>
      </c>
      <c r="AM572" s="52">
        <v>66138.2</v>
      </c>
      <c r="AN572" s="52">
        <v>67023.399999999994</v>
      </c>
      <c r="AO572" s="52">
        <v>68497.2</v>
      </c>
      <c r="AP572" s="52">
        <v>70326.399999999994</v>
      </c>
      <c r="AQ572" s="52">
        <v>72355.399999999994</v>
      </c>
      <c r="AR572" s="52">
        <v>210067</v>
      </c>
      <c r="AS572" s="52">
        <v>290077</v>
      </c>
      <c r="AT572" s="52">
        <v>337732</v>
      </c>
      <c r="AU572" s="52">
        <v>367239</v>
      </c>
      <c r="AV572" s="52">
        <v>387372</v>
      </c>
    </row>
    <row r="573" spans="1:48" x14ac:dyDescent="0.3">
      <c r="A573" s="254"/>
      <c r="B573" s="141" t="s">
        <v>24</v>
      </c>
      <c r="C573" s="52">
        <v>0</v>
      </c>
      <c r="D573" s="52">
        <v>0</v>
      </c>
      <c r="E573" s="52">
        <v>0</v>
      </c>
      <c r="F573" s="52">
        <v>0</v>
      </c>
      <c r="G573" s="52">
        <v>0</v>
      </c>
      <c r="H573" s="52">
        <v>0</v>
      </c>
      <c r="I573" s="52">
        <v>0</v>
      </c>
      <c r="J573" s="52">
        <v>0</v>
      </c>
      <c r="K573" s="52">
        <v>0</v>
      </c>
      <c r="L573" s="52">
        <v>0</v>
      </c>
      <c r="M573" s="52">
        <v>0</v>
      </c>
      <c r="N573" s="52">
        <v>0</v>
      </c>
      <c r="O573" s="52">
        <v>0</v>
      </c>
      <c r="P573" s="52">
        <v>0</v>
      </c>
      <c r="Q573" s="52">
        <v>0</v>
      </c>
      <c r="R573" s="52">
        <v>0</v>
      </c>
      <c r="S573" s="52">
        <v>0</v>
      </c>
      <c r="T573" s="52">
        <v>0</v>
      </c>
      <c r="U573" s="52">
        <v>0</v>
      </c>
      <c r="V573" s="52">
        <v>0</v>
      </c>
      <c r="W573" s="52">
        <v>0</v>
      </c>
      <c r="X573" s="52">
        <v>0</v>
      </c>
      <c r="Y573" s="52">
        <v>0</v>
      </c>
      <c r="Z573" s="52">
        <v>0</v>
      </c>
      <c r="AA573" s="52">
        <v>0</v>
      </c>
      <c r="AB573" s="52">
        <v>0</v>
      </c>
      <c r="AC573" s="52">
        <v>0</v>
      </c>
      <c r="AD573" s="52">
        <v>0</v>
      </c>
      <c r="AE573" s="52">
        <v>0</v>
      </c>
      <c r="AF573" s="52">
        <v>0</v>
      </c>
      <c r="AG573" s="52">
        <v>0</v>
      </c>
      <c r="AH573" s="52">
        <v>0</v>
      </c>
      <c r="AI573" s="52">
        <v>0</v>
      </c>
      <c r="AJ573" s="52">
        <v>0</v>
      </c>
      <c r="AK573" s="52">
        <v>0</v>
      </c>
      <c r="AL573" s="52">
        <v>0</v>
      </c>
      <c r="AM573" s="52">
        <v>0</v>
      </c>
      <c r="AN573" s="52">
        <v>0</v>
      </c>
      <c r="AO573" s="52">
        <v>0</v>
      </c>
      <c r="AP573" s="52">
        <v>0</v>
      </c>
      <c r="AQ573" s="52">
        <v>0</v>
      </c>
      <c r="AR573" s="52">
        <v>0</v>
      </c>
      <c r="AS573" s="52">
        <v>0</v>
      </c>
      <c r="AT573" s="52">
        <v>0</v>
      </c>
      <c r="AU573" s="52">
        <v>0</v>
      </c>
      <c r="AV573" s="52">
        <v>0</v>
      </c>
    </row>
    <row r="574" spans="1:48" x14ac:dyDescent="0.3">
      <c r="A574" s="254"/>
      <c r="B574" s="141" t="s">
        <v>25</v>
      </c>
      <c r="C574" s="52">
        <v>3368110</v>
      </c>
      <c r="D574" s="52">
        <v>3358800</v>
      </c>
      <c r="E574" s="52">
        <v>3339640</v>
      </c>
      <c r="F574" s="52">
        <v>3330750</v>
      </c>
      <c r="G574" s="52">
        <v>3322260</v>
      </c>
      <c r="H574" s="52">
        <v>3311910</v>
      </c>
      <c r="I574" s="52">
        <v>3298120</v>
      </c>
      <c r="J574" s="52">
        <v>3285660</v>
      </c>
      <c r="K574" s="52">
        <v>3288500</v>
      </c>
      <c r="L574" s="52">
        <v>3290490</v>
      </c>
      <c r="M574" s="52">
        <v>3277910</v>
      </c>
      <c r="N574" s="52">
        <v>3265330</v>
      </c>
      <c r="O574" s="52">
        <v>3248050</v>
      </c>
      <c r="P574" s="52">
        <v>3226450</v>
      </c>
      <c r="Q574" s="52">
        <v>3210640</v>
      </c>
      <c r="R574" s="52">
        <v>3190530</v>
      </c>
      <c r="S574" s="52">
        <v>3269780</v>
      </c>
      <c r="T574" s="52">
        <v>3313900</v>
      </c>
      <c r="U574" s="52">
        <v>3337860</v>
      </c>
      <c r="V574" s="52">
        <v>3350050</v>
      </c>
      <c r="W574" s="52">
        <v>3355290</v>
      </c>
      <c r="X574" s="52">
        <v>3356390</v>
      </c>
      <c r="Y574" s="52">
        <v>3355040</v>
      </c>
      <c r="Z574" s="52">
        <v>3352210</v>
      </c>
      <c r="AA574" s="52">
        <v>3348520</v>
      </c>
      <c r="AB574" s="52">
        <v>3344340</v>
      </c>
      <c r="AC574" s="52">
        <v>3339890</v>
      </c>
      <c r="AD574" s="52">
        <v>3335300</v>
      </c>
      <c r="AE574" s="52">
        <v>3330660</v>
      </c>
      <c r="AF574" s="52">
        <v>3326030</v>
      </c>
      <c r="AG574" s="52">
        <v>3321430</v>
      </c>
      <c r="AH574" s="52">
        <v>3323740</v>
      </c>
      <c r="AI574" s="52">
        <v>3331790</v>
      </c>
      <c r="AJ574" s="52">
        <v>3338650</v>
      </c>
      <c r="AK574" s="52">
        <v>3342780</v>
      </c>
      <c r="AL574" s="52">
        <v>3344390</v>
      </c>
      <c r="AM574" s="52">
        <v>3344130</v>
      </c>
      <c r="AN574" s="52">
        <v>3342600</v>
      </c>
      <c r="AO574" s="52">
        <v>3340260</v>
      </c>
      <c r="AP574" s="52">
        <v>3337430</v>
      </c>
      <c r="AQ574" s="52">
        <v>3334330</v>
      </c>
      <c r="AR574" s="52">
        <v>3145390</v>
      </c>
      <c r="AS574" s="52">
        <v>3035330</v>
      </c>
      <c r="AT574" s="52">
        <v>2969590</v>
      </c>
      <c r="AU574" s="52">
        <v>2928740</v>
      </c>
      <c r="AV574" s="52">
        <v>2900780</v>
      </c>
    </row>
    <row r="575" spans="1:48" x14ac:dyDescent="0.3">
      <c r="A575" s="254"/>
      <c r="B575" s="141" t="s">
        <v>26</v>
      </c>
      <c r="C575" s="52">
        <v>0</v>
      </c>
      <c r="D575" s="52">
        <v>0</v>
      </c>
      <c r="E575" s="52">
        <v>0</v>
      </c>
      <c r="F575" s="52">
        <v>0</v>
      </c>
      <c r="G575" s="52">
        <v>0</v>
      </c>
      <c r="H575" s="52">
        <v>0</v>
      </c>
      <c r="I575" s="52">
        <v>0</v>
      </c>
      <c r="J575" s="52">
        <v>0</v>
      </c>
      <c r="K575" s="52">
        <v>0</v>
      </c>
      <c r="L575" s="52">
        <v>0</v>
      </c>
      <c r="M575" s="52">
        <v>0</v>
      </c>
      <c r="N575" s="52">
        <v>0</v>
      </c>
      <c r="O575" s="52">
        <v>0</v>
      </c>
      <c r="P575" s="52">
        <v>0</v>
      </c>
      <c r="Q575" s="52">
        <v>0</v>
      </c>
      <c r="R575" s="52">
        <v>0</v>
      </c>
      <c r="S575" s="52">
        <v>0</v>
      </c>
      <c r="T575" s="52">
        <v>0</v>
      </c>
      <c r="U575" s="52">
        <v>0</v>
      </c>
      <c r="V575" s="52">
        <v>0</v>
      </c>
      <c r="W575" s="52">
        <v>0</v>
      </c>
      <c r="X575" s="52">
        <v>0</v>
      </c>
      <c r="Y575" s="52">
        <v>0</v>
      </c>
      <c r="Z575" s="52">
        <v>0</v>
      </c>
      <c r="AA575" s="52">
        <v>0</v>
      </c>
      <c r="AB575" s="52">
        <v>0</v>
      </c>
      <c r="AC575" s="52">
        <v>0</v>
      </c>
      <c r="AD575" s="52">
        <v>0</v>
      </c>
      <c r="AE575" s="52">
        <v>0</v>
      </c>
      <c r="AF575" s="52">
        <v>0</v>
      </c>
      <c r="AG575" s="52">
        <v>0</v>
      </c>
      <c r="AH575" s="52">
        <v>0</v>
      </c>
      <c r="AI575" s="52">
        <v>0</v>
      </c>
      <c r="AJ575" s="52">
        <v>0</v>
      </c>
      <c r="AK575" s="52">
        <v>0</v>
      </c>
      <c r="AL575" s="52">
        <v>0</v>
      </c>
      <c r="AM575" s="52">
        <v>0</v>
      </c>
      <c r="AN575" s="52">
        <v>0</v>
      </c>
      <c r="AO575" s="52">
        <v>0</v>
      </c>
      <c r="AP575" s="52">
        <v>0</v>
      </c>
      <c r="AQ575" s="52">
        <v>0</v>
      </c>
      <c r="AR575" s="52">
        <v>0</v>
      </c>
      <c r="AS575" s="52">
        <v>0</v>
      </c>
      <c r="AT575" s="52">
        <v>0</v>
      </c>
      <c r="AU575" s="52">
        <v>0</v>
      </c>
      <c r="AV575" s="52">
        <v>0</v>
      </c>
    </row>
    <row r="576" spans="1:48" x14ac:dyDescent="0.3">
      <c r="A576" s="254"/>
      <c r="B576" s="141" t="s">
        <v>27</v>
      </c>
      <c r="C576" s="52">
        <v>23784.5</v>
      </c>
      <c r="D576" s="52">
        <v>24058.2</v>
      </c>
      <c r="E576" s="52">
        <v>24744.799999999999</v>
      </c>
      <c r="F576" s="52">
        <v>25312.9</v>
      </c>
      <c r="G576" s="52">
        <v>25806.5</v>
      </c>
      <c r="H576" s="52">
        <v>26310.799999999999</v>
      </c>
      <c r="I576" s="52">
        <v>26827.599999999999</v>
      </c>
      <c r="J576" s="52">
        <v>27410.3</v>
      </c>
      <c r="K576" s="52">
        <v>28311.4</v>
      </c>
      <c r="L576" s="52">
        <v>29422.7</v>
      </c>
      <c r="M576" s="52">
        <v>30103.3</v>
      </c>
      <c r="N576" s="52">
        <v>30349.4</v>
      </c>
      <c r="O576" s="52">
        <v>30708.3</v>
      </c>
      <c r="P576" s="52">
        <v>31430.9</v>
      </c>
      <c r="Q576" s="52">
        <v>31798.2</v>
      </c>
      <c r="R576" s="52">
        <v>32098.1</v>
      </c>
      <c r="S576" s="52">
        <v>32373.200000000001</v>
      </c>
      <c r="T576" s="52">
        <v>32643.200000000001</v>
      </c>
      <c r="U576" s="52">
        <v>32909.199999999997</v>
      </c>
      <c r="V576" s="52">
        <v>33172.1</v>
      </c>
      <c r="W576" s="52">
        <v>33432.699999999997</v>
      </c>
      <c r="X576" s="52">
        <v>33688.5</v>
      </c>
      <c r="Y576" s="52">
        <v>33936</v>
      </c>
      <c r="Z576" s="52">
        <v>34176.6</v>
      </c>
      <c r="AA576" s="52">
        <v>34411.800000000003</v>
      </c>
      <c r="AB576" s="52">
        <v>34642.699999999997</v>
      </c>
      <c r="AC576" s="52">
        <v>34866.699999999997</v>
      </c>
      <c r="AD576" s="52">
        <v>35079.1</v>
      </c>
      <c r="AE576" s="52">
        <v>35282.300000000003</v>
      </c>
      <c r="AF576" s="52">
        <v>35478</v>
      </c>
      <c r="AG576" s="52">
        <v>35667.9</v>
      </c>
      <c r="AH576" s="52">
        <v>35848.9</v>
      </c>
      <c r="AI576" s="52">
        <v>36016.300000000003</v>
      </c>
      <c r="AJ576" s="52">
        <v>36172.6</v>
      </c>
      <c r="AK576" s="52">
        <v>36320.199999999997</v>
      </c>
      <c r="AL576" s="52">
        <v>36461.199999999997</v>
      </c>
      <c r="AM576" s="52">
        <v>36592.5</v>
      </c>
      <c r="AN576" s="52">
        <v>36709</v>
      </c>
      <c r="AO576" s="52">
        <v>36813.9</v>
      </c>
      <c r="AP576" s="52">
        <v>36909.9</v>
      </c>
      <c r="AQ576" s="52">
        <v>36999.199999999997</v>
      </c>
      <c r="AR576" s="52">
        <v>37078.800000000003</v>
      </c>
      <c r="AS576" s="52">
        <v>37143.599999999999</v>
      </c>
      <c r="AT576" s="52">
        <v>37197</v>
      </c>
      <c r="AU576" s="52">
        <v>37242</v>
      </c>
      <c r="AV576" s="52">
        <v>37281.1</v>
      </c>
    </row>
    <row r="577" spans="1:48" x14ac:dyDescent="0.3">
      <c r="A577" s="254"/>
      <c r="B577" s="141" t="s">
        <v>28</v>
      </c>
      <c r="C577" s="52">
        <v>0.38400000000000001</v>
      </c>
      <c r="D577" s="52">
        <v>0.41025</v>
      </c>
      <c r="E577" s="52">
        <v>0.479875</v>
      </c>
      <c r="F577" s="52">
        <v>0.55712499999999998</v>
      </c>
      <c r="G577" s="52">
        <v>0.64737500000000003</v>
      </c>
      <c r="H577" s="52">
        <v>0.77649999999999997</v>
      </c>
      <c r="I577" s="52">
        <v>0.99012500000000003</v>
      </c>
      <c r="J577" s="52">
        <v>2.2204999999999999</v>
      </c>
      <c r="K577" s="52">
        <v>4.3431199999999999</v>
      </c>
      <c r="L577" s="52">
        <v>7.8572499999999996</v>
      </c>
      <c r="M577" s="52">
        <v>17.3643</v>
      </c>
      <c r="N577" s="52">
        <v>32.3825</v>
      </c>
      <c r="O577" s="52">
        <v>65.617199999999997</v>
      </c>
      <c r="P577" s="52">
        <v>121.27800000000001</v>
      </c>
      <c r="Q577" s="52">
        <v>177.03</v>
      </c>
      <c r="R577" s="52">
        <v>190.96799999999999</v>
      </c>
      <c r="S577" s="52">
        <v>190.96799999999999</v>
      </c>
      <c r="T577" s="52">
        <v>190.96799999999999</v>
      </c>
      <c r="U577" s="52">
        <v>190.96799999999999</v>
      </c>
      <c r="V577" s="52">
        <v>190.96799999999999</v>
      </c>
      <c r="W577" s="52">
        <v>190.96799999999999</v>
      </c>
      <c r="X577" s="52">
        <v>190.96799999999999</v>
      </c>
      <c r="Y577" s="52">
        <v>190.96799999999999</v>
      </c>
      <c r="Z577" s="52">
        <v>190.96799999999999</v>
      </c>
      <c r="AA577" s="52">
        <v>190.96799999999999</v>
      </c>
      <c r="AB577" s="52">
        <v>190.96799999999999</v>
      </c>
      <c r="AC577" s="52">
        <v>190.96799999999999</v>
      </c>
      <c r="AD577" s="52">
        <v>190.96799999999999</v>
      </c>
      <c r="AE577" s="52">
        <v>190.96799999999999</v>
      </c>
      <c r="AF577" s="52">
        <v>190.96799999999999</v>
      </c>
      <c r="AG577" s="52">
        <v>190.96799999999999</v>
      </c>
      <c r="AH577" s="52">
        <v>190.96799999999999</v>
      </c>
      <c r="AI577" s="52">
        <v>190.96799999999999</v>
      </c>
      <c r="AJ577" s="52">
        <v>190.96799999999999</v>
      </c>
      <c r="AK577" s="52">
        <v>190.96799999999999</v>
      </c>
      <c r="AL577" s="52">
        <v>190.96799999999999</v>
      </c>
      <c r="AM577" s="52">
        <v>190.96799999999999</v>
      </c>
      <c r="AN577" s="52">
        <v>190.96799999999999</v>
      </c>
      <c r="AO577" s="52">
        <v>190.96799999999999</v>
      </c>
      <c r="AP577" s="52">
        <v>190.96799999999999</v>
      </c>
      <c r="AQ577" s="52">
        <v>190.96799999999999</v>
      </c>
      <c r="AR577" s="52">
        <v>190.96799999999999</v>
      </c>
      <c r="AS577" s="52">
        <v>190.96799999999999</v>
      </c>
      <c r="AT577" s="52">
        <v>190.96799999999999</v>
      </c>
      <c r="AU577" s="52">
        <v>190.96799999999999</v>
      </c>
      <c r="AV577" s="52">
        <v>190.96799999999999</v>
      </c>
    </row>
    <row r="578" spans="1:48" x14ac:dyDescent="0.3">
      <c r="A578" s="254"/>
      <c r="B578" s="141" t="s">
        <v>37</v>
      </c>
      <c r="C578" s="52">
        <v>0</v>
      </c>
      <c r="D578" s="52">
        <v>0</v>
      </c>
      <c r="E578" s="52">
        <v>0</v>
      </c>
      <c r="F578" s="52">
        <v>0</v>
      </c>
      <c r="G578" s="52">
        <v>0</v>
      </c>
      <c r="H578" s="52">
        <v>0</v>
      </c>
      <c r="I578" s="52">
        <v>0</v>
      </c>
      <c r="J578" s="52">
        <v>0</v>
      </c>
      <c r="K578" s="52">
        <v>0</v>
      </c>
      <c r="L578" s="52">
        <v>0</v>
      </c>
      <c r="M578" s="52">
        <v>0</v>
      </c>
      <c r="N578" s="52">
        <v>0</v>
      </c>
      <c r="O578" s="52">
        <v>0</v>
      </c>
      <c r="P578" s="52">
        <v>0</v>
      </c>
      <c r="Q578" s="52">
        <v>0</v>
      </c>
      <c r="R578" s="52">
        <v>0</v>
      </c>
      <c r="S578" s="52">
        <v>0</v>
      </c>
      <c r="T578" s="52">
        <v>0</v>
      </c>
      <c r="U578" s="52">
        <v>0</v>
      </c>
      <c r="V578" s="52">
        <v>0</v>
      </c>
      <c r="W578" s="52">
        <v>0</v>
      </c>
      <c r="X578" s="52">
        <v>0</v>
      </c>
      <c r="Y578" s="52">
        <v>0</v>
      </c>
      <c r="Z578" s="52">
        <v>0</v>
      </c>
      <c r="AA578" s="52">
        <v>0</v>
      </c>
      <c r="AB578" s="52">
        <v>0</v>
      </c>
      <c r="AC578" s="52">
        <v>0</v>
      </c>
      <c r="AD578" s="52">
        <v>0</v>
      </c>
      <c r="AE578" s="52">
        <v>0</v>
      </c>
      <c r="AF578" s="52">
        <v>0</v>
      </c>
      <c r="AG578" s="52">
        <v>0</v>
      </c>
      <c r="AH578" s="52">
        <v>0</v>
      </c>
      <c r="AI578" s="52">
        <v>0</v>
      </c>
      <c r="AJ578" s="52">
        <v>0</v>
      </c>
      <c r="AK578" s="52">
        <v>0</v>
      </c>
      <c r="AL578" s="52">
        <v>0</v>
      </c>
      <c r="AM578" s="52">
        <v>0</v>
      </c>
      <c r="AN578" s="52">
        <v>0</v>
      </c>
      <c r="AO578" s="52">
        <v>0</v>
      </c>
      <c r="AP578" s="52">
        <v>0</v>
      </c>
      <c r="AQ578" s="52">
        <v>0</v>
      </c>
      <c r="AR578" s="52">
        <v>0</v>
      </c>
      <c r="AS578" s="52">
        <v>0</v>
      </c>
      <c r="AT578" s="52">
        <v>0</v>
      </c>
      <c r="AU578" s="52">
        <v>0</v>
      </c>
      <c r="AV578" s="52">
        <v>0</v>
      </c>
    </row>
    <row r="579" spans="1:48" ht="15" thickBot="1" x14ac:dyDescent="0.35">
      <c r="A579" s="269"/>
      <c r="B579" s="141" t="s">
        <v>31</v>
      </c>
      <c r="C579" s="52">
        <v>83437.399999999994</v>
      </c>
      <c r="D579" s="52">
        <v>103527</v>
      </c>
      <c r="E579" s="52">
        <v>153921</v>
      </c>
      <c r="F579" s="52">
        <v>209008</v>
      </c>
      <c r="G579" s="52">
        <v>280702</v>
      </c>
      <c r="H579" s="52">
        <v>314823</v>
      </c>
      <c r="I579" s="52">
        <v>317777</v>
      </c>
      <c r="J579" s="52">
        <v>337331</v>
      </c>
      <c r="K579" s="52">
        <v>344792</v>
      </c>
      <c r="L579" s="52">
        <v>365908</v>
      </c>
      <c r="M579" s="52">
        <v>408822</v>
      </c>
      <c r="N579" s="52">
        <v>453617</v>
      </c>
      <c r="O579" s="52">
        <v>483753</v>
      </c>
      <c r="P579" s="52">
        <v>501426</v>
      </c>
      <c r="Q579" s="52">
        <v>547217</v>
      </c>
      <c r="R579" s="52">
        <v>562534</v>
      </c>
      <c r="S579" s="52">
        <v>565988</v>
      </c>
      <c r="T579" s="52">
        <v>569181</v>
      </c>
      <c r="U579" s="52">
        <v>571724</v>
      </c>
      <c r="V579" s="52">
        <v>573671</v>
      </c>
      <c r="W579" s="52">
        <v>575180</v>
      </c>
      <c r="X579" s="52">
        <v>576402</v>
      </c>
      <c r="Y579" s="52">
        <v>577457</v>
      </c>
      <c r="Z579" s="52">
        <v>578425</v>
      </c>
      <c r="AA579" s="52">
        <v>579361</v>
      </c>
      <c r="AB579" s="52">
        <v>580300</v>
      </c>
      <c r="AC579" s="52">
        <v>581268</v>
      </c>
      <c r="AD579" s="52">
        <v>582280</v>
      </c>
      <c r="AE579" s="52">
        <v>583347</v>
      </c>
      <c r="AF579" s="52">
        <v>584476</v>
      </c>
      <c r="AG579" s="52">
        <v>585669</v>
      </c>
      <c r="AH579" s="52">
        <v>608710</v>
      </c>
      <c r="AI579" s="52">
        <v>620404</v>
      </c>
      <c r="AJ579" s="52">
        <v>626888</v>
      </c>
      <c r="AK579" s="52">
        <v>630940</v>
      </c>
      <c r="AL579" s="52">
        <v>633845</v>
      </c>
      <c r="AM579" s="52">
        <v>636210</v>
      </c>
      <c r="AN579" s="52">
        <v>638336</v>
      </c>
      <c r="AO579" s="52">
        <v>640372</v>
      </c>
      <c r="AP579" s="52">
        <v>642394</v>
      </c>
      <c r="AQ579" s="52">
        <v>644445</v>
      </c>
      <c r="AR579" s="52">
        <v>644769</v>
      </c>
      <c r="AS579" s="52">
        <v>643176</v>
      </c>
      <c r="AT579" s="52">
        <v>641969</v>
      </c>
      <c r="AU579" s="52">
        <v>641685</v>
      </c>
      <c r="AV579" s="52">
        <v>642254</v>
      </c>
    </row>
    <row r="580" spans="1:48" x14ac:dyDescent="0.3">
      <c r="A580" s="253" t="s">
        <v>17</v>
      </c>
      <c r="B580" s="141" t="s">
        <v>10</v>
      </c>
      <c r="C580" s="52">
        <v>1191070</v>
      </c>
      <c r="D580" s="52">
        <v>1190440</v>
      </c>
      <c r="E580" s="52">
        <v>1189680</v>
      </c>
      <c r="F580" s="52">
        <v>1190840</v>
      </c>
      <c r="G580" s="52">
        <v>1191950</v>
      </c>
      <c r="H580" s="52">
        <v>1191950</v>
      </c>
      <c r="I580" s="52">
        <v>1191950</v>
      </c>
      <c r="J580" s="52">
        <v>1191950</v>
      </c>
      <c r="K580" s="52">
        <v>1191950</v>
      </c>
      <c r="L580" s="52">
        <v>1191950</v>
      </c>
      <c r="M580" s="52">
        <v>1191950</v>
      </c>
      <c r="N580" s="52">
        <v>1191950</v>
      </c>
      <c r="O580" s="52">
        <v>1191950</v>
      </c>
      <c r="P580" s="52">
        <v>1191950</v>
      </c>
      <c r="Q580" s="52">
        <v>1191950</v>
      </c>
      <c r="R580" s="52">
        <v>1165110</v>
      </c>
      <c r="S580" s="52">
        <v>1139450</v>
      </c>
      <c r="T580" s="52">
        <v>1115530</v>
      </c>
      <c r="U580" s="52">
        <v>1095900</v>
      </c>
      <c r="V580" s="52">
        <v>1080200</v>
      </c>
      <c r="W580" s="52">
        <v>1067410</v>
      </c>
      <c r="X580" s="52">
        <v>1056540</v>
      </c>
      <c r="Y580" s="52">
        <v>1046850</v>
      </c>
      <c r="Z580" s="52">
        <v>1037810</v>
      </c>
      <c r="AA580" s="52">
        <v>1029060</v>
      </c>
      <c r="AB580" s="52">
        <v>1020370</v>
      </c>
      <c r="AC580" s="52">
        <v>1011580</v>
      </c>
      <c r="AD580" s="52">
        <v>1002600</v>
      </c>
      <c r="AE580" s="52">
        <v>993374</v>
      </c>
      <c r="AF580" s="52">
        <v>983843</v>
      </c>
      <c r="AG580" s="52">
        <v>973981</v>
      </c>
      <c r="AH580" s="52">
        <v>822602</v>
      </c>
      <c r="AI580" s="52">
        <v>744888</v>
      </c>
      <c r="AJ580" s="52">
        <v>701055</v>
      </c>
      <c r="AK580" s="52">
        <v>673087</v>
      </c>
      <c r="AL580" s="52">
        <v>652658</v>
      </c>
      <c r="AM580" s="52">
        <v>635826</v>
      </c>
      <c r="AN580" s="52">
        <v>620668</v>
      </c>
      <c r="AO580" s="52">
        <v>606209</v>
      </c>
      <c r="AP580" s="52">
        <v>591943</v>
      </c>
      <c r="AQ580" s="52">
        <v>577595</v>
      </c>
      <c r="AR580" s="52">
        <v>574545</v>
      </c>
      <c r="AS580" s="52">
        <v>584053</v>
      </c>
      <c r="AT580" s="52">
        <v>591174</v>
      </c>
      <c r="AU580" s="52">
        <v>592423</v>
      </c>
      <c r="AV580" s="52">
        <v>588240</v>
      </c>
    </row>
    <row r="581" spans="1:48" x14ac:dyDescent="0.3">
      <c r="A581" s="254"/>
      <c r="B581" s="141" t="s">
        <v>20</v>
      </c>
      <c r="C581" s="52">
        <v>44740</v>
      </c>
      <c r="D581" s="52">
        <v>44586.2</v>
      </c>
      <c r="E581" s="52">
        <v>44022.5</v>
      </c>
      <c r="F581" s="52">
        <v>43120</v>
      </c>
      <c r="G581" s="52">
        <v>42470</v>
      </c>
      <c r="H581" s="52">
        <v>42470</v>
      </c>
      <c r="I581" s="52">
        <v>42470</v>
      </c>
      <c r="J581" s="52">
        <v>42470</v>
      </c>
      <c r="K581" s="52">
        <v>42470</v>
      </c>
      <c r="L581" s="52">
        <v>42470</v>
      </c>
      <c r="M581" s="52">
        <v>42470</v>
      </c>
      <c r="N581" s="52">
        <v>42470</v>
      </c>
      <c r="O581" s="52">
        <v>42470</v>
      </c>
      <c r="P581" s="52">
        <v>42470</v>
      </c>
      <c r="Q581" s="52">
        <v>42470</v>
      </c>
      <c r="R581" s="52">
        <v>41398.400000000001</v>
      </c>
      <c r="S581" s="52">
        <v>40362.6</v>
      </c>
      <c r="T581" s="52">
        <v>39393.199999999997</v>
      </c>
      <c r="U581" s="52">
        <v>38588.400000000001</v>
      </c>
      <c r="V581" s="52">
        <v>37934.9</v>
      </c>
      <c r="W581" s="52">
        <v>37392.400000000001</v>
      </c>
      <c r="X581" s="52">
        <v>36922.800000000003</v>
      </c>
      <c r="Y581" s="52">
        <v>36496.400000000001</v>
      </c>
      <c r="Z581" s="52">
        <v>36092.6</v>
      </c>
      <c r="AA581" s="52">
        <v>35697.4</v>
      </c>
      <c r="AB581" s="52">
        <v>35301.800000000003</v>
      </c>
      <c r="AC581" s="52">
        <v>34899.699999999997</v>
      </c>
      <c r="AD581" s="52">
        <v>34487.199999999997</v>
      </c>
      <c r="AE581" s="52">
        <v>34061.699999999997</v>
      </c>
      <c r="AF581" s="52">
        <v>33621.5</v>
      </c>
      <c r="AG581" s="52">
        <v>33165.4</v>
      </c>
      <c r="AH581" s="52">
        <v>27182.9</v>
      </c>
      <c r="AI581" s="52">
        <v>24072.3</v>
      </c>
      <c r="AJ581" s="52">
        <v>22280.799999999999</v>
      </c>
      <c r="AK581" s="52">
        <v>21105.4</v>
      </c>
      <c r="AL581" s="52">
        <v>20221</v>
      </c>
      <c r="AM581" s="52">
        <v>19473.7</v>
      </c>
      <c r="AN581" s="52">
        <v>18788.400000000001</v>
      </c>
      <c r="AO581" s="52">
        <v>18127</v>
      </c>
      <c r="AP581" s="52">
        <v>17469.900000000001</v>
      </c>
      <c r="AQ581" s="52">
        <v>16806.2</v>
      </c>
      <c r="AR581" s="52">
        <v>16580.2</v>
      </c>
      <c r="AS581" s="52">
        <v>16840.599999999999</v>
      </c>
      <c r="AT581" s="52">
        <v>17004.400000000001</v>
      </c>
      <c r="AU581" s="52">
        <v>16935.5</v>
      </c>
      <c r="AV581" s="52">
        <v>16651.2</v>
      </c>
    </row>
    <row r="582" spans="1:48" x14ac:dyDescent="0.3">
      <c r="A582" s="254"/>
      <c r="B582" s="141" t="s">
        <v>21</v>
      </c>
      <c r="C582" s="52">
        <v>7947150</v>
      </c>
      <c r="D582" s="52">
        <v>7947760</v>
      </c>
      <c r="E582" s="52">
        <v>7949370</v>
      </c>
      <c r="F582" s="52">
        <v>7950990</v>
      </c>
      <c r="G582" s="52">
        <v>7952600</v>
      </c>
      <c r="H582" s="52">
        <v>7954220</v>
      </c>
      <c r="I582" s="52">
        <v>7954900</v>
      </c>
      <c r="J582" s="52">
        <v>7954040</v>
      </c>
      <c r="K582" s="52">
        <v>7953170</v>
      </c>
      <c r="L582" s="52">
        <v>7952300</v>
      </c>
      <c r="M582" s="52">
        <v>7951440</v>
      </c>
      <c r="N582" s="52">
        <v>7953410</v>
      </c>
      <c r="O582" s="52">
        <v>7960120</v>
      </c>
      <c r="P582" s="52">
        <v>7964320</v>
      </c>
      <c r="Q582" s="52">
        <v>7964320</v>
      </c>
      <c r="R582" s="52">
        <v>7964310</v>
      </c>
      <c r="S582" s="52">
        <v>7964310</v>
      </c>
      <c r="T582" s="52">
        <v>7964310</v>
      </c>
      <c r="U582" s="52">
        <v>7964310</v>
      </c>
      <c r="V582" s="52">
        <v>7964310</v>
      </c>
      <c r="W582" s="52">
        <v>7964310</v>
      </c>
      <c r="X582" s="52">
        <v>7964310</v>
      </c>
      <c r="Y582" s="52">
        <v>7964310</v>
      </c>
      <c r="Z582" s="52">
        <v>7964310</v>
      </c>
      <c r="AA582" s="52">
        <v>7964310</v>
      </c>
      <c r="AB582" s="52">
        <v>7964310</v>
      </c>
      <c r="AC582" s="52">
        <v>7964310</v>
      </c>
      <c r="AD582" s="52">
        <v>7964320</v>
      </c>
      <c r="AE582" s="52">
        <v>7964320</v>
      </c>
      <c r="AF582" s="52">
        <v>7964320</v>
      </c>
      <c r="AG582" s="52">
        <v>7964330</v>
      </c>
      <c r="AH582" s="52">
        <v>7964330</v>
      </c>
      <c r="AI582" s="52">
        <v>7964340</v>
      </c>
      <c r="AJ582" s="52">
        <v>7964350</v>
      </c>
      <c r="AK582" s="52">
        <v>7964350</v>
      </c>
      <c r="AL582" s="52">
        <v>7964360</v>
      </c>
      <c r="AM582" s="52">
        <v>7964370</v>
      </c>
      <c r="AN582" s="52">
        <v>7964380</v>
      </c>
      <c r="AO582" s="52">
        <v>7964390</v>
      </c>
      <c r="AP582" s="52">
        <v>7964390</v>
      </c>
      <c r="AQ582" s="52">
        <v>7964400</v>
      </c>
      <c r="AR582" s="52">
        <v>7964410</v>
      </c>
      <c r="AS582" s="52">
        <v>7964420</v>
      </c>
      <c r="AT582" s="52">
        <v>7964430</v>
      </c>
      <c r="AU582" s="52">
        <v>7964440</v>
      </c>
      <c r="AV582" s="52">
        <v>7964450</v>
      </c>
    </row>
    <row r="583" spans="1:48" x14ac:dyDescent="0.3">
      <c r="A583" s="254"/>
      <c r="B583" s="141" t="s">
        <v>22</v>
      </c>
      <c r="C583" s="52">
        <v>2727180</v>
      </c>
      <c r="D583" s="52">
        <v>2727180</v>
      </c>
      <c r="E583" s="52">
        <v>2727180</v>
      </c>
      <c r="F583" s="52">
        <v>2727180</v>
      </c>
      <c r="G583" s="52">
        <v>2727180</v>
      </c>
      <c r="H583" s="52">
        <v>2727180</v>
      </c>
      <c r="I583" s="52">
        <v>2727180</v>
      </c>
      <c r="J583" s="52">
        <v>2727180</v>
      </c>
      <c r="K583" s="52">
        <v>2727180</v>
      </c>
      <c r="L583" s="52">
        <v>2727180</v>
      </c>
      <c r="M583" s="52">
        <v>2727180</v>
      </c>
      <c r="N583" s="52">
        <v>2727180</v>
      </c>
      <c r="O583" s="52">
        <v>2727180</v>
      </c>
      <c r="P583" s="52">
        <v>2727180</v>
      </c>
      <c r="Q583" s="52">
        <v>2727180</v>
      </c>
      <c r="R583" s="52">
        <v>2727180</v>
      </c>
      <c r="S583" s="52">
        <v>2727180</v>
      </c>
      <c r="T583" s="52">
        <v>2727180</v>
      </c>
      <c r="U583" s="52">
        <v>2727180</v>
      </c>
      <c r="V583" s="52">
        <v>2727180</v>
      </c>
      <c r="W583" s="52">
        <v>2727180</v>
      </c>
      <c r="X583" s="52">
        <v>2727180</v>
      </c>
      <c r="Y583" s="52">
        <v>2727180</v>
      </c>
      <c r="Z583" s="52">
        <v>2727180</v>
      </c>
      <c r="AA583" s="52">
        <v>2727180</v>
      </c>
      <c r="AB583" s="52">
        <v>2727180</v>
      </c>
      <c r="AC583" s="52">
        <v>2727180</v>
      </c>
      <c r="AD583" s="52">
        <v>2727180</v>
      </c>
      <c r="AE583" s="52">
        <v>2727180</v>
      </c>
      <c r="AF583" s="52">
        <v>2727180</v>
      </c>
      <c r="AG583" s="52">
        <v>2727180</v>
      </c>
      <c r="AH583" s="52">
        <v>2727180</v>
      </c>
      <c r="AI583" s="52">
        <v>2727180</v>
      </c>
      <c r="AJ583" s="52">
        <v>2727180</v>
      </c>
      <c r="AK583" s="52">
        <v>2727180</v>
      </c>
      <c r="AL583" s="52">
        <v>2727180</v>
      </c>
      <c r="AM583" s="52">
        <v>2727180</v>
      </c>
      <c r="AN583" s="52">
        <v>2727180</v>
      </c>
      <c r="AO583" s="52">
        <v>2727180</v>
      </c>
      <c r="AP583" s="52">
        <v>2727180</v>
      </c>
      <c r="AQ583" s="52">
        <v>2727180</v>
      </c>
      <c r="AR583" s="52">
        <v>2727180</v>
      </c>
      <c r="AS583" s="52">
        <v>2727180</v>
      </c>
      <c r="AT583" s="52">
        <v>2727180</v>
      </c>
      <c r="AU583" s="52">
        <v>2727180</v>
      </c>
      <c r="AV583" s="52">
        <v>2727180</v>
      </c>
    </row>
    <row r="584" spans="1:48" x14ac:dyDescent="0.3">
      <c r="A584" s="254"/>
      <c r="B584" s="141" t="s">
        <v>23</v>
      </c>
      <c r="C584" s="52">
        <v>174866</v>
      </c>
      <c r="D584" s="52">
        <v>176461</v>
      </c>
      <c r="E584" s="52">
        <v>180714</v>
      </c>
      <c r="F584" s="52">
        <v>184966</v>
      </c>
      <c r="G584" s="52">
        <v>189219</v>
      </c>
      <c r="H584" s="52">
        <v>193471</v>
      </c>
      <c r="I584" s="52">
        <v>196300</v>
      </c>
      <c r="J584" s="52">
        <v>196756</v>
      </c>
      <c r="K584" s="52">
        <v>197212</v>
      </c>
      <c r="L584" s="52">
        <v>197668</v>
      </c>
      <c r="M584" s="52">
        <v>198125</v>
      </c>
      <c r="N584" s="52">
        <v>196608</v>
      </c>
      <c r="O584" s="52">
        <v>191804</v>
      </c>
      <c r="P584" s="52">
        <v>188801</v>
      </c>
      <c r="Q584" s="52">
        <v>188801</v>
      </c>
      <c r="R584" s="52">
        <v>203383</v>
      </c>
      <c r="S584" s="52">
        <v>98297</v>
      </c>
      <c r="T584" s="52">
        <v>36560.400000000001</v>
      </c>
      <c r="U584" s="52">
        <v>-331.34500000000003</v>
      </c>
      <c r="V584" s="52">
        <v>-22739.9</v>
      </c>
      <c r="W584" s="52">
        <v>-36601.599999999999</v>
      </c>
      <c r="X584" s="52">
        <v>-45380.4</v>
      </c>
      <c r="Y584" s="52">
        <v>-51127.7</v>
      </c>
      <c r="Z584" s="52">
        <v>-55071.3</v>
      </c>
      <c r="AA584" s="52">
        <v>-57952.1</v>
      </c>
      <c r="AB584" s="52">
        <v>-60220.2</v>
      </c>
      <c r="AC584" s="52">
        <v>-62150.1</v>
      </c>
      <c r="AD584" s="52">
        <v>-63910.6</v>
      </c>
      <c r="AE584" s="52">
        <v>-65606</v>
      </c>
      <c r="AF584" s="52">
        <v>-67301.2</v>
      </c>
      <c r="AG584" s="52">
        <v>-69036.399999999994</v>
      </c>
      <c r="AH584" s="52">
        <v>-77801.899999999994</v>
      </c>
      <c r="AI584" s="52">
        <v>-94429.1</v>
      </c>
      <c r="AJ584" s="52">
        <v>-109938</v>
      </c>
      <c r="AK584" s="52">
        <v>-122241</v>
      </c>
      <c r="AL584" s="52">
        <v>-131526</v>
      </c>
      <c r="AM584" s="52">
        <v>-138531</v>
      </c>
      <c r="AN584" s="52">
        <v>-143982</v>
      </c>
      <c r="AO584" s="52">
        <v>-148438</v>
      </c>
      <c r="AP584" s="52">
        <v>-152293</v>
      </c>
      <c r="AQ584" s="52">
        <v>-155811</v>
      </c>
      <c r="AR584" s="52">
        <v>69941</v>
      </c>
      <c r="AS584" s="52">
        <v>198191</v>
      </c>
      <c r="AT584" s="52">
        <v>271770</v>
      </c>
      <c r="AU584" s="52">
        <v>314684</v>
      </c>
      <c r="AV584" s="52">
        <v>341757</v>
      </c>
    </row>
    <row r="585" spans="1:48" x14ac:dyDescent="0.3">
      <c r="A585" s="254"/>
      <c r="B585" s="141" t="s">
        <v>24</v>
      </c>
      <c r="C585" s="52">
        <v>0</v>
      </c>
      <c r="D585" s="52">
        <v>0</v>
      </c>
      <c r="E585" s="52">
        <v>0</v>
      </c>
      <c r="F585" s="52">
        <v>0</v>
      </c>
      <c r="G585" s="52">
        <v>0</v>
      </c>
      <c r="H585" s="52">
        <v>0</v>
      </c>
      <c r="I585" s="52">
        <v>0</v>
      </c>
      <c r="J585" s="52">
        <v>0</v>
      </c>
      <c r="K585" s="52">
        <v>0</v>
      </c>
      <c r="L585" s="52">
        <v>0</v>
      </c>
      <c r="M585" s="52">
        <v>0</v>
      </c>
      <c r="N585" s="52">
        <v>0</v>
      </c>
      <c r="O585" s="52">
        <v>0</v>
      </c>
      <c r="P585" s="52">
        <v>0</v>
      </c>
      <c r="Q585" s="52">
        <v>0</v>
      </c>
      <c r="R585" s="52">
        <v>0</v>
      </c>
      <c r="S585" s="52">
        <v>0</v>
      </c>
      <c r="T585" s="52">
        <v>0</v>
      </c>
      <c r="U585" s="52">
        <v>0</v>
      </c>
      <c r="V585" s="52">
        <v>0</v>
      </c>
      <c r="W585" s="52">
        <v>0</v>
      </c>
      <c r="X585" s="52">
        <v>0</v>
      </c>
      <c r="Y585" s="52">
        <v>0</v>
      </c>
      <c r="Z585" s="52">
        <v>0</v>
      </c>
      <c r="AA585" s="52">
        <v>0</v>
      </c>
      <c r="AB585" s="52">
        <v>0</v>
      </c>
      <c r="AC585" s="52">
        <v>0</v>
      </c>
      <c r="AD585" s="52">
        <v>0</v>
      </c>
      <c r="AE585" s="52">
        <v>0</v>
      </c>
      <c r="AF585" s="52">
        <v>0</v>
      </c>
      <c r="AG585" s="52">
        <v>0</v>
      </c>
      <c r="AH585" s="52">
        <v>0</v>
      </c>
      <c r="AI585" s="52">
        <v>0</v>
      </c>
      <c r="AJ585" s="52">
        <v>0</v>
      </c>
      <c r="AK585" s="52">
        <v>0</v>
      </c>
      <c r="AL585" s="52">
        <v>0</v>
      </c>
      <c r="AM585" s="52">
        <v>0</v>
      </c>
      <c r="AN585" s="52">
        <v>0</v>
      </c>
      <c r="AO585" s="52">
        <v>0</v>
      </c>
      <c r="AP585" s="52">
        <v>0</v>
      </c>
      <c r="AQ585" s="52">
        <v>0</v>
      </c>
      <c r="AR585" s="52">
        <v>0</v>
      </c>
      <c r="AS585" s="52">
        <v>0</v>
      </c>
      <c r="AT585" s="52">
        <v>0</v>
      </c>
      <c r="AU585" s="52">
        <v>0</v>
      </c>
      <c r="AV585" s="52">
        <v>0</v>
      </c>
    </row>
    <row r="586" spans="1:48" x14ac:dyDescent="0.3">
      <c r="A586" s="254"/>
      <c r="B586" s="141" t="s">
        <v>25</v>
      </c>
      <c r="C586" s="52">
        <v>920990</v>
      </c>
      <c r="D586" s="52">
        <v>921058</v>
      </c>
      <c r="E586" s="52">
        <v>921088</v>
      </c>
      <c r="F586" s="52">
        <v>920789</v>
      </c>
      <c r="G586" s="52">
        <v>920520</v>
      </c>
      <c r="H586" s="52">
        <v>920520</v>
      </c>
      <c r="I586" s="52">
        <v>920520</v>
      </c>
      <c r="J586" s="52">
        <v>920520</v>
      </c>
      <c r="K586" s="52">
        <v>920520</v>
      </c>
      <c r="L586" s="52">
        <v>920520</v>
      </c>
      <c r="M586" s="52">
        <v>920520</v>
      </c>
      <c r="N586" s="52">
        <v>920520</v>
      </c>
      <c r="O586" s="52">
        <v>920520</v>
      </c>
      <c r="P586" s="52">
        <v>920520</v>
      </c>
      <c r="Q586" s="52">
        <v>920520</v>
      </c>
      <c r="R586" s="52">
        <v>920518</v>
      </c>
      <c r="S586" s="52">
        <v>920516</v>
      </c>
      <c r="T586" s="52">
        <v>920514</v>
      </c>
      <c r="U586" s="52">
        <v>920513</v>
      </c>
      <c r="V586" s="52">
        <v>920512</v>
      </c>
      <c r="W586" s="52">
        <v>920511</v>
      </c>
      <c r="X586" s="52">
        <v>920510</v>
      </c>
      <c r="Y586" s="52">
        <v>920510</v>
      </c>
      <c r="Z586" s="52">
        <v>920511</v>
      </c>
      <c r="AA586" s="52">
        <v>920512</v>
      </c>
      <c r="AB586" s="52">
        <v>920514</v>
      </c>
      <c r="AC586" s="52">
        <v>920517</v>
      </c>
      <c r="AD586" s="52">
        <v>920520</v>
      </c>
      <c r="AE586" s="52">
        <v>920525</v>
      </c>
      <c r="AF586" s="52">
        <v>920530</v>
      </c>
      <c r="AG586" s="52">
        <v>920536</v>
      </c>
      <c r="AH586" s="52">
        <v>920542</v>
      </c>
      <c r="AI586" s="52">
        <v>920549</v>
      </c>
      <c r="AJ586" s="52">
        <v>920556</v>
      </c>
      <c r="AK586" s="52">
        <v>920565</v>
      </c>
      <c r="AL586" s="52">
        <v>920573</v>
      </c>
      <c r="AM586" s="52">
        <v>920581</v>
      </c>
      <c r="AN586" s="52">
        <v>920590</v>
      </c>
      <c r="AO586" s="52">
        <v>920600</v>
      </c>
      <c r="AP586" s="52">
        <v>920610</v>
      </c>
      <c r="AQ586" s="52">
        <v>920619</v>
      </c>
      <c r="AR586" s="52">
        <v>920629</v>
      </c>
      <c r="AS586" s="52">
        <v>920639</v>
      </c>
      <c r="AT586" s="52">
        <v>920649</v>
      </c>
      <c r="AU586" s="52">
        <v>920660</v>
      </c>
      <c r="AV586" s="52">
        <v>920670</v>
      </c>
    </row>
    <row r="587" spans="1:48" x14ac:dyDescent="0.3">
      <c r="A587" s="254"/>
      <c r="B587" s="141" t="s">
        <v>26</v>
      </c>
      <c r="C587" s="52">
        <v>0</v>
      </c>
      <c r="D587" s="52">
        <v>0</v>
      </c>
      <c r="E587" s="52">
        <v>0</v>
      </c>
      <c r="F587" s="52">
        <v>0</v>
      </c>
      <c r="G587" s="52">
        <v>0</v>
      </c>
      <c r="H587" s="52">
        <v>0</v>
      </c>
      <c r="I587" s="52">
        <v>0</v>
      </c>
      <c r="J587" s="52">
        <v>0</v>
      </c>
      <c r="K587" s="52">
        <v>0</v>
      </c>
      <c r="L587" s="52">
        <v>0</v>
      </c>
      <c r="M587" s="52">
        <v>0</v>
      </c>
      <c r="N587" s="52">
        <v>0</v>
      </c>
      <c r="O587" s="52">
        <v>0</v>
      </c>
      <c r="P587" s="52">
        <v>0</v>
      </c>
      <c r="Q587" s="52">
        <v>0</v>
      </c>
      <c r="R587" s="52">
        <v>0</v>
      </c>
      <c r="S587" s="52">
        <v>0</v>
      </c>
      <c r="T587" s="52">
        <v>0</v>
      </c>
      <c r="U587" s="52">
        <v>0</v>
      </c>
      <c r="V587" s="52">
        <v>0</v>
      </c>
      <c r="W587" s="52">
        <v>0</v>
      </c>
      <c r="X587" s="52">
        <v>0</v>
      </c>
      <c r="Y587" s="52">
        <v>0</v>
      </c>
      <c r="Z587" s="52">
        <v>0</v>
      </c>
      <c r="AA587" s="52">
        <v>0</v>
      </c>
      <c r="AB587" s="52">
        <v>0</v>
      </c>
      <c r="AC587" s="52">
        <v>0</v>
      </c>
      <c r="AD587" s="52">
        <v>0</v>
      </c>
      <c r="AE587" s="52">
        <v>0</v>
      </c>
      <c r="AF587" s="52">
        <v>0</v>
      </c>
      <c r="AG587" s="52">
        <v>0</v>
      </c>
      <c r="AH587" s="52">
        <v>0</v>
      </c>
      <c r="AI587" s="52">
        <v>0</v>
      </c>
      <c r="AJ587" s="52">
        <v>0</v>
      </c>
      <c r="AK587" s="52">
        <v>0</v>
      </c>
      <c r="AL587" s="52">
        <v>0</v>
      </c>
      <c r="AM587" s="52">
        <v>0</v>
      </c>
      <c r="AN587" s="52">
        <v>0</v>
      </c>
      <c r="AO587" s="52">
        <v>0</v>
      </c>
      <c r="AP587" s="52">
        <v>0</v>
      </c>
      <c r="AQ587" s="52">
        <v>0</v>
      </c>
      <c r="AR587" s="52">
        <v>0</v>
      </c>
      <c r="AS587" s="52">
        <v>0</v>
      </c>
      <c r="AT587" s="52">
        <v>0</v>
      </c>
      <c r="AU587" s="52">
        <v>0</v>
      </c>
      <c r="AV587" s="52">
        <v>0</v>
      </c>
    </row>
    <row r="588" spans="1:48" x14ac:dyDescent="0.3">
      <c r="A588" s="254"/>
      <c r="B588" s="141" t="s">
        <v>27</v>
      </c>
      <c r="C588" s="52">
        <v>21788.1</v>
      </c>
      <c r="D588" s="52">
        <v>21917.9</v>
      </c>
      <c r="E588" s="52">
        <v>22269</v>
      </c>
      <c r="F588" s="52">
        <v>22718.9</v>
      </c>
      <c r="G588" s="52">
        <v>23161.200000000001</v>
      </c>
      <c r="H588" s="52">
        <v>23337.200000000001</v>
      </c>
      <c r="I588" s="52">
        <v>23510.1</v>
      </c>
      <c r="J588" s="52">
        <v>23779.7</v>
      </c>
      <c r="K588" s="52">
        <v>24119.4</v>
      </c>
      <c r="L588" s="52">
        <v>24353.8</v>
      </c>
      <c r="M588" s="52">
        <v>24603.5</v>
      </c>
      <c r="N588" s="52">
        <v>24914.799999999999</v>
      </c>
      <c r="O588" s="52">
        <v>25367.7</v>
      </c>
      <c r="P588" s="52">
        <v>25610.5</v>
      </c>
      <c r="Q588" s="52">
        <v>25790</v>
      </c>
      <c r="R588" s="52">
        <v>25851.9</v>
      </c>
      <c r="S588" s="52">
        <v>25876.6</v>
      </c>
      <c r="T588" s="52">
        <v>25895.9</v>
      </c>
      <c r="U588" s="52">
        <v>25911.8</v>
      </c>
      <c r="V588" s="52">
        <v>25926</v>
      </c>
      <c r="W588" s="52">
        <v>25940</v>
      </c>
      <c r="X588" s="52">
        <v>25949.3</v>
      </c>
      <c r="Y588" s="52">
        <v>25947.3</v>
      </c>
      <c r="Z588" s="52">
        <v>25936.9</v>
      </c>
      <c r="AA588" s="52">
        <v>25920.3</v>
      </c>
      <c r="AB588" s="52">
        <v>25899.7</v>
      </c>
      <c r="AC588" s="52">
        <v>25871.599999999999</v>
      </c>
      <c r="AD588" s="52">
        <v>25830.6</v>
      </c>
      <c r="AE588" s="52">
        <v>25780.1</v>
      </c>
      <c r="AF588" s="52">
        <v>25722.9</v>
      </c>
      <c r="AG588" s="52">
        <v>25661.7</v>
      </c>
      <c r="AH588" s="52">
        <v>25593.8</v>
      </c>
      <c r="AI588" s="52">
        <v>25515.200000000001</v>
      </c>
      <c r="AJ588" s="52">
        <v>25429.4</v>
      </c>
      <c r="AK588" s="52">
        <v>25339.8</v>
      </c>
      <c r="AL588" s="52">
        <v>25248.7</v>
      </c>
      <c r="AM588" s="52">
        <v>25153.9</v>
      </c>
      <c r="AN588" s="52">
        <v>25051.4</v>
      </c>
      <c r="AO588" s="52">
        <v>24945</v>
      </c>
      <c r="AP588" s="52">
        <v>24837.7</v>
      </c>
      <c r="AQ588" s="52">
        <v>24732</v>
      </c>
      <c r="AR588" s="52">
        <v>24625.200000000001</v>
      </c>
      <c r="AS588" s="52">
        <v>24512.7</v>
      </c>
      <c r="AT588" s="52">
        <v>24398.2</v>
      </c>
      <c r="AU588" s="52">
        <v>24284.400000000001</v>
      </c>
      <c r="AV588" s="52">
        <v>24173.599999999999</v>
      </c>
    </row>
    <row r="589" spans="1:48" x14ac:dyDescent="0.3">
      <c r="A589" s="254"/>
      <c r="B589" s="141" t="s">
        <v>28</v>
      </c>
      <c r="C589" s="52">
        <v>0</v>
      </c>
      <c r="D589" s="52">
        <v>0</v>
      </c>
      <c r="E589" s="52">
        <v>0</v>
      </c>
      <c r="F589" s="52">
        <v>0</v>
      </c>
      <c r="G589" s="52">
        <v>0</v>
      </c>
      <c r="H589" s="52">
        <v>0</v>
      </c>
      <c r="I589" s="52">
        <v>3.7500000000000001E-4</v>
      </c>
      <c r="J589" s="52">
        <v>1.75E-3</v>
      </c>
      <c r="K589" s="52">
        <v>1.4625000000000001E-2</v>
      </c>
      <c r="L589" s="52">
        <v>7.2249999999999995E-2</v>
      </c>
      <c r="M589" s="52">
        <v>0.71199999999999997</v>
      </c>
      <c r="N589" s="52">
        <v>1.82538</v>
      </c>
      <c r="O589" s="52">
        <v>3.605</v>
      </c>
      <c r="P589" s="52">
        <v>9.3156300000000005</v>
      </c>
      <c r="Q589" s="52">
        <v>17.770600000000002</v>
      </c>
      <c r="R589" s="52">
        <v>19.884399999999999</v>
      </c>
      <c r="S589" s="52">
        <v>19.884399999999999</v>
      </c>
      <c r="T589" s="52">
        <v>19.884399999999999</v>
      </c>
      <c r="U589" s="52">
        <v>19.884399999999999</v>
      </c>
      <c r="V589" s="52">
        <v>19.884399999999999</v>
      </c>
      <c r="W589" s="52">
        <v>19.884399999999999</v>
      </c>
      <c r="X589" s="52">
        <v>19.884399999999999</v>
      </c>
      <c r="Y589" s="52">
        <v>19.884399999999999</v>
      </c>
      <c r="Z589" s="52">
        <v>19.884399999999999</v>
      </c>
      <c r="AA589" s="52">
        <v>19.884399999999999</v>
      </c>
      <c r="AB589" s="52">
        <v>19.884399999999999</v>
      </c>
      <c r="AC589" s="52">
        <v>19.884399999999999</v>
      </c>
      <c r="AD589" s="52">
        <v>19.884399999999999</v>
      </c>
      <c r="AE589" s="52">
        <v>19.884399999999999</v>
      </c>
      <c r="AF589" s="52">
        <v>19.884399999999999</v>
      </c>
      <c r="AG589" s="52">
        <v>19.884399999999999</v>
      </c>
      <c r="AH589" s="52">
        <v>19.884399999999999</v>
      </c>
      <c r="AI589" s="52">
        <v>19.884399999999999</v>
      </c>
      <c r="AJ589" s="52">
        <v>19.884399999999999</v>
      </c>
      <c r="AK589" s="52">
        <v>19.884399999999999</v>
      </c>
      <c r="AL589" s="52">
        <v>19.884399999999999</v>
      </c>
      <c r="AM589" s="52">
        <v>19.884399999999999</v>
      </c>
      <c r="AN589" s="52">
        <v>19.884399999999999</v>
      </c>
      <c r="AO589" s="52">
        <v>19.884399999999999</v>
      </c>
      <c r="AP589" s="52">
        <v>19.884399999999999</v>
      </c>
      <c r="AQ589" s="52">
        <v>19.884399999999999</v>
      </c>
      <c r="AR589" s="52">
        <v>19.884399999999999</v>
      </c>
      <c r="AS589" s="52">
        <v>19.884399999999999</v>
      </c>
      <c r="AT589" s="52">
        <v>19.884399999999999</v>
      </c>
      <c r="AU589" s="52">
        <v>19.884399999999999</v>
      </c>
      <c r="AV589" s="52">
        <v>19.884399999999999</v>
      </c>
    </row>
    <row r="590" spans="1:48" x14ac:dyDescent="0.3">
      <c r="A590" s="254"/>
      <c r="B590" s="141" t="s">
        <v>37</v>
      </c>
      <c r="C590" s="52">
        <v>0</v>
      </c>
      <c r="D590" s="52">
        <v>0</v>
      </c>
      <c r="E590" s="52">
        <v>0</v>
      </c>
      <c r="F590" s="52">
        <v>0</v>
      </c>
      <c r="G590" s="52">
        <v>0</v>
      </c>
      <c r="H590" s="52">
        <v>0</v>
      </c>
      <c r="I590" s="52">
        <v>0</v>
      </c>
      <c r="J590" s="52">
        <v>0</v>
      </c>
      <c r="K590" s="52">
        <v>0</v>
      </c>
      <c r="L590" s="52">
        <v>0</v>
      </c>
      <c r="M590" s="52">
        <v>0</v>
      </c>
      <c r="N590" s="52">
        <v>0</v>
      </c>
      <c r="O590" s="52">
        <v>0</v>
      </c>
      <c r="P590" s="52">
        <v>0</v>
      </c>
      <c r="Q590" s="52">
        <v>0</v>
      </c>
      <c r="R590" s="52">
        <v>0</v>
      </c>
      <c r="S590" s="52">
        <v>0</v>
      </c>
      <c r="T590" s="52">
        <v>0</v>
      </c>
      <c r="U590" s="52">
        <v>0</v>
      </c>
      <c r="V590" s="52">
        <v>0</v>
      </c>
      <c r="W590" s="52">
        <v>0</v>
      </c>
      <c r="X590" s="52">
        <v>0</v>
      </c>
      <c r="Y590" s="52">
        <v>0</v>
      </c>
      <c r="Z590" s="52">
        <v>0</v>
      </c>
      <c r="AA590" s="52">
        <v>0</v>
      </c>
      <c r="AB590" s="52">
        <v>0</v>
      </c>
      <c r="AC590" s="52">
        <v>0</v>
      </c>
      <c r="AD590" s="52">
        <v>0</v>
      </c>
      <c r="AE590" s="52">
        <v>0</v>
      </c>
      <c r="AF590" s="52">
        <v>0</v>
      </c>
      <c r="AG590" s="52">
        <v>0</v>
      </c>
      <c r="AH590" s="52">
        <v>0</v>
      </c>
      <c r="AI590" s="52">
        <v>0</v>
      </c>
      <c r="AJ590" s="52">
        <v>0</v>
      </c>
      <c r="AK590" s="52">
        <v>0</v>
      </c>
      <c r="AL590" s="52">
        <v>0</v>
      </c>
      <c r="AM590" s="52">
        <v>0</v>
      </c>
      <c r="AN590" s="52">
        <v>0</v>
      </c>
      <c r="AO590" s="52">
        <v>0</v>
      </c>
      <c r="AP590" s="52">
        <v>0</v>
      </c>
      <c r="AQ590" s="52">
        <v>0</v>
      </c>
      <c r="AR590" s="52">
        <v>0</v>
      </c>
      <c r="AS590" s="52">
        <v>0</v>
      </c>
      <c r="AT590" s="52">
        <v>0</v>
      </c>
      <c r="AU590" s="52">
        <v>0</v>
      </c>
      <c r="AV590" s="52">
        <v>0</v>
      </c>
    </row>
    <row r="591" spans="1:48" ht="15" thickBot="1" x14ac:dyDescent="0.35">
      <c r="A591" s="269"/>
      <c r="B591" s="141" t="s">
        <v>31</v>
      </c>
      <c r="C591" s="52">
        <v>4070470</v>
      </c>
      <c r="D591" s="52">
        <v>4074740</v>
      </c>
      <c r="E591" s="52">
        <v>4067610</v>
      </c>
      <c r="F591" s="52">
        <v>4049360</v>
      </c>
      <c r="G591" s="52">
        <v>4022050</v>
      </c>
      <c r="H591" s="52">
        <v>3986780</v>
      </c>
      <c r="I591" s="52">
        <v>3945700</v>
      </c>
      <c r="J591" s="52">
        <v>3902680</v>
      </c>
      <c r="K591" s="52">
        <v>3855330</v>
      </c>
      <c r="L591" s="52">
        <v>3802070</v>
      </c>
      <c r="M591" s="52">
        <v>3741650</v>
      </c>
      <c r="N591" s="52">
        <v>3673040</v>
      </c>
      <c r="O591" s="52">
        <v>3617220</v>
      </c>
      <c r="P591" s="52">
        <v>3621730</v>
      </c>
      <c r="Q591" s="52">
        <v>3626560</v>
      </c>
      <c r="R591" s="52">
        <v>3641390</v>
      </c>
      <c r="S591" s="52">
        <v>3773980</v>
      </c>
      <c r="T591" s="52">
        <v>3861460</v>
      </c>
      <c r="U591" s="52">
        <v>3919710</v>
      </c>
      <c r="V591" s="52">
        <v>3959460</v>
      </c>
      <c r="W591" s="52">
        <v>3987690</v>
      </c>
      <c r="X591" s="52">
        <v>4008910</v>
      </c>
      <c r="Y591" s="52">
        <v>4025950</v>
      </c>
      <c r="Z591" s="52">
        <v>4040580</v>
      </c>
      <c r="AA591" s="52">
        <v>4053920</v>
      </c>
      <c r="AB591" s="52">
        <v>4066660</v>
      </c>
      <c r="AC591" s="52">
        <v>4079240</v>
      </c>
      <c r="AD591" s="52">
        <v>4091920</v>
      </c>
      <c r="AE591" s="52">
        <v>4104890</v>
      </c>
      <c r="AF591" s="52">
        <v>4118250</v>
      </c>
      <c r="AG591" s="52">
        <v>4132080</v>
      </c>
      <c r="AH591" s="52">
        <v>4300060</v>
      </c>
      <c r="AI591" s="52">
        <v>4399440</v>
      </c>
      <c r="AJ591" s="52">
        <v>4462600</v>
      </c>
      <c r="AK591" s="52">
        <v>4506140</v>
      </c>
      <c r="AL591" s="52">
        <v>4538920</v>
      </c>
      <c r="AM591" s="52">
        <v>4565780</v>
      </c>
      <c r="AN591" s="52">
        <v>4589420</v>
      </c>
      <c r="AO591" s="52">
        <v>4611440</v>
      </c>
      <c r="AP591" s="52">
        <v>4632750</v>
      </c>
      <c r="AQ591" s="52">
        <v>4653890</v>
      </c>
      <c r="AR591" s="52">
        <v>4434110</v>
      </c>
      <c r="AS591" s="52">
        <v>4298880</v>
      </c>
      <c r="AT591" s="52">
        <v>4220890</v>
      </c>
      <c r="AU591" s="52">
        <v>4179770</v>
      </c>
      <c r="AV591" s="52">
        <v>4160220</v>
      </c>
    </row>
    <row r="592" spans="1:48" x14ac:dyDescent="0.3">
      <c r="A592" s="253" t="s">
        <v>18</v>
      </c>
      <c r="B592" s="141" t="s">
        <v>10</v>
      </c>
      <c r="C592" s="52">
        <v>2055170</v>
      </c>
      <c r="D592" s="52">
        <v>2045750</v>
      </c>
      <c r="E592" s="52">
        <v>2021200</v>
      </c>
      <c r="F592" s="52">
        <v>2000650</v>
      </c>
      <c r="G592" s="52">
        <v>1983380</v>
      </c>
      <c r="H592" s="52">
        <v>1962090</v>
      </c>
      <c r="I592" s="52">
        <v>1937910</v>
      </c>
      <c r="J592" s="52">
        <v>1919090</v>
      </c>
      <c r="K592" s="52">
        <v>1916200</v>
      </c>
      <c r="L592" s="52">
        <v>1919500</v>
      </c>
      <c r="M592" s="52">
        <v>1923480</v>
      </c>
      <c r="N592" s="52">
        <v>1927650</v>
      </c>
      <c r="O592" s="52">
        <v>1925180</v>
      </c>
      <c r="P592" s="52">
        <v>1917890</v>
      </c>
      <c r="Q592" s="52">
        <v>1916620</v>
      </c>
      <c r="R592" s="52">
        <v>1867300</v>
      </c>
      <c r="S592" s="52">
        <v>1876230</v>
      </c>
      <c r="T592" s="52">
        <v>1867480</v>
      </c>
      <c r="U592" s="52">
        <v>1853640</v>
      </c>
      <c r="V592" s="52">
        <v>1839080</v>
      </c>
      <c r="W592" s="52">
        <v>1825000</v>
      </c>
      <c r="X592" s="52">
        <v>1811530</v>
      </c>
      <c r="Y592" s="52">
        <v>1798490</v>
      </c>
      <c r="Z592" s="52">
        <v>1785640</v>
      </c>
      <c r="AA592" s="52">
        <v>1772770</v>
      </c>
      <c r="AB592" s="52">
        <v>1759750</v>
      </c>
      <c r="AC592" s="52">
        <v>1746470</v>
      </c>
      <c r="AD592" s="52">
        <v>1732870</v>
      </c>
      <c r="AE592" s="52">
        <v>1718890</v>
      </c>
      <c r="AF592" s="52">
        <v>1704500</v>
      </c>
      <c r="AG592" s="52">
        <v>1689660</v>
      </c>
      <c r="AH592" s="52">
        <v>1460450</v>
      </c>
      <c r="AI592" s="52">
        <v>1348340</v>
      </c>
      <c r="AJ592" s="52">
        <v>1287890</v>
      </c>
      <c r="AK592" s="52">
        <v>1250390</v>
      </c>
      <c r="AL592" s="52">
        <v>1223130</v>
      </c>
      <c r="AM592" s="52">
        <v>1200390</v>
      </c>
      <c r="AN592" s="52">
        <v>1179550</v>
      </c>
      <c r="AO592" s="52">
        <v>1159380</v>
      </c>
      <c r="AP592" s="52">
        <v>1139290</v>
      </c>
      <c r="AQ592" s="52">
        <v>1118980</v>
      </c>
      <c r="AR592" s="52">
        <v>1008110</v>
      </c>
      <c r="AS592" s="52">
        <v>962565</v>
      </c>
      <c r="AT592" s="52">
        <v>939170</v>
      </c>
      <c r="AU592" s="52">
        <v>921254</v>
      </c>
      <c r="AV592" s="52">
        <v>902511</v>
      </c>
    </row>
    <row r="593" spans="1:48" x14ac:dyDescent="0.3">
      <c r="A593" s="254"/>
      <c r="B593" s="141" t="s">
        <v>20</v>
      </c>
      <c r="C593" s="52">
        <v>291380</v>
      </c>
      <c r="D593" s="52">
        <v>291372</v>
      </c>
      <c r="E593" s="52">
        <v>290970</v>
      </c>
      <c r="F593" s="52">
        <v>288858</v>
      </c>
      <c r="G593" s="52">
        <v>286751</v>
      </c>
      <c r="H593" s="52">
        <v>288665</v>
      </c>
      <c r="I593" s="52">
        <v>293456</v>
      </c>
      <c r="J593" s="52">
        <v>295291</v>
      </c>
      <c r="K593" s="52">
        <v>292389</v>
      </c>
      <c r="L593" s="52">
        <v>295172</v>
      </c>
      <c r="M593" s="52">
        <v>297632</v>
      </c>
      <c r="N593" s="52">
        <v>299433</v>
      </c>
      <c r="O593" s="52">
        <v>301065</v>
      </c>
      <c r="P593" s="52">
        <v>302031</v>
      </c>
      <c r="Q593" s="52">
        <v>301887</v>
      </c>
      <c r="R593" s="52">
        <v>294872</v>
      </c>
      <c r="S593" s="52">
        <v>288127</v>
      </c>
      <c r="T593" s="52">
        <v>281813</v>
      </c>
      <c r="U593" s="52">
        <v>276572</v>
      </c>
      <c r="V593" s="52">
        <v>272315</v>
      </c>
      <c r="W593" s="52">
        <v>268782</v>
      </c>
      <c r="X593" s="52">
        <v>265724</v>
      </c>
      <c r="Y593" s="52">
        <v>262947</v>
      </c>
      <c r="Z593" s="52">
        <v>260317</v>
      </c>
      <c r="AA593" s="52">
        <v>257743</v>
      </c>
      <c r="AB593" s="52">
        <v>255166</v>
      </c>
      <c r="AC593" s="52">
        <v>252548</v>
      </c>
      <c r="AD593" s="52">
        <v>249861</v>
      </c>
      <c r="AE593" s="52">
        <v>247090</v>
      </c>
      <c r="AF593" s="52">
        <v>244223</v>
      </c>
      <c r="AG593" s="52">
        <v>241253</v>
      </c>
      <c r="AH593" s="52">
        <v>202291</v>
      </c>
      <c r="AI593" s="52">
        <v>182032</v>
      </c>
      <c r="AJ593" s="52">
        <v>170365</v>
      </c>
      <c r="AK593" s="52">
        <v>162709</v>
      </c>
      <c r="AL593" s="52">
        <v>156949</v>
      </c>
      <c r="AM593" s="52">
        <v>152083</v>
      </c>
      <c r="AN593" s="52">
        <v>147619</v>
      </c>
      <c r="AO593" s="52">
        <v>143312</v>
      </c>
      <c r="AP593" s="52">
        <v>139032</v>
      </c>
      <c r="AQ593" s="52">
        <v>134710</v>
      </c>
      <c r="AR593" s="52">
        <v>133237</v>
      </c>
      <c r="AS593" s="52">
        <v>134934</v>
      </c>
      <c r="AT593" s="52">
        <v>136000</v>
      </c>
      <c r="AU593" s="52">
        <v>135552</v>
      </c>
      <c r="AV593" s="52">
        <v>133700</v>
      </c>
    </row>
    <row r="594" spans="1:48" x14ac:dyDescent="0.3">
      <c r="A594" s="254"/>
      <c r="B594" s="141" t="s">
        <v>21</v>
      </c>
      <c r="C594" s="52">
        <v>6855360</v>
      </c>
      <c r="D594" s="52">
        <v>6853720</v>
      </c>
      <c r="E594" s="52">
        <v>6849320</v>
      </c>
      <c r="F594" s="52">
        <v>6844930</v>
      </c>
      <c r="G594" s="52">
        <v>6840530</v>
      </c>
      <c r="H594" s="52">
        <v>6836140</v>
      </c>
      <c r="I594" s="52">
        <v>6831690</v>
      </c>
      <c r="J594" s="52">
        <v>6827140</v>
      </c>
      <c r="K594" s="52">
        <v>6822590</v>
      </c>
      <c r="L594" s="52">
        <v>6818040</v>
      </c>
      <c r="M594" s="52">
        <v>6813490</v>
      </c>
      <c r="N594" s="52">
        <v>6808410</v>
      </c>
      <c r="O594" s="52">
        <v>6796990</v>
      </c>
      <c r="P594" s="52">
        <v>6781930</v>
      </c>
      <c r="Q594" s="52">
        <v>6775980</v>
      </c>
      <c r="R594" s="52">
        <v>6829550</v>
      </c>
      <c r="S594" s="52">
        <v>6375080</v>
      </c>
      <c r="T594" s="52">
        <v>6104370</v>
      </c>
      <c r="U594" s="52">
        <v>5938990</v>
      </c>
      <c r="V594" s="52">
        <v>5835000</v>
      </c>
      <c r="W594" s="52">
        <v>5767250</v>
      </c>
      <c r="X594" s="52">
        <v>5721050</v>
      </c>
      <c r="Y594" s="52">
        <v>5687710</v>
      </c>
      <c r="Z594" s="52">
        <v>5662010</v>
      </c>
      <c r="AA594" s="52">
        <v>5640820</v>
      </c>
      <c r="AB594" s="52">
        <v>5622240</v>
      </c>
      <c r="AC594" s="52">
        <v>5605090</v>
      </c>
      <c r="AD594" s="52">
        <v>5588660</v>
      </c>
      <c r="AE594" s="52">
        <v>5572510</v>
      </c>
      <c r="AF594" s="52">
        <v>5556370</v>
      </c>
      <c r="AG594" s="52">
        <v>5540060</v>
      </c>
      <c r="AH594" s="52">
        <v>5493960</v>
      </c>
      <c r="AI594" s="52">
        <v>5414530</v>
      </c>
      <c r="AJ594" s="52">
        <v>5339850</v>
      </c>
      <c r="AK594" s="52">
        <v>5278760</v>
      </c>
      <c r="AL594" s="52">
        <v>5230470</v>
      </c>
      <c r="AM594" s="52">
        <v>5191840</v>
      </c>
      <c r="AN594" s="52">
        <v>5159810</v>
      </c>
      <c r="AO594" s="52">
        <v>5132000</v>
      </c>
      <c r="AP594" s="52">
        <v>5106740</v>
      </c>
      <c r="AQ594" s="52">
        <v>5082910</v>
      </c>
      <c r="AR594" s="52">
        <v>6030980</v>
      </c>
      <c r="AS594" s="52">
        <v>6565740</v>
      </c>
      <c r="AT594" s="52">
        <v>6868750</v>
      </c>
      <c r="AU594" s="52">
        <v>6984810</v>
      </c>
      <c r="AV594" s="52">
        <v>7009220</v>
      </c>
    </row>
    <row r="595" spans="1:48" x14ac:dyDescent="0.3">
      <c r="A595" s="254"/>
      <c r="B595" s="141" t="s">
        <v>22</v>
      </c>
      <c r="C595" s="52">
        <v>3157600</v>
      </c>
      <c r="D595" s="52">
        <v>3156670</v>
      </c>
      <c r="E595" s="52">
        <v>3154200</v>
      </c>
      <c r="F595" s="52">
        <v>3151730</v>
      </c>
      <c r="G595" s="52">
        <v>3149260</v>
      </c>
      <c r="H595" s="52">
        <v>3146780</v>
      </c>
      <c r="I595" s="52">
        <v>3145060</v>
      </c>
      <c r="J595" s="52">
        <v>3144570</v>
      </c>
      <c r="K595" s="52">
        <v>3144080</v>
      </c>
      <c r="L595" s="52">
        <v>3143590</v>
      </c>
      <c r="M595" s="52">
        <v>3143100</v>
      </c>
      <c r="N595" s="52">
        <v>3142800</v>
      </c>
      <c r="O595" s="52">
        <v>3142800</v>
      </c>
      <c r="P595" s="52">
        <v>3142800</v>
      </c>
      <c r="Q595" s="52">
        <v>3142800</v>
      </c>
      <c r="R595" s="52">
        <v>3142800</v>
      </c>
      <c r="S595" s="52">
        <v>3142800</v>
      </c>
      <c r="T595" s="52">
        <v>3142800</v>
      </c>
      <c r="U595" s="52">
        <v>3142800</v>
      </c>
      <c r="V595" s="52">
        <v>3142800</v>
      </c>
      <c r="W595" s="52">
        <v>3142800</v>
      </c>
      <c r="X595" s="52">
        <v>3142800</v>
      </c>
      <c r="Y595" s="52">
        <v>3142800</v>
      </c>
      <c r="Z595" s="52">
        <v>3142800</v>
      </c>
      <c r="AA595" s="52">
        <v>3142800</v>
      </c>
      <c r="AB595" s="52">
        <v>3142800</v>
      </c>
      <c r="AC595" s="52">
        <v>3142800</v>
      </c>
      <c r="AD595" s="52">
        <v>3142800</v>
      </c>
      <c r="AE595" s="52">
        <v>3142800</v>
      </c>
      <c r="AF595" s="52">
        <v>3142800</v>
      </c>
      <c r="AG595" s="52">
        <v>3142800</v>
      </c>
      <c r="AH595" s="52">
        <v>3142800</v>
      </c>
      <c r="AI595" s="52">
        <v>3142800</v>
      </c>
      <c r="AJ595" s="52">
        <v>3142800</v>
      </c>
      <c r="AK595" s="52">
        <v>3142800</v>
      </c>
      <c r="AL595" s="52">
        <v>3142800</v>
      </c>
      <c r="AM595" s="52">
        <v>3142800</v>
      </c>
      <c r="AN595" s="52">
        <v>3142800</v>
      </c>
      <c r="AO595" s="52">
        <v>3142800</v>
      </c>
      <c r="AP595" s="52">
        <v>3142800</v>
      </c>
      <c r="AQ595" s="52">
        <v>3142800</v>
      </c>
      <c r="AR595" s="52">
        <v>3142800</v>
      </c>
      <c r="AS595" s="52">
        <v>3142800</v>
      </c>
      <c r="AT595" s="52">
        <v>3142800</v>
      </c>
      <c r="AU595" s="52">
        <v>3142800</v>
      </c>
      <c r="AV595" s="52">
        <v>3142800</v>
      </c>
    </row>
    <row r="596" spans="1:48" x14ac:dyDescent="0.3">
      <c r="A596" s="254"/>
      <c r="B596" s="141" t="s">
        <v>23</v>
      </c>
      <c r="C596" s="52">
        <v>358161</v>
      </c>
      <c r="D596" s="52">
        <v>361033</v>
      </c>
      <c r="E596" s="52">
        <v>368694</v>
      </c>
      <c r="F596" s="52">
        <v>376354</v>
      </c>
      <c r="G596" s="52">
        <v>384014</v>
      </c>
      <c r="H596" s="52">
        <v>391675</v>
      </c>
      <c r="I596" s="52">
        <v>398585</v>
      </c>
      <c r="J596" s="52">
        <v>404246</v>
      </c>
      <c r="K596" s="52">
        <v>409907</v>
      </c>
      <c r="L596" s="52">
        <v>415567</v>
      </c>
      <c r="M596" s="52">
        <v>421228</v>
      </c>
      <c r="N596" s="52">
        <v>426376</v>
      </c>
      <c r="O596" s="52">
        <v>435012</v>
      </c>
      <c r="P596" s="52">
        <v>446548</v>
      </c>
      <c r="Q596" s="52">
        <v>450853</v>
      </c>
      <c r="R596" s="52">
        <v>485216</v>
      </c>
      <c r="S596" s="52">
        <v>274539</v>
      </c>
      <c r="T596" s="52">
        <v>152650</v>
      </c>
      <c r="U596" s="52">
        <v>81648.600000000006</v>
      </c>
      <c r="V596" s="52">
        <v>40311.5</v>
      </c>
      <c r="W596" s="52">
        <v>16480.099999999999</v>
      </c>
      <c r="X596" s="52">
        <v>3059.18</v>
      </c>
      <c r="Y596" s="52">
        <v>-4152.41</v>
      </c>
      <c r="Z596" s="52">
        <v>-7669.62</v>
      </c>
      <c r="AA596" s="52">
        <v>-9010.17</v>
      </c>
      <c r="AB596" s="52">
        <v>-9095.65</v>
      </c>
      <c r="AC596" s="52">
        <v>-8488.5300000000007</v>
      </c>
      <c r="AD596" s="52">
        <v>-7534.44</v>
      </c>
      <c r="AE596" s="52">
        <v>-6447.1</v>
      </c>
      <c r="AF596" s="52">
        <v>-5359.13</v>
      </c>
      <c r="AG596" s="52">
        <v>-4353.26</v>
      </c>
      <c r="AH596" s="52">
        <v>-17746.7</v>
      </c>
      <c r="AI596" s="52">
        <v>-47242.400000000001</v>
      </c>
      <c r="AJ596" s="52">
        <v>-74446.899999999994</v>
      </c>
      <c r="AK596" s="52">
        <v>-95087.6</v>
      </c>
      <c r="AL596" s="52">
        <v>-109543</v>
      </c>
      <c r="AM596" s="52">
        <v>-119332</v>
      </c>
      <c r="AN596" s="52">
        <v>-125936</v>
      </c>
      <c r="AO596" s="52">
        <v>-130503</v>
      </c>
      <c r="AP596" s="52">
        <v>-133840</v>
      </c>
      <c r="AQ596" s="52">
        <v>-136486</v>
      </c>
      <c r="AR596" s="52">
        <v>330459</v>
      </c>
      <c r="AS596" s="52">
        <v>597701</v>
      </c>
      <c r="AT596" s="52">
        <v>752964</v>
      </c>
      <c r="AU596" s="52">
        <v>845421</v>
      </c>
      <c r="AV596" s="52">
        <v>905431</v>
      </c>
    </row>
    <row r="597" spans="1:48" x14ac:dyDescent="0.3">
      <c r="A597" s="254"/>
      <c r="B597" s="141" t="s">
        <v>24</v>
      </c>
      <c r="C597" s="52">
        <v>0</v>
      </c>
      <c r="D597" s="52">
        <v>0</v>
      </c>
      <c r="E597" s="52">
        <v>0</v>
      </c>
      <c r="F597" s="52">
        <v>0</v>
      </c>
      <c r="G597" s="52">
        <v>0</v>
      </c>
      <c r="H597" s="52">
        <v>0</v>
      </c>
      <c r="I597" s="52">
        <v>0</v>
      </c>
      <c r="J597" s="52">
        <v>0</v>
      </c>
      <c r="K597" s="52">
        <v>0</v>
      </c>
      <c r="L597" s="52">
        <v>0</v>
      </c>
      <c r="M597" s="52">
        <v>0</v>
      </c>
      <c r="N597" s="52">
        <v>0</v>
      </c>
      <c r="O597" s="52">
        <v>0</v>
      </c>
      <c r="P597" s="52">
        <v>0</v>
      </c>
      <c r="Q597" s="52">
        <v>0</v>
      </c>
      <c r="R597" s="52">
        <v>0</v>
      </c>
      <c r="S597" s="52">
        <v>0</v>
      </c>
      <c r="T597" s="52">
        <v>0</v>
      </c>
      <c r="U597" s="52">
        <v>0</v>
      </c>
      <c r="V597" s="52">
        <v>0</v>
      </c>
      <c r="W597" s="52">
        <v>0</v>
      </c>
      <c r="X597" s="52">
        <v>0</v>
      </c>
      <c r="Y597" s="52">
        <v>0</v>
      </c>
      <c r="Z597" s="52">
        <v>0</v>
      </c>
      <c r="AA597" s="52">
        <v>0</v>
      </c>
      <c r="AB597" s="52">
        <v>0</v>
      </c>
      <c r="AC597" s="52">
        <v>0</v>
      </c>
      <c r="AD597" s="52">
        <v>0</v>
      </c>
      <c r="AE597" s="52">
        <v>0</v>
      </c>
      <c r="AF597" s="52">
        <v>0</v>
      </c>
      <c r="AG597" s="52">
        <v>0</v>
      </c>
      <c r="AH597" s="52">
        <v>0</v>
      </c>
      <c r="AI597" s="52">
        <v>0</v>
      </c>
      <c r="AJ597" s="52">
        <v>0</v>
      </c>
      <c r="AK597" s="52">
        <v>0</v>
      </c>
      <c r="AL597" s="52">
        <v>0</v>
      </c>
      <c r="AM597" s="52">
        <v>0</v>
      </c>
      <c r="AN597" s="52">
        <v>0</v>
      </c>
      <c r="AO597" s="52">
        <v>0</v>
      </c>
      <c r="AP597" s="52">
        <v>0</v>
      </c>
      <c r="AQ597" s="52">
        <v>0</v>
      </c>
      <c r="AR597" s="52">
        <v>0</v>
      </c>
      <c r="AS597" s="52">
        <v>0</v>
      </c>
      <c r="AT597" s="52">
        <v>0</v>
      </c>
      <c r="AU597" s="52">
        <v>0</v>
      </c>
      <c r="AV597" s="52">
        <v>0</v>
      </c>
    </row>
    <row r="598" spans="1:48" x14ac:dyDescent="0.3">
      <c r="A598" s="254"/>
      <c r="B598" s="141" t="s">
        <v>25</v>
      </c>
      <c r="C598" s="52">
        <v>3465110</v>
      </c>
      <c r="D598" s="52">
        <v>3470360</v>
      </c>
      <c r="E598" s="52">
        <v>3486530</v>
      </c>
      <c r="F598" s="52">
        <v>3484120</v>
      </c>
      <c r="G598" s="52">
        <v>3454750</v>
      </c>
      <c r="H598" s="52">
        <v>3441320</v>
      </c>
      <c r="I598" s="52">
        <v>3428100</v>
      </c>
      <c r="J598" s="52">
        <v>3416100</v>
      </c>
      <c r="K598" s="52">
        <v>3403520</v>
      </c>
      <c r="L598" s="52">
        <v>3394420</v>
      </c>
      <c r="M598" s="52">
        <v>3389290</v>
      </c>
      <c r="N598" s="52">
        <v>3387760</v>
      </c>
      <c r="O598" s="52">
        <v>3387010</v>
      </c>
      <c r="P598" s="52">
        <v>3386940</v>
      </c>
      <c r="Q598" s="52">
        <v>3385830</v>
      </c>
      <c r="R598" s="52">
        <v>3340280</v>
      </c>
      <c r="S598" s="52">
        <v>3685770</v>
      </c>
      <c r="T598" s="52">
        <v>3889990</v>
      </c>
      <c r="U598" s="52">
        <v>4013230</v>
      </c>
      <c r="V598" s="52">
        <v>4089280</v>
      </c>
      <c r="W598" s="52">
        <v>4137470</v>
      </c>
      <c r="X598" s="52">
        <v>4169100</v>
      </c>
      <c r="Y598" s="52">
        <v>4190860</v>
      </c>
      <c r="Z598" s="52">
        <v>4206740</v>
      </c>
      <c r="AA598" s="52">
        <v>4219150</v>
      </c>
      <c r="AB598" s="52">
        <v>4229580</v>
      </c>
      <c r="AC598" s="52">
        <v>4238900</v>
      </c>
      <c r="AD598" s="52">
        <v>4247680</v>
      </c>
      <c r="AE598" s="52">
        <v>4256250</v>
      </c>
      <c r="AF598" s="52">
        <v>4264820</v>
      </c>
      <c r="AG598" s="52">
        <v>4273530</v>
      </c>
      <c r="AH598" s="52">
        <v>4305150</v>
      </c>
      <c r="AI598" s="52">
        <v>4362400</v>
      </c>
      <c r="AJ598" s="52">
        <v>4416010</v>
      </c>
      <c r="AK598" s="52">
        <v>4459180</v>
      </c>
      <c r="AL598" s="52">
        <v>4492500</v>
      </c>
      <c r="AM598" s="52">
        <v>4518410</v>
      </c>
      <c r="AN598" s="52">
        <v>4539250</v>
      </c>
      <c r="AO598" s="52">
        <v>4556850</v>
      </c>
      <c r="AP598" s="52">
        <v>4572500</v>
      </c>
      <c r="AQ598" s="52">
        <v>4587060</v>
      </c>
      <c r="AR598" s="52">
        <v>3854380</v>
      </c>
      <c r="AS598" s="52">
        <v>3439490</v>
      </c>
      <c r="AT598" s="52">
        <v>3202780</v>
      </c>
      <c r="AU598" s="52">
        <v>3122980</v>
      </c>
      <c r="AV598" s="52">
        <v>3119310</v>
      </c>
    </row>
    <row r="599" spans="1:48" x14ac:dyDescent="0.3">
      <c r="A599" s="254"/>
      <c r="B599" s="141" t="s">
        <v>26</v>
      </c>
      <c r="C599" s="52">
        <v>0</v>
      </c>
      <c r="D599" s="52">
        <v>0</v>
      </c>
      <c r="E599" s="52">
        <v>0</v>
      </c>
      <c r="F599" s="52">
        <v>0</v>
      </c>
      <c r="G599" s="52">
        <v>0</v>
      </c>
      <c r="H599" s="52">
        <v>0</v>
      </c>
      <c r="I599" s="52">
        <v>0</v>
      </c>
      <c r="J599" s="52">
        <v>0</v>
      </c>
      <c r="K599" s="52">
        <v>0</v>
      </c>
      <c r="L599" s="52">
        <v>0</v>
      </c>
      <c r="M599" s="52">
        <v>0</v>
      </c>
      <c r="N599" s="52">
        <v>0</v>
      </c>
      <c r="O599" s="52">
        <v>0</v>
      </c>
      <c r="P599" s="52">
        <v>0</v>
      </c>
      <c r="Q599" s="52">
        <v>0</v>
      </c>
      <c r="R599" s="52">
        <v>0</v>
      </c>
      <c r="S599" s="52">
        <v>0</v>
      </c>
      <c r="T599" s="52">
        <v>0</v>
      </c>
      <c r="U599" s="52">
        <v>0</v>
      </c>
      <c r="V599" s="52">
        <v>0</v>
      </c>
      <c r="W599" s="52">
        <v>0</v>
      </c>
      <c r="X599" s="52">
        <v>0</v>
      </c>
      <c r="Y599" s="52">
        <v>0</v>
      </c>
      <c r="Z599" s="52">
        <v>0</v>
      </c>
      <c r="AA599" s="52">
        <v>0</v>
      </c>
      <c r="AB599" s="52">
        <v>0</v>
      </c>
      <c r="AC599" s="52">
        <v>0</v>
      </c>
      <c r="AD599" s="52">
        <v>0</v>
      </c>
      <c r="AE599" s="52">
        <v>0</v>
      </c>
      <c r="AF599" s="52">
        <v>0</v>
      </c>
      <c r="AG599" s="52">
        <v>0</v>
      </c>
      <c r="AH599" s="52">
        <v>0</v>
      </c>
      <c r="AI599" s="52">
        <v>0</v>
      </c>
      <c r="AJ599" s="52">
        <v>0</v>
      </c>
      <c r="AK599" s="52">
        <v>0</v>
      </c>
      <c r="AL599" s="52">
        <v>0</v>
      </c>
      <c r="AM599" s="52">
        <v>0</v>
      </c>
      <c r="AN599" s="52">
        <v>0</v>
      </c>
      <c r="AO599" s="52">
        <v>0</v>
      </c>
      <c r="AP599" s="52">
        <v>0</v>
      </c>
      <c r="AQ599" s="52">
        <v>0</v>
      </c>
      <c r="AR599" s="52">
        <v>0</v>
      </c>
      <c r="AS599" s="52">
        <v>0</v>
      </c>
      <c r="AT599" s="52">
        <v>0</v>
      </c>
      <c r="AU599" s="52">
        <v>0</v>
      </c>
      <c r="AV599" s="52">
        <v>0</v>
      </c>
    </row>
    <row r="600" spans="1:48" x14ac:dyDescent="0.3">
      <c r="A600" s="254"/>
      <c r="B600" s="141" t="s">
        <v>27</v>
      </c>
      <c r="C600" s="52">
        <v>101324</v>
      </c>
      <c r="D600" s="52">
        <v>102382</v>
      </c>
      <c r="E600" s="52">
        <v>105096</v>
      </c>
      <c r="F600" s="52">
        <v>107431</v>
      </c>
      <c r="G600" s="52">
        <v>109400</v>
      </c>
      <c r="H600" s="52">
        <v>111304</v>
      </c>
      <c r="I600" s="52">
        <v>113121</v>
      </c>
      <c r="J600" s="52">
        <v>115011</v>
      </c>
      <c r="K600" s="52">
        <v>117485</v>
      </c>
      <c r="L600" s="52">
        <v>120325</v>
      </c>
      <c r="M600" s="52">
        <v>122507</v>
      </c>
      <c r="N600" s="52">
        <v>124488</v>
      </c>
      <c r="O600" s="52">
        <v>127048</v>
      </c>
      <c r="P600" s="52">
        <v>128772</v>
      </c>
      <c r="Q600" s="52">
        <v>129939</v>
      </c>
      <c r="R600" s="52">
        <v>131058</v>
      </c>
      <c r="S600" s="52">
        <v>132145</v>
      </c>
      <c r="T600" s="52">
        <v>133202</v>
      </c>
      <c r="U600" s="52">
        <v>134238</v>
      </c>
      <c r="V600" s="52">
        <v>135259</v>
      </c>
      <c r="W600" s="52">
        <v>136270</v>
      </c>
      <c r="X600" s="52">
        <v>137263</v>
      </c>
      <c r="Y600" s="52">
        <v>138222</v>
      </c>
      <c r="Z600" s="52">
        <v>139157</v>
      </c>
      <c r="AA600" s="52">
        <v>140075</v>
      </c>
      <c r="AB600" s="52">
        <v>140982</v>
      </c>
      <c r="AC600" s="52">
        <v>141868</v>
      </c>
      <c r="AD600" s="52">
        <v>142717</v>
      </c>
      <c r="AE600" s="52">
        <v>143538</v>
      </c>
      <c r="AF600" s="52">
        <v>144341</v>
      </c>
      <c r="AG600" s="52">
        <v>145133</v>
      </c>
      <c r="AH600" s="52">
        <v>145903</v>
      </c>
      <c r="AI600" s="52">
        <v>146634</v>
      </c>
      <c r="AJ600" s="52">
        <v>147338</v>
      </c>
      <c r="AK600" s="52">
        <v>148023</v>
      </c>
      <c r="AL600" s="52">
        <v>148699</v>
      </c>
      <c r="AM600" s="52">
        <v>149354</v>
      </c>
      <c r="AN600" s="52">
        <v>149970</v>
      </c>
      <c r="AO600" s="52">
        <v>150558</v>
      </c>
      <c r="AP600" s="52">
        <v>151130</v>
      </c>
      <c r="AQ600" s="52">
        <v>151694</v>
      </c>
      <c r="AR600" s="52">
        <v>152239</v>
      </c>
      <c r="AS600" s="52">
        <v>152743</v>
      </c>
      <c r="AT600" s="52">
        <v>153221</v>
      </c>
      <c r="AU600" s="52">
        <v>153684</v>
      </c>
      <c r="AV600" s="52">
        <v>154141</v>
      </c>
    </row>
    <row r="601" spans="1:48" x14ac:dyDescent="0.3">
      <c r="A601" s="254"/>
      <c r="B601" s="141" t="s">
        <v>28</v>
      </c>
      <c r="C601" s="52">
        <v>44.070999999999998</v>
      </c>
      <c r="D601" s="52">
        <v>46.627000000000002</v>
      </c>
      <c r="E601" s="52">
        <v>55.676900000000003</v>
      </c>
      <c r="F601" s="52">
        <v>65.606200000000001</v>
      </c>
      <c r="G601" s="52">
        <v>74.584100000000007</v>
      </c>
      <c r="H601" s="52">
        <v>99.079899999999995</v>
      </c>
      <c r="I601" s="52">
        <v>150.62100000000001</v>
      </c>
      <c r="J601" s="52">
        <v>229.19900000000001</v>
      </c>
      <c r="K601" s="52">
        <v>351.94</v>
      </c>
      <c r="L601" s="52">
        <v>523.596</v>
      </c>
      <c r="M601" s="52">
        <v>696.82399999999996</v>
      </c>
      <c r="N601" s="52">
        <v>935.01300000000003</v>
      </c>
      <c r="O601" s="52">
        <v>1231.4000000000001</v>
      </c>
      <c r="P601" s="52">
        <v>1514.48</v>
      </c>
      <c r="Q601" s="52">
        <v>1853.81</v>
      </c>
      <c r="R601" s="52">
        <v>1938.64</v>
      </c>
      <c r="S601" s="52">
        <v>1938.64</v>
      </c>
      <c r="T601" s="52">
        <v>1938.64</v>
      </c>
      <c r="U601" s="52">
        <v>1938.64</v>
      </c>
      <c r="V601" s="52">
        <v>1938.64</v>
      </c>
      <c r="W601" s="52">
        <v>1938.64</v>
      </c>
      <c r="X601" s="52">
        <v>1938.64</v>
      </c>
      <c r="Y601" s="52">
        <v>1938.64</v>
      </c>
      <c r="Z601" s="52">
        <v>1938.64</v>
      </c>
      <c r="AA601" s="52">
        <v>1938.64</v>
      </c>
      <c r="AB601" s="52">
        <v>1938.64</v>
      </c>
      <c r="AC601" s="52">
        <v>1938.64</v>
      </c>
      <c r="AD601" s="52">
        <v>1938.64</v>
      </c>
      <c r="AE601" s="52">
        <v>1938.64</v>
      </c>
      <c r="AF601" s="52">
        <v>1938.64</v>
      </c>
      <c r="AG601" s="52">
        <v>1938.64</v>
      </c>
      <c r="AH601" s="52">
        <v>1938.64</v>
      </c>
      <c r="AI601" s="52">
        <v>1938.64</v>
      </c>
      <c r="AJ601" s="52">
        <v>1938.64</v>
      </c>
      <c r="AK601" s="52">
        <v>1938.64</v>
      </c>
      <c r="AL601" s="52">
        <v>1938.64</v>
      </c>
      <c r="AM601" s="52">
        <v>1938.64</v>
      </c>
      <c r="AN601" s="52">
        <v>1938.64</v>
      </c>
      <c r="AO601" s="52">
        <v>1938.64</v>
      </c>
      <c r="AP601" s="52">
        <v>1938.64</v>
      </c>
      <c r="AQ601" s="52">
        <v>1938.64</v>
      </c>
      <c r="AR601" s="52">
        <v>1938.64</v>
      </c>
      <c r="AS601" s="52">
        <v>1938.64</v>
      </c>
      <c r="AT601" s="52">
        <v>1938.64</v>
      </c>
      <c r="AU601" s="52">
        <v>1938.64</v>
      </c>
      <c r="AV601" s="52">
        <v>1938.64</v>
      </c>
    </row>
    <row r="602" spans="1:48" x14ac:dyDescent="0.3">
      <c r="A602" s="254"/>
      <c r="B602" s="141" t="s">
        <v>37</v>
      </c>
      <c r="C602" s="52">
        <v>0</v>
      </c>
      <c r="D602" s="52">
        <v>0</v>
      </c>
      <c r="E602" s="52">
        <v>0</v>
      </c>
      <c r="F602" s="52">
        <v>0</v>
      </c>
      <c r="G602" s="52">
        <v>0</v>
      </c>
      <c r="H602" s="52">
        <v>0</v>
      </c>
      <c r="I602" s="52">
        <v>0</v>
      </c>
      <c r="J602" s="52">
        <v>0</v>
      </c>
      <c r="K602" s="52">
        <v>0</v>
      </c>
      <c r="L602" s="52">
        <v>0</v>
      </c>
      <c r="M602" s="52">
        <v>0</v>
      </c>
      <c r="N602" s="52">
        <v>0</v>
      </c>
      <c r="O602" s="52">
        <v>0</v>
      </c>
      <c r="P602" s="52">
        <v>0</v>
      </c>
      <c r="Q602" s="52">
        <v>0</v>
      </c>
      <c r="R602" s="52">
        <v>0</v>
      </c>
      <c r="S602" s="52">
        <v>0</v>
      </c>
      <c r="T602" s="52">
        <v>0</v>
      </c>
      <c r="U602" s="52">
        <v>0</v>
      </c>
      <c r="V602" s="52">
        <v>0</v>
      </c>
      <c r="W602" s="52">
        <v>0</v>
      </c>
      <c r="X602" s="52">
        <v>0</v>
      </c>
      <c r="Y602" s="52">
        <v>0</v>
      </c>
      <c r="Z602" s="52">
        <v>0</v>
      </c>
      <c r="AA602" s="52">
        <v>0</v>
      </c>
      <c r="AB602" s="52">
        <v>0</v>
      </c>
      <c r="AC602" s="52">
        <v>0</v>
      </c>
      <c r="AD602" s="52">
        <v>0</v>
      </c>
      <c r="AE602" s="52">
        <v>0</v>
      </c>
      <c r="AF602" s="52">
        <v>0</v>
      </c>
      <c r="AG602" s="52">
        <v>0</v>
      </c>
      <c r="AH602" s="52">
        <v>0</v>
      </c>
      <c r="AI602" s="52">
        <v>0</v>
      </c>
      <c r="AJ602" s="52">
        <v>0</v>
      </c>
      <c r="AK602" s="52">
        <v>0</v>
      </c>
      <c r="AL602" s="52">
        <v>0</v>
      </c>
      <c r="AM602" s="52">
        <v>0</v>
      </c>
      <c r="AN602" s="52">
        <v>0</v>
      </c>
      <c r="AO602" s="52">
        <v>0</v>
      </c>
      <c r="AP602" s="52">
        <v>0</v>
      </c>
      <c r="AQ602" s="52">
        <v>0</v>
      </c>
      <c r="AR602" s="52">
        <v>0</v>
      </c>
      <c r="AS602" s="52">
        <v>0</v>
      </c>
      <c r="AT602" s="52">
        <v>0</v>
      </c>
      <c r="AU602" s="52">
        <v>0</v>
      </c>
      <c r="AV602" s="52">
        <v>0</v>
      </c>
    </row>
    <row r="603" spans="1:48" ht="15" thickBot="1" x14ac:dyDescent="0.35">
      <c r="A603" s="269"/>
      <c r="B603" s="141" t="s">
        <v>31</v>
      </c>
      <c r="C603" s="52">
        <v>5391490</v>
      </c>
      <c r="D603" s="52">
        <v>5404030</v>
      </c>
      <c r="E603" s="52">
        <v>5414540</v>
      </c>
      <c r="F603" s="52">
        <v>5436920</v>
      </c>
      <c r="G603" s="52">
        <v>5479340</v>
      </c>
      <c r="H603" s="52">
        <v>5502230</v>
      </c>
      <c r="I603" s="52">
        <v>5521610</v>
      </c>
      <c r="J603" s="52">
        <v>5535690</v>
      </c>
      <c r="K603" s="52">
        <v>5537990</v>
      </c>
      <c r="L603" s="52">
        <v>5522490</v>
      </c>
      <c r="M603" s="52">
        <v>5500320</v>
      </c>
      <c r="N603" s="52">
        <v>5472830</v>
      </c>
      <c r="O603" s="52">
        <v>5450660</v>
      </c>
      <c r="P603" s="52">
        <v>5431540</v>
      </c>
      <c r="Q603" s="52">
        <v>5402910</v>
      </c>
      <c r="R603" s="52">
        <v>5407340</v>
      </c>
      <c r="S603" s="52">
        <v>5725460</v>
      </c>
      <c r="T603" s="52">
        <v>5929700</v>
      </c>
      <c r="U603" s="52">
        <v>6062850</v>
      </c>
      <c r="V603" s="52">
        <v>6152030</v>
      </c>
      <c r="W603" s="52">
        <v>6214250</v>
      </c>
      <c r="X603" s="52">
        <v>6260140</v>
      </c>
      <c r="Y603" s="52">
        <v>6296290</v>
      </c>
      <c r="Z603" s="52">
        <v>6326800</v>
      </c>
      <c r="AA603" s="52">
        <v>6354200</v>
      </c>
      <c r="AB603" s="52">
        <v>6380070</v>
      </c>
      <c r="AC603" s="52">
        <v>6405360</v>
      </c>
      <c r="AD603" s="52">
        <v>6430710</v>
      </c>
      <c r="AE603" s="52">
        <v>6456500</v>
      </c>
      <c r="AF603" s="52">
        <v>6482970</v>
      </c>
      <c r="AG603" s="52">
        <v>6510280</v>
      </c>
      <c r="AH603" s="52">
        <v>6809430</v>
      </c>
      <c r="AI603" s="52">
        <v>6996770</v>
      </c>
      <c r="AJ603" s="52">
        <v>7120660</v>
      </c>
      <c r="AK603" s="52">
        <v>7208060</v>
      </c>
      <c r="AL603" s="52">
        <v>7274370</v>
      </c>
      <c r="AM603" s="52">
        <v>7328570</v>
      </c>
      <c r="AN603" s="52">
        <v>7375950</v>
      </c>
      <c r="AO603" s="52">
        <v>7419700</v>
      </c>
      <c r="AP603" s="52">
        <v>7461720</v>
      </c>
      <c r="AQ603" s="52">
        <v>7503180</v>
      </c>
      <c r="AR603" s="52">
        <v>6938300</v>
      </c>
      <c r="AS603" s="52">
        <v>6600390</v>
      </c>
      <c r="AT603" s="52">
        <v>6406720</v>
      </c>
      <c r="AU603" s="52">
        <v>6302160</v>
      </c>
      <c r="AV603" s="52">
        <v>6248010</v>
      </c>
    </row>
    <row r="604" spans="1:48" x14ac:dyDescent="0.3">
      <c r="A604" s="253" t="s">
        <v>19</v>
      </c>
      <c r="B604" s="141" t="s">
        <v>10</v>
      </c>
      <c r="C604" s="52">
        <v>4357670</v>
      </c>
      <c r="D604" s="52">
        <v>4406320</v>
      </c>
      <c r="E604" s="52">
        <v>4499740</v>
      </c>
      <c r="F604" s="52">
        <v>4523940</v>
      </c>
      <c r="G604" s="52">
        <v>4529480</v>
      </c>
      <c r="H604" s="52">
        <v>4541060</v>
      </c>
      <c r="I604" s="52">
        <v>4582560</v>
      </c>
      <c r="J604" s="52">
        <v>4659060</v>
      </c>
      <c r="K604" s="52">
        <v>4740330</v>
      </c>
      <c r="L604" s="52">
        <v>4758630</v>
      </c>
      <c r="M604" s="52">
        <v>4760660</v>
      </c>
      <c r="N604" s="52">
        <v>4766870</v>
      </c>
      <c r="O604" s="52">
        <v>4776720</v>
      </c>
      <c r="P604" s="52">
        <v>4779950</v>
      </c>
      <c r="Q604" s="52">
        <v>4769010</v>
      </c>
      <c r="R604" s="52">
        <v>4710750</v>
      </c>
      <c r="S604" s="52">
        <v>4672450</v>
      </c>
      <c r="T604" s="52">
        <v>4642970</v>
      </c>
      <c r="U604" s="52">
        <v>4630680</v>
      </c>
      <c r="V604" s="52">
        <v>4634550</v>
      </c>
      <c r="W604" s="52">
        <v>4651320</v>
      </c>
      <c r="X604" s="52">
        <v>4677870</v>
      </c>
      <c r="Y604" s="52">
        <v>4711840</v>
      </c>
      <c r="Z604" s="52">
        <v>4751580</v>
      </c>
      <c r="AA604" s="52">
        <v>4796020</v>
      </c>
      <c r="AB604" s="52">
        <v>4844480</v>
      </c>
      <c r="AC604" s="52">
        <v>4896580</v>
      </c>
      <c r="AD604" s="52">
        <v>4952060</v>
      </c>
      <c r="AE604" s="52">
        <v>5010820</v>
      </c>
      <c r="AF604" s="52">
        <v>5072810</v>
      </c>
      <c r="AG604" s="52">
        <v>5138000</v>
      </c>
      <c r="AH604" s="52">
        <v>4744820</v>
      </c>
      <c r="AI604" s="52">
        <v>4596950</v>
      </c>
      <c r="AJ604" s="52">
        <v>4564370</v>
      </c>
      <c r="AK604" s="52">
        <v>4588260</v>
      </c>
      <c r="AL604" s="52">
        <v>4641470</v>
      </c>
      <c r="AM604" s="52">
        <v>4711190</v>
      </c>
      <c r="AN604" s="52">
        <v>4791170</v>
      </c>
      <c r="AO604" s="52">
        <v>4878320</v>
      </c>
      <c r="AP604" s="52">
        <v>4971030</v>
      </c>
      <c r="AQ604" s="52">
        <v>5068490</v>
      </c>
      <c r="AR604" s="52">
        <v>5207970</v>
      </c>
      <c r="AS604" s="52">
        <v>5393650</v>
      </c>
      <c r="AT604" s="52">
        <v>5576730</v>
      </c>
      <c r="AU604" s="52">
        <v>5745910</v>
      </c>
      <c r="AV604" s="52">
        <v>5902680</v>
      </c>
    </row>
    <row r="605" spans="1:48" x14ac:dyDescent="0.3">
      <c r="A605" s="254"/>
      <c r="B605" s="141" t="s">
        <v>20</v>
      </c>
      <c r="C605" s="52">
        <v>609292</v>
      </c>
      <c r="D605" s="52">
        <v>559290</v>
      </c>
      <c r="E605" s="52">
        <v>476505</v>
      </c>
      <c r="F605" s="52">
        <v>477834</v>
      </c>
      <c r="G605" s="52">
        <v>478824</v>
      </c>
      <c r="H605" s="52">
        <v>481636</v>
      </c>
      <c r="I605" s="52">
        <v>483487</v>
      </c>
      <c r="J605" s="52">
        <v>481499</v>
      </c>
      <c r="K605" s="52">
        <v>482839</v>
      </c>
      <c r="L605" s="52">
        <v>484989</v>
      </c>
      <c r="M605" s="52">
        <v>492723</v>
      </c>
      <c r="N605" s="52">
        <v>497775</v>
      </c>
      <c r="O605" s="52">
        <v>500136</v>
      </c>
      <c r="P605" s="52">
        <v>501496</v>
      </c>
      <c r="Q605" s="52">
        <v>509934</v>
      </c>
      <c r="R605" s="52">
        <v>497451</v>
      </c>
      <c r="S605" s="52">
        <v>483345</v>
      </c>
      <c r="T605" s="52">
        <v>470142</v>
      </c>
      <c r="U605" s="52">
        <v>459182</v>
      </c>
      <c r="V605" s="52">
        <v>450282</v>
      </c>
      <c r="W605" s="52">
        <v>442895</v>
      </c>
      <c r="X605" s="52">
        <v>436499</v>
      </c>
      <c r="Y605" s="52">
        <v>430693</v>
      </c>
      <c r="Z605" s="52">
        <v>425193</v>
      </c>
      <c r="AA605" s="52">
        <v>419812</v>
      </c>
      <c r="AB605" s="52">
        <v>414423</v>
      </c>
      <c r="AC605" s="52">
        <v>408947</v>
      </c>
      <c r="AD605" s="52">
        <v>403330</v>
      </c>
      <c r="AE605" s="52">
        <v>397536</v>
      </c>
      <c r="AF605" s="52">
        <v>391540</v>
      </c>
      <c r="AG605" s="52">
        <v>385329</v>
      </c>
      <c r="AH605" s="52">
        <v>303857</v>
      </c>
      <c r="AI605" s="52">
        <v>261495</v>
      </c>
      <c r="AJ605" s="52">
        <v>237098</v>
      </c>
      <c r="AK605" s="52">
        <v>221089</v>
      </c>
      <c r="AL605" s="52">
        <v>209045</v>
      </c>
      <c r="AM605" s="52">
        <v>198869</v>
      </c>
      <c r="AN605" s="52">
        <v>189536</v>
      </c>
      <c r="AO605" s="52">
        <v>180529</v>
      </c>
      <c r="AP605" s="52">
        <v>171580</v>
      </c>
      <c r="AQ605" s="52">
        <v>162542</v>
      </c>
      <c r="AR605" s="52">
        <v>159463</v>
      </c>
      <c r="AS605" s="52">
        <v>163010</v>
      </c>
      <c r="AT605" s="52">
        <v>165240</v>
      </c>
      <c r="AU605" s="52">
        <v>164302</v>
      </c>
      <c r="AV605" s="52">
        <v>160430</v>
      </c>
    </row>
    <row r="606" spans="1:48" x14ac:dyDescent="0.3">
      <c r="A606" s="254"/>
      <c r="B606" s="141" t="s">
        <v>21</v>
      </c>
      <c r="C606" s="52">
        <v>10933200</v>
      </c>
      <c r="D606" s="52">
        <v>10915100</v>
      </c>
      <c r="E606" s="52">
        <v>10867000</v>
      </c>
      <c r="F606" s="52">
        <v>10818800</v>
      </c>
      <c r="G606" s="52">
        <v>10770700</v>
      </c>
      <c r="H606" s="52">
        <v>10722500</v>
      </c>
      <c r="I606" s="52">
        <v>10672400</v>
      </c>
      <c r="J606" s="52">
        <v>10619100</v>
      </c>
      <c r="K606" s="52">
        <v>10565800</v>
      </c>
      <c r="L606" s="52">
        <v>10512400</v>
      </c>
      <c r="M606" s="52">
        <v>10459100</v>
      </c>
      <c r="N606" s="52">
        <v>10406300</v>
      </c>
      <c r="O606" s="52">
        <v>10354600</v>
      </c>
      <c r="P606" s="52">
        <v>10303700</v>
      </c>
      <c r="Q606" s="52">
        <v>10253700</v>
      </c>
      <c r="R606" s="52">
        <v>10297700</v>
      </c>
      <c r="S606" s="52">
        <v>10487300</v>
      </c>
      <c r="T606" s="52">
        <v>10623300</v>
      </c>
      <c r="U606" s="52">
        <v>10719900</v>
      </c>
      <c r="V606" s="52">
        <v>10789700</v>
      </c>
      <c r="W606" s="52">
        <v>10842300</v>
      </c>
      <c r="X606" s="52">
        <v>10884100</v>
      </c>
      <c r="Y606" s="52">
        <v>10919500</v>
      </c>
      <c r="Z606" s="52">
        <v>10951400</v>
      </c>
      <c r="AA606" s="52">
        <v>10981500</v>
      </c>
      <c r="AB606" s="52">
        <v>11010900</v>
      </c>
      <c r="AC606" s="52">
        <v>11040300</v>
      </c>
      <c r="AD606" s="52">
        <v>11070300</v>
      </c>
      <c r="AE606" s="52">
        <v>11101100</v>
      </c>
      <c r="AF606" s="52">
        <v>11132900</v>
      </c>
      <c r="AG606" s="52">
        <v>11165800</v>
      </c>
      <c r="AH606" s="52">
        <v>11583500</v>
      </c>
      <c r="AI606" s="52">
        <v>11814300</v>
      </c>
      <c r="AJ606" s="52">
        <v>11953800</v>
      </c>
      <c r="AK606" s="52">
        <v>12047800</v>
      </c>
      <c r="AL606" s="52">
        <v>12118500</v>
      </c>
      <c r="AM606" s="52">
        <v>12177200</v>
      </c>
      <c r="AN606" s="52">
        <v>12230000</v>
      </c>
      <c r="AO606" s="52">
        <v>12280000</v>
      </c>
      <c r="AP606" s="52">
        <v>12329000</v>
      </c>
      <c r="AQ606" s="52">
        <v>12378100</v>
      </c>
      <c r="AR606" s="52">
        <v>12137400</v>
      </c>
      <c r="AS606" s="52">
        <v>11974100</v>
      </c>
      <c r="AT606" s="52">
        <v>11879300</v>
      </c>
      <c r="AU606" s="52">
        <v>11835200</v>
      </c>
      <c r="AV606" s="52">
        <v>11823700</v>
      </c>
    </row>
    <row r="607" spans="1:48" x14ac:dyDescent="0.3">
      <c r="A607" s="254"/>
      <c r="B607" s="141" t="s">
        <v>22</v>
      </c>
      <c r="C607" s="52">
        <v>3237820</v>
      </c>
      <c r="D607" s="52">
        <v>3232290</v>
      </c>
      <c r="E607" s="52">
        <v>3217540</v>
      </c>
      <c r="F607" s="52">
        <v>3202790</v>
      </c>
      <c r="G607" s="52">
        <v>3188040</v>
      </c>
      <c r="H607" s="52">
        <v>3173280</v>
      </c>
      <c r="I607" s="52">
        <v>3156680</v>
      </c>
      <c r="J607" s="52">
        <v>3136980</v>
      </c>
      <c r="K607" s="52">
        <v>3117290</v>
      </c>
      <c r="L607" s="52">
        <v>3097590</v>
      </c>
      <c r="M607" s="52">
        <v>3077900</v>
      </c>
      <c r="N607" s="52">
        <v>3065590</v>
      </c>
      <c r="O607" s="52">
        <v>3065590</v>
      </c>
      <c r="P607" s="52">
        <v>3065590</v>
      </c>
      <c r="Q607" s="52">
        <v>3065590</v>
      </c>
      <c r="R607" s="52">
        <v>3089830</v>
      </c>
      <c r="S607" s="52">
        <v>3171190</v>
      </c>
      <c r="T607" s="52">
        <v>3229540</v>
      </c>
      <c r="U607" s="52">
        <v>3271000</v>
      </c>
      <c r="V607" s="52">
        <v>3301010</v>
      </c>
      <c r="W607" s="52">
        <v>3323620</v>
      </c>
      <c r="X607" s="52">
        <v>3341630</v>
      </c>
      <c r="Y607" s="52">
        <v>3356900</v>
      </c>
      <c r="Z607" s="52">
        <v>3370640</v>
      </c>
      <c r="AA607" s="52">
        <v>3383600</v>
      </c>
      <c r="AB607" s="52">
        <v>3396290</v>
      </c>
      <c r="AC607" s="52">
        <v>3408990</v>
      </c>
      <c r="AD607" s="52">
        <v>3421920</v>
      </c>
      <c r="AE607" s="52">
        <v>3435200</v>
      </c>
      <c r="AF607" s="52">
        <v>3448910</v>
      </c>
      <c r="AG607" s="52">
        <v>3463100</v>
      </c>
      <c r="AH607" s="52">
        <v>3642180</v>
      </c>
      <c r="AI607" s="52">
        <v>3741180</v>
      </c>
      <c r="AJ607" s="52">
        <v>3801080</v>
      </c>
      <c r="AK607" s="52">
        <v>3841430</v>
      </c>
      <c r="AL607" s="52">
        <v>3871800</v>
      </c>
      <c r="AM607" s="52">
        <v>3897060</v>
      </c>
      <c r="AN607" s="52">
        <v>3919760</v>
      </c>
      <c r="AO607" s="52">
        <v>3941270</v>
      </c>
      <c r="AP607" s="52">
        <v>3962360</v>
      </c>
      <c r="AQ607" s="52">
        <v>3983480</v>
      </c>
      <c r="AR607" s="52">
        <v>3880400</v>
      </c>
      <c r="AS607" s="52">
        <v>3810480</v>
      </c>
      <c r="AT607" s="52">
        <v>3769950</v>
      </c>
      <c r="AU607" s="52">
        <v>3751130</v>
      </c>
      <c r="AV607" s="52">
        <v>3746300</v>
      </c>
    </row>
    <row r="608" spans="1:48" x14ac:dyDescent="0.3">
      <c r="A608" s="254"/>
      <c r="B608" s="141" t="s">
        <v>23</v>
      </c>
      <c r="C608" s="52">
        <v>283285</v>
      </c>
      <c r="D608" s="52">
        <v>284940</v>
      </c>
      <c r="E608" s="52">
        <v>289356</v>
      </c>
      <c r="F608" s="52">
        <v>293771</v>
      </c>
      <c r="G608" s="52">
        <v>298186</v>
      </c>
      <c r="H608" s="52">
        <v>302601</v>
      </c>
      <c r="I608" s="52">
        <v>306815</v>
      </c>
      <c r="J608" s="52">
        <v>310693</v>
      </c>
      <c r="K608" s="52">
        <v>314572</v>
      </c>
      <c r="L608" s="52">
        <v>318450</v>
      </c>
      <c r="M608" s="52">
        <v>322328</v>
      </c>
      <c r="N608" s="52">
        <v>325455</v>
      </c>
      <c r="O608" s="52">
        <v>326912</v>
      </c>
      <c r="P608" s="52">
        <v>327799</v>
      </c>
      <c r="Q608" s="52">
        <v>328898</v>
      </c>
      <c r="R608" s="52">
        <v>352746</v>
      </c>
      <c r="S608" s="52">
        <v>182439</v>
      </c>
      <c r="T608" s="52">
        <v>82358.2</v>
      </c>
      <c r="U608" s="52">
        <v>22526.2</v>
      </c>
      <c r="V608" s="52">
        <v>-13842.9</v>
      </c>
      <c r="W608" s="52">
        <v>-36366</v>
      </c>
      <c r="X608" s="52">
        <v>-50655</v>
      </c>
      <c r="Y608" s="52">
        <v>-60032.800000000003</v>
      </c>
      <c r="Z608" s="52">
        <v>-66488.5</v>
      </c>
      <c r="AA608" s="52">
        <v>-71222.600000000006</v>
      </c>
      <c r="AB608" s="52">
        <v>-74964.100000000006</v>
      </c>
      <c r="AC608" s="52">
        <v>-78157.7</v>
      </c>
      <c r="AD608" s="52">
        <v>-81076.899999999994</v>
      </c>
      <c r="AE608" s="52">
        <v>-83890.7</v>
      </c>
      <c r="AF608" s="52">
        <v>-86704</v>
      </c>
      <c r="AG608" s="52">
        <v>-89582.2</v>
      </c>
      <c r="AH608" s="52">
        <v>-103850</v>
      </c>
      <c r="AI608" s="52">
        <v>-130853</v>
      </c>
      <c r="AJ608" s="52">
        <v>-156044</v>
      </c>
      <c r="AK608" s="52">
        <v>-176043</v>
      </c>
      <c r="AL608" s="52">
        <v>-191151</v>
      </c>
      <c r="AM608" s="52">
        <v>-202567</v>
      </c>
      <c r="AN608" s="52">
        <v>-211464</v>
      </c>
      <c r="AO608" s="52">
        <v>-218750</v>
      </c>
      <c r="AP608" s="52">
        <v>-225063</v>
      </c>
      <c r="AQ608" s="52">
        <v>-230830</v>
      </c>
      <c r="AR608" s="52">
        <v>134823</v>
      </c>
      <c r="AS608" s="52">
        <v>342522</v>
      </c>
      <c r="AT608" s="52">
        <v>461653</v>
      </c>
      <c r="AU608" s="52">
        <v>531107</v>
      </c>
      <c r="AV608" s="52">
        <v>574898</v>
      </c>
    </row>
    <row r="609" spans="1:48" x14ac:dyDescent="0.3">
      <c r="A609" s="254"/>
      <c r="B609" s="141" t="s">
        <v>24</v>
      </c>
      <c r="C609" s="52">
        <v>0</v>
      </c>
      <c r="D609" s="52">
        <v>0</v>
      </c>
      <c r="E609" s="52">
        <v>0</v>
      </c>
      <c r="F609" s="52">
        <v>0</v>
      </c>
      <c r="G609" s="52">
        <v>0</v>
      </c>
      <c r="H609" s="52">
        <v>0</v>
      </c>
      <c r="I609" s="52">
        <v>0</v>
      </c>
      <c r="J609" s="52">
        <v>0</v>
      </c>
      <c r="K609" s="52">
        <v>0</v>
      </c>
      <c r="L609" s="52">
        <v>0</v>
      </c>
      <c r="M609" s="52">
        <v>0</v>
      </c>
      <c r="N609" s="52">
        <v>0</v>
      </c>
      <c r="O609" s="52">
        <v>0</v>
      </c>
      <c r="P609" s="52">
        <v>0</v>
      </c>
      <c r="Q609" s="52">
        <v>0</v>
      </c>
      <c r="R609" s="52">
        <v>0</v>
      </c>
      <c r="S609" s="52">
        <v>0</v>
      </c>
      <c r="T609" s="52">
        <v>0</v>
      </c>
      <c r="U609" s="52">
        <v>0</v>
      </c>
      <c r="V609" s="52">
        <v>0</v>
      </c>
      <c r="W609" s="52">
        <v>0</v>
      </c>
      <c r="X609" s="52">
        <v>0</v>
      </c>
      <c r="Y609" s="52">
        <v>0</v>
      </c>
      <c r="Z609" s="52">
        <v>0</v>
      </c>
      <c r="AA609" s="52">
        <v>0</v>
      </c>
      <c r="AB609" s="52">
        <v>0</v>
      </c>
      <c r="AC609" s="52">
        <v>0</v>
      </c>
      <c r="AD609" s="52">
        <v>0</v>
      </c>
      <c r="AE609" s="52">
        <v>0</v>
      </c>
      <c r="AF609" s="52">
        <v>0</v>
      </c>
      <c r="AG609" s="52">
        <v>0</v>
      </c>
      <c r="AH609" s="52">
        <v>0</v>
      </c>
      <c r="AI609" s="52">
        <v>0</v>
      </c>
      <c r="AJ609" s="52">
        <v>0</v>
      </c>
      <c r="AK609" s="52">
        <v>0</v>
      </c>
      <c r="AL609" s="52">
        <v>0</v>
      </c>
      <c r="AM609" s="52">
        <v>0</v>
      </c>
      <c r="AN609" s="52">
        <v>0</v>
      </c>
      <c r="AO609" s="52">
        <v>0</v>
      </c>
      <c r="AP609" s="52">
        <v>0</v>
      </c>
      <c r="AQ609" s="52">
        <v>0</v>
      </c>
      <c r="AR609" s="52">
        <v>0</v>
      </c>
      <c r="AS609" s="52">
        <v>0</v>
      </c>
      <c r="AT609" s="52">
        <v>0</v>
      </c>
      <c r="AU609" s="52">
        <v>0</v>
      </c>
      <c r="AV609" s="52">
        <v>0</v>
      </c>
    </row>
    <row r="610" spans="1:48" x14ac:dyDescent="0.3">
      <c r="A610" s="254"/>
      <c r="B610" s="141" t="s">
        <v>25</v>
      </c>
      <c r="C610" s="52">
        <v>16537600</v>
      </c>
      <c r="D610" s="52">
        <v>16539700</v>
      </c>
      <c r="E610" s="52">
        <v>16541000</v>
      </c>
      <c r="F610" s="52">
        <v>16540300</v>
      </c>
      <c r="G610" s="52">
        <v>16557500</v>
      </c>
      <c r="H610" s="52">
        <v>16598800</v>
      </c>
      <c r="I610" s="52">
        <v>16626500</v>
      </c>
      <c r="J610" s="52">
        <v>16451300</v>
      </c>
      <c r="K610" s="52">
        <v>16185000</v>
      </c>
      <c r="L610" s="52">
        <v>16192900</v>
      </c>
      <c r="M610" s="52">
        <v>16189000</v>
      </c>
      <c r="N610" s="52">
        <v>16193300</v>
      </c>
      <c r="O610" s="52">
        <v>16198300</v>
      </c>
      <c r="P610" s="52">
        <v>16202000</v>
      </c>
      <c r="Q610" s="52">
        <v>16204200</v>
      </c>
      <c r="R610" s="52">
        <v>16204700</v>
      </c>
      <c r="S610" s="52">
        <v>16204500</v>
      </c>
      <c r="T610" s="52">
        <v>16204400</v>
      </c>
      <c r="U610" s="52">
        <v>16204200</v>
      </c>
      <c r="V610" s="52">
        <v>16204100</v>
      </c>
      <c r="W610" s="52">
        <v>16203900</v>
      </c>
      <c r="X610" s="52">
        <v>16203800</v>
      </c>
      <c r="Y610" s="52">
        <v>16203700</v>
      </c>
      <c r="Z610" s="52">
        <v>16203500</v>
      </c>
      <c r="AA610" s="52">
        <v>16203400</v>
      </c>
      <c r="AB610" s="52">
        <v>16203200</v>
      </c>
      <c r="AC610" s="52">
        <v>16203100</v>
      </c>
      <c r="AD610" s="52">
        <v>16202900</v>
      </c>
      <c r="AE610" s="52">
        <v>16202800</v>
      </c>
      <c r="AF610" s="52">
        <v>16202600</v>
      </c>
      <c r="AG610" s="52">
        <v>16202500</v>
      </c>
      <c r="AH610" s="52">
        <v>16202300</v>
      </c>
      <c r="AI610" s="52">
        <v>16202200</v>
      </c>
      <c r="AJ610" s="52">
        <v>16202000</v>
      </c>
      <c r="AK610" s="52">
        <v>16201900</v>
      </c>
      <c r="AL610" s="52">
        <v>16201700</v>
      </c>
      <c r="AM610" s="52">
        <v>16201600</v>
      </c>
      <c r="AN610" s="52">
        <v>16201400</v>
      </c>
      <c r="AO610" s="52">
        <v>16201300</v>
      </c>
      <c r="AP610" s="52">
        <v>16201100</v>
      </c>
      <c r="AQ610" s="52">
        <v>16201000</v>
      </c>
      <c r="AR610" s="52">
        <v>16200800</v>
      </c>
      <c r="AS610" s="52">
        <v>16200700</v>
      </c>
      <c r="AT610" s="52">
        <v>16200500</v>
      </c>
      <c r="AU610" s="52">
        <v>16200400</v>
      </c>
      <c r="AV610" s="52">
        <v>16200200</v>
      </c>
    </row>
    <row r="611" spans="1:48" x14ac:dyDescent="0.3">
      <c r="A611" s="254"/>
      <c r="B611" s="141" t="s">
        <v>26</v>
      </c>
      <c r="C611" s="52">
        <v>0</v>
      </c>
      <c r="D611" s="52">
        <v>0</v>
      </c>
      <c r="E611" s="52">
        <v>0</v>
      </c>
      <c r="F611" s="52">
        <v>0</v>
      </c>
      <c r="G611" s="52">
        <v>0</v>
      </c>
      <c r="H611" s="52">
        <v>0</v>
      </c>
      <c r="I611" s="52">
        <v>0</v>
      </c>
      <c r="J611" s="52">
        <v>0</v>
      </c>
      <c r="K611" s="52">
        <v>0</v>
      </c>
      <c r="L611" s="52">
        <v>0</v>
      </c>
      <c r="M611" s="52">
        <v>0</v>
      </c>
      <c r="N611" s="52">
        <v>0</v>
      </c>
      <c r="O611" s="52">
        <v>0</v>
      </c>
      <c r="P611" s="52">
        <v>0</v>
      </c>
      <c r="Q611" s="52">
        <v>0</v>
      </c>
      <c r="R611" s="52">
        <v>0</v>
      </c>
      <c r="S611" s="52">
        <v>0</v>
      </c>
      <c r="T611" s="52">
        <v>0</v>
      </c>
      <c r="U611" s="52">
        <v>0</v>
      </c>
      <c r="V611" s="52">
        <v>0</v>
      </c>
      <c r="W611" s="52">
        <v>0</v>
      </c>
      <c r="X611" s="52">
        <v>0</v>
      </c>
      <c r="Y611" s="52">
        <v>0</v>
      </c>
      <c r="Z611" s="52">
        <v>0</v>
      </c>
      <c r="AA611" s="52">
        <v>0</v>
      </c>
      <c r="AB611" s="52">
        <v>0</v>
      </c>
      <c r="AC611" s="52">
        <v>0</v>
      </c>
      <c r="AD611" s="52">
        <v>0</v>
      </c>
      <c r="AE611" s="52">
        <v>0</v>
      </c>
      <c r="AF611" s="52">
        <v>0</v>
      </c>
      <c r="AG611" s="52">
        <v>0</v>
      </c>
      <c r="AH611" s="52">
        <v>0</v>
      </c>
      <c r="AI611" s="52">
        <v>0</v>
      </c>
      <c r="AJ611" s="52">
        <v>0</v>
      </c>
      <c r="AK611" s="52">
        <v>0</v>
      </c>
      <c r="AL611" s="52">
        <v>0</v>
      </c>
      <c r="AM611" s="52">
        <v>0</v>
      </c>
      <c r="AN611" s="52">
        <v>0</v>
      </c>
      <c r="AO611" s="52">
        <v>0</v>
      </c>
      <c r="AP611" s="52">
        <v>0</v>
      </c>
      <c r="AQ611" s="52">
        <v>0</v>
      </c>
      <c r="AR611" s="52">
        <v>0</v>
      </c>
      <c r="AS611" s="52">
        <v>0</v>
      </c>
      <c r="AT611" s="52">
        <v>0</v>
      </c>
      <c r="AU611" s="52">
        <v>0</v>
      </c>
      <c r="AV611" s="52">
        <v>0</v>
      </c>
    </row>
    <row r="612" spans="1:48" x14ac:dyDescent="0.3">
      <c r="A612" s="254"/>
      <c r="B612" s="141" t="s">
        <v>27</v>
      </c>
      <c r="C612" s="52">
        <v>83878.7</v>
      </c>
      <c r="D612" s="52">
        <v>84784.1</v>
      </c>
      <c r="E612" s="52">
        <v>87223.1</v>
      </c>
      <c r="F612" s="52">
        <v>89651.5</v>
      </c>
      <c r="G612" s="52">
        <v>91892.3</v>
      </c>
      <c r="H612" s="52">
        <v>93935.3</v>
      </c>
      <c r="I612" s="52">
        <v>95921.600000000006</v>
      </c>
      <c r="J612" s="52">
        <v>98186</v>
      </c>
      <c r="K612" s="52">
        <v>101593</v>
      </c>
      <c r="L612" s="52">
        <v>106100</v>
      </c>
      <c r="M612" s="52">
        <v>109918</v>
      </c>
      <c r="N612" s="52">
        <v>112350</v>
      </c>
      <c r="O612" s="52">
        <v>115097</v>
      </c>
      <c r="P612" s="52">
        <v>118322</v>
      </c>
      <c r="Q612" s="52">
        <v>120543</v>
      </c>
      <c r="R612" s="52">
        <v>122589</v>
      </c>
      <c r="S612" s="52">
        <v>124592</v>
      </c>
      <c r="T612" s="52">
        <v>126623</v>
      </c>
      <c r="U612" s="52">
        <v>128676</v>
      </c>
      <c r="V612" s="52">
        <v>130747</v>
      </c>
      <c r="W612" s="52">
        <v>132831</v>
      </c>
      <c r="X612" s="52">
        <v>134928</v>
      </c>
      <c r="Y612" s="52">
        <v>137043</v>
      </c>
      <c r="Z612" s="52">
        <v>139172</v>
      </c>
      <c r="AA612" s="52">
        <v>141310</v>
      </c>
      <c r="AB612" s="52">
        <v>143455</v>
      </c>
      <c r="AC612" s="52">
        <v>145606</v>
      </c>
      <c r="AD612" s="52">
        <v>147764</v>
      </c>
      <c r="AE612" s="52">
        <v>149927</v>
      </c>
      <c r="AF612" s="52">
        <v>152093</v>
      </c>
      <c r="AG612" s="52">
        <v>154258</v>
      </c>
      <c r="AH612" s="52">
        <v>156423</v>
      </c>
      <c r="AI612" s="52">
        <v>158587</v>
      </c>
      <c r="AJ612" s="52">
        <v>160750</v>
      </c>
      <c r="AK612" s="52">
        <v>162910</v>
      </c>
      <c r="AL612" s="52">
        <v>165067</v>
      </c>
      <c r="AM612" s="52">
        <v>167218</v>
      </c>
      <c r="AN612" s="52">
        <v>169365</v>
      </c>
      <c r="AO612" s="52">
        <v>171507</v>
      </c>
      <c r="AP612" s="52">
        <v>173645</v>
      </c>
      <c r="AQ612" s="52">
        <v>175778</v>
      </c>
      <c r="AR612" s="52">
        <v>177905</v>
      </c>
      <c r="AS612" s="52">
        <v>180026</v>
      </c>
      <c r="AT612" s="52">
        <v>182142</v>
      </c>
      <c r="AU612" s="52">
        <v>184254</v>
      </c>
      <c r="AV612" s="52">
        <v>186362</v>
      </c>
    </row>
    <row r="613" spans="1:48" x14ac:dyDescent="0.3">
      <c r="A613" s="254"/>
      <c r="B613" s="141" t="s">
        <v>28</v>
      </c>
      <c r="C613" s="52">
        <v>3.0339999999999998</v>
      </c>
      <c r="D613" s="52">
        <v>3.319</v>
      </c>
      <c r="E613" s="52">
        <v>4.1528700000000001</v>
      </c>
      <c r="F613" s="52">
        <v>5.2823700000000002</v>
      </c>
      <c r="G613" s="52">
        <v>8.0216200000000004</v>
      </c>
      <c r="H613" s="52">
        <v>14.156000000000001</v>
      </c>
      <c r="I613" s="52">
        <v>26.663900000000002</v>
      </c>
      <c r="J613" s="52">
        <v>47.434399999999997</v>
      </c>
      <c r="K613" s="52">
        <v>80.228899999999996</v>
      </c>
      <c r="L613" s="52">
        <v>134.364</v>
      </c>
      <c r="M613" s="52">
        <v>196.62</v>
      </c>
      <c r="N613" s="52">
        <v>276.464</v>
      </c>
      <c r="O613" s="52">
        <v>409.13400000000001</v>
      </c>
      <c r="P613" s="52">
        <v>599.23900000000003</v>
      </c>
      <c r="Q613" s="52">
        <v>807.72500000000002</v>
      </c>
      <c r="R613" s="52">
        <v>859.84699999999998</v>
      </c>
      <c r="S613" s="52">
        <v>859.84699999999998</v>
      </c>
      <c r="T613" s="52">
        <v>859.84699999999998</v>
      </c>
      <c r="U613" s="52">
        <v>859.84699999999998</v>
      </c>
      <c r="V613" s="52">
        <v>859.84699999999998</v>
      </c>
      <c r="W613" s="52">
        <v>859.84699999999998</v>
      </c>
      <c r="X613" s="52">
        <v>859.84699999999998</v>
      </c>
      <c r="Y613" s="52">
        <v>859.84699999999998</v>
      </c>
      <c r="Z613" s="52">
        <v>859.84699999999998</v>
      </c>
      <c r="AA613" s="52">
        <v>859.84699999999998</v>
      </c>
      <c r="AB613" s="52">
        <v>859.84699999999998</v>
      </c>
      <c r="AC613" s="52">
        <v>859.84699999999998</v>
      </c>
      <c r="AD613" s="52">
        <v>859.84699999999998</v>
      </c>
      <c r="AE613" s="52">
        <v>859.84699999999998</v>
      </c>
      <c r="AF613" s="52">
        <v>859.84699999999998</v>
      </c>
      <c r="AG613" s="52">
        <v>859.84699999999998</v>
      </c>
      <c r="AH613" s="52">
        <v>859.84699999999998</v>
      </c>
      <c r="AI613" s="52">
        <v>859.84699999999998</v>
      </c>
      <c r="AJ613" s="52">
        <v>859.84699999999998</v>
      </c>
      <c r="AK613" s="52">
        <v>859.84699999999998</v>
      </c>
      <c r="AL613" s="52">
        <v>859.84699999999998</v>
      </c>
      <c r="AM613" s="52">
        <v>859.84699999999998</v>
      </c>
      <c r="AN613" s="52">
        <v>859.84699999999998</v>
      </c>
      <c r="AO613" s="52">
        <v>859.84699999999998</v>
      </c>
      <c r="AP613" s="52">
        <v>859.84699999999998</v>
      </c>
      <c r="AQ613" s="52">
        <v>859.84699999999998</v>
      </c>
      <c r="AR613" s="52">
        <v>859.84699999999998</v>
      </c>
      <c r="AS613" s="52">
        <v>859.84699999999998</v>
      </c>
      <c r="AT613" s="52">
        <v>859.84699999999998</v>
      </c>
      <c r="AU613" s="52">
        <v>859.84699999999998</v>
      </c>
      <c r="AV613" s="52">
        <v>859.84699999999998</v>
      </c>
    </row>
    <row r="614" spans="1:48" x14ac:dyDescent="0.3">
      <c r="A614" s="254"/>
      <c r="B614" s="141" t="s">
        <v>37</v>
      </c>
      <c r="C614" s="52">
        <v>0</v>
      </c>
      <c r="D614" s="52">
        <v>0</v>
      </c>
      <c r="E614" s="52">
        <v>0</v>
      </c>
      <c r="F614" s="52">
        <v>0</v>
      </c>
      <c r="G614" s="52">
        <v>0</v>
      </c>
      <c r="H614" s="52">
        <v>0</v>
      </c>
      <c r="I614" s="52">
        <v>0</v>
      </c>
      <c r="J614" s="52">
        <v>0</v>
      </c>
      <c r="K614" s="52">
        <v>0</v>
      </c>
      <c r="L614" s="52">
        <v>0</v>
      </c>
      <c r="M614" s="52">
        <v>0</v>
      </c>
      <c r="N614" s="52">
        <v>0</v>
      </c>
      <c r="O614" s="52">
        <v>0</v>
      </c>
      <c r="P614" s="52">
        <v>0</v>
      </c>
      <c r="Q614" s="52">
        <v>0</v>
      </c>
      <c r="R614" s="52">
        <v>0</v>
      </c>
      <c r="S614" s="52">
        <v>0</v>
      </c>
      <c r="T614" s="52">
        <v>0</v>
      </c>
      <c r="U614" s="52">
        <v>0</v>
      </c>
      <c r="V614" s="52">
        <v>0</v>
      </c>
      <c r="W614" s="52">
        <v>0</v>
      </c>
      <c r="X614" s="52">
        <v>0</v>
      </c>
      <c r="Y614" s="52">
        <v>0</v>
      </c>
      <c r="Z614" s="52">
        <v>0</v>
      </c>
      <c r="AA614" s="52">
        <v>0</v>
      </c>
      <c r="AB614" s="52">
        <v>0</v>
      </c>
      <c r="AC614" s="52">
        <v>0</v>
      </c>
      <c r="AD614" s="52">
        <v>0</v>
      </c>
      <c r="AE614" s="52">
        <v>0</v>
      </c>
      <c r="AF614" s="52">
        <v>0</v>
      </c>
      <c r="AG614" s="52">
        <v>0</v>
      </c>
      <c r="AH614" s="52">
        <v>0</v>
      </c>
      <c r="AI614" s="52">
        <v>0</v>
      </c>
      <c r="AJ614" s="52">
        <v>0</v>
      </c>
      <c r="AK614" s="52">
        <v>0</v>
      </c>
      <c r="AL614" s="52">
        <v>0</v>
      </c>
      <c r="AM614" s="52">
        <v>0</v>
      </c>
      <c r="AN614" s="52">
        <v>0</v>
      </c>
      <c r="AO614" s="52">
        <v>0</v>
      </c>
      <c r="AP614" s="52">
        <v>0</v>
      </c>
      <c r="AQ614" s="52">
        <v>0</v>
      </c>
      <c r="AR614" s="52">
        <v>0</v>
      </c>
      <c r="AS614" s="52">
        <v>0</v>
      </c>
      <c r="AT614" s="52">
        <v>0</v>
      </c>
      <c r="AU614" s="52">
        <v>0</v>
      </c>
      <c r="AV614" s="52">
        <v>0</v>
      </c>
    </row>
    <row r="615" spans="1:48" ht="15" thickBot="1" x14ac:dyDescent="0.35">
      <c r="A615" s="269"/>
      <c r="B615" s="141" t="s">
        <v>31</v>
      </c>
      <c r="C615" s="52">
        <v>16139100</v>
      </c>
      <c r="D615" s="52">
        <v>16158900</v>
      </c>
      <c r="E615" s="52">
        <v>16202400</v>
      </c>
      <c r="F615" s="52">
        <v>16233000</v>
      </c>
      <c r="G615" s="52">
        <v>16265000</v>
      </c>
      <c r="H615" s="52">
        <v>16265200</v>
      </c>
      <c r="I615" s="52">
        <v>16254000</v>
      </c>
      <c r="J615" s="52">
        <v>16421100</v>
      </c>
      <c r="K615" s="52">
        <v>16669800</v>
      </c>
      <c r="L615" s="52">
        <v>16705500</v>
      </c>
      <c r="M615" s="52">
        <v>16764200</v>
      </c>
      <c r="N615" s="52">
        <v>16807600</v>
      </c>
      <c r="O615" s="52">
        <v>16837300</v>
      </c>
      <c r="P615" s="52">
        <v>16875000</v>
      </c>
      <c r="Q615" s="52">
        <v>16921100</v>
      </c>
      <c r="R615" s="52">
        <v>16932300</v>
      </c>
      <c r="S615" s="52">
        <v>16931600</v>
      </c>
      <c r="T615" s="52">
        <v>16931000</v>
      </c>
      <c r="U615" s="52">
        <v>16930400</v>
      </c>
      <c r="V615" s="52">
        <v>16929800</v>
      </c>
      <c r="W615" s="52">
        <v>16929100</v>
      </c>
      <c r="X615" s="52">
        <v>16928500</v>
      </c>
      <c r="Y615" s="52">
        <v>16927800</v>
      </c>
      <c r="Z615" s="52">
        <v>16927200</v>
      </c>
      <c r="AA615" s="52">
        <v>16926500</v>
      </c>
      <c r="AB615" s="52">
        <v>16925900</v>
      </c>
      <c r="AC615" s="52">
        <v>16925200</v>
      </c>
      <c r="AD615" s="52">
        <v>16924500</v>
      </c>
      <c r="AE615" s="52">
        <v>16923900</v>
      </c>
      <c r="AF615" s="52">
        <v>16923200</v>
      </c>
      <c r="AG615" s="52">
        <v>16922500</v>
      </c>
      <c r="AH615" s="52">
        <v>16921900</v>
      </c>
      <c r="AI615" s="52">
        <v>16921200</v>
      </c>
      <c r="AJ615" s="52">
        <v>16920500</v>
      </c>
      <c r="AK615" s="52">
        <v>16919900</v>
      </c>
      <c r="AL615" s="52">
        <v>16919200</v>
      </c>
      <c r="AM615" s="52">
        <v>16918600</v>
      </c>
      <c r="AN615" s="52">
        <v>16917900</v>
      </c>
      <c r="AO615" s="52">
        <v>16917200</v>
      </c>
      <c r="AP615" s="52">
        <v>16916600</v>
      </c>
      <c r="AQ615" s="52">
        <v>16915900</v>
      </c>
      <c r="AR615" s="52">
        <v>16915300</v>
      </c>
      <c r="AS615" s="52">
        <v>16914600</v>
      </c>
      <c r="AT615" s="52">
        <v>16914000</v>
      </c>
      <c r="AU615" s="52">
        <v>16913300</v>
      </c>
      <c r="AV615" s="52">
        <v>16912700</v>
      </c>
    </row>
    <row r="617" spans="1:48" x14ac:dyDescent="0.3">
      <c r="A617" s="156" t="s">
        <v>533</v>
      </c>
      <c r="B617" s="58">
        <v>2005</v>
      </c>
      <c r="C617" s="58">
        <v>2006</v>
      </c>
      <c r="D617" s="58">
        <v>2007</v>
      </c>
      <c r="E617" s="58">
        <v>2008</v>
      </c>
      <c r="F617" s="58">
        <v>2009</v>
      </c>
      <c r="G617" s="58">
        <v>2010</v>
      </c>
      <c r="H617" s="58">
        <v>2011</v>
      </c>
      <c r="I617" s="58">
        <v>2012</v>
      </c>
      <c r="J617" s="58">
        <v>2013</v>
      </c>
      <c r="K617" s="58">
        <v>2014</v>
      </c>
      <c r="L617" s="58">
        <v>2015</v>
      </c>
      <c r="M617" s="58">
        <v>2016</v>
      </c>
      <c r="N617" s="58">
        <v>2017</v>
      </c>
      <c r="O617" s="58">
        <v>2018</v>
      </c>
      <c r="P617" s="58">
        <v>2019</v>
      </c>
      <c r="Q617" s="58">
        <v>2020</v>
      </c>
      <c r="R617" s="58">
        <v>2021</v>
      </c>
      <c r="S617" s="58">
        <v>2022</v>
      </c>
      <c r="T617" s="58">
        <v>2023</v>
      </c>
      <c r="U617" s="58">
        <v>2024</v>
      </c>
      <c r="V617" s="58">
        <v>2025</v>
      </c>
      <c r="W617" s="58">
        <v>2026</v>
      </c>
      <c r="X617" s="58">
        <v>2027</v>
      </c>
      <c r="Y617" s="58">
        <v>2028</v>
      </c>
      <c r="Z617" s="58">
        <v>2029</v>
      </c>
      <c r="AA617" s="58">
        <v>2030</v>
      </c>
      <c r="AB617" s="58">
        <v>2031</v>
      </c>
      <c r="AC617" s="58">
        <v>2032</v>
      </c>
      <c r="AD617" s="58">
        <v>2033</v>
      </c>
      <c r="AE617" s="58">
        <v>2034</v>
      </c>
      <c r="AF617" s="58">
        <v>2035</v>
      </c>
      <c r="AG617" s="58">
        <v>2036</v>
      </c>
      <c r="AH617" s="58">
        <v>2037</v>
      </c>
      <c r="AI617" s="58">
        <v>2038</v>
      </c>
      <c r="AJ617" s="58">
        <v>2039</v>
      </c>
      <c r="AK617" s="58">
        <v>2040</v>
      </c>
      <c r="AL617" s="58">
        <v>2041</v>
      </c>
      <c r="AM617" s="58">
        <v>2042</v>
      </c>
      <c r="AN617" s="58">
        <v>2043</v>
      </c>
      <c r="AO617" s="58">
        <v>2044</v>
      </c>
      <c r="AP617" s="58">
        <v>2045</v>
      </c>
      <c r="AQ617" s="58">
        <v>2046</v>
      </c>
      <c r="AR617" s="58">
        <v>2047</v>
      </c>
      <c r="AS617" s="58">
        <v>2048</v>
      </c>
      <c r="AT617" s="58">
        <v>2049</v>
      </c>
      <c r="AU617" s="58">
        <v>2050</v>
      </c>
    </row>
    <row r="618" spans="1:48" x14ac:dyDescent="0.3">
      <c r="A618" s="40" t="s">
        <v>1</v>
      </c>
      <c r="B618" s="45" t="s">
        <v>210</v>
      </c>
      <c r="C618" s="45" t="s">
        <v>210</v>
      </c>
      <c r="D618" s="45" t="s">
        <v>210</v>
      </c>
      <c r="E618" s="45" t="s">
        <v>210</v>
      </c>
      <c r="F618" s="45" t="s">
        <v>210</v>
      </c>
      <c r="G618" s="45" t="s">
        <v>210</v>
      </c>
      <c r="H618" s="45" t="s">
        <v>210</v>
      </c>
      <c r="I618" s="45" t="s">
        <v>210</v>
      </c>
      <c r="J618" s="45" t="s">
        <v>210</v>
      </c>
      <c r="K618" s="45" t="s">
        <v>210</v>
      </c>
      <c r="L618" s="45" t="s">
        <v>210</v>
      </c>
      <c r="M618" s="45" t="s">
        <v>210</v>
      </c>
      <c r="N618" s="45" t="s">
        <v>210</v>
      </c>
      <c r="O618" s="45" t="s">
        <v>210</v>
      </c>
      <c r="P618" s="45" t="s">
        <v>210</v>
      </c>
      <c r="Q618" s="45" t="s">
        <v>210</v>
      </c>
      <c r="R618" s="45" t="s">
        <v>210</v>
      </c>
      <c r="S618" s="45" t="s">
        <v>210</v>
      </c>
      <c r="T618" s="45" t="s">
        <v>210</v>
      </c>
      <c r="U618" s="45" t="s">
        <v>210</v>
      </c>
      <c r="V618" s="45" t="s">
        <v>210</v>
      </c>
      <c r="W618" s="45" t="s">
        <v>210</v>
      </c>
      <c r="X618" s="45" t="s">
        <v>210</v>
      </c>
      <c r="Y618" s="45" t="s">
        <v>210</v>
      </c>
      <c r="Z618" s="45" t="s">
        <v>210</v>
      </c>
      <c r="AA618" s="45" t="s">
        <v>210</v>
      </c>
      <c r="AB618" s="45" t="s">
        <v>210</v>
      </c>
      <c r="AC618" s="45" t="s">
        <v>210</v>
      </c>
      <c r="AD618" s="45" t="s">
        <v>210</v>
      </c>
      <c r="AE618" s="45" t="s">
        <v>210</v>
      </c>
      <c r="AF618" s="45" t="s">
        <v>210</v>
      </c>
      <c r="AG618" s="45" t="s">
        <v>210</v>
      </c>
      <c r="AH618" s="45" t="s">
        <v>210</v>
      </c>
      <c r="AI618" s="45" t="s">
        <v>210</v>
      </c>
      <c r="AJ618" s="45" t="s">
        <v>210</v>
      </c>
      <c r="AK618" s="45" t="s">
        <v>210</v>
      </c>
      <c r="AL618" s="45" t="s">
        <v>210</v>
      </c>
      <c r="AM618" s="45" t="s">
        <v>210</v>
      </c>
      <c r="AN618" s="45" t="s">
        <v>210</v>
      </c>
      <c r="AO618" s="45" t="s">
        <v>210</v>
      </c>
      <c r="AP618" s="45" t="s">
        <v>210</v>
      </c>
      <c r="AQ618" s="45" t="s">
        <v>210</v>
      </c>
      <c r="AR618" s="45" t="s">
        <v>210</v>
      </c>
      <c r="AS618" s="45" t="s">
        <v>210</v>
      </c>
      <c r="AT618" s="45" t="s">
        <v>210</v>
      </c>
      <c r="AU618" s="45" t="s">
        <v>210</v>
      </c>
    </row>
    <row r="619" spans="1:48" ht="15.75" customHeight="1" x14ac:dyDescent="0.3">
      <c r="A619" s="141" t="s">
        <v>11</v>
      </c>
      <c r="B619" s="119">
        <v>0.25008799999999998</v>
      </c>
      <c r="C619" s="119">
        <v>0.25008799999999998</v>
      </c>
      <c r="D619" s="119">
        <v>0.25008799999999998</v>
      </c>
      <c r="E619" s="119">
        <v>0.25008799999999998</v>
      </c>
      <c r="F619" s="119">
        <v>0.25008799999999998</v>
      </c>
      <c r="G619" s="119">
        <v>0.25008799999999998</v>
      </c>
      <c r="H619" s="119">
        <v>0.25008799999999998</v>
      </c>
      <c r="I619" s="119">
        <v>0.25008799999999998</v>
      </c>
      <c r="J619" s="119">
        <v>0.25008799999999998</v>
      </c>
      <c r="K619" s="119">
        <v>0.25008799999999998</v>
      </c>
      <c r="L619" s="119">
        <v>0.25008799999999998</v>
      </c>
      <c r="M619" s="119">
        <v>0.25008799999999998</v>
      </c>
      <c r="N619" s="119">
        <v>0.25008799999999998</v>
      </c>
      <c r="O619" s="119">
        <v>0.25008799999999998</v>
      </c>
      <c r="P619" s="119">
        <v>0.25008799999999998</v>
      </c>
      <c r="Q619" s="119">
        <v>0.25008799999999998</v>
      </c>
      <c r="R619" s="119">
        <v>0.25008799999999998</v>
      </c>
      <c r="S619" s="119">
        <v>0.25008799999999998</v>
      </c>
      <c r="T619" s="119">
        <v>0.25008799999999998</v>
      </c>
      <c r="U619" s="119">
        <v>0.25008799999999998</v>
      </c>
      <c r="V619" s="119">
        <v>0.25008799999999998</v>
      </c>
      <c r="W619" s="119">
        <v>0.25008799999999998</v>
      </c>
      <c r="X619" s="119">
        <v>0.25008799999999998</v>
      </c>
      <c r="Y619" s="119">
        <v>0.25008799999999998</v>
      </c>
      <c r="Z619" s="119">
        <v>0.25008799999999998</v>
      </c>
      <c r="AA619" s="119">
        <v>0.25008799999999998</v>
      </c>
      <c r="AB619" s="119">
        <v>0.25008799999999998</v>
      </c>
      <c r="AC619" s="119">
        <v>0.25008799999999998</v>
      </c>
      <c r="AD619" s="119">
        <v>0.25008799999999998</v>
      </c>
      <c r="AE619" s="119">
        <v>0.25008799999999998</v>
      </c>
      <c r="AF619" s="119">
        <v>0.25008799999999998</v>
      </c>
      <c r="AG619" s="119">
        <v>0.25008799999999998</v>
      </c>
      <c r="AH619" s="119">
        <v>0.25008799999999998</v>
      </c>
      <c r="AI619" s="119">
        <v>0.25008799999999998</v>
      </c>
      <c r="AJ619" s="119">
        <v>0.25008799999999998</v>
      </c>
      <c r="AK619" s="119">
        <v>0.25008799999999998</v>
      </c>
      <c r="AL619" s="119">
        <v>0.25008799999999998</v>
      </c>
      <c r="AM619" s="119">
        <v>0.25008799999999998</v>
      </c>
      <c r="AN619" s="119">
        <v>0.25008799999999998</v>
      </c>
      <c r="AO619" s="119">
        <v>0.25008799999999998</v>
      </c>
      <c r="AP619" s="119">
        <v>0.25008799999999998</v>
      </c>
      <c r="AQ619" s="119">
        <v>0.25008799999999998</v>
      </c>
      <c r="AR619" s="119">
        <v>0.25008799999999998</v>
      </c>
      <c r="AS619" s="119">
        <v>0.25008799999999998</v>
      </c>
      <c r="AT619" s="119">
        <v>0.25008799999999998</v>
      </c>
      <c r="AU619" s="119">
        <v>0.25008799999999998</v>
      </c>
    </row>
    <row r="620" spans="1:48" ht="15.75" customHeight="1" x14ac:dyDescent="0.3">
      <c r="A620" s="141" t="s">
        <v>12</v>
      </c>
      <c r="B620" s="119">
        <v>0.16178899999999999</v>
      </c>
      <c r="C620" s="119">
        <v>0.16178899999999999</v>
      </c>
      <c r="D620" s="119">
        <v>0.16178899999999999</v>
      </c>
      <c r="E620" s="119">
        <v>0.16178899999999999</v>
      </c>
      <c r="F620" s="119">
        <v>0.16178899999999999</v>
      </c>
      <c r="G620" s="119">
        <v>0.16178899999999999</v>
      </c>
      <c r="H620" s="119">
        <v>0.16178899999999999</v>
      </c>
      <c r="I620" s="119">
        <v>0.16178899999999999</v>
      </c>
      <c r="J620" s="119">
        <v>0.16178899999999999</v>
      </c>
      <c r="K620" s="119">
        <v>0.16178899999999999</v>
      </c>
      <c r="L620" s="119">
        <v>0.16178899999999999</v>
      </c>
      <c r="M620" s="119">
        <v>0.16178899999999999</v>
      </c>
      <c r="N620" s="119">
        <v>0.16178899999999999</v>
      </c>
      <c r="O620" s="119">
        <v>0.16178899999999999</v>
      </c>
      <c r="P620" s="119">
        <v>0.16178899999999999</v>
      </c>
      <c r="Q620" s="119">
        <v>0.16178899999999999</v>
      </c>
      <c r="R620" s="119">
        <v>0.16178899999999999</v>
      </c>
      <c r="S620" s="119">
        <v>0.16178899999999999</v>
      </c>
      <c r="T620" s="119">
        <v>0.16178899999999999</v>
      </c>
      <c r="U620" s="119">
        <v>0.16178899999999999</v>
      </c>
      <c r="V620" s="119">
        <v>0.16178899999999999</v>
      </c>
      <c r="W620" s="119">
        <v>0.16178899999999999</v>
      </c>
      <c r="X620" s="119">
        <v>0.16178899999999999</v>
      </c>
      <c r="Y620" s="119">
        <v>0.16178899999999999</v>
      </c>
      <c r="Z620" s="119">
        <v>0.16178899999999999</v>
      </c>
      <c r="AA620" s="119">
        <v>0.16178899999999999</v>
      </c>
      <c r="AB620" s="119">
        <v>0.16178899999999999</v>
      </c>
      <c r="AC620" s="119">
        <v>0.16178899999999999</v>
      </c>
      <c r="AD620" s="119">
        <v>0.16178899999999999</v>
      </c>
      <c r="AE620" s="119">
        <v>0.16178899999999999</v>
      </c>
      <c r="AF620" s="119">
        <v>0.16178899999999999</v>
      </c>
      <c r="AG620" s="119">
        <v>0.16178899999999999</v>
      </c>
      <c r="AH620" s="119">
        <v>0.16178899999999999</v>
      </c>
      <c r="AI620" s="119">
        <v>0.16178899999999999</v>
      </c>
      <c r="AJ620" s="119">
        <v>0.16178899999999999</v>
      </c>
      <c r="AK620" s="119">
        <v>0.16178899999999999</v>
      </c>
      <c r="AL620" s="119">
        <v>0.16178899999999999</v>
      </c>
      <c r="AM620" s="119">
        <v>0.16178899999999999</v>
      </c>
      <c r="AN620" s="119">
        <v>0.16178899999999999</v>
      </c>
      <c r="AO620" s="119">
        <v>0.16178899999999999</v>
      </c>
      <c r="AP620" s="119">
        <v>0.16178899999999999</v>
      </c>
      <c r="AQ620" s="119">
        <v>0.16178899999999999</v>
      </c>
      <c r="AR620" s="119">
        <v>0.16178899999999999</v>
      </c>
      <c r="AS620" s="119">
        <v>0.16178899999999999</v>
      </c>
      <c r="AT620" s="119">
        <v>0.16178899999999999</v>
      </c>
      <c r="AU620" s="119">
        <v>0.16178899999999999</v>
      </c>
    </row>
    <row r="621" spans="1:48" ht="15.75" customHeight="1" x14ac:dyDescent="0.3">
      <c r="A621" s="141" t="s">
        <v>13</v>
      </c>
      <c r="B621" s="119">
        <v>0.37243199999999999</v>
      </c>
      <c r="C621" s="119">
        <v>0.37243199999999999</v>
      </c>
      <c r="D621" s="119">
        <v>0.37243199999999999</v>
      </c>
      <c r="E621" s="119">
        <v>0.37243199999999999</v>
      </c>
      <c r="F621" s="119">
        <v>0.37243199999999999</v>
      </c>
      <c r="G621" s="119">
        <v>0.37243199999999999</v>
      </c>
      <c r="H621" s="119">
        <v>0.37243199999999999</v>
      </c>
      <c r="I621" s="119">
        <v>0.37243199999999999</v>
      </c>
      <c r="J621" s="119">
        <v>0.37243199999999999</v>
      </c>
      <c r="K621" s="119">
        <v>0.37243199999999999</v>
      </c>
      <c r="L621" s="119">
        <v>0.37243199999999999</v>
      </c>
      <c r="M621" s="119">
        <v>0.37243199999999999</v>
      </c>
      <c r="N621" s="119">
        <v>0.37243199999999999</v>
      </c>
      <c r="O621" s="119">
        <v>0.37243199999999999</v>
      </c>
      <c r="P621" s="119">
        <v>0.37243199999999999</v>
      </c>
      <c r="Q621" s="119">
        <v>0.37243199999999999</v>
      </c>
      <c r="R621" s="119">
        <v>0.37243199999999999</v>
      </c>
      <c r="S621" s="119">
        <v>0.37243199999999999</v>
      </c>
      <c r="T621" s="119">
        <v>0.37243199999999999</v>
      </c>
      <c r="U621" s="119">
        <v>0.37243199999999999</v>
      </c>
      <c r="V621" s="119">
        <v>0.37243199999999999</v>
      </c>
      <c r="W621" s="119">
        <v>0.37243199999999999</v>
      </c>
      <c r="X621" s="119">
        <v>0.37243199999999999</v>
      </c>
      <c r="Y621" s="119">
        <v>0.37243199999999999</v>
      </c>
      <c r="Z621" s="119">
        <v>0.37243199999999999</v>
      </c>
      <c r="AA621" s="119">
        <v>0.37243199999999999</v>
      </c>
      <c r="AB621" s="119">
        <v>0.37243199999999999</v>
      </c>
      <c r="AC621" s="119">
        <v>0.37243199999999999</v>
      </c>
      <c r="AD621" s="119">
        <v>0.37243199999999999</v>
      </c>
      <c r="AE621" s="119">
        <v>0.37243199999999999</v>
      </c>
      <c r="AF621" s="119">
        <v>0.37243199999999999</v>
      </c>
      <c r="AG621" s="119">
        <v>0.37243199999999999</v>
      </c>
      <c r="AH621" s="119">
        <v>0.37243199999999999</v>
      </c>
      <c r="AI621" s="119">
        <v>0.37243199999999999</v>
      </c>
      <c r="AJ621" s="119">
        <v>0.37243199999999999</v>
      </c>
      <c r="AK621" s="119">
        <v>0.37243199999999999</v>
      </c>
      <c r="AL621" s="119">
        <v>0.37243199999999999</v>
      </c>
      <c r="AM621" s="119">
        <v>0.37243199999999999</v>
      </c>
      <c r="AN621" s="119">
        <v>0.37243199999999999</v>
      </c>
      <c r="AO621" s="119">
        <v>0.37243199999999999</v>
      </c>
      <c r="AP621" s="119">
        <v>0.37243199999999999</v>
      </c>
      <c r="AQ621" s="119">
        <v>0.37243199999999999</v>
      </c>
      <c r="AR621" s="119">
        <v>0.37243199999999999</v>
      </c>
      <c r="AS621" s="119">
        <v>0.37243199999999999</v>
      </c>
      <c r="AT621" s="119">
        <v>0.37243199999999999</v>
      </c>
      <c r="AU621" s="119">
        <v>0.37243199999999999</v>
      </c>
    </row>
    <row r="622" spans="1:48" ht="15.75" customHeight="1" x14ac:dyDescent="0.3">
      <c r="A622" s="141" t="s">
        <v>14</v>
      </c>
      <c r="B622" s="119">
        <v>0.61326499999999995</v>
      </c>
      <c r="C622" s="119">
        <v>0.61326499999999995</v>
      </c>
      <c r="D622" s="119">
        <v>0.61326499999999995</v>
      </c>
      <c r="E622" s="119">
        <v>0.61326499999999995</v>
      </c>
      <c r="F622" s="119">
        <v>0.61326499999999995</v>
      </c>
      <c r="G622" s="119">
        <v>0.61326499999999995</v>
      </c>
      <c r="H622" s="119">
        <v>0.61326499999999995</v>
      </c>
      <c r="I622" s="119">
        <v>0.61326499999999995</v>
      </c>
      <c r="J622" s="119">
        <v>0.61326499999999995</v>
      </c>
      <c r="K622" s="119">
        <v>0.61326499999999995</v>
      </c>
      <c r="L622" s="119">
        <v>0.61326499999999995</v>
      </c>
      <c r="M622" s="119">
        <v>0.61326499999999995</v>
      </c>
      <c r="N622" s="119">
        <v>0.61326499999999995</v>
      </c>
      <c r="O622" s="119">
        <v>0.61326499999999995</v>
      </c>
      <c r="P622" s="119">
        <v>0.61326499999999995</v>
      </c>
      <c r="Q622" s="119">
        <v>0.61326499999999995</v>
      </c>
      <c r="R622" s="119">
        <v>0.61326499999999995</v>
      </c>
      <c r="S622" s="119">
        <v>0.61326499999999995</v>
      </c>
      <c r="T622" s="119">
        <v>0.61326499999999995</v>
      </c>
      <c r="U622" s="119">
        <v>0.61326499999999995</v>
      </c>
      <c r="V622" s="119">
        <v>0.61326499999999995</v>
      </c>
      <c r="W622" s="119">
        <v>0.61326499999999995</v>
      </c>
      <c r="X622" s="119">
        <v>0.61326499999999995</v>
      </c>
      <c r="Y622" s="119">
        <v>0.61326499999999995</v>
      </c>
      <c r="Z622" s="119">
        <v>0.61326499999999995</v>
      </c>
      <c r="AA622" s="119">
        <v>0.61326499999999995</v>
      </c>
      <c r="AB622" s="119">
        <v>0.61326499999999995</v>
      </c>
      <c r="AC622" s="119">
        <v>0.61326499999999995</v>
      </c>
      <c r="AD622" s="119">
        <v>0.61326499999999995</v>
      </c>
      <c r="AE622" s="119">
        <v>0.61326499999999995</v>
      </c>
      <c r="AF622" s="119">
        <v>0.61326499999999995</v>
      </c>
      <c r="AG622" s="119">
        <v>0.61326499999999995</v>
      </c>
      <c r="AH622" s="119">
        <v>0.61326499999999995</v>
      </c>
      <c r="AI622" s="119">
        <v>0.61326499999999995</v>
      </c>
      <c r="AJ622" s="119">
        <v>0.61326499999999995</v>
      </c>
      <c r="AK622" s="119">
        <v>0.61326499999999995</v>
      </c>
      <c r="AL622" s="119">
        <v>0.61326499999999995</v>
      </c>
      <c r="AM622" s="119">
        <v>0.61326499999999995</v>
      </c>
      <c r="AN622" s="119">
        <v>0.61326499999999995</v>
      </c>
      <c r="AO622" s="119">
        <v>0.61326499999999995</v>
      </c>
      <c r="AP622" s="119">
        <v>0.61326499999999995</v>
      </c>
      <c r="AQ622" s="119">
        <v>0.61326499999999995</v>
      </c>
      <c r="AR622" s="119">
        <v>0.61326499999999995</v>
      </c>
      <c r="AS622" s="119">
        <v>0.61326499999999995</v>
      </c>
      <c r="AT622" s="119">
        <v>0.61326499999999995</v>
      </c>
      <c r="AU622" s="119">
        <v>0.61326499999999995</v>
      </c>
    </row>
    <row r="623" spans="1:48" ht="15.75" customHeight="1" x14ac:dyDescent="0.3">
      <c r="A623" s="141" t="s">
        <v>15</v>
      </c>
      <c r="B623" s="119">
        <v>0.53230500000000003</v>
      </c>
      <c r="C623" s="119">
        <v>0.53230500000000003</v>
      </c>
      <c r="D623" s="119">
        <v>0.53230500000000003</v>
      </c>
      <c r="E623" s="119">
        <v>0.53230500000000003</v>
      </c>
      <c r="F623" s="119">
        <v>0.53230500000000003</v>
      </c>
      <c r="G623" s="119">
        <v>0.53230500000000003</v>
      </c>
      <c r="H623" s="119">
        <v>0.53230500000000003</v>
      </c>
      <c r="I623" s="119">
        <v>0.53230500000000003</v>
      </c>
      <c r="J623" s="119">
        <v>0.53230500000000003</v>
      </c>
      <c r="K623" s="119">
        <v>0.53230500000000003</v>
      </c>
      <c r="L623" s="119">
        <v>0.53230500000000003</v>
      </c>
      <c r="M623" s="119">
        <v>0.53230500000000003</v>
      </c>
      <c r="N623" s="119">
        <v>0.53230500000000003</v>
      </c>
      <c r="O623" s="119">
        <v>0.53230500000000003</v>
      </c>
      <c r="P623" s="119">
        <v>0.53230500000000003</v>
      </c>
      <c r="Q623" s="119">
        <v>0.53230500000000003</v>
      </c>
      <c r="R623" s="119">
        <v>0.53230500000000003</v>
      </c>
      <c r="S623" s="119">
        <v>0.53230500000000003</v>
      </c>
      <c r="T623" s="119">
        <v>0.53230500000000003</v>
      </c>
      <c r="U623" s="119">
        <v>0.53230500000000003</v>
      </c>
      <c r="V623" s="119">
        <v>0.53230500000000003</v>
      </c>
      <c r="W623" s="119">
        <v>0.53230500000000003</v>
      </c>
      <c r="X623" s="119">
        <v>0.53230500000000003</v>
      </c>
      <c r="Y623" s="119">
        <v>0.53230500000000003</v>
      </c>
      <c r="Z623" s="119">
        <v>0.53230500000000003</v>
      </c>
      <c r="AA623" s="119">
        <v>0.53230500000000003</v>
      </c>
      <c r="AB623" s="119">
        <v>0.53230500000000003</v>
      </c>
      <c r="AC623" s="119">
        <v>0.53230500000000003</v>
      </c>
      <c r="AD623" s="119">
        <v>0.53230500000000003</v>
      </c>
      <c r="AE623" s="119">
        <v>0.53230500000000003</v>
      </c>
      <c r="AF623" s="119">
        <v>0.53230500000000003</v>
      </c>
      <c r="AG623" s="119">
        <v>0.53230500000000003</v>
      </c>
      <c r="AH623" s="119">
        <v>0.53230500000000003</v>
      </c>
      <c r="AI623" s="119">
        <v>0.53230500000000003</v>
      </c>
      <c r="AJ623" s="119">
        <v>0.53230500000000003</v>
      </c>
      <c r="AK623" s="119">
        <v>0.53230500000000003</v>
      </c>
      <c r="AL623" s="119">
        <v>0.53230500000000003</v>
      </c>
      <c r="AM623" s="119">
        <v>0.53230500000000003</v>
      </c>
      <c r="AN623" s="119">
        <v>0.53230500000000003</v>
      </c>
      <c r="AO623" s="119">
        <v>0.53230500000000003</v>
      </c>
      <c r="AP623" s="119">
        <v>0.53230500000000003</v>
      </c>
      <c r="AQ623" s="119">
        <v>0.53230500000000003</v>
      </c>
      <c r="AR623" s="119">
        <v>0.53230500000000003</v>
      </c>
      <c r="AS623" s="119">
        <v>0.53230500000000003</v>
      </c>
      <c r="AT623" s="119">
        <v>0.53230500000000003</v>
      </c>
      <c r="AU623" s="119">
        <v>0.53230500000000003</v>
      </c>
    </row>
    <row r="624" spans="1:48" ht="15.75" customHeight="1" x14ac:dyDescent="0.3">
      <c r="A624" s="141" t="s">
        <v>16</v>
      </c>
      <c r="B624" s="119">
        <v>0.584839</v>
      </c>
      <c r="C624" s="119">
        <v>0.584839</v>
      </c>
      <c r="D624" s="119">
        <v>0.584839</v>
      </c>
      <c r="E624" s="119">
        <v>0.584839</v>
      </c>
      <c r="F624" s="119">
        <v>0.584839</v>
      </c>
      <c r="G624" s="119">
        <v>0.584839</v>
      </c>
      <c r="H624" s="119">
        <v>0.584839</v>
      </c>
      <c r="I624" s="119">
        <v>0.584839</v>
      </c>
      <c r="J624" s="119">
        <v>0.584839</v>
      </c>
      <c r="K624" s="119">
        <v>0.584839</v>
      </c>
      <c r="L624" s="119">
        <v>0.584839</v>
      </c>
      <c r="M624" s="119">
        <v>0.584839</v>
      </c>
      <c r="N624" s="119">
        <v>0.584839</v>
      </c>
      <c r="O624" s="119">
        <v>0.584839</v>
      </c>
      <c r="P624" s="119">
        <v>0.584839</v>
      </c>
      <c r="Q624" s="119">
        <v>0.584839</v>
      </c>
      <c r="R624" s="119">
        <v>0.584839</v>
      </c>
      <c r="S624" s="119">
        <v>0.584839</v>
      </c>
      <c r="T624" s="119">
        <v>0.584839</v>
      </c>
      <c r="U624" s="119">
        <v>0.584839</v>
      </c>
      <c r="V624" s="119">
        <v>0.584839</v>
      </c>
      <c r="W624" s="119">
        <v>0.584839</v>
      </c>
      <c r="X624" s="119">
        <v>0.584839</v>
      </c>
      <c r="Y624" s="119">
        <v>0.584839</v>
      </c>
      <c r="Z624" s="119">
        <v>0.584839</v>
      </c>
      <c r="AA624" s="119">
        <v>0.584839</v>
      </c>
      <c r="AB624" s="119">
        <v>0.584839</v>
      </c>
      <c r="AC624" s="119">
        <v>0.584839</v>
      </c>
      <c r="AD624" s="119">
        <v>0.584839</v>
      </c>
      <c r="AE624" s="119">
        <v>0.584839</v>
      </c>
      <c r="AF624" s="119">
        <v>0.584839</v>
      </c>
      <c r="AG624" s="119">
        <v>0.584839</v>
      </c>
      <c r="AH624" s="119">
        <v>0.584839</v>
      </c>
      <c r="AI624" s="119">
        <v>0.584839</v>
      </c>
      <c r="AJ624" s="119">
        <v>0.584839</v>
      </c>
      <c r="AK624" s="119">
        <v>0.584839</v>
      </c>
      <c r="AL624" s="119">
        <v>0.584839</v>
      </c>
      <c r="AM624" s="119">
        <v>0.584839</v>
      </c>
      <c r="AN624" s="119">
        <v>0.584839</v>
      </c>
      <c r="AO624" s="119">
        <v>0.584839</v>
      </c>
      <c r="AP624" s="119">
        <v>0.584839</v>
      </c>
      <c r="AQ624" s="119">
        <v>0.584839</v>
      </c>
      <c r="AR624" s="119">
        <v>0.584839</v>
      </c>
      <c r="AS624" s="119">
        <v>0.584839</v>
      </c>
      <c r="AT624" s="119">
        <v>0.584839</v>
      </c>
      <c r="AU624" s="119">
        <v>0.584839</v>
      </c>
    </row>
    <row r="625" spans="1:47" ht="15.75" customHeight="1" x14ac:dyDescent="0.3">
      <c r="A625" s="141" t="s">
        <v>208</v>
      </c>
      <c r="B625" s="119">
        <v>0.16047600000000001</v>
      </c>
      <c r="C625" s="119">
        <v>0.16047600000000001</v>
      </c>
      <c r="D625" s="119">
        <v>0.16047600000000001</v>
      </c>
      <c r="E625" s="119">
        <v>0.16047600000000001</v>
      </c>
      <c r="F625" s="119">
        <v>0.16047600000000001</v>
      </c>
      <c r="G625" s="119">
        <v>0.16047600000000001</v>
      </c>
      <c r="H625" s="119">
        <v>0.16047600000000001</v>
      </c>
      <c r="I625" s="119">
        <v>0.16047600000000001</v>
      </c>
      <c r="J625" s="119">
        <v>0.16047600000000001</v>
      </c>
      <c r="K625" s="119">
        <v>0.16047600000000001</v>
      </c>
      <c r="L625" s="119">
        <v>0.16047600000000001</v>
      </c>
      <c r="M625" s="119">
        <v>0.16047600000000001</v>
      </c>
      <c r="N625" s="119">
        <v>0.16047600000000001</v>
      </c>
      <c r="O625" s="119">
        <v>0.16047600000000001</v>
      </c>
      <c r="P625" s="119">
        <v>0.16047600000000001</v>
      </c>
      <c r="Q625" s="119">
        <v>0.16047600000000001</v>
      </c>
      <c r="R625" s="119">
        <v>0.16047600000000001</v>
      </c>
      <c r="S625" s="119">
        <v>0.16047600000000001</v>
      </c>
      <c r="T625" s="119">
        <v>0.16047600000000001</v>
      </c>
      <c r="U625" s="119">
        <v>0.16047600000000001</v>
      </c>
      <c r="V625" s="119">
        <v>0.16047600000000001</v>
      </c>
      <c r="W625" s="119">
        <v>0.16047600000000001</v>
      </c>
      <c r="X625" s="119">
        <v>0.16047600000000001</v>
      </c>
      <c r="Y625" s="119">
        <v>0.16047600000000001</v>
      </c>
      <c r="Z625" s="119">
        <v>0.16047600000000001</v>
      </c>
      <c r="AA625" s="119">
        <v>0.16047600000000001</v>
      </c>
      <c r="AB625" s="119">
        <v>0.16047600000000001</v>
      </c>
      <c r="AC625" s="119">
        <v>0.16047600000000001</v>
      </c>
      <c r="AD625" s="119">
        <v>0.16047600000000001</v>
      </c>
      <c r="AE625" s="119">
        <v>0.16047600000000001</v>
      </c>
      <c r="AF625" s="119">
        <v>0.16047600000000001</v>
      </c>
      <c r="AG625" s="119">
        <v>0.16047600000000001</v>
      </c>
      <c r="AH625" s="119">
        <v>0.16047600000000001</v>
      </c>
      <c r="AI625" s="119">
        <v>0.16047600000000001</v>
      </c>
      <c r="AJ625" s="119">
        <v>0.16047600000000001</v>
      </c>
      <c r="AK625" s="119">
        <v>0.16047600000000001</v>
      </c>
      <c r="AL625" s="119">
        <v>0.16047600000000001</v>
      </c>
      <c r="AM625" s="119">
        <v>0.16047600000000001</v>
      </c>
      <c r="AN625" s="119">
        <v>0.16047600000000001</v>
      </c>
      <c r="AO625" s="119">
        <v>0.16047600000000001</v>
      </c>
      <c r="AP625" s="119">
        <v>0.16047600000000001</v>
      </c>
      <c r="AQ625" s="119">
        <v>0.16047600000000001</v>
      </c>
      <c r="AR625" s="119">
        <v>0.16047600000000001</v>
      </c>
      <c r="AS625" s="119">
        <v>0.16047600000000001</v>
      </c>
      <c r="AT625" s="119">
        <v>0.16047600000000001</v>
      </c>
      <c r="AU625" s="119">
        <v>0.16047600000000001</v>
      </c>
    </row>
    <row r="626" spans="1:47" ht="15.75" customHeight="1" x14ac:dyDescent="0.3">
      <c r="A626" s="141" t="s">
        <v>18</v>
      </c>
      <c r="B626" s="119">
        <v>0.28922500000000001</v>
      </c>
      <c r="C626" s="119">
        <v>0.28922500000000001</v>
      </c>
      <c r="D626" s="119">
        <v>0.28922500000000001</v>
      </c>
      <c r="E626" s="119">
        <v>0.28922500000000001</v>
      </c>
      <c r="F626" s="119">
        <v>0.28922500000000001</v>
      </c>
      <c r="G626" s="119">
        <v>0.28922500000000001</v>
      </c>
      <c r="H626" s="119">
        <v>0.28922500000000001</v>
      </c>
      <c r="I626" s="119">
        <v>0.28922500000000001</v>
      </c>
      <c r="J626" s="119">
        <v>0.28922500000000001</v>
      </c>
      <c r="K626" s="119">
        <v>0.28922500000000001</v>
      </c>
      <c r="L626" s="119">
        <v>0.28922500000000001</v>
      </c>
      <c r="M626" s="119">
        <v>0.28922500000000001</v>
      </c>
      <c r="N626" s="119">
        <v>0.28922500000000001</v>
      </c>
      <c r="O626" s="119">
        <v>0.28922500000000001</v>
      </c>
      <c r="P626" s="119">
        <v>0.28922500000000001</v>
      </c>
      <c r="Q626" s="119">
        <v>0.28922500000000001</v>
      </c>
      <c r="R626" s="119">
        <v>0.28922500000000001</v>
      </c>
      <c r="S626" s="119">
        <v>0.28922500000000001</v>
      </c>
      <c r="T626" s="119">
        <v>0.28922500000000001</v>
      </c>
      <c r="U626" s="119">
        <v>0.28922500000000001</v>
      </c>
      <c r="V626" s="119">
        <v>0.28922500000000001</v>
      </c>
      <c r="W626" s="119">
        <v>0.28922500000000001</v>
      </c>
      <c r="X626" s="119">
        <v>0.28922500000000001</v>
      </c>
      <c r="Y626" s="119">
        <v>0.28922500000000001</v>
      </c>
      <c r="Z626" s="119">
        <v>0.28922500000000001</v>
      </c>
      <c r="AA626" s="119">
        <v>0.28922500000000001</v>
      </c>
      <c r="AB626" s="119">
        <v>0.28922500000000001</v>
      </c>
      <c r="AC626" s="119">
        <v>0.28922500000000001</v>
      </c>
      <c r="AD626" s="119">
        <v>0.28922500000000001</v>
      </c>
      <c r="AE626" s="119">
        <v>0.28922500000000001</v>
      </c>
      <c r="AF626" s="119">
        <v>0.28922500000000001</v>
      </c>
      <c r="AG626" s="119">
        <v>0.28922500000000001</v>
      </c>
      <c r="AH626" s="119">
        <v>0.28922500000000001</v>
      </c>
      <c r="AI626" s="119">
        <v>0.28922500000000001</v>
      </c>
      <c r="AJ626" s="119">
        <v>0.28922500000000001</v>
      </c>
      <c r="AK626" s="119">
        <v>0.28922500000000001</v>
      </c>
      <c r="AL626" s="119">
        <v>0.28922500000000001</v>
      </c>
      <c r="AM626" s="119">
        <v>0.28922500000000001</v>
      </c>
      <c r="AN626" s="119">
        <v>0.28922500000000001</v>
      </c>
      <c r="AO626" s="119">
        <v>0.28922500000000001</v>
      </c>
      <c r="AP626" s="119">
        <v>0.28922500000000001</v>
      </c>
      <c r="AQ626" s="119">
        <v>0.28922500000000001</v>
      </c>
      <c r="AR626" s="119">
        <v>0.28922500000000001</v>
      </c>
      <c r="AS626" s="119">
        <v>0.28922500000000001</v>
      </c>
      <c r="AT626" s="119">
        <v>0.28922500000000001</v>
      </c>
      <c r="AU626" s="119">
        <v>0.28922500000000001</v>
      </c>
    </row>
    <row r="627" spans="1:47" ht="15.75" customHeight="1" x14ac:dyDescent="0.3">
      <c r="A627" s="141" t="s">
        <v>19</v>
      </c>
      <c r="B627" s="119">
        <v>0.58035800000000004</v>
      </c>
      <c r="C627" s="119">
        <v>0.58035800000000004</v>
      </c>
      <c r="D627" s="119">
        <v>0.58035800000000004</v>
      </c>
      <c r="E627" s="119">
        <v>0.58035800000000004</v>
      </c>
      <c r="F627" s="119">
        <v>0.58035800000000004</v>
      </c>
      <c r="G627" s="119">
        <v>0.58035800000000004</v>
      </c>
      <c r="H627" s="119">
        <v>0.58035800000000004</v>
      </c>
      <c r="I627" s="119">
        <v>0.58035800000000004</v>
      </c>
      <c r="J627" s="119">
        <v>0.58035800000000004</v>
      </c>
      <c r="K627" s="119">
        <v>0.58035800000000004</v>
      </c>
      <c r="L627" s="119">
        <v>0.58035800000000004</v>
      </c>
      <c r="M627" s="119">
        <v>0.58035800000000004</v>
      </c>
      <c r="N627" s="119">
        <v>0.58035800000000004</v>
      </c>
      <c r="O627" s="119">
        <v>0.58035800000000004</v>
      </c>
      <c r="P627" s="119">
        <v>0.58035800000000004</v>
      </c>
      <c r="Q627" s="119">
        <v>0.58035800000000004</v>
      </c>
      <c r="R627" s="119">
        <v>0.58035800000000004</v>
      </c>
      <c r="S627" s="119">
        <v>0.58035800000000004</v>
      </c>
      <c r="T627" s="119">
        <v>0.58035800000000004</v>
      </c>
      <c r="U627" s="119">
        <v>0.58035800000000004</v>
      </c>
      <c r="V627" s="119">
        <v>0.58035800000000004</v>
      </c>
      <c r="W627" s="119">
        <v>0.58035800000000004</v>
      </c>
      <c r="X627" s="119">
        <v>0.58035800000000004</v>
      </c>
      <c r="Y627" s="119">
        <v>0.58035800000000004</v>
      </c>
      <c r="Z627" s="119">
        <v>0.58035800000000004</v>
      </c>
      <c r="AA627" s="119">
        <v>0.58035800000000004</v>
      </c>
      <c r="AB627" s="119">
        <v>0.58035800000000004</v>
      </c>
      <c r="AC627" s="119">
        <v>0.58035800000000004</v>
      </c>
      <c r="AD627" s="119">
        <v>0.58035800000000004</v>
      </c>
      <c r="AE627" s="119">
        <v>0.58035800000000004</v>
      </c>
      <c r="AF627" s="119">
        <v>0.58035800000000004</v>
      </c>
      <c r="AG627" s="119">
        <v>0.58035800000000004</v>
      </c>
      <c r="AH627" s="119">
        <v>0.58035800000000004</v>
      </c>
      <c r="AI627" s="119">
        <v>0.58035800000000004</v>
      </c>
      <c r="AJ627" s="119">
        <v>0.58035800000000004</v>
      </c>
      <c r="AK627" s="119">
        <v>0.58035800000000004</v>
      </c>
      <c r="AL627" s="119">
        <v>0.58035800000000004</v>
      </c>
      <c r="AM627" s="119">
        <v>0.58035800000000004</v>
      </c>
      <c r="AN627" s="119">
        <v>0.58035800000000004</v>
      </c>
      <c r="AO627" s="119">
        <v>0.58035800000000004</v>
      </c>
      <c r="AP627" s="119">
        <v>0.58035800000000004</v>
      </c>
      <c r="AQ627" s="119">
        <v>0.58035800000000004</v>
      </c>
      <c r="AR627" s="119">
        <v>0.58035800000000004</v>
      </c>
      <c r="AS627" s="119">
        <v>0.58035800000000004</v>
      </c>
      <c r="AT627" s="119">
        <v>0.58035800000000004</v>
      </c>
      <c r="AU627" s="119">
        <v>0.58035800000000004</v>
      </c>
    </row>
    <row r="629" spans="1:47" x14ac:dyDescent="0.3">
      <c r="A629" s="156" t="s">
        <v>534</v>
      </c>
      <c r="B629" s="58">
        <v>2005</v>
      </c>
      <c r="C629" s="58">
        <v>2006</v>
      </c>
      <c r="D629" s="58">
        <v>2007</v>
      </c>
      <c r="E629" s="58">
        <v>2008</v>
      </c>
      <c r="F629" s="58">
        <v>2009</v>
      </c>
      <c r="G629" s="58">
        <v>2010</v>
      </c>
      <c r="H629" s="58">
        <v>2011</v>
      </c>
      <c r="I629" s="58">
        <v>2012</v>
      </c>
      <c r="J629" s="58">
        <v>2013</v>
      </c>
      <c r="K629" s="58">
        <v>2014</v>
      </c>
      <c r="L629" s="58">
        <v>2015</v>
      </c>
      <c r="M629" s="58">
        <v>2016</v>
      </c>
      <c r="N629" s="58">
        <v>2017</v>
      </c>
      <c r="O629" s="58">
        <v>2018</v>
      </c>
      <c r="P629" s="58">
        <v>2019</v>
      </c>
      <c r="Q629" s="58">
        <v>2020</v>
      </c>
      <c r="R629" s="58">
        <v>2021</v>
      </c>
      <c r="S629" s="58">
        <v>2022</v>
      </c>
      <c r="T629" s="58">
        <v>2023</v>
      </c>
      <c r="U629" s="58">
        <v>2024</v>
      </c>
      <c r="V629" s="58">
        <v>2025</v>
      </c>
      <c r="W629" s="58">
        <v>2026</v>
      </c>
      <c r="X629" s="58">
        <v>2027</v>
      </c>
      <c r="Y629" s="58">
        <v>2028</v>
      </c>
      <c r="Z629" s="58">
        <v>2029</v>
      </c>
      <c r="AA629" s="58">
        <v>2030</v>
      </c>
      <c r="AB629" s="58">
        <v>2031</v>
      </c>
      <c r="AC629" s="58">
        <v>2032</v>
      </c>
      <c r="AD629" s="58">
        <v>2033</v>
      </c>
      <c r="AE629" s="58">
        <v>2034</v>
      </c>
      <c r="AF629" s="58">
        <v>2035</v>
      </c>
      <c r="AG629" s="58">
        <v>2036</v>
      </c>
      <c r="AH629" s="58">
        <v>2037</v>
      </c>
      <c r="AI629" s="58">
        <v>2038</v>
      </c>
      <c r="AJ629" s="58">
        <v>2039</v>
      </c>
      <c r="AK629" s="58">
        <v>2040</v>
      </c>
      <c r="AL629" s="58">
        <v>2041</v>
      </c>
      <c r="AM629" s="58">
        <v>2042</v>
      </c>
      <c r="AN629" s="58">
        <v>2043</v>
      </c>
      <c r="AO629" s="58">
        <v>2044</v>
      </c>
      <c r="AP629" s="58">
        <v>2045</v>
      </c>
      <c r="AQ629" s="58">
        <v>2046</v>
      </c>
      <c r="AR629" s="58">
        <v>2047</v>
      </c>
      <c r="AS629" s="58">
        <v>2048</v>
      </c>
      <c r="AT629" s="58">
        <v>2049</v>
      </c>
      <c r="AU629" s="58">
        <v>2050</v>
      </c>
    </row>
    <row r="630" spans="1:47" x14ac:dyDescent="0.3">
      <c r="A630" s="40" t="s">
        <v>1</v>
      </c>
      <c r="B630" s="45" t="s">
        <v>393</v>
      </c>
      <c r="C630" s="45" t="s">
        <v>393</v>
      </c>
      <c r="D630" s="45" t="s">
        <v>393</v>
      </c>
      <c r="E630" s="45" t="s">
        <v>393</v>
      </c>
      <c r="F630" s="45" t="s">
        <v>393</v>
      </c>
      <c r="G630" s="45" t="s">
        <v>393</v>
      </c>
      <c r="H630" s="45" t="s">
        <v>393</v>
      </c>
      <c r="I630" s="45" t="s">
        <v>393</v>
      </c>
      <c r="J630" s="45" t="s">
        <v>393</v>
      </c>
      <c r="K630" s="45" t="s">
        <v>393</v>
      </c>
      <c r="L630" s="45" t="s">
        <v>393</v>
      </c>
      <c r="M630" s="45" t="s">
        <v>393</v>
      </c>
      <c r="N630" s="45" t="s">
        <v>393</v>
      </c>
      <c r="O630" s="45" t="s">
        <v>393</v>
      </c>
      <c r="P630" s="45" t="s">
        <v>393</v>
      </c>
      <c r="Q630" s="45" t="s">
        <v>393</v>
      </c>
      <c r="R630" s="45" t="s">
        <v>393</v>
      </c>
      <c r="S630" s="45" t="s">
        <v>393</v>
      </c>
      <c r="T630" s="45" t="s">
        <v>393</v>
      </c>
      <c r="U630" s="45" t="s">
        <v>393</v>
      </c>
      <c r="V630" s="45" t="s">
        <v>393</v>
      </c>
      <c r="W630" s="45" t="s">
        <v>393</v>
      </c>
      <c r="X630" s="45" t="s">
        <v>393</v>
      </c>
      <c r="Y630" s="45" t="s">
        <v>393</v>
      </c>
      <c r="Z630" s="45" t="s">
        <v>393</v>
      </c>
      <c r="AA630" s="45" t="s">
        <v>393</v>
      </c>
      <c r="AB630" s="45" t="s">
        <v>393</v>
      </c>
      <c r="AC630" s="45" t="s">
        <v>393</v>
      </c>
      <c r="AD630" s="45" t="s">
        <v>393</v>
      </c>
      <c r="AE630" s="45" t="s">
        <v>393</v>
      </c>
      <c r="AF630" s="45" t="s">
        <v>393</v>
      </c>
      <c r="AG630" s="45" t="s">
        <v>393</v>
      </c>
      <c r="AH630" s="45" t="s">
        <v>393</v>
      </c>
      <c r="AI630" s="45" t="s">
        <v>393</v>
      </c>
      <c r="AJ630" s="45" t="s">
        <v>393</v>
      </c>
      <c r="AK630" s="45" t="s">
        <v>393</v>
      </c>
      <c r="AL630" s="45" t="s">
        <v>393</v>
      </c>
      <c r="AM630" s="45" t="s">
        <v>393</v>
      </c>
      <c r="AN630" s="45" t="s">
        <v>393</v>
      </c>
      <c r="AO630" s="45" t="s">
        <v>393</v>
      </c>
      <c r="AP630" s="45" t="s">
        <v>393</v>
      </c>
      <c r="AQ630" s="45" t="s">
        <v>393</v>
      </c>
      <c r="AR630" s="45" t="s">
        <v>393</v>
      </c>
      <c r="AS630" s="45" t="s">
        <v>393</v>
      </c>
      <c r="AT630" s="45" t="s">
        <v>393</v>
      </c>
      <c r="AU630" s="45" t="s">
        <v>393</v>
      </c>
    </row>
    <row r="631" spans="1:47" ht="15.75" customHeight="1" x14ac:dyDescent="0.3">
      <c r="A631" s="141" t="s">
        <v>11</v>
      </c>
      <c r="B631" s="151">
        <v>9777052.8900000006</v>
      </c>
      <c r="C631" s="151">
        <v>9708898.2400000002</v>
      </c>
      <c r="D631" s="151">
        <v>10387125.789999999</v>
      </c>
      <c r="E631" s="151">
        <v>9457978.1999999993</v>
      </c>
      <c r="F631" s="151">
        <v>8876752.9600000009</v>
      </c>
      <c r="G631" s="151">
        <v>9560855.9199999999</v>
      </c>
      <c r="H631" s="151">
        <v>9373737.7899999991</v>
      </c>
      <c r="I631" s="151">
        <v>9610119.0599999987</v>
      </c>
      <c r="J631" s="151">
        <v>9912123.6499999985</v>
      </c>
      <c r="K631" s="151">
        <v>10128839.43</v>
      </c>
      <c r="L631" s="151">
        <v>10337697.609999999</v>
      </c>
      <c r="M631" s="151">
        <v>10345531.910000002</v>
      </c>
      <c r="N631" s="151">
        <v>10518234.27</v>
      </c>
      <c r="O631" s="151">
        <v>10064254.500000002</v>
      </c>
      <c r="P631" s="151">
        <v>9948501.7200000007</v>
      </c>
      <c r="Q631" s="151">
        <v>9867892.7699999996</v>
      </c>
      <c r="R631" s="151">
        <v>9867892.7699999996</v>
      </c>
      <c r="S631" s="151">
        <v>9867892.7699999996</v>
      </c>
      <c r="T631" s="151">
        <v>9867892.7699999996</v>
      </c>
      <c r="U631" s="151">
        <v>9867892.7699999996</v>
      </c>
      <c r="V631" s="151">
        <v>9867892.7699999996</v>
      </c>
      <c r="W631" s="151">
        <v>9867892.7699999996</v>
      </c>
      <c r="X631" s="151">
        <v>9867892.7699999996</v>
      </c>
      <c r="Y631" s="151">
        <v>9867892.7699999996</v>
      </c>
      <c r="Z631" s="151">
        <v>9867892.7699999996</v>
      </c>
      <c r="AA631" s="151">
        <v>9867892.7699999996</v>
      </c>
      <c r="AB631" s="151">
        <v>9867892.7699999996</v>
      </c>
      <c r="AC631" s="151">
        <v>9867892.7699999996</v>
      </c>
      <c r="AD631" s="151">
        <v>9867892.7699999996</v>
      </c>
      <c r="AE631" s="151">
        <v>9867892.7699999996</v>
      </c>
      <c r="AF631" s="151">
        <v>9867892.7699999996</v>
      </c>
      <c r="AG631" s="151">
        <v>9867892.7699999996</v>
      </c>
      <c r="AH631" s="151">
        <v>9867892.7699999996</v>
      </c>
      <c r="AI631" s="151">
        <v>9867892.7699999996</v>
      </c>
      <c r="AJ631" s="151">
        <v>9867892.7699999996</v>
      </c>
      <c r="AK631" s="151">
        <v>9867892.7699999996</v>
      </c>
      <c r="AL631" s="151">
        <v>9867892.7699999996</v>
      </c>
      <c r="AM631" s="151">
        <v>9867892.7699999996</v>
      </c>
      <c r="AN631" s="151">
        <v>9867892.7699999996</v>
      </c>
      <c r="AO631" s="151">
        <v>9867892.7699999996</v>
      </c>
      <c r="AP631" s="151">
        <v>9867892.7699999996</v>
      </c>
      <c r="AQ631" s="151">
        <v>9867892.7699999996</v>
      </c>
      <c r="AR631" s="151">
        <v>9867892.7699999996</v>
      </c>
      <c r="AS631" s="151">
        <v>9867892.7699999996</v>
      </c>
      <c r="AT631" s="151">
        <v>9867892.7699999996</v>
      </c>
      <c r="AU631" s="151">
        <v>9867892.7699999996</v>
      </c>
    </row>
    <row r="632" spans="1:47" ht="15.75" customHeight="1" x14ac:dyDescent="0.3">
      <c r="A632" s="141" t="s">
        <v>12</v>
      </c>
      <c r="B632" s="151">
        <v>1061000</v>
      </c>
      <c r="C632" s="151">
        <v>1003000</v>
      </c>
      <c r="D632" s="151">
        <v>1008000</v>
      </c>
      <c r="E632" s="151">
        <v>1001000</v>
      </c>
      <c r="F632" s="151">
        <v>948000</v>
      </c>
      <c r="G632" s="151">
        <v>1016000</v>
      </c>
      <c r="H632" s="151">
        <v>1022000</v>
      </c>
      <c r="I632" s="151">
        <v>1000000</v>
      </c>
      <c r="J632" s="151">
        <v>999000</v>
      </c>
      <c r="K632" s="151">
        <v>1060000</v>
      </c>
      <c r="L632" s="151">
        <v>1049000</v>
      </c>
      <c r="M632" s="151">
        <v>1026000</v>
      </c>
      <c r="N632" s="151">
        <v>1041000</v>
      </c>
      <c r="O632" s="151">
        <v>1033000</v>
      </c>
      <c r="P632" s="151">
        <v>1038000</v>
      </c>
      <c r="Q632" s="151">
        <v>967000</v>
      </c>
      <c r="R632" s="151">
        <v>967000</v>
      </c>
      <c r="S632" s="151">
        <v>967000</v>
      </c>
      <c r="T632" s="151">
        <v>967000</v>
      </c>
      <c r="U632" s="151">
        <v>967000</v>
      </c>
      <c r="V632" s="151">
        <v>967000</v>
      </c>
      <c r="W632" s="151">
        <v>967000</v>
      </c>
      <c r="X632" s="151">
        <v>967000</v>
      </c>
      <c r="Y632" s="151">
        <v>967000</v>
      </c>
      <c r="Z632" s="151">
        <v>967000</v>
      </c>
      <c r="AA632" s="151">
        <v>967000</v>
      </c>
      <c r="AB632" s="151">
        <v>967000</v>
      </c>
      <c r="AC632" s="151">
        <v>967000</v>
      </c>
      <c r="AD632" s="151">
        <v>967000</v>
      </c>
      <c r="AE632" s="151">
        <v>967000</v>
      </c>
      <c r="AF632" s="151">
        <v>967000</v>
      </c>
      <c r="AG632" s="151">
        <v>967000</v>
      </c>
      <c r="AH632" s="151">
        <v>967000</v>
      </c>
      <c r="AI632" s="151">
        <v>967000</v>
      </c>
      <c r="AJ632" s="151">
        <v>967000</v>
      </c>
      <c r="AK632" s="151">
        <v>967000</v>
      </c>
      <c r="AL632" s="151">
        <v>967000</v>
      </c>
      <c r="AM632" s="151">
        <v>967000</v>
      </c>
      <c r="AN632" s="151">
        <v>967000</v>
      </c>
      <c r="AO632" s="151">
        <v>967000</v>
      </c>
      <c r="AP632" s="151">
        <v>967000</v>
      </c>
      <c r="AQ632" s="151">
        <v>967000</v>
      </c>
      <c r="AR632" s="151">
        <v>967000</v>
      </c>
      <c r="AS632" s="151">
        <v>967000</v>
      </c>
      <c r="AT632" s="151">
        <v>967000</v>
      </c>
      <c r="AU632" s="151">
        <v>967000</v>
      </c>
    </row>
    <row r="633" spans="1:47" ht="15.75" customHeight="1" x14ac:dyDescent="0.3">
      <c r="A633" s="141" t="s">
        <v>13</v>
      </c>
      <c r="B633" s="151">
        <v>53646820.659999996</v>
      </c>
      <c r="C633" s="151">
        <v>54862879.719999999</v>
      </c>
      <c r="D633" s="151">
        <v>56332358.460000001</v>
      </c>
      <c r="E633" s="151">
        <v>57120114.079999998</v>
      </c>
      <c r="F633" s="151">
        <v>58260290.659999996</v>
      </c>
      <c r="G633" s="151">
        <v>59405742.299999997</v>
      </c>
      <c r="H633" s="151">
        <v>60591360.079999998</v>
      </c>
      <c r="I633" s="151">
        <v>61597818.359999999</v>
      </c>
      <c r="J633" s="151">
        <v>61923768.659999996</v>
      </c>
      <c r="K633" s="151">
        <v>62278927.120000005</v>
      </c>
      <c r="L633" s="151">
        <v>61896712.819999993</v>
      </c>
      <c r="M633" s="151">
        <v>61085335.560000002</v>
      </c>
      <c r="N633" s="151">
        <v>59382302.140000001</v>
      </c>
      <c r="O633" s="151">
        <v>56570362.460000001</v>
      </c>
      <c r="P633" s="151">
        <v>53745619.900000006</v>
      </c>
      <c r="Q633" s="151">
        <v>51769160.219999999</v>
      </c>
      <c r="R633" s="151">
        <v>51769160.219999999</v>
      </c>
      <c r="S633" s="151">
        <v>51769160.219999999</v>
      </c>
      <c r="T633" s="151">
        <v>51769160.219999999</v>
      </c>
      <c r="U633" s="151">
        <v>51769160.219999999</v>
      </c>
      <c r="V633" s="151">
        <v>51769160.219999999</v>
      </c>
      <c r="W633" s="151">
        <v>51769160.219999999</v>
      </c>
      <c r="X633" s="151">
        <v>51769160.219999999</v>
      </c>
      <c r="Y633" s="151">
        <v>51769160.219999999</v>
      </c>
      <c r="Z633" s="151">
        <v>51769160.219999999</v>
      </c>
      <c r="AA633" s="151">
        <v>51769160.219999999</v>
      </c>
      <c r="AB633" s="151">
        <v>51769160.219999999</v>
      </c>
      <c r="AC633" s="151">
        <v>51769160.219999999</v>
      </c>
      <c r="AD633" s="151">
        <v>51769160.219999999</v>
      </c>
      <c r="AE633" s="151">
        <v>51769160.219999999</v>
      </c>
      <c r="AF633" s="151">
        <v>51769160.219999999</v>
      </c>
      <c r="AG633" s="151">
        <v>51769160.219999999</v>
      </c>
      <c r="AH633" s="151">
        <v>51769160.219999999</v>
      </c>
      <c r="AI633" s="151">
        <v>51769160.219999999</v>
      </c>
      <c r="AJ633" s="151">
        <v>51769160.219999999</v>
      </c>
      <c r="AK633" s="151">
        <v>51769160.219999999</v>
      </c>
      <c r="AL633" s="151">
        <v>51769160.219999999</v>
      </c>
      <c r="AM633" s="151">
        <v>51769160.219999999</v>
      </c>
      <c r="AN633" s="151">
        <v>51769160.219999999</v>
      </c>
      <c r="AO633" s="151">
        <v>51769160.219999999</v>
      </c>
      <c r="AP633" s="151">
        <v>51769160.219999999</v>
      </c>
      <c r="AQ633" s="151">
        <v>51769160.219999999</v>
      </c>
      <c r="AR633" s="151">
        <v>51769160.219999999</v>
      </c>
      <c r="AS633" s="151">
        <v>51769160.219999999</v>
      </c>
      <c r="AT633" s="151">
        <v>51769160.219999999</v>
      </c>
      <c r="AU633" s="151">
        <v>51769160.219999999</v>
      </c>
    </row>
    <row r="634" spans="1:47" ht="15.75" customHeight="1" x14ac:dyDescent="0.3">
      <c r="A634" s="141" t="s">
        <v>14</v>
      </c>
      <c r="B634" s="151">
        <v>7981795.3999999994</v>
      </c>
      <c r="C634" s="151">
        <v>7560755.4700000007</v>
      </c>
      <c r="D634" s="151">
        <v>8085932.2699999996</v>
      </c>
      <c r="E634" s="151">
        <v>7574563.96</v>
      </c>
      <c r="F634" s="151">
        <v>8641655.3400000017</v>
      </c>
      <c r="G634" s="151">
        <v>8833352.0899999999</v>
      </c>
      <c r="H634" s="151">
        <v>8848096.9399999995</v>
      </c>
      <c r="I634" s="151">
        <v>9114879.7699999996</v>
      </c>
      <c r="J634" s="151">
        <v>9380553.7699999996</v>
      </c>
      <c r="K634" s="151">
        <v>9504919.5599999987</v>
      </c>
      <c r="L634" s="151">
        <v>9229570.5600000005</v>
      </c>
      <c r="M634" s="151">
        <v>9706707.1199999992</v>
      </c>
      <c r="N634" s="151">
        <v>10127227.689999999</v>
      </c>
      <c r="O634" s="151">
        <v>9945195.6699999999</v>
      </c>
      <c r="P634" s="151">
        <v>9265024.9800000004</v>
      </c>
      <c r="Q634" s="151">
        <v>10457418.689999999</v>
      </c>
      <c r="R634" s="151">
        <v>10457418.689999999</v>
      </c>
      <c r="S634" s="151">
        <v>10457418.689999999</v>
      </c>
      <c r="T634" s="151">
        <v>10457418.689999999</v>
      </c>
      <c r="U634" s="151">
        <v>10457418.689999999</v>
      </c>
      <c r="V634" s="151">
        <v>10457418.689999999</v>
      </c>
      <c r="W634" s="151">
        <v>10457418.689999999</v>
      </c>
      <c r="X634" s="151">
        <v>10457418.689999999</v>
      </c>
      <c r="Y634" s="151">
        <v>10457418.689999999</v>
      </c>
      <c r="Z634" s="151">
        <v>10457418.689999999</v>
      </c>
      <c r="AA634" s="151">
        <v>10457418.689999999</v>
      </c>
      <c r="AB634" s="151">
        <v>10457418.689999999</v>
      </c>
      <c r="AC634" s="151">
        <v>10457418.689999999</v>
      </c>
      <c r="AD634" s="151">
        <v>10457418.689999999</v>
      </c>
      <c r="AE634" s="151">
        <v>10457418.689999999</v>
      </c>
      <c r="AF634" s="151">
        <v>10457418.689999999</v>
      </c>
      <c r="AG634" s="151">
        <v>10457418.689999999</v>
      </c>
      <c r="AH634" s="151">
        <v>10457418.689999999</v>
      </c>
      <c r="AI634" s="151">
        <v>10457418.689999999</v>
      </c>
      <c r="AJ634" s="151">
        <v>10457418.689999999</v>
      </c>
      <c r="AK634" s="151">
        <v>10457418.689999999</v>
      </c>
      <c r="AL634" s="151">
        <v>10457418.689999999</v>
      </c>
      <c r="AM634" s="151">
        <v>10457418.689999999</v>
      </c>
      <c r="AN634" s="151">
        <v>10457418.689999999</v>
      </c>
      <c r="AO634" s="151">
        <v>10457418.689999999</v>
      </c>
      <c r="AP634" s="151">
        <v>10457418.689999999</v>
      </c>
      <c r="AQ634" s="151">
        <v>10457418.689999999</v>
      </c>
      <c r="AR634" s="151">
        <v>10457418.689999999</v>
      </c>
      <c r="AS634" s="151">
        <v>10457418.689999999</v>
      </c>
      <c r="AT634" s="151">
        <v>10457418.689999999</v>
      </c>
      <c r="AU634" s="151">
        <v>10457418.689999999</v>
      </c>
    </row>
    <row r="635" spans="1:47" ht="15.75" customHeight="1" x14ac:dyDescent="0.3">
      <c r="A635" s="141" t="s">
        <v>15</v>
      </c>
      <c r="B635" s="151">
        <v>12723910</v>
      </c>
      <c r="C635" s="151">
        <v>13760868</v>
      </c>
      <c r="D635" s="151">
        <v>14417665</v>
      </c>
      <c r="E635" s="151">
        <v>14863815</v>
      </c>
      <c r="F635" s="151">
        <v>15558372</v>
      </c>
      <c r="G635" s="151">
        <v>16450653</v>
      </c>
      <c r="H635" s="151">
        <v>17367540</v>
      </c>
      <c r="I635" s="151">
        <v>16820900</v>
      </c>
      <c r="J635" s="151">
        <v>16750100</v>
      </c>
      <c r="K635" s="151">
        <v>16949600</v>
      </c>
      <c r="L635" s="151">
        <v>17372300</v>
      </c>
      <c r="M635" s="151">
        <v>16735400</v>
      </c>
      <c r="N635" s="151">
        <v>16958000</v>
      </c>
      <c r="O635" s="151">
        <v>17628200</v>
      </c>
      <c r="P635" s="151">
        <v>18863900</v>
      </c>
      <c r="Q635" s="151">
        <v>20404000</v>
      </c>
      <c r="R635" s="151">
        <v>20404000</v>
      </c>
      <c r="S635" s="151">
        <v>20404000</v>
      </c>
      <c r="T635" s="151">
        <v>20404000</v>
      </c>
      <c r="U635" s="151">
        <v>20404000</v>
      </c>
      <c r="V635" s="151">
        <v>20404000</v>
      </c>
      <c r="W635" s="151">
        <v>20404000</v>
      </c>
      <c r="X635" s="151">
        <v>20404000</v>
      </c>
      <c r="Y635" s="151">
        <v>20404000</v>
      </c>
      <c r="Z635" s="151">
        <v>20404000</v>
      </c>
      <c r="AA635" s="151">
        <v>20404000</v>
      </c>
      <c r="AB635" s="151">
        <v>20404000</v>
      </c>
      <c r="AC635" s="151">
        <v>20404000</v>
      </c>
      <c r="AD635" s="151">
        <v>20404000</v>
      </c>
      <c r="AE635" s="151">
        <v>20404000</v>
      </c>
      <c r="AF635" s="151">
        <v>20404000</v>
      </c>
      <c r="AG635" s="151">
        <v>20404000</v>
      </c>
      <c r="AH635" s="151">
        <v>20404000</v>
      </c>
      <c r="AI635" s="151">
        <v>20404000</v>
      </c>
      <c r="AJ635" s="151">
        <v>20404000</v>
      </c>
      <c r="AK635" s="151">
        <v>20404000</v>
      </c>
      <c r="AL635" s="151">
        <v>20404000</v>
      </c>
      <c r="AM635" s="151">
        <v>20404000</v>
      </c>
      <c r="AN635" s="151">
        <v>20404000</v>
      </c>
      <c r="AO635" s="151">
        <v>20404000</v>
      </c>
      <c r="AP635" s="151">
        <v>20404000</v>
      </c>
      <c r="AQ635" s="151">
        <v>20404000</v>
      </c>
      <c r="AR635" s="151">
        <v>20404000</v>
      </c>
      <c r="AS635" s="151">
        <v>20404000</v>
      </c>
      <c r="AT635" s="151">
        <v>20404000</v>
      </c>
      <c r="AU635" s="151">
        <v>20404000</v>
      </c>
    </row>
    <row r="636" spans="1:47" ht="15.75" customHeight="1" x14ac:dyDescent="0.3">
      <c r="A636" s="141" t="s">
        <v>16</v>
      </c>
      <c r="B636" s="151">
        <v>3675137.98</v>
      </c>
      <c r="C636" s="151">
        <v>4024254.43</v>
      </c>
      <c r="D636" s="151">
        <v>5076527.17</v>
      </c>
      <c r="E636" s="151">
        <v>4601812.4000000004</v>
      </c>
      <c r="F636" s="151">
        <v>3936451.8400000003</v>
      </c>
      <c r="G636" s="151">
        <v>4900221.9300000006</v>
      </c>
      <c r="H636" s="151">
        <v>5744730.0299999993</v>
      </c>
      <c r="I636" s="151">
        <v>5240571.6900000004</v>
      </c>
      <c r="J636" s="151">
        <v>5875272.7400000002</v>
      </c>
      <c r="K636" s="151">
        <v>6384541.0499999989</v>
      </c>
      <c r="L636" s="151">
        <v>5270499.3499999996</v>
      </c>
      <c r="M636" s="151">
        <v>5640475.1900000004</v>
      </c>
      <c r="N636" s="151">
        <v>6699625.5399999991</v>
      </c>
      <c r="O636" s="151">
        <v>6792569.46</v>
      </c>
      <c r="P636" s="151">
        <v>7311501.120000001</v>
      </c>
      <c r="Q636" s="151">
        <v>8491631.2400000002</v>
      </c>
      <c r="R636" s="151">
        <v>8491631.2400000002</v>
      </c>
      <c r="S636" s="151">
        <v>8491631.2400000002</v>
      </c>
      <c r="T636" s="151">
        <v>8491631.2400000002</v>
      </c>
      <c r="U636" s="151">
        <v>8491631.2400000002</v>
      </c>
      <c r="V636" s="151">
        <v>8491631.2400000002</v>
      </c>
      <c r="W636" s="151">
        <v>8491631.2400000002</v>
      </c>
      <c r="X636" s="151">
        <v>8491631.2400000002</v>
      </c>
      <c r="Y636" s="151">
        <v>8491631.2400000002</v>
      </c>
      <c r="Z636" s="151">
        <v>8491631.2400000002</v>
      </c>
      <c r="AA636" s="151">
        <v>8491631.2400000002</v>
      </c>
      <c r="AB636" s="151">
        <v>8491631.2400000002</v>
      </c>
      <c r="AC636" s="151">
        <v>8491631.2400000002</v>
      </c>
      <c r="AD636" s="151">
        <v>8491631.2400000002</v>
      </c>
      <c r="AE636" s="151">
        <v>8491631.2400000002</v>
      </c>
      <c r="AF636" s="151">
        <v>8491631.2400000002</v>
      </c>
      <c r="AG636" s="151">
        <v>8491631.2400000002</v>
      </c>
      <c r="AH636" s="151">
        <v>8491631.2400000002</v>
      </c>
      <c r="AI636" s="151">
        <v>8491631.2400000002</v>
      </c>
      <c r="AJ636" s="151">
        <v>8491631.2400000002</v>
      </c>
      <c r="AK636" s="151">
        <v>8491631.2400000002</v>
      </c>
      <c r="AL636" s="151">
        <v>8491631.2400000002</v>
      </c>
      <c r="AM636" s="151">
        <v>8491631.2400000002</v>
      </c>
      <c r="AN636" s="151">
        <v>8491631.2400000002</v>
      </c>
      <c r="AO636" s="151">
        <v>8491631.2400000002</v>
      </c>
      <c r="AP636" s="151">
        <v>8491631.2400000002</v>
      </c>
      <c r="AQ636" s="151">
        <v>8491631.2400000002</v>
      </c>
      <c r="AR636" s="151">
        <v>8491631.2400000002</v>
      </c>
      <c r="AS636" s="151">
        <v>8491631.2400000002</v>
      </c>
      <c r="AT636" s="151">
        <v>8491631.2400000002</v>
      </c>
      <c r="AU636" s="151">
        <v>8491631.2400000002</v>
      </c>
    </row>
    <row r="637" spans="1:47" ht="15.75" customHeight="1" x14ac:dyDescent="0.3">
      <c r="A637" s="141" t="s">
        <v>208</v>
      </c>
      <c r="B637" s="151">
        <v>863240</v>
      </c>
      <c r="C637" s="151">
        <v>914660</v>
      </c>
      <c r="D637" s="151">
        <v>1043750</v>
      </c>
      <c r="E637" s="151">
        <v>1209760</v>
      </c>
      <c r="F637" s="151">
        <v>1237290</v>
      </c>
      <c r="G637" s="151">
        <v>1192680</v>
      </c>
      <c r="H637" s="151">
        <v>1262820</v>
      </c>
      <c r="I637" s="151">
        <v>1179790</v>
      </c>
      <c r="J637" s="151">
        <v>1166600</v>
      </c>
      <c r="K637" s="151">
        <v>1194490</v>
      </c>
      <c r="L637" s="151">
        <v>1263420</v>
      </c>
      <c r="M637" s="151">
        <v>1445212</v>
      </c>
      <c r="N637" s="151">
        <v>1512795</v>
      </c>
      <c r="O637" s="151">
        <v>1542017</v>
      </c>
      <c r="P637" s="151">
        <v>1727454</v>
      </c>
      <c r="Q637" s="151">
        <v>1916418</v>
      </c>
      <c r="R637" s="151">
        <v>1916418</v>
      </c>
      <c r="S637" s="151">
        <v>1916418</v>
      </c>
      <c r="T637" s="151">
        <v>1916418</v>
      </c>
      <c r="U637" s="151">
        <v>1916418</v>
      </c>
      <c r="V637" s="151">
        <v>1916418</v>
      </c>
      <c r="W637" s="151">
        <v>1916418</v>
      </c>
      <c r="X637" s="151">
        <v>1916418</v>
      </c>
      <c r="Y637" s="151">
        <v>1916418</v>
      </c>
      <c r="Z637" s="151">
        <v>1916418</v>
      </c>
      <c r="AA637" s="151">
        <v>1916418</v>
      </c>
      <c r="AB637" s="151">
        <v>1916418</v>
      </c>
      <c r="AC637" s="151">
        <v>1916418</v>
      </c>
      <c r="AD637" s="151">
        <v>1916418</v>
      </c>
      <c r="AE637" s="151">
        <v>1916418</v>
      </c>
      <c r="AF637" s="151">
        <v>1916418</v>
      </c>
      <c r="AG637" s="151">
        <v>1916418</v>
      </c>
      <c r="AH637" s="151">
        <v>1916418</v>
      </c>
      <c r="AI637" s="151">
        <v>1916418</v>
      </c>
      <c r="AJ637" s="151">
        <v>1916418</v>
      </c>
      <c r="AK637" s="151">
        <v>1916418</v>
      </c>
      <c r="AL637" s="151">
        <v>1916418</v>
      </c>
      <c r="AM637" s="151">
        <v>1916418</v>
      </c>
      <c r="AN637" s="151">
        <v>1916418</v>
      </c>
      <c r="AO637" s="151">
        <v>1916418</v>
      </c>
      <c r="AP637" s="151">
        <v>1916418</v>
      </c>
      <c r="AQ637" s="151">
        <v>1916418</v>
      </c>
      <c r="AR637" s="151">
        <v>1916418</v>
      </c>
      <c r="AS637" s="151">
        <v>1916418</v>
      </c>
      <c r="AT637" s="151">
        <v>1916418</v>
      </c>
      <c r="AU637" s="151">
        <v>1916418</v>
      </c>
    </row>
    <row r="638" spans="1:47" ht="15.75" customHeight="1" x14ac:dyDescent="0.3">
      <c r="A638" s="141" t="s">
        <v>18</v>
      </c>
      <c r="B638" s="151">
        <v>13922093.09</v>
      </c>
      <c r="C638" s="151">
        <v>14399283.810000001</v>
      </c>
      <c r="D638" s="151">
        <v>14605314.17</v>
      </c>
      <c r="E638" s="151">
        <v>13246326.720000001</v>
      </c>
      <c r="F638" s="151">
        <v>14050809.439999999</v>
      </c>
      <c r="G638" s="151">
        <v>14750672.460000001</v>
      </c>
      <c r="H638" s="151">
        <v>16084197.460000001</v>
      </c>
      <c r="I638" s="151">
        <v>16369279.640000001</v>
      </c>
      <c r="J638" s="151">
        <v>15998571.630000001</v>
      </c>
      <c r="K638" s="151">
        <v>15763462.299999999</v>
      </c>
      <c r="L638" s="151">
        <v>15520581</v>
      </c>
      <c r="M638" s="151">
        <v>15597067.870000001</v>
      </c>
      <c r="N638" s="151">
        <v>15508681.75</v>
      </c>
      <c r="O638" s="151">
        <v>15727889.719999999</v>
      </c>
      <c r="P638" s="151">
        <v>15524249.42</v>
      </c>
      <c r="Q638" s="151">
        <v>16120081.42</v>
      </c>
      <c r="R638" s="151">
        <v>16120081.42</v>
      </c>
      <c r="S638" s="151">
        <v>16120081.42</v>
      </c>
      <c r="T638" s="151">
        <v>16120081.42</v>
      </c>
      <c r="U638" s="151">
        <v>16120081.42</v>
      </c>
      <c r="V638" s="151">
        <v>16120081.42</v>
      </c>
      <c r="W638" s="151">
        <v>16120081.42</v>
      </c>
      <c r="X638" s="151">
        <v>16120081.42</v>
      </c>
      <c r="Y638" s="151">
        <v>16120081.42</v>
      </c>
      <c r="Z638" s="151">
        <v>16120081.42</v>
      </c>
      <c r="AA638" s="151">
        <v>16120081.42</v>
      </c>
      <c r="AB638" s="151">
        <v>16120081.42</v>
      </c>
      <c r="AC638" s="151">
        <v>16120081.42</v>
      </c>
      <c r="AD638" s="151">
        <v>16120081.42</v>
      </c>
      <c r="AE638" s="151">
        <v>16120081.42</v>
      </c>
      <c r="AF638" s="151">
        <v>16120081.42</v>
      </c>
      <c r="AG638" s="151">
        <v>16120081.42</v>
      </c>
      <c r="AH638" s="151">
        <v>16120081.42</v>
      </c>
      <c r="AI638" s="151">
        <v>16120081.42</v>
      </c>
      <c r="AJ638" s="151">
        <v>16120081.42</v>
      </c>
      <c r="AK638" s="151">
        <v>16120081.42</v>
      </c>
      <c r="AL638" s="151">
        <v>16120081.42</v>
      </c>
      <c r="AM638" s="151">
        <v>16120081.42</v>
      </c>
      <c r="AN638" s="151">
        <v>16120081.42</v>
      </c>
      <c r="AO638" s="151">
        <v>16120081.42</v>
      </c>
      <c r="AP638" s="151">
        <v>16120081.42</v>
      </c>
      <c r="AQ638" s="151">
        <v>16120081.42</v>
      </c>
      <c r="AR638" s="151">
        <v>16120081.42</v>
      </c>
      <c r="AS638" s="151">
        <v>16120081.42</v>
      </c>
      <c r="AT638" s="151">
        <v>16120081.42</v>
      </c>
      <c r="AU638" s="151">
        <v>16120081.42</v>
      </c>
    </row>
    <row r="639" spans="1:47" ht="15.75" customHeight="1" x14ac:dyDescent="0.3">
      <c r="A639" s="141" t="s">
        <v>19</v>
      </c>
      <c r="B639" s="151">
        <v>13260721.729999999</v>
      </c>
      <c r="C639" s="151">
        <v>14209780.610000001</v>
      </c>
      <c r="D639" s="151">
        <v>13583395.009999998</v>
      </c>
      <c r="E639" s="151">
        <v>14272699.92</v>
      </c>
      <c r="F639" s="151">
        <v>14971795.229999997</v>
      </c>
      <c r="G639" s="151">
        <v>15052466.450000001</v>
      </c>
      <c r="H639" s="151">
        <v>15070293.42</v>
      </c>
      <c r="I639" s="151">
        <v>15010867.159999995</v>
      </c>
      <c r="J639" s="151">
        <v>15747194.739999996</v>
      </c>
      <c r="K639" s="151">
        <v>15777641.150000002</v>
      </c>
      <c r="L639" s="151">
        <v>15613090.350000003</v>
      </c>
      <c r="M639" s="151">
        <v>16637570.800000001</v>
      </c>
      <c r="N639" s="151">
        <v>17820262.579999998</v>
      </c>
      <c r="O639" s="151">
        <v>17389368.949999996</v>
      </c>
      <c r="P639" s="151">
        <v>17907024.900000002</v>
      </c>
      <c r="Q639" s="151">
        <v>19182674.530000001</v>
      </c>
      <c r="R639" s="151">
        <v>19182674.530000001</v>
      </c>
      <c r="S639" s="151">
        <v>19182674.530000001</v>
      </c>
      <c r="T639" s="151">
        <v>19182674.530000001</v>
      </c>
      <c r="U639" s="151">
        <v>19182674.530000001</v>
      </c>
      <c r="V639" s="151">
        <v>19182674.530000001</v>
      </c>
      <c r="W639" s="151">
        <v>19182674.530000001</v>
      </c>
      <c r="X639" s="151">
        <v>19182674.530000001</v>
      </c>
      <c r="Y639" s="151">
        <v>19182674.530000001</v>
      </c>
      <c r="Z639" s="151">
        <v>19182674.530000001</v>
      </c>
      <c r="AA639" s="151">
        <v>19182674.530000001</v>
      </c>
      <c r="AB639" s="151">
        <v>19182674.530000001</v>
      </c>
      <c r="AC639" s="151">
        <v>19182674.530000001</v>
      </c>
      <c r="AD639" s="151">
        <v>19182674.530000001</v>
      </c>
      <c r="AE639" s="151">
        <v>19182674.530000001</v>
      </c>
      <c r="AF639" s="151">
        <v>19182674.530000001</v>
      </c>
      <c r="AG639" s="151">
        <v>19182674.530000001</v>
      </c>
      <c r="AH639" s="151">
        <v>19182674.530000001</v>
      </c>
      <c r="AI639" s="151">
        <v>19182674.530000001</v>
      </c>
      <c r="AJ639" s="151">
        <v>19182674.530000001</v>
      </c>
      <c r="AK639" s="151">
        <v>19182674.530000001</v>
      </c>
      <c r="AL639" s="151">
        <v>19182674.530000001</v>
      </c>
      <c r="AM639" s="151">
        <v>19182674.530000001</v>
      </c>
      <c r="AN639" s="151">
        <v>19182674.530000001</v>
      </c>
      <c r="AO639" s="151">
        <v>19182674.530000001</v>
      </c>
      <c r="AP639" s="151">
        <v>19182674.530000001</v>
      </c>
      <c r="AQ639" s="151">
        <v>19182674.530000001</v>
      </c>
      <c r="AR639" s="151">
        <v>19182674.530000001</v>
      </c>
      <c r="AS639" s="151">
        <v>19182674.530000001</v>
      </c>
      <c r="AT639" s="151">
        <v>19182674.530000001</v>
      </c>
      <c r="AU639" s="151">
        <v>19182674.530000001</v>
      </c>
    </row>
    <row r="642" spans="1:49" x14ac:dyDescent="0.3">
      <c r="A642" s="163" t="s">
        <v>535</v>
      </c>
      <c r="B642" s="161"/>
      <c r="C642" s="161"/>
      <c r="D642" s="161"/>
      <c r="E642" s="161"/>
      <c r="F642" s="161"/>
      <c r="G642" s="161"/>
    </row>
    <row r="643" spans="1:49" ht="15" customHeight="1" x14ac:dyDescent="0.3">
      <c r="A643" s="248" t="s">
        <v>0</v>
      </c>
      <c r="B643" s="274" t="s">
        <v>312</v>
      </c>
      <c r="C643" s="60" t="s">
        <v>32</v>
      </c>
      <c r="D643" s="58">
        <v>2005</v>
      </c>
      <c r="E643" s="58">
        <v>2006</v>
      </c>
      <c r="F643" s="58">
        <v>2007</v>
      </c>
      <c r="G643" s="58">
        <v>2008</v>
      </c>
      <c r="H643" s="58">
        <v>2009</v>
      </c>
      <c r="I643" s="58">
        <v>2010</v>
      </c>
      <c r="J643" s="58">
        <v>2011</v>
      </c>
      <c r="K643" s="58">
        <v>2012</v>
      </c>
      <c r="L643" s="58">
        <v>2013</v>
      </c>
      <c r="M643" s="58">
        <v>2014</v>
      </c>
      <c r="N643" s="58">
        <v>2015</v>
      </c>
      <c r="O643" s="58">
        <v>2016</v>
      </c>
      <c r="P643" s="58">
        <v>2017</v>
      </c>
      <c r="Q643" s="58">
        <v>2018</v>
      </c>
      <c r="R643" s="58">
        <v>2019</v>
      </c>
      <c r="S643" s="58">
        <v>2020</v>
      </c>
      <c r="T643" s="58">
        <v>2021</v>
      </c>
      <c r="U643" s="58">
        <v>2022</v>
      </c>
      <c r="V643" s="58">
        <v>2023</v>
      </c>
      <c r="W643" s="58">
        <v>2024</v>
      </c>
      <c r="X643" s="58">
        <v>2025</v>
      </c>
      <c r="Y643" s="58">
        <v>2026</v>
      </c>
      <c r="Z643" s="58">
        <v>2027</v>
      </c>
      <c r="AA643" s="58">
        <v>2028</v>
      </c>
      <c r="AB643" s="58">
        <v>2029</v>
      </c>
      <c r="AC643" s="58">
        <v>2030</v>
      </c>
      <c r="AD643" s="58">
        <v>2031</v>
      </c>
      <c r="AE643" s="58">
        <v>2032</v>
      </c>
      <c r="AF643" s="58">
        <v>2033</v>
      </c>
      <c r="AG643" s="58">
        <v>2034</v>
      </c>
      <c r="AH643" s="58">
        <v>2035</v>
      </c>
      <c r="AI643" s="58">
        <v>2036</v>
      </c>
      <c r="AJ643" s="58">
        <v>2037</v>
      </c>
      <c r="AK643" s="58">
        <v>2038</v>
      </c>
      <c r="AL643" s="58">
        <v>2039</v>
      </c>
      <c r="AM643" s="58">
        <v>2040</v>
      </c>
      <c r="AN643" s="58">
        <v>2041</v>
      </c>
      <c r="AO643" s="58">
        <v>2042</v>
      </c>
      <c r="AP643" s="58">
        <v>2043</v>
      </c>
      <c r="AQ643" s="58">
        <v>2044</v>
      </c>
      <c r="AR643" s="58">
        <v>2045</v>
      </c>
      <c r="AS643" s="58">
        <v>2046</v>
      </c>
      <c r="AT643" s="58">
        <v>2047</v>
      </c>
      <c r="AU643" s="58">
        <v>2048</v>
      </c>
      <c r="AV643" s="58">
        <v>2049</v>
      </c>
      <c r="AW643" s="58">
        <v>2050</v>
      </c>
    </row>
    <row r="644" spans="1:49" ht="15.75" customHeight="1" x14ac:dyDescent="0.3">
      <c r="A644" s="248"/>
      <c r="B644" s="274"/>
      <c r="C644" s="60" t="s">
        <v>33</v>
      </c>
      <c r="D644" s="45" t="s">
        <v>385</v>
      </c>
      <c r="E644" s="45" t="s">
        <v>385</v>
      </c>
      <c r="F644" s="45" t="s">
        <v>385</v>
      </c>
      <c r="G644" s="45" t="s">
        <v>385</v>
      </c>
      <c r="H644" s="45" t="s">
        <v>385</v>
      </c>
      <c r="I644" s="45" t="s">
        <v>385</v>
      </c>
      <c r="J644" s="45" t="s">
        <v>385</v>
      </c>
      <c r="K644" s="45" t="s">
        <v>385</v>
      </c>
      <c r="L644" s="45" t="s">
        <v>385</v>
      </c>
      <c r="M644" s="45" t="s">
        <v>385</v>
      </c>
      <c r="N644" s="45" t="s">
        <v>385</v>
      </c>
      <c r="O644" s="45" t="s">
        <v>385</v>
      </c>
      <c r="P644" s="45" t="s">
        <v>385</v>
      </c>
      <c r="Q644" s="45" t="s">
        <v>385</v>
      </c>
      <c r="R644" s="45" t="s">
        <v>385</v>
      </c>
      <c r="S644" s="45" t="s">
        <v>385</v>
      </c>
      <c r="T644" s="45" t="s">
        <v>385</v>
      </c>
      <c r="U644" s="45" t="s">
        <v>385</v>
      </c>
      <c r="V644" s="45" t="s">
        <v>385</v>
      </c>
      <c r="W644" s="45" t="s">
        <v>385</v>
      </c>
      <c r="X644" s="45" t="s">
        <v>385</v>
      </c>
      <c r="Y644" s="45" t="s">
        <v>385</v>
      </c>
      <c r="Z644" s="45" t="s">
        <v>385</v>
      </c>
      <c r="AA644" s="45" t="s">
        <v>385</v>
      </c>
      <c r="AB644" s="45" t="s">
        <v>385</v>
      </c>
      <c r="AC644" s="45" t="s">
        <v>385</v>
      </c>
      <c r="AD644" s="45" t="s">
        <v>385</v>
      </c>
      <c r="AE644" s="45" t="s">
        <v>385</v>
      </c>
      <c r="AF644" s="45" t="s">
        <v>385</v>
      </c>
      <c r="AG644" s="45" t="s">
        <v>385</v>
      </c>
      <c r="AH644" s="45" t="s">
        <v>385</v>
      </c>
      <c r="AI644" s="45" t="s">
        <v>385</v>
      </c>
      <c r="AJ644" s="45" t="s">
        <v>385</v>
      </c>
      <c r="AK644" s="45" t="s">
        <v>385</v>
      </c>
      <c r="AL644" s="45" t="s">
        <v>385</v>
      </c>
      <c r="AM644" s="45" t="s">
        <v>385</v>
      </c>
      <c r="AN644" s="45" t="s">
        <v>385</v>
      </c>
      <c r="AO644" s="45" t="s">
        <v>385</v>
      </c>
      <c r="AP644" s="45" t="s">
        <v>385</v>
      </c>
      <c r="AQ644" s="45" t="s">
        <v>385</v>
      </c>
      <c r="AR644" s="45" t="s">
        <v>385</v>
      </c>
      <c r="AS644" s="45" t="s">
        <v>385</v>
      </c>
      <c r="AT644" s="45" t="s">
        <v>385</v>
      </c>
      <c r="AU644" s="45" t="s">
        <v>385</v>
      </c>
      <c r="AV644" s="45" t="s">
        <v>385</v>
      </c>
      <c r="AW644" s="45" t="s">
        <v>385</v>
      </c>
    </row>
    <row r="645" spans="1:49" ht="15.75" customHeight="1" x14ac:dyDescent="0.3">
      <c r="A645" s="247" t="s">
        <v>10</v>
      </c>
      <c r="B645" s="247" t="s">
        <v>10</v>
      </c>
      <c r="C645" s="162" t="s">
        <v>11</v>
      </c>
      <c r="D645" s="164">
        <v>0</v>
      </c>
      <c r="E645" s="164">
        <v>0</v>
      </c>
      <c r="F645" s="164">
        <v>0</v>
      </c>
      <c r="G645" s="164">
        <v>0</v>
      </c>
      <c r="H645" s="164">
        <v>0</v>
      </c>
      <c r="I645" s="164">
        <v>0</v>
      </c>
      <c r="J645" s="164">
        <v>0</v>
      </c>
      <c r="K645" s="164">
        <v>0</v>
      </c>
      <c r="L645" s="164">
        <v>0</v>
      </c>
      <c r="M645" s="164">
        <v>0</v>
      </c>
      <c r="N645" s="164">
        <v>0</v>
      </c>
      <c r="O645" s="164">
        <v>0</v>
      </c>
      <c r="P645" s="164">
        <v>0</v>
      </c>
      <c r="Q645" s="164">
        <v>0</v>
      </c>
      <c r="R645" s="164">
        <v>0</v>
      </c>
      <c r="S645" s="164">
        <v>0</v>
      </c>
      <c r="T645" s="164">
        <v>0</v>
      </c>
      <c r="U645" s="164">
        <v>0</v>
      </c>
      <c r="V645" s="164">
        <v>0</v>
      </c>
      <c r="W645" s="164">
        <v>0</v>
      </c>
      <c r="X645" s="164">
        <v>0</v>
      </c>
      <c r="Y645" s="164">
        <v>0</v>
      </c>
      <c r="Z645" s="164">
        <v>0</v>
      </c>
      <c r="AA645" s="164">
        <v>0</v>
      </c>
      <c r="AB645" s="164">
        <v>0</v>
      </c>
      <c r="AC645" s="164">
        <v>0</v>
      </c>
      <c r="AD645" s="164">
        <v>0</v>
      </c>
      <c r="AE645" s="164">
        <v>0</v>
      </c>
      <c r="AF645" s="164">
        <v>0</v>
      </c>
      <c r="AG645" s="164">
        <v>0</v>
      </c>
      <c r="AH645" s="164">
        <v>0</v>
      </c>
      <c r="AI645" s="164">
        <v>0</v>
      </c>
      <c r="AJ645" s="164">
        <v>0</v>
      </c>
      <c r="AK645" s="164">
        <v>0</v>
      </c>
      <c r="AL645" s="164">
        <v>0</v>
      </c>
      <c r="AM645" s="164">
        <v>0</v>
      </c>
      <c r="AN645" s="164">
        <v>0</v>
      </c>
      <c r="AO645" s="164">
        <v>0</v>
      </c>
      <c r="AP645" s="164">
        <v>0</v>
      </c>
      <c r="AQ645" s="164">
        <v>0</v>
      </c>
      <c r="AR645" s="164">
        <v>0</v>
      </c>
      <c r="AS645" s="164">
        <v>0</v>
      </c>
      <c r="AT645" s="164">
        <v>0</v>
      </c>
      <c r="AU645" s="164">
        <v>0</v>
      </c>
      <c r="AV645" s="164">
        <v>0</v>
      </c>
      <c r="AW645" s="164">
        <v>0</v>
      </c>
    </row>
    <row r="646" spans="1:49" ht="15.75" customHeight="1" x14ac:dyDescent="0.3">
      <c r="A646" s="247"/>
      <c r="B646" s="247"/>
      <c r="C646" s="141" t="s">
        <v>12</v>
      </c>
      <c r="D646" s="164">
        <v>0</v>
      </c>
      <c r="E646" s="164">
        <v>0</v>
      </c>
      <c r="F646" s="164">
        <v>0</v>
      </c>
      <c r="G646" s="164">
        <v>0</v>
      </c>
      <c r="H646" s="164">
        <v>0</v>
      </c>
      <c r="I646" s="164">
        <v>0</v>
      </c>
      <c r="J646" s="164">
        <v>0</v>
      </c>
      <c r="K646" s="164">
        <v>0</v>
      </c>
      <c r="L646" s="164">
        <v>0</v>
      </c>
      <c r="M646" s="164">
        <v>0</v>
      </c>
      <c r="N646" s="164">
        <v>0</v>
      </c>
      <c r="O646" s="164">
        <v>0</v>
      </c>
      <c r="P646" s="164">
        <v>0</v>
      </c>
      <c r="Q646" s="164">
        <v>0</v>
      </c>
      <c r="R646" s="164">
        <v>0</v>
      </c>
      <c r="S646" s="164">
        <v>0</v>
      </c>
      <c r="T646" s="164">
        <v>0</v>
      </c>
      <c r="U646" s="164">
        <v>0</v>
      </c>
      <c r="V646" s="164">
        <v>0</v>
      </c>
      <c r="W646" s="164">
        <v>0</v>
      </c>
      <c r="X646" s="164">
        <v>0</v>
      </c>
      <c r="Y646" s="164">
        <v>0</v>
      </c>
      <c r="Z646" s="164">
        <v>0</v>
      </c>
      <c r="AA646" s="164">
        <v>0</v>
      </c>
      <c r="AB646" s="164">
        <v>0</v>
      </c>
      <c r="AC646" s="164">
        <v>0</v>
      </c>
      <c r="AD646" s="164">
        <v>0</v>
      </c>
      <c r="AE646" s="164">
        <v>0</v>
      </c>
      <c r="AF646" s="164">
        <v>0</v>
      </c>
      <c r="AG646" s="164">
        <v>0</v>
      </c>
      <c r="AH646" s="164">
        <v>0</v>
      </c>
      <c r="AI646" s="164">
        <v>0</v>
      </c>
      <c r="AJ646" s="164">
        <v>0</v>
      </c>
      <c r="AK646" s="164">
        <v>0</v>
      </c>
      <c r="AL646" s="164">
        <v>0</v>
      </c>
      <c r="AM646" s="164">
        <v>0</v>
      </c>
      <c r="AN646" s="164">
        <v>0</v>
      </c>
      <c r="AO646" s="164">
        <v>0</v>
      </c>
      <c r="AP646" s="164">
        <v>0</v>
      </c>
      <c r="AQ646" s="164">
        <v>0</v>
      </c>
      <c r="AR646" s="164">
        <v>0</v>
      </c>
      <c r="AS646" s="164">
        <v>0</v>
      </c>
      <c r="AT646" s="164">
        <v>0</v>
      </c>
      <c r="AU646" s="164">
        <v>0</v>
      </c>
      <c r="AV646" s="164">
        <v>0</v>
      </c>
      <c r="AW646" s="164">
        <v>0</v>
      </c>
    </row>
    <row r="647" spans="1:49" ht="15.75" customHeight="1" x14ac:dyDescent="0.3">
      <c r="A647" s="247"/>
      <c r="B647" s="247"/>
      <c r="C647" s="141" t="s">
        <v>13</v>
      </c>
      <c r="D647" s="164">
        <v>0</v>
      </c>
      <c r="E647" s="164">
        <v>0</v>
      </c>
      <c r="F647" s="164">
        <v>0</v>
      </c>
      <c r="G647" s="164">
        <v>0</v>
      </c>
      <c r="H647" s="164">
        <v>0</v>
      </c>
      <c r="I647" s="164">
        <v>0</v>
      </c>
      <c r="J647" s="164">
        <v>0</v>
      </c>
      <c r="K647" s="164">
        <v>0</v>
      </c>
      <c r="L647" s="164">
        <v>0</v>
      </c>
      <c r="M647" s="164">
        <v>0</v>
      </c>
      <c r="N647" s="164">
        <v>0</v>
      </c>
      <c r="O647" s="164">
        <v>0</v>
      </c>
      <c r="P647" s="164">
        <v>0</v>
      </c>
      <c r="Q647" s="164">
        <v>0</v>
      </c>
      <c r="R647" s="164">
        <v>0</v>
      </c>
      <c r="S647" s="164">
        <v>0</v>
      </c>
      <c r="T647" s="164">
        <v>0</v>
      </c>
      <c r="U647" s="164">
        <v>0</v>
      </c>
      <c r="V647" s="164">
        <v>0</v>
      </c>
      <c r="W647" s="164">
        <v>0</v>
      </c>
      <c r="X647" s="164">
        <v>0</v>
      </c>
      <c r="Y647" s="164">
        <v>0</v>
      </c>
      <c r="Z647" s="164">
        <v>0</v>
      </c>
      <c r="AA647" s="164">
        <v>0</v>
      </c>
      <c r="AB647" s="164">
        <v>0</v>
      </c>
      <c r="AC647" s="164">
        <v>0</v>
      </c>
      <c r="AD647" s="164">
        <v>0</v>
      </c>
      <c r="AE647" s="164">
        <v>0</v>
      </c>
      <c r="AF647" s="164">
        <v>0</v>
      </c>
      <c r="AG647" s="164">
        <v>0</v>
      </c>
      <c r="AH647" s="164">
        <v>0</v>
      </c>
      <c r="AI647" s="164">
        <v>0</v>
      </c>
      <c r="AJ647" s="164">
        <v>0</v>
      </c>
      <c r="AK647" s="164">
        <v>0</v>
      </c>
      <c r="AL647" s="164">
        <v>0</v>
      </c>
      <c r="AM647" s="164">
        <v>0</v>
      </c>
      <c r="AN647" s="164">
        <v>0</v>
      </c>
      <c r="AO647" s="164">
        <v>0</v>
      </c>
      <c r="AP647" s="164">
        <v>0</v>
      </c>
      <c r="AQ647" s="164">
        <v>0</v>
      </c>
      <c r="AR647" s="164">
        <v>0</v>
      </c>
      <c r="AS647" s="164">
        <v>0</v>
      </c>
      <c r="AT647" s="164">
        <v>0</v>
      </c>
      <c r="AU647" s="164">
        <v>0</v>
      </c>
      <c r="AV647" s="164">
        <v>0</v>
      </c>
      <c r="AW647" s="164">
        <v>0</v>
      </c>
    </row>
    <row r="648" spans="1:49" ht="15.75" customHeight="1" x14ac:dyDescent="0.3">
      <c r="A648" s="247"/>
      <c r="B648" s="247"/>
      <c r="C648" s="141" t="s">
        <v>14</v>
      </c>
      <c r="D648" s="164">
        <v>0</v>
      </c>
      <c r="E648" s="164">
        <v>0</v>
      </c>
      <c r="F648" s="164">
        <v>0</v>
      </c>
      <c r="G648" s="164">
        <v>0</v>
      </c>
      <c r="H648" s="164">
        <v>0</v>
      </c>
      <c r="I648" s="164">
        <v>0</v>
      </c>
      <c r="J648" s="164">
        <v>0</v>
      </c>
      <c r="K648" s="164">
        <v>0</v>
      </c>
      <c r="L648" s="164">
        <v>0</v>
      </c>
      <c r="M648" s="164">
        <v>0</v>
      </c>
      <c r="N648" s="164">
        <v>0</v>
      </c>
      <c r="O648" s="164">
        <v>0</v>
      </c>
      <c r="P648" s="164">
        <v>0</v>
      </c>
      <c r="Q648" s="164">
        <v>0</v>
      </c>
      <c r="R648" s="164">
        <v>0</v>
      </c>
      <c r="S648" s="164">
        <v>0</v>
      </c>
      <c r="T648" s="164">
        <v>0</v>
      </c>
      <c r="U648" s="164">
        <v>0</v>
      </c>
      <c r="V648" s="164">
        <v>0</v>
      </c>
      <c r="W648" s="164">
        <v>0</v>
      </c>
      <c r="X648" s="164">
        <v>0</v>
      </c>
      <c r="Y648" s="164">
        <v>0</v>
      </c>
      <c r="Z648" s="164">
        <v>0</v>
      </c>
      <c r="AA648" s="164">
        <v>0</v>
      </c>
      <c r="AB648" s="164">
        <v>0</v>
      </c>
      <c r="AC648" s="164">
        <v>0</v>
      </c>
      <c r="AD648" s="164">
        <v>0</v>
      </c>
      <c r="AE648" s="164">
        <v>0</v>
      </c>
      <c r="AF648" s="164">
        <v>0</v>
      </c>
      <c r="AG648" s="164">
        <v>0</v>
      </c>
      <c r="AH648" s="164">
        <v>0</v>
      </c>
      <c r="AI648" s="164">
        <v>0</v>
      </c>
      <c r="AJ648" s="164">
        <v>0</v>
      </c>
      <c r="AK648" s="164">
        <v>0</v>
      </c>
      <c r="AL648" s="164">
        <v>0</v>
      </c>
      <c r="AM648" s="164">
        <v>0</v>
      </c>
      <c r="AN648" s="164">
        <v>0</v>
      </c>
      <c r="AO648" s="164">
        <v>0</v>
      </c>
      <c r="AP648" s="164">
        <v>0</v>
      </c>
      <c r="AQ648" s="164">
        <v>0</v>
      </c>
      <c r="AR648" s="164">
        <v>0</v>
      </c>
      <c r="AS648" s="164">
        <v>0</v>
      </c>
      <c r="AT648" s="164">
        <v>0</v>
      </c>
      <c r="AU648" s="164">
        <v>0</v>
      </c>
      <c r="AV648" s="164">
        <v>0</v>
      </c>
      <c r="AW648" s="164">
        <v>0</v>
      </c>
    </row>
    <row r="649" spans="1:49" ht="15.75" customHeight="1" x14ac:dyDescent="0.3">
      <c r="A649" s="247"/>
      <c r="B649" s="247"/>
      <c r="C649" s="141" t="s">
        <v>15</v>
      </c>
      <c r="D649" s="164">
        <v>0</v>
      </c>
      <c r="E649" s="164">
        <v>0</v>
      </c>
      <c r="F649" s="164">
        <v>0</v>
      </c>
      <c r="G649" s="164">
        <v>0</v>
      </c>
      <c r="H649" s="164">
        <v>0</v>
      </c>
      <c r="I649" s="164">
        <v>0</v>
      </c>
      <c r="J649" s="164">
        <v>0</v>
      </c>
      <c r="K649" s="164">
        <v>0</v>
      </c>
      <c r="L649" s="164">
        <v>0</v>
      </c>
      <c r="M649" s="164">
        <v>0</v>
      </c>
      <c r="N649" s="164">
        <v>0</v>
      </c>
      <c r="O649" s="164">
        <v>0</v>
      </c>
      <c r="P649" s="164">
        <v>0</v>
      </c>
      <c r="Q649" s="164">
        <v>0</v>
      </c>
      <c r="R649" s="164">
        <v>0</v>
      </c>
      <c r="S649" s="164">
        <v>0</v>
      </c>
      <c r="T649" s="164">
        <v>0</v>
      </c>
      <c r="U649" s="164">
        <v>0</v>
      </c>
      <c r="V649" s="164">
        <v>0</v>
      </c>
      <c r="W649" s="164">
        <v>0</v>
      </c>
      <c r="X649" s="164">
        <v>0</v>
      </c>
      <c r="Y649" s="164">
        <v>0</v>
      </c>
      <c r="Z649" s="164">
        <v>0</v>
      </c>
      <c r="AA649" s="164">
        <v>0</v>
      </c>
      <c r="AB649" s="164">
        <v>0</v>
      </c>
      <c r="AC649" s="164">
        <v>0</v>
      </c>
      <c r="AD649" s="164">
        <v>0</v>
      </c>
      <c r="AE649" s="164">
        <v>0</v>
      </c>
      <c r="AF649" s="164">
        <v>0</v>
      </c>
      <c r="AG649" s="164">
        <v>0</v>
      </c>
      <c r="AH649" s="164">
        <v>0</v>
      </c>
      <c r="AI649" s="164">
        <v>0</v>
      </c>
      <c r="AJ649" s="164">
        <v>0</v>
      </c>
      <c r="AK649" s="164">
        <v>0</v>
      </c>
      <c r="AL649" s="164">
        <v>0</v>
      </c>
      <c r="AM649" s="164">
        <v>0</v>
      </c>
      <c r="AN649" s="164">
        <v>0</v>
      </c>
      <c r="AO649" s="164">
        <v>0</v>
      </c>
      <c r="AP649" s="164">
        <v>0</v>
      </c>
      <c r="AQ649" s="164">
        <v>0</v>
      </c>
      <c r="AR649" s="164">
        <v>0</v>
      </c>
      <c r="AS649" s="164">
        <v>0</v>
      </c>
      <c r="AT649" s="164">
        <v>0</v>
      </c>
      <c r="AU649" s="164">
        <v>0</v>
      </c>
      <c r="AV649" s="164">
        <v>0</v>
      </c>
      <c r="AW649" s="164">
        <v>0</v>
      </c>
    </row>
    <row r="650" spans="1:49" ht="15.75" customHeight="1" x14ac:dyDescent="0.3">
      <c r="A650" s="247"/>
      <c r="B650" s="247"/>
      <c r="C650" s="141" t="s">
        <v>16</v>
      </c>
      <c r="D650" s="164">
        <v>0</v>
      </c>
      <c r="E650" s="164">
        <v>0</v>
      </c>
      <c r="F650" s="164">
        <v>0</v>
      </c>
      <c r="G650" s="164">
        <v>0</v>
      </c>
      <c r="H650" s="164">
        <v>0</v>
      </c>
      <c r="I650" s="164">
        <v>0</v>
      </c>
      <c r="J650" s="164">
        <v>0</v>
      </c>
      <c r="K650" s="164">
        <v>0</v>
      </c>
      <c r="L650" s="164">
        <v>0</v>
      </c>
      <c r="M650" s="164">
        <v>0</v>
      </c>
      <c r="N650" s="164">
        <v>0</v>
      </c>
      <c r="O650" s="164">
        <v>0</v>
      </c>
      <c r="P650" s="164">
        <v>0</v>
      </c>
      <c r="Q650" s="164">
        <v>0</v>
      </c>
      <c r="R650" s="164">
        <v>0</v>
      </c>
      <c r="S650" s="164">
        <v>0</v>
      </c>
      <c r="T650" s="164">
        <v>0</v>
      </c>
      <c r="U650" s="164">
        <v>0</v>
      </c>
      <c r="V650" s="164">
        <v>0</v>
      </c>
      <c r="W650" s="164">
        <v>0</v>
      </c>
      <c r="X650" s="164">
        <v>0</v>
      </c>
      <c r="Y650" s="164">
        <v>0</v>
      </c>
      <c r="Z650" s="164">
        <v>0</v>
      </c>
      <c r="AA650" s="164">
        <v>0</v>
      </c>
      <c r="AB650" s="164">
        <v>0</v>
      </c>
      <c r="AC650" s="164">
        <v>0</v>
      </c>
      <c r="AD650" s="164">
        <v>0</v>
      </c>
      <c r="AE650" s="164">
        <v>0</v>
      </c>
      <c r="AF650" s="164">
        <v>0</v>
      </c>
      <c r="AG650" s="164">
        <v>0</v>
      </c>
      <c r="AH650" s="164">
        <v>0</v>
      </c>
      <c r="AI650" s="164">
        <v>0</v>
      </c>
      <c r="AJ650" s="164">
        <v>0</v>
      </c>
      <c r="AK650" s="164">
        <v>0</v>
      </c>
      <c r="AL650" s="164">
        <v>0</v>
      </c>
      <c r="AM650" s="164">
        <v>0</v>
      </c>
      <c r="AN650" s="164">
        <v>0</v>
      </c>
      <c r="AO650" s="164">
        <v>0</v>
      </c>
      <c r="AP650" s="164">
        <v>0</v>
      </c>
      <c r="AQ650" s="164">
        <v>0</v>
      </c>
      <c r="AR650" s="164">
        <v>0</v>
      </c>
      <c r="AS650" s="164">
        <v>0</v>
      </c>
      <c r="AT650" s="164">
        <v>0</v>
      </c>
      <c r="AU650" s="164">
        <v>0</v>
      </c>
      <c r="AV650" s="164">
        <v>0</v>
      </c>
      <c r="AW650" s="164">
        <v>0</v>
      </c>
    </row>
    <row r="651" spans="1:49" ht="15.75" customHeight="1" x14ac:dyDescent="0.3">
      <c r="A651" s="247"/>
      <c r="B651" s="247"/>
      <c r="C651" s="141" t="s">
        <v>17</v>
      </c>
      <c r="D651" s="164">
        <v>0</v>
      </c>
      <c r="E651" s="164">
        <v>0</v>
      </c>
      <c r="F651" s="164">
        <v>0</v>
      </c>
      <c r="G651" s="164">
        <v>0</v>
      </c>
      <c r="H651" s="164">
        <v>0</v>
      </c>
      <c r="I651" s="164">
        <v>0</v>
      </c>
      <c r="J651" s="164">
        <v>0</v>
      </c>
      <c r="K651" s="164">
        <v>0</v>
      </c>
      <c r="L651" s="164">
        <v>0</v>
      </c>
      <c r="M651" s="164">
        <v>0</v>
      </c>
      <c r="N651" s="164">
        <v>0</v>
      </c>
      <c r="O651" s="164">
        <v>0</v>
      </c>
      <c r="P651" s="164">
        <v>0</v>
      </c>
      <c r="Q651" s="164">
        <v>0</v>
      </c>
      <c r="R651" s="164">
        <v>0</v>
      </c>
      <c r="S651" s="164">
        <v>0</v>
      </c>
      <c r="T651" s="164">
        <v>0</v>
      </c>
      <c r="U651" s="164">
        <v>0</v>
      </c>
      <c r="V651" s="164">
        <v>0</v>
      </c>
      <c r="W651" s="164">
        <v>0</v>
      </c>
      <c r="X651" s="164">
        <v>0</v>
      </c>
      <c r="Y651" s="164">
        <v>0</v>
      </c>
      <c r="Z651" s="164">
        <v>0</v>
      </c>
      <c r="AA651" s="164">
        <v>0</v>
      </c>
      <c r="AB651" s="164">
        <v>0</v>
      </c>
      <c r="AC651" s="164">
        <v>0</v>
      </c>
      <c r="AD651" s="164">
        <v>0</v>
      </c>
      <c r="AE651" s="164">
        <v>0</v>
      </c>
      <c r="AF651" s="164">
        <v>0</v>
      </c>
      <c r="AG651" s="164">
        <v>0</v>
      </c>
      <c r="AH651" s="164">
        <v>0</v>
      </c>
      <c r="AI651" s="164">
        <v>0</v>
      </c>
      <c r="AJ651" s="164">
        <v>0</v>
      </c>
      <c r="AK651" s="164">
        <v>0</v>
      </c>
      <c r="AL651" s="164">
        <v>0</v>
      </c>
      <c r="AM651" s="164">
        <v>0</v>
      </c>
      <c r="AN651" s="164">
        <v>0</v>
      </c>
      <c r="AO651" s="164">
        <v>0</v>
      </c>
      <c r="AP651" s="164">
        <v>0</v>
      </c>
      <c r="AQ651" s="164">
        <v>0</v>
      </c>
      <c r="AR651" s="164">
        <v>0</v>
      </c>
      <c r="AS651" s="164">
        <v>0</v>
      </c>
      <c r="AT651" s="164">
        <v>0</v>
      </c>
      <c r="AU651" s="164">
        <v>0</v>
      </c>
      <c r="AV651" s="164">
        <v>0</v>
      </c>
      <c r="AW651" s="164">
        <v>0</v>
      </c>
    </row>
    <row r="652" spans="1:49" ht="15.75" customHeight="1" x14ac:dyDescent="0.3">
      <c r="A652" s="247"/>
      <c r="B652" s="247"/>
      <c r="C652" s="141" t="s">
        <v>34</v>
      </c>
      <c r="D652" s="164">
        <v>0</v>
      </c>
      <c r="E652" s="164">
        <v>0</v>
      </c>
      <c r="F652" s="164">
        <v>0</v>
      </c>
      <c r="G652" s="164">
        <v>0</v>
      </c>
      <c r="H652" s="164">
        <v>0</v>
      </c>
      <c r="I652" s="164">
        <v>0</v>
      </c>
      <c r="J652" s="164">
        <v>0</v>
      </c>
      <c r="K652" s="164">
        <v>0</v>
      </c>
      <c r="L652" s="164">
        <v>0</v>
      </c>
      <c r="M652" s="164">
        <v>0</v>
      </c>
      <c r="N652" s="164">
        <v>0</v>
      </c>
      <c r="O652" s="164">
        <v>0</v>
      </c>
      <c r="P652" s="164">
        <v>0</v>
      </c>
      <c r="Q652" s="164">
        <v>0</v>
      </c>
      <c r="R652" s="164">
        <v>0</v>
      </c>
      <c r="S652" s="164">
        <v>0</v>
      </c>
      <c r="T652" s="164">
        <v>0</v>
      </c>
      <c r="U652" s="164">
        <v>0</v>
      </c>
      <c r="V652" s="164">
        <v>0</v>
      </c>
      <c r="W652" s="164">
        <v>0</v>
      </c>
      <c r="X652" s="164">
        <v>0</v>
      </c>
      <c r="Y652" s="164">
        <v>0</v>
      </c>
      <c r="Z652" s="164">
        <v>0</v>
      </c>
      <c r="AA652" s="164">
        <v>0</v>
      </c>
      <c r="AB652" s="164">
        <v>0</v>
      </c>
      <c r="AC652" s="164">
        <v>0</v>
      </c>
      <c r="AD652" s="164">
        <v>0</v>
      </c>
      <c r="AE652" s="164">
        <v>0</v>
      </c>
      <c r="AF652" s="164">
        <v>0</v>
      </c>
      <c r="AG652" s="164">
        <v>0</v>
      </c>
      <c r="AH652" s="164">
        <v>0</v>
      </c>
      <c r="AI652" s="164">
        <v>0</v>
      </c>
      <c r="AJ652" s="164">
        <v>0</v>
      </c>
      <c r="AK652" s="164">
        <v>0</v>
      </c>
      <c r="AL652" s="164">
        <v>0</v>
      </c>
      <c r="AM652" s="164">
        <v>0</v>
      </c>
      <c r="AN652" s="164">
        <v>0</v>
      </c>
      <c r="AO652" s="164">
        <v>0</v>
      </c>
      <c r="AP652" s="164">
        <v>0</v>
      </c>
      <c r="AQ652" s="164">
        <v>0</v>
      </c>
      <c r="AR652" s="164">
        <v>0</v>
      </c>
      <c r="AS652" s="164">
        <v>0</v>
      </c>
      <c r="AT652" s="164">
        <v>0</v>
      </c>
      <c r="AU652" s="164">
        <v>0</v>
      </c>
      <c r="AV652" s="164">
        <v>0</v>
      </c>
      <c r="AW652" s="164">
        <v>0</v>
      </c>
    </row>
    <row r="653" spans="1:49" x14ac:dyDescent="0.3">
      <c r="A653" s="247"/>
      <c r="B653" s="247"/>
      <c r="C653" s="141" t="s">
        <v>19</v>
      </c>
      <c r="D653" s="164">
        <v>0</v>
      </c>
      <c r="E653" s="164">
        <v>0</v>
      </c>
      <c r="F653" s="164">
        <v>0</v>
      </c>
      <c r="G653" s="164">
        <v>0</v>
      </c>
      <c r="H653" s="164">
        <v>0</v>
      </c>
      <c r="I653" s="164">
        <v>0</v>
      </c>
      <c r="J653" s="164">
        <v>0</v>
      </c>
      <c r="K653" s="164">
        <v>0</v>
      </c>
      <c r="L653" s="164">
        <v>0</v>
      </c>
      <c r="M653" s="164">
        <v>0</v>
      </c>
      <c r="N653" s="164">
        <v>0</v>
      </c>
      <c r="O653" s="164">
        <v>0</v>
      </c>
      <c r="P653" s="164">
        <v>0</v>
      </c>
      <c r="Q653" s="164">
        <v>0</v>
      </c>
      <c r="R653" s="164">
        <v>0</v>
      </c>
      <c r="S653" s="164">
        <v>0</v>
      </c>
      <c r="T653" s="164">
        <v>0</v>
      </c>
      <c r="U653" s="164">
        <v>0</v>
      </c>
      <c r="V653" s="164">
        <v>0</v>
      </c>
      <c r="W653" s="164">
        <v>0</v>
      </c>
      <c r="X653" s="164">
        <v>0</v>
      </c>
      <c r="Y653" s="164">
        <v>0</v>
      </c>
      <c r="Z653" s="164">
        <v>0</v>
      </c>
      <c r="AA653" s="164">
        <v>0</v>
      </c>
      <c r="AB653" s="164">
        <v>0</v>
      </c>
      <c r="AC653" s="164">
        <v>0</v>
      </c>
      <c r="AD653" s="164">
        <v>0</v>
      </c>
      <c r="AE653" s="164">
        <v>0</v>
      </c>
      <c r="AF653" s="164">
        <v>0</v>
      </c>
      <c r="AG653" s="164">
        <v>0</v>
      </c>
      <c r="AH653" s="164">
        <v>0</v>
      </c>
      <c r="AI653" s="164">
        <v>0</v>
      </c>
      <c r="AJ653" s="164">
        <v>0</v>
      </c>
      <c r="AK653" s="164">
        <v>0</v>
      </c>
      <c r="AL653" s="164">
        <v>0</v>
      </c>
      <c r="AM653" s="164">
        <v>0</v>
      </c>
      <c r="AN653" s="164">
        <v>0</v>
      </c>
      <c r="AO653" s="164">
        <v>0</v>
      </c>
      <c r="AP653" s="164">
        <v>0</v>
      </c>
      <c r="AQ653" s="164">
        <v>0</v>
      </c>
      <c r="AR653" s="164">
        <v>0</v>
      </c>
      <c r="AS653" s="164">
        <v>0</v>
      </c>
      <c r="AT653" s="164">
        <v>0</v>
      </c>
      <c r="AU653" s="164">
        <v>0</v>
      </c>
      <c r="AV653" s="164">
        <v>0</v>
      </c>
      <c r="AW653" s="164">
        <v>0</v>
      </c>
    </row>
    <row r="654" spans="1:49" x14ac:dyDescent="0.3">
      <c r="A654" s="247"/>
      <c r="B654" s="247" t="s">
        <v>20</v>
      </c>
      <c r="C654" s="141" t="s">
        <v>11</v>
      </c>
      <c r="D654" s="164">
        <v>-919.26</v>
      </c>
      <c r="E654" s="164">
        <v>-744.69799999999998</v>
      </c>
      <c r="F654" s="164">
        <v>-502.3</v>
      </c>
      <c r="G654" s="164">
        <v>-615.03</v>
      </c>
      <c r="H654" s="164">
        <v>-753.84</v>
      </c>
      <c r="I654" s="164">
        <v>-958.01599999999996</v>
      </c>
      <c r="J654" s="164">
        <v>-1298.8</v>
      </c>
      <c r="K654" s="164">
        <v>-1986.26</v>
      </c>
      <c r="L654" s="164">
        <v>-2550.59</v>
      </c>
      <c r="M654" s="164">
        <v>-2752.26</v>
      </c>
      <c r="N654" s="164">
        <v>-2907.89</v>
      </c>
      <c r="O654" s="164">
        <v>-3036.74</v>
      </c>
      <c r="P654" s="164">
        <v>-3288.7</v>
      </c>
      <c r="Q654" s="164">
        <v>-3542.27</v>
      </c>
      <c r="R654" s="164">
        <v>-4000.78</v>
      </c>
      <c r="S654" s="164">
        <v>-2360.64</v>
      </c>
      <c r="T654" s="164">
        <v>-2409.8000000000002</v>
      </c>
      <c r="U654" s="164">
        <v>-2045.14</v>
      </c>
      <c r="V654" s="164">
        <v>-1659.45</v>
      </c>
      <c r="W654" s="164">
        <v>-1360.7</v>
      </c>
      <c r="X654" s="164">
        <v>-1158.24</v>
      </c>
      <c r="Y654" s="164">
        <v>-1033.6199999999999</v>
      </c>
      <c r="Z654" s="164">
        <v>-965.08299999999997</v>
      </c>
      <c r="AA654" s="164">
        <v>-934.55600000000004</v>
      </c>
      <c r="AB654" s="164">
        <v>-929.05799999999999</v>
      </c>
      <c r="AC654" s="164">
        <v>-939.81500000000005</v>
      </c>
      <c r="AD654" s="164">
        <v>-961.30899999999997</v>
      </c>
      <c r="AE654" s="164">
        <v>-990.04499999999996</v>
      </c>
      <c r="AF654" s="164">
        <v>-1023.48</v>
      </c>
      <c r="AG654" s="164">
        <v>-1060.05</v>
      </c>
      <c r="AH654" s="164">
        <v>-17961.5</v>
      </c>
      <c r="AI654" s="164">
        <v>-9090.18</v>
      </c>
      <c r="AJ654" s="164">
        <v>-5036.78</v>
      </c>
      <c r="AK654" s="164">
        <v>-3153.28</v>
      </c>
      <c r="AL654" s="164">
        <v>-2265.41</v>
      </c>
      <c r="AM654" s="164">
        <v>-1845.15</v>
      </c>
      <c r="AN654" s="164">
        <v>-1650.99</v>
      </c>
      <c r="AO654" s="164">
        <v>-1569.78</v>
      </c>
      <c r="AP654" s="164">
        <v>-1546.77</v>
      </c>
      <c r="AQ654" s="164">
        <v>-1554.83</v>
      </c>
      <c r="AR654" s="164">
        <v>-1580.11</v>
      </c>
      <c r="AS654" s="164">
        <v>514.85599999999999</v>
      </c>
      <c r="AT654" s="164">
        <v>562.30100000000004</v>
      </c>
      <c r="AU654" s="164">
        <v>50.277099999999997</v>
      </c>
      <c r="AV654" s="164">
        <v>-499.113</v>
      </c>
      <c r="AW654" s="164">
        <v>-928.89599999999996</v>
      </c>
    </row>
    <row r="655" spans="1:49" x14ac:dyDescent="0.3">
      <c r="A655" s="247"/>
      <c r="B655" s="247"/>
      <c r="C655" s="141" t="s">
        <v>12</v>
      </c>
      <c r="D655" s="164">
        <v>-126.417</v>
      </c>
      <c r="E655" s="164">
        <v>-122.96599999999999</v>
      </c>
      <c r="F655" s="164">
        <v>-118.173</v>
      </c>
      <c r="G655" s="164">
        <v>-120.402</v>
      </c>
      <c r="H655" s="164">
        <v>-123.146</v>
      </c>
      <c r="I655" s="164">
        <v>-127.184</v>
      </c>
      <c r="J655" s="164">
        <v>-133.922</v>
      </c>
      <c r="K655" s="164">
        <v>-147.51599999999999</v>
      </c>
      <c r="L655" s="164">
        <v>-158.67500000000001</v>
      </c>
      <c r="M655" s="164">
        <v>-162.66300000000001</v>
      </c>
      <c r="N655" s="164">
        <v>-165.74</v>
      </c>
      <c r="O655" s="164">
        <v>-168.28800000000001</v>
      </c>
      <c r="P655" s="164">
        <v>-173.27</v>
      </c>
      <c r="Q655" s="164">
        <v>-178.28399999999999</v>
      </c>
      <c r="R655" s="164">
        <v>-79.110500000000002</v>
      </c>
      <c r="S655" s="164">
        <v>-46.678800000000003</v>
      </c>
      <c r="T655" s="164">
        <v>-47.650799999999997</v>
      </c>
      <c r="U655" s="164">
        <v>-40.440199999999997</v>
      </c>
      <c r="V655" s="164">
        <v>-32.813699999999997</v>
      </c>
      <c r="W655" s="164">
        <v>-26.906199999999998</v>
      </c>
      <c r="X655" s="164">
        <v>-22.902699999999999</v>
      </c>
      <c r="Y655" s="164">
        <v>-20.438500000000001</v>
      </c>
      <c r="Z655" s="164">
        <v>-19.083300000000001</v>
      </c>
      <c r="AA655" s="164">
        <v>-18.479700000000001</v>
      </c>
      <c r="AB655" s="164">
        <v>-18.370999999999999</v>
      </c>
      <c r="AC655" s="164">
        <v>-18.5837</v>
      </c>
      <c r="AD655" s="164">
        <v>-19.008700000000001</v>
      </c>
      <c r="AE655" s="164">
        <v>-19.576899999999998</v>
      </c>
      <c r="AF655" s="164">
        <v>-20.238099999999999</v>
      </c>
      <c r="AG655" s="164">
        <v>-20.961200000000002</v>
      </c>
      <c r="AH655" s="164">
        <v>-355.16699999999997</v>
      </c>
      <c r="AI655" s="164">
        <v>-179.74700000000001</v>
      </c>
      <c r="AJ655" s="164">
        <v>-99.596199999999996</v>
      </c>
      <c r="AK655" s="164">
        <v>-62.352200000000003</v>
      </c>
      <c r="AL655" s="164">
        <v>-44.795699999999997</v>
      </c>
      <c r="AM655" s="164">
        <v>-36.485599999999998</v>
      </c>
      <c r="AN655" s="164">
        <v>-32.6462</v>
      </c>
      <c r="AO655" s="164">
        <v>-31.040400000000002</v>
      </c>
      <c r="AP655" s="164">
        <v>-30.5854</v>
      </c>
      <c r="AQ655" s="164">
        <v>-30.744900000000001</v>
      </c>
      <c r="AR655" s="164">
        <v>-31.244800000000001</v>
      </c>
      <c r="AS655" s="164">
        <v>10.1806</v>
      </c>
      <c r="AT655" s="164">
        <v>11.1188</v>
      </c>
      <c r="AU655" s="164">
        <v>0.99416800000000005</v>
      </c>
      <c r="AV655" s="164">
        <v>-9.8693500000000007</v>
      </c>
      <c r="AW655" s="164">
        <v>-18.367799999999999</v>
      </c>
    </row>
    <row r="656" spans="1:49" x14ac:dyDescent="0.3">
      <c r="A656" s="247"/>
      <c r="B656" s="247"/>
      <c r="C656" s="141" t="s">
        <v>13</v>
      </c>
      <c r="D656" s="164">
        <v>-5227.87</v>
      </c>
      <c r="E656" s="164">
        <v>-4176.5600000000004</v>
      </c>
      <c r="F656" s="164">
        <v>-2716.7</v>
      </c>
      <c r="G656" s="164">
        <v>-3395.63</v>
      </c>
      <c r="H656" s="164">
        <v>-4231.62</v>
      </c>
      <c r="I656" s="164">
        <v>-5461.29</v>
      </c>
      <c r="J656" s="164">
        <v>-7513.69</v>
      </c>
      <c r="K656" s="164">
        <v>-11653.9</v>
      </c>
      <c r="L656" s="164">
        <v>-15052.7</v>
      </c>
      <c r="M656" s="164">
        <v>-16267.3</v>
      </c>
      <c r="N656" s="164">
        <v>-17204.599999999999</v>
      </c>
      <c r="O656" s="164">
        <v>-17980.599999999999</v>
      </c>
      <c r="P656" s="164">
        <v>-19498</v>
      </c>
      <c r="Q656" s="164">
        <v>-21025.1</v>
      </c>
      <c r="R656" s="164">
        <v>-24095</v>
      </c>
      <c r="S656" s="164">
        <v>-14217.2</v>
      </c>
      <c r="T656" s="164">
        <v>-14513.2</v>
      </c>
      <c r="U656" s="164">
        <v>-12317</v>
      </c>
      <c r="V656" s="164">
        <v>-9994.2000000000007</v>
      </c>
      <c r="W656" s="164">
        <v>-8194.9500000000007</v>
      </c>
      <c r="X656" s="164">
        <v>-6975.57</v>
      </c>
      <c r="Y656" s="164">
        <v>-6225.03</v>
      </c>
      <c r="Z656" s="164">
        <v>-5812.29</v>
      </c>
      <c r="AA656" s="164">
        <v>-5628.44</v>
      </c>
      <c r="AB656" s="164">
        <v>-5595.32</v>
      </c>
      <c r="AC656" s="164">
        <v>-5660.11</v>
      </c>
      <c r="AD656" s="164">
        <v>-5789.56</v>
      </c>
      <c r="AE656" s="164">
        <v>-5962.63</v>
      </c>
      <c r="AF656" s="164">
        <v>-6164.02</v>
      </c>
      <c r="AG656" s="164">
        <v>-6384.25</v>
      </c>
      <c r="AH656" s="164">
        <v>-108175</v>
      </c>
      <c r="AI656" s="164">
        <v>-54746.3</v>
      </c>
      <c r="AJ656" s="164">
        <v>-30334.400000000001</v>
      </c>
      <c r="AK656" s="164">
        <v>-18990.900000000001</v>
      </c>
      <c r="AL656" s="164">
        <v>-13643.6</v>
      </c>
      <c r="AM656" s="164">
        <v>-11112.6</v>
      </c>
      <c r="AN656" s="164">
        <v>-9943.2099999999991</v>
      </c>
      <c r="AO656" s="164">
        <v>-9454.1200000000008</v>
      </c>
      <c r="AP656" s="164">
        <v>-9315.5300000000007</v>
      </c>
      <c r="AQ656" s="164">
        <v>-9364.11</v>
      </c>
      <c r="AR656" s="164">
        <v>-9516.35</v>
      </c>
      <c r="AS656" s="164">
        <v>3100.76</v>
      </c>
      <c r="AT656" s="164">
        <v>3386.5</v>
      </c>
      <c r="AU656" s="164">
        <v>302.798</v>
      </c>
      <c r="AV656" s="164">
        <v>-3005.95</v>
      </c>
      <c r="AW656" s="164">
        <v>-5594.35</v>
      </c>
    </row>
    <row r="657" spans="1:49" x14ac:dyDescent="0.3">
      <c r="A657" s="247"/>
      <c r="B657" s="247"/>
      <c r="C657" s="141" t="s">
        <v>14</v>
      </c>
      <c r="D657" s="164">
        <v>-671.02499999999998</v>
      </c>
      <c r="E657" s="164">
        <v>-578.58600000000001</v>
      </c>
      <c r="F657" s="164">
        <v>-450.22500000000002</v>
      </c>
      <c r="G657" s="164">
        <v>-509.92099999999999</v>
      </c>
      <c r="H657" s="164">
        <v>-583.42700000000002</v>
      </c>
      <c r="I657" s="164">
        <v>-691.548</v>
      </c>
      <c r="J657" s="164">
        <v>-872.00900000000001</v>
      </c>
      <c r="K657" s="164">
        <v>-1236.05</v>
      </c>
      <c r="L657" s="164">
        <v>-1534.89</v>
      </c>
      <c r="M657" s="164">
        <v>-1641.68</v>
      </c>
      <c r="N657" s="164">
        <v>-1724.1</v>
      </c>
      <c r="O657" s="164">
        <v>-1792.33</v>
      </c>
      <c r="P657" s="164">
        <v>-1925.75</v>
      </c>
      <c r="Q657" s="164">
        <v>-2060.0300000000002</v>
      </c>
      <c r="R657" s="164">
        <v>-2118.6</v>
      </c>
      <c r="S657" s="164">
        <v>-1250.07</v>
      </c>
      <c r="T657" s="164">
        <v>-1276.0999999999999</v>
      </c>
      <c r="U657" s="164">
        <v>-1083</v>
      </c>
      <c r="V657" s="164">
        <v>-878.75699999999995</v>
      </c>
      <c r="W657" s="164">
        <v>-720.55499999999995</v>
      </c>
      <c r="X657" s="164">
        <v>-613.33900000000006</v>
      </c>
      <c r="Y657" s="164">
        <v>-547.34699999999998</v>
      </c>
      <c r="Z657" s="164">
        <v>-511.05599999999998</v>
      </c>
      <c r="AA657" s="164">
        <v>-494.89</v>
      </c>
      <c r="AB657" s="164">
        <v>-491.97899999999998</v>
      </c>
      <c r="AC657" s="164">
        <v>-497.67500000000001</v>
      </c>
      <c r="AD657" s="164">
        <v>-509.05700000000002</v>
      </c>
      <c r="AE657" s="164">
        <v>-524.274</v>
      </c>
      <c r="AF657" s="164">
        <v>-541.98199999999997</v>
      </c>
      <c r="AG657" s="164">
        <v>-561.346</v>
      </c>
      <c r="AH657" s="164">
        <v>-9511.4599999999991</v>
      </c>
      <c r="AI657" s="164">
        <v>-4813.67</v>
      </c>
      <c r="AJ657" s="164">
        <v>-2667.21</v>
      </c>
      <c r="AK657" s="164">
        <v>-1669.81</v>
      </c>
      <c r="AL657" s="164">
        <v>-1199.6400000000001</v>
      </c>
      <c r="AM657" s="164">
        <v>-977.09299999999996</v>
      </c>
      <c r="AN657" s="164">
        <v>-874.274</v>
      </c>
      <c r="AO657" s="164">
        <v>-831.26900000000001</v>
      </c>
      <c r="AP657" s="164">
        <v>-819.08399999999995</v>
      </c>
      <c r="AQ657" s="164">
        <v>-823.35599999999999</v>
      </c>
      <c r="AR657" s="164">
        <v>-836.74199999999996</v>
      </c>
      <c r="AS657" s="164">
        <v>272.64</v>
      </c>
      <c r="AT657" s="164">
        <v>297.76400000000001</v>
      </c>
      <c r="AU657" s="164">
        <v>26.624099999999999</v>
      </c>
      <c r="AV657" s="164">
        <v>-264.303</v>
      </c>
      <c r="AW657" s="164">
        <v>-491.89299999999997</v>
      </c>
    </row>
    <row r="658" spans="1:49" x14ac:dyDescent="0.3">
      <c r="A658" s="247"/>
      <c r="B658" s="247"/>
      <c r="C658" s="141" t="s">
        <v>15</v>
      </c>
      <c r="D658" s="164">
        <v>-2291.91</v>
      </c>
      <c r="E658" s="164">
        <v>-1311.28</v>
      </c>
      <c r="F658" s="164">
        <v>50.439700000000002</v>
      </c>
      <c r="G658" s="164">
        <v>-582.84400000000005</v>
      </c>
      <c r="H658" s="164">
        <v>-1362.63</v>
      </c>
      <c r="I658" s="164">
        <v>-2509.63</v>
      </c>
      <c r="J658" s="164">
        <v>-4424.05</v>
      </c>
      <c r="K658" s="164">
        <v>-8285.9599999999991</v>
      </c>
      <c r="L658" s="164">
        <v>-11456.2</v>
      </c>
      <c r="M658" s="164">
        <v>-12589.1</v>
      </c>
      <c r="N658" s="164">
        <v>-13463.4</v>
      </c>
      <c r="O658" s="164">
        <v>-14187.3</v>
      </c>
      <c r="P658" s="164">
        <v>-15602.7</v>
      </c>
      <c r="Q658" s="164">
        <v>-17027.099999999999</v>
      </c>
      <c r="R658" s="164">
        <v>-22475.1</v>
      </c>
      <c r="S658" s="164">
        <v>-13261.3</v>
      </c>
      <c r="T658" s="164">
        <v>-13537.5</v>
      </c>
      <c r="U658" s="164">
        <v>-11489</v>
      </c>
      <c r="V658" s="164">
        <v>-9322.2900000000009</v>
      </c>
      <c r="W658" s="164">
        <v>-7644</v>
      </c>
      <c r="X658" s="164">
        <v>-6506.6</v>
      </c>
      <c r="Y658" s="164">
        <v>-5806.52</v>
      </c>
      <c r="Z658" s="164">
        <v>-5421.53</v>
      </c>
      <c r="AA658" s="164">
        <v>-5250.04</v>
      </c>
      <c r="AB658" s="164">
        <v>-5219.1499999999996</v>
      </c>
      <c r="AC658" s="164">
        <v>-5279.58</v>
      </c>
      <c r="AD658" s="164">
        <v>-5400.33</v>
      </c>
      <c r="AE658" s="164">
        <v>-5561.76</v>
      </c>
      <c r="AF658" s="164">
        <v>-5749.61</v>
      </c>
      <c r="AG658" s="164">
        <v>-5955.04</v>
      </c>
      <c r="AH658" s="164">
        <v>-100902</v>
      </c>
      <c r="AI658" s="164">
        <v>-51065.8</v>
      </c>
      <c r="AJ658" s="164">
        <v>-28295.1</v>
      </c>
      <c r="AK658" s="164">
        <v>-17714.099999999999</v>
      </c>
      <c r="AL658" s="164">
        <v>-12726.4</v>
      </c>
      <c r="AM658" s="164">
        <v>-10365.5</v>
      </c>
      <c r="AN658" s="164">
        <v>-9274.73</v>
      </c>
      <c r="AO658" s="164">
        <v>-8818.52</v>
      </c>
      <c r="AP658" s="164">
        <v>-8689.25</v>
      </c>
      <c r="AQ658" s="164">
        <v>-8734.57</v>
      </c>
      <c r="AR658" s="164">
        <v>-8876.57</v>
      </c>
      <c r="AS658" s="164">
        <v>2892.3</v>
      </c>
      <c r="AT658" s="164">
        <v>3158.83</v>
      </c>
      <c r="AU658" s="164">
        <v>282.44099999999997</v>
      </c>
      <c r="AV658" s="164">
        <v>-2803.86</v>
      </c>
      <c r="AW658" s="164">
        <v>-5218.24</v>
      </c>
    </row>
    <row r="659" spans="1:49" x14ac:dyDescent="0.3">
      <c r="A659" s="247"/>
      <c r="B659" s="247"/>
      <c r="C659" s="141" t="s">
        <v>16</v>
      </c>
      <c r="D659" s="164">
        <v>932.59100000000001</v>
      </c>
      <c r="E659" s="164">
        <v>1054.05</v>
      </c>
      <c r="F659" s="164">
        <v>1222.7</v>
      </c>
      <c r="G659" s="164">
        <v>1144.27</v>
      </c>
      <c r="H659" s="164">
        <v>1047.69</v>
      </c>
      <c r="I659" s="164">
        <v>905.625</v>
      </c>
      <c r="J659" s="164">
        <v>668.51300000000003</v>
      </c>
      <c r="K659" s="164">
        <v>190.19399999999999</v>
      </c>
      <c r="L659" s="164">
        <v>-202.46299999999999</v>
      </c>
      <c r="M659" s="164">
        <v>-342.78</v>
      </c>
      <c r="N659" s="164">
        <v>-451.06400000000002</v>
      </c>
      <c r="O659" s="164">
        <v>-540.71600000000001</v>
      </c>
      <c r="P659" s="164">
        <v>-716.02200000000005</v>
      </c>
      <c r="Q659" s="164">
        <v>-892.45</v>
      </c>
      <c r="R659" s="164">
        <v>-2783.67</v>
      </c>
      <c r="S659" s="164">
        <v>-1642.49</v>
      </c>
      <c r="T659" s="164">
        <v>-1676.69</v>
      </c>
      <c r="U659" s="164">
        <v>-1422.97</v>
      </c>
      <c r="V659" s="164">
        <v>-1154.6199999999999</v>
      </c>
      <c r="W659" s="164">
        <v>-946.75300000000004</v>
      </c>
      <c r="X659" s="164">
        <v>-805.88</v>
      </c>
      <c r="Y659" s="164">
        <v>-719.17100000000005</v>
      </c>
      <c r="Z659" s="164">
        <v>-671.48699999999997</v>
      </c>
      <c r="AA659" s="164">
        <v>-650.24699999999996</v>
      </c>
      <c r="AB659" s="164">
        <v>-646.42200000000003</v>
      </c>
      <c r="AC659" s="164">
        <v>-653.90599999999995</v>
      </c>
      <c r="AD659" s="164">
        <v>-668.86199999999997</v>
      </c>
      <c r="AE659" s="164">
        <v>-688.85599999999999</v>
      </c>
      <c r="AF659" s="164">
        <v>-712.12199999999996</v>
      </c>
      <c r="AG659" s="164">
        <v>-737.56500000000005</v>
      </c>
      <c r="AH659" s="164">
        <v>-12497.3</v>
      </c>
      <c r="AI659" s="164">
        <v>-6324.79</v>
      </c>
      <c r="AJ659" s="164">
        <v>-3504.5</v>
      </c>
      <c r="AK659" s="164">
        <v>-2194</v>
      </c>
      <c r="AL659" s="164">
        <v>-1576.23</v>
      </c>
      <c r="AM659" s="164">
        <v>-1283.82</v>
      </c>
      <c r="AN659" s="164">
        <v>-1148.73</v>
      </c>
      <c r="AO659" s="164">
        <v>-1092.22</v>
      </c>
      <c r="AP659" s="164">
        <v>-1076.21</v>
      </c>
      <c r="AQ659" s="164">
        <v>-1081.83</v>
      </c>
      <c r="AR659" s="164">
        <v>-1099.4100000000001</v>
      </c>
      <c r="AS659" s="164">
        <v>358.22699999999998</v>
      </c>
      <c r="AT659" s="164">
        <v>391.23899999999998</v>
      </c>
      <c r="AU659" s="164">
        <v>34.981900000000003</v>
      </c>
      <c r="AV659" s="164">
        <v>-347.274</v>
      </c>
      <c r="AW659" s="164">
        <v>-646.30899999999997</v>
      </c>
    </row>
    <row r="660" spans="1:49" x14ac:dyDescent="0.3">
      <c r="A660" s="247"/>
      <c r="B660" s="247"/>
      <c r="C660" s="141" t="s">
        <v>17</v>
      </c>
      <c r="D660" s="164">
        <v>-772.21799999999996</v>
      </c>
      <c r="E660" s="164">
        <v>-698.11500000000001</v>
      </c>
      <c r="F660" s="164">
        <v>-595.21500000000003</v>
      </c>
      <c r="G660" s="164">
        <v>-643.07000000000005</v>
      </c>
      <c r="H660" s="164">
        <v>-701.99599999999998</v>
      </c>
      <c r="I660" s="164">
        <v>-788.67100000000005</v>
      </c>
      <c r="J660" s="164">
        <v>-933.33699999999999</v>
      </c>
      <c r="K660" s="164">
        <v>-1225.17</v>
      </c>
      <c r="L660" s="164">
        <v>-1464.74</v>
      </c>
      <c r="M660" s="164">
        <v>-1550.35</v>
      </c>
      <c r="N660" s="164">
        <v>-1616.41</v>
      </c>
      <c r="O660" s="164">
        <v>-1671.11</v>
      </c>
      <c r="P660" s="164">
        <v>-1778.07</v>
      </c>
      <c r="Q660" s="164">
        <v>-1885.71</v>
      </c>
      <c r="R660" s="164">
        <v>-1698.37</v>
      </c>
      <c r="S660" s="164">
        <v>-1002.11</v>
      </c>
      <c r="T660" s="164">
        <v>-1022.98</v>
      </c>
      <c r="U660" s="164">
        <v>-868.18200000000002</v>
      </c>
      <c r="V660" s="164">
        <v>-704.45399999999995</v>
      </c>
      <c r="W660" s="164">
        <v>-577.63199999999995</v>
      </c>
      <c r="X660" s="164">
        <v>-491.68200000000002</v>
      </c>
      <c r="Y660" s="164">
        <v>-438.78</v>
      </c>
      <c r="Z660" s="164">
        <v>-409.68700000000001</v>
      </c>
      <c r="AA660" s="164">
        <v>-396.72800000000001</v>
      </c>
      <c r="AB660" s="164">
        <v>-394.39400000000001</v>
      </c>
      <c r="AC660" s="164">
        <v>-398.96</v>
      </c>
      <c r="AD660" s="164">
        <v>-408.08499999999998</v>
      </c>
      <c r="AE660" s="164">
        <v>-420.28399999999999</v>
      </c>
      <c r="AF660" s="164">
        <v>-434.47899999999998</v>
      </c>
      <c r="AG660" s="164">
        <v>-450.00200000000001</v>
      </c>
      <c r="AH660" s="164">
        <v>-7624.84</v>
      </c>
      <c r="AI660" s="164">
        <v>-3858.87</v>
      </c>
      <c r="AJ660" s="164">
        <v>-2138.16</v>
      </c>
      <c r="AK660" s="164">
        <v>-1338.6</v>
      </c>
      <c r="AL660" s="164">
        <v>-961.68799999999999</v>
      </c>
      <c r="AM660" s="164">
        <v>-783.28499999999997</v>
      </c>
      <c r="AN660" s="164">
        <v>-700.86</v>
      </c>
      <c r="AO660" s="164">
        <v>-666.38599999999997</v>
      </c>
      <c r="AP660" s="164">
        <v>-656.61699999999996</v>
      </c>
      <c r="AQ660" s="164">
        <v>-660.04200000000003</v>
      </c>
      <c r="AR660" s="164">
        <v>-670.77300000000002</v>
      </c>
      <c r="AS660" s="164">
        <v>218.56100000000001</v>
      </c>
      <c r="AT660" s="164">
        <v>238.702</v>
      </c>
      <c r="AU660" s="164">
        <v>21.3431</v>
      </c>
      <c r="AV660" s="164">
        <v>-211.87799999999999</v>
      </c>
      <c r="AW660" s="164">
        <v>-394.32499999999999</v>
      </c>
    </row>
    <row r="661" spans="1:49" x14ac:dyDescent="0.3">
      <c r="A661" s="247"/>
      <c r="B661" s="247"/>
      <c r="C661" s="141" t="s">
        <v>34</v>
      </c>
      <c r="D661" s="164">
        <v>-3229.17</v>
      </c>
      <c r="E661" s="164">
        <v>-2746.56</v>
      </c>
      <c r="F661" s="164">
        <v>-2076.39</v>
      </c>
      <c r="G661" s="164">
        <v>-2388.06</v>
      </c>
      <c r="H661" s="164">
        <v>-2771.83</v>
      </c>
      <c r="I661" s="164">
        <v>-3336.32</v>
      </c>
      <c r="J661" s="164">
        <v>-4278.49</v>
      </c>
      <c r="K661" s="164">
        <v>-6179.12</v>
      </c>
      <c r="L661" s="164">
        <v>-7739.36</v>
      </c>
      <c r="M661" s="164">
        <v>-8296.91</v>
      </c>
      <c r="N661" s="164">
        <v>-8727.18</v>
      </c>
      <c r="O661" s="164">
        <v>-9083.42</v>
      </c>
      <c r="P661" s="164">
        <v>-9780</v>
      </c>
      <c r="Q661" s="164">
        <v>-10481</v>
      </c>
      <c r="R661" s="164">
        <v>-11061.1</v>
      </c>
      <c r="S661" s="164">
        <v>-6526.51</v>
      </c>
      <c r="T661" s="164">
        <v>-6662.42</v>
      </c>
      <c r="U661" s="164">
        <v>-5654.25</v>
      </c>
      <c r="V661" s="164">
        <v>-4587.93</v>
      </c>
      <c r="W661" s="164">
        <v>-3761.97</v>
      </c>
      <c r="X661" s="164">
        <v>-3202.2</v>
      </c>
      <c r="Y661" s="164">
        <v>-2857.66</v>
      </c>
      <c r="Z661" s="164">
        <v>-2668.18</v>
      </c>
      <c r="AA661" s="164">
        <v>-2583.79</v>
      </c>
      <c r="AB661" s="164">
        <v>-2568.59</v>
      </c>
      <c r="AC661" s="164">
        <v>-2598.33</v>
      </c>
      <c r="AD661" s="164">
        <v>-2657.75</v>
      </c>
      <c r="AE661" s="164">
        <v>-2737.2</v>
      </c>
      <c r="AF661" s="164">
        <v>-2829.65</v>
      </c>
      <c r="AG661" s="164">
        <v>-2930.75</v>
      </c>
      <c r="AH661" s="164">
        <v>-49658.6</v>
      </c>
      <c r="AI661" s="164">
        <v>-25131.8</v>
      </c>
      <c r="AJ661" s="164">
        <v>-13925.3</v>
      </c>
      <c r="AK661" s="164">
        <v>-8717.94</v>
      </c>
      <c r="AL661" s="164">
        <v>-6263.22</v>
      </c>
      <c r="AM661" s="164">
        <v>-5101.33</v>
      </c>
      <c r="AN661" s="164">
        <v>-4564.5200000000004</v>
      </c>
      <c r="AO661" s="164">
        <v>-4340</v>
      </c>
      <c r="AP661" s="164">
        <v>-4276.38</v>
      </c>
      <c r="AQ661" s="164">
        <v>-4298.68</v>
      </c>
      <c r="AR661" s="164">
        <v>-4368.57</v>
      </c>
      <c r="AS661" s="164">
        <v>1423.43</v>
      </c>
      <c r="AT661" s="164">
        <v>1554.6</v>
      </c>
      <c r="AU661" s="164">
        <v>139.00200000000001</v>
      </c>
      <c r="AV661" s="164">
        <v>-1379.91</v>
      </c>
      <c r="AW661" s="164">
        <v>-2568.14</v>
      </c>
    </row>
    <row r="662" spans="1:49" x14ac:dyDescent="0.3">
      <c r="A662" s="247"/>
      <c r="B662" s="247"/>
      <c r="C662" s="141" t="s">
        <v>19</v>
      </c>
      <c r="D662" s="164">
        <v>-15356.5</v>
      </c>
      <c r="E662" s="164">
        <v>-14347.3</v>
      </c>
      <c r="F662" s="164">
        <v>-12945.9</v>
      </c>
      <c r="G662" s="164">
        <v>-13597.7</v>
      </c>
      <c r="H662" s="164">
        <v>-14400.1</v>
      </c>
      <c r="I662" s="164">
        <v>-15580.5</v>
      </c>
      <c r="J662" s="164">
        <v>-17550.7</v>
      </c>
      <c r="K662" s="164">
        <v>-21525</v>
      </c>
      <c r="L662" s="164">
        <v>-24787.5</v>
      </c>
      <c r="M662" s="164">
        <v>-25953.4</v>
      </c>
      <c r="N662" s="164">
        <v>-26853.1</v>
      </c>
      <c r="O662" s="164">
        <v>-27598</v>
      </c>
      <c r="P662" s="164">
        <v>-29054.6</v>
      </c>
      <c r="Q662" s="164">
        <v>-30520.6</v>
      </c>
      <c r="R662" s="164">
        <v>-23129.3</v>
      </c>
      <c r="S662" s="164">
        <v>-13647.3</v>
      </c>
      <c r="T662" s="164">
        <v>-13931.5</v>
      </c>
      <c r="U662" s="164">
        <v>-11823.3</v>
      </c>
      <c r="V662" s="164">
        <v>-9593.6200000000008</v>
      </c>
      <c r="W662" s="164">
        <v>-7866.48</v>
      </c>
      <c r="X662" s="164">
        <v>-6695.98</v>
      </c>
      <c r="Y662" s="164">
        <v>-5975.52</v>
      </c>
      <c r="Z662" s="164">
        <v>-5579.32</v>
      </c>
      <c r="AA662" s="164">
        <v>-5402.84</v>
      </c>
      <c r="AB662" s="164">
        <v>-5371.06</v>
      </c>
      <c r="AC662" s="164">
        <v>-5433.24</v>
      </c>
      <c r="AD662" s="164">
        <v>-5557.51</v>
      </c>
      <c r="AE662" s="164">
        <v>-5723.64</v>
      </c>
      <c r="AF662" s="164">
        <v>-5916.95</v>
      </c>
      <c r="AG662" s="164">
        <v>-6128.36</v>
      </c>
      <c r="AH662" s="164">
        <v>-103839</v>
      </c>
      <c r="AI662" s="164">
        <v>-52552</v>
      </c>
      <c r="AJ662" s="164">
        <v>-29118.6</v>
      </c>
      <c r="AK662" s="164">
        <v>-18229.7</v>
      </c>
      <c r="AL662" s="164">
        <v>-13096.8</v>
      </c>
      <c r="AM662" s="164">
        <v>-10667.2</v>
      </c>
      <c r="AN662" s="164">
        <v>-9544.67</v>
      </c>
      <c r="AO662" s="164">
        <v>-9075.18</v>
      </c>
      <c r="AP662" s="164">
        <v>-8942.15</v>
      </c>
      <c r="AQ662" s="164">
        <v>-8988.7900000000009</v>
      </c>
      <c r="AR662" s="164">
        <v>-9134.92</v>
      </c>
      <c r="AS662" s="164">
        <v>2976.48</v>
      </c>
      <c r="AT662" s="164">
        <v>3250.76</v>
      </c>
      <c r="AU662" s="164">
        <v>290.66199999999998</v>
      </c>
      <c r="AV662" s="164">
        <v>-2885.47</v>
      </c>
      <c r="AW662" s="164">
        <v>-5370.12</v>
      </c>
    </row>
    <row r="663" spans="1:49" x14ac:dyDescent="0.3">
      <c r="A663" s="247"/>
      <c r="B663" s="247" t="s">
        <v>21</v>
      </c>
      <c r="C663" s="141" t="s">
        <v>11</v>
      </c>
      <c r="D663" s="164">
        <v>0</v>
      </c>
      <c r="E663" s="164">
        <v>0</v>
      </c>
      <c r="F663" s="164">
        <v>0</v>
      </c>
      <c r="G663" s="164">
        <v>0</v>
      </c>
      <c r="H663" s="164">
        <v>0</v>
      </c>
      <c r="I663" s="164">
        <v>0</v>
      </c>
      <c r="J663" s="164">
        <v>0</v>
      </c>
      <c r="K663" s="164">
        <v>0</v>
      </c>
      <c r="L663" s="164">
        <v>0</v>
      </c>
      <c r="M663" s="164">
        <v>0</v>
      </c>
      <c r="N663" s="164">
        <v>0</v>
      </c>
      <c r="O663" s="164">
        <v>0</v>
      </c>
      <c r="P663" s="164">
        <v>0</v>
      </c>
      <c r="Q663" s="164">
        <v>0</v>
      </c>
      <c r="R663" s="164">
        <v>0</v>
      </c>
      <c r="S663" s="164">
        <v>0</v>
      </c>
      <c r="T663" s="164">
        <v>0</v>
      </c>
      <c r="U663" s="164">
        <v>0</v>
      </c>
      <c r="V663" s="164">
        <v>0</v>
      </c>
      <c r="W663" s="164">
        <v>0</v>
      </c>
      <c r="X663" s="164">
        <v>0</v>
      </c>
      <c r="Y663" s="164">
        <v>0</v>
      </c>
      <c r="Z663" s="164">
        <v>0</v>
      </c>
      <c r="AA663" s="164">
        <v>0</v>
      </c>
      <c r="AB663" s="164">
        <v>0</v>
      </c>
      <c r="AC663" s="164">
        <v>0</v>
      </c>
      <c r="AD663" s="164">
        <v>0</v>
      </c>
      <c r="AE663" s="164">
        <v>0</v>
      </c>
      <c r="AF663" s="164">
        <v>0</v>
      </c>
      <c r="AG663" s="164">
        <v>0</v>
      </c>
      <c r="AH663" s="164">
        <v>0</v>
      </c>
      <c r="AI663" s="164">
        <v>0</v>
      </c>
      <c r="AJ663" s="164">
        <v>0</v>
      </c>
      <c r="AK663" s="164">
        <v>0</v>
      </c>
      <c r="AL663" s="164">
        <v>0</v>
      </c>
      <c r="AM663" s="164">
        <v>0</v>
      </c>
      <c r="AN663" s="164">
        <v>0</v>
      </c>
      <c r="AO663" s="164">
        <v>0</v>
      </c>
      <c r="AP663" s="164">
        <v>0</v>
      </c>
      <c r="AQ663" s="164">
        <v>0</v>
      </c>
      <c r="AR663" s="164">
        <v>0</v>
      </c>
      <c r="AS663" s="164">
        <v>0</v>
      </c>
      <c r="AT663" s="164">
        <v>0</v>
      </c>
      <c r="AU663" s="164">
        <v>0</v>
      </c>
      <c r="AV663" s="164">
        <v>0</v>
      </c>
      <c r="AW663" s="164">
        <v>0</v>
      </c>
    </row>
    <row r="664" spans="1:49" x14ac:dyDescent="0.3">
      <c r="A664" s="247"/>
      <c r="B664" s="247"/>
      <c r="C664" s="141" t="s">
        <v>12</v>
      </c>
      <c r="D664" s="164">
        <v>0</v>
      </c>
      <c r="E664" s="164">
        <v>0</v>
      </c>
      <c r="F664" s="164">
        <v>0</v>
      </c>
      <c r="G664" s="164">
        <v>0</v>
      </c>
      <c r="H664" s="164">
        <v>0</v>
      </c>
      <c r="I664" s="164">
        <v>0</v>
      </c>
      <c r="J664" s="164">
        <v>0</v>
      </c>
      <c r="K664" s="164">
        <v>0</v>
      </c>
      <c r="L664" s="164">
        <v>0</v>
      </c>
      <c r="M664" s="164">
        <v>0</v>
      </c>
      <c r="N664" s="164">
        <v>0</v>
      </c>
      <c r="O664" s="164">
        <v>0</v>
      </c>
      <c r="P664" s="164">
        <v>0</v>
      </c>
      <c r="Q664" s="164">
        <v>0</v>
      </c>
      <c r="R664" s="164">
        <v>0</v>
      </c>
      <c r="S664" s="164">
        <v>0</v>
      </c>
      <c r="T664" s="164">
        <v>0</v>
      </c>
      <c r="U664" s="164">
        <v>0</v>
      </c>
      <c r="V664" s="164">
        <v>0</v>
      </c>
      <c r="W664" s="164">
        <v>0</v>
      </c>
      <c r="X664" s="164">
        <v>0</v>
      </c>
      <c r="Y664" s="164">
        <v>0</v>
      </c>
      <c r="Z664" s="164">
        <v>0</v>
      </c>
      <c r="AA664" s="164">
        <v>0</v>
      </c>
      <c r="AB664" s="164">
        <v>0</v>
      </c>
      <c r="AC664" s="164">
        <v>0</v>
      </c>
      <c r="AD664" s="164">
        <v>0</v>
      </c>
      <c r="AE664" s="164">
        <v>0</v>
      </c>
      <c r="AF664" s="164">
        <v>0</v>
      </c>
      <c r="AG664" s="164">
        <v>0</v>
      </c>
      <c r="AH664" s="164">
        <v>0</v>
      </c>
      <c r="AI664" s="164">
        <v>0</v>
      </c>
      <c r="AJ664" s="164">
        <v>0</v>
      </c>
      <c r="AK664" s="164">
        <v>0</v>
      </c>
      <c r="AL664" s="164">
        <v>0</v>
      </c>
      <c r="AM664" s="164">
        <v>0</v>
      </c>
      <c r="AN664" s="164">
        <v>0</v>
      </c>
      <c r="AO664" s="164">
        <v>0</v>
      </c>
      <c r="AP664" s="164">
        <v>0</v>
      </c>
      <c r="AQ664" s="164">
        <v>0</v>
      </c>
      <c r="AR664" s="164">
        <v>0</v>
      </c>
      <c r="AS664" s="164">
        <v>0</v>
      </c>
      <c r="AT664" s="164">
        <v>0</v>
      </c>
      <c r="AU664" s="164">
        <v>0</v>
      </c>
      <c r="AV664" s="164">
        <v>0</v>
      </c>
      <c r="AW664" s="164">
        <v>0</v>
      </c>
    </row>
    <row r="665" spans="1:49" x14ac:dyDescent="0.3">
      <c r="A665" s="247"/>
      <c r="B665" s="247"/>
      <c r="C665" s="141" t="s">
        <v>13</v>
      </c>
      <c r="D665" s="164">
        <v>0</v>
      </c>
      <c r="E665" s="164">
        <v>0</v>
      </c>
      <c r="F665" s="164">
        <v>0</v>
      </c>
      <c r="G665" s="164">
        <v>0</v>
      </c>
      <c r="H665" s="164">
        <v>0</v>
      </c>
      <c r="I665" s="164">
        <v>0</v>
      </c>
      <c r="J665" s="164">
        <v>0</v>
      </c>
      <c r="K665" s="164">
        <v>0</v>
      </c>
      <c r="L665" s="164">
        <v>0</v>
      </c>
      <c r="M665" s="164">
        <v>0</v>
      </c>
      <c r="N665" s="164">
        <v>0</v>
      </c>
      <c r="O665" s="164">
        <v>0</v>
      </c>
      <c r="P665" s="164">
        <v>0</v>
      </c>
      <c r="Q665" s="164">
        <v>0</v>
      </c>
      <c r="R665" s="164">
        <v>0</v>
      </c>
      <c r="S665" s="164">
        <v>0</v>
      </c>
      <c r="T665" s="164">
        <v>0</v>
      </c>
      <c r="U665" s="164">
        <v>0</v>
      </c>
      <c r="V665" s="164">
        <v>0</v>
      </c>
      <c r="W665" s="164">
        <v>0</v>
      </c>
      <c r="X665" s="164">
        <v>0</v>
      </c>
      <c r="Y665" s="164">
        <v>0</v>
      </c>
      <c r="Z665" s="164">
        <v>0</v>
      </c>
      <c r="AA665" s="164">
        <v>0</v>
      </c>
      <c r="AB665" s="164">
        <v>0</v>
      </c>
      <c r="AC665" s="164">
        <v>0</v>
      </c>
      <c r="AD665" s="164">
        <v>0</v>
      </c>
      <c r="AE665" s="164">
        <v>0</v>
      </c>
      <c r="AF665" s="164">
        <v>0</v>
      </c>
      <c r="AG665" s="164">
        <v>0</v>
      </c>
      <c r="AH665" s="164">
        <v>0</v>
      </c>
      <c r="AI665" s="164">
        <v>0</v>
      </c>
      <c r="AJ665" s="164">
        <v>0</v>
      </c>
      <c r="AK665" s="164">
        <v>0</v>
      </c>
      <c r="AL665" s="164">
        <v>0</v>
      </c>
      <c r="AM665" s="164">
        <v>0</v>
      </c>
      <c r="AN665" s="164">
        <v>0</v>
      </c>
      <c r="AO665" s="164">
        <v>0</v>
      </c>
      <c r="AP665" s="164">
        <v>0</v>
      </c>
      <c r="AQ665" s="164">
        <v>0</v>
      </c>
      <c r="AR665" s="164">
        <v>0</v>
      </c>
      <c r="AS665" s="164">
        <v>0</v>
      </c>
      <c r="AT665" s="164">
        <v>0</v>
      </c>
      <c r="AU665" s="164">
        <v>0</v>
      </c>
      <c r="AV665" s="164">
        <v>0</v>
      </c>
      <c r="AW665" s="164">
        <v>0</v>
      </c>
    </row>
    <row r="666" spans="1:49" x14ac:dyDescent="0.3">
      <c r="A666" s="247"/>
      <c r="B666" s="247"/>
      <c r="C666" s="141" t="s">
        <v>14</v>
      </c>
      <c r="D666" s="164">
        <v>0</v>
      </c>
      <c r="E666" s="164">
        <v>0</v>
      </c>
      <c r="F666" s="164">
        <v>0</v>
      </c>
      <c r="G666" s="164">
        <v>0</v>
      </c>
      <c r="H666" s="164">
        <v>0</v>
      </c>
      <c r="I666" s="164">
        <v>0</v>
      </c>
      <c r="J666" s="164">
        <v>0</v>
      </c>
      <c r="K666" s="164">
        <v>0</v>
      </c>
      <c r="L666" s="164">
        <v>0</v>
      </c>
      <c r="M666" s="164">
        <v>0</v>
      </c>
      <c r="N666" s="164">
        <v>0</v>
      </c>
      <c r="O666" s="164">
        <v>0</v>
      </c>
      <c r="P666" s="164">
        <v>0</v>
      </c>
      <c r="Q666" s="164">
        <v>0</v>
      </c>
      <c r="R666" s="164">
        <v>0</v>
      </c>
      <c r="S666" s="164">
        <v>0</v>
      </c>
      <c r="T666" s="164">
        <v>0</v>
      </c>
      <c r="U666" s="164">
        <v>0</v>
      </c>
      <c r="V666" s="164">
        <v>0</v>
      </c>
      <c r="W666" s="164">
        <v>0</v>
      </c>
      <c r="X666" s="164">
        <v>0</v>
      </c>
      <c r="Y666" s="164">
        <v>0</v>
      </c>
      <c r="Z666" s="164">
        <v>0</v>
      </c>
      <c r="AA666" s="164">
        <v>0</v>
      </c>
      <c r="AB666" s="164">
        <v>0</v>
      </c>
      <c r="AC666" s="164">
        <v>0</v>
      </c>
      <c r="AD666" s="164">
        <v>0</v>
      </c>
      <c r="AE666" s="164">
        <v>0</v>
      </c>
      <c r="AF666" s="164">
        <v>0</v>
      </c>
      <c r="AG666" s="164">
        <v>0</v>
      </c>
      <c r="AH666" s="164">
        <v>0</v>
      </c>
      <c r="AI666" s="164">
        <v>0</v>
      </c>
      <c r="AJ666" s="164">
        <v>0</v>
      </c>
      <c r="AK666" s="164">
        <v>0</v>
      </c>
      <c r="AL666" s="164">
        <v>0</v>
      </c>
      <c r="AM666" s="164">
        <v>0</v>
      </c>
      <c r="AN666" s="164">
        <v>0</v>
      </c>
      <c r="AO666" s="164">
        <v>0</v>
      </c>
      <c r="AP666" s="164">
        <v>0</v>
      </c>
      <c r="AQ666" s="164">
        <v>0</v>
      </c>
      <c r="AR666" s="164">
        <v>0</v>
      </c>
      <c r="AS666" s="164">
        <v>0</v>
      </c>
      <c r="AT666" s="164">
        <v>0</v>
      </c>
      <c r="AU666" s="164">
        <v>0</v>
      </c>
      <c r="AV666" s="164">
        <v>0</v>
      </c>
      <c r="AW666" s="164">
        <v>0</v>
      </c>
    </row>
    <row r="667" spans="1:49" x14ac:dyDescent="0.3">
      <c r="A667" s="247"/>
      <c r="B667" s="247"/>
      <c r="C667" s="141" t="s">
        <v>15</v>
      </c>
      <c r="D667" s="164">
        <v>0</v>
      </c>
      <c r="E667" s="164">
        <v>0</v>
      </c>
      <c r="F667" s="164">
        <v>0</v>
      </c>
      <c r="G667" s="164">
        <v>0</v>
      </c>
      <c r="H667" s="164">
        <v>0</v>
      </c>
      <c r="I667" s="164">
        <v>0</v>
      </c>
      <c r="J667" s="164">
        <v>0</v>
      </c>
      <c r="K667" s="164">
        <v>0</v>
      </c>
      <c r="L667" s="164">
        <v>0</v>
      </c>
      <c r="M667" s="164">
        <v>0</v>
      </c>
      <c r="N667" s="164">
        <v>0</v>
      </c>
      <c r="O667" s="164">
        <v>0</v>
      </c>
      <c r="P667" s="164">
        <v>0</v>
      </c>
      <c r="Q667" s="164">
        <v>0</v>
      </c>
      <c r="R667" s="164">
        <v>0</v>
      </c>
      <c r="S667" s="164">
        <v>0</v>
      </c>
      <c r="T667" s="164">
        <v>0</v>
      </c>
      <c r="U667" s="164">
        <v>0</v>
      </c>
      <c r="V667" s="164">
        <v>0</v>
      </c>
      <c r="W667" s="164">
        <v>0</v>
      </c>
      <c r="X667" s="164">
        <v>0</v>
      </c>
      <c r="Y667" s="164">
        <v>0</v>
      </c>
      <c r="Z667" s="164">
        <v>0</v>
      </c>
      <c r="AA667" s="164">
        <v>0</v>
      </c>
      <c r="AB667" s="164">
        <v>0</v>
      </c>
      <c r="AC667" s="164">
        <v>0</v>
      </c>
      <c r="AD667" s="164">
        <v>0</v>
      </c>
      <c r="AE667" s="164">
        <v>0</v>
      </c>
      <c r="AF667" s="164">
        <v>0</v>
      </c>
      <c r="AG667" s="164">
        <v>0</v>
      </c>
      <c r="AH667" s="164">
        <v>0</v>
      </c>
      <c r="AI667" s="164">
        <v>0</v>
      </c>
      <c r="AJ667" s="164">
        <v>0</v>
      </c>
      <c r="AK667" s="164">
        <v>0</v>
      </c>
      <c r="AL667" s="164">
        <v>0</v>
      </c>
      <c r="AM667" s="164">
        <v>0</v>
      </c>
      <c r="AN667" s="164">
        <v>0</v>
      </c>
      <c r="AO667" s="164">
        <v>0</v>
      </c>
      <c r="AP667" s="164">
        <v>0</v>
      </c>
      <c r="AQ667" s="164">
        <v>0</v>
      </c>
      <c r="AR667" s="164">
        <v>0</v>
      </c>
      <c r="AS667" s="164">
        <v>0</v>
      </c>
      <c r="AT667" s="164">
        <v>0</v>
      </c>
      <c r="AU667" s="164">
        <v>0</v>
      </c>
      <c r="AV667" s="164">
        <v>0</v>
      </c>
      <c r="AW667" s="164">
        <v>0</v>
      </c>
    </row>
    <row r="668" spans="1:49" x14ac:dyDescent="0.3">
      <c r="A668" s="247"/>
      <c r="B668" s="247"/>
      <c r="C668" s="141" t="s">
        <v>16</v>
      </c>
      <c r="D668" s="164">
        <v>0</v>
      </c>
      <c r="E668" s="164">
        <v>0</v>
      </c>
      <c r="F668" s="164">
        <v>0</v>
      </c>
      <c r="G668" s="164">
        <v>0</v>
      </c>
      <c r="H668" s="164">
        <v>0</v>
      </c>
      <c r="I668" s="164">
        <v>0</v>
      </c>
      <c r="J668" s="164">
        <v>0</v>
      </c>
      <c r="K668" s="164">
        <v>0</v>
      </c>
      <c r="L668" s="164">
        <v>0</v>
      </c>
      <c r="M668" s="164">
        <v>0</v>
      </c>
      <c r="N668" s="164">
        <v>0</v>
      </c>
      <c r="O668" s="164">
        <v>0</v>
      </c>
      <c r="P668" s="164">
        <v>0</v>
      </c>
      <c r="Q668" s="164">
        <v>0</v>
      </c>
      <c r="R668" s="164">
        <v>0</v>
      </c>
      <c r="S668" s="164">
        <v>0</v>
      </c>
      <c r="T668" s="164">
        <v>0</v>
      </c>
      <c r="U668" s="164">
        <v>0</v>
      </c>
      <c r="V668" s="164">
        <v>0</v>
      </c>
      <c r="W668" s="164">
        <v>0</v>
      </c>
      <c r="X668" s="164">
        <v>0</v>
      </c>
      <c r="Y668" s="164">
        <v>0</v>
      </c>
      <c r="Z668" s="164">
        <v>0</v>
      </c>
      <c r="AA668" s="164">
        <v>0</v>
      </c>
      <c r="AB668" s="164">
        <v>0</v>
      </c>
      <c r="AC668" s="164">
        <v>0</v>
      </c>
      <c r="AD668" s="164">
        <v>0</v>
      </c>
      <c r="AE668" s="164">
        <v>0</v>
      </c>
      <c r="AF668" s="164">
        <v>0</v>
      </c>
      <c r="AG668" s="164">
        <v>0</v>
      </c>
      <c r="AH668" s="164">
        <v>0</v>
      </c>
      <c r="AI668" s="164">
        <v>0</v>
      </c>
      <c r="AJ668" s="164">
        <v>0</v>
      </c>
      <c r="AK668" s="164">
        <v>0</v>
      </c>
      <c r="AL668" s="164">
        <v>0</v>
      </c>
      <c r="AM668" s="164">
        <v>0</v>
      </c>
      <c r="AN668" s="164">
        <v>0</v>
      </c>
      <c r="AO668" s="164">
        <v>0</v>
      </c>
      <c r="AP668" s="164">
        <v>0</v>
      </c>
      <c r="AQ668" s="164">
        <v>0</v>
      </c>
      <c r="AR668" s="164">
        <v>0</v>
      </c>
      <c r="AS668" s="164">
        <v>0</v>
      </c>
      <c r="AT668" s="164">
        <v>0</v>
      </c>
      <c r="AU668" s="164">
        <v>0</v>
      </c>
      <c r="AV668" s="164">
        <v>0</v>
      </c>
      <c r="AW668" s="164">
        <v>0</v>
      </c>
    </row>
    <row r="669" spans="1:49" x14ac:dyDescent="0.3">
      <c r="A669" s="247"/>
      <c r="B669" s="247"/>
      <c r="C669" s="141" t="s">
        <v>17</v>
      </c>
      <c r="D669" s="164">
        <v>0</v>
      </c>
      <c r="E669" s="164">
        <v>0</v>
      </c>
      <c r="F669" s="164">
        <v>0</v>
      </c>
      <c r="G669" s="164">
        <v>0</v>
      </c>
      <c r="H669" s="164">
        <v>0</v>
      </c>
      <c r="I669" s="164">
        <v>0</v>
      </c>
      <c r="J669" s="164">
        <v>0</v>
      </c>
      <c r="K669" s="164">
        <v>0</v>
      </c>
      <c r="L669" s="164">
        <v>0</v>
      </c>
      <c r="M669" s="164">
        <v>0</v>
      </c>
      <c r="N669" s="164">
        <v>0</v>
      </c>
      <c r="O669" s="164">
        <v>0</v>
      </c>
      <c r="P669" s="164">
        <v>0</v>
      </c>
      <c r="Q669" s="164">
        <v>0</v>
      </c>
      <c r="R669" s="164">
        <v>0</v>
      </c>
      <c r="S669" s="164">
        <v>0</v>
      </c>
      <c r="T669" s="164">
        <v>0</v>
      </c>
      <c r="U669" s="164">
        <v>0</v>
      </c>
      <c r="V669" s="164">
        <v>0</v>
      </c>
      <c r="W669" s="164">
        <v>0</v>
      </c>
      <c r="X669" s="164">
        <v>0</v>
      </c>
      <c r="Y669" s="164">
        <v>0</v>
      </c>
      <c r="Z669" s="164">
        <v>0</v>
      </c>
      <c r="AA669" s="164">
        <v>0</v>
      </c>
      <c r="AB669" s="164">
        <v>0</v>
      </c>
      <c r="AC669" s="164">
        <v>0</v>
      </c>
      <c r="AD669" s="164">
        <v>0</v>
      </c>
      <c r="AE669" s="164">
        <v>0</v>
      </c>
      <c r="AF669" s="164">
        <v>0</v>
      </c>
      <c r="AG669" s="164">
        <v>0</v>
      </c>
      <c r="AH669" s="164">
        <v>0</v>
      </c>
      <c r="AI669" s="164">
        <v>0</v>
      </c>
      <c r="AJ669" s="164">
        <v>0</v>
      </c>
      <c r="AK669" s="164">
        <v>0</v>
      </c>
      <c r="AL669" s="164">
        <v>0</v>
      </c>
      <c r="AM669" s="164">
        <v>0</v>
      </c>
      <c r="AN669" s="164">
        <v>0</v>
      </c>
      <c r="AO669" s="164">
        <v>0</v>
      </c>
      <c r="AP669" s="164">
        <v>0</v>
      </c>
      <c r="AQ669" s="164">
        <v>0</v>
      </c>
      <c r="AR669" s="164">
        <v>0</v>
      </c>
      <c r="AS669" s="164">
        <v>0</v>
      </c>
      <c r="AT669" s="164">
        <v>0</v>
      </c>
      <c r="AU669" s="164">
        <v>0</v>
      </c>
      <c r="AV669" s="164">
        <v>0</v>
      </c>
      <c r="AW669" s="164">
        <v>0</v>
      </c>
    </row>
    <row r="670" spans="1:49" x14ac:dyDescent="0.3">
      <c r="A670" s="247"/>
      <c r="B670" s="247"/>
      <c r="C670" s="141" t="s">
        <v>34</v>
      </c>
      <c r="D670" s="164">
        <v>0</v>
      </c>
      <c r="E670" s="164">
        <v>0</v>
      </c>
      <c r="F670" s="164">
        <v>0</v>
      </c>
      <c r="G670" s="164">
        <v>0</v>
      </c>
      <c r="H670" s="164">
        <v>0</v>
      </c>
      <c r="I670" s="164">
        <v>0</v>
      </c>
      <c r="J670" s="164">
        <v>0</v>
      </c>
      <c r="K670" s="164">
        <v>0</v>
      </c>
      <c r="L670" s="164">
        <v>0</v>
      </c>
      <c r="M670" s="164">
        <v>0</v>
      </c>
      <c r="N670" s="164">
        <v>0</v>
      </c>
      <c r="O670" s="164">
        <v>0</v>
      </c>
      <c r="P670" s="164">
        <v>0</v>
      </c>
      <c r="Q670" s="164">
        <v>0</v>
      </c>
      <c r="R670" s="164">
        <v>0</v>
      </c>
      <c r="S670" s="164">
        <v>0</v>
      </c>
      <c r="T670" s="164">
        <v>0</v>
      </c>
      <c r="U670" s="164">
        <v>0</v>
      </c>
      <c r="V670" s="164">
        <v>0</v>
      </c>
      <c r="W670" s="164">
        <v>0</v>
      </c>
      <c r="X670" s="164">
        <v>0</v>
      </c>
      <c r="Y670" s="164">
        <v>0</v>
      </c>
      <c r="Z670" s="164">
        <v>0</v>
      </c>
      <c r="AA670" s="164">
        <v>0</v>
      </c>
      <c r="AB670" s="164">
        <v>0</v>
      </c>
      <c r="AC670" s="164">
        <v>0</v>
      </c>
      <c r="AD670" s="164">
        <v>0</v>
      </c>
      <c r="AE670" s="164">
        <v>0</v>
      </c>
      <c r="AF670" s="164">
        <v>0</v>
      </c>
      <c r="AG670" s="164">
        <v>0</v>
      </c>
      <c r="AH670" s="164">
        <v>0</v>
      </c>
      <c r="AI670" s="164">
        <v>0</v>
      </c>
      <c r="AJ670" s="164">
        <v>0</v>
      </c>
      <c r="AK670" s="164">
        <v>0</v>
      </c>
      <c r="AL670" s="164">
        <v>0</v>
      </c>
      <c r="AM670" s="164">
        <v>0</v>
      </c>
      <c r="AN670" s="164">
        <v>0</v>
      </c>
      <c r="AO670" s="164">
        <v>0</v>
      </c>
      <c r="AP670" s="164">
        <v>0</v>
      </c>
      <c r="AQ670" s="164">
        <v>0</v>
      </c>
      <c r="AR670" s="164">
        <v>0</v>
      </c>
      <c r="AS670" s="164">
        <v>0</v>
      </c>
      <c r="AT670" s="164">
        <v>0</v>
      </c>
      <c r="AU670" s="164">
        <v>0</v>
      </c>
      <c r="AV670" s="164">
        <v>0</v>
      </c>
      <c r="AW670" s="164">
        <v>0</v>
      </c>
    </row>
    <row r="671" spans="1:49" x14ac:dyDescent="0.3">
      <c r="A671" s="247"/>
      <c r="B671" s="247"/>
      <c r="C671" s="141" t="s">
        <v>19</v>
      </c>
      <c r="D671" s="164">
        <v>0</v>
      </c>
      <c r="E671" s="164">
        <v>0</v>
      </c>
      <c r="F671" s="164">
        <v>0</v>
      </c>
      <c r="G671" s="164">
        <v>0</v>
      </c>
      <c r="H671" s="164">
        <v>0</v>
      </c>
      <c r="I671" s="164">
        <v>0</v>
      </c>
      <c r="J671" s="164">
        <v>0</v>
      </c>
      <c r="K671" s="164">
        <v>0</v>
      </c>
      <c r="L671" s="164">
        <v>0</v>
      </c>
      <c r="M671" s="164">
        <v>0</v>
      </c>
      <c r="N671" s="164">
        <v>0</v>
      </c>
      <c r="O671" s="164">
        <v>0</v>
      </c>
      <c r="P671" s="164">
        <v>0</v>
      </c>
      <c r="Q671" s="164">
        <v>0</v>
      </c>
      <c r="R671" s="164">
        <v>0</v>
      </c>
      <c r="S671" s="164">
        <v>0</v>
      </c>
      <c r="T671" s="164">
        <v>0</v>
      </c>
      <c r="U671" s="164">
        <v>0</v>
      </c>
      <c r="V671" s="164">
        <v>0</v>
      </c>
      <c r="W671" s="164">
        <v>0</v>
      </c>
      <c r="X671" s="164">
        <v>0</v>
      </c>
      <c r="Y671" s="164">
        <v>0</v>
      </c>
      <c r="Z671" s="164">
        <v>0</v>
      </c>
      <c r="AA671" s="164">
        <v>0</v>
      </c>
      <c r="AB671" s="164">
        <v>0</v>
      </c>
      <c r="AC671" s="164">
        <v>0</v>
      </c>
      <c r="AD671" s="164">
        <v>0</v>
      </c>
      <c r="AE671" s="164">
        <v>0</v>
      </c>
      <c r="AF671" s="164">
        <v>0</v>
      </c>
      <c r="AG671" s="164">
        <v>0</v>
      </c>
      <c r="AH671" s="164">
        <v>0</v>
      </c>
      <c r="AI671" s="164">
        <v>0</v>
      </c>
      <c r="AJ671" s="164">
        <v>0</v>
      </c>
      <c r="AK671" s="164">
        <v>0</v>
      </c>
      <c r="AL671" s="164">
        <v>0</v>
      </c>
      <c r="AM671" s="164">
        <v>0</v>
      </c>
      <c r="AN671" s="164">
        <v>0</v>
      </c>
      <c r="AO671" s="164">
        <v>0</v>
      </c>
      <c r="AP671" s="164">
        <v>0</v>
      </c>
      <c r="AQ671" s="164">
        <v>0</v>
      </c>
      <c r="AR671" s="164">
        <v>0</v>
      </c>
      <c r="AS671" s="164">
        <v>0</v>
      </c>
      <c r="AT671" s="164">
        <v>0</v>
      </c>
      <c r="AU671" s="164">
        <v>0</v>
      </c>
      <c r="AV671" s="164">
        <v>0</v>
      </c>
      <c r="AW671" s="164">
        <v>0</v>
      </c>
    </row>
    <row r="672" spans="1:49" x14ac:dyDescent="0.3">
      <c r="A672" s="247"/>
      <c r="B672" s="247" t="s">
        <v>22</v>
      </c>
      <c r="C672" s="141" t="s">
        <v>11</v>
      </c>
      <c r="D672" s="164">
        <v>0</v>
      </c>
      <c r="E672" s="164">
        <v>0</v>
      </c>
      <c r="F672" s="164">
        <v>0</v>
      </c>
      <c r="G672" s="164">
        <v>0</v>
      </c>
      <c r="H672" s="164">
        <v>0</v>
      </c>
      <c r="I672" s="164">
        <v>0</v>
      </c>
      <c r="J672" s="164">
        <v>0</v>
      </c>
      <c r="K672" s="164">
        <v>0</v>
      </c>
      <c r="L672" s="164">
        <v>0</v>
      </c>
      <c r="M672" s="164">
        <v>0</v>
      </c>
      <c r="N672" s="164">
        <v>0</v>
      </c>
      <c r="O672" s="164">
        <v>0</v>
      </c>
      <c r="P672" s="164">
        <v>0</v>
      </c>
      <c r="Q672" s="164">
        <v>0</v>
      </c>
      <c r="R672" s="164">
        <v>0</v>
      </c>
      <c r="S672" s="164">
        <v>0</v>
      </c>
      <c r="T672" s="164">
        <v>0</v>
      </c>
      <c r="U672" s="164">
        <v>0</v>
      </c>
      <c r="V672" s="164">
        <v>0</v>
      </c>
      <c r="W672" s="164">
        <v>0</v>
      </c>
      <c r="X672" s="164">
        <v>0</v>
      </c>
      <c r="Y672" s="164">
        <v>0</v>
      </c>
      <c r="Z672" s="164">
        <v>0</v>
      </c>
      <c r="AA672" s="164">
        <v>0</v>
      </c>
      <c r="AB672" s="164">
        <v>0</v>
      </c>
      <c r="AC672" s="164">
        <v>0</v>
      </c>
      <c r="AD672" s="164">
        <v>0</v>
      </c>
      <c r="AE672" s="164">
        <v>0</v>
      </c>
      <c r="AF672" s="164">
        <v>0</v>
      </c>
      <c r="AG672" s="164">
        <v>0</v>
      </c>
      <c r="AH672" s="164">
        <v>0</v>
      </c>
      <c r="AI672" s="164">
        <v>0</v>
      </c>
      <c r="AJ672" s="164">
        <v>0</v>
      </c>
      <c r="AK672" s="164">
        <v>0</v>
      </c>
      <c r="AL672" s="164">
        <v>0</v>
      </c>
      <c r="AM672" s="164">
        <v>0</v>
      </c>
      <c r="AN672" s="164">
        <v>0</v>
      </c>
      <c r="AO672" s="164">
        <v>0</v>
      </c>
      <c r="AP672" s="164">
        <v>0</v>
      </c>
      <c r="AQ672" s="164">
        <v>0</v>
      </c>
      <c r="AR672" s="164">
        <v>0</v>
      </c>
      <c r="AS672" s="164">
        <v>0</v>
      </c>
      <c r="AT672" s="164">
        <v>0</v>
      </c>
      <c r="AU672" s="164">
        <v>0</v>
      </c>
      <c r="AV672" s="164">
        <v>0</v>
      </c>
      <c r="AW672" s="164">
        <v>0</v>
      </c>
    </row>
    <row r="673" spans="1:49" x14ac:dyDescent="0.3">
      <c r="A673" s="247"/>
      <c r="B673" s="247"/>
      <c r="C673" s="141" t="s">
        <v>12</v>
      </c>
      <c r="D673" s="164">
        <v>0</v>
      </c>
      <c r="E673" s="164">
        <v>0</v>
      </c>
      <c r="F673" s="164">
        <v>0</v>
      </c>
      <c r="G673" s="164">
        <v>0</v>
      </c>
      <c r="H673" s="164">
        <v>0</v>
      </c>
      <c r="I673" s="164">
        <v>0</v>
      </c>
      <c r="J673" s="164">
        <v>0</v>
      </c>
      <c r="K673" s="164">
        <v>0</v>
      </c>
      <c r="L673" s="164">
        <v>0</v>
      </c>
      <c r="M673" s="164">
        <v>0</v>
      </c>
      <c r="N673" s="164">
        <v>0</v>
      </c>
      <c r="O673" s="164">
        <v>0</v>
      </c>
      <c r="P673" s="164">
        <v>0</v>
      </c>
      <c r="Q673" s="164">
        <v>0</v>
      </c>
      <c r="R673" s="164">
        <v>0</v>
      </c>
      <c r="S673" s="164">
        <v>0</v>
      </c>
      <c r="T673" s="164">
        <v>0</v>
      </c>
      <c r="U673" s="164">
        <v>0</v>
      </c>
      <c r="V673" s="164">
        <v>0</v>
      </c>
      <c r="W673" s="164">
        <v>0</v>
      </c>
      <c r="X673" s="164">
        <v>0</v>
      </c>
      <c r="Y673" s="164">
        <v>0</v>
      </c>
      <c r="Z673" s="164">
        <v>0</v>
      </c>
      <c r="AA673" s="164">
        <v>0</v>
      </c>
      <c r="AB673" s="164">
        <v>0</v>
      </c>
      <c r="AC673" s="164">
        <v>0</v>
      </c>
      <c r="AD673" s="164">
        <v>0</v>
      </c>
      <c r="AE673" s="164">
        <v>0</v>
      </c>
      <c r="AF673" s="164">
        <v>0</v>
      </c>
      <c r="AG673" s="164">
        <v>0</v>
      </c>
      <c r="AH673" s="164">
        <v>0</v>
      </c>
      <c r="AI673" s="164">
        <v>0</v>
      </c>
      <c r="AJ673" s="164">
        <v>0</v>
      </c>
      <c r="AK673" s="164">
        <v>0</v>
      </c>
      <c r="AL673" s="164">
        <v>0</v>
      </c>
      <c r="AM673" s="164">
        <v>0</v>
      </c>
      <c r="AN673" s="164">
        <v>0</v>
      </c>
      <c r="AO673" s="164">
        <v>0</v>
      </c>
      <c r="AP673" s="164">
        <v>0</v>
      </c>
      <c r="AQ673" s="164">
        <v>0</v>
      </c>
      <c r="AR673" s="164">
        <v>0</v>
      </c>
      <c r="AS673" s="164">
        <v>0</v>
      </c>
      <c r="AT673" s="164">
        <v>0</v>
      </c>
      <c r="AU673" s="164">
        <v>0</v>
      </c>
      <c r="AV673" s="164">
        <v>0</v>
      </c>
      <c r="AW673" s="164">
        <v>0</v>
      </c>
    </row>
    <row r="674" spans="1:49" x14ac:dyDescent="0.3">
      <c r="A674" s="247"/>
      <c r="B674" s="247"/>
      <c r="C674" s="141" t="s">
        <v>13</v>
      </c>
      <c r="D674" s="164">
        <v>0</v>
      </c>
      <c r="E674" s="164">
        <v>0</v>
      </c>
      <c r="F674" s="164">
        <v>0</v>
      </c>
      <c r="G674" s="164">
        <v>0</v>
      </c>
      <c r="H674" s="164">
        <v>0</v>
      </c>
      <c r="I674" s="164">
        <v>0</v>
      </c>
      <c r="J674" s="164">
        <v>0</v>
      </c>
      <c r="K674" s="164">
        <v>0</v>
      </c>
      <c r="L674" s="164">
        <v>0</v>
      </c>
      <c r="M674" s="164">
        <v>0</v>
      </c>
      <c r="N674" s="164">
        <v>0</v>
      </c>
      <c r="O674" s="164">
        <v>0</v>
      </c>
      <c r="P674" s="164">
        <v>0</v>
      </c>
      <c r="Q674" s="164">
        <v>0</v>
      </c>
      <c r="R674" s="164">
        <v>0</v>
      </c>
      <c r="S674" s="164">
        <v>0</v>
      </c>
      <c r="T674" s="164">
        <v>0</v>
      </c>
      <c r="U674" s="164">
        <v>0</v>
      </c>
      <c r="V674" s="164">
        <v>0</v>
      </c>
      <c r="W674" s="164">
        <v>0</v>
      </c>
      <c r="X674" s="164">
        <v>0</v>
      </c>
      <c r="Y674" s="164">
        <v>0</v>
      </c>
      <c r="Z674" s="164">
        <v>0</v>
      </c>
      <c r="AA674" s="164">
        <v>0</v>
      </c>
      <c r="AB674" s="164">
        <v>0</v>
      </c>
      <c r="AC674" s="164">
        <v>0</v>
      </c>
      <c r="AD674" s="164">
        <v>0</v>
      </c>
      <c r="AE674" s="164">
        <v>0</v>
      </c>
      <c r="AF674" s="164">
        <v>0</v>
      </c>
      <c r="AG674" s="164">
        <v>0</v>
      </c>
      <c r="AH674" s="164">
        <v>0</v>
      </c>
      <c r="AI674" s="164">
        <v>0</v>
      </c>
      <c r="AJ674" s="164">
        <v>0</v>
      </c>
      <c r="AK674" s="164">
        <v>0</v>
      </c>
      <c r="AL674" s="164">
        <v>0</v>
      </c>
      <c r="AM674" s="164">
        <v>0</v>
      </c>
      <c r="AN674" s="164">
        <v>0</v>
      </c>
      <c r="AO674" s="164">
        <v>0</v>
      </c>
      <c r="AP674" s="164">
        <v>0</v>
      </c>
      <c r="AQ674" s="164">
        <v>0</v>
      </c>
      <c r="AR674" s="164">
        <v>0</v>
      </c>
      <c r="AS674" s="164">
        <v>0</v>
      </c>
      <c r="AT674" s="164">
        <v>0</v>
      </c>
      <c r="AU674" s="164">
        <v>0</v>
      </c>
      <c r="AV674" s="164">
        <v>0</v>
      </c>
      <c r="AW674" s="164">
        <v>0</v>
      </c>
    </row>
    <row r="675" spans="1:49" x14ac:dyDescent="0.3">
      <c r="A675" s="247"/>
      <c r="B675" s="247"/>
      <c r="C675" s="141" t="s">
        <v>14</v>
      </c>
      <c r="D675" s="164">
        <v>0</v>
      </c>
      <c r="E675" s="164">
        <v>0</v>
      </c>
      <c r="F675" s="164">
        <v>0</v>
      </c>
      <c r="G675" s="164">
        <v>0</v>
      </c>
      <c r="H675" s="164">
        <v>0</v>
      </c>
      <c r="I675" s="164">
        <v>0</v>
      </c>
      <c r="J675" s="164">
        <v>0</v>
      </c>
      <c r="K675" s="164">
        <v>0</v>
      </c>
      <c r="L675" s="164">
        <v>0</v>
      </c>
      <c r="M675" s="164">
        <v>0</v>
      </c>
      <c r="N675" s="164">
        <v>0</v>
      </c>
      <c r="O675" s="164">
        <v>0</v>
      </c>
      <c r="P675" s="164">
        <v>0</v>
      </c>
      <c r="Q675" s="164">
        <v>0</v>
      </c>
      <c r="R675" s="164">
        <v>0</v>
      </c>
      <c r="S675" s="164">
        <v>0</v>
      </c>
      <c r="T675" s="164">
        <v>0</v>
      </c>
      <c r="U675" s="164">
        <v>0</v>
      </c>
      <c r="V675" s="164">
        <v>0</v>
      </c>
      <c r="W675" s="164">
        <v>0</v>
      </c>
      <c r="X675" s="164">
        <v>0</v>
      </c>
      <c r="Y675" s="164">
        <v>0</v>
      </c>
      <c r="Z675" s="164">
        <v>0</v>
      </c>
      <c r="AA675" s="164">
        <v>0</v>
      </c>
      <c r="AB675" s="164">
        <v>0</v>
      </c>
      <c r="AC675" s="164">
        <v>0</v>
      </c>
      <c r="AD675" s="164">
        <v>0</v>
      </c>
      <c r="AE675" s="164">
        <v>0</v>
      </c>
      <c r="AF675" s="164">
        <v>0</v>
      </c>
      <c r="AG675" s="164">
        <v>0</v>
      </c>
      <c r="AH675" s="164">
        <v>0</v>
      </c>
      <c r="AI675" s="164">
        <v>0</v>
      </c>
      <c r="AJ675" s="164">
        <v>0</v>
      </c>
      <c r="AK675" s="164">
        <v>0</v>
      </c>
      <c r="AL675" s="164">
        <v>0</v>
      </c>
      <c r="AM675" s="164">
        <v>0</v>
      </c>
      <c r="AN675" s="164">
        <v>0</v>
      </c>
      <c r="AO675" s="164">
        <v>0</v>
      </c>
      <c r="AP675" s="164">
        <v>0</v>
      </c>
      <c r="AQ675" s="164">
        <v>0</v>
      </c>
      <c r="AR675" s="164">
        <v>0</v>
      </c>
      <c r="AS675" s="164">
        <v>0</v>
      </c>
      <c r="AT675" s="164">
        <v>0</v>
      </c>
      <c r="AU675" s="164">
        <v>0</v>
      </c>
      <c r="AV675" s="164">
        <v>0</v>
      </c>
      <c r="AW675" s="164">
        <v>0</v>
      </c>
    </row>
    <row r="676" spans="1:49" x14ac:dyDescent="0.3">
      <c r="A676" s="247"/>
      <c r="B676" s="247"/>
      <c r="C676" s="141" t="s">
        <v>15</v>
      </c>
      <c r="D676" s="164">
        <v>0</v>
      </c>
      <c r="E676" s="164">
        <v>0</v>
      </c>
      <c r="F676" s="164">
        <v>0</v>
      </c>
      <c r="G676" s="164">
        <v>0</v>
      </c>
      <c r="H676" s="164">
        <v>0</v>
      </c>
      <c r="I676" s="164">
        <v>0</v>
      </c>
      <c r="J676" s="164">
        <v>0</v>
      </c>
      <c r="K676" s="164">
        <v>0</v>
      </c>
      <c r="L676" s="164">
        <v>0</v>
      </c>
      <c r="M676" s="164">
        <v>0</v>
      </c>
      <c r="N676" s="164">
        <v>0</v>
      </c>
      <c r="O676" s="164">
        <v>0</v>
      </c>
      <c r="P676" s="164">
        <v>0</v>
      </c>
      <c r="Q676" s="164">
        <v>0</v>
      </c>
      <c r="R676" s="164">
        <v>0</v>
      </c>
      <c r="S676" s="164">
        <v>0</v>
      </c>
      <c r="T676" s="164">
        <v>0</v>
      </c>
      <c r="U676" s="164">
        <v>0</v>
      </c>
      <c r="V676" s="164">
        <v>0</v>
      </c>
      <c r="W676" s="164">
        <v>0</v>
      </c>
      <c r="X676" s="164">
        <v>0</v>
      </c>
      <c r="Y676" s="164">
        <v>0</v>
      </c>
      <c r="Z676" s="164">
        <v>0</v>
      </c>
      <c r="AA676" s="164">
        <v>0</v>
      </c>
      <c r="AB676" s="164">
        <v>0</v>
      </c>
      <c r="AC676" s="164">
        <v>0</v>
      </c>
      <c r="AD676" s="164">
        <v>0</v>
      </c>
      <c r="AE676" s="164">
        <v>0</v>
      </c>
      <c r="AF676" s="164">
        <v>0</v>
      </c>
      <c r="AG676" s="164">
        <v>0</v>
      </c>
      <c r="AH676" s="164">
        <v>0</v>
      </c>
      <c r="AI676" s="164">
        <v>0</v>
      </c>
      <c r="AJ676" s="164">
        <v>0</v>
      </c>
      <c r="AK676" s="164">
        <v>0</v>
      </c>
      <c r="AL676" s="164">
        <v>0</v>
      </c>
      <c r="AM676" s="164">
        <v>0</v>
      </c>
      <c r="AN676" s="164">
        <v>0</v>
      </c>
      <c r="AO676" s="164">
        <v>0</v>
      </c>
      <c r="AP676" s="164">
        <v>0</v>
      </c>
      <c r="AQ676" s="164">
        <v>0</v>
      </c>
      <c r="AR676" s="164">
        <v>0</v>
      </c>
      <c r="AS676" s="164">
        <v>0</v>
      </c>
      <c r="AT676" s="164">
        <v>0</v>
      </c>
      <c r="AU676" s="164">
        <v>0</v>
      </c>
      <c r="AV676" s="164">
        <v>0</v>
      </c>
      <c r="AW676" s="164">
        <v>0</v>
      </c>
    </row>
    <row r="677" spans="1:49" x14ac:dyDescent="0.3">
      <c r="A677" s="247"/>
      <c r="B677" s="247"/>
      <c r="C677" s="141" t="s">
        <v>16</v>
      </c>
      <c r="D677" s="164">
        <v>0</v>
      </c>
      <c r="E677" s="164">
        <v>0</v>
      </c>
      <c r="F677" s="164">
        <v>0</v>
      </c>
      <c r="G677" s="164">
        <v>0</v>
      </c>
      <c r="H677" s="164">
        <v>0</v>
      </c>
      <c r="I677" s="164">
        <v>0</v>
      </c>
      <c r="J677" s="164">
        <v>0</v>
      </c>
      <c r="K677" s="164">
        <v>0</v>
      </c>
      <c r="L677" s="164">
        <v>0</v>
      </c>
      <c r="M677" s="164">
        <v>0</v>
      </c>
      <c r="N677" s="164">
        <v>0</v>
      </c>
      <c r="O677" s="164">
        <v>0</v>
      </c>
      <c r="P677" s="164">
        <v>0</v>
      </c>
      <c r="Q677" s="164">
        <v>0</v>
      </c>
      <c r="R677" s="164">
        <v>0</v>
      </c>
      <c r="S677" s="164">
        <v>0</v>
      </c>
      <c r="T677" s="164">
        <v>0</v>
      </c>
      <c r="U677" s="164">
        <v>0</v>
      </c>
      <c r="V677" s="164">
        <v>0</v>
      </c>
      <c r="W677" s="164">
        <v>0</v>
      </c>
      <c r="X677" s="164">
        <v>0</v>
      </c>
      <c r="Y677" s="164">
        <v>0</v>
      </c>
      <c r="Z677" s="164">
        <v>0</v>
      </c>
      <c r="AA677" s="164">
        <v>0</v>
      </c>
      <c r="AB677" s="164">
        <v>0</v>
      </c>
      <c r="AC677" s="164">
        <v>0</v>
      </c>
      <c r="AD677" s="164">
        <v>0</v>
      </c>
      <c r="AE677" s="164">
        <v>0</v>
      </c>
      <c r="AF677" s="164">
        <v>0</v>
      </c>
      <c r="AG677" s="164">
        <v>0</v>
      </c>
      <c r="AH677" s="164">
        <v>0</v>
      </c>
      <c r="AI677" s="164">
        <v>0</v>
      </c>
      <c r="AJ677" s="164">
        <v>0</v>
      </c>
      <c r="AK677" s="164">
        <v>0</v>
      </c>
      <c r="AL677" s="164">
        <v>0</v>
      </c>
      <c r="AM677" s="164">
        <v>0</v>
      </c>
      <c r="AN677" s="164">
        <v>0</v>
      </c>
      <c r="AO677" s="164">
        <v>0</v>
      </c>
      <c r="AP677" s="164">
        <v>0</v>
      </c>
      <c r="AQ677" s="164">
        <v>0</v>
      </c>
      <c r="AR677" s="164">
        <v>0</v>
      </c>
      <c r="AS677" s="164">
        <v>0</v>
      </c>
      <c r="AT677" s="164">
        <v>0</v>
      </c>
      <c r="AU677" s="164">
        <v>0</v>
      </c>
      <c r="AV677" s="164">
        <v>0</v>
      </c>
      <c r="AW677" s="164">
        <v>0</v>
      </c>
    </row>
    <row r="678" spans="1:49" x14ac:dyDescent="0.3">
      <c r="A678" s="247"/>
      <c r="B678" s="247"/>
      <c r="C678" s="141" t="s">
        <v>17</v>
      </c>
      <c r="D678" s="164">
        <v>0</v>
      </c>
      <c r="E678" s="164">
        <v>0</v>
      </c>
      <c r="F678" s="164">
        <v>0</v>
      </c>
      <c r="G678" s="164">
        <v>0</v>
      </c>
      <c r="H678" s="164">
        <v>0</v>
      </c>
      <c r="I678" s="164">
        <v>0</v>
      </c>
      <c r="J678" s="164">
        <v>0</v>
      </c>
      <c r="K678" s="164">
        <v>0</v>
      </c>
      <c r="L678" s="164">
        <v>0</v>
      </c>
      <c r="M678" s="164">
        <v>0</v>
      </c>
      <c r="N678" s="164">
        <v>0</v>
      </c>
      <c r="O678" s="164">
        <v>0</v>
      </c>
      <c r="P678" s="164">
        <v>0</v>
      </c>
      <c r="Q678" s="164">
        <v>0</v>
      </c>
      <c r="R678" s="164">
        <v>0</v>
      </c>
      <c r="S678" s="164">
        <v>0</v>
      </c>
      <c r="T678" s="164">
        <v>0</v>
      </c>
      <c r="U678" s="164">
        <v>0</v>
      </c>
      <c r="V678" s="164">
        <v>0</v>
      </c>
      <c r="W678" s="164">
        <v>0</v>
      </c>
      <c r="X678" s="164">
        <v>0</v>
      </c>
      <c r="Y678" s="164">
        <v>0</v>
      </c>
      <c r="Z678" s="164">
        <v>0</v>
      </c>
      <c r="AA678" s="164">
        <v>0</v>
      </c>
      <c r="AB678" s="164">
        <v>0</v>
      </c>
      <c r="AC678" s="164">
        <v>0</v>
      </c>
      <c r="AD678" s="164">
        <v>0</v>
      </c>
      <c r="AE678" s="164">
        <v>0</v>
      </c>
      <c r="AF678" s="164">
        <v>0</v>
      </c>
      <c r="AG678" s="164">
        <v>0</v>
      </c>
      <c r="AH678" s="164">
        <v>0</v>
      </c>
      <c r="AI678" s="164">
        <v>0</v>
      </c>
      <c r="AJ678" s="164">
        <v>0</v>
      </c>
      <c r="AK678" s="164">
        <v>0</v>
      </c>
      <c r="AL678" s="164">
        <v>0</v>
      </c>
      <c r="AM678" s="164">
        <v>0</v>
      </c>
      <c r="AN678" s="164">
        <v>0</v>
      </c>
      <c r="AO678" s="164">
        <v>0</v>
      </c>
      <c r="AP678" s="164">
        <v>0</v>
      </c>
      <c r="AQ678" s="164">
        <v>0</v>
      </c>
      <c r="AR678" s="164">
        <v>0</v>
      </c>
      <c r="AS678" s="164">
        <v>0</v>
      </c>
      <c r="AT678" s="164">
        <v>0</v>
      </c>
      <c r="AU678" s="164">
        <v>0</v>
      </c>
      <c r="AV678" s="164">
        <v>0</v>
      </c>
      <c r="AW678" s="164">
        <v>0</v>
      </c>
    </row>
    <row r="679" spans="1:49" x14ac:dyDescent="0.3">
      <c r="A679" s="247"/>
      <c r="B679" s="247"/>
      <c r="C679" s="141" t="s">
        <v>34</v>
      </c>
      <c r="D679" s="164">
        <v>0</v>
      </c>
      <c r="E679" s="164">
        <v>0</v>
      </c>
      <c r="F679" s="164">
        <v>0</v>
      </c>
      <c r="G679" s="164">
        <v>0</v>
      </c>
      <c r="H679" s="164">
        <v>0</v>
      </c>
      <c r="I679" s="164">
        <v>0</v>
      </c>
      <c r="J679" s="164">
        <v>0</v>
      </c>
      <c r="K679" s="164">
        <v>0</v>
      </c>
      <c r="L679" s="164">
        <v>0</v>
      </c>
      <c r="M679" s="164">
        <v>0</v>
      </c>
      <c r="N679" s="164">
        <v>0</v>
      </c>
      <c r="O679" s="164">
        <v>0</v>
      </c>
      <c r="P679" s="164">
        <v>0</v>
      </c>
      <c r="Q679" s="164">
        <v>0</v>
      </c>
      <c r="R679" s="164">
        <v>0</v>
      </c>
      <c r="S679" s="164">
        <v>0</v>
      </c>
      <c r="T679" s="164">
        <v>0</v>
      </c>
      <c r="U679" s="164">
        <v>0</v>
      </c>
      <c r="V679" s="164">
        <v>0</v>
      </c>
      <c r="W679" s="164">
        <v>0</v>
      </c>
      <c r="X679" s="164">
        <v>0</v>
      </c>
      <c r="Y679" s="164">
        <v>0</v>
      </c>
      <c r="Z679" s="164">
        <v>0</v>
      </c>
      <c r="AA679" s="164">
        <v>0</v>
      </c>
      <c r="AB679" s="164">
        <v>0</v>
      </c>
      <c r="AC679" s="164">
        <v>0</v>
      </c>
      <c r="AD679" s="164">
        <v>0</v>
      </c>
      <c r="AE679" s="164">
        <v>0</v>
      </c>
      <c r="AF679" s="164">
        <v>0</v>
      </c>
      <c r="AG679" s="164">
        <v>0</v>
      </c>
      <c r="AH679" s="164">
        <v>0</v>
      </c>
      <c r="AI679" s="164">
        <v>0</v>
      </c>
      <c r="AJ679" s="164">
        <v>0</v>
      </c>
      <c r="AK679" s="164">
        <v>0</v>
      </c>
      <c r="AL679" s="164">
        <v>0</v>
      </c>
      <c r="AM679" s="164">
        <v>0</v>
      </c>
      <c r="AN679" s="164">
        <v>0</v>
      </c>
      <c r="AO679" s="164">
        <v>0</v>
      </c>
      <c r="AP679" s="164">
        <v>0</v>
      </c>
      <c r="AQ679" s="164">
        <v>0</v>
      </c>
      <c r="AR679" s="164">
        <v>0</v>
      </c>
      <c r="AS679" s="164">
        <v>0</v>
      </c>
      <c r="AT679" s="164">
        <v>0</v>
      </c>
      <c r="AU679" s="164">
        <v>0</v>
      </c>
      <c r="AV679" s="164">
        <v>0</v>
      </c>
      <c r="AW679" s="164">
        <v>0</v>
      </c>
    </row>
    <row r="680" spans="1:49" x14ac:dyDescent="0.3">
      <c r="A680" s="247"/>
      <c r="B680" s="247"/>
      <c r="C680" s="141" t="s">
        <v>19</v>
      </c>
      <c r="D680" s="164">
        <v>0</v>
      </c>
      <c r="E680" s="164">
        <v>0</v>
      </c>
      <c r="F680" s="164">
        <v>0</v>
      </c>
      <c r="G680" s="164">
        <v>0</v>
      </c>
      <c r="H680" s="164">
        <v>0</v>
      </c>
      <c r="I680" s="164">
        <v>0</v>
      </c>
      <c r="J680" s="164">
        <v>0</v>
      </c>
      <c r="K680" s="164">
        <v>0</v>
      </c>
      <c r="L680" s="164">
        <v>0</v>
      </c>
      <c r="M680" s="164">
        <v>0</v>
      </c>
      <c r="N680" s="164">
        <v>0</v>
      </c>
      <c r="O680" s="164">
        <v>0</v>
      </c>
      <c r="P680" s="164">
        <v>0</v>
      </c>
      <c r="Q680" s="164">
        <v>0</v>
      </c>
      <c r="R680" s="164">
        <v>0</v>
      </c>
      <c r="S680" s="164">
        <v>0</v>
      </c>
      <c r="T680" s="164">
        <v>0</v>
      </c>
      <c r="U680" s="164">
        <v>0</v>
      </c>
      <c r="V680" s="164">
        <v>0</v>
      </c>
      <c r="W680" s="164">
        <v>0</v>
      </c>
      <c r="X680" s="164">
        <v>0</v>
      </c>
      <c r="Y680" s="164">
        <v>0</v>
      </c>
      <c r="Z680" s="164">
        <v>0</v>
      </c>
      <c r="AA680" s="164">
        <v>0</v>
      </c>
      <c r="AB680" s="164">
        <v>0</v>
      </c>
      <c r="AC680" s="164">
        <v>0</v>
      </c>
      <c r="AD680" s="164">
        <v>0</v>
      </c>
      <c r="AE680" s="164">
        <v>0</v>
      </c>
      <c r="AF680" s="164">
        <v>0</v>
      </c>
      <c r="AG680" s="164">
        <v>0</v>
      </c>
      <c r="AH680" s="164">
        <v>0</v>
      </c>
      <c r="AI680" s="164">
        <v>0</v>
      </c>
      <c r="AJ680" s="164">
        <v>0</v>
      </c>
      <c r="AK680" s="164">
        <v>0</v>
      </c>
      <c r="AL680" s="164">
        <v>0</v>
      </c>
      <c r="AM680" s="164">
        <v>0</v>
      </c>
      <c r="AN680" s="164">
        <v>0</v>
      </c>
      <c r="AO680" s="164">
        <v>0</v>
      </c>
      <c r="AP680" s="164">
        <v>0</v>
      </c>
      <c r="AQ680" s="164">
        <v>0</v>
      </c>
      <c r="AR680" s="164">
        <v>0</v>
      </c>
      <c r="AS680" s="164">
        <v>0</v>
      </c>
      <c r="AT680" s="164">
        <v>0</v>
      </c>
      <c r="AU680" s="164">
        <v>0</v>
      </c>
      <c r="AV680" s="164">
        <v>0</v>
      </c>
      <c r="AW680" s="164">
        <v>0</v>
      </c>
    </row>
    <row r="681" spans="1:49" x14ac:dyDescent="0.3">
      <c r="A681" s="247"/>
      <c r="B681" s="247" t="s">
        <v>23</v>
      </c>
      <c r="C681" s="141" t="s">
        <v>11</v>
      </c>
      <c r="D681" s="164">
        <v>808.471</v>
      </c>
      <c r="E681" s="164">
        <v>1226.98</v>
      </c>
      <c r="F681" s="164">
        <v>2343.02</v>
      </c>
      <c r="G681" s="164">
        <v>3459.05</v>
      </c>
      <c r="H681" s="164">
        <v>4575.08</v>
      </c>
      <c r="I681" s="164">
        <v>5691.12</v>
      </c>
      <c r="J681" s="164">
        <v>6752.03</v>
      </c>
      <c r="K681" s="164">
        <v>7721.07</v>
      </c>
      <c r="L681" s="164">
        <v>8690.1200000000008</v>
      </c>
      <c r="M681" s="164">
        <v>9659.16</v>
      </c>
      <c r="N681" s="164">
        <v>10628.2</v>
      </c>
      <c r="O681" s="164">
        <v>11497.6</v>
      </c>
      <c r="P681" s="164">
        <v>12488.5</v>
      </c>
      <c r="Q681" s="164">
        <v>13796.2</v>
      </c>
      <c r="R681" s="164">
        <v>14833.3</v>
      </c>
      <c r="S681" s="164">
        <v>-80336.800000000003</v>
      </c>
      <c r="T681" s="164">
        <v>-46865.5</v>
      </c>
      <c r="U681" s="164">
        <v>-27806.799999999999</v>
      </c>
      <c r="V681" s="164">
        <v>-16751.2</v>
      </c>
      <c r="W681" s="164">
        <v>-10249.200000000001</v>
      </c>
      <c r="X681" s="164">
        <v>-6389.79</v>
      </c>
      <c r="Y681" s="164">
        <v>-4088.39</v>
      </c>
      <c r="Z681" s="164">
        <v>-2716.72</v>
      </c>
      <c r="AA681" s="164">
        <v>-1904.79</v>
      </c>
      <c r="AB681" s="164">
        <v>-1432.12</v>
      </c>
      <c r="AC681" s="164">
        <v>-1166.1600000000001</v>
      </c>
      <c r="AD681" s="164">
        <v>-1026.8399999999999</v>
      </c>
      <c r="AE681" s="164">
        <v>-965.75800000000004</v>
      </c>
      <c r="AF681" s="164">
        <v>-953.14400000000001</v>
      </c>
      <c r="AG681" s="164">
        <v>-970.7</v>
      </c>
      <c r="AH681" s="164">
        <v>-1007.17</v>
      </c>
      <c r="AI681" s="164">
        <v>-9900.09</v>
      </c>
      <c r="AJ681" s="164">
        <v>-10326.9</v>
      </c>
      <c r="AK681" s="164">
        <v>-8452.24</v>
      </c>
      <c r="AL681" s="164">
        <v>-6403.01</v>
      </c>
      <c r="AM681" s="164">
        <v>-4776.4799999999996</v>
      </c>
      <c r="AN681" s="164">
        <v>-3636.5</v>
      </c>
      <c r="AO681" s="164">
        <v>-2892.92</v>
      </c>
      <c r="AP681" s="164">
        <v>-2434.64</v>
      </c>
      <c r="AQ681" s="164">
        <v>-2169.58</v>
      </c>
      <c r="AR681" s="164">
        <v>174777</v>
      </c>
      <c r="AS681" s="164">
        <v>98865.2</v>
      </c>
      <c r="AT681" s="164">
        <v>56660.3</v>
      </c>
      <c r="AU681" s="164">
        <v>32758.9</v>
      </c>
      <c r="AV681" s="164">
        <v>20186.5</v>
      </c>
      <c r="AW681" s="164">
        <v>12852.1</v>
      </c>
    </row>
    <row r="682" spans="1:49" x14ac:dyDescent="0.3">
      <c r="A682" s="247"/>
      <c r="B682" s="247"/>
      <c r="C682" s="141" t="s">
        <v>12</v>
      </c>
      <c r="D682" s="164">
        <v>28.75</v>
      </c>
      <c r="E682" s="164">
        <v>51.942300000000003</v>
      </c>
      <c r="F682" s="164">
        <v>113.789</v>
      </c>
      <c r="G682" s="164">
        <v>175.63499999999999</v>
      </c>
      <c r="H682" s="164">
        <v>237.48099999999999</v>
      </c>
      <c r="I682" s="164">
        <v>299.327</v>
      </c>
      <c r="J682" s="164">
        <v>358.11900000000003</v>
      </c>
      <c r="K682" s="164">
        <v>411.82</v>
      </c>
      <c r="L682" s="164">
        <v>465.52</v>
      </c>
      <c r="M682" s="164">
        <v>519.221</v>
      </c>
      <c r="N682" s="164">
        <v>572.92200000000003</v>
      </c>
      <c r="O682" s="164">
        <v>621.1</v>
      </c>
      <c r="P682" s="164">
        <v>676.01</v>
      </c>
      <c r="Q682" s="164">
        <v>748.48</v>
      </c>
      <c r="R682" s="164">
        <v>805.95299999999997</v>
      </c>
      <c r="S682" s="164">
        <v>-4468.01</v>
      </c>
      <c r="T682" s="164">
        <v>-2613.16</v>
      </c>
      <c r="U682" s="164">
        <v>-1557</v>
      </c>
      <c r="V682" s="164">
        <v>-944.34199999999998</v>
      </c>
      <c r="W682" s="164">
        <v>-584.02099999999996</v>
      </c>
      <c r="X682" s="164">
        <v>-370.15</v>
      </c>
      <c r="Y682" s="164">
        <v>-242.61500000000001</v>
      </c>
      <c r="Z682" s="164">
        <v>-166.60300000000001</v>
      </c>
      <c r="AA682" s="164">
        <v>-121.60899999999999</v>
      </c>
      <c r="AB682" s="164">
        <v>-95.415000000000006</v>
      </c>
      <c r="AC682" s="164">
        <v>-80.676100000000005</v>
      </c>
      <c r="AD682" s="164">
        <v>-72.956000000000003</v>
      </c>
      <c r="AE682" s="164">
        <v>-69.570899999999995</v>
      </c>
      <c r="AF682" s="164">
        <v>-68.871899999999997</v>
      </c>
      <c r="AG682" s="164">
        <v>-69.844700000000003</v>
      </c>
      <c r="AH682" s="164">
        <v>-71.865799999999993</v>
      </c>
      <c r="AI682" s="164">
        <v>-564.67700000000002</v>
      </c>
      <c r="AJ682" s="164">
        <v>-588.33100000000002</v>
      </c>
      <c r="AK682" s="164">
        <v>-484.44299999999998</v>
      </c>
      <c r="AL682" s="164">
        <v>-370.88299999999998</v>
      </c>
      <c r="AM682" s="164">
        <v>-280.74700000000001</v>
      </c>
      <c r="AN682" s="164">
        <v>-217.57300000000001</v>
      </c>
      <c r="AO682" s="164">
        <v>-176.36699999999999</v>
      </c>
      <c r="AP682" s="164">
        <v>-150.97</v>
      </c>
      <c r="AQ682" s="164">
        <v>-136.28200000000001</v>
      </c>
      <c r="AR682" s="164">
        <v>9669.39</v>
      </c>
      <c r="AS682" s="164">
        <v>5462.68</v>
      </c>
      <c r="AT682" s="164">
        <v>3123.84</v>
      </c>
      <c r="AU682" s="164">
        <v>1799.32</v>
      </c>
      <c r="AV682" s="164">
        <v>1102.6099999999999</v>
      </c>
      <c r="AW682" s="164">
        <v>696.16099999999994</v>
      </c>
    </row>
    <row r="683" spans="1:49" x14ac:dyDescent="0.3">
      <c r="A683" s="247"/>
      <c r="B683" s="247"/>
      <c r="C683" s="141" t="s">
        <v>13</v>
      </c>
      <c r="D683" s="164">
        <v>2786.63</v>
      </c>
      <c r="E683" s="164">
        <v>3271.98</v>
      </c>
      <c r="F683" s="164">
        <v>4566.2700000000004</v>
      </c>
      <c r="G683" s="164">
        <v>5860.55</v>
      </c>
      <c r="H683" s="164">
        <v>7154.83</v>
      </c>
      <c r="I683" s="164">
        <v>8449.1200000000008</v>
      </c>
      <c r="J683" s="164">
        <v>9679.4699999999993</v>
      </c>
      <c r="K683" s="164">
        <v>10803.3</v>
      </c>
      <c r="L683" s="164">
        <v>11927.1</v>
      </c>
      <c r="M683" s="164">
        <v>13050.9</v>
      </c>
      <c r="N683" s="164">
        <v>14174.7</v>
      </c>
      <c r="O683" s="164">
        <v>15183</v>
      </c>
      <c r="P683" s="164">
        <v>16332.1</v>
      </c>
      <c r="Q683" s="164">
        <v>17848.7</v>
      </c>
      <c r="R683" s="164">
        <v>19051.5</v>
      </c>
      <c r="S683" s="164">
        <v>-91319</v>
      </c>
      <c r="T683" s="164">
        <v>-52501.7</v>
      </c>
      <c r="U683" s="164">
        <v>-30399</v>
      </c>
      <c r="V683" s="164">
        <v>-17577.7</v>
      </c>
      <c r="W683" s="164">
        <v>-10037.1</v>
      </c>
      <c r="X683" s="164">
        <v>-5561.32</v>
      </c>
      <c r="Y683" s="164">
        <v>-2892.35</v>
      </c>
      <c r="Z683" s="164">
        <v>-1301.5999999999999</v>
      </c>
      <c r="AA683" s="164">
        <v>-359.99599999999998</v>
      </c>
      <c r="AB683" s="164">
        <v>188.17099999999999</v>
      </c>
      <c r="AC683" s="164">
        <v>496.61799999999999</v>
      </c>
      <c r="AD683" s="164">
        <v>658.18</v>
      </c>
      <c r="AE683" s="164">
        <v>729.02099999999996</v>
      </c>
      <c r="AF683" s="164">
        <v>743.65</v>
      </c>
      <c r="AG683" s="164">
        <v>723.29</v>
      </c>
      <c r="AH683" s="164">
        <v>680.99400000000003</v>
      </c>
      <c r="AI683" s="164">
        <v>-9632.2800000000007</v>
      </c>
      <c r="AJ683" s="164">
        <v>-10127.299999999999</v>
      </c>
      <c r="AK683" s="164">
        <v>-7953.18</v>
      </c>
      <c r="AL683" s="164">
        <v>-5576.66</v>
      </c>
      <c r="AM683" s="164">
        <v>-3690.34</v>
      </c>
      <c r="AN683" s="164">
        <v>-2368.29</v>
      </c>
      <c r="AO683" s="164">
        <v>-1505.95</v>
      </c>
      <c r="AP683" s="164">
        <v>-974.46299999999997</v>
      </c>
      <c r="AQ683" s="164">
        <v>-667.07600000000002</v>
      </c>
      <c r="AR683" s="164">
        <v>204541</v>
      </c>
      <c r="AS683" s="164">
        <v>116505</v>
      </c>
      <c r="AT683" s="164">
        <v>67559</v>
      </c>
      <c r="AU683" s="164">
        <v>39840.1</v>
      </c>
      <c r="AV683" s="164">
        <v>25259.7</v>
      </c>
      <c r="AW683" s="164">
        <v>16753.8</v>
      </c>
    </row>
    <row r="684" spans="1:49" x14ac:dyDescent="0.3">
      <c r="A684" s="247"/>
      <c r="B684" s="247"/>
      <c r="C684" s="141" t="s">
        <v>14</v>
      </c>
      <c r="D684" s="164">
        <v>837.26900000000001</v>
      </c>
      <c r="E684" s="164">
        <v>1075.8</v>
      </c>
      <c r="F684" s="164">
        <v>1711.87</v>
      </c>
      <c r="G684" s="164">
        <v>2347.94</v>
      </c>
      <c r="H684" s="164">
        <v>2984.01</v>
      </c>
      <c r="I684" s="164">
        <v>3620.08</v>
      </c>
      <c r="J684" s="164">
        <v>4224.74</v>
      </c>
      <c r="K684" s="164">
        <v>4777.04</v>
      </c>
      <c r="L684" s="164">
        <v>5329.33</v>
      </c>
      <c r="M684" s="164">
        <v>5881.63</v>
      </c>
      <c r="N684" s="164">
        <v>6433.92</v>
      </c>
      <c r="O684" s="164">
        <v>6929.42</v>
      </c>
      <c r="P684" s="164">
        <v>7494.16</v>
      </c>
      <c r="Q684" s="164">
        <v>8239.5</v>
      </c>
      <c r="R684" s="164">
        <v>8830.58</v>
      </c>
      <c r="S684" s="164">
        <v>-45410.7</v>
      </c>
      <c r="T684" s="164">
        <v>-26334</v>
      </c>
      <c r="U684" s="164">
        <v>-15471.7</v>
      </c>
      <c r="V684" s="164">
        <v>-9170.7099999999991</v>
      </c>
      <c r="W684" s="164">
        <v>-5464.91</v>
      </c>
      <c r="X684" s="164">
        <v>-3265.3</v>
      </c>
      <c r="Y684" s="164">
        <v>-1953.65</v>
      </c>
      <c r="Z684" s="164">
        <v>-1171.8800000000001</v>
      </c>
      <c r="AA684" s="164">
        <v>-709.12900000000002</v>
      </c>
      <c r="AB684" s="164">
        <v>-439.73399999999998</v>
      </c>
      <c r="AC684" s="164">
        <v>-288.149</v>
      </c>
      <c r="AD684" s="164">
        <v>-208.749</v>
      </c>
      <c r="AE684" s="164">
        <v>-173.935</v>
      </c>
      <c r="AF684" s="164">
        <v>-166.745</v>
      </c>
      <c r="AG684" s="164">
        <v>-176.751</v>
      </c>
      <c r="AH684" s="164">
        <v>-197.53700000000001</v>
      </c>
      <c r="AI684" s="164">
        <v>-5265.97</v>
      </c>
      <c r="AJ684" s="164">
        <v>-5509.24</v>
      </c>
      <c r="AK684" s="164">
        <v>-4440.78</v>
      </c>
      <c r="AL684" s="164">
        <v>-3272.84</v>
      </c>
      <c r="AM684" s="164">
        <v>-2345.8200000000002</v>
      </c>
      <c r="AN684" s="164">
        <v>-1696.1</v>
      </c>
      <c r="AO684" s="164">
        <v>-1272.3</v>
      </c>
      <c r="AP684" s="164">
        <v>-1011.11</v>
      </c>
      <c r="AQ684" s="164">
        <v>-860.04200000000003</v>
      </c>
      <c r="AR684" s="164">
        <v>99988.7</v>
      </c>
      <c r="AS684" s="164">
        <v>56723.7</v>
      </c>
      <c r="AT684" s="164">
        <v>32669.4</v>
      </c>
      <c r="AU684" s="164">
        <v>19047.099999999999</v>
      </c>
      <c r="AV684" s="164">
        <v>11881.6</v>
      </c>
      <c r="AW684" s="164">
        <v>7701.41</v>
      </c>
    </row>
    <row r="685" spans="1:49" x14ac:dyDescent="0.3">
      <c r="A685" s="247"/>
      <c r="B685" s="247"/>
      <c r="C685" s="141" t="s">
        <v>15</v>
      </c>
      <c r="D685" s="164">
        <v>352.608</v>
      </c>
      <c r="E685" s="164">
        <v>449.065</v>
      </c>
      <c r="F685" s="164">
        <v>706.28399999999999</v>
      </c>
      <c r="G685" s="164">
        <v>963.50300000000004</v>
      </c>
      <c r="H685" s="164">
        <v>1220.72</v>
      </c>
      <c r="I685" s="164">
        <v>1477.94</v>
      </c>
      <c r="J685" s="164">
        <v>1722.45</v>
      </c>
      <c r="K685" s="164">
        <v>1945.8</v>
      </c>
      <c r="L685" s="164">
        <v>2169.14</v>
      </c>
      <c r="M685" s="164">
        <v>2392.48</v>
      </c>
      <c r="N685" s="164">
        <v>2615.8200000000002</v>
      </c>
      <c r="O685" s="164">
        <v>2816.19</v>
      </c>
      <c r="P685" s="164">
        <v>3044.56</v>
      </c>
      <c r="Q685" s="164">
        <v>3345.97</v>
      </c>
      <c r="R685" s="164">
        <v>3585</v>
      </c>
      <c r="S685" s="164">
        <v>-18349.400000000001</v>
      </c>
      <c r="T685" s="164">
        <v>-10635.1</v>
      </c>
      <c r="U685" s="164">
        <v>-6242.53</v>
      </c>
      <c r="V685" s="164">
        <v>-3694.48</v>
      </c>
      <c r="W685" s="164">
        <v>-2195.91</v>
      </c>
      <c r="X685" s="164">
        <v>-1306.42</v>
      </c>
      <c r="Y685" s="164">
        <v>-776</v>
      </c>
      <c r="Z685" s="164">
        <v>-459.863</v>
      </c>
      <c r="AA685" s="164">
        <v>-272.73399999999998</v>
      </c>
      <c r="AB685" s="164">
        <v>-163.79400000000001</v>
      </c>
      <c r="AC685" s="164">
        <v>-102.495</v>
      </c>
      <c r="AD685" s="164">
        <v>-70.387</v>
      </c>
      <c r="AE685" s="164">
        <v>-56.308500000000002</v>
      </c>
      <c r="AF685" s="164">
        <v>-53.401200000000003</v>
      </c>
      <c r="AG685" s="164">
        <v>-57.447400000000002</v>
      </c>
      <c r="AH685" s="164">
        <v>-65.853099999999998</v>
      </c>
      <c r="AI685" s="164">
        <v>-2115.46</v>
      </c>
      <c r="AJ685" s="164">
        <v>-2213.83</v>
      </c>
      <c r="AK685" s="164">
        <v>-1781.76</v>
      </c>
      <c r="AL685" s="164">
        <v>-1309.46</v>
      </c>
      <c r="AM685" s="164">
        <v>-934.58900000000006</v>
      </c>
      <c r="AN685" s="164">
        <v>-671.851</v>
      </c>
      <c r="AO685" s="164">
        <v>-500.47399999999999</v>
      </c>
      <c r="AP685" s="164">
        <v>-394.84899999999999</v>
      </c>
      <c r="AQ685" s="164">
        <v>-333.76100000000002</v>
      </c>
      <c r="AR685" s="164">
        <v>40448.1</v>
      </c>
      <c r="AS685" s="164">
        <v>22952.3</v>
      </c>
      <c r="AT685" s="164">
        <v>13225.1</v>
      </c>
      <c r="AU685" s="164">
        <v>7716.41</v>
      </c>
      <c r="AV685" s="164">
        <v>4818.78</v>
      </c>
      <c r="AW685" s="164">
        <v>3128.37</v>
      </c>
    </row>
    <row r="686" spans="1:49" x14ac:dyDescent="0.3">
      <c r="A686" s="247"/>
      <c r="B686" s="247"/>
      <c r="C686" s="141" t="s">
        <v>16</v>
      </c>
      <c r="D686" s="164">
        <v>0</v>
      </c>
      <c r="E686" s="164">
        <v>0</v>
      </c>
      <c r="F686" s="164">
        <v>0</v>
      </c>
      <c r="G686" s="164">
        <v>0</v>
      </c>
      <c r="H686" s="164">
        <v>0</v>
      </c>
      <c r="I686" s="164">
        <v>0</v>
      </c>
      <c r="J686" s="164">
        <v>0</v>
      </c>
      <c r="K686" s="164">
        <v>0</v>
      </c>
      <c r="L686" s="164">
        <v>0</v>
      </c>
      <c r="M686" s="164">
        <v>0</v>
      </c>
      <c r="N686" s="164">
        <v>0</v>
      </c>
      <c r="O686" s="164">
        <v>0</v>
      </c>
      <c r="P686" s="164">
        <v>0</v>
      </c>
      <c r="Q686" s="164">
        <v>0</v>
      </c>
      <c r="R686" s="164">
        <v>0</v>
      </c>
      <c r="S686" s="164">
        <v>0</v>
      </c>
      <c r="T686" s="164">
        <v>0</v>
      </c>
      <c r="U686" s="164">
        <v>0</v>
      </c>
      <c r="V686" s="164">
        <v>0</v>
      </c>
      <c r="W686" s="164">
        <v>0</v>
      </c>
      <c r="X686" s="164">
        <v>0</v>
      </c>
      <c r="Y686" s="164">
        <v>0</v>
      </c>
      <c r="Z686" s="164">
        <v>0</v>
      </c>
      <c r="AA686" s="164">
        <v>0</v>
      </c>
      <c r="AB686" s="164">
        <v>0</v>
      </c>
      <c r="AC686" s="164">
        <v>0</v>
      </c>
      <c r="AD686" s="164">
        <v>0</v>
      </c>
      <c r="AE686" s="164">
        <v>0</v>
      </c>
      <c r="AF686" s="164">
        <v>0</v>
      </c>
      <c r="AG686" s="164">
        <v>0</v>
      </c>
      <c r="AH686" s="164">
        <v>0</v>
      </c>
      <c r="AI686" s="164">
        <v>0</v>
      </c>
      <c r="AJ686" s="164">
        <v>0</v>
      </c>
      <c r="AK686" s="164">
        <v>0</v>
      </c>
      <c r="AL686" s="164">
        <v>0</v>
      </c>
      <c r="AM686" s="164">
        <v>0</v>
      </c>
      <c r="AN686" s="164">
        <v>0</v>
      </c>
      <c r="AO686" s="164">
        <v>0</v>
      </c>
      <c r="AP686" s="164">
        <v>0</v>
      </c>
      <c r="AQ686" s="164">
        <v>0</v>
      </c>
      <c r="AR686" s="164">
        <v>0</v>
      </c>
      <c r="AS686" s="164">
        <v>0</v>
      </c>
      <c r="AT686" s="164">
        <v>0</v>
      </c>
      <c r="AU686" s="164">
        <v>0</v>
      </c>
      <c r="AV686" s="164">
        <v>0</v>
      </c>
      <c r="AW686" s="164">
        <v>0</v>
      </c>
    </row>
    <row r="687" spans="1:49" x14ac:dyDescent="0.3">
      <c r="A687" s="247"/>
      <c r="B687" s="247"/>
      <c r="C687" s="141" t="s">
        <v>17</v>
      </c>
      <c r="D687" s="164">
        <v>0</v>
      </c>
      <c r="E687" s="164">
        <v>0</v>
      </c>
      <c r="F687" s="164">
        <v>0</v>
      </c>
      <c r="G687" s="164">
        <v>0</v>
      </c>
      <c r="H687" s="164">
        <v>0</v>
      </c>
      <c r="I687" s="164">
        <v>0</v>
      </c>
      <c r="J687" s="164">
        <v>0</v>
      </c>
      <c r="K687" s="164">
        <v>0</v>
      </c>
      <c r="L687" s="164">
        <v>0</v>
      </c>
      <c r="M687" s="164">
        <v>0</v>
      </c>
      <c r="N687" s="164">
        <v>0</v>
      </c>
      <c r="O687" s="164">
        <v>0</v>
      </c>
      <c r="P687" s="164">
        <v>0</v>
      </c>
      <c r="Q687" s="164">
        <v>0</v>
      </c>
      <c r="R687" s="164">
        <v>0</v>
      </c>
      <c r="S687" s="164">
        <v>0</v>
      </c>
      <c r="T687" s="164">
        <v>0</v>
      </c>
      <c r="U687" s="164">
        <v>0</v>
      </c>
      <c r="V687" s="164">
        <v>0</v>
      </c>
      <c r="W687" s="164">
        <v>0</v>
      </c>
      <c r="X687" s="164">
        <v>0</v>
      </c>
      <c r="Y687" s="164">
        <v>0</v>
      </c>
      <c r="Z687" s="164">
        <v>0</v>
      </c>
      <c r="AA687" s="164">
        <v>0</v>
      </c>
      <c r="AB687" s="164">
        <v>0</v>
      </c>
      <c r="AC687" s="164">
        <v>0</v>
      </c>
      <c r="AD687" s="164">
        <v>0</v>
      </c>
      <c r="AE687" s="164">
        <v>0</v>
      </c>
      <c r="AF687" s="164">
        <v>0</v>
      </c>
      <c r="AG687" s="164">
        <v>0</v>
      </c>
      <c r="AH687" s="164">
        <v>0</v>
      </c>
      <c r="AI687" s="164">
        <v>0</v>
      </c>
      <c r="AJ687" s="164">
        <v>0</v>
      </c>
      <c r="AK687" s="164">
        <v>0</v>
      </c>
      <c r="AL687" s="164">
        <v>0</v>
      </c>
      <c r="AM687" s="164">
        <v>0</v>
      </c>
      <c r="AN687" s="164">
        <v>0</v>
      </c>
      <c r="AO687" s="164">
        <v>0</v>
      </c>
      <c r="AP687" s="164">
        <v>0</v>
      </c>
      <c r="AQ687" s="164">
        <v>0</v>
      </c>
      <c r="AR687" s="164">
        <v>0</v>
      </c>
      <c r="AS687" s="164">
        <v>0</v>
      </c>
      <c r="AT687" s="164">
        <v>0</v>
      </c>
      <c r="AU687" s="164">
        <v>0</v>
      </c>
      <c r="AV687" s="164">
        <v>0</v>
      </c>
      <c r="AW687" s="164">
        <v>0</v>
      </c>
    </row>
    <row r="688" spans="1:49" x14ac:dyDescent="0.3">
      <c r="A688" s="247"/>
      <c r="B688" s="247"/>
      <c r="C688" s="141" t="s">
        <v>34</v>
      </c>
      <c r="D688" s="164">
        <v>1566.98</v>
      </c>
      <c r="E688" s="164">
        <v>1878.97</v>
      </c>
      <c r="F688" s="164">
        <v>2710.93</v>
      </c>
      <c r="G688" s="164">
        <v>3542.88</v>
      </c>
      <c r="H688" s="164">
        <v>4374.84</v>
      </c>
      <c r="I688" s="164">
        <v>5206.8</v>
      </c>
      <c r="J688" s="164">
        <v>5997.67</v>
      </c>
      <c r="K688" s="164">
        <v>6720.05</v>
      </c>
      <c r="L688" s="164">
        <v>7442.44</v>
      </c>
      <c r="M688" s="164">
        <v>8164.82</v>
      </c>
      <c r="N688" s="164">
        <v>8887.2000000000007</v>
      </c>
      <c r="O688" s="164">
        <v>9535.2999999999993</v>
      </c>
      <c r="P688" s="164">
        <v>10273.9</v>
      </c>
      <c r="Q688" s="164">
        <v>11248.8</v>
      </c>
      <c r="R688" s="164">
        <v>12021.9</v>
      </c>
      <c r="S688" s="164">
        <v>-58923.6</v>
      </c>
      <c r="T688" s="164">
        <v>-33972.1</v>
      </c>
      <c r="U688" s="164">
        <v>-19764.599999999999</v>
      </c>
      <c r="V688" s="164">
        <v>-11523.1</v>
      </c>
      <c r="W688" s="164">
        <v>-6676.04</v>
      </c>
      <c r="X688" s="164">
        <v>-3799.03</v>
      </c>
      <c r="Y688" s="164">
        <v>-2083.4299999999998</v>
      </c>
      <c r="Z688" s="164">
        <v>-1060.9100000000001</v>
      </c>
      <c r="AA688" s="164">
        <v>-455.64800000000002</v>
      </c>
      <c r="AB688" s="164">
        <v>-103.289</v>
      </c>
      <c r="AC688" s="164">
        <v>94.978399999999993</v>
      </c>
      <c r="AD688" s="164">
        <v>198.83</v>
      </c>
      <c r="AE688" s="164">
        <v>244.36600000000001</v>
      </c>
      <c r="AF688" s="164">
        <v>253.77</v>
      </c>
      <c r="AG688" s="164">
        <v>240.68199999999999</v>
      </c>
      <c r="AH688" s="164">
        <v>213.495</v>
      </c>
      <c r="AI688" s="164">
        <v>-6415.82</v>
      </c>
      <c r="AJ688" s="164">
        <v>-6734.01</v>
      </c>
      <c r="AK688" s="164">
        <v>-5336.51</v>
      </c>
      <c r="AL688" s="164">
        <v>-3808.89</v>
      </c>
      <c r="AM688" s="164">
        <v>-2596.38</v>
      </c>
      <c r="AN688" s="164">
        <v>-1746.57</v>
      </c>
      <c r="AO688" s="164">
        <v>-1192.26</v>
      </c>
      <c r="AP688" s="164">
        <v>-850.62400000000002</v>
      </c>
      <c r="AQ688" s="164">
        <v>-653.03700000000003</v>
      </c>
      <c r="AR688" s="164">
        <v>131253</v>
      </c>
      <c r="AS688" s="164">
        <v>74664.399999999994</v>
      </c>
      <c r="AT688" s="164">
        <v>43202.3</v>
      </c>
      <c r="AU688" s="164">
        <v>25384.799999999999</v>
      </c>
      <c r="AV688" s="164">
        <v>16012.6</v>
      </c>
      <c r="AW688" s="164">
        <v>10545</v>
      </c>
    </row>
    <row r="689" spans="1:49" x14ac:dyDescent="0.3">
      <c r="A689" s="247"/>
      <c r="B689" s="247"/>
      <c r="C689" s="141" t="s">
        <v>19</v>
      </c>
      <c r="D689" s="164">
        <v>0</v>
      </c>
      <c r="E689" s="164">
        <v>0</v>
      </c>
      <c r="F689" s="164">
        <v>0</v>
      </c>
      <c r="G689" s="164">
        <v>0</v>
      </c>
      <c r="H689" s="164">
        <v>0</v>
      </c>
      <c r="I689" s="164">
        <v>0</v>
      </c>
      <c r="J689" s="164">
        <v>0</v>
      </c>
      <c r="K689" s="164">
        <v>0</v>
      </c>
      <c r="L689" s="164">
        <v>0</v>
      </c>
      <c r="M689" s="164">
        <v>0</v>
      </c>
      <c r="N689" s="164">
        <v>0</v>
      </c>
      <c r="O689" s="164">
        <v>0</v>
      </c>
      <c r="P689" s="164">
        <v>0</v>
      </c>
      <c r="Q689" s="164">
        <v>0</v>
      </c>
      <c r="R689" s="164">
        <v>0</v>
      </c>
      <c r="S689" s="164">
        <v>0</v>
      </c>
      <c r="T689" s="164">
        <v>0</v>
      </c>
      <c r="U689" s="164">
        <v>0</v>
      </c>
      <c r="V689" s="164">
        <v>0</v>
      </c>
      <c r="W689" s="164">
        <v>0</v>
      </c>
      <c r="X689" s="164">
        <v>0</v>
      </c>
      <c r="Y689" s="164">
        <v>0</v>
      </c>
      <c r="Z689" s="164">
        <v>0</v>
      </c>
      <c r="AA689" s="164">
        <v>0</v>
      </c>
      <c r="AB689" s="164">
        <v>0</v>
      </c>
      <c r="AC689" s="164">
        <v>0</v>
      </c>
      <c r="AD689" s="164">
        <v>0</v>
      </c>
      <c r="AE689" s="164">
        <v>0</v>
      </c>
      <c r="AF689" s="164">
        <v>0</v>
      </c>
      <c r="AG689" s="164">
        <v>0</v>
      </c>
      <c r="AH689" s="164">
        <v>0</v>
      </c>
      <c r="AI689" s="164">
        <v>0</v>
      </c>
      <c r="AJ689" s="164">
        <v>0</v>
      </c>
      <c r="AK689" s="164">
        <v>0</v>
      </c>
      <c r="AL689" s="164">
        <v>0</v>
      </c>
      <c r="AM689" s="164">
        <v>0</v>
      </c>
      <c r="AN689" s="164">
        <v>0</v>
      </c>
      <c r="AO689" s="164">
        <v>0</v>
      </c>
      <c r="AP689" s="164">
        <v>0</v>
      </c>
      <c r="AQ689" s="164">
        <v>0</v>
      </c>
      <c r="AR689" s="164">
        <v>0</v>
      </c>
      <c r="AS689" s="164">
        <v>0</v>
      </c>
      <c r="AT689" s="164">
        <v>0</v>
      </c>
      <c r="AU689" s="164">
        <v>0</v>
      </c>
      <c r="AV689" s="164">
        <v>0</v>
      </c>
      <c r="AW689" s="164">
        <v>0</v>
      </c>
    </row>
    <row r="690" spans="1:49" x14ac:dyDescent="0.3">
      <c r="A690" s="247"/>
      <c r="B690" s="247" t="s">
        <v>24</v>
      </c>
      <c r="C690" s="141" t="s">
        <v>11</v>
      </c>
      <c r="D690" s="164">
        <v>0</v>
      </c>
      <c r="E690" s="164">
        <v>0</v>
      </c>
      <c r="F690" s="164">
        <v>0</v>
      </c>
      <c r="G690" s="164">
        <v>0</v>
      </c>
      <c r="H690" s="164">
        <v>0</v>
      </c>
      <c r="I690" s="164">
        <v>0</v>
      </c>
      <c r="J690" s="164">
        <v>0</v>
      </c>
      <c r="K690" s="164">
        <v>0</v>
      </c>
      <c r="L690" s="164">
        <v>0</v>
      </c>
      <c r="M690" s="164">
        <v>0</v>
      </c>
      <c r="N690" s="164">
        <v>0</v>
      </c>
      <c r="O690" s="164">
        <v>0</v>
      </c>
      <c r="P690" s="164">
        <v>0</v>
      </c>
      <c r="Q690" s="164">
        <v>0</v>
      </c>
      <c r="R690" s="164">
        <v>0</v>
      </c>
      <c r="S690" s="164">
        <v>0</v>
      </c>
      <c r="T690" s="164">
        <v>0</v>
      </c>
      <c r="U690" s="164">
        <v>0</v>
      </c>
      <c r="V690" s="164">
        <v>0</v>
      </c>
      <c r="W690" s="164">
        <v>0</v>
      </c>
      <c r="X690" s="164">
        <v>0</v>
      </c>
      <c r="Y690" s="164">
        <v>0</v>
      </c>
      <c r="Z690" s="164">
        <v>0</v>
      </c>
      <c r="AA690" s="164">
        <v>0</v>
      </c>
      <c r="AB690" s="164">
        <v>0</v>
      </c>
      <c r="AC690" s="164">
        <v>0</v>
      </c>
      <c r="AD690" s="164">
        <v>0</v>
      </c>
      <c r="AE690" s="164">
        <v>0</v>
      </c>
      <c r="AF690" s="164">
        <v>0</v>
      </c>
      <c r="AG690" s="164">
        <v>0</v>
      </c>
      <c r="AH690" s="164">
        <v>0</v>
      </c>
      <c r="AI690" s="164">
        <v>0</v>
      </c>
      <c r="AJ690" s="164">
        <v>0</v>
      </c>
      <c r="AK690" s="164">
        <v>0</v>
      </c>
      <c r="AL690" s="164">
        <v>0</v>
      </c>
      <c r="AM690" s="164">
        <v>0</v>
      </c>
      <c r="AN690" s="164">
        <v>0</v>
      </c>
      <c r="AO690" s="164">
        <v>0</v>
      </c>
      <c r="AP690" s="164">
        <v>0</v>
      </c>
      <c r="AQ690" s="164">
        <v>0</v>
      </c>
      <c r="AR690" s="164">
        <v>0</v>
      </c>
      <c r="AS690" s="164">
        <v>0</v>
      </c>
      <c r="AT690" s="164">
        <v>0</v>
      </c>
      <c r="AU690" s="164">
        <v>0</v>
      </c>
      <c r="AV690" s="164">
        <v>0</v>
      </c>
      <c r="AW690" s="164">
        <v>0</v>
      </c>
    </row>
    <row r="691" spans="1:49" x14ac:dyDescent="0.3">
      <c r="A691" s="247"/>
      <c r="B691" s="247"/>
      <c r="C691" s="141" t="s">
        <v>12</v>
      </c>
      <c r="D691" s="164">
        <v>0</v>
      </c>
      <c r="E691" s="164">
        <v>0</v>
      </c>
      <c r="F691" s="164">
        <v>0</v>
      </c>
      <c r="G691" s="164">
        <v>0</v>
      </c>
      <c r="H691" s="164">
        <v>0</v>
      </c>
      <c r="I691" s="164">
        <v>0</v>
      </c>
      <c r="J691" s="164">
        <v>0</v>
      </c>
      <c r="K691" s="164">
        <v>0</v>
      </c>
      <c r="L691" s="164">
        <v>0</v>
      </c>
      <c r="M691" s="164">
        <v>0</v>
      </c>
      <c r="N691" s="164">
        <v>0</v>
      </c>
      <c r="O691" s="164">
        <v>0</v>
      </c>
      <c r="P691" s="164">
        <v>0</v>
      </c>
      <c r="Q691" s="164">
        <v>0</v>
      </c>
      <c r="R691" s="164">
        <v>0</v>
      </c>
      <c r="S691" s="164">
        <v>0</v>
      </c>
      <c r="T691" s="164">
        <v>0</v>
      </c>
      <c r="U691" s="164">
        <v>0</v>
      </c>
      <c r="V691" s="164">
        <v>0</v>
      </c>
      <c r="W691" s="164">
        <v>0</v>
      </c>
      <c r="X691" s="164">
        <v>0</v>
      </c>
      <c r="Y691" s="164">
        <v>0</v>
      </c>
      <c r="Z691" s="164">
        <v>0</v>
      </c>
      <c r="AA691" s="164">
        <v>0</v>
      </c>
      <c r="AB691" s="164">
        <v>0</v>
      </c>
      <c r="AC691" s="164">
        <v>0</v>
      </c>
      <c r="AD691" s="164">
        <v>0</v>
      </c>
      <c r="AE691" s="164">
        <v>0</v>
      </c>
      <c r="AF691" s="164">
        <v>0</v>
      </c>
      <c r="AG691" s="164">
        <v>0</v>
      </c>
      <c r="AH691" s="164">
        <v>0</v>
      </c>
      <c r="AI691" s="164">
        <v>0</v>
      </c>
      <c r="AJ691" s="164">
        <v>0</v>
      </c>
      <c r="AK691" s="164">
        <v>0</v>
      </c>
      <c r="AL691" s="164">
        <v>0</v>
      </c>
      <c r="AM691" s="164">
        <v>0</v>
      </c>
      <c r="AN691" s="164">
        <v>0</v>
      </c>
      <c r="AO691" s="164">
        <v>0</v>
      </c>
      <c r="AP691" s="164">
        <v>0</v>
      </c>
      <c r="AQ691" s="164">
        <v>0</v>
      </c>
      <c r="AR691" s="164">
        <v>0</v>
      </c>
      <c r="AS691" s="164">
        <v>0</v>
      </c>
      <c r="AT691" s="164">
        <v>0</v>
      </c>
      <c r="AU691" s="164">
        <v>0</v>
      </c>
      <c r="AV691" s="164">
        <v>0</v>
      </c>
      <c r="AW691" s="164">
        <v>0</v>
      </c>
    </row>
    <row r="692" spans="1:49" x14ac:dyDescent="0.3">
      <c r="A692" s="247"/>
      <c r="B692" s="247"/>
      <c r="C692" s="141" t="s">
        <v>13</v>
      </c>
      <c r="D692" s="164">
        <v>0</v>
      </c>
      <c r="E692" s="164">
        <v>0</v>
      </c>
      <c r="F692" s="164">
        <v>0</v>
      </c>
      <c r="G692" s="164">
        <v>0</v>
      </c>
      <c r="H692" s="164">
        <v>0</v>
      </c>
      <c r="I692" s="164">
        <v>0</v>
      </c>
      <c r="J692" s="164">
        <v>0</v>
      </c>
      <c r="K692" s="164">
        <v>0</v>
      </c>
      <c r="L692" s="164">
        <v>0</v>
      </c>
      <c r="M692" s="164">
        <v>0</v>
      </c>
      <c r="N692" s="164">
        <v>0</v>
      </c>
      <c r="O692" s="164">
        <v>0</v>
      </c>
      <c r="P692" s="164">
        <v>0</v>
      </c>
      <c r="Q692" s="164">
        <v>0</v>
      </c>
      <c r="R692" s="164">
        <v>0</v>
      </c>
      <c r="S692" s="164">
        <v>0</v>
      </c>
      <c r="T692" s="164">
        <v>0</v>
      </c>
      <c r="U692" s="164">
        <v>0</v>
      </c>
      <c r="V692" s="164">
        <v>0</v>
      </c>
      <c r="W692" s="164">
        <v>0</v>
      </c>
      <c r="X692" s="164">
        <v>0</v>
      </c>
      <c r="Y692" s="164">
        <v>0</v>
      </c>
      <c r="Z692" s="164">
        <v>0</v>
      </c>
      <c r="AA692" s="164">
        <v>0</v>
      </c>
      <c r="AB692" s="164">
        <v>0</v>
      </c>
      <c r="AC692" s="164">
        <v>0</v>
      </c>
      <c r="AD692" s="164">
        <v>0</v>
      </c>
      <c r="AE692" s="164">
        <v>0</v>
      </c>
      <c r="AF692" s="164">
        <v>0</v>
      </c>
      <c r="AG692" s="164">
        <v>0</v>
      </c>
      <c r="AH692" s="164">
        <v>0</v>
      </c>
      <c r="AI692" s="164">
        <v>0</v>
      </c>
      <c r="AJ692" s="164">
        <v>0</v>
      </c>
      <c r="AK692" s="164">
        <v>0</v>
      </c>
      <c r="AL692" s="164">
        <v>0</v>
      </c>
      <c r="AM692" s="164">
        <v>0</v>
      </c>
      <c r="AN692" s="164">
        <v>0</v>
      </c>
      <c r="AO692" s="164">
        <v>0</v>
      </c>
      <c r="AP692" s="164">
        <v>0</v>
      </c>
      <c r="AQ692" s="164">
        <v>0</v>
      </c>
      <c r="AR692" s="164">
        <v>0</v>
      </c>
      <c r="AS692" s="164">
        <v>0</v>
      </c>
      <c r="AT692" s="164">
        <v>0</v>
      </c>
      <c r="AU692" s="164">
        <v>0</v>
      </c>
      <c r="AV692" s="164">
        <v>0</v>
      </c>
      <c r="AW692" s="164">
        <v>0</v>
      </c>
    </row>
    <row r="693" spans="1:49" x14ac:dyDescent="0.3">
      <c r="A693" s="247"/>
      <c r="B693" s="247"/>
      <c r="C693" s="141" t="s">
        <v>14</v>
      </c>
      <c r="D693" s="164">
        <v>0</v>
      </c>
      <c r="E693" s="164">
        <v>0</v>
      </c>
      <c r="F693" s="164">
        <v>0</v>
      </c>
      <c r="G693" s="164">
        <v>0</v>
      </c>
      <c r="H693" s="164">
        <v>0</v>
      </c>
      <c r="I693" s="164">
        <v>0</v>
      </c>
      <c r="J693" s="164">
        <v>0</v>
      </c>
      <c r="K693" s="164">
        <v>0</v>
      </c>
      <c r="L693" s="164">
        <v>0</v>
      </c>
      <c r="M693" s="164">
        <v>0</v>
      </c>
      <c r="N693" s="164">
        <v>0</v>
      </c>
      <c r="O693" s="164">
        <v>0</v>
      </c>
      <c r="P693" s="164">
        <v>0</v>
      </c>
      <c r="Q693" s="164">
        <v>0</v>
      </c>
      <c r="R693" s="164">
        <v>0</v>
      </c>
      <c r="S693" s="164">
        <v>0</v>
      </c>
      <c r="T693" s="164">
        <v>0</v>
      </c>
      <c r="U693" s="164">
        <v>0</v>
      </c>
      <c r="V693" s="164">
        <v>0</v>
      </c>
      <c r="W693" s="164">
        <v>0</v>
      </c>
      <c r="X693" s="164">
        <v>0</v>
      </c>
      <c r="Y693" s="164">
        <v>0</v>
      </c>
      <c r="Z693" s="164">
        <v>0</v>
      </c>
      <c r="AA693" s="164">
        <v>0</v>
      </c>
      <c r="AB693" s="164">
        <v>0</v>
      </c>
      <c r="AC693" s="164">
        <v>0</v>
      </c>
      <c r="AD693" s="164">
        <v>0</v>
      </c>
      <c r="AE693" s="164">
        <v>0</v>
      </c>
      <c r="AF693" s="164">
        <v>0</v>
      </c>
      <c r="AG693" s="164">
        <v>0</v>
      </c>
      <c r="AH693" s="164">
        <v>0</v>
      </c>
      <c r="AI693" s="164">
        <v>0</v>
      </c>
      <c r="AJ693" s="164">
        <v>0</v>
      </c>
      <c r="AK693" s="164">
        <v>0</v>
      </c>
      <c r="AL693" s="164">
        <v>0</v>
      </c>
      <c r="AM693" s="164">
        <v>0</v>
      </c>
      <c r="AN693" s="164">
        <v>0</v>
      </c>
      <c r="AO693" s="164">
        <v>0</v>
      </c>
      <c r="AP693" s="164">
        <v>0</v>
      </c>
      <c r="AQ693" s="164">
        <v>0</v>
      </c>
      <c r="AR693" s="164">
        <v>0</v>
      </c>
      <c r="AS693" s="164">
        <v>0</v>
      </c>
      <c r="AT693" s="164">
        <v>0</v>
      </c>
      <c r="AU693" s="164">
        <v>0</v>
      </c>
      <c r="AV693" s="164">
        <v>0</v>
      </c>
      <c r="AW693" s="164">
        <v>0</v>
      </c>
    </row>
    <row r="694" spans="1:49" x14ac:dyDescent="0.3">
      <c r="A694" s="247"/>
      <c r="B694" s="247"/>
      <c r="C694" s="141" t="s">
        <v>15</v>
      </c>
      <c r="D694" s="164">
        <v>0</v>
      </c>
      <c r="E694" s="164">
        <v>0</v>
      </c>
      <c r="F694" s="164">
        <v>0</v>
      </c>
      <c r="G694" s="164">
        <v>0</v>
      </c>
      <c r="H694" s="164">
        <v>0</v>
      </c>
      <c r="I694" s="164">
        <v>0</v>
      </c>
      <c r="J694" s="164">
        <v>0</v>
      </c>
      <c r="K694" s="164">
        <v>0</v>
      </c>
      <c r="L694" s="164">
        <v>0</v>
      </c>
      <c r="M694" s="164">
        <v>0</v>
      </c>
      <c r="N694" s="164">
        <v>0</v>
      </c>
      <c r="O694" s="164">
        <v>0</v>
      </c>
      <c r="P694" s="164">
        <v>0</v>
      </c>
      <c r="Q694" s="164">
        <v>0</v>
      </c>
      <c r="R694" s="164">
        <v>0</v>
      </c>
      <c r="S694" s="164">
        <v>0</v>
      </c>
      <c r="T694" s="164">
        <v>0</v>
      </c>
      <c r="U694" s="164">
        <v>0</v>
      </c>
      <c r="V694" s="164">
        <v>0</v>
      </c>
      <c r="W694" s="164">
        <v>0</v>
      </c>
      <c r="X694" s="164">
        <v>0</v>
      </c>
      <c r="Y694" s="164">
        <v>0</v>
      </c>
      <c r="Z694" s="164">
        <v>0</v>
      </c>
      <c r="AA694" s="164">
        <v>0</v>
      </c>
      <c r="AB694" s="164">
        <v>0</v>
      </c>
      <c r="AC694" s="164">
        <v>0</v>
      </c>
      <c r="AD694" s="164">
        <v>0</v>
      </c>
      <c r="AE694" s="164">
        <v>0</v>
      </c>
      <c r="AF694" s="164">
        <v>0</v>
      </c>
      <c r="AG694" s="164">
        <v>0</v>
      </c>
      <c r="AH694" s="164">
        <v>0</v>
      </c>
      <c r="AI694" s="164">
        <v>0</v>
      </c>
      <c r="AJ694" s="164">
        <v>0</v>
      </c>
      <c r="AK694" s="164">
        <v>0</v>
      </c>
      <c r="AL694" s="164">
        <v>0</v>
      </c>
      <c r="AM694" s="164">
        <v>0</v>
      </c>
      <c r="AN694" s="164">
        <v>0</v>
      </c>
      <c r="AO694" s="164">
        <v>0</v>
      </c>
      <c r="AP694" s="164">
        <v>0</v>
      </c>
      <c r="AQ694" s="164">
        <v>0</v>
      </c>
      <c r="AR694" s="164">
        <v>0</v>
      </c>
      <c r="AS694" s="164">
        <v>0</v>
      </c>
      <c r="AT694" s="164">
        <v>0</v>
      </c>
      <c r="AU694" s="164">
        <v>0</v>
      </c>
      <c r="AV694" s="164">
        <v>0</v>
      </c>
      <c r="AW694" s="164">
        <v>0</v>
      </c>
    </row>
    <row r="695" spans="1:49" x14ac:dyDescent="0.3">
      <c r="A695" s="247"/>
      <c r="B695" s="247"/>
      <c r="C695" s="141" t="s">
        <v>16</v>
      </c>
      <c r="D695" s="164">
        <v>0</v>
      </c>
      <c r="E695" s="164">
        <v>0</v>
      </c>
      <c r="F695" s="164">
        <v>0</v>
      </c>
      <c r="G695" s="164">
        <v>0</v>
      </c>
      <c r="H695" s="164">
        <v>0</v>
      </c>
      <c r="I695" s="164">
        <v>0</v>
      </c>
      <c r="J695" s="164">
        <v>0</v>
      </c>
      <c r="K695" s="164">
        <v>0</v>
      </c>
      <c r="L695" s="164">
        <v>0</v>
      </c>
      <c r="M695" s="164">
        <v>0</v>
      </c>
      <c r="N695" s="164">
        <v>0</v>
      </c>
      <c r="O695" s="164">
        <v>0</v>
      </c>
      <c r="P695" s="164">
        <v>0</v>
      </c>
      <c r="Q695" s="164">
        <v>0</v>
      </c>
      <c r="R695" s="164">
        <v>0</v>
      </c>
      <c r="S695" s="164">
        <v>0</v>
      </c>
      <c r="T695" s="164">
        <v>0</v>
      </c>
      <c r="U695" s="164">
        <v>0</v>
      </c>
      <c r="V695" s="164">
        <v>0</v>
      </c>
      <c r="W695" s="164">
        <v>0</v>
      </c>
      <c r="X695" s="164">
        <v>0</v>
      </c>
      <c r="Y695" s="164">
        <v>0</v>
      </c>
      <c r="Z695" s="164">
        <v>0</v>
      </c>
      <c r="AA695" s="164">
        <v>0</v>
      </c>
      <c r="AB695" s="164">
        <v>0</v>
      </c>
      <c r="AC695" s="164">
        <v>0</v>
      </c>
      <c r="AD695" s="164">
        <v>0</v>
      </c>
      <c r="AE695" s="164">
        <v>0</v>
      </c>
      <c r="AF695" s="164">
        <v>0</v>
      </c>
      <c r="AG695" s="164">
        <v>0</v>
      </c>
      <c r="AH695" s="164">
        <v>0</v>
      </c>
      <c r="AI695" s="164">
        <v>0</v>
      </c>
      <c r="AJ695" s="164">
        <v>0</v>
      </c>
      <c r="AK695" s="164">
        <v>0</v>
      </c>
      <c r="AL695" s="164">
        <v>0</v>
      </c>
      <c r="AM695" s="164">
        <v>0</v>
      </c>
      <c r="AN695" s="164">
        <v>0</v>
      </c>
      <c r="AO695" s="164">
        <v>0</v>
      </c>
      <c r="AP695" s="164">
        <v>0</v>
      </c>
      <c r="AQ695" s="164">
        <v>0</v>
      </c>
      <c r="AR695" s="164">
        <v>0</v>
      </c>
      <c r="AS695" s="164">
        <v>0</v>
      </c>
      <c r="AT695" s="164">
        <v>0</v>
      </c>
      <c r="AU695" s="164">
        <v>0</v>
      </c>
      <c r="AV695" s="164">
        <v>0</v>
      </c>
      <c r="AW695" s="164">
        <v>0</v>
      </c>
    </row>
    <row r="696" spans="1:49" x14ac:dyDescent="0.3">
      <c r="A696" s="247"/>
      <c r="B696" s="247"/>
      <c r="C696" s="141" t="s">
        <v>17</v>
      </c>
      <c r="D696" s="164">
        <v>0</v>
      </c>
      <c r="E696" s="164">
        <v>0</v>
      </c>
      <c r="F696" s="164">
        <v>0</v>
      </c>
      <c r="G696" s="164">
        <v>0</v>
      </c>
      <c r="H696" s="164">
        <v>0</v>
      </c>
      <c r="I696" s="164">
        <v>0</v>
      </c>
      <c r="J696" s="164">
        <v>0</v>
      </c>
      <c r="K696" s="164">
        <v>0</v>
      </c>
      <c r="L696" s="164">
        <v>0</v>
      </c>
      <c r="M696" s="164">
        <v>0</v>
      </c>
      <c r="N696" s="164">
        <v>0</v>
      </c>
      <c r="O696" s="164">
        <v>0</v>
      </c>
      <c r="P696" s="164">
        <v>0</v>
      </c>
      <c r="Q696" s="164">
        <v>0</v>
      </c>
      <c r="R696" s="164">
        <v>0</v>
      </c>
      <c r="S696" s="164">
        <v>0</v>
      </c>
      <c r="T696" s="164">
        <v>0</v>
      </c>
      <c r="U696" s="164">
        <v>0</v>
      </c>
      <c r="V696" s="164">
        <v>0</v>
      </c>
      <c r="W696" s="164">
        <v>0</v>
      </c>
      <c r="X696" s="164">
        <v>0</v>
      </c>
      <c r="Y696" s="164">
        <v>0</v>
      </c>
      <c r="Z696" s="164">
        <v>0</v>
      </c>
      <c r="AA696" s="164">
        <v>0</v>
      </c>
      <c r="AB696" s="164">
        <v>0</v>
      </c>
      <c r="AC696" s="164">
        <v>0</v>
      </c>
      <c r="AD696" s="164">
        <v>0</v>
      </c>
      <c r="AE696" s="164">
        <v>0</v>
      </c>
      <c r="AF696" s="164">
        <v>0</v>
      </c>
      <c r="AG696" s="164">
        <v>0</v>
      </c>
      <c r="AH696" s="164">
        <v>0</v>
      </c>
      <c r="AI696" s="164">
        <v>0</v>
      </c>
      <c r="AJ696" s="164">
        <v>0</v>
      </c>
      <c r="AK696" s="164">
        <v>0</v>
      </c>
      <c r="AL696" s="164">
        <v>0</v>
      </c>
      <c r="AM696" s="164">
        <v>0</v>
      </c>
      <c r="AN696" s="164">
        <v>0</v>
      </c>
      <c r="AO696" s="164">
        <v>0</v>
      </c>
      <c r="AP696" s="164">
        <v>0</v>
      </c>
      <c r="AQ696" s="164">
        <v>0</v>
      </c>
      <c r="AR696" s="164">
        <v>0</v>
      </c>
      <c r="AS696" s="164">
        <v>0</v>
      </c>
      <c r="AT696" s="164">
        <v>0</v>
      </c>
      <c r="AU696" s="164">
        <v>0</v>
      </c>
      <c r="AV696" s="164">
        <v>0</v>
      </c>
      <c r="AW696" s="164">
        <v>0</v>
      </c>
    </row>
    <row r="697" spans="1:49" x14ac:dyDescent="0.3">
      <c r="A697" s="247"/>
      <c r="B697" s="247"/>
      <c r="C697" s="141" t="s">
        <v>34</v>
      </c>
      <c r="D697" s="164">
        <v>0</v>
      </c>
      <c r="E697" s="164">
        <v>0</v>
      </c>
      <c r="F697" s="164">
        <v>0</v>
      </c>
      <c r="G697" s="164">
        <v>0</v>
      </c>
      <c r="H697" s="164">
        <v>0</v>
      </c>
      <c r="I697" s="164">
        <v>0</v>
      </c>
      <c r="J697" s="164">
        <v>0</v>
      </c>
      <c r="K697" s="164">
        <v>0</v>
      </c>
      <c r="L697" s="164">
        <v>0</v>
      </c>
      <c r="M697" s="164">
        <v>0</v>
      </c>
      <c r="N697" s="164">
        <v>0</v>
      </c>
      <c r="O697" s="164">
        <v>0</v>
      </c>
      <c r="P697" s="164">
        <v>0</v>
      </c>
      <c r="Q697" s="164">
        <v>0</v>
      </c>
      <c r="R697" s="164">
        <v>0</v>
      </c>
      <c r="S697" s="164">
        <v>0</v>
      </c>
      <c r="T697" s="164">
        <v>0</v>
      </c>
      <c r="U697" s="164">
        <v>0</v>
      </c>
      <c r="V697" s="164">
        <v>0</v>
      </c>
      <c r="W697" s="164">
        <v>0</v>
      </c>
      <c r="X697" s="164">
        <v>0</v>
      </c>
      <c r="Y697" s="164">
        <v>0</v>
      </c>
      <c r="Z697" s="164">
        <v>0</v>
      </c>
      <c r="AA697" s="164">
        <v>0</v>
      </c>
      <c r="AB697" s="164">
        <v>0</v>
      </c>
      <c r="AC697" s="164">
        <v>0</v>
      </c>
      <c r="AD697" s="164">
        <v>0</v>
      </c>
      <c r="AE697" s="164">
        <v>0</v>
      </c>
      <c r="AF697" s="164">
        <v>0</v>
      </c>
      <c r="AG697" s="164">
        <v>0</v>
      </c>
      <c r="AH697" s="164">
        <v>0</v>
      </c>
      <c r="AI697" s="164">
        <v>0</v>
      </c>
      <c r="AJ697" s="164">
        <v>0</v>
      </c>
      <c r="AK697" s="164">
        <v>0</v>
      </c>
      <c r="AL697" s="164">
        <v>0</v>
      </c>
      <c r="AM697" s="164">
        <v>0</v>
      </c>
      <c r="AN697" s="164">
        <v>0</v>
      </c>
      <c r="AO697" s="164">
        <v>0</v>
      </c>
      <c r="AP697" s="164">
        <v>0</v>
      </c>
      <c r="AQ697" s="164">
        <v>0</v>
      </c>
      <c r="AR697" s="164">
        <v>0</v>
      </c>
      <c r="AS697" s="164">
        <v>0</v>
      </c>
      <c r="AT697" s="164">
        <v>0</v>
      </c>
      <c r="AU697" s="164">
        <v>0</v>
      </c>
      <c r="AV697" s="164">
        <v>0</v>
      </c>
      <c r="AW697" s="164">
        <v>0</v>
      </c>
    </row>
    <row r="698" spans="1:49" x14ac:dyDescent="0.3">
      <c r="A698" s="247"/>
      <c r="B698" s="247"/>
      <c r="C698" s="141" t="s">
        <v>19</v>
      </c>
      <c r="D698" s="164">
        <v>0</v>
      </c>
      <c r="E698" s="164">
        <v>0</v>
      </c>
      <c r="F698" s="164">
        <v>0</v>
      </c>
      <c r="G698" s="164">
        <v>0</v>
      </c>
      <c r="H698" s="164">
        <v>0</v>
      </c>
      <c r="I698" s="164">
        <v>0</v>
      </c>
      <c r="J698" s="164">
        <v>0</v>
      </c>
      <c r="K698" s="164">
        <v>0</v>
      </c>
      <c r="L698" s="164">
        <v>0</v>
      </c>
      <c r="M698" s="164">
        <v>0</v>
      </c>
      <c r="N698" s="164">
        <v>0</v>
      </c>
      <c r="O698" s="164">
        <v>0</v>
      </c>
      <c r="P698" s="164">
        <v>0</v>
      </c>
      <c r="Q698" s="164">
        <v>0</v>
      </c>
      <c r="R698" s="164">
        <v>0</v>
      </c>
      <c r="S698" s="164">
        <v>0</v>
      </c>
      <c r="T698" s="164">
        <v>0</v>
      </c>
      <c r="U698" s="164">
        <v>0</v>
      </c>
      <c r="V698" s="164">
        <v>0</v>
      </c>
      <c r="W698" s="164">
        <v>0</v>
      </c>
      <c r="X698" s="164">
        <v>0</v>
      </c>
      <c r="Y698" s="164">
        <v>0</v>
      </c>
      <c r="Z698" s="164">
        <v>0</v>
      </c>
      <c r="AA698" s="164">
        <v>0</v>
      </c>
      <c r="AB698" s="164">
        <v>0</v>
      </c>
      <c r="AC698" s="164">
        <v>0</v>
      </c>
      <c r="AD698" s="164">
        <v>0</v>
      </c>
      <c r="AE698" s="164">
        <v>0</v>
      </c>
      <c r="AF698" s="164">
        <v>0</v>
      </c>
      <c r="AG698" s="164">
        <v>0</v>
      </c>
      <c r="AH698" s="164">
        <v>0</v>
      </c>
      <c r="AI698" s="164">
        <v>0</v>
      </c>
      <c r="AJ698" s="164">
        <v>0</v>
      </c>
      <c r="AK698" s="164">
        <v>0</v>
      </c>
      <c r="AL698" s="164">
        <v>0</v>
      </c>
      <c r="AM698" s="164">
        <v>0</v>
      </c>
      <c r="AN698" s="164">
        <v>0</v>
      </c>
      <c r="AO698" s="164">
        <v>0</v>
      </c>
      <c r="AP698" s="164">
        <v>0</v>
      </c>
      <c r="AQ698" s="164">
        <v>0</v>
      </c>
      <c r="AR698" s="164">
        <v>0</v>
      </c>
      <c r="AS698" s="164">
        <v>0</v>
      </c>
      <c r="AT698" s="164">
        <v>0</v>
      </c>
      <c r="AU698" s="164">
        <v>0</v>
      </c>
      <c r="AV698" s="164">
        <v>0</v>
      </c>
      <c r="AW698" s="164">
        <v>0</v>
      </c>
    </row>
    <row r="699" spans="1:49" x14ac:dyDescent="0.3">
      <c r="A699" s="247"/>
      <c r="B699" s="247" t="s">
        <v>25</v>
      </c>
      <c r="C699" s="141" t="s">
        <v>11</v>
      </c>
      <c r="D699" s="164">
        <v>0</v>
      </c>
      <c r="E699" s="164">
        <v>0</v>
      </c>
      <c r="F699" s="164">
        <v>0</v>
      </c>
      <c r="G699" s="164">
        <v>0</v>
      </c>
      <c r="H699" s="164">
        <v>0</v>
      </c>
      <c r="I699" s="164">
        <v>0</v>
      </c>
      <c r="J699" s="164">
        <v>0</v>
      </c>
      <c r="K699" s="164">
        <v>0</v>
      </c>
      <c r="L699" s="164">
        <v>0</v>
      </c>
      <c r="M699" s="164">
        <v>0</v>
      </c>
      <c r="N699" s="164">
        <v>0</v>
      </c>
      <c r="O699" s="164">
        <v>0</v>
      </c>
      <c r="P699" s="164">
        <v>0</v>
      </c>
      <c r="Q699" s="164">
        <v>0</v>
      </c>
      <c r="R699" s="164">
        <v>0</v>
      </c>
      <c r="S699" s="164">
        <v>0</v>
      </c>
      <c r="T699" s="164">
        <v>0</v>
      </c>
      <c r="U699" s="164">
        <v>0</v>
      </c>
      <c r="V699" s="164">
        <v>0</v>
      </c>
      <c r="W699" s="164">
        <v>0</v>
      </c>
      <c r="X699" s="164">
        <v>0</v>
      </c>
      <c r="Y699" s="164">
        <v>0</v>
      </c>
      <c r="Z699" s="164">
        <v>0</v>
      </c>
      <c r="AA699" s="164">
        <v>0</v>
      </c>
      <c r="AB699" s="164">
        <v>0</v>
      </c>
      <c r="AC699" s="164">
        <v>0</v>
      </c>
      <c r="AD699" s="164">
        <v>0</v>
      </c>
      <c r="AE699" s="164">
        <v>0</v>
      </c>
      <c r="AF699" s="164">
        <v>0</v>
      </c>
      <c r="AG699" s="164">
        <v>0</v>
      </c>
      <c r="AH699" s="164">
        <v>0</v>
      </c>
      <c r="AI699" s="164">
        <v>0</v>
      </c>
      <c r="AJ699" s="164">
        <v>0</v>
      </c>
      <c r="AK699" s="164">
        <v>0</v>
      </c>
      <c r="AL699" s="164">
        <v>0</v>
      </c>
      <c r="AM699" s="164">
        <v>0</v>
      </c>
      <c r="AN699" s="164">
        <v>0</v>
      </c>
      <c r="AO699" s="164">
        <v>0</v>
      </c>
      <c r="AP699" s="164">
        <v>0</v>
      </c>
      <c r="AQ699" s="164">
        <v>0</v>
      </c>
      <c r="AR699" s="164">
        <v>0</v>
      </c>
      <c r="AS699" s="164">
        <v>0</v>
      </c>
      <c r="AT699" s="164">
        <v>0</v>
      </c>
      <c r="AU699" s="164">
        <v>0</v>
      </c>
      <c r="AV699" s="164">
        <v>0</v>
      </c>
      <c r="AW699" s="164">
        <v>0</v>
      </c>
    </row>
    <row r="700" spans="1:49" x14ac:dyDescent="0.3">
      <c r="A700" s="247"/>
      <c r="B700" s="247"/>
      <c r="C700" s="141" t="s">
        <v>12</v>
      </c>
      <c r="D700" s="164">
        <v>0</v>
      </c>
      <c r="E700" s="164">
        <v>0</v>
      </c>
      <c r="F700" s="164">
        <v>0</v>
      </c>
      <c r="G700" s="164">
        <v>0</v>
      </c>
      <c r="H700" s="164">
        <v>0</v>
      </c>
      <c r="I700" s="164">
        <v>0</v>
      </c>
      <c r="J700" s="164">
        <v>0</v>
      </c>
      <c r="K700" s="164">
        <v>0</v>
      </c>
      <c r="L700" s="164">
        <v>0</v>
      </c>
      <c r="M700" s="164">
        <v>0</v>
      </c>
      <c r="N700" s="164">
        <v>0</v>
      </c>
      <c r="O700" s="164">
        <v>0</v>
      </c>
      <c r="P700" s="164">
        <v>0</v>
      </c>
      <c r="Q700" s="164">
        <v>0</v>
      </c>
      <c r="R700" s="164">
        <v>0</v>
      </c>
      <c r="S700" s="164">
        <v>0</v>
      </c>
      <c r="T700" s="164">
        <v>0</v>
      </c>
      <c r="U700" s="164">
        <v>0</v>
      </c>
      <c r="V700" s="164">
        <v>0</v>
      </c>
      <c r="W700" s="164">
        <v>0</v>
      </c>
      <c r="X700" s="164">
        <v>0</v>
      </c>
      <c r="Y700" s="164">
        <v>0</v>
      </c>
      <c r="Z700" s="164">
        <v>0</v>
      </c>
      <c r="AA700" s="164">
        <v>0</v>
      </c>
      <c r="AB700" s="164">
        <v>0</v>
      </c>
      <c r="AC700" s="164">
        <v>0</v>
      </c>
      <c r="AD700" s="164">
        <v>0</v>
      </c>
      <c r="AE700" s="164">
        <v>0</v>
      </c>
      <c r="AF700" s="164">
        <v>0</v>
      </c>
      <c r="AG700" s="164">
        <v>0</v>
      </c>
      <c r="AH700" s="164">
        <v>0</v>
      </c>
      <c r="AI700" s="164">
        <v>0</v>
      </c>
      <c r="AJ700" s="164">
        <v>0</v>
      </c>
      <c r="AK700" s="164">
        <v>0</v>
      </c>
      <c r="AL700" s="164">
        <v>0</v>
      </c>
      <c r="AM700" s="164">
        <v>0</v>
      </c>
      <c r="AN700" s="164">
        <v>0</v>
      </c>
      <c r="AO700" s="164">
        <v>0</v>
      </c>
      <c r="AP700" s="164">
        <v>0</v>
      </c>
      <c r="AQ700" s="164">
        <v>0</v>
      </c>
      <c r="AR700" s="164">
        <v>0</v>
      </c>
      <c r="AS700" s="164">
        <v>0</v>
      </c>
      <c r="AT700" s="164">
        <v>0</v>
      </c>
      <c r="AU700" s="164">
        <v>0</v>
      </c>
      <c r="AV700" s="164">
        <v>0</v>
      </c>
      <c r="AW700" s="164">
        <v>0</v>
      </c>
    </row>
    <row r="701" spans="1:49" x14ac:dyDescent="0.3">
      <c r="A701" s="247"/>
      <c r="B701" s="247"/>
      <c r="C701" s="141" t="s">
        <v>13</v>
      </c>
      <c r="D701" s="164">
        <v>0</v>
      </c>
      <c r="E701" s="164">
        <v>0</v>
      </c>
      <c r="F701" s="164">
        <v>0</v>
      </c>
      <c r="G701" s="164">
        <v>0</v>
      </c>
      <c r="H701" s="164">
        <v>0</v>
      </c>
      <c r="I701" s="164">
        <v>0</v>
      </c>
      <c r="J701" s="164">
        <v>0</v>
      </c>
      <c r="K701" s="164">
        <v>0</v>
      </c>
      <c r="L701" s="164">
        <v>0</v>
      </c>
      <c r="M701" s="164">
        <v>0</v>
      </c>
      <c r="N701" s="164">
        <v>0</v>
      </c>
      <c r="O701" s="164">
        <v>0</v>
      </c>
      <c r="P701" s="164">
        <v>0</v>
      </c>
      <c r="Q701" s="164">
        <v>0</v>
      </c>
      <c r="R701" s="164">
        <v>0</v>
      </c>
      <c r="S701" s="164">
        <v>0</v>
      </c>
      <c r="T701" s="164">
        <v>0</v>
      </c>
      <c r="U701" s="164">
        <v>0</v>
      </c>
      <c r="V701" s="164">
        <v>0</v>
      </c>
      <c r="W701" s="164">
        <v>0</v>
      </c>
      <c r="X701" s="164">
        <v>0</v>
      </c>
      <c r="Y701" s="164">
        <v>0</v>
      </c>
      <c r="Z701" s="164">
        <v>0</v>
      </c>
      <c r="AA701" s="164">
        <v>0</v>
      </c>
      <c r="AB701" s="164">
        <v>0</v>
      </c>
      <c r="AC701" s="164">
        <v>0</v>
      </c>
      <c r="AD701" s="164">
        <v>0</v>
      </c>
      <c r="AE701" s="164">
        <v>0</v>
      </c>
      <c r="AF701" s="164">
        <v>0</v>
      </c>
      <c r="AG701" s="164">
        <v>0</v>
      </c>
      <c r="AH701" s="164">
        <v>0</v>
      </c>
      <c r="AI701" s="164">
        <v>0</v>
      </c>
      <c r="AJ701" s="164">
        <v>0</v>
      </c>
      <c r="AK701" s="164">
        <v>0</v>
      </c>
      <c r="AL701" s="164">
        <v>0</v>
      </c>
      <c r="AM701" s="164">
        <v>0</v>
      </c>
      <c r="AN701" s="164">
        <v>0</v>
      </c>
      <c r="AO701" s="164">
        <v>0</v>
      </c>
      <c r="AP701" s="164">
        <v>0</v>
      </c>
      <c r="AQ701" s="164">
        <v>0</v>
      </c>
      <c r="AR701" s="164">
        <v>0</v>
      </c>
      <c r="AS701" s="164">
        <v>0</v>
      </c>
      <c r="AT701" s="164">
        <v>0</v>
      </c>
      <c r="AU701" s="164">
        <v>0</v>
      </c>
      <c r="AV701" s="164">
        <v>0</v>
      </c>
      <c r="AW701" s="164">
        <v>0</v>
      </c>
    </row>
    <row r="702" spans="1:49" x14ac:dyDescent="0.3">
      <c r="A702" s="247"/>
      <c r="B702" s="247"/>
      <c r="C702" s="141" t="s">
        <v>14</v>
      </c>
      <c r="D702" s="164">
        <v>0</v>
      </c>
      <c r="E702" s="164">
        <v>0</v>
      </c>
      <c r="F702" s="164">
        <v>0</v>
      </c>
      <c r="G702" s="164">
        <v>0</v>
      </c>
      <c r="H702" s="164">
        <v>0</v>
      </c>
      <c r="I702" s="164">
        <v>0</v>
      </c>
      <c r="J702" s="164">
        <v>0</v>
      </c>
      <c r="K702" s="164">
        <v>0</v>
      </c>
      <c r="L702" s="164">
        <v>0</v>
      </c>
      <c r="M702" s="164">
        <v>0</v>
      </c>
      <c r="N702" s="164">
        <v>0</v>
      </c>
      <c r="O702" s="164">
        <v>0</v>
      </c>
      <c r="P702" s="164">
        <v>0</v>
      </c>
      <c r="Q702" s="164">
        <v>0</v>
      </c>
      <c r="R702" s="164">
        <v>0</v>
      </c>
      <c r="S702" s="164">
        <v>0</v>
      </c>
      <c r="T702" s="164">
        <v>0</v>
      </c>
      <c r="U702" s="164">
        <v>0</v>
      </c>
      <c r="V702" s="164">
        <v>0</v>
      </c>
      <c r="W702" s="164">
        <v>0</v>
      </c>
      <c r="X702" s="164">
        <v>0</v>
      </c>
      <c r="Y702" s="164">
        <v>0</v>
      </c>
      <c r="Z702" s="164">
        <v>0</v>
      </c>
      <c r="AA702" s="164">
        <v>0</v>
      </c>
      <c r="AB702" s="164">
        <v>0</v>
      </c>
      <c r="AC702" s="164">
        <v>0</v>
      </c>
      <c r="AD702" s="164">
        <v>0</v>
      </c>
      <c r="AE702" s="164">
        <v>0</v>
      </c>
      <c r="AF702" s="164">
        <v>0</v>
      </c>
      <c r="AG702" s="164">
        <v>0</v>
      </c>
      <c r="AH702" s="164">
        <v>0</v>
      </c>
      <c r="AI702" s="164">
        <v>0</v>
      </c>
      <c r="AJ702" s="164">
        <v>0</v>
      </c>
      <c r="AK702" s="164">
        <v>0</v>
      </c>
      <c r="AL702" s="164">
        <v>0</v>
      </c>
      <c r="AM702" s="164">
        <v>0</v>
      </c>
      <c r="AN702" s="164">
        <v>0</v>
      </c>
      <c r="AO702" s="164">
        <v>0</v>
      </c>
      <c r="AP702" s="164">
        <v>0</v>
      </c>
      <c r="AQ702" s="164">
        <v>0</v>
      </c>
      <c r="AR702" s="164">
        <v>0</v>
      </c>
      <c r="AS702" s="164">
        <v>0</v>
      </c>
      <c r="AT702" s="164">
        <v>0</v>
      </c>
      <c r="AU702" s="164">
        <v>0</v>
      </c>
      <c r="AV702" s="164">
        <v>0</v>
      </c>
      <c r="AW702" s="164">
        <v>0</v>
      </c>
    </row>
    <row r="703" spans="1:49" x14ac:dyDescent="0.3">
      <c r="A703" s="247"/>
      <c r="B703" s="247"/>
      <c r="C703" s="141" t="s">
        <v>15</v>
      </c>
      <c r="D703" s="164">
        <v>0</v>
      </c>
      <c r="E703" s="164">
        <v>0</v>
      </c>
      <c r="F703" s="164">
        <v>0</v>
      </c>
      <c r="G703" s="164">
        <v>0</v>
      </c>
      <c r="H703" s="164">
        <v>0</v>
      </c>
      <c r="I703" s="164">
        <v>0</v>
      </c>
      <c r="J703" s="164">
        <v>0</v>
      </c>
      <c r="K703" s="164">
        <v>0</v>
      </c>
      <c r="L703" s="164">
        <v>0</v>
      </c>
      <c r="M703" s="164">
        <v>0</v>
      </c>
      <c r="N703" s="164">
        <v>0</v>
      </c>
      <c r="O703" s="164">
        <v>0</v>
      </c>
      <c r="P703" s="164">
        <v>0</v>
      </c>
      <c r="Q703" s="164">
        <v>0</v>
      </c>
      <c r="R703" s="164">
        <v>0</v>
      </c>
      <c r="S703" s="164">
        <v>0</v>
      </c>
      <c r="T703" s="164">
        <v>0</v>
      </c>
      <c r="U703" s="164">
        <v>0</v>
      </c>
      <c r="V703" s="164">
        <v>0</v>
      </c>
      <c r="W703" s="164">
        <v>0</v>
      </c>
      <c r="X703" s="164">
        <v>0</v>
      </c>
      <c r="Y703" s="164">
        <v>0</v>
      </c>
      <c r="Z703" s="164">
        <v>0</v>
      </c>
      <c r="AA703" s="164">
        <v>0</v>
      </c>
      <c r="AB703" s="164">
        <v>0</v>
      </c>
      <c r="AC703" s="164">
        <v>0</v>
      </c>
      <c r="AD703" s="164">
        <v>0</v>
      </c>
      <c r="AE703" s="164">
        <v>0</v>
      </c>
      <c r="AF703" s="164">
        <v>0</v>
      </c>
      <c r="AG703" s="164">
        <v>0</v>
      </c>
      <c r="AH703" s="164">
        <v>0</v>
      </c>
      <c r="AI703" s="164">
        <v>0</v>
      </c>
      <c r="AJ703" s="164">
        <v>0</v>
      </c>
      <c r="AK703" s="164">
        <v>0</v>
      </c>
      <c r="AL703" s="164">
        <v>0</v>
      </c>
      <c r="AM703" s="164">
        <v>0</v>
      </c>
      <c r="AN703" s="164">
        <v>0</v>
      </c>
      <c r="AO703" s="164">
        <v>0</v>
      </c>
      <c r="AP703" s="164">
        <v>0</v>
      </c>
      <c r="AQ703" s="164">
        <v>0</v>
      </c>
      <c r="AR703" s="164">
        <v>0</v>
      </c>
      <c r="AS703" s="164">
        <v>0</v>
      </c>
      <c r="AT703" s="164">
        <v>0</v>
      </c>
      <c r="AU703" s="164">
        <v>0</v>
      </c>
      <c r="AV703" s="164">
        <v>0</v>
      </c>
      <c r="AW703" s="164">
        <v>0</v>
      </c>
    </row>
    <row r="704" spans="1:49" x14ac:dyDescent="0.3">
      <c r="A704" s="247"/>
      <c r="B704" s="247"/>
      <c r="C704" s="141" t="s">
        <v>16</v>
      </c>
      <c r="D704" s="164">
        <v>0</v>
      </c>
      <c r="E704" s="164">
        <v>0</v>
      </c>
      <c r="F704" s="164">
        <v>0</v>
      </c>
      <c r="G704" s="164">
        <v>0</v>
      </c>
      <c r="H704" s="164">
        <v>0</v>
      </c>
      <c r="I704" s="164">
        <v>0</v>
      </c>
      <c r="J704" s="164">
        <v>0</v>
      </c>
      <c r="K704" s="164">
        <v>0</v>
      </c>
      <c r="L704" s="164">
        <v>0</v>
      </c>
      <c r="M704" s="164">
        <v>0</v>
      </c>
      <c r="N704" s="164">
        <v>0</v>
      </c>
      <c r="O704" s="164">
        <v>0</v>
      </c>
      <c r="P704" s="164">
        <v>0</v>
      </c>
      <c r="Q704" s="164">
        <v>0</v>
      </c>
      <c r="R704" s="164">
        <v>-3400</v>
      </c>
      <c r="S704" s="164">
        <v>-3400</v>
      </c>
      <c r="T704" s="164">
        <v>-3400</v>
      </c>
      <c r="U704" s="164">
        <v>-3400</v>
      </c>
      <c r="V704" s="164">
        <v>-3400</v>
      </c>
      <c r="W704" s="164">
        <v>-3400</v>
      </c>
      <c r="X704" s="164">
        <v>-3400</v>
      </c>
      <c r="Y704" s="164">
        <v>-3400</v>
      </c>
      <c r="Z704" s="164">
        <v>-3400</v>
      </c>
      <c r="AA704" s="164">
        <v>-3400</v>
      </c>
      <c r="AB704" s="164">
        <v>-3400</v>
      </c>
      <c r="AC704" s="164">
        <v>-3400</v>
      </c>
      <c r="AD704" s="164">
        <v>-3400</v>
      </c>
      <c r="AE704" s="164">
        <v>-3400</v>
      </c>
      <c r="AF704" s="164">
        <v>-3400</v>
      </c>
      <c r="AG704" s="164">
        <v>-3400</v>
      </c>
      <c r="AH704" s="164">
        <v>-3400</v>
      </c>
      <c r="AI704" s="164">
        <v>-3400</v>
      </c>
      <c r="AJ704" s="164">
        <v>-3400</v>
      </c>
      <c r="AK704" s="164">
        <v>-3400</v>
      </c>
      <c r="AL704" s="164">
        <v>-3400</v>
      </c>
      <c r="AM704" s="164">
        <v>-3400</v>
      </c>
      <c r="AN704" s="164">
        <v>-3400</v>
      </c>
      <c r="AO704" s="164">
        <v>-3400</v>
      </c>
      <c r="AP704" s="164">
        <v>-3400</v>
      </c>
      <c r="AQ704" s="164">
        <v>-3400</v>
      </c>
      <c r="AR704" s="164">
        <v>-3400</v>
      </c>
      <c r="AS704" s="164">
        <v>-3400</v>
      </c>
      <c r="AT704" s="164">
        <v>-3400</v>
      </c>
      <c r="AU704" s="164">
        <v>-3400</v>
      </c>
      <c r="AV704" s="164">
        <v>-3400</v>
      </c>
      <c r="AW704" s="164">
        <v>-3400</v>
      </c>
    </row>
    <row r="705" spans="1:49" x14ac:dyDescent="0.3">
      <c r="A705" s="247"/>
      <c r="B705" s="247"/>
      <c r="C705" s="141" t="s">
        <v>17</v>
      </c>
      <c r="D705" s="164">
        <v>-33.571399999999997</v>
      </c>
      <c r="E705" s="164">
        <v>-33.571399999999997</v>
      </c>
      <c r="F705" s="164">
        <v>-33.571399999999997</v>
      </c>
      <c r="G705" s="164">
        <v>-33.571399999999997</v>
      </c>
      <c r="H705" s="164">
        <v>-33.571399999999997</v>
      </c>
      <c r="I705" s="164">
        <v>-33.571399999999997</v>
      </c>
      <c r="J705" s="164">
        <v>-33.571399999999997</v>
      </c>
      <c r="K705" s="164">
        <v>-33.571399999999997</v>
      </c>
      <c r="L705" s="164">
        <v>-33.571399999999997</v>
      </c>
      <c r="M705" s="164">
        <v>-33.571399999999997</v>
      </c>
      <c r="N705" s="164">
        <v>-33.571399999999997</v>
      </c>
      <c r="O705" s="164">
        <v>-33.571399999999997</v>
      </c>
      <c r="P705" s="164">
        <v>-33.571399999999997</v>
      </c>
      <c r="Q705" s="164">
        <v>-33.571399999999997</v>
      </c>
      <c r="R705" s="164">
        <v>0</v>
      </c>
      <c r="S705" s="164">
        <v>0</v>
      </c>
      <c r="T705" s="164">
        <v>0</v>
      </c>
      <c r="U705" s="164">
        <v>0</v>
      </c>
      <c r="V705" s="164">
        <v>0</v>
      </c>
      <c r="W705" s="164">
        <v>0</v>
      </c>
      <c r="X705" s="164">
        <v>0</v>
      </c>
      <c r="Y705" s="164">
        <v>0</v>
      </c>
      <c r="Z705" s="164">
        <v>0</v>
      </c>
      <c r="AA705" s="164">
        <v>0</v>
      </c>
      <c r="AB705" s="164">
        <v>0</v>
      </c>
      <c r="AC705" s="164">
        <v>0</v>
      </c>
      <c r="AD705" s="164">
        <v>0</v>
      </c>
      <c r="AE705" s="164">
        <v>0</v>
      </c>
      <c r="AF705" s="164">
        <v>0</v>
      </c>
      <c r="AG705" s="164">
        <v>0</v>
      </c>
      <c r="AH705" s="164">
        <v>0</v>
      </c>
      <c r="AI705" s="164">
        <v>0</v>
      </c>
      <c r="AJ705" s="164">
        <v>0</v>
      </c>
      <c r="AK705" s="164">
        <v>0</v>
      </c>
      <c r="AL705" s="164">
        <v>0</v>
      </c>
      <c r="AM705" s="164">
        <v>0</v>
      </c>
      <c r="AN705" s="164">
        <v>0</v>
      </c>
      <c r="AO705" s="164">
        <v>0</v>
      </c>
      <c r="AP705" s="164">
        <v>0</v>
      </c>
      <c r="AQ705" s="164">
        <v>0</v>
      </c>
      <c r="AR705" s="164">
        <v>0</v>
      </c>
      <c r="AS705" s="164">
        <v>0</v>
      </c>
      <c r="AT705" s="164">
        <v>0</v>
      </c>
      <c r="AU705" s="164">
        <v>0</v>
      </c>
      <c r="AV705" s="164">
        <v>0</v>
      </c>
      <c r="AW705" s="164">
        <v>0</v>
      </c>
    </row>
    <row r="706" spans="1:49" x14ac:dyDescent="0.3">
      <c r="A706" s="247"/>
      <c r="B706" s="247"/>
      <c r="C706" s="141" t="s">
        <v>34</v>
      </c>
      <c r="D706" s="164">
        <v>-5584.6</v>
      </c>
      <c r="E706" s="164">
        <v>-5584.6</v>
      </c>
      <c r="F706" s="164">
        <v>-5584.6</v>
      </c>
      <c r="G706" s="164">
        <v>-5584.6</v>
      </c>
      <c r="H706" s="164">
        <v>-5584.6</v>
      </c>
      <c r="I706" s="164">
        <v>-5584.6</v>
      </c>
      <c r="J706" s="164">
        <v>-5584.6</v>
      </c>
      <c r="K706" s="164">
        <v>-5584.6</v>
      </c>
      <c r="L706" s="164">
        <v>-5584.6</v>
      </c>
      <c r="M706" s="164">
        <v>-5584.6</v>
      </c>
      <c r="N706" s="164">
        <v>-5584.6</v>
      </c>
      <c r="O706" s="164">
        <v>-5584.6</v>
      </c>
      <c r="P706" s="164">
        <v>-5584.6</v>
      </c>
      <c r="Q706" s="164">
        <v>-5584.6</v>
      </c>
      <c r="R706" s="164">
        <v>0</v>
      </c>
      <c r="S706" s="164">
        <v>0</v>
      </c>
      <c r="T706" s="164">
        <v>0</v>
      </c>
      <c r="U706" s="164">
        <v>0</v>
      </c>
      <c r="V706" s="164">
        <v>0</v>
      </c>
      <c r="W706" s="164">
        <v>0</v>
      </c>
      <c r="X706" s="164">
        <v>0</v>
      </c>
      <c r="Y706" s="164">
        <v>0</v>
      </c>
      <c r="Z706" s="164">
        <v>0</v>
      </c>
      <c r="AA706" s="164">
        <v>0</v>
      </c>
      <c r="AB706" s="164">
        <v>0</v>
      </c>
      <c r="AC706" s="164">
        <v>0</v>
      </c>
      <c r="AD706" s="164">
        <v>0</v>
      </c>
      <c r="AE706" s="164">
        <v>0</v>
      </c>
      <c r="AF706" s="164">
        <v>0</v>
      </c>
      <c r="AG706" s="164">
        <v>0</v>
      </c>
      <c r="AH706" s="164">
        <v>0</v>
      </c>
      <c r="AI706" s="164">
        <v>0</v>
      </c>
      <c r="AJ706" s="164">
        <v>0</v>
      </c>
      <c r="AK706" s="164">
        <v>0</v>
      </c>
      <c r="AL706" s="164">
        <v>0</v>
      </c>
      <c r="AM706" s="164">
        <v>0</v>
      </c>
      <c r="AN706" s="164">
        <v>0</v>
      </c>
      <c r="AO706" s="164">
        <v>0</v>
      </c>
      <c r="AP706" s="164">
        <v>0</v>
      </c>
      <c r="AQ706" s="164">
        <v>0</v>
      </c>
      <c r="AR706" s="164">
        <v>0</v>
      </c>
      <c r="AS706" s="164">
        <v>0</v>
      </c>
      <c r="AT706" s="164">
        <v>0</v>
      </c>
      <c r="AU706" s="164">
        <v>0</v>
      </c>
      <c r="AV706" s="164">
        <v>0</v>
      </c>
      <c r="AW706" s="164">
        <v>0</v>
      </c>
    </row>
    <row r="707" spans="1:49" x14ac:dyDescent="0.3">
      <c r="A707" s="247"/>
      <c r="B707" s="247"/>
      <c r="C707" s="141" t="s">
        <v>19</v>
      </c>
      <c r="D707" s="164">
        <v>-25335.5</v>
      </c>
      <c r="E707" s="164">
        <v>-25335.5</v>
      </c>
      <c r="F707" s="164">
        <v>-25335.5</v>
      </c>
      <c r="G707" s="164">
        <v>-25335.5</v>
      </c>
      <c r="H707" s="164">
        <v>-25335.5</v>
      </c>
      <c r="I707" s="164">
        <v>-25335.5</v>
      </c>
      <c r="J707" s="164">
        <v>-25335.5</v>
      </c>
      <c r="K707" s="164">
        <v>-25335.5</v>
      </c>
      <c r="L707" s="164">
        <v>-25335.5</v>
      </c>
      <c r="M707" s="164">
        <v>-25335.5</v>
      </c>
      <c r="N707" s="164">
        <v>-25335.5</v>
      </c>
      <c r="O707" s="164">
        <v>-25335.5</v>
      </c>
      <c r="P707" s="164">
        <v>-25335.5</v>
      </c>
      <c r="Q707" s="164">
        <v>-25335.5</v>
      </c>
      <c r="R707" s="164">
        <v>0</v>
      </c>
      <c r="S707" s="164">
        <v>0</v>
      </c>
      <c r="T707" s="164">
        <v>0</v>
      </c>
      <c r="U707" s="164">
        <v>0</v>
      </c>
      <c r="V707" s="164">
        <v>0</v>
      </c>
      <c r="W707" s="164">
        <v>0</v>
      </c>
      <c r="X707" s="164">
        <v>0</v>
      </c>
      <c r="Y707" s="164">
        <v>0</v>
      </c>
      <c r="Z707" s="164">
        <v>0</v>
      </c>
      <c r="AA707" s="164">
        <v>0</v>
      </c>
      <c r="AB707" s="164">
        <v>0</v>
      </c>
      <c r="AC707" s="164">
        <v>0</v>
      </c>
      <c r="AD707" s="164">
        <v>0</v>
      </c>
      <c r="AE707" s="164">
        <v>0</v>
      </c>
      <c r="AF707" s="164">
        <v>0</v>
      </c>
      <c r="AG707" s="164">
        <v>0</v>
      </c>
      <c r="AH707" s="164">
        <v>0</v>
      </c>
      <c r="AI707" s="164">
        <v>0</v>
      </c>
      <c r="AJ707" s="164">
        <v>0</v>
      </c>
      <c r="AK707" s="164">
        <v>0</v>
      </c>
      <c r="AL707" s="164">
        <v>0</v>
      </c>
      <c r="AM707" s="164">
        <v>0</v>
      </c>
      <c r="AN707" s="164">
        <v>0</v>
      </c>
      <c r="AO707" s="164">
        <v>0</v>
      </c>
      <c r="AP707" s="164">
        <v>0</v>
      </c>
      <c r="AQ707" s="164">
        <v>0</v>
      </c>
      <c r="AR707" s="164">
        <v>0</v>
      </c>
      <c r="AS707" s="164">
        <v>0</v>
      </c>
      <c r="AT707" s="164">
        <v>0</v>
      </c>
      <c r="AU707" s="164">
        <v>0</v>
      </c>
      <c r="AV707" s="164">
        <v>0</v>
      </c>
      <c r="AW707" s="164">
        <v>0</v>
      </c>
    </row>
    <row r="708" spans="1:49" x14ac:dyDescent="0.3">
      <c r="A708" s="247"/>
      <c r="B708" s="247" t="s">
        <v>26</v>
      </c>
      <c r="C708" s="141" t="s">
        <v>11</v>
      </c>
      <c r="D708" s="164">
        <v>0</v>
      </c>
      <c r="E708" s="164">
        <v>0</v>
      </c>
      <c r="F708" s="164">
        <v>0</v>
      </c>
      <c r="G708" s="164">
        <v>0</v>
      </c>
      <c r="H708" s="164">
        <v>0</v>
      </c>
      <c r="I708" s="164">
        <v>0</v>
      </c>
      <c r="J708" s="164">
        <v>0</v>
      </c>
      <c r="K708" s="164">
        <v>0</v>
      </c>
      <c r="L708" s="164">
        <v>0</v>
      </c>
      <c r="M708" s="164">
        <v>0</v>
      </c>
      <c r="N708" s="164">
        <v>0</v>
      </c>
      <c r="O708" s="164">
        <v>0</v>
      </c>
      <c r="P708" s="164">
        <v>0</v>
      </c>
      <c r="Q708" s="164">
        <v>0</v>
      </c>
      <c r="R708" s="164">
        <v>0</v>
      </c>
      <c r="S708" s="164">
        <v>0</v>
      </c>
      <c r="T708" s="164">
        <v>0</v>
      </c>
      <c r="U708" s="164">
        <v>0</v>
      </c>
      <c r="V708" s="164">
        <v>0</v>
      </c>
      <c r="W708" s="164">
        <v>0</v>
      </c>
      <c r="X708" s="164">
        <v>0</v>
      </c>
      <c r="Y708" s="164">
        <v>0</v>
      </c>
      <c r="Z708" s="164">
        <v>0</v>
      </c>
      <c r="AA708" s="164">
        <v>0</v>
      </c>
      <c r="AB708" s="164">
        <v>0</v>
      </c>
      <c r="AC708" s="164">
        <v>0</v>
      </c>
      <c r="AD708" s="164">
        <v>0</v>
      </c>
      <c r="AE708" s="164">
        <v>0</v>
      </c>
      <c r="AF708" s="164">
        <v>0</v>
      </c>
      <c r="AG708" s="164">
        <v>0</v>
      </c>
      <c r="AH708" s="164">
        <v>0</v>
      </c>
      <c r="AI708" s="164">
        <v>0</v>
      </c>
      <c r="AJ708" s="164">
        <v>0</v>
      </c>
      <c r="AK708" s="164">
        <v>0</v>
      </c>
      <c r="AL708" s="164">
        <v>0</v>
      </c>
      <c r="AM708" s="164">
        <v>0</v>
      </c>
      <c r="AN708" s="164">
        <v>0</v>
      </c>
      <c r="AO708" s="164">
        <v>0</v>
      </c>
      <c r="AP708" s="164">
        <v>0</v>
      </c>
      <c r="AQ708" s="164">
        <v>0</v>
      </c>
      <c r="AR708" s="164">
        <v>0</v>
      </c>
      <c r="AS708" s="164">
        <v>0</v>
      </c>
      <c r="AT708" s="164">
        <v>0</v>
      </c>
      <c r="AU708" s="164">
        <v>0</v>
      </c>
      <c r="AV708" s="164">
        <v>0</v>
      </c>
      <c r="AW708" s="164">
        <v>0</v>
      </c>
    </row>
    <row r="709" spans="1:49" x14ac:dyDescent="0.3">
      <c r="A709" s="247"/>
      <c r="B709" s="247"/>
      <c r="C709" s="141" t="s">
        <v>12</v>
      </c>
      <c r="D709" s="164">
        <v>0</v>
      </c>
      <c r="E709" s="164">
        <v>0</v>
      </c>
      <c r="F709" s="164">
        <v>0</v>
      </c>
      <c r="G709" s="164">
        <v>0</v>
      </c>
      <c r="H709" s="164">
        <v>0</v>
      </c>
      <c r="I709" s="164">
        <v>0</v>
      </c>
      <c r="J709" s="164">
        <v>0</v>
      </c>
      <c r="K709" s="164">
        <v>0</v>
      </c>
      <c r="L709" s="164">
        <v>0</v>
      </c>
      <c r="M709" s="164">
        <v>0</v>
      </c>
      <c r="N709" s="164">
        <v>0</v>
      </c>
      <c r="O709" s="164">
        <v>0</v>
      </c>
      <c r="P709" s="164">
        <v>0</v>
      </c>
      <c r="Q709" s="164">
        <v>0</v>
      </c>
      <c r="R709" s="164">
        <v>0</v>
      </c>
      <c r="S709" s="164">
        <v>0</v>
      </c>
      <c r="T709" s="164">
        <v>0</v>
      </c>
      <c r="U709" s="164">
        <v>0</v>
      </c>
      <c r="V709" s="164">
        <v>0</v>
      </c>
      <c r="W709" s="164">
        <v>0</v>
      </c>
      <c r="X709" s="164">
        <v>0</v>
      </c>
      <c r="Y709" s="164">
        <v>0</v>
      </c>
      <c r="Z709" s="164">
        <v>0</v>
      </c>
      <c r="AA709" s="164">
        <v>0</v>
      </c>
      <c r="AB709" s="164">
        <v>0</v>
      </c>
      <c r="AC709" s="164">
        <v>0</v>
      </c>
      <c r="AD709" s="164">
        <v>0</v>
      </c>
      <c r="AE709" s="164">
        <v>0</v>
      </c>
      <c r="AF709" s="164">
        <v>0</v>
      </c>
      <c r="AG709" s="164">
        <v>0</v>
      </c>
      <c r="AH709" s="164">
        <v>0</v>
      </c>
      <c r="AI709" s="164">
        <v>0</v>
      </c>
      <c r="AJ709" s="164">
        <v>0</v>
      </c>
      <c r="AK709" s="164">
        <v>0</v>
      </c>
      <c r="AL709" s="164">
        <v>0</v>
      </c>
      <c r="AM709" s="164">
        <v>0</v>
      </c>
      <c r="AN709" s="164">
        <v>0</v>
      </c>
      <c r="AO709" s="164">
        <v>0</v>
      </c>
      <c r="AP709" s="164">
        <v>0</v>
      </c>
      <c r="AQ709" s="164">
        <v>0</v>
      </c>
      <c r="AR709" s="164">
        <v>0</v>
      </c>
      <c r="AS709" s="164">
        <v>0</v>
      </c>
      <c r="AT709" s="164">
        <v>0</v>
      </c>
      <c r="AU709" s="164">
        <v>0</v>
      </c>
      <c r="AV709" s="164">
        <v>0</v>
      </c>
      <c r="AW709" s="164">
        <v>0</v>
      </c>
    </row>
    <row r="710" spans="1:49" x14ac:dyDescent="0.3">
      <c r="A710" s="247"/>
      <c r="B710" s="247"/>
      <c r="C710" s="141" t="s">
        <v>13</v>
      </c>
      <c r="D710" s="164">
        <v>0</v>
      </c>
      <c r="E710" s="164">
        <v>0</v>
      </c>
      <c r="F710" s="164">
        <v>0</v>
      </c>
      <c r="G710" s="164">
        <v>0</v>
      </c>
      <c r="H710" s="164">
        <v>0</v>
      </c>
      <c r="I710" s="164">
        <v>0</v>
      </c>
      <c r="J710" s="164">
        <v>0</v>
      </c>
      <c r="K710" s="164">
        <v>0</v>
      </c>
      <c r="L710" s="164">
        <v>0</v>
      </c>
      <c r="M710" s="164">
        <v>0</v>
      </c>
      <c r="N710" s="164">
        <v>0</v>
      </c>
      <c r="O710" s="164">
        <v>0</v>
      </c>
      <c r="P710" s="164">
        <v>0</v>
      </c>
      <c r="Q710" s="164">
        <v>0</v>
      </c>
      <c r="R710" s="164">
        <v>0</v>
      </c>
      <c r="S710" s="164">
        <v>0</v>
      </c>
      <c r="T710" s="164">
        <v>0</v>
      </c>
      <c r="U710" s="164">
        <v>0</v>
      </c>
      <c r="V710" s="164">
        <v>0</v>
      </c>
      <c r="W710" s="164">
        <v>0</v>
      </c>
      <c r="X710" s="164">
        <v>0</v>
      </c>
      <c r="Y710" s="164">
        <v>0</v>
      </c>
      <c r="Z710" s="164">
        <v>0</v>
      </c>
      <c r="AA710" s="164">
        <v>0</v>
      </c>
      <c r="AB710" s="164">
        <v>0</v>
      </c>
      <c r="AC710" s="164">
        <v>0</v>
      </c>
      <c r="AD710" s="164">
        <v>0</v>
      </c>
      <c r="AE710" s="164">
        <v>0</v>
      </c>
      <c r="AF710" s="164">
        <v>0</v>
      </c>
      <c r="AG710" s="164">
        <v>0</v>
      </c>
      <c r="AH710" s="164">
        <v>0</v>
      </c>
      <c r="AI710" s="164">
        <v>0</v>
      </c>
      <c r="AJ710" s="164">
        <v>0</v>
      </c>
      <c r="AK710" s="164">
        <v>0</v>
      </c>
      <c r="AL710" s="164">
        <v>0</v>
      </c>
      <c r="AM710" s="164">
        <v>0</v>
      </c>
      <c r="AN710" s="164">
        <v>0</v>
      </c>
      <c r="AO710" s="164">
        <v>0</v>
      </c>
      <c r="AP710" s="164">
        <v>0</v>
      </c>
      <c r="AQ710" s="164">
        <v>0</v>
      </c>
      <c r="AR710" s="164">
        <v>0</v>
      </c>
      <c r="AS710" s="164">
        <v>0</v>
      </c>
      <c r="AT710" s="164">
        <v>0</v>
      </c>
      <c r="AU710" s="164">
        <v>0</v>
      </c>
      <c r="AV710" s="164">
        <v>0</v>
      </c>
      <c r="AW710" s="164">
        <v>0</v>
      </c>
    </row>
    <row r="711" spans="1:49" x14ac:dyDescent="0.3">
      <c r="A711" s="247"/>
      <c r="B711" s="247"/>
      <c r="C711" s="141" t="s">
        <v>14</v>
      </c>
      <c r="D711" s="164">
        <v>0</v>
      </c>
      <c r="E711" s="164">
        <v>0</v>
      </c>
      <c r="F711" s="164">
        <v>0</v>
      </c>
      <c r="G711" s="164">
        <v>0</v>
      </c>
      <c r="H711" s="164">
        <v>0</v>
      </c>
      <c r="I711" s="164">
        <v>0</v>
      </c>
      <c r="J711" s="164">
        <v>0</v>
      </c>
      <c r="K711" s="164">
        <v>0</v>
      </c>
      <c r="L711" s="164">
        <v>0</v>
      </c>
      <c r="M711" s="164">
        <v>0</v>
      </c>
      <c r="N711" s="164">
        <v>0</v>
      </c>
      <c r="O711" s="164">
        <v>0</v>
      </c>
      <c r="P711" s="164">
        <v>0</v>
      </c>
      <c r="Q711" s="164">
        <v>0</v>
      </c>
      <c r="R711" s="164">
        <v>0</v>
      </c>
      <c r="S711" s="164">
        <v>0</v>
      </c>
      <c r="T711" s="164">
        <v>0</v>
      </c>
      <c r="U711" s="164">
        <v>0</v>
      </c>
      <c r="V711" s="164">
        <v>0</v>
      </c>
      <c r="W711" s="164">
        <v>0</v>
      </c>
      <c r="X711" s="164">
        <v>0</v>
      </c>
      <c r="Y711" s="164">
        <v>0</v>
      </c>
      <c r="Z711" s="164">
        <v>0</v>
      </c>
      <c r="AA711" s="164">
        <v>0</v>
      </c>
      <c r="AB711" s="164">
        <v>0</v>
      </c>
      <c r="AC711" s="164">
        <v>0</v>
      </c>
      <c r="AD711" s="164">
        <v>0</v>
      </c>
      <c r="AE711" s="164">
        <v>0</v>
      </c>
      <c r="AF711" s="164">
        <v>0</v>
      </c>
      <c r="AG711" s="164">
        <v>0</v>
      </c>
      <c r="AH711" s="164">
        <v>0</v>
      </c>
      <c r="AI711" s="164">
        <v>0</v>
      </c>
      <c r="AJ711" s="164">
        <v>0</v>
      </c>
      <c r="AK711" s="164">
        <v>0</v>
      </c>
      <c r="AL711" s="164">
        <v>0</v>
      </c>
      <c r="AM711" s="164">
        <v>0</v>
      </c>
      <c r="AN711" s="164">
        <v>0</v>
      </c>
      <c r="AO711" s="164">
        <v>0</v>
      </c>
      <c r="AP711" s="164">
        <v>0</v>
      </c>
      <c r="AQ711" s="164">
        <v>0</v>
      </c>
      <c r="AR711" s="164">
        <v>0</v>
      </c>
      <c r="AS711" s="164">
        <v>0</v>
      </c>
      <c r="AT711" s="164">
        <v>0</v>
      </c>
      <c r="AU711" s="164">
        <v>0</v>
      </c>
      <c r="AV711" s="164">
        <v>0</v>
      </c>
      <c r="AW711" s="164">
        <v>0</v>
      </c>
    </row>
    <row r="712" spans="1:49" x14ac:dyDescent="0.3">
      <c r="A712" s="247"/>
      <c r="B712" s="247"/>
      <c r="C712" s="141" t="s">
        <v>15</v>
      </c>
      <c r="D712" s="164">
        <v>0</v>
      </c>
      <c r="E712" s="164">
        <v>0</v>
      </c>
      <c r="F712" s="164">
        <v>0</v>
      </c>
      <c r="G712" s="164">
        <v>0</v>
      </c>
      <c r="H712" s="164">
        <v>0</v>
      </c>
      <c r="I712" s="164">
        <v>0</v>
      </c>
      <c r="J712" s="164">
        <v>0</v>
      </c>
      <c r="K712" s="164">
        <v>0</v>
      </c>
      <c r="L712" s="164">
        <v>0</v>
      </c>
      <c r="M712" s="164">
        <v>0</v>
      </c>
      <c r="N712" s="164">
        <v>0</v>
      </c>
      <c r="O712" s="164">
        <v>0</v>
      </c>
      <c r="P712" s="164">
        <v>0</v>
      </c>
      <c r="Q712" s="164">
        <v>0</v>
      </c>
      <c r="R712" s="164">
        <v>0</v>
      </c>
      <c r="S712" s="164">
        <v>0</v>
      </c>
      <c r="T712" s="164">
        <v>0</v>
      </c>
      <c r="U712" s="164">
        <v>0</v>
      </c>
      <c r="V712" s="164">
        <v>0</v>
      </c>
      <c r="W712" s="164">
        <v>0</v>
      </c>
      <c r="X712" s="164">
        <v>0</v>
      </c>
      <c r="Y712" s="164">
        <v>0</v>
      </c>
      <c r="Z712" s="164">
        <v>0</v>
      </c>
      <c r="AA712" s="164">
        <v>0</v>
      </c>
      <c r="AB712" s="164">
        <v>0</v>
      </c>
      <c r="AC712" s="164">
        <v>0</v>
      </c>
      <c r="AD712" s="164">
        <v>0</v>
      </c>
      <c r="AE712" s="164">
        <v>0</v>
      </c>
      <c r="AF712" s="164">
        <v>0</v>
      </c>
      <c r="AG712" s="164">
        <v>0</v>
      </c>
      <c r="AH712" s="164">
        <v>0</v>
      </c>
      <c r="AI712" s="164">
        <v>0</v>
      </c>
      <c r="AJ712" s="164">
        <v>0</v>
      </c>
      <c r="AK712" s="164">
        <v>0</v>
      </c>
      <c r="AL712" s="164">
        <v>0</v>
      </c>
      <c r="AM712" s="164">
        <v>0</v>
      </c>
      <c r="AN712" s="164">
        <v>0</v>
      </c>
      <c r="AO712" s="164">
        <v>0</v>
      </c>
      <c r="AP712" s="164">
        <v>0</v>
      </c>
      <c r="AQ712" s="164">
        <v>0</v>
      </c>
      <c r="AR712" s="164">
        <v>0</v>
      </c>
      <c r="AS712" s="164">
        <v>0</v>
      </c>
      <c r="AT712" s="164">
        <v>0</v>
      </c>
      <c r="AU712" s="164">
        <v>0</v>
      </c>
      <c r="AV712" s="164">
        <v>0</v>
      </c>
      <c r="AW712" s="164">
        <v>0</v>
      </c>
    </row>
    <row r="713" spans="1:49" x14ac:dyDescent="0.3">
      <c r="A713" s="247"/>
      <c r="B713" s="247"/>
      <c r="C713" s="141" t="s">
        <v>16</v>
      </c>
      <c r="D713" s="164">
        <v>0</v>
      </c>
      <c r="E713" s="164">
        <v>0</v>
      </c>
      <c r="F713" s="164">
        <v>0</v>
      </c>
      <c r="G713" s="164">
        <v>0</v>
      </c>
      <c r="H713" s="164">
        <v>0</v>
      </c>
      <c r="I713" s="164">
        <v>0</v>
      </c>
      <c r="J713" s="164">
        <v>0</v>
      </c>
      <c r="K713" s="164">
        <v>0</v>
      </c>
      <c r="L713" s="164">
        <v>0</v>
      </c>
      <c r="M713" s="164">
        <v>0</v>
      </c>
      <c r="N713" s="164">
        <v>0</v>
      </c>
      <c r="O713" s="164">
        <v>0</v>
      </c>
      <c r="P713" s="164">
        <v>0</v>
      </c>
      <c r="Q713" s="164">
        <v>0</v>
      </c>
      <c r="R713" s="164">
        <v>0</v>
      </c>
      <c r="S713" s="164">
        <v>0</v>
      </c>
      <c r="T713" s="164">
        <v>0</v>
      </c>
      <c r="U713" s="164">
        <v>0</v>
      </c>
      <c r="V713" s="164">
        <v>0</v>
      </c>
      <c r="W713" s="164">
        <v>0</v>
      </c>
      <c r="X713" s="164">
        <v>0</v>
      </c>
      <c r="Y713" s="164">
        <v>0</v>
      </c>
      <c r="Z713" s="164">
        <v>0</v>
      </c>
      <c r="AA713" s="164">
        <v>0</v>
      </c>
      <c r="AB713" s="164">
        <v>0</v>
      </c>
      <c r="AC713" s="164">
        <v>0</v>
      </c>
      <c r="AD713" s="164">
        <v>0</v>
      </c>
      <c r="AE713" s="164">
        <v>0</v>
      </c>
      <c r="AF713" s="164">
        <v>0</v>
      </c>
      <c r="AG713" s="164">
        <v>0</v>
      </c>
      <c r="AH713" s="164">
        <v>0</v>
      </c>
      <c r="AI713" s="164">
        <v>0</v>
      </c>
      <c r="AJ713" s="164">
        <v>0</v>
      </c>
      <c r="AK713" s="164">
        <v>0</v>
      </c>
      <c r="AL713" s="164">
        <v>0</v>
      </c>
      <c r="AM713" s="164">
        <v>0</v>
      </c>
      <c r="AN713" s="164">
        <v>0</v>
      </c>
      <c r="AO713" s="164">
        <v>0</v>
      </c>
      <c r="AP713" s="164">
        <v>0</v>
      </c>
      <c r="AQ713" s="164">
        <v>0</v>
      </c>
      <c r="AR713" s="164">
        <v>0</v>
      </c>
      <c r="AS713" s="164">
        <v>0</v>
      </c>
      <c r="AT713" s="164">
        <v>0</v>
      </c>
      <c r="AU713" s="164">
        <v>0</v>
      </c>
      <c r="AV713" s="164">
        <v>0</v>
      </c>
      <c r="AW713" s="164">
        <v>0</v>
      </c>
    </row>
    <row r="714" spans="1:49" x14ac:dyDescent="0.3">
      <c r="A714" s="247"/>
      <c r="B714" s="247"/>
      <c r="C714" s="141" t="s">
        <v>17</v>
      </c>
      <c r="D714" s="164">
        <v>0</v>
      </c>
      <c r="E714" s="164">
        <v>0</v>
      </c>
      <c r="F714" s="164">
        <v>0</v>
      </c>
      <c r="G714" s="164">
        <v>0</v>
      </c>
      <c r="H714" s="164">
        <v>0</v>
      </c>
      <c r="I714" s="164">
        <v>0</v>
      </c>
      <c r="J714" s="164">
        <v>0</v>
      </c>
      <c r="K714" s="164">
        <v>0</v>
      </c>
      <c r="L714" s="164">
        <v>0</v>
      </c>
      <c r="M714" s="164">
        <v>0</v>
      </c>
      <c r="N714" s="164">
        <v>0</v>
      </c>
      <c r="O714" s="164">
        <v>0</v>
      </c>
      <c r="P714" s="164">
        <v>0</v>
      </c>
      <c r="Q714" s="164">
        <v>0</v>
      </c>
      <c r="R714" s="164">
        <v>0</v>
      </c>
      <c r="S714" s="164">
        <v>0</v>
      </c>
      <c r="T714" s="164">
        <v>0</v>
      </c>
      <c r="U714" s="164">
        <v>0</v>
      </c>
      <c r="V714" s="164">
        <v>0</v>
      </c>
      <c r="W714" s="164">
        <v>0</v>
      </c>
      <c r="X714" s="164">
        <v>0</v>
      </c>
      <c r="Y714" s="164">
        <v>0</v>
      </c>
      <c r="Z714" s="164">
        <v>0</v>
      </c>
      <c r="AA714" s="164">
        <v>0</v>
      </c>
      <c r="AB714" s="164">
        <v>0</v>
      </c>
      <c r="AC714" s="164">
        <v>0</v>
      </c>
      <c r="AD714" s="164">
        <v>0</v>
      </c>
      <c r="AE714" s="164">
        <v>0</v>
      </c>
      <c r="AF714" s="164">
        <v>0</v>
      </c>
      <c r="AG714" s="164">
        <v>0</v>
      </c>
      <c r="AH714" s="164">
        <v>0</v>
      </c>
      <c r="AI714" s="164">
        <v>0</v>
      </c>
      <c r="AJ714" s="164">
        <v>0</v>
      </c>
      <c r="AK714" s="164">
        <v>0</v>
      </c>
      <c r="AL714" s="164">
        <v>0</v>
      </c>
      <c r="AM714" s="164">
        <v>0</v>
      </c>
      <c r="AN714" s="164">
        <v>0</v>
      </c>
      <c r="AO714" s="164">
        <v>0</v>
      </c>
      <c r="AP714" s="164">
        <v>0</v>
      </c>
      <c r="AQ714" s="164">
        <v>0</v>
      </c>
      <c r="AR714" s="164">
        <v>0</v>
      </c>
      <c r="AS714" s="164">
        <v>0</v>
      </c>
      <c r="AT714" s="164">
        <v>0</v>
      </c>
      <c r="AU714" s="164">
        <v>0</v>
      </c>
      <c r="AV714" s="164">
        <v>0</v>
      </c>
      <c r="AW714" s="164">
        <v>0</v>
      </c>
    </row>
    <row r="715" spans="1:49" x14ac:dyDescent="0.3">
      <c r="A715" s="247"/>
      <c r="B715" s="247"/>
      <c r="C715" s="141" t="s">
        <v>34</v>
      </c>
      <c r="D715" s="164">
        <v>0</v>
      </c>
      <c r="E715" s="164">
        <v>0</v>
      </c>
      <c r="F715" s="164">
        <v>0</v>
      </c>
      <c r="G715" s="164">
        <v>0</v>
      </c>
      <c r="H715" s="164">
        <v>0</v>
      </c>
      <c r="I715" s="164">
        <v>0</v>
      </c>
      <c r="J715" s="164">
        <v>0</v>
      </c>
      <c r="K715" s="164">
        <v>0</v>
      </c>
      <c r="L715" s="164">
        <v>0</v>
      </c>
      <c r="M715" s="164">
        <v>0</v>
      </c>
      <c r="N715" s="164">
        <v>0</v>
      </c>
      <c r="O715" s="164">
        <v>0</v>
      </c>
      <c r="P715" s="164">
        <v>0</v>
      </c>
      <c r="Q715" s="164">
        <v>0</v>
      </c>
      <c r="R715" s="164">
        <v>0</v>
      </c>
      <c r="S715" s="164">
        <v>0</v>
      </c>
      <c r="T715" s="164">
        <v>0</v>
      </c>
      <c r="U715" s="164">
        <v>0</v>
      </c>
      <c r="V715" s="164">
        <v>0</v>
      </c>
      <c r="W715" s="164">
        <v>0</v>
      </c>
      <c r="X715" s="164">
        <v>0</v>
      </c>
      <c r="Y715" s="164">
        <v>0</v>
      </c>
      <c r="Z715" s="164">
        <v>0</v>
      </c>
      <c r="AA715" s="164">
        <v>0</v>
      </c>
      <c r="AB715" s="164">
        <v>0</v>
      </c>
      <c r="AC715" s="164">
        <v>0</v>
      </c>
      <c r="AD715" s="164">
        <v>0</v>
      </c>
      <c r="AE715" s="164">
        <v>0</v>
      </c>
      <c r="AF715" s="164">
        <v>0</v>
      </c>
      <c r="AG715" s="164">
        <v>0</v>
      </c>
      <c r="AH715" s="164">
        <v>0</v>
      </c>
      <c r="AI715" s="164">
        <v>0</v>
      </c>
      <c r="AJ715" s="164">
        <v>0</v>
      </c>
      <c r="AK715" s="164">
        <v>0</v>
      </c>
      <c r="AL715" s="164">
        <v>0</v>
      </c>
      <c r="AM715" s="164">
        <v>0</v>
      </c>
      <c r="AN715" s="164">
        <v>0</v>
      </c>
      <c r="AO715" s="164">
        <v>0</v>
      </c>
      <c r="AP715" s="164">
        <v>0</v>
      </c>
      <c r="AQ715" s="164">
        <v>0</v>
      </c>
      <c r="AR715" s="164">
        <v>0</v>
      </c>
      <c r="AS715" s="164">
        <v>0</v>
      </c>
      <c r="AT715" s="164">
        <v>0</v>
      </c>
      <c r="AU715" s="164">
        <v>0</v>
      </c>
      <c r="AV715" s="164">
        <v>0</v>
      </c>
      <c r="AW715" s="164">
        <v>0</v>
      </c>
    </row>
    <row r="716" spans="1:49" x14ac:dyDescent="0.3">
      <c r="A716" s="247"/>
      <c r="B716" s="247"/>
      <c r="C716" s="141" t="s">
        <v>19</v>
      </c>
      <c r="D716" s="164">
        <v>0</v>
      </c>
      <c r="E716" s="164">
        <v>0</v>
      </c>
      <c r="F716" s="164">
        <v>0</v>
      </c>
      <c r="G716" s="164">
        <v>0</v>
      </c>
      <c r="H716" s="164">
        <v>0</v>
      </c>
      <c r="I716" s="164">
        <v>0</v>
      </c>
      <c r="J716" s="164">
        <v>0</v>
      </c>
      <c r="K716" s="164">
        <v>0</v>
      </c>
      <c r="L716" s="164">
        <v>0</v>
      </c>
      <c r="M716" s="164">
        <v>0</v>
      </c>
      <c r="N716" s="164">
        <v>0</v>
      </c>
      <c r="O716" s="164">
        <v>0</v>
      </c>
      <c r="P716" s="164">
        <v>0</v>
      </c>
      <c r="Q716" s="164">
        <v>0</v>
      </c>
      <c r="R716" s="164">
        <v>0</v>
      </c>
      <c r="S716" s="164">
        <v>0</v>
      </c>
      <c r="T716" s="164">
        <v>0</v>
      </c>
      <c r="U716" s="164">
        <v>0</v>
      </c>
      <c r="V716" s="164">
        <v>0</v>
      </c>
      <c r="W716" s="164">
        <v>0</v>
      </c>
      <c r="X716" s="164">
        <v>0</v>
      </c>
      <c r="Y716" s="164">
        <v>0</v>
      </c>
      <c r="Z716" s="164">
        <v>0</v>
      </c>
      <c r="AA716" s="164">
        <v>0</v>
      </c>
      <c r="AB716" s="164">
        <v>0</v>
      </c>
      <c r="AC716" s="164">
        <v>0</v>
      </c>
      <c r="AD716" s="164">
        <v>0</v>
      </c>
      <c r="AE716" s="164">
        <v>0</v>
      </c>
      <c r="AF716" s="164">
        <v>0</v>
      </c>
      <c r="AG716" s="164">
        <v>0</v>
      </c>
      <c r="AH716" s="164">
        <v>0</v>
      </c>
      <c r="AI716" s="164">
        <v>0</v>
      </c>
      <c r="AJ716" s="164">
        <v>0</v>
      </c>
      <c r="AK716" s="164">
        <v>0</v>
      </c>
      <c r="AL716" s="164">
        <v>0</v>
      </c>
      <c r="AM716" s="164">
        <v>0</v>
      </c>
      <c r="AN716" s="164">
        <v>0</v>
      </c>
      <c r="AO716" s="164">
        <v>0</v>
      </c>
      <c r="AP716" s="164">
        <v>0</v>
      </c>
      <c r="AQ716" s="164">
        <v>0</v>
      </c>
      <c r="AR716" s="164">
        <v>0</v>
      </c>
      <c r="AS716" s="164">
        <v>0</v>
      </c>
      <c r="AT716" s="164">
        <v>0</v>
      </c>
      <c r="AU716" s="164">
        <v>0</v>
      </c>
      <c r="AV716" s="164">
        <v>0</v>
      </c>
      <c r="AW716" s="164">
        <v>0</v>
      </c>
    </row>
    <row r="717" spans="1:49" x14ac:dyDescent="0.3">
      <c r="A717" s="247"/>
      <c r="B717" s="247" t="s">
        <v>27</v>
      </c>
      <c r="C717" s="141" t="s">
        <v>11</v>
      </c>
      <c r="D717" s="164">
        <v>518.95500000000004</v>
      </c>
      <c r="E717" s="164">
        <v>518.95500000000004</v>
      </c>
      <c r="F717" s="164">
        <v>518.95500000000004</v>
      </c>
      <c r="G717" s="164">
        <v>518.95500000000004</v>
      </c>
      <c r="H717" s="164">
        <v>518.95500000000004</v>
      </c>
      <c r="I717" s="164">
        <v>518.95500000000004</v>
      </c>
      <c r="J717" s="164">
        <v>518.95500000000004</v>
      </c>
      <c r="K717" s="164">
        <v>518.95500000000004</v>
      </c>
      <c r="L717" s="164">
        <v>518.95500000000004</v>
      </c>
      <c r="M717" s="164">
        <v>518.95500000000004</v>
      </c>
      <c r="N717" s="164">
        <v>518.95500000000004</v>
      </c>
      <c r="O717" s="164">
        <v>518.95500000000004</v>
      </c>
      <c r="P717" s="164">
        <v>518.95500000000004</v>
      </c>
      <c r="Q717" s="164">
        <v>518.95500000000004</v>
      </c>
      <c r="R717" s="164">
        <v>81.750799999999998</v>
      </c>
      <c r="S717" s="164">
        <v>83.799400000000006</v>
      </c>
      <c r="T717" s="164">
        <v>60.667999999999999</v>
      </c>
      <c r="U717" s="164">
        <v>43.910699999999999</v>
      </c>
      <c r="V717" s="164">
        <v>32.525700000000001</v>
      </c>
      <c r="W717" s="164">
        <v>25.645700000000001</v>
      </c>
      <c r="X717" s="164">
        <v>22.519400000000001</v>
      </c>
      <c r="Y717" s="164">
        <v>-5.5814700000000004</v>
      </c>
      <c r="Z717" s="164">
        <v>-26.263400000000001</v>
      </c>
      <c r="AA717" s="164">
        <v>-40.675699999999999</v>
      </c>
      <c r="AB717" s="164">
        <v>-49.817799999999998</v>
      </c>
      <c r="AC717" s="164">
        <v>-54.557699999999997</v>
      </c>
      <c r="AD717" s="164">
        <v>-84.782200000000003</v>
      </c>
      <c r="AE717" s="164">
        <v>-106.655</v>
      </c>
      <c r="AF717" s="164">
        <v>-121.499</v>
      </c>
      <c r="AG717" s="164">
        <v>-130.459</v>
      </c>
      <c r="AH717" s="164">
        <v>-134.53</v>
      </c>
      <c r="AI717" s="164">
        <v>-162.71899999999999</v>
      </c>
      <c r="AJ717" s="164">
        <v>-182.214</v>
      </c>
      <c r="AK717" s="164">
        <v>-194.43600000000001</v>
      </c>
      <c r="AL717" s="164">
        <v>-200.613</v>
      </c>
      <c r="AM717" s="164">
        <v>-201.80199999999999</v>
      </c>
      <c r="AN717" s="164">
        <v>-227.06</v>
      </c>
      <c r="AO717" s="164">
        <v>-243.477</v>
      </c>
      <c r="AP717" s="164">
        <v>-252.54300000000001</v>
      </c>
      <c r="AQ717" s="164">
        <v>-255.53899999999999</v>
      </c>
      <c r="AR717" s="164">
        <v>-253.565</v>
      </c>
      <c r="AS717" s="164">
        <v>-276.75599999999997</v>
      </c>
      <c r="AT717" s="164">
        <v>-290.976</v>
      </c>
      <c r="AU717" s="164">
        <v>-297.767</v>
      </c>
      <c r="AV717" s="164">
        <v>-298.452</v>
      </c>
      <c r="AW717" s="164">
        <v>-294.16300000000001</v>
      </c>
    </row>
    <row r="718" spans="1:49" x14ac:dyDescent="0.3">
      <c r="A718" s="247"/>
      <c r="B718" s="247"/>
      <c r="C718" s="141" t="s">
        <v>12</v>
      </c>
      <c r="D718" s="164">
        <v>9.2914300000000001</v>
      </c>
      <c r="E718" s="164">
        <v>9.2914300000000001</v>
      </c>
      <c r="F718" s="164">
        <v>9.2914300000000001</v>
      </c>
      <c r="G718" s="164">
        <v>9.2914300000000001</v>
      </c>
      <c r="H718" s="164">
        <v>9.2914300000000001</v>
      </c>
      <c r="I718" s="164">
        <v>9.2914300000000001</v>
      </c>
      <c r="J718" s="164">
        <v>9.2914300000000001</v>
      </c>
      <c r="K718" s="164">
        <v>9.2914300000000001</v>
      </c>
      <c r="L718" s="164">
        <v>9.2914300000000001</v>
      </c>
      <c r="M718" s="164">
        <v>9.2914300000000001</v>
      </c>
      <c r="N718" s="164">
        <v>9.2914300000000001</v>
      </c>
      <c r="O718" s="164">
        <v>9.2914300000000001</v>
      </c>
      <c r="P718" s="164">
        <v>9.2914300000000001</v>
      </c>
      <c r="Q718" s="164">
        <v>9.2914300000000001</v>
      </c>
      <c r="R718" s="164">
        <v>38.761200000000002</v>
      </c>
      <c r="S718" s="164">
        <v>38.646900000000002</v>
      </c>
      <c r="T718" s="164">
        <v>35.991199999999999</v>
      </c>
      <c r="U718" s="164">
        <v>34.107300000000002</v>
      </c>
      <c r="V718" s="164">
        <v>32.857700000000001</v>
      </c>
      <c r="W718" s="164">
        <v>32.126100000000001</v>
      </c>
      <c r="X718" s="164">
        <v>31.814499999999999</v>
      </c>
      <c r="Y718" s="164">
        <v>28.823899999999998</v>
      </c>
      <c r="Z718" s="164">
        <v>26.662600000000001</v>
      </c>
      <c r="AA718" s="164">
        <v>25.188700000000001</v>
      </c>
      <c r="AB718" s="164">
        <v>24.281700000000001</v>
      </c>
      <c r="AC718" s="164">
        <v>23.838899999999999</v>
      </c>
      <c r="AD718" s="164">
        <v>20.715499999999999</v>
      </c>
      <c r="AE718" s="164">
        <v>18.490200000000002</v>
      </c>
      <c r="AF718" s="164">
        <v>17.011600000000001</v>
      </c>
      <c r="AG718" s="164">
        <v>16.150400000000001</v>
      </c>
      <c r="AH718" s="164">
        <v>15.796200000000001</v>
      </c>
      <c r="AI718" s="164">
        <v>13.1822</v>
      </c>
      <c r="AJ718" s="164">
        <v>11.4316</v>
      </c>
      <c r="AK718" s="164">
        <v>10.398</v>
      </c>
      <c r="AL718" s="164">
        <v>9.9559200000000008</v>
      </c>
      <c r="AM718" s="164">
        <v>9.9980100000000007</v>
      </c>
      <c r="AN718" s="164">
        <v>7.6620999999999997</v>
      </c>
      <c r="AO718" s="164">
        <v>6.2019299999999999</v>
      </c>
      <c r="AP718" s="164">
        <v>5.4680999999999997</v>
      </c>
      <c r="AQ718" s="164">
        <v>5.3322599999999998</v>
      </c>
      <c r="AR718" s="164">
        <v>5.6844299999999999</v>
      </c>
      <c r="AS718" s="164">
        <v>3.1528</v>
      </c>
      <c r="AT718" s="164">
        <v>1.5839700000000001</v>
      </c>
      <c r="AU718" s="164">
        <v>0.81412499999999999</v>
      </c>
      <c r="AV718" s="164">
        <v>0.70221900000000004</v>
      </c>
      <c r="AW718" s="164">
        <v>1.1270800000000001</v>
      </c>
    </row>
    <row r="719" spans="1:49" x14ac:dyDescent="0.3">
      <c r="A719" s="247"/>
      <c r="B719" s="247"/>
      <c r="C719" s="141" t="s">
        <v>13</v>
      </c>
      <c r="D719" s="164">
        <v>2945.7</v>
      </c>
      <c r="E719" s="164">
        <v>2945.7</v>
      </c>
      <c r="F719" s="164">
        <v>2945.7</v>
      </c>
      <c r="G719" s="164">
        <v>2945.7</v>
      </c>
      <c r="H719" s="164">
        <v>2945.7</v>
      </c>
      <c r="I719" s="164">
        <v>2945.7</v>
      </c>
      <c r="J719" s="164">
        <v>2945.7</v>
      </c>
      <c r="K719" s="164">
        <v>2945.7</v>
      </c>
      <c r="L719" s="164">
        <v>2945.7</v>
      </c>
      <c r="M719" s="164">
        <v>2945.7</v>
      </c>
      <c r="N719" s="164">
        <v>2945.7</v>
      </c>
      <c r="O719" s="164">
        <v>2945.7</v>
      </c>
      <c r="P719" s="164">
        <v>2945.7</v>
      </c>
      <c r="Q719" s="164">
        <v>2945.7</v>
      </c>
      <c r="R719" s="164">
        <v>413.13200000000001</v>
      </c>
      <c r="S719" s="164">
        <v>421.82900000000001</v>
      </c>
      <c r="T719" s="164">
        <v>407.17399999999998</v>
      </c>
      <c r="U719" s="164">
        <v>396.54300000000001</v>
      </c>
      <c r="V719" s="164">
        <v>389.29899999999998</v>
      </c>
      <c r="W719" s="164">
        <v>384.88900000000001</v>
      </c>
      <c r="X719" s="164">
        <v>382.834</v>
      </c>
      <c r="Y719" s="164">
        <v>349.36599999999999</v>
      </c>
      <c r="Z719" s="164">
        <v>322.76299999999998</v>
      </c>
      <c r="AA719" s="164">
        <v>302.02199999999999</v>
      </c>
      <c r="AB719" s="164">
        <v>286.27</v>
      </c>
      <c r="AC719" s="164">
        <v>274.74700000000001</v>
      </c>
      <c r="AD719" s="164">
        <v>226.41300000000001</v>
      </c>
      <c r="AE719" s="164">
        <v>187.76300000000001</v>
      </c>
      <c r="AF719" s="164">
        <v>157.386</v>
      </c>
      <c r="AG719" s="164">
        <v>134.05600000000001</v>
      </c>
      <c r="AH719" s="164">
        <v>116.70399999999999</v>
      </c>
      <c r="AI719" s="164">
        <v>62.034999999999997</v>
      </c>
      <c r="AJ719" s="164">
        <v>19.389700000000001</v>
      </c>
      <c r="AK719" s="164">
        <v>-13.065200000000001</v>
      </c>
      <c r="AL719" s="164">
        <v>-36.915399999999998</v>
      </c>
      <c r="AM719" s="164">
        <v>-53.530200000000001</v>
      </c>
      <c r="AN719" s="164">
        <v>-104.932</v>
      </c>
      <c r="AO719" s="164">
        <v>-143.37799999999999</v>
      </c>
      <c r="AP719" s="164">
        <v>-170.928</v>
      </c>
      <c r="AQ719" s="164">
        <v>-189.35400000000001</v>
      </c>
      <c r="AR719" s="164">
        <v>-200.18100000000001</v>
      </c>
      <c r="AS719" s="164">
        <v>-247.55600000000001</v>
      </c>
      <c r="AT719" s="164">
        <v>-280.90100000000001</v>
      </c>
      <c r="AU719" s="164">
        <v>-302.56200000000001</v>
      </c>
      <c r="AV719" s="164">
        <v>-314.54899999999998</v>
      </c>
      <c r="AW719" s="164">
        <v>-318.58</v>
      </c>
    </row>
    <row r="720" spans="1:49" x14ac:dyDescent="0.3">
      <c r="A720" s="247"/>
      <c r="B720" s="247"/>
      <c r="C720" s="141" t="s">
        <v>14</v>
      </c>
      <c r="D720" s="164">
        <v>1005.96</v>
      </c>
      <c r="E720" s="164">
        <v>1005.96</v>
      </c>
      <c r="F720" s="164">
        <v>1005.96</v>
      </c>
      <c r="G720" s="164">
        <v>1005.96</v>
      </c>
      <c r="H720" s="164">
        <v>1005.96</v>
      </c>
      <c r="I720" s="164">
        <v>1005.96</v>
      </c>
      <c r="J720" s="164">
        <v>1005.96</v>
      </c>
      <c r="K720" s="164">
        <v>1005.96</v>
      </c>
      <c r="L720" s="164">
        <v>1005.96</v>
      </c>
      <c r="M720" s="164">
        <v>1005.96</v>
      </c>
      <c r="N720" s="164">
        <v>1005.96</v>
      </c>
      <c r="O720" s="164">
        <v>1005.96</v>
      </c>
      <c r="P720" s="164">
        <v>1005.96</v>
      </c>
      <c r="Q720" s="164">
        <v>1005.96</v>
      </c>
      <c r="R720" s="164">
        <v>382.358</v>
      </c>
      <c r="S720" s="164">
        <v>380.78500000000003</v>
      </c>
      <c r="T720" s="164">
        <v>372.20100000000002</v>
      </c>
      <c r="U720" s="164">
        <v>365.40899999999999</v>
      </c>
      <c r="V720" s="164">
        <v>360.13600000000002</v>
      </c>
      <c r="W720" s="164">
        <v>356.14299999999997</v>
      </c>
      <c r="X720" s="164">
        <v>353.22199999999998</v>
      </c>
      <c r="Y720" s="164">
        <v>340.85</v>
      </c>
      <c r="Z720" s="164">
        <v>330.97399999999999</v>
      </c>
      <c r="AA720" s="164">
        <v>323.22399999999999</v>
      </c>
      <c r="AB720" s="164">
        <v>317.27999999999997</v>
      </c>
      <c r="AC720" s="164">
        <v>312.86</v>
      </c>
      <c r="AD720" s="164">
        <v>297.024</v>
      </c>
      <c r="AE720" s="164">
        <v>284.416</v>
      </c>
      <c r="AF720" s="164">
        <v>274.56200000000001</v>
      </c>
      <c r="AG720" s="164">
        <v>267.04899999999998</v>
      </c>
      <c r="AH720" s="164">
        <v>261.51499999999999</v>
      </c>
      <c r="AI720" s="164">
        <v>243.42400000000001</v>
      </c>
      <c r="AJ720" s="164">
        <v>229.18</v>
      </c>
      <c r="AK720" s="164">
        <v>218.214</v>
      </c>
      <c r="AL720" s="164">
        <v>210.03</v>
      </c>
      <c r="AM720" s="164">
        <v>204.19800000000001</v>
      </c>
      <c r="AN720" s="164">
        <v>184.99700000000001</v>
      </c>
      <c r="AO720" s="164">
        <v>170.16200000000001</v>
      </c>
      <c r="AP720" s="164">
        <v>159.036</v>
      </c>
      <c r="AQ720" s="164">
        <v>151.048</v>
      </c>
      <c r="AR720" s="164">
        <v>145.703</v>
      </c>
      <c r="AS720" s="164">
        <v>126.242</v>
      </c>
      <c r="AT720" s="164">
        <v>111.583</v>
      </c>
      <c r="AU720" s="164">
        <v>100.989</v>
      </c>
      <c r="AV720" s="164">
        <v>93.819699999999997</v>
      </c>
      <c r="AW720" s="164">
        <v>89.520499999999998</v>
      </c>
    </row>
    <row r="721" spans="1:49" x14ac:dyDescent="0.3">
      <c r="A721" s="247"/>
      <c r="B721" s="247"/>
      <c r="C721" s="141" t="s">
        <v>15</v>
      </c>
      <c r="D721" s="164">
        <v>594.774</v>
      </c>
      <c r="E721" s="164">
        <v>594.774</v>
      </c>
      <c r="F721" s="164">
        <v>594.774</v>
      </c>
      <c r="G721" s="164">
        <v>594.774</v>
      </c>
      <c r="H721" s="164">
        <v>594.774</v>
      </c>
      <c r="I721" s="164">
        <v>594.774</v>
      </c>
      <c r="J721" s="164">
        <v>594.774</v>
      </c>
      <c r="K721" s="164">
        <v>594.774</v>
      </c>
      <c r="L721" s="164">
        <v>594.774</v>
      </c>
      <c r="M721" s="164">
        <v>594.774</v>
      </c>
      <c r="N721" s="164">
        <v>594.774</v>
      </c>
      <c r="O721" s="164">
        <v>594.774</v>
      </c>
      <c r="P721" s="164">
        <v>594.774</v>
      </c>
      <c r="Q721" s="164">
        <v>594.774</v>
      </c>
      <c r="R721" s="164">
        <v>204.12</v>
      </c>
      <c r="S721" s="164">
        <v>203.07900000000001</v>
      </c>
      <c r="T721" s="164">
        <v>201.06200000000001</v>
      </c>
      <c r="U721" s="164">
        <v>199.46700000000001</v>
      </c>
      <c r="V721" s="164">
        <v>198.19900000000001</v>
      </c>
      <c r="W721" s="164">
        <v>197.17699999999999</v>
      </c>
      <c r="X721" s="164">
        <v>196.33600000000001</v>
      </c>
      <c r="Y721" s="164">
        <v>192.80099999999999</v>
      </c>
      <c r="Z721" s="164">
        <v>189.965</v>
      </c>
      <c r="AA721" s="164">
        <v>187.696</v>
      </c>
      <c r="AB721" s="164">
        <v>185.87700000000001</v>
      </c>
      <c r="AC721" s="164">
        <v>184.41499999999999</v>
      </c>
      <c r="AD721" s="164">
        <v>178.74</v>
      </c>
      <c r="AE721" s="164">
        <v>174.14099999999999</v>
      </c>
      <c r="AF721" s="164">
        <v>170.43100000000001</v>
      </c>
      <c r="AG721" s="164">
        <v>167.45099999999999</v>
      </c>
      <c r="AH721" s="164">
        <v>165.066</v>
      </c>
      <c r="AI721" s="164">
        <v>157.31700000000001</v>
      </c>
      <c r="AJ721" s="164">
        <v>151.05799999999999</v>
      </c>
      <c r="AK721" s="164">
        <v>146.04</v>
      </c>
      <c r="AL721" s="164">
        <v>142.05099999999999</v>
      </c>
      <c r="AM721" s="164">
        <v>138.911</v>
      </c>
      <c r="AN721" s="164">
        <v>130.17400000000001</v>
      </c>
      <c r="AO721" s="164">
        <v>123.218</v>
      </c>
      <c r="AP721" s="164">
        <v>117.746</v>
      </c>
      <c r="AQ721" s="164">
        <v>113.506</v>
      </c>
      <c r="AR721" s="164">
        <v>110.28100000000001</v>
      </c>
      <c r="AS721" s="164">
        <v>101.70399999999999</v>
      </c>
      <c r="AT721" s="164">
        <v>95.072299999999998</v>
      </c>
      <c r="AU721" s="164">
        <v>90.055000000000007</v>
      </c>
      <c r="AV721" s="164">
        <v>86.3703</v>
      </c>
      <c r="AW721" s="164">
        <v>83.778700000000001</v>
      </c>
    </row>
    <row r="722" spans="1:49" x14ac:dyDescent="0.3">
      <c r="A722" s="247"/>
      <c r="B722" s="247"/>
      <c r="C722" s="141" t="s">
        <v>16</v>
      </c>
      <c r="D722" s="164">
        <v>284.096</v>
      </c>
      <c r="E722" s="164">
        <v>284.096</v>
      </c>
      <c r="F722" s="164">
        <v>284.096</v>
      </c>
      <c r="G722" s="164">
        <v>284.096</v>
      </c>
      <c r="H722" s="164">
        <v>284.096</v>
      </c>
      <c r="I722" s="164">
        <v>284.096</v>
      </c>
      <c r="J722" s="164">
        <v>284.096</v>
      </c>
      <c r="K722" s="164">
        <v>284.096</v>
      </c>
      <c r="L722" s="164">
        <v>284.096</v>
      </c>
      <c r="M722" s="164">
        <v>284.096</v>
      </c>
      <c r="N722" s="164">
        <v>284.096</v>
      </c>
      <c r="O722" s="164">
        <v>284.096</v>
      </c>
      <c r="P722" s="164">
        <v>284.096</v>
      </c>
      <c r="Q722" s="164">
        <v>284.096</v>
      </c>
      <c r="R722" s="164">
        <v>123.85299999999999</v>
      </c>
      <c r="S722" s="164">
        <v>123.52500000000001</v>
      </c>
      <c r="T722" s="164">
        <v>121.065</v>
      </c>
      <c r="U722" s="164">
        <v>119.11199999999999</v>
      </c>
      <c r="V722" s="164">
        <v>117.59</v>
      </c>
      <c r="W722" s="164">
        <v>116.432</v>
      </c>
      <c r="X722" s="164">
        <v>115.58199999999999</v>
      </c>
      <c r="Y722" s="164">
        <v>111.53</v>
      </c>
      <c r="Z722" s="164">
        <v>108.242</v>
      </c>
      <c r="AA722" s="164">
        <v>105.61</v>
      </c>
      <c r="AB722" s="164">
        <v>103.53700000000001</v>
      </c>
      <c r="AC722" s="164">
        <v>101.94199999999999</v>
      </c>
      <c r="AD722" s="164">
        <v>96.411900000000003</v>
      </c>
      <c r="AE722" s="164">
        <v>91.917599999999993</v>
      </c>
      <c r="AF722" s="164">
        <v>88.313400000000001</v>
      </c>
      <c r="AG722" s="164">
        <v>85.471900000000005</v>
      </c>
      <c r="AH722" s="164">
        <v>83.281599999999997</v>
      </c>
      <c r="AI722" s="164">
        <v>76.651799999999994</v>
      </c>
      <c r="AJ722" s="164">
        <v>71.312799999999996</v>
      </c>
      <c r="AK722" s="164">
        <v>67.081599999999995</v>
      </c>
      <c r="AL722" s="164">
        <v>63.798000000000002</v>
      </c>
      <c r="AM722" s="164">
        <v>61.322200000000002</v>
      </c>
      <c r="AN722" s="164">
        <v>54.146000000000001</v>
      </c>
      <c r="AO722" s="164">
        <v>48.465899999999998</v>
      </c>
      <c r="AP722" s="164">
        <v>44.065300000000001</v>
      </c>
      <c r="AQ722" s="164">
        <v>40.755099999999999</v>
      </c>
      <c r="AR722" s="164">
        <v>38.370199999999997</v>
      </c>
      <c r="AS722" s="164">
        <v>31.0854</v>
      </c>
      <c r="AT722" s="164">
        <v>25.4621</v>
      </c>
      <c r="AU722" s="164">
        <v>21.252800000000001</v>
      </c>
      <c r="AV722" s="164">
        <v>18.242000000000001</v>
      </c>
      <c r="AW722" s="164">
        <v>16.2422</v>
      </c>
    </row>
    <row r="723" spans="1:49" x14ac:dyDescent="0.3">
      <c r="A723" s="247"/>
      <c r="B723" s="247"/>
      <c r="C723" s="141" t="s">
        <v>17</v>
      </c>
      <c r="D723" s="164">
        <v>228.53899999999999</v>
      </c>
      <c r="E723" s="164">
        <v>228.53899999999999</v>
      </c>
      <c r="F723" s="164">
        <v>228.53899999999999</v>
      </c>
      <c r="G723" s="164">
        <v>228.53899999999999</v>
      </c>
      <c r="H723" s="164">
        <v>228.53899999999999</v>
      </c>
      <c r="I723" s="164">
        <v>228.53899999999999</v>
      </c>
      <c r="J723" s="164">
        <v>228.53899999999999</v>
      </c>
      <c r="K723" s="164">
        <v>228.53899999999999</v>
      </c>
      <c r="L723" s="164">
        <v>228.53899999999999</v>
      </c>
      <c r="M723" s="164">
        <v>228.53899999999999</v>
      </c>
      <c r="N723" s="164">
        <v>228.53899999999999</v>
      </c>
      <c r="O723" s="164">
        <v>228.53899999999999</v>
      </c>
      <c r="P723" s="164">
        <v>228.53899999999999</v>
      </c>
      <c r="Q723" s="164">
        <v>228.53899999999999</v>
      </c>
      <c r="R723" s="164">
        <v>12.2768</v>
      </c>
      <c r="S723" s="164">
        <v>18.260400000000001</v>
      </c>
      <c r="T723" s="164">
        <v>14.0661</v>
      </c>
      <c r="U723" s="164">
        <v>11.3147</v>
      </c>
      <c r="V723" s="164">
        <v>9.78017</v>
      </c>
      <c r="W723" s="164">
        <v>9.2631499999999996</v>
      </c>
      <c r="X723" s="164">
        <v>9.5881399999999992</v>
      </c>
      <c r="Y723" s="164">
        <v>1.20886</v>
      </c>
      <c r="Z723" s="164">
        <v>-5.1517400000000002</v>
      </c>
      <c r="AA723" s="164">
        <v>-9.79589</v>
      </c>
      <c r="AB723" s="164">
        <v>-12.9887</v>
      </c>
      <c r="AC723" s="164">
        <v>-14.9617</v>
      </c>
      <c r="AD723" s="164">
        <v>-24.6236</v>
      </c>
      <c r="AE723" s="164">
        <v>-31.806100000000001</v>
      </c>
      <c r="AF723" s="164">
        <v>-36.898899999999998</v>
      </c>
      <c r="AG723" s="164">
        <v>-40.240400000000001</v>
      </c>
      <c r="AH723" s="164">
        <v>-42.123800000000003</v>
      </c>
      <c r="AI723" s="164">
        <v>-50.408099999999997</v>
      </c>
      <c r="AJ723" s="164">
        <v>-56.005299999999998</v>
      </c>
      <c r="AK723" s="164">
        <v>-59.375999999999998</v>
      </c>
      <c r="AL723" s="164">
        <v>-60.915100000000002</v>
      </c>
      <c r="AM723" s="164">
        <v>-60.960099999999997</v>
      </c>
      <c r="AN723" s="164">
        <v>-67.1648</v>
      </c>
      <c r="AO723" s="164">
        <v>-70.657899999999998</v>
      </c>
      <c r="AP723" s="164">
        <v>-71.941500000000005</v>
      </c>
      <c r="AQ723" s="164">
        <v>-71.441400000000002</v>
      </c>
      <c r="AR723" s="164">
        <v>-69.517099999999999</v>
      </c>
      <c r="AS723" s="164">
        <v>-74.334299999999999</v>
      </c>
      <c r="AT723" s="164">
        <v>-76.563999999999993</v>
      </c>
      <c r="AU723" s="164">
        <v>-76.703500000000005</v>
      </c>
      <c r="AV723" s="164">
        <v>-75.171199999999999</v>
      </c>
      <c r="AW723" s="164">
        <v>-72.318299999999994</v>
      </c>
    </row>
    <row r="724" spans="1:49" x14ac:dyDescent="0.3">
      <c r="A724" s="247"/>
      <c r="B724" s="247"/>
      <c r="C724" s="141" t="s">
        <v>34</v>
      </c>
      <c r="D724" s="164">
        <v>852.375</v>
      </c>
      <c r="E724" s="164">
        <v>852.375</v>
      </c>
      <c r="F724" s="164">
        <v>852.375</v>
      </c>
      <c r="G724" s="164">
        <v>852.375</v>
      </c>
      <c r="H724" s="164">
        <v>852.375</v>
      </c>
      <c r="I724" s="164">
        <v>852.375</v>
      </c>
      <c r="J724" s="164">
        <v>852.375</v>
      </c>
      <c r="K724" s="164">
        <v>852.375</v>
      </c>
      <c r="L724" s="164">
        <v>852.375</v>
      </c>
      <c r="M724" s="164">
        <v>852.375</v>
      </c>
      <c r="N724" s="164">
        <v>852.375</v>
      </c>
      <c r="O724" s="164">
        <v>852.375</v>
      </c>
      <c r="P724" s="164">
        <v>852.375</v>
      </c>
      <c r="Q724" s="164">
        <v>852.375</v>
      </c>
      <c r="R724" s="164">
        <v>442.89100000000002</v>
      </c>
      <c r="S724" s="164">
        <v>439.99700000000001</v>
      </c>
      <c r="T724" s="164">
        <v>426.93400000000003</v>
      </c>
      <c r="U724" s="164">
        <v>417.18900000000002</v>
      </c>
      <c r="V724" s="164">
        <v>410.23500000000001</v>
      </c>
      <c r="W724" s="164">
        <v>405.61599999999999</v>
      </c>
      <c r="X724" s="164">
        <v>402.94</v>
      </c>
      <c r="Y724" s="164">
        <v>388.11200000000002</v>
      </c>
      <c r="Z724" s="164">
        <v>377.077</v>
      </c>
      <c r="AA724" s="164">
        <v>369.23700000000002</v>
      </c>
      <c r="AB724" s="164">
        <v>364.07299999999998</v>
      </c>
      <c r="AC724" s="164">
        <v>361.137</v>
      </c>
      <c r="AD724" s="164">
        <v>344.38799999999998</v>
      </c>
      <c r="AE724" s="164">
        <v>332.07</v>
      </c>
      <c r="AF724" s="164">
        <v>323.48</v>
      </c>
      <c r="AG724" s="164">
        <v>318.00900000000001</v>
      </c>
      <c r="AH724" s="164">
        <v>315.13099999999997</v>
      </c>
      <c r="AI724" s="164">
        <v>297.495</v>
      </c>
      <c r="AJ724" s="164">
        <v>284.839</v>
      </c>
      <c r="AK724" s="164">
        <v>276.36099999999999</v>
      </c>
      <c r="AL724" s="164">
        <v>271.36799999999999</v>
      </c>
      <c r="AM724" s="164">
        <v>269.26100000000002</v>
      </c>
      <c r="AN724" s="164">
        <v>251.22499999999999</v>
      </c>
      <c r="AO724" s="164">
        <v>238.63499999999999</v>
      </c>
      <c r="AP724" s="164">
        <v>230.602</v>
      </c>
      <c r="AQ724" s="164">
        <v>226.35300000000001</v>
      </c>
      <c r="AR724" s="164">
        <v>225.22499999999999</v>
      </c>
      <c r="AS724" s="164">
        <v>206.92699999999999</v>
      </c>
      <c r="AT724" s="164">
        <v>194.42</v>
      </c>
      <c r="AU724" s="164">
        <v>186.744</v>
      </c>
      <c r="AV724" s="164">
        <v>183.06700000000001</v>
      </c>
      <c r="AW724" s="164">
        <v>182.67500000000001</v>
      </c>
    </row>
    <row r="725" spans="1:49" x14ac:dyDescent="0.3">
      <c r="A725" s="247"/>
      <c r="B725" s="247"/>
      <c r="C725" s="141" t="s">
        <v>19</v>
      </c>
      <c r="D725" s="164">
        <v>1551.1</v>
      </c>
      <c r="E725" s="164">
        <v>1551.1</v>
      </c>
      <c r="F725" s="164">
        <v>1551.1</v>
      </c>
      <c r="G725" s="164">
        <v>1551.1</v>
      </c>
      <c r="H725" s="164">
        <v>1551.1</v>
      </c>
      <c r="I725" s="164">
        <v>1551.1</v>
      </c>
      <c r="J725" s="164">
        <v>1551.1</v>
      </c>
      <c r="K725" s="164">
        <v>1551.1</v>
      </c>
      <c r="L725" s="164">
        <v>1551.1</v>
      </c>
      <c r="M725" s="164">
        <v>1551.1</v>
      </c>
      <c r="N725" s="164">
        <v>1551.1</v>
      </c>
      <c r="O725" s="164">
        <v>1551.1</v>
      </c>
      <c r="P725" s="164">
        <v>1551.1</v>
      </c>
      <c r="Q725" s="164">
        <v>1551.1</v>
      </c>
      <c r="R725" s="164">
        <v>1059.3399999999999</v>
      </c>
      <c r="S725" s="164">
        <v>1064.8399999999999</v>
      </c>
      <c r="T725" s="164">
        <v>1080.76</v>
      </c>
      <c r="U725" s="164">
        <v>1093.8</v>
      </c>
      <c r="V725" s="164">
        <v>1104.0999999999999</v>
      </c>
      <c r="W725" s="164">
        <v>1111.83</v>
      </c>
      <c r="X725" s="164">
        <v>1117.1300000000001</v>
      </c>
      <c r="Y725" s="164">
        <v>1127.48</v>
      </c>
      <c r="Z725" s="164">
        <v>1135.7</v>
      </c>
      <c r="AA725" s="164">
        <v>1141.83</v>
      </c>
      <c r="AB725" s="164">
        <v>1145.93</v>
      </c>
      <c r="AC725" s="164">
        <v>1148.0899999999999</v>
      </c>
      <c r="AD725" s="164">
        <v>1152.49</v>
      </c>
      <c r="AE725" s="164">
        <v>1155.67</v>
      </c>
      <c r="AF725" s="164">
        <v>1157.55</v>
      </c>
      <c r="AG725" s="164">
        <v>1158.07</v>
      </c>
      <c r="AH725" s="164">
        <v>1157.2</v>
      </c>
      <c r="AI725" s="164">
        <v>1157.1400000000001</v>
      </c>
      <c r="AJ725" s="164">
        <v>1156.73</v>
      </c>
      <c r="AK725" s="164">
        <v>1155.73</v>
      </c>
      <c r="AL725" s="164">
        <v>1153.97</v>
      </c>
      <c r="AM725" s="164">
        <v>1151.3399999999999</v>
      </c>
      <c r="AN725" s="164">
        <v>1148.6300000000001</v>
      </c>
      <c r="AO725" s="164">
        <v>1146.32</v>
      </c>
      <c r="AP725" s="164">
        <v>1144.03</v>
      </c>
      <c r="AQ725" s="164">
        <v>1141.47</v>
      </c>
      <c r="AR725" s="164">
        <v>1138.42</v>
      </c>
      <c r="AS725" s="164">
        <v>1134.82</v>
      </c>
      <c r="AT725" s="164">
        <v>1132.19</v>
      </c>
      <c r="AU725" s="164">
        <v>1130.03</v>
      </c>
      <c r="AV725" s="164">
        <v>1127.95</v>
      </c>
      <c r="AW725" s="164">
        <v>1125.6400000000001</v>
      </c>
    </row>
    <row r="726" spans="1:49" x14ac:dyDescent="0.3">
      <c r="A726" s="247"/>
      <c r="B726" s="247" t="s">
        <v>28</v>
      </c>
      <c r="C726" s="141" t="s">
        <v>11</v>
      </c>
      <c r="D726" s="164">
        <v>0</v>
      </c>
      <c r="E726" s="164">
        <v>0</v>
      </c>
      <c r="F726" s="164">
        <v>0</v>
      </c>
      <c r="G726" s="164">
        <v>0</v>
      </c>
      <c r="H726" s="164">
        <v>0</v>
      </c>
      <c r="I726" s="164">
        <v>0</v>
      </c>
      <c r="J726" s="164">
        <v>0</v>
      </c>
      <c r="K726" s="164">
        <v>0</v>
      </c>
      <c r="L726" s="164">
        <v>0</v>
      </c>
      <c r="M726" s="164">
        <v>0</v>
      </c>
      <c r="N726" s="164">
        <v>0</v>
      </c>
      <c r="O726" s="164">
        <v>0</v>
      </c>
      <c r="P726" s="164">
        <v>0</v>
      </c>
      <c r="Q726" s="164">
        <v>0</v>
      </c>
      <c r="R726" s="164">
        <v>0</v>
      </c>
      <c r="S726" s="164">
        <v>0</v>
      </c>
      <c r="T726" s="164">
        <v>0</v>
      </c>
      <c r="U726" s="164">
        <v>0</v>
      </c>
      <c r="V726" s="164">
        <v>0</v>
      </c>
      <c r="W726" s="164">
        <v>0</v>
      </c>
      <c r="X726" s="164">
        <v>0</v>
      </c>
      <c r="Y726" s="164">
        <v>0</v>
      </c>
      <c r="Z726" s="164">
        <v>0</v>
      </c>
      <c r="AA726" s="164">
        <v>0</v>
      </c>
      <c r="AB726" s="164">
        <v>0</v>
      </c>
      <c r="AC726" s="164">
        <v>0</v>
      </c>
      <c r="AD726" s="164">
        <v>0</v>
      </c>
      <c r="AE726" s="164">
        <v>0</v>
      </c>
      <c r="AF726" s="164">
        <v>0</v>
      </c>
      <c r="AG726" s="164">
        <v>0</v>
      </c>
      <c r="AH726" s="164">
        <v>0</v>
      </c>
      <c r="AI726" s="164">
        <v>0</v>
      </c>
      <c r="AJ726" s="164">
        <v>0</v>
      </c>
      <c r="AK726" s="164">
        <v>0</v>
      </c>
      <c r="AL726" s="164">
        <v>0</v>
      </c>
      <c r="AM726" s="164">
        <v>0</v>
      </c>
      <c r="AN726" s="164">
        <v>0</v>
      </c>
      <c r="AO726" s="164">
        <v>0</v>
      </c>
      <c r="AP726" s="164">
        <v>0</v>
      </c>
      <c r="AQ726" s="164">
        <v>0</v>
      </c>
      <c r="AR726" s="164">
        <v>0</v>
      </c>
      <c r="AS726" s="164">
        <v>0</v>
      </c>
      <c r="AT726" s="164">
        <v>0</v>
      </c>
      <c r="AU726" s="164">
        <v>0</v>
      </c>
      <c r="AV726" s="164">
        <v>0</v>
      </c>
      <c r="AW726" s="164">
        <v>0</v>
      </c>
    </row>
    <row r="727" spans="1:49" x14ac:dyDescent="0.3">
      <c r="A727" s="247"/>
      <c r="B727" s="247"/>
      <c r="C727" s="141" t="s">
        <v>12</v>
      </c>
      <c r="D727" s="164">
        <v>0</v>
      </c>
      <c r="E727" s="164">
        <v>0</v>
      </c>
      <c r="F727" s="164">
        <v>0</v>
      </c>
      <c r="G727" s="164">
        <v>0</v>
      </c>
      <c r="H727" s="164">
        <v>0</v>
      </c>
      <c r="I727" s="164">
        <v>0</v>
      </c>
      <c r="J727" s="164">
        <v>0</v>
      </c>
      <c r="K727" s="164">
        <v>0</v>
      </c>
      <c r="L727" s="164">
        <v>0</v>
      </c>
      <c r="M727" s="164">
        <v>0</v>
      </c>
      <c r="N727" s="164">
        <v>0</v>
      </c>
      <c r="O727" s="164">
        <v>0</v>
      </c>
      <c r="P727" s="164">
        <v>0</v>
      </c>
      <c r="Q727" s="164">
        <v>0</v>
      </c>
      <c r="R727" s="164">
        <v>0</v>
      </c>
      <c r="S727" s="164">
        <v>0</v>
      </c>
      <c r="T727" s="164">
        <v>0</v>
      </c>
      <c r="U727" s="164">
        <v>0</v>
      </c>
      <c r="V727" s="164">
        <v>0</v>
      </c>
      <c r="W727" s="164">
        <v>0</v>
      </c>
      <c r="X727" s="164">
        <v>0</v>
      </c>
      <c r="Y727" s="164">
        <v>0</v>
      </c>
      <c r="Z727" s="164">
        <v>0</v>
      </c>
      <c r="AA727" s="164">
        <v>0</v>
      </c>
      <c r="AB727" s="164">
        <v>0</v>
      </c>
      <c r="AC727" s="164">
        <v>0</v>
      </c>
      <c r="AD727" s="164">
        <v>0</v>
      </c>
      <c r="AE727" s="164">
        <v>0</v>
      </c>
      <c r="AF727" s="164">
        <v>0</v>
      </c>
      <c r="AG727" s="164">
        <v>0</v>
      </c>
      <c r="AH727" s="164">
        <v>0</v>
      </c>
      <c r="AI727" s="164">
        <v>0</v>
      </c>
      <c r="AJ727" s="164">
        <v>0</v>
      </c>
      <c r="AK727" s="164">
        <v>0</v>
      </c>
      <c r="AL727" s="164">
        <v>0</v>
      </c>
      <c r="AM727" s="164">
        <v>0</v>
      </c>
      <c r="AN727" s="164">
        <v>0</v>
      </c>
      <c r="AO727" s="164">
        <v>0</v>
      </c>
      <c r="AP727" s="164">
        <v>0</v>
      </c>
      <c r="AQ727" s="164">
        <v>0</v>
      </c>
      <c r="AR727" s="164">
        <v>0</v>
      </c>
      <c r="AS727" s="164">
        <v>0</v>
      </c>
      <c r="AT727" s="164">
        <v>0</v>
      </c>
      <c r="AU727" s="164">
        <v>0</v>
      </c>
      <c r="AV727" s="164">
        <v>0</v>
      </c>
      <c r="AW727" s="164">
        <v>0</v>
      </c>
    </row>
    <row r="728" spans="1:49" x14ac:dyDescent="0.3">
      <c r="A728" s="247"/>
      <c r="B728" s="247"/>
      <c r="C728" s="141" t="s">
        <v>13</v>
      </c>
      <c r="D728" s="164">
        <v>0</v>
      </c>
      <c r="E728" s="164">
        <v>0</v>
      </c>
      <c r="F728" s="164">
        <v>0</v>
      </c>
      <c r="G728" s="164">
        <v>0</v>
      </c>
      <c r="H728" s="164">
        <v>0</v>
      </c>
      <c r="I728" s="164">
        <v>0</v>
      </c>
      <c r="J728" s="164">
        <v>0</v>
      </c>
      <c r="K728" s="164">
        <v>0</v>
      </c>
      <c r="L728" s="164">
        <v>0</v>
      </c>
      <c r="M728" s="164">
        <v>0</v>
      </c>
      <c r="N728" s="164">
        <v>0</v>
      </c>
      <c r="O728" s="164">
        <v>0</v>
      </c>
      <c r="P728" s="164">
        <v>0</v>
      </c>
      <c r="Q728" s="164">
        <v>0</v>
      </c>
      <c r="R728" s="164">
        <v>0</v>
      </c>
      <c r="S728" s="164">
        <v>0</v>
      </c>
      <c r="T728" s="164">
        <v>0</v>
      </c>
      <c r="U728" s="164">
        <v>0</v>
      </c>
      <c r="V728" s="164">
        <v>0</v>
      </c>
      <c r="W728" s="164">
        <v>0</v>
      </c>
      <c r="X728" s="164">
        <v>0</v>
      </c>
      <c r="Y728" s="164">
        <v>0</v>
      </c>
      <c r="Z728" s="164">
        <v>0</v>
      </c>
      <c r="AA728" s="164">
        <v>0</v>
      </c>
      <c r="AB728" s="164">
        <v>0</v>
      </c>
      <c r="AC728" s="164">
        <v>0</v>
      </c>
      <c r="AD728" s="164">
        <v>0</v>
      </c>
      <c r="AE728" s="164">
        <v>0</v>
      </c>
      <c r="AF728" s="164">
        <v>0</v>
      </c>
      <c r="AG728" s="164">
        <v>0</v>
      </c>
      <c r="AH728" s="164">
        <v>0</v>
      </c>
      <c r="AI728" s="164">
        <v>0</v>
      </c>
      <c r="AJ728" s="164">
        <v>0</v>
      </c>
      <c r="AK728" s="164">
        <v>0</v>
      </c>
      <c r="AL728" s="164">
        <v>0</v>
      </c>
      <c r="AM728" s="164">
        <v>0</v>
      </c>
      <c r="AN728" s="164">
        <v>0</v>
      </c>
      <c r="AO728" s="164">
        <v>0</v>
      </c>
      <c r="AP728" s="164">
        <v>0</v>
      </c>
      <c r="AQ728" s="164">
        <v>0</v>
      </c>
      <c r="AR728" s="164">
        <v>0</v>
      </c>
      <c r="AS728" s="164">
        <v>0</v>
      </c>
      <c r="AT728" s="164">
        <v>0</v>
      </c>
      <c r="AU728" s="164">
        <v>0</v>
      </c>
      <c r="AV728" s="164">
        <v>0</v>
      </c>
      <c r="AW728" s="164">
        <v>0</v>
      </c>
    </row>
    <row r="729" spans="1:49" x14ac:dyDescent="0.3">
      <c r="A729" s="247"/>
      <c r="B729" s="247"/>
      <c r="C729" s="141" t="s">
        <v>14</v>
      </c>
      <c r="D729" s="164">
        <v>0</v>
      </c>
      <c r="E729" s="164">
        <v>0</v>
      </c>
      <c r="F729" s="164">
        <v>0</v>
      </c>
      <c r="G729" s="164">
        <v>0</v>
      </c>
      <c r="H729" s="164">
        <v>0</v>
      </c>
      <c r="I729" s="164">
        <v>0</v>
      </c>
      <c r="J729" s="164">
        <v>0</v>
      </c>
      <c r="K729" s="164">
        <v>0</v>
      </c>
      <c r="L729" s="164">
        <v>0</v>
      </c>
      <c r="M729" s="164">
        <v>0</v>
      </c>
      <c r="N729" s="164">
        <v>0</v>
      </c>
      <c r="O729" s="164">
        <v>0</v>
      </c>
      <c r="P729" s="164">
        <v>0</v>
      </c>
      <c r="Q729" s="164">
        <v>0</v>
      </c>
      <c r="R729" s="164">
        <v>0</v>
      </c>
      <c r="S729" s="164">
        <v>0</v>
      </c>
      <c r="T729" s="164">
        <v>0</v>
      </c>
      <c r="U729" s="164">
        <v>0</v>
      </c>
      <c r="V729" s="164">
        <v>0</v>
      </c>
      <c r="W729" s="164">
        <v>0</v>
      </c>
      <c r="X729" s="164">
        <v>0</v>
      </c>
      <c r="Y729" s="164">
        <v>0</v>
      </c>
      <c r="Z729" s="164">
        <v>0</v>
      </c>
      <c r="AA729" s="164">
        <v>0</v>
      </c>
      <c r="AB729" s="164">
        <v>0</v>
      </c>
      <c r="AC729" s="164">
        <v>0</v>
      </c>
      <c r="AD729" s="164">
        <v>0</v>
      </c>
      <c r="AE729" s="164">
        <v>0</v>
      </c>
      <c r="AF729" s="164">
        <v>0</v>
      </c>
      <c r="AG729" s="164">
        <v>0</v>
      </c>
      <c r="AH729" s="164">
        <v>0</v>
      </c>
      <c r="AI729" s="164">
        <v>0</v>
      </c>
      <c r="AJ729" s="164">
        <v>0</v>
      </c>
      <c r="AK729" s="164">
        <v>0</v>
      </c>
      <c r="AL729" s="164">
        <v>0</v>
      </c>
      <c r="AM729" s="164">
        <v>0</v>
      </c>
      <c r="AN729" s="164">
        <v>0</v>
      </c>
      <c r="AO729" s="164">
        <v>0</v>
      </c>
      <c r="AP729" s="164">
        <v>0</v>
      </c>
      <c r="AQ729" s="164">
        <v>0</v>
      </c>
      <c r="AR729" s="164">
        <v>0</v>
      </c>
      <c r="AS729" s="164">
        <v>0</v>
      </c>
      <c r="AT729" s="164">
        <v>0</v>
      </c>
      <c r="AU729" s="164">
        <v>0</v>
      </c>
      <c r="AV729" s="164">
        <v>0</v>
      </c>
      <c r="AW729" s="164">
        <v>0</v>
      </c>
    </row>
    <row r="730" spans="1:49" x14ac:dyDescent="0.3">
      <c r="A730" s="247"/>
      <c r="B730" s="247"/>
      <c r="C730" s="141" t="s">
        <v>15</v>
      </c>
      <c r="D730" s="164">
        <v>0</v>
      </c>
      <c r="E730" s="164">
        <v>0</v>
      </c>
      <c r="F730" s="164">
        <v>0</v>
      </c>
      <c r="G730" s="164">
        <v>0</v>
      </c>
      <c r="H730" s="164">
        <v>0</v>
      </c>
      <c r="I730" s="164">
        <v>0</v>
      </c>
      <c r="J730" s="164">
        <v>0</v>
      </c>
      <c r="K730" s="164">
        <v>0</v>
      </c>
      <c r="L730" s="164">
        <v>0</v>
      </c>
      <c r="M730" s="164">
        <v>0</v>
      </c>
      <c r="N730" s="164">
        <v>0</v>
      </c>
      <c r="O730" s="164">
        <v>0</v>
      </c>
      <c r="P730" s="164">
        <v>0</v>
      </c>
      <c r="Q730" s="164">
        <v>0</v>
      </c>
      <c r="R730" s="164">
        <v>0</v>
      </c>
      <c r="S730" s="164">
        <v>0</v>
      </c>
      <c r="T730" s="164">
        <v>0</v>
      </c>
      <c r="U730" s="164">
        <v>0</v>
      </c>
      <c r="V730" s="164">
        <v>0</v>
      </c>
      <c r="W730" s="164">
        <v>0</v>
      </c>
      <c r="X730" s="164">
        <v>0</v>
      </c>
      <c r="Y730" s="164">
        <v>0</v>
      </c>
      <c r="Z730" s="164">
        <v>0</v>
      </c>
      <c r="AA730" s="164">
        <v>0</v>
      </c>
      <c r="AB730" s="164">
        <v>0</v>
      </c>
      <c r="AC730" s="164">
        <v>0</v>
      </c>
      <c r="AD730" s="164">
        <v>0</v>
      </c>
      <c r="AE730" s="164">
        <v>0</v>
      </c>
      <c r="AF730" s="164">
        <v>0</v>
      </c>
      <c r="AG730" s="164">
        <v>0</v>
      </c>
      <c r="AH730" s="164">
        <v>0</v>
      </c>
      <c r="AI730" s="164">
        <v>0</v>
      </c>
      <c r="AJ730" s="164">
        <v>0</v>
      </c>
      <c r="AK730" s="164">
        <v>0</v>
      </c>
      <c r="AL730" s="164">
        <v>0</v>
      </c>
      <c r="AM730" s="164">
        <v>0</v>
      </c>
      <c r="AN730" s="164">
        <v>0</v>
      </c>
      <c r="AO730" s="164">
        <v>0</v>
      </c>
      <c r="AP730" s="164">
        <v>0</v>
      </c>
      <c r="AQ730" s="164">
        <v>0</v>
      </c>
      <c r="AR730" s="164">
        <v>0</v>
      </c>
      <c r="AS730" s="164">
        <v>0</v>
      </c>
      <c r="AT730" s="164">
        <v>0</v>
      </c>
      <c r="AU730" s="164">
        <v>0</v>
      </c>
      <c r="AV730" s="164">
        <v>0</v>
      </c>
      <c r="AW730" s="164">
        <v>0</v>
      </c>
    </row>
    <row r="731" spans="1:49" x14ac:dyDescent="0.3">
      <c r="A731" s="247"/>
      <c r="B731" s="247"/>
      <c r="C731" s="141" t="s">
        <v>16</v>
      </c>
      <c r="D731" s="164">
        <v>0</v>
      </c>
      <c r="E731" s="164">
        <v>0</v>
      </c>
      <c r="F731" s="164">
        <v>0</v>
      </c>
      <c r="G731" s="164">
        <v>0</v>
      </c>
      <c r="H731" s="164">
        <v>0</v>
      </c>
      <c r="I731" s="164">
        <v>0</v>
      </c>
      <c r="J731" s="164">
        <v>0</v>
      </c>
      <c r="K731" s="164">
        <v>0</v>
      </c>
      <c r="L731" s="164">
        <v>0</v>
      </c>
      <c r="M731" s="164">
        <v>0</v>
      </c>
      <c r="N731" s="164">
        <v>0</v>
      </c>
      <c r="O731" s="164">
        <v>0</v>
      </c>
      <c r="P731" s="164">
        <v>0</v>
      </c>
      <c r="Q731" s="164">
        <v>0</v>
      </c>
      <c r="R731" s="164">
        <v>0</v>
      </c>
      <c r="S731" s="164">
        <v>0</v>
      </c>
      <c r="T731" s="164">
        <v>0</v>
      </c>
      <c r="U731" s="164">
        <v>0</v>
      </c>
      <c r="V731" s="164">
        <v>0</v>
      </c>
      <c r="W731" s="164">
        <v>0</v>
      </c>
      <c r="X731" s="164">
        <v>0</v>
      </c>
      <c r="Y731" s="164">
        <v>0</v>
      </c>
      <c r="Z731" s="164">
        <v>0</v>
      </c>
      <c r="AA731" s="164">
        <v>0</v>
      </c>
      <c r="AB731" s="164">
        <v>0</v>
      </c>
      <c r="AC731" s="164">
        <v>0</v>
      </c>
      <c r="AD731" s="164">
        <v>0</v>
      </c>
      <c r="AE731" s="164">
        <v>0</v>
      </c>
      <c r="AF731" s="164">
        <v>0</v>
      </c>
      <c r="AG731" s="164">
        <v>0</v>
      </c>
      <c r="AH731" s="164">
        <v>0</v>
      </c>
      <c r="AI731" s="164">
        <v>0</v>
      </c>
      <c r="AJ731" s="164">
        <v>0</v>
      </c>
      <c r="AK731" s="164">
        <v>0</v>
      </c>
      <c r="AL731" s="164">
        <v>0</v>
      </c>
      <c r="AM731" s="164">
        <v>0</v>
      </c>
      <c r="AN731" s="164">
        <v>0</v>
      </c>
      <c r="AO731" s="164">
        <v>0</v>
      </c>
      <c r="AP731" s="164">
        <v>0</v>
      </c>
      <c r="AQ731" s="164">
        <v>0</v>
      </c>
      <c r="AR731" s="164">
        <v>0</v>
      </c>
      <c r="AS731" s="164">
        <v>0</v>
      </c>
      <c r="AT731" s="164">
        <v>0</v>
      </c>
      <c r="AU731" s="164">
        <v>0</v>
      </c>
      <c r="AV731" s="164">
        <v>0</v>
      </c>
      <c r="AW731" s="164">
        <v>0</v>
      </c>
    </row>
    <row r="732" spans="1:49" x14ac:dyDescent="0.3">
      <c r="A732" s="247"/>
      <c r="B732" s="247"/>
      <c r="C732" s="141" t="s">
        <v>17</v>
      </c>
      <c r="D732" s="164">
        <v>0</v>
      </c>
      <c r="E732" s="164">
        <v>0</v>
      </c>
      <c r="F732" s="164">
        <v>0</v>
      </c>
      <c r="G732" s="164">
        <v>0</v>
      </c>
      <c r="H732" s="164">
        <v>0</v>
      </c>
      <c r="I732" s="164">
        <v>0</v>
      </c>
      <c r="J732" s="164">
        <v>0</v>
      </c>
      <c r="K732" s="164">
        <v>0</v>
      </c>
      <c r="L732" s="164">
        <v>0</v>
      </c>
      <c r="M732" s="164">
        <v>0</v>
      </c>
      <c r="N732" s="164">
        <v>0</v>
      </c>
      <c r="O732" s="164">
        <v>0</v>
      </c>
      <c r="P732" s="164">
        <v>0</v>
      </c>
      <c r="Q732" s="164">
        <v>0</v>
      </c>
      <c r="R732" s="164">
        <v>0</v>
      </c>
      <c r="S732" s="164">
        <v>0</v>
      </c>
      <c r="T732" s="164">
        <v>0</v>
      </c>
      <c r="U732" s="164">
        <v>0</v>
      </c>
      <c r="V732" s="164">
        <v>0</v>
      </c>
      <c r="W732" s="164">
        <v>0</v>
      </c>
      <c r="X732" s="164">
        <v>0</v>
      </c>
      <c r="Y732" s="164">
        <v>0</v>
      </c>
      <c r="Z732" s="164">
        <v>0</v>
      </c>
      <c r="AA732" s="164">
        <v>0</v>
      </c>
      <c r="AB732" s="164">
        <v>0</v>
      </c>
      <c r="AC732" s="164">
        <v>0</v>
      </c>
      <c r="AD732" s="164">
        <v>0</v>
      </c>
      <c r="AE732" s="164">
        <v>0</v>
      </c>
      <c r="AF732" s="164">
        <v>0</v>
      </c>
      <c r="AG732" s="164">
        <v>0</v>
      </c>
      <c r="AH732" s="164">
        <v>0</v>
      </c>
      <c r="AI732" s="164">
        <v>0</v>
      </c>
      <c r="AJ732" s="164">
        <v>0</v>
      </c>
      <c r="AK732" s="164">
        <v>0</v>
      </c>
      <c r="AL732" s="164">
        <v>0</v>
      </c>
      <c r="AM732" s="164">
        <v>0</v>
      </c>
      <c r="AN732" s="164">
        <v>0</v>
      </c>
      <c r="AO732" s="164">
        <v>0</v>
      </c>
      <c r="AP732" s="164">
        <v>0</v>
      </c>
      <c r="AQ732" s="164">
        <v>0</v>
      </c>
      <c r="AR732" s="164">
        <v>0</v>
      </c>
      <c r="AS732" s="164">
        <v>0</v>
      </c>
      <c r="AT732" s="164">
        <v>0</v>
      </c>
      <c r="AU732" s="164">
        <v>0</v>
      </c>
      <c r="AV732" s="164">
        <v>0</v>
      </c>
      <c r="AW732" s="164">
        <v>0</v>
      </c>
    </row>
    <row r="733" spans="1:49" x14ac:dyDescent="0.3">
      <c r="A733" s="247"/>
      <c r="B733" s="247"/>
      <c r="C733" s="141" t="s">
        <v>34</v>
      </c>
      <c r="D733" s="164">
        <v>0</v>
      </c>
      <c r="E733" s="164">
        <v>0</v>
      </c>
      <c r="F733" s="164">
        <v>0</v>
      </c>
      <c r="G733" s="164">
        <v>0</v>
      </c>
      <c r="H733" s="164">
        <v>0</v>
      </c>
      <c r="I733" s="164">
        <v>0</v>
      </c>
      <c r="J733" s="164">
        <v>0</v>
      </c>
      <c r="K733" s="164">
        <v>0</v>
      </c>
      <c r="L733" s="164">
        <v>0</v>
      </c>
      <c r="M733" s="164">
        <v>0</v>
      </c>
      <c r="N733" s="164">
        <v>0</v>
      </c>
      <c r="O733" s="164">
        <v>0</v>
      </c>
      <c r="P733" s="164">
        <v>0</v>
      </c>
      <c r="Q733" s="164">
        <v>0</v>
      </c>
      <c r="R733" s="164">
        <v>0</v>
      </c>
      <c r="S733" s="164">
        <v>0</v>
      </c>
      <c r="T733" s="164">
        <v>0</v>
      </c>
      <c r="U733" s="164">
        <v>0</v>
      </c>
      <c r="V733" s="164">
        <v>0</v>
      </c>
      <c r="W733" s="164">
        <v>0</v>
      </c>
      <c r="X733" s="164">
        <v>0</v>
      </c>
      <c r="Y733" s="164">
        <v>0</v>
      </c>
      <c r="Z733" s="164">
        <v>0</v>
      </c>
      <c r="AA733" s="164">
        <v>0</v>
      </c>
      <c r="AB733" s="164">
        <v>0</v>
      </c>
      <c r="AC733" s="164">
        <v>0</v>
      </c>
      <c r="AD733" s="164">
        <v>0</v>
      </c>
      <c r="AE733" s="164">
        <v>0</v>
      </c>
      <c r="AF733" s="164">
        <v>0</v>
      </c>
      <c r="AG733" s="164">
        <v>0</v>
      </c>
      <c r="AH733" s="164">
        <v>0</v>
      </c>
      <c r="AI733" s="164">
        <v>0</v>
      </c>
      <c r="AJ733" s="164">
        <v>0</v>
      </c>
      <c r="AK733" s="164">
        <v>0</v>
      </c>
      <c r="AL733" s="164">
        <v>0</v>
      </c>
      <c r="AM733" s="164">
        <v>0</v>
      </c>
      <c r="AN733" s="164">
        <v>0</v>
      </c>
      <c r="AO733" s="164">
        <v>0</v>
      </c>
      <c r="AP733" s="164">
        <v>0</v>
      </c>
      <c r="AQ733" s="164">
        <v>0</v>
      </c>
      <c r="AR733" s="164">
        <v>0</v>
      </c>
      <c r="AS733" s="164">
        <v>0</v>
      </c>
      <c r="AT733" s="164">
        <v>0</v>
      </c>
      <c r="AU733" s="164">
        <v>0</v>
      </c>
      <c r="AV733" s="164">
        <v>0</v>
      </c>
      <c r="AW733" s="164">
        <v>0</v>
      </c>
    </row>
    <row r="734" spans="1:49" x14ac:dyDescent="0.3">
      <c r="A734" s="247"/>
      <c r="B734" s="247"/>
      <c r="C734" s="141" t="s">
        <v>19</v>
      </c>
      <c r="D734" s="164">
        <v>0</v>
      </c>
      <c r="E734" s="164">
        <v>0</v>
      </c>
      <c r="F734" s="164">
        <v>0</v>
      </c>
      <c r="G734" s="164">
        <v>0</v>
      </c>
      <c r="H734" s="164">
        <v>0</v>
      </c>
      <c r="I734" s="164">
        <v>0</v>
      </c>
      <c r="J734" s="164">
        <v>0</v>
      </c>
      <c r="K734" s="164">
        <v>0</v>
      </c>
      <c r="L734" s="164">
        <v>0</v>
      </c>
      <c r="M734" s="164">
        <v>0</v>
      </c>
      <c r="N734" s="164">
        <v>0</v>
      </c>
      <c r="O734" s="164">
        <v>0</v>
      </c>
      <c r="P734" s="164">
        <v>0</v>
      </c>
      <c r="Q734" s="164">
        <v>0</v>
      </c>
      <c r="R734" s="164">
        <v>0</v>
      </c>
      <c r="S734" s="164">
        <v>0</v>
      </c>
      <c r="T734" s="164">
        <v>0</v>
      </c>
      <c r="U734" s="164">
        <v>0</v>
      </c>
      <c r="V734" s="164">
        <v>0</v>
      </c>
      <c r="W734" s="164">
        <v>0</v>
      </c>
      <c r="X734" s="164">
        <v>0</v>
      </c>
      <c r="Y734" s="164">
        <v>0</v>
      </c>
      <c r="Z734" s="164">
        <v>0</v>
      </c>
      <c r="AA734" s="164">
        <v>0</v>
      </c>
      <c r="AB734" s="164">
        <v>0</v>
      </c>
      <c r="AC734" s="164">
        <v>0</v>
      </c>
      <c r="AD734" s="164">
        <v>0</v>
      </c>
      <c r="AE734" s="164">
        <v>0</v>
      </c>
      <c r="AF734" s="164">
        <v>0</v>
      </c>
      <c r="AG734" s="164">
        <v>0</v>
      </c>
      <c r="AH734" s="164">
        <v>0</v>
      </c>
      <c r="AI734" s="164">
        <v>0</v>
      </c>
      <c r="AJ734" s="164">
        <v>0</v>
      </c>
      <c r="AK734" s="164">
        <v>0</v>
      </c>
      <c r="AL734" s="164">
        <v>0</v>
      </c>
      <c r="AM734" s="164">
        <v>0</v>
      </c>
      <c r="AN734" s="164">
        <v>0</v>
      </c>
      <c r="AO734" s="164">
        <v>0</v>
      </c>
      <c r="AP734" s="164">
        <v>0</v>
      </c>
      <c r="AQ734" s="164">
        <v>0</v>
      </c>
      <c r="AR734" s="164">
        <v>0</v>
      </c>
      <c r="AS734" s="164">
        <v>0</v>
      </c>
      <c r="AT734" s="164">
        <v>0</v>
      </c>
      <c r="AU734" s="164">
        <v>0</v>
      </c>
      <c r="AV734" s="164">
        <v>0</v>
      </c>
      <c r="AW734" s="164">
        <v>0</v>
      </c>
    </row>
    <row r="735" spans="1:49" x14ac:dyDescent="0.3">
      <c r="A735" s="247"/>
      <c r="B735" s="247" t="s">
        <v>37</v>
      </c>
      <c r="C735" s="141" t="s">
        <v>11</v>
      </c>
      <c r="D735" s="164">
        <v>0</v>
      </c>
      <c r="E735" s="164">
        <v>0</v>
      </c>
      <c r="F735" s="164">
        <v>0</v>
      </c>
      <c r="G735" s="164">
        <v>0</v>
      </c>
      <c r="H735" s="164">
        <v>0</v>
      </c>
      <c r="I735" s="164">
        <v>0</v>
      </c>
      <c r="J735" s="164">
        <v>0</v>
      </c>
      <c r="K735" s="164">
        <v>0</v>
      </c>
      <c r="L735" s="164">
        <v>0</v>
      </c>
      <c r="M735" s="164">
        <v>0</v>
      </c>
      <c r="N735" s="164">
        <v>0</v>
      </c>
      <c r="O735" s="164">
        <v>0</v>
      </c>
      <c r="P735" s="164">
        <v>0</v>
      </c>
      <c r="Q735" s="164">
        <v>0</v>
      </c>
      <c r="R735" s="164">
        <v>0</v>
      </c>
      <c r="S735" s="164">
        <v>0</v>
      </c>
      <c r="T735" s="164">
        <v>0</v>
      </c>
      <c r="U735" s="164">
        <v>0</v>
      </c>
      <c r="V735" s="164">
        <v>0</v>
      </c>
      <c r="W735" s="164">
        <v>0</v>
      </c>
      <c r="X735" s="164">
        <v>0</v>
      </c>
      <c r="Y735" s="164">
        <v>0</v>
      </c>
      <c r="Z735" s="164">
        <v>0</v>
      </c>
      <c r="AA735" s="164">
        <v>0</v>
      </c>
      <c r="AB735" s="164">
        <v>0</v>
      </c>
      <c r="AC735" s="164">
        <v>0</v>
      </c>
      <c r="AD735" s="164">
        <v>0</v>
      </c>
      <c r="AE735" s="164">
        <v>0</v>
      </c>
      <c r="AF735" s="164">
        <v>0</v>
      </c>
      <c r="AG735" s="164">
        <v>0</v>
      </c>
      <c r="AH735" s="164">
        <v>0</v>
      </c>
      <c r="AI735" s="164">
        <v>0</v>
      </c>
      <c r="AJ735" s="164">
        <v>0</v>
      </c>
      <c r="AK735" s="164">
        <v>0</v>
      </c>
      <c r="AL735" s="164">
        <v>0</v>
      </c>
      <c r="AM735" s="164">
        <v>0</v>
      </c>
      <c r="AN735" s="164">
        <v>0</v>
      </c>
      <c r="AO735" s="164">
        <v>0</v>
      </c>
      <c r="AP735" s="164">
        <v>0</v>
      </c>
      <c r="AQ735" s="164">
        <v>0</v>
      </c>
      <c r="AR735" s="164">
        <v>0</v>
      </c>
      <c r="AS735" s="164">
        <v>0</v>
      </c>
      <c r="AT735" s="164">
        <v>0</v>
      </c>
      <c r="AU735" s="164">
        <v>0</v>
      </c>
      <c r="AV735" s="164">
        <v>0</v>
      </c>
      <c r="AW735" s="164">
        <v>0</v>
      </c>
    </row>
    <row r="736" spans="1:49" x14ac:dyDescent="0.3">
      <c r="A736" s="247"/>
      <c r="B736" s="247"/>
      <c r="C736" s="141" t="s">
        <v>12</v>
      </c>
      <c r="D736" s="164">
        <v>0</v>
      </c>
      <c r="E736" s="164">
        <v>0</v>
      </c>
      <c r="F736" s="164">
        <v>0</v>
      </c>
      <c r="G736" s="164">
        <v>0</v>
      </c>
      <c r="H736" s="164">
        <v>0</v>
      </c>
      <c r="I736" s="164">
        <v>0</v>
      </c>
      <c r="J736" s="164">
        <v>0</v>
      </c>
      <c r="K736" s="164">
        <v>0</v>
      </c>
      <c r="L736" s="164">
        <v>0</v>
      </c>
      <c r="M736" s="164">
        <v>0</v>
      </c>
      <c r="N736" s="164">
        <v>0</v>
      </c>
      <c r="O736" s="164">
        <v>0</v>
      </c>
      <c r="P736" s="164">
        <v>0</v>
      </c>
      <c r="Q736" s="164">
        <v>0</v>
      </c>
      <c r="R736" s="164">
        <v>0</v>
      </c>
      <c r="S736" s="164">
        <v>0</v>
      </c>
      <c r="T736" s="164">
        <v>0</v>
      </c>
      <c r="U736" s="164">
        <v>0</v>
      </c>
      <c r="V736" s="164">
        <v>0</v>
      </c>
      <c r="W736" s="164">
        <v>0</v>
      </c>
      <c r="X736" s="164">
        <v>0</v>
      </c>
      <c r="Y736" s="164">
        <v>0</v>
      </c>
      <c r="Z736" s="164">
        <v>0</v>
      </c>
      <c r="AA736" s="164">
        <v>0</v>
      </c>
      <c r="AB736" s="164">
        <v>0</v>
      </c>
      <c r="AC736" s="164">
        <v>0</v>
      </c>
      <c r="AD736" s="164">
        <v>0</v>
      </c>
      <c r="AE736" s="164">
        <v>0</v>
      </c>
      <c r="AF736" s="164">
        <v>0</v>
      </c>
      <c r="AG736" s="164">
        <v>0</v>
      </c>
      <c r="AH736" s="164">
        <v>0</v>
      </c>
      <c r="AI736" s="164">
        <v>0</v>
      </c>
      <c r="AJ736" s="164">
        <v>0</v>
      </c>
      <c r="AK736" s="164">
        <v>0</v>
      </c>
      <c r="AL736" s="164">
        <v>0</v>
      </c>
      <c r="AM736" s="164">
        <v>0</v>
      </c>
      <c r="AN736" s="164">
        <v>0</v>
      </c>
      <c r="AO736" s="164">
        <v>0</v>
      </c>
      <c r="AP736" s="164">
        <v>0</v>
      </c>
      <c r="AQ736" s="164">
        <v>0</v>
      </c>
      <c r="AR736" s="164">
        <v>0</v>
      </c>
      <c r="AS736" s="164">
        <v>0</v>
      </c>
      <c r="AT736" s="164">
        <v>0</v>
      </c>
      <c r="AU736" s="164">
        <v>0</v>
      </c>
      <c r="AV736" s="164">
        <v>0</v>
      </c>
      <c r="AW736" s="164">
        <v>0</v>
      </c>
    </row>
    <row r="737" spans="1:49" x14ac:dyDescent="0.3">
      <c r="A737" s="247"/>
      <c r="B737" s="247"/>
      <c r="C737" s="141" t="s">
        <v>13</v>
      </c>
      <c r="D737" s="164">
        <v>0</v>
      </c>
      <c r="E737" s="164">
        <v>0</v>
      </c>
      <c r="F737" s="164">
        <v>0</v>
      </c>
      <c r="G737" s="164">
        <v>0</v>
      </c>
      <c r="H737" s="164">
        <v>0</v>
      </c>
      <c r="I737" s="164">
        <v>0</v>
      </c>
      <c r="J737" s="164">
        <v>0</v>
      </c>
      <c r="K737" s="164">
        <v>0</v>
      </c>
      <c r="L737" s="164">
        <v>0</v>
      </c>
      <c r="M737" s="164">
        <v>0</v>
      </c>
      <c r="N737" s="164">
        <v>0</v>
      </c>
      <c r="O737" s="164">
        <v>0</v>
      </c>
      <c r="P737" s="164">
        <v>0</v>
      </c>
      <c r="Q737" s="164">
        <v>0</v>
      </c>
      <c r="R737" s="164">
        <v>0</v>
      </c>
      <c r="S737" s="164">
        <v>0</v>
      </c>
      <c r="T737" s="164">
        <v>0</v>
      </c>
      <c r="U737" s="164">
        <v>0</v>
      </c>
      <c r="V737" s="164">
        <v>0</v>
      </c>
      <c r="W737" s="164">
        <v>0</v>
      </c>
      <c r="X737" s="164">
        <v>0</v>
      </c>
      <c r="Y737" s="164">
        <v>0</v>
      </c>
      <c r="Z737" s="164">
        <v>0</v>
      </c>
      <c r="AA737" s="164">
        <v>0</v>
      </c>
      <c r="AB737" s="164">
        <v>0</v>
      </c>
      <c r="AC737" s="164">
        <v>0</v>
      </c>
      <c r="AD737" s="164">
        <v>0</v>
      </c>
      <c r="AE737" s="164">
        <v>0</v>
      </c>
      <c r="AF737" s="164">
        <v>0</v>
      </c>
      <c r="AG737" s="164">
        <v>0</v>
      </c>
      <c r="AH737" s="164">
        <v>0</v>
      </c>
      <c r="AI737" s="164">
        <v>0</v>
      </c>
      <c r="AJ737" s="164">
        <v>0</v>
      </c>
      <c r="AK737" s="164">
        <v>0</v>
      </c>
      <c r="AL737" s="164">
        <v>0</v>
      </c>
      <c r="AM737" s="164">
        <v>0</v>
      </c>
      <c r="AN737" s="164">
        <v>0</v>
      </c>
      <c r="AO737" s="164">
        <v>0</v>
      </c>
      <c r="AP737" s="164">
        <v>0</v>
      </c>
      <c r="AQ737" s="164">
        <v>0</v>
      </c>
      <c r="AR737" s="164">
        <v>0</v>
      </c>
      <c r="AS737" s="164">
        <v>0</v>
      </c>
      <c r="AT737" s="164">
        <v>0</v>
      </c>
      <c r="AU737" s="164">
        <v>0</v>
      </c>
      <c r="AV737" s="164">
        <v>0</v>
      </c>
      <c r="AW737" s="164">
        <v>0</v>
      </c>
    </row>
    <row r="738" spans="1:49" x14ac:dyDescent="0.3">
      <c r="A738" s="247"/>
      <c r="B738" s="247"/>
      <c r="C738" s="141" t="s">
        <v>14</v>
      </c>
      <c r="D738" s="164">
        <v>0</v>
      </c>
      <c r="E738" s="164">
        <v>0</v>
      </c>
      <c r="F738" s="164">
        <v>0</v>
      </c>
      <c r="G738" s="164">
        <v>0</v>
      </c>
      <c r="H738" s="164">
        <v>0</v>
      </c>
      <c r="I738" s="164">
        <v>0</v>
      </c>
      <c r="J738" s="164">
        <v>0</v>
      </c>
      <c r="K738" s="164">
        <v>0</v>
      </c>
      <c r="L738" s="164">
        <v>0</v>
      </c>
      <c r="M738" s="164">
        <v>0</v>
      </c>
      <c r="N738" s="164">
        <v>0</v>
      </c>
      <c r="O738" s="164">
        <v>0</v>
      </c>
      <c r="P738" s="164">
        <v>0</v>
      </c>
      <c r="Q738" s="164">
        <v>0</v>
      </c>
      <c r="R738" s="164">
        <v>0</v>
      </c>
      <c r="S738" s="164">
        <v>0</v>
      </c>
      <c r="T738" s="164">
        <v>0</v>
      </c>
      <c r="U738" s="164">
        <v>0</v>
      </c>
      <c r="V738" s="164">
        <v>0</v>
      </c>
      <c r="W738" s="164">
        <v>0</v>
      </c>
      <c r="X738" s="164">
        <v>0</v>
      </c>
      <c r="Y738" s="164">
        <v>0</v>
      </c>
      <c r="Z738" s="164">
        <v>0</v>
      </c>
      <c r="AA738" s="164">
        <v>0</v>
      </c>
      <c r="AB738" s="164">
        <v>0</v>
      </c>
      <c r="AC738" s="164">
        <v>0</v>
      </c>
      <c r="AD738" s="164">
        <v>0</v>
      </c>
      <c r="AE738" s="164">
        <v>0</v>
      </c>
      <c r="AF738" s="164">
        <v>0</v>
      </c>
      <c r="AG738" s="164">
        <v>0</v>
      </c>
      <c r="AH738" s="164">
        <v>0</v>
      </c>
      <c r="AI738" s="164">
        <v>0</v>
      </c>
      <c r="AJ738" s="164">
        <v>0</v>
      </c>
      <c r="AK738" s="164">
        <v>0</v>
      </c>
      <c r="AL738" s="164">
        <v>0</v>
      </c>
      <c r="AM738" s="164">
        <v>0</v>
      </c>
      <c r="AN738" s="164">
        <v>0</v>
      </c>
      <c r="AO738" s="164">
        <v>0</v>
      </c>
      <c r="AP738" s="164">
        <v>0</v>
      </c>
      <c r="AQ738" s="164">
        <v>0</v>
      </c>
      <c r="AR738" s="164">
        <v>0</v>
      </c>
      <c r="AS738" s="164">
        <v>0</v>
      </c>
      <c r="AT738" s="164">
        <v>0</v>
      </c>
      <c r="AU738" s="164">
        <v>0</v>
      </c>
      <c r="AV738" s="164">
        <v>0</v>
      </c>
      <c r="AW738" s="164">
        <v>0</v>
      </c>
    </row>
    <row r="739" spans="1:49" x14ac:dyDescent="0.3">
      <c r="A739" s="247"/>
      <c r="B739" s="247"/>
      <c r="C739" s="141" t="s">
        <v>15</v>
      </c>
      <c r="D739" s="164">
        <v>0</v>
      </c>
      <c r="E739" s="164">
        <v>0</v>
      </c>
      <c r="F739" s="164">
        <v>0</v>
      </c>
      <c r="G739" s="164">
        <v>0</v>
      </c>
      <c r="H739" s="164">
        <v>0</v>
      </c>
      <c r="I739" s="164">
        <v>0</v>
      </c>
      <c r="J739" s="164">
        <v>0</v>
      </c>
      <c r="K739" s="164">
        <v>0</v>
      </c>
      <c r="L739" s="164">
        <v>0</v>
      </c>
      <c r="M739" s="164">
        <v>0</v>
      </c>
      <c r="N739" s="164">
        <v>0</v>
      </c>
      <c r="O739" s="164">
        <v>0</v>
      </c>
      <c r="P739" s="164">
        <v>0</v>
      </c>
      <c r="Q739" s="164">
        <v>0</v>
      </c>
      <c r="R739" s="164">
        <v>0</v>
      </c>
      <c r="S739" s="164">
        <v>0</v>
      </c>
      <c r="T739" s="164">
        <v>0</v>
      </c>
      <c r="U739" s="164">
        <v>0</v>
      </c>
      <c r="V739" s="164">
        <v>0</v>
      </c>
      <c r="W739" s="164">
        <v>0</v>
      </c>
      <c r="X739" s="164">
        <v>0</v>
      </c>
      <c r="Y739" s="164">
        <v>0</v>
      </c>
      <c r="Z739" s="164">
        <v>0</v>
      </c>
      <c r="AA739" s="164">
        <v>0</v>
      </c>
      <c r="AB739" s="164">
        <v>0</v>
      </c>
      <c r="AC739" s="164">
        <v>0</v>
      </c>
      <c r="AD739" s="164">
        <v>0</v>
      </c>
      <c r="AE739" s="164">
        <v>0</v>
      </c>
      <c r="AF739" s="164">
        <v>0</v>
      </c>
      <c r="AG739" s="164">
        <v>0</v>
      </c>
      <c r="AH739" s="164">
        <v>0</v>
      </c>
      <c r="AI739" s="164">
        <v>0</v>
      </c>
      <c r="AJ739" s="164">
        <v>0</v>
      </c>
      <c r="AK739" s="164">
        <v>0</v>
      </c>
      <c r="AL739" s="164">
        <v>0</v>
      </c>
      <c r="AM739" s="164">
        <v>0</v>
      </c>
      <c r="AN739" s="164">
        <v>0</v>
      </c>
      <c r="AO739" s="164">
        <v>0</v>
      </c>
      <c r="AP739" s="164">
        <v>0</v>
      </c>
      <c r="AQ739" s="164">
        <v>0</v>
      </c>
      <c r="AR739" s="164">
        <v>0</v>
      </c>
      <c r="AS739" s="164">
        <v>0</v>
      </c>
      <c r="AT739" s="164">
        <v>0</v>
      </c>
      <c r="AU739" s="164">
        <v>0</v>
      </c>
      <c r="AV739" s="164">
        <v>0</v>
      </c>
      <c r="AW739" s="164">
        <v>0</v>
      </c>
    </row>
    <row r="740" spans="1:49" x14ac:dyDescent="0.3">
      <c r="A740" s="247"/>
      <c r="B740" s="247"/>
      <c r="C740" s="141" t="s">
        <v>16</v>
      </c>
      <c r="D740" s="164">
        <v>0</v>
      </c>
      <c r="E740" s="164">
        <v>0</v>
      </c>
      <c r="F740" s="164">
        <v>0</v>
      </c>
      <c r="G740" s="164">
        <v>0</v>
      </c>
      <c r="H740" s="164">
        <v>0</v>
      </c>
      <c r="I740" s="164">
        <v>0</v>
      </c>
      <c r="J740" s="164">
        <v>0</v>
      </c>
      <c r="K740" s="164">
        <v>0</v>
      </c>
      <c r="L740" s="164">
        <v>0</v>
      </c>
      <c r="M740" s="164">
        <v>0</v>
      </c>
      <c r="N740" s="164">
        <v>0</v>
      </c>
      <c r="O740" s="164">
        <v>0</v>
      </c>
      <c r="P740" s="164">
        <v>0</v>
      </c>
      <c r="Q740" s="164">
        <v>0</v>
      </c>
      <c r="R740" s="164">
        <v>0</v>
      </c>
      <c r="S740" s="164">
        <v>0</v>
      </c>
      <c r="T740" s="164">
        <v>0</v>
      </c>
      <c r="U740" s="164">
        <v>0</v>
      </c>
      <c r="V740" s="164">
        <v>0</v>
      </c>
      <c r="W740" s="164">
        <v>0</v>
      </c>
      <c r="X740" s="164">
        <v>0</v>
      </c>
      <c r="Y740" s="164">
        <v>0</v>
      </c>
      <c r="Z740" s="164">
        <v>0</v>
      </c>
      <c r="AA740" s="164">
        <v>0</v>
      </c>
      <c r="AB740" s="164">
        <v>0</v>
      </c>
      <c r="AC740" s="164">
        <v>0</v>
      </c>
      <c r="AD740" s="164">
        <v>0</v>
      </c>
      <c r="AE740" s="164">
        <v>0</v>
      </c>
      <c r="AF740" s="164">
        <v>0</v>
      </c>
      <c r="AG740" s="164">
        <v>0</v>
      </c>
      <c r="AH740" s="164">
        <v>0</v>
      </c>
      <c r="AI740" s="164">
        <v>0</v>
      </c>
      <c r="AJ740" s="164">
        <v>0</v>
      </c>
      <c r="AK740" s="164">
        <v>0</v>
      </c>
      <c r="AL740" s="164">
        <v>0</v>
      </c>
      <c r="AM740" s="164">
        <v>0</v>
      </c>
      <c r="AN740" s="164">
        <v>0</v>
      </c>
      <c r="AO740" s="164">
        <v>0</v>
      </c>
      <c r="AP740" s="164">
        <v>0</v>
      </c>
      <c r="AQ740" s="164">
        <v>0</v>
      </c>
      <c r="AR740" s="164">
        <v>0</v>
      </c>
      <c r="AS740" s="164">
        <v>0</v>
      </c>
      <c r="AT740" s="164">
        <v>0</v>
      </c>
      <c r="AU740" s="164">
        <v>0</v>
      </c>
      <c r="AV740" s="164">
        <v>0</v>
      </c>
      <c r="AW740" s="164">
        <v>0</v>
      </c>
    </row>
    <row r="741" spans="1:49" x14ac:dyDescent="0.3">
      <c r="A741" s="247"/>
      <c r="B741" s="247"/>
      <c r="C741" s="141" t="s">
        <v>17</v>
      </c>
      <c r="D741" s="164">
        <v>0</v>
      </c>
      <c r="E741" s="164">
        <v>0</v>
      </c>
      <c r="F741" s="164">
        <v>0</v>
      </c>
      <c r="G741" s="164">
        <v>0</v>
      </c>
      <c r="H741" s="164">
        <v>0</v>
      </c>
      <c r="I741" s="164">
        <v>0</v>
      </c>
      <c r="J741" s="164">
        <v>0</v>
      </c>
      <c r="K741" s="164">
        <v>0</v>
      </c>
      <c r="L741" s="164">
        <v>0</v>
      </c>
      <c r="M741" s="164">
        <v>0</v>
      </c>
      <c r="N741" s="164">
        <v>0</v>
      </c>
      <c r="O741" s="164">
        <v>0</v>
      </c>
      <c r="P741" s="164">
        <v>0</v>
      </c>
      <c r="Q741" s="164">
        <v>0</v>
      </c>
      <c r="R741" s="164">
        <v>0</v>
      </c>
      <c r="S741" s="164">
        <v>0</v>
      </c>
      <c r="T741" s="164">
        <v>0</v>
      </c>
      <c r="U741" s="164">
        <v>0</v>
      </c>
      <c r="V741" s="164">
        <v>0</v>
      </c>
      <c r="W741" s="164">
        <v>0</v>
      </c>
      <c r="X741" s="164">
        <v>0</v>
      </c>
      <c r="Y741" s="164">
        <v>0</v>
      </c>
      <c r="Z741" s="164">
        <v>0</v>
      </c>
      <c r="AA741" s="164">
        <v>0</v>
      </c>
      <c r="AB741" s="164">
        <v>0</v>
      </c>
      <c r="AC741" s="164">
        <v>0</v>
      </c>
      <c r="AD741" s="164">
        <v>0</v>
      </c>
      <c r="AE741" s="164">
        <v>0</v>
      </c>
      <c r="AF741" s="164">
        <v>0</v>
      </c>
      <c r="AG741" s="164">
        <v>0</v>
      </c>
      <c r="AH741" s="164">
        <v>0</v>
      </c>
      <c r="AI741" s="164">
        <v>0</v>
      </c>
      <c r="AJ741" s="164">
        <v>0</v>
      </c>
      <c r="AK741" s="164">
        <v>0</v>
      </c>
      <c r="AL741" s="164">
        <v>0</v>
      </c>
      <c r="AM741" s="164">
        <v>0</v>
      </c>
      <c r="AN741" s="164">
        <v>0</v>
      </c>
      <c r="AO741" s="164">
        <v>0</v>
      </c>
      <c r="AP741" s="164">
        <v>0</v>
      </c>
      <c r="AQ741" s="164">
        <v>0</v>
      </c>
      <c r="AR741" s="164">
        <v>0</v>
      </c>
      <c r="AS741" s="164">
        <v>0</v>
      </c>
      <c r="AT741" s="164">
        <v>0</v>
      </c>
      <c r="AU741" s="164">
        <v>0</v>
      </c>
      <c r="AV741" s="164">
        <v>0</v>
      </c>
      <c r="AW741" s="164">
        <v>0</v>
      </c>
    </row>
    <row r="742" spans="1:49" x14ac:dyDescent="0.3">
      <c r="A742" s="247"/>
      <c r="B742" s="247"/>
      <c r="C742" s="141" t="s">
        <v>34</v>
      </c>
      <c r="D742" s="164">
        <v>0</v>
      </c>
      <c r="E742" s="164">
        <v>0</v>
      </c>
      <c r="F742" s="164">
        <v>0</v>
      </c>
      <c r="G742" s="164">
        <v>0</v>
      </c>
      <c r="H742" s="164">
        <v>0</v>
      </c>
      <c r="I742" s="164">
        <v>0</v>
      </c>
      <c r="J742" s="164">
        <v>0</v>
      </c>
      <c r="K742" s="164">
        <v>0</v>
      </c>
      <c r="L742" s="164">
        <v>0</v>
      </c>
      <c r="M742" s="164">
        <v>0</v>
      </c>
      <c r="N742" s="164">
        <v>0</v>
      </c>
      <c r="O742" s="164">
        <v>0</v>
      </c>
      <c r="P742" s="164">
        <v>0</v>
      </c>
      <c r="Q742" s="164">
        <v>0</v>
      </c>
      <c r="R742" s="164">
        <v>0</v>
      </c>
      <c r="S742" s="164">
        <v>0</v>
      </c>
      <c r="T742" s="164">
        <v>0</v>
      </c>
      <c r="U742" s="164">
        <v>0</v>
      </c>
      <c r="V742" s="164">
        <v>0</v>
      </c>
      <c r="W742" s="164">
        <v>0</v>
      </c>
      <c r="X742" s="164">
        <v>0</v>
      </c>
      <c r="Y742" s="164">
        <v>0</v>
      </c>
      <c r="Z742" s="164">
        <v>0</v>
      </c>
      <c r="AA742" s="164">
        <v>0</v>
      </c>
      <c r="AB742" s="164">
        <v>0</v>
      </c>
      <c r="AC742" s="164">
        <v>0</v>
      </c>
      <c r="AD742" s="164">
        <v>0</v>
      </c>
      <c r="AE742" s="164">
        <v>0</v>
      </c>
      <c r="AF742" s="164">
        <v>0</v>
      </c>
      <c r="AG742" s="164">
        <v>0</v>
      </c>
      <c r="AH742" s="164">
        <v>0</v>
      </c>
      <c r="AI742" s="164">
        <v>0</v>
      </c>
      <c r="AJ742" s="164">
        <v>0</v>
      </c>
      <c r="AK742" s="164">
        <v>0</v>
      </c>
      <c r="AL742" s="164">
        <v>0</v>
      </c>
      <c r="AM742" s="164">
        <v>0</v>
      </c>
      <c r="AN742" s="164">
        <v>0</v>
      </c>
      <c r="AO742" s="164">
        <v>0</v>
      </c>
      <c r="AP742" s="164">
        <v>0</v>
      </c>
      <c r="AQ742" s="164">
        <v>0</v>
      </c>
      <c r="AR742" s="164">
        <v>0</v>
      </c>
      <c r="AS742" s="164">
        <v>0</v>
      </c>
      <c r="AT742" s="164">
        <v>0</v>
      </c>
      <c r="AU742" s="164">
        <v>0</v>
      </c>
      <c r="AV742" s="164">
        <v>0</v>
      </c>
      <c r="AW742" s="164">
        <v>0</v>
      </c>
    </row>
    <row r="743" spans="1:49" x14ac:dyDescent="0.3">
      <c r="A743" s="247"/>
      <c r="B743" s="247"/>
      <c r="C743" s="141" t="s">
        <v>19</v>
      </c>
      <c r="D743" s="164">
        <v>0</v>
      </c>
      <c r="E743" s="164">
        <v>0</v>
      </c>
      <c r="F743" s="164">
        <v>0</v>
      </c>
      <c r="G743" s="164">
        <v>0</v>
      </c>
      <c r="H743" s="164">
        <v>0</v>
      </c>
      <c r="I743" s="164">
        <v>0</v>
      </c>
      <c r="J743" s="164">
        <v>0</v>
      </c>
      <c r="K743" s="164">
        <v>0</v>
      </c>
      <c r="L743" s="164">
        <v>0</v>
      </c>
      <c r="M743" s="164">
        <v>0</v>
      </c>
      <c r="N743" s="164">
        <v>0</v>
      </c>
      <c r="O743" s="164">
        <v>0</v>
      </c>
      <c r="P743" s="164">
        <v>0</v>
      </c>
      <c r="Q743" s="164">
        <v>0</v>
      </c>
      <c r="R743" s="164">
        <v>0</v>
      </c>
      <c r="S743" s="164">
        <v>0</v>
      </c>
      <c r="T743" s="164">
        <v>0</v>
      </c>
      <c r="U743" s="164">
        <v>0</v>
      </c>
      <c r="V743" s="164">
        <v>0</v>
      </c>
      <c r="W743" s="164">
        <v>0</v>
      </c>
      <c r="X743" s="164">
        <v>0</v>
      </c>
      <c r="Y743" s="164">
        <v>0</v>
      </c>
      <c r="Z743" s="164">
        <v>0</v>
      </c>
      <c r="AA743" s="164">
        <v>0</v>
      </c>
      <c r="AB743" s="164">
        <v>0</v>
      </c>
      <c r="AC743" s="164">
        <v>0</v>
      </c>
      <c r="AD743" s="164">
        <v>0</v>
      </c>
      <c r="AE743" s="164">
        <v>0</v>
      </c>
      <c r="AF743" s="164">
        <v>0</v>
      </c>
      <c r="AG743" s="164">
        <v>0</v>
      </c>
      <c r="AH743" s="164">
        <v>0</v>
      </c>
      <c r="AI743" s="164">
        <v>0</v>
      </c>
      <c r="AJ743" s="164">
        <v>0</v>
      </c>
      <c r="AK743" s="164">
        <v>0</v>
      </c>
      <c r="AL743" s="164">
        <v>0</v>
      </c>
      <c r="AM743" s="164">
        <v>0</v>
      </c>
      <c r="AN743" s="164">
        <v>0</v>
      </c>
      <c r="AO743" s="164">
        <v>0</v>
      </c>
      <c r="AP743" s="164">
        <v>0</v>
      </c>
      <c r="AQ743" s="164">
        <v>0</v>
      </c>
      <c r="AR743" s="164">
        <v>0</v>
      </c>
      <c r="AS743" s="164">
        <v>0</v>
      </c>
      <c r="AT743" s="164">
        <v>0</v>
      </c>
      <c r="AU743" s="164">
        <v>0</v>
      </c>
      <c r="AV743" s="164">
        <v>0</v>
      </c>
      <c r="AW743" s="164">
        <v>0</v>
      </c>
    </row>
    <row r="744" spans="1:49" x14ac:dyDescent="0.3">
      <c r="A744" s="247"/>
      <c r="B744" s="247" t="s">
        <v>29</v>
      </c>
      <c r="C744" s="141" t="s">
        <v>11</v>
      </c>
      <c r="D744" s="164">
        <v>0</v>
      </c>
      <c r="E744" s="164">
        <v>0</v>
      </c>
      <c r="F744" s="164">
        <v>0</v>
      </c>
      <c r="G744" s="164">
        <v>0</v>
      </c>
      <c r="H744" s="164">
        <v>0</v>
      </c>
      <c r="I744" s="164">
        <v>0</v>
      </c>
      <c r="J744" s="164">
        <v>0</v>
      </c>
      <c r="K744" s="164">
        <v>0</v>
      </c>
      <c r="L744" s="164">
        <v>0</v>
      </c>
      <c r="M744" s="164">
        <v>0</v>
      </c>
      <c r="N744" s="164">
        <v>0</v>
      </c>
      <c r="O744" s="164">
        <v>0</v>
      </c>
      <c r="P744" s="164">
        <v>0</v>
      </c>
      <c r="Q744" s="164">
        <v>0</v>
      </c>
      <c r="R744" s="164">
        <v>0</v>
      </c>
      <c r="S744" s="164">
        <v>0</v>
      </c>
      <c r="T744" s="164">
        <v>0</v>
      </c>
      <c r="U744" s="164">
        <v>0</v>
      </c>
      <c r="V744" s="164">
        <v>0</v>
      </c>
      <c r="W744" s="164">
        <v>0</v>
      </c>
      <c r="X744" s="164">
        <v>0</v>
      </c>
      <c r="Y744" s="164">
        <v>0</v>
      </c>
      <c r="Z744" s="164">
        <v>0</v>
      </c>
      <c r="AA744" s="164">
        <v>0</v>
      </c>
      <c r="AB744" s="164">
        <v>0</v>
      </c>
      <c r="AC744" s="164">
        <v>0</v>
      </c>
      <c r="AD744" s="164">
        <v>0</v>
      </c>
      <c r="AE744" s="164">
        <v>0</v>
      </c>
      <c r="AF744" s="164">
        <v>0</v>
      </c>
      <c r="AG744" s="164">
        <v>0</v>
      </c>
      <c r="AH744" s="164">
        <v>0</v>
      </c>
      <c r="AI744" s="164">
        <v>0</v>
      </c>
      <c r="AJ744" s="164">
        <v>0</v>
      </c>
      <c r="AK744" s="164">
        <v>0</v>
      </c>
      <c r="AL744" s="164">
        <v>0</v>
      </c>
      <c r="AM744" s="164">
        <v>0</v>
      </c>
      <c r="AN744" s="164">
        <v>0</v>
      </c>
      <c r="AO744" s="164">
        <v>0</v>
      </c>
      <c r="AP744" s="164">
        <v>0</v>
      </c>
      <c r="AQ744" s="164">
        <v>0</v>
      </c>
      <c r="AR744" s="164">
        <v>0</v>
      </c>
      <c r="AS744" s="164">
        <v>0</v>
      </c>
      <c r="AT744" s="164">
        <v>0</v>
      </c>
      <c r="AU744" s="164">
        <v>0</v>
      </c>
      <c r="AV744" s="164">
        <v>0</v>
      </c>
      <c r="AW744" s="164">
        <v>0</v>
      </c>
    </row>
    <row r="745" spans="1:49" x14ac:dyDescent="0.3">
      <c r="A745" s="247"/>
      <c r="B745" s="247"/>
      <c r="C745" s="141" t="s">
        <v>12</v>
      </c>
      <c r="D745" s="164">
        <v>0</v>
      </c>
      <c r="E745" s="164">
        <v>0</v>
      </c>
      <c r="F745" s="164">
        <v>0</v>
      </c>
      <c r="G745" s="164">
        <v>0</v>
      </c>
      <c r="H745" s="164">
        <v>0</v>
      </c>
      <c r="I745" s="164">
        <v>0</v>
      </c>
      <c r="J745" s="164">
        <v>0</v>
      </c>
      <c r="K745" s="164">
        <v>0</v>
      </c>
      <c r="L745" s="164">
        <v>0</v>
      </c>
      <c r="M745" s="164">
        <v>0</v>
      </c>
      <c r="N745" s="164">
        <v>0</v>
      </c>
      <c r="O745" s="164">
        <v>0</v>
      </c>
      <c r="P745" s="164">
        <v>0</v>
      </c>
      <c r="Q745" s="164">
        <v>0</v>
      </c>
      <c r="R745" s="164">
        <v>0</v>
      </c>
      <c r="S745" s="164">
        <v>0</v>
      </c>
      <c r="T745" s="164">
        <v>0</v>
      </c>
      <c r="U745" s="164">
        <v>0</v>
      </c>
      <c r="V745" s="164">
        <v>0</v>
      </c>
      <c r="W745" s="164">
        <v>0</v>
      </c>
      <c r="X745" s="164">
        <v>0</v>
      </c>
      <c r="Y745" s="164">
        <v>0</v>
      </c>
      <c r="Z745" s="164">
        <v>0</v>
      </c>
      <c r="AA745" s="164">
        <v>0</v>
      </c>
      <c r="AB745" s="164">
        <v>0</v>
      </c>
      <c r="AC745" s="164">
        <v>0</v>
      </c>
      <c r="AD745" s="164">
        <v>0</v>
      </c>
      <c r="AE745" s="164">
        <v>0</v>
      </c>
      <c r="AF745" s="164">
        <v>0</v>
      </c>
      <c r="AG745" s="164">
        <v>0</v>
      </c>
      <c r="AH745" s="164">
        <v>0</v>
      </c>
      <c r="AI745" s="164">
        <v>0</v>
      </c>
      <c r="AJ745" s="164">
        <v>0</v>
      </c>
      <c r="AK745" s="164">
        <v>0</v>
      </c>
      <c r="AL745" s="164">
        <v>0</v>
      </c>
      <c r="AM745" s="164">
        <v>0</v>
      </c>
      <c r="AN745" s="164">
        <v>0</v>
      </c>
      <c r="AO745" s="164">
        <v>0</v>
      </c>
      <c r="AP745" s="164">
        <v>0</v>
      </c>
      <c r="AQ745" s="164">
        <v>0</v>
      </c>
      <c r="AR745" s="164">
        <v>0</v>
      </c>
      <c r="AS745" s="164">
        <v>0</v>
      </c>
      <c r="AT745" s="164">
        <v>0</v>
      </c>
      <c r="AU745" s="164">
        <v>0</v>
      </c>
      <c r="AV745" s="164">
        <v>0</v>
      </c>
      <c r="AW745" s="164">
        <v>0</v>
      </c>
    </row>
    <row r="746" spans="1:49" x14ac:dyDescent="0.3">
      <c r="A746" s="247"/>
      <c r="B746" s="247"/>
      <c r="C746" s="141" t="s">
        <v>13</v>
      </c>
      <c r="D746" s="164">
        <v>0</v>
      </c>
      <c r="E746" s="164">
        <v>0</v>
      </c>
      <c r="F746" s="164">
        <v>0</v>
      </c>
      <c r="G746" s="164">
        <v>0</v>
      </c>
      <c r="H746" s="164">
        <v>0</v>
      </c>
      <c r="I746" s="164">
        <v>0</v>
      </c>
      <c r="J746" s="164">
        <v>0</v>
      </c>
      <c r="K746" s="164">
        <v>0</v>
      </c>
      <c r="L746" s="164">
        <v>0</v>
      </c>
      <c r="M746" s="164">
        <v>0</v>
      </c>
      <c r="N746" s="164">
        <v>0</v>
      </c>
      <c r="O746" s="164">
        <v>0</v>
      </c>
      <c r="P746" s="164">
        <v>0</v>
      </c>
      <c r="Q746" s="164">
        <v>0</v>
      </c>
      <c r="R746" s="164">
        <v>0</v>
      </c>
      <c r="S746" s="164">
        <v>0</v>
      </c>
      <c r="T746" s="164">
        <v>0</v>
      </c>
      <c r="U746" s="164">
        <v>0</v>
      </c>
      <c r="V746" s="164">
        <v>0</v>
      </c>
      <c r="W746" s="164">
        <v>0</v>
      </c>
      <c r="X746" s="164">
        <v>0</v>
      </c>
      <c r="Y746" s="164">
        <v>0</v>
      </c>
      <c r="Z746" s="164">
        <v>0</v>
      </c>
      <c r="AA746" s="164">
        <v>0</v>
      </c>
      <c r="AB746" s="164">
        <v>0</v>
      </c>
      <c r="AC746" s="164">
        <v>0</v>
      </c>
      <c r="AD746" s="164">
        <v>0</v>
      </c>
      <c r="AE746" s="164">
        <v>0</v>
      </c>
      <c r="AF746" s="164">
        <v>0</v>
      </c>
      <c r="AG746" s="164">
        <v>0</v>
      </c>
      <c r="AH746" s="164">
        <v>0</v>
      </c>
      <c r="AI746" s="164">
        <v>0</v>
      </c>
      <c r="AJ746" s="164">
        <v>0</v>
      </c>
      <c r="AK746" s="164">
        <v>0</v>
      </c>
      <c r="AL746" s="164">
        <v>0</v>
      </c>
      <c r="AM746" s="164">
        <v>0</v>
      </c>
      <c r="AN746" s="164">
        <v>0</v>
      </c>
      <c r="AO746" s="164">
        <v>0</v>
      </c>
      <c r="AP746" s="164">
        <v>0</v>
      </c>
      <c r="AQ746" s="164">
        <v>0</v>
      </c>
      <c r="AR746" s="164">
        <v>0</v>
      </c>
      <c r="AS746" s="164">
        <v>0</v>
      </c>
      <c r="AT746" s="164">
        <v>0</v>
      </c>
      <c r="AU746" s="164">
        <v>0</v>
      </c>
      <c r="AV746" s="164">
        <v>0</v>
      </c>
      <c r="AW746" s="164">
        <v>0</v>
      </c>
    </row>
    <row r="747" spans="1:49" x14ac:dyDescent="0.3">
      <c r="A747" s="247"/>
      <c r="B747" s="247"/>
      <c r="C747" s="141" t="s">
        <v>14</v>
      </c>
      <c r="D747" s="164">
        <v>0</v>
      </c>
      <c r="E747" s="164">
        <v>0</v>
      </c>
      <c r="F747" s="164">
        <v>0</v>
      </c>
      <c r="G747" s="164">
        <v>0</v>
      </c>
      <c r="H747" s="164">
        <v>0</v>
      </c>
      <c r="I747" s="164">
        <v>0</v>
      </c>
      <c r="J747" s="164">
        <v>0</v>
      </c>
      <c r="K747" s="164">
        <v>0</v>
      </c>
      <c r="L747" s="164">
        <v>0</v>
      </c>
      <c r="M747" s="164">
        <v>0</v>
      </c>
      <c r="N747" s="164">
        <v>0</v>
      </c>
      <c r="O747" s="164">
        <v>0</v>
      </c>
      <c r="P747" s="164">
        <v>0</v>
      </c>
      <c r="Q747" s="164">
        <v>0</v>
      </c>
      <c r="R747" s="164">
        <v>0</v>
      </c>
      <c r="S747" s="164">
        <v>0</v>
      </c>
      <c r="T747" s="164">
        <v>0</v>
      </c>
      <c r="U747" s="164">
        <v>0</v>
      </c>
      <c r="V747" s="164">
        <v>0</v>
      </c>
      <c r="W747" s="164">
        <v>0</v>
      </c>
      <c r="X747" s="164">
        <v>0</v>
      </c>
      <c r="Y747" s="164">
        <v>0</v>
      </c>
      <c r="Z747" s="164">
        <v>0</v>
      </c>
      <c r="AA747" s="164">
        <v>0</v>
      </c>
      <c r="AB747" s="164">
        <v>0</v>
      </c>
      <c r="AC747" s="164">
        <v>0</v>
      </c>
      <c r="AD747" s="164">
        <v>0</v>
      </c>
      <c r="AE747" s="164">
        <v>0</v>
      </c>
      <c r="AF747" s="164">
        <v>0</v>
      </c>
      <c r="AG747" s="164">
        <v>0</v>
      </c>
      <c r="AH747" s="164">
        <v>0</v>
      </c>
      <c r="AI747" s="164">
        <v>0</v>
      </c>
      <c r="AJ747" s="164">
        <v>0</v>
      </c>
      <c r="AK747" s="164">
        <v>0</v>
      </c>
      <c r="AL747" s="164">
        <v>0</v>
      </c>
      <c r="AM747" s="164">
        <v>0</v>
      </c>
      <c r="AN747" s="164">
        <v>0</v>
      </c>
      <c r="AO747" s="164">
        <v>0</v>
      </c>
      <c r="AP747" s="164">
        <v>0</v>
      </c>
      <c r="AQ747" s="164">
        <v>0</v>
      </c>
      <c r="AR747" s="164">
        <v>0</v>
      </c>
      <c r="AS747" s="164">
        <v>0</v>
      </c>
      <c r="AT747" s="164">
        <v>0</v>
      </c>
      <c r="AU747" s="164">
        <v>0</v>
      </c>
      <c r="AV747" s="164">
        <v>0</v>
      </c>
      <c r="AW747" s="164">
        <v>0</v>
      </c>
    </row>
    <row r="748" spans="1:49" x14ac:dyDescent="0.3">
      <c r="A748" s="247"/>
      <c r="B748" s="247"/>
      <c r="C748" s="141" t="s">
        <v>15</v>
      </c>
      <c r="D748" s="164">
        <v>0</v>
      </c>
      <c r="E748" s="164">
        <v>0</v>
      </c>
      <c r="F748" s="164">
        <v>0</v>
      </c>
      <c r="G748" s="164">
        <v>0</v>
      </c>
      <c r="H748" s="164">
        <v>0</v>
      </c>
      <c r="I748" s="164">
        <v>0</v>
      </c>
      <c r="J748" s="164">
        <v>0</v>
      </c>
      <c r="K748" s="164">
        <v>0</v>
      </c>
      <c r="L748" s="164">
        <v>0</v>
      </c>
      <c r="M748" s="164">
        <v>0</v>
      </c>
      <c r="N748" s="164">
        <v>0</v>
      </c>
      <c r="O748" s="164">
        <v>0</v>
      </c>
      <c r="P748" s="164">
        <v>0</v>
      </c>
      <c r="Q748" s="164">
        <v>0</v>
      </c>
      <c r="R748" s="164">
        <v>0</v>
      </c>
      <c r="S748" s="164">
        <v>0</v>
      </c>
      <c r="T748" s="164">
        <v>0</v>
      </c>
      <c r="U748" s="164">
        <v>0</v>
      </c>
      <c r="V748" s="164">
        <v>0</v>
      </c>
      <c r="W748" s="164">
        <v>0</v>
      </c>
      <c r="X748" s="164">
        <v>0</v>
      </c>
      <c r="Y748" s="164">
        <v>0</v>
      </c>
      <c r="Z748" s="164">
        <v>0</v>
      </c>
      <c r="AA748" s="164">
        <v>0</v>
      </c>
      <c r="AB748" s="164">
        <v>0</v>
      </c>
      <c r="AC748" s="164">
        <v>0</v>
      </c>
      <c r="AD748" s="164">
        <v>0</v>
      </c>
      <c r="AE748" s="164">
        <v>0</v>
      </c>
      <c r="AF748" s="164">
        <v>0</v>
      </c>
      <c r="AG748" s="164">
        <v>0</v>
      </c>
      <c r="AH748" s="164">
        <v>0</v>
      </c>
      <c r="AI748" s="164">
        <v>0</v>
      </c>
      <c r="AJ748" s="164">
        <v>0</v>
      </c>
      <c r="AK748" s="164">
        <v>0</v>
      </c>
      <c r="AL748" s="164">
        <v>0</v>
      </c>
      <c r="AM748" s="164">
        <v>0</v>
      </c>
      <c r="AN748" s="164">
        <v>0</v>
      </c>
      <c r="AO748" s="164">
        <v>0</v>
      </c>
      <c r="AP748" s="164">
        <v>0</v>
      </c>
      <c r="AQ748" s="164">
        <v>0</v>
      </c>
      <c r="AR748" s="164">
        <v>0</v>
      </c>
      <c r="AS748" s="164">
        <v>0</v>
      </c>
      <c r="AT748" s="164">
        <v>0</v>
      </c>
      <c r="AU748" s="164">
        <v>0</v>
      </c>
      <c r="AV748" s="164">
        <v>0</v>
      </c>
      <c r="AW748" s="164">
        <v>0</v>
      </c>
    </row>
    <row r="749" spans="1:49" x14ac:dyDescent="0.3">
      <c r="A749" s="247"/>
      <c r="B749" s="247"/>
      <c r="C749" s="141" t="s">
        <v>16</v>
      </c>
      <c r="D749" s="164">
        <v>0</v>
      </c>
      <c r="E749" s="164">
        <v>0</v>
      </c>
      <c r="F749" s="164">
        <v>0</v>
      </c>
      <c r="G749" s="164">
        <v>0</v>
      </c>
      <c r="H749" s="164">
        <v>0</v>
      </c>
      <c r="I749" s="164">
        <v>0</v>
      </c>
      <c r="J749" s="164">
        <v>0</v>
      </c>
      <c r="K749" s="164">
        <v>0</v>
      </c>
      <c r="L749" s="164">
        <v>0</v>
      </c>
      <c r="M749" s="164">
        <v>0</v>
      </c>
      <c r="N749" s="164">
        <v>0</v>
      </c>
      <c r="O749" s="164">
        <v>0</v>
      </c>
      <c r="P749" s="164">
        <v>0</v>
      </c>
      <c r="Q749" s="164">
        <v>0</v>
      </c>
      <c r="R749" s="164">
        <v>0</v>
      </c>
      <c r="S749" s="164">
        <v>0</v>
      </c>
      <c r="T749" s="164">
        <v>0</v>
      </c>
      <c r="U749" s="164">
        <v>0</v>
      </c>
      <c r="V749" s="164">
        <v>0</v>
      </c>
      <c r="W749" s="164">
        <v>0</v>
      </c>
      <c r="X749" s="164">
        <v>0</v>
      </c>
      <c r="Y749" s="164">
        <v>0</v>
      </c>
      <c r="Z749" s="164">
        <v>0</v>
      </c>
      <c r="AA749" s="164">
        <v>0</v>
      </c>
      <c r="AB749" s="164">
        <v>0</v>
      </c>
      <c r="AC749" s="164">
        <v>0</v>
      </c>
      <c r="AD749" s="164">
        <v>0</v>
      </c>
      <c r="AE749" s="164">
        <v>0</v>
      </c>
      <c r="AF749" s="164">
        <v>0</v>
      </c>
      <c r="AG749" s="164">
        <v>0</v>
      </c>
      <c r="AH749" s="164">
        <v>0</v>
      </c>
      <c r="AI749" s="164">
        <v>0</v>
      </c>
      <c r="AJ749" s="164">
        <v>0</v>
      </c>
      <c r="AK749" s="164">
        <v>0</v>
      </c>
      <c r="AL749" s="164">
        <v>0</v>
      </c>
      <c r="AM749" s="164">
        <v>0</v>
      </c>
      <c r="AN749" s="164">
        <v>0</v>
      </c>
      <c r="AO749" s="164">
        <v>0</v>
      </c>
      <c r="AP749" s="164">
        <v>0</v>
      </c>
      <c r="AQ749" s="164">
        <v>0</v>
      </c>
      <c r="AR749" s="164">
        <v>0</v>
      </c>
      <c r="AS749" s="164">
        <v>0</v>
      </c>
      <c r="AT749" s="164">
        <v>0</v>
      </c>
      <c r="AU749" s="164">
        <v>0</v>
      </c>
      <c r="AV749" s="164">
        <v>0</v>
      </c>
      <c r="AW749" s="164">
        <v>0</v>
      </c>
    </row>
    <row r="750" spans="1:49" x14ac:dyDescent="0.3">
      <c r="A750" s="247"/>
      <c r="B750" s="247"/>
      <c r="C750" s="141" t="s">
        <v>17</v>
      </c>
      <c r="D750" s="164">
        <v>0</v>
      </c>
      <c r="E750" s="164">
        <v>0</v>
      </c>
      <c r="F750" s="164">
        <v>0</v>
      </c>
      <c r="G750" s="164">
        <v>0</v>
      </c>
      <c r="H750" s="164">
        <v>0</v>
      </c>
      <c r="I750" s="164">
        <v>0</v>
      </c>
      <c r="J750" s="164">
        <v>0</v>
      </c>
      <c r="K750" s="164">
        <v>0</v>
      </c>
      <c r="L750" s="164">
        <v>0</v>
      </c>
      <c r="M750" s="164">
        <v>0</v>
      </c>
      <c r="N750" s="164">
        <v>0</v>
      </c>
      <c r="O750" s="164">
        <v>0</v>
      </c>
      <c r="P750" s="164">
        <v>0</v>
      </c>
      <c r="Q750" s="164">
        <v>0</v>
      </c>
      <c r="R750" s="164">
        <v>0</v>
      </c>
      <c r="S750" s="164">
        <v>0</v>
      </c>
      <c r="T750" s="164">
        <v>0</v>
      </c>
      <c r="U750" s="164">
        <v>0</v>
      </c>
      <c r="V750" s="164">
        <v>0</v>
      </c>
      <c r="W750" s="164">
        <v>0</v>
      </c>
      <c r="X750" s="164">
        <v>0</v>
      </c>
      <c r="Y750" s="164">
        <v>0</v>
      </c>
      <c r="Z750" s="164">
        <v>0</v>
      </c>
      <c r="AA750" s="164">
        <v>0</v>
      </c>
      <c r="AB750" s="164">
        <v>0</v>
      </c>
      <c r="AC750" s="164">
        <v>0</v>
      </c>
      <c r="AD750" s="164">
        <v>0</v>
      </c>
      <c r="AE750" s="164">
        <v>0</v>
      </c>
      <c r="AF750" s="164">
        <v>0</v>
      </c>
      <c r="AG750" s="164">
        <v>0</v>
      </c>
      <c r="AH750" s="164">
        <v>0</v>
      </c>
      <c r="AI750" s="164">
        <v>0</v>
      </c>
      <c r="AJ750" s="164">
        <v>0</v>
      </c>
      <c r="AK750" s="164">
        <v>0</v>
      </c>
      <c r="AL750" s="164">
        <v>0</v>
      </c>
      <c r="AM750" s="164">
        <v>0</v>
      </c>
      <c r="AN750" s="164">
        <v>0</v>
      </c>
      <c r="AO750" s="164">
        <v>0</v>
      </c>
      <c r="AP750" s="164">
        <v>0</v>
      </c>
      <c r="AQ750" s="164">
        <v>0</v>
      </c>
      <c r="AR750" s="164">
        <v>0</v>
      </c>
      <c r="AS750" s="164">
        <v>0</v>
      </c>
      <c r="AT750" s="164">
        <v>0</v>
      </c>
      <c r="AU750" s="164">
        <v>0</v>
      </c>
      <c r="AV750" s="164">
        <v>0</v>
      </c>
      <c r="AW750" s="164">
        <v>0</v>
      </c>
    </row>
    <row r="751" spans="1:49" x14ac:dyDescent="0.3">
      <c r="A751" s="247"/>
      <c r="B751" s="247"/>
      <c r="C751" s="141" t="s">
        <v>34</v>
      </c>
      <c r="D751" s="164">
        <v>0</v>
      </c>
      <c r="E751" s="164">
        <v>0</v>
      </c>
      <c r="F751" s="164">
        <v>0</v>
      </c>
      <c r="G751" s="164">
        <v>0</v>
      </c>
      <c r="H751" s="164">
        <v>0</v>
      </c>
      <c r="I751" s="164">
        <v>0</v>
      </c>
      <c r="J751" s="164">
        <v>0</v>
      </c>
      <c r="K751" s="164">
        <v>0</v>
      </c>
      <c r="L751" s="164">
        <v>0</v>
      </c>
      <c r="M751" s="164">
        <v>0</v>
      </c>
      <c r="N751" s="164">
        <v>0</v>
      </c>
      <c r="O751" s="164">
        <v>0</v>
      </c>
      <c r="P751" s="164">
        <v>0</v>
      </c>
      <c r="Q751" s="164">
        <v>0</v>
      </c>
      <c r="R751" s="164">
        <v>0</v>
      </c>
      <c r="S751" s="164">
        <v>0</v>
      </c>
      <c r="T751" s="164">
        <v>0</v>
      </c>
      <c r="U751" s="164">
        <v>0</v>
      </c>
      <c r="V751" s="164">
        <v>0</v>
      </c>
      <c r="W751" s="164">
        <v>0</v>
      </c>
      <c r="X751" s="164">
        <v>0</v>
      </c>
      <c r="Y751" s="164">
        <v>0</v>
      </c>
      <c r="Z751" s="164">
        <v>0</v>
      </c>
      <c r="AA751" s="164">
        <v>0</v>
      </c>
      <c r="AB751" s="164">
        <v>0</v>
      </c>
      <c r="AC751" s="164">
        <v>0</v>
      </c>
      <c r="AD751" s="164">
        <v>0</v>
      </c>
      <c r="AE751" s="164">
        <v>0</v>
      </c>
      <c r="AF751" s="164">
        <v>0</v>
      </c>
      <c r="AG751" s="164">
        <v>0</v>
      </c>
      <c r="AH751" s="164">
        <v>0</v>
      </c>
      <c r="AI751" s="164">
        <v>0</v>
      </c>
      <c r="AJ751" s="164">
        <v>0</v>
      </c>
      <c r="AK751" s="164">
        <v>0</v>
      </c>
      <c r="AL751" s="164">
        <v>0</v>
      </c>
      <c r="AM751" s="164">
        <v>0</v>
      </c>
      <c r="AN751" s="164">
        <v>0</v>
      </c>
      <c r="AO751" s="164">
        <v>0</v>
      </c>
      <c r="AP751" s="164">
        <v>0</v>
      </c>
      <c r="AQ751" s="164">
        <v>0</v>
      </c>
      <c r="AR751" s="164">
        <v>0</v>
      </c>
      <c r="AS751" s="164">
        <v>0</v>
      </c>
      <c r="AT751" s="164">
        <v>0</v>
      </c>
      <c r="AU751" s="164">
        <v>0</v>
      </c>
      <c r="AV751" s="164">
        <v>0</v>
      </c>
      <c r="AW751" s="164">
        <v>0</v>
      </c>
    </row>
    <row r="752" spans="1:49" x14ac:dyDescent="0.3">
      <c r="A752" s="247"/>
      <c r="B752" s="247"/>
      <c r="C752" s="141" t="s">
        <v>19</v>
      </c>
      <c r="D752" s="164">
        <v>0</v>
      </c>
      <c r="E752" s="164">
        <v>0</v>
      </c>
      <c r="F752" s="164">
        <v>0</v>
      </c>
      <c r="G752" s="164">
        <v>0</v>
      </c>
      <c r="H752" s="164">
        <v>0</v>
      </c>
      <c r="I752" s="164">
        <v>0</v>
      </c>
      <c r="J752" s="164">
        <v>0</v>
      </c>
      <c r="K752" s="164">
        <v>0</v>
      </c>
      <c r="L752" s="164">
        <v>0</v>
      </c>
      <c r="M752" s="164">
        <v>0</v>
      </c>
      <c r="N752" s="164">
        <v>0</v>
      </c>
      <c r="O752" s="164">
        <v>0</v>
      </c>
      <c r="P752" s="164">
        <v>0</v>
      </c>
      <c r="Q752" s="164">
        <v>0</v>
      </c>
      <c r="R752" s="164">
        <v>0</v>
      </c>
      <c r="S752" s="164">
        <v>0</v>
      </c>
      <c r="T752" s="164">
        <v>0</v>
      </c>
      <c r="U752" s="164">
        <v>0</v>
      </c>
      <c r="V752" s="164">
        <v>0</v>
      </c>
      <c r="W752" s="164">
        <v>0</v>
      </c>
      <c r="X752" s="164">
        <v>0</v>
      </c>
      <c r="Y752" s="164">
        <v>0</v>
      </c>
      <c r="Z752" s="164">
        <v>0</v>
      </c>
      <c r="AA752" s="164">
        <v>0</v>
      </c>
      <c r="AB752" s="164">
        <v>0</v>
      </c>
      <c r="AC752" s="164">
        <v>0</v>
      </c>
      <c r="AD752" s="164">
        <v>0</v>
      </c>
      <c r="AE752" s="164">
        <v>0</v>
      </c>
      <c r="AF752" s="164">
        <v>0</v>
      </c>
      <c r="AG752" s="164">
        <v>0</v>
      </c>
      <c r="AH752" s="164">
        <v>0</v>
      </c>
      <c r="AI752" s="164">
        <v>0</v>
      </c>
      <c r="AJ752" s="164">
        <v>0</v>
      </c>
      <c r="AK752" s="164">
        <v>0</v>
      </c>
      <c r="AL752" s="164">
        <v>0</v>
      </c>
      <c r="AM752" s="164">
        <v>0</v>
      </c>
      <c r="AN752" s="164">
        <v>0</v>
      </c>
      <c r="AO752" s="164">
        <v>0</v>
      </c>
      <c r="AP752" s="164">
        <v>0</v>
      </c>
      <c r="AQ752" s="164">
        <v>0</v>
      </c>
      <c r="AR752" s="164">
        <v>0</v>
      </c>
      <c r="AS752" s="164">
        <v>0</v>
      </c>
      <c r="AT752" s="164">
        <v>0</v>
      </c>
      <c r="AU752" s="164">
        <v>0</v>
      </c>
      <c r="AV752" s="164">
        <v>0</v>
      </c>
      <c r="AW752" s="164">
        <v>0</v>
      </c>
    </row>
    <row r="753" spans="1:49" ht="15" customHeight="1" x14ac:dyDescent="0.3">
      <c r="A753" s="247" t="s">
        <v>20</v>
      </c>
      <c r="B753" s="247" t="s">
        <v>10</v>
      </c>
      <c r="C753" s="141" t="s">
        <v>11</v>
      </c>
      <c r="D753" s="164">
        <v>0</v>
      </c>
      <c r="E753" s="164">
        <v>0</v>
      </c>
      <c r="F753" s="164">
        <v>0</v>
      </c>
      <c r="G753" s="164">
        <v>0</v>
      </c>
      <c r="H753" s="164">
        <v>0</v>
      </c>
      <c r="I753" s="164">
        <v>0</v>
      </c>
      <c r="J753" s="164">
        <v>0</v>
      </c>
      <c r="K753" s="164">
        <v>0</v>
      </c>
      <c r="L753" s="164">
        <v>0</v>
      </c>
      <c r="M753" s="164">
        <v>0</v>
      </c>
      <c r="N753" s="164">
        <v>0</v>
      </c>
      <c r="O753" s="164">
        <v>0</v>
      </c>
      <c r="P753" s="164">
        <v>0</v>
      </c>
      <c r="Q753" s="164">
        <v>0</v>
      </c>
      <c r="R753" s="164">
        <v>0</v>
      </c>
      <c r="S753" s="164">
        <v>0</v>
      </c>
      <c r="T753" s="164">
        <v>0</v>
      </c>
      <c r="U753" s="164">
        <v>0</v>
      </c>
      <c r="V753" s="164">
        <v>0</v>
      </c>
      <c r="W753" s="164">
        <v>0</v>
      </c>
      <c r="X753" s="164">
        <v>0</v>
      </c>
      <c r="Y753" s="164">
        <v>0</v>
      </c>
      <c r="Z753" s="164">
        <v>0</v>
      </c>
      <c r="AA753" s="164">
        <v>0</v>
      </c>
      <c r="AB753" s="164">
        <v>0</v>
      </c>
      <c r="AC753" s="164">
        <v>0</v>
      </c>
      <c r="AD753" s="164">
        <v>0</v>
      </c>
      <c r="AE753" s="164">
        <v>0</v>
      </c>
      <c r="AF753" s="164">
        <v>0</v>
      </c>
      <c r="AG753" s="164">
        <v>0</v>
      </c>
      <c r="AH753" s="164">
        <v>0</v>
      </c>
      <c r="AI753" s="164">
        <v>0</v>
      </c>
      <c r="AJ753" s="164">
        <v>0</v>
      </c>
      <c r="AK753" s="164">
        <v>0</v>
      </c>
      <c r="AL753" s="164">
        <v>0</v>
      </c>
      <c r="AM753" s="164">
        <v>0</v>
      </c>
      <c r="AN753" s="164">
        <v>0</v>
      </c>
      <c r="AO753" s="164">
        <v>0</v>
      </c>
      <c r="AP753" s="164">
        <v>0</v>
      </c>
      <c r="AQ753" s="164">
        <v>0</v>
      </c>
      <c r="AR753" s="164">
        <v>0</v>
      </c>
      <c r="AS753" s="164">
        <v>0</v>
      </c>
      <c r="AT753" s="164">
        <v>0</v>
      </c>
      <c r="AU753" s="164">
        <v>0</v>
      </c>
      <c r="AV753" s="164">
        <v>0</v>
      </c>
      <c r="AW753" s="164">
        <v>0</v>
      </c>
    </row>
    <row r="754" spans="1:49" x14ac:dyDescent="0.3">
      <c r="A754" s="247"/>
      <c r="B754" s="247"/>
      <c r="C754" s="141" t="s">
        <v>12</v>
      </c>
      <c r="D754" s="164">
        <v>0</v>
      </c>
      <c r="E754" s="164">
        <v>0</v>
      </c>
      <c r="F754" s="164">
        <v>0</v>
      </c>
      <c r="G754" s="164">
        <v>0</v>
      </c>
      <c r="H754" s="164">
        <v>0</v>
      </c>
      <c r="I754" s="164">
        <v>0</v>
      </c>
      <c r="J754" s="164">
        <v>0</v>
      </c>
      <c r="K754" s="164">
        <v>0</v>
      </c>
      <c r="L754" s="164">
        <v>0</v>
      </c>
      <c r="M754" s="164">
        <v>0</v>
      </c>
      <c r="N754" s="164">
        <v>0</v>
      </c>
      <c r="O754" s="164">
        <v>0</v>
      </c>
      <c r="P754" s="164">
        <v>0</v>
      </c>
      <c r="Q754" s="164">
        <v>0</v>
      </c>
      <c r="R754" s="164">
        <v>0</v>
      </c>
      <c r="S754" s="164">
        <v>0</v>
      </c>
      <c r="T754" s="164">
        <v>0</v>
      </c>
      <c r="U754" s="164">
        <v>0</v>
      </c>
      <c r="V754" s="164">
        <v>0</v>
      </c>
      <c r="W754" s="164">
        <v>0</v>
      </c>
      <c r="X754" s="164">
        <v>0</v>
      </c>
      <c r="Y754" s="164">
        <v>0</v>
      </c>
      <c r="Z754" s="164">
        <v>0</v>
      </c>
      <c r="AA754" s="164">
        <v>0</v>
      </c>
      <c r="AB754" s="164">
        <v>0</v>
      </c>
      <c r="AC754" s="164">
        <v>0</v>
      </c>
      <c r="AD754" s="164">
        <v>0</v>
      </c>
      <c r="AE754" s="164">
        <v>0</v>
      </c>
      <c r="AF754" s="164">
        <v>0</v>
      </c>
      <c r="AG754" s="164">
        <v>0</v>
      </c>
      <c r="AH754" s="164">
        <v>0</v>
      </c>
      <c r="AI754" s="164">
        <v>0</v>
      </c>
      <c r="AJ754" s="164">
        <v>0</v>
      </c>
      <c r="AK754" s="164">
        <v>0</v>
      </c>
      <c r="AL754" s="164">
        <v>0</v>
      </c>
      <c r="AM754" s="164">
        <v>0</v>
      </c>
      <c r="AN754" s="164">
        <v>0</v>
      </c>
      <c r="AO754" s="164">
        <v>0</v>
      </c>
      <c r="AP754" s="164">
        <v>0</v>
      </c>
      <c r="AQ754" s="164">
        <v>0</v>
      </c>
      <c r="AR754" s="164">
        <v>0</v>
      </c>
      <c r="AS754" s="164">
        <v>0</v>
      </c>
      <c r="AT754" s="164">
        <v>0</v>
      </c>
      <c r="AU754" s="164">
        <v>0</v>
      </c>
      <c r="AV754" s="164">
        <v>0</v>
      </c>
      <c r="AW754" s="164">
        <v>0</v>
      </c>
    </row>
    <row r="755" spans="1:49" x14ac:dyDescent="0.3">
      <c r="A755" s="247"/>
      <c r="B755" s="247"/>
      <c r="C755" s="141" t="s">
        <v>13</v>
      </c>
      <c r="D755" s="164">
        <v>0</v>
      </c>
      <c r="E755" s="164">
        <v>0</v>
      </c>
      <c r="F755" s="164">
        <v>0</v>
      </c>
      <c r="G755" s="164">
        <v>0</v>
      </c>
      <c r="H755" s="164">
        <v>0</v>
      </c>
      <c r="I755" s="164">
        <v>0</v>
      </c>
      <c r="J755" s="164">
        <v>0</v>
      </c>
      <c r="K755" s="164">
        <v>0</v>
      </c>
      <c r="L755" s="164">
        <v>0</v>
      </c>
      <c r="M755" s="164">
        <v>0</v>
      </c>
      <c r="N755" s="164">
        <v>0</v>
      </c>
      <c r="O755" s="164">
        <v>0</v>
      </c>
      <c r="P755" s="164">
        <v>0</v>
      </c>
      <c r="Q755" s="164">
        <v>0</v>
      </c>
      <c r="R755" s="164">
        <v>0</v>
      </c>
      <c r="S755" s="164">
        <v>0</v>
      </c>
      <c r="T755" s="164">
        <v>0</v>
      </c>
      <c r="U755" s="164">
        <v>0</v>
      </c>
      <c r="V755" s="164">
        <v>0</v>
      </c>
      <c r="W755" s="164">
        <v>0</v>
      </c>
      <c r="X755" s="164">
        <v>0</v>
      </c>
      <c r="Y755" s="164">
        <v>0</v>
      </c>
      <c r="Z755" s="164">
        <v>0</v>
      </c>
      <c r="AA755" s="164">
        <v>0</v>
      </c>
      <c r="AB755" s="164">
        <v>0</v>
      </c>
      <c r="AC755" s="164">
        <v>0</v>
      </c>
      <c r="AD755" s="164">
        <v>0</v>
      </c>
      <c r="AE755" s="164">
        <v>0</v>
      </c>
      <c r="AF755" s="164">
        <v>0</v>
      </c>
      <c r="AG755" s="164">
        <v>0</v>
      </c>
      <c r="AH755" s="164">
        <v>0</v>
      </c>
      <c r="AI755" s="164">
        <v>0</v>
      </c>
      <c r="AJ755" s="164">
        <v>0</v>
      </c>
      <c r="AK755" s="164">
        <v>0</v>
      </c>
      <c r="AL755" s="164">
        <v>0</v>
      </c>
      <c r="AM755" s="164">
        <v>0</v>
      </c>
      <c r="AN755" s="164">
        <v>0</v>
      </c>
      <c r="AO755" s="164">
        <v>0</v>
      </c>
      <c r="AP755" s="164">
        <v>0</v>
      </c>
      <c r="AQ755" s="164">
        <v>0</v>
      </c>
      <c r="AR755" s="164">
        <v>0</v>
      </c>
      <c r="AS755" s="164">
        <v>0</v>
      </c>
      <c r="AT755" s="164">
        <v>0</v>
      </c>
      <c r="AU755" s="164">
        <v>0</v>
      </c>
      <c r="AV755" s="164">
        <v>0</v>
      </c>
      <c r="AW755" s="164">
        <v>0</v>
      </c>
    </row>
    <row r="756" spans="1:49" x14ac:dyDescent="0.3">
      <c r="A756" s="247"/>
      <c r="B756" s="247"/>
      <c r="C756" s="141" t="s">
        <v>14</v>
      </c>
      <c r="D756" s="164">
        <v>0</v>
      </c>
      <c r="E756" s="164">
        <v>0</v>
      </c>
      <c r="F756" s="164">
        <v>0</v>
      </c>
      <c r="G756" s="164">
        <v>0</v>
      </c>
      <c r="H756" s="164">
        <v>0</v>
      </c>
      <c r="I756" s="164">
        <v>0</v>
      </c>
      <c r="J756" s="164">
        <v>0</v>
      </c>
      <c r="K756" s="164">
        <v>0</v>
      </c>
      <c r="L756" s="164">
        <v>0</v>
      </c>
      <c r="M756" s="164">
        <v>0</v>
      </c>
      <c r="N756" s="164">
        <v>0</v>
      </c>
      <c r="O756" s="164">
        <v>0</v>
      </c>
      <c r="P756" s="164">
        <v>0</v>
      </c>
      <c r="Q756" s="164">
        <v>0</v>
      </c>
      <c r="R756" s="164">
        <v>0</v>
      </c>
      <c r="S756" s="164">
        <v>0</v>
      </c>
      <c r="T756" s="164">
        <v>0</v>
      </c>
      <c r="U756" s="164">
        <v>0</v>
      </c>
      <c r="V756" s="164">
        <v>0</v>
      </c>
      <c r="W756" s="164">
        <v>0</v>
      </c>
      <c r="X756" s="164">
        <v>0</v>
      </c>
      <c r="Y756" s="164">
        <v>0</v>
      </c>
      <c r="Z756" s="164">
        <v>0</v>
      </c>
      <c r="AA756" s="164">
        <v>0</v>
      </c>
      <c r="AB756" s="164">
        <v>0</v>
      </c>
      <c r="AC756" s="164">
        <v>0</v>
      </c>
      <c r="AD756" s="164">
        <v>0</v>
      </c>
      <c r="AE756" s="164">
        <v>0</v>
      </c>
      <c r="AF756" s="164">
        <v>0</v>
      </c>
      <c r="AG756" s="164">
        <v>0</v>
      </c>
      <c r="AH756" s="164">
        <v>0</v>
      </c>
      <c r="AI756" s="164">
        <v>0</v>
      </c>
      <c r="AJ756" s="164">
        <v>0</v>
      </c>
      <c r="AK756" s="164">
        <v>0</v>
      </c>
      <c r="AL756" s="164">
        <v>0</v>
      </c>
      <c r="AM756" s="164">
        <v>0</v>
      </c>
      <c r="AN756" s="164">
        <v>0</v>
      </c>
      <c r="AO756" s="164">
        <v>0</v>
      </c>
      <c r="AP756" s="164">
        <v>0</v>
      </c>
      <c r="AQ756" s="164">
        <v>0</v>
      </c>
      <c r="AR756" s="164">
        <v>0</v>
      </c>
      <c r="AS756" s="164">
        <v>0</v>
      </c>
      <c r="AT756" s="164">
        <v>0</v>
      </c>
      <c r="AU756" s="164">
        <v>0</v>
      </c>
      <c r="AV756" s="164">
        <v>0</v>
      </c>
      <c r="AW756" s="164">
        <v>0</v>
      </c>
    </row>
    <row r="757" spans="1:49" x14ac:dyDescent="0.3">
      <c r="A757" s="247"/>
      <c r="B757" s="247"/>
      <c r="C757" s="141" t="s">
        <v>15</v>
      </c>
      <c r="D757" s="164">
        <v>0</v>
      </c>
      <c r="E757" s="164">
        <v>0</v>
      </c>
      <c r="F757" s="164">
        <v>0</v>
      </c>
      <c r="G757" s="164">
        <v>0</v>
      </c>
      <c r="H757" s="164">
        <v>0</v>
      </c>
      <c r="I757" s="164">
        <v>0</v>
      </c>
      <c r="J757" s="164">
        <v>0</v>
      </c>
      <c r="K757" s="164">
        <v>0</v>
      </c>
      <c r="L757" s="164">
        <v>0</v>
      </c>
      <c r="M757" s="164">
        <v>0</v>
      </c>
      <c r="N757" s="164">
        <v>0</v>
      </c>
      <c r="O757" s="164">
        <v>0</v>
      </c>
      <c r="P757" s="164">
        <v>0</v>
      </c>
      <c r="Q757" s="164">
        <v>0</v>
      </c>
      <c r="R757" s="164">
        <v>0</v>
      </c>
      <c r="S757" s="164">
        <v>0</v>
      </c>
      <c r="T757" s="164">
        <v>0</v>
      </c>
      <c r="U757" s="164">
        <v>0</v>
      </c>
      <c r="V757" s="164">
        <v>0</v>
      </c>
      <c r="W757" s="164">
        <v>0</v>
      </c>
      <c r="X757" s="164">
        <v>0</v>
      </c>
      <c r="Y757" s="164">
        <v>0</v>
      </c>
      <c r="Z757" s="164">
        <v>0</v>
      </c>
      <c r="AA757" s="164">
        <v>0</v>
      </c>
      <c r="AB757" s="164">
        <v>0</v>
      </c>
      <c r="AC757" s="164">
        <v>0</v>
      </c>
      <c r="AD757" s="164">
        <v>0</v>
      </c>
      <c r="AE757" s="164">
        <v>0</v>
      </c>
      <c r="AF757" s="164">
        <v>0</v>
      </c>
      <c r="AG757" s="164">
        <v>0</v>
      </c>
      <c r="AH757" s="164">
        <v>0</v>
      </c>
      <c r="AI757" s="164">
        <v>0</v>
      </c>
      <c r="AJ757" s="164">
        <v>0</v>
      </c>
      <c r="AK757" s="164">
        <v>0</v>
      </c>
      <c r="AL757" s="164">
        <v>0</v>
      </c>
      <c r="AM757" s="164">
        <v>0</v>
      </c>
      <c r="AN757" s="164">
        <v>0</v>
      </c>
      <c r="AO757" s="164">
        <v>0</v>
      </c>
      <c r="AP757" s="164">
        <v>0</v>
      </c>
      <c r="AQ757" s="164">
        <v>0</v>
      </c>
      <c r="AR757" s="164">
        <v>0</v>
      </c>
      <c r="AS757" s="164">
        <v>0</v>
      </c>
      <c r="AT757" s="164">
        <v>0</v>
      </c>
      <c r="AU757" s="164">
        <v>0</v>
      </c>
      <c r="AV757" s="164">
        <v>0</v>
      </c>
      <c r="AW757" s="164">
        <v>0</v>
      </c>
    </row>
    <row r="758" spans="1:49" x14ac:dyDescent="0.3">
      <c r="A758" s="247"/>
      <c r="B758" s="247"/>
      <c r="C758" s="141" t="s">
        <v>16</v>
      </c>
      <c r="D758" s="164">
        <v>0</v>
      </c>
      <c r="E758" s="164">
        <v>0</v>
      </c>
      <c r="F758" s="164">
        <v>0</v>
      </c>
      <c r="G758" s="164">
        <v>0</v>
      </c>
      <c r="H758" s="164">
        <v>0</v>
      </c>
      <c r="I758" s="164">
        <v>0</v>
      </c>
      <c r="J758" s="164">
        <v>0</v>
      </c>
      <c r="K758" s="164">
        <v>0</v>
      </c>
      <c r="L758" s="164">
        <v>0</v>
      </c>
      <c r="M758" s="164">
        <v>0</v>
      </c>
      <c r="N758" s="164">
        <v>0</v>
      </c>
      <c r="O758" s="164">
        <v>0</v>
      </c>
      <c r="P758" s="164">
        <v>0</v>
      </c>
      <c r="Q758" s="164">
        <v>0</v>
      </c>
      <c r="R758" s="164">
        <v>0</v>
      </c>
      <c r="S758" s="164">
        <v>0</v>
      </c>
      <c r="T758" s="164">
        <v>0</v>
      </c>
      <c r="U758" s="164">
        <v>0</v>
      </c>
      <c r="V758" s="164">
        <v>0</v>
      </c>
      <c r="W758" s="164">
        <v>0</v>
      </c>
      <c r="X758" s="164">
        <v>0</v>
      </c>
      <c r="Y758" s="164">
        <v>0</v>
      </c>
      <c r="Z758" s="164">
        <v>0</v>
      </c>
      <c r="AA758" s="164">
        <v>0</v>
      </c>
      <c r="AB758" s="164">
        <v>0</v>
      </c>
      <c r="AC758" s="164">
        <v>0</v>
      </c>
      <c r="AD758" s="164">
        <v>0</v>
      </c>
      <c r="AE758" s="164">
        <v>0</v>
      </c>
      <c r="AF758" s="164">
        <v>0</v>
      </c>
      <c r="AG758" s="164">
        <v>0</v>
      </c>
      <c r="AH758" s="164">
        <v>0</v>
      </c>
      <c r="AI758" s="164">
        <v>0</v>
      </c>
      <c r="AJ758" s="164">
        <v>0</v>
      </c>
      <c r="AK758" s="164">
        <v>0</v>
      </c>
      <c r="AL758" s="164">
        <v>0</v>
      </c>
      <c r="AM758" s="164">
        <v>0</v>
      </c>
      <c r="AN758" s="164">
        <v>0</v>
      </c>
      <c r="AO758" s="164">
        <v>0</v>
      </c>
      <c r="AP758" s="164">
        <v>0</v>
      </c>
      <c r="AQ758" s="164">
        <v>0</v>
      </c>
      <c r="AR758" s="164">
        <v>0</v>
      </c>
      <c r="AS758" s="164">
        <v>0</v>
      </c>
      <c r="AT758" s="164">
        <v>0</v>
      </c>
      <c r="AU758" s="164">
        <v>0</v>
      </c>
      <c r="AV758" s="164">
        <v>0</v>
      </c>
      <c r="AW758" s="164">
        <v>0</v>
      </c>
    </row>
    <row r="759" spans="1:49" x14ac:dyDescent="0.3">
      <c r="A759" s="247"/>
      <c r="B759" s="247"/>
      <c r="C759" s="141" t="s">
        <v>17</v>
      </c>
      <c r="D759" s="164">
        <v>0</v>
      </c>
      <c r="E759" s="164">
        <v>0</v>
      </c>
      <c r="F759" s="164">
        <v>0</v>
      </c>
      <c r="G759" s="164">
        <v>0</v>
      </c>
      <c r="H759" s="164">
        <v>0</v>
      </c>
      <c r="I759" s="164">
        <v>0</v>
      </c>
      <c r="J759" s="164">
        <v>0</v>
      </c>
      <c r="K759" s="164">
        <v>0</v>
      </c>
      <c r="L759" s="164">
        <v>0</v>
      </c>
      <c r="M759" s="164">
        <v>0</v>
      </c>
      <c r="N759" s="164">
        <v>0</v>
      </c>
      <c r="O759" s="164">
        <v>0</v>
      </c>
      <c r="P759" s="164">
        <v>0</v>
      </c>
      <c r="Q759" s="164">
        <v>0</v>
      </c>
      <c r="R759" s="164">
        <v>0</v>
      </c>
      <c r="S759" s="164">
        <v>0</v>
      </c>
      <c r="T759" s="164">
        <v>0</v>
      </c>
      <c r="U759" s="164">
        <v>0</v>
      </c>
      <c r="V759" s="164">
        <v>0</v>
      </c>
      <c r="W759" s="164">
        <v>0</v>
      </c>
      <c r="X759" s="164">
        <v>0</v>
      </c>
      <c r="Y759" s="164">
        <v>0</v>
      </c>
      <c r="Z759" s="164">
        <v>0</v>
      </c>
      <c r="AA759" s="164">
        <v>0</v>
      </c>
      <c r="AB759" s="164">
        <v>0</v>
      </c>
      <c r="AC759" s="164">
        <v>0</v>
      </c>
      <c r="AD759" s="164">
        <v>0</v>
      </c>
      <c r="AE759" s="164">
        <v>0</v>
      </c>
      <c r="AF759" s="164">
        <v>0</v>
      </c>
      <c r="AG759" s="164">
        <v>0</v>
      </c>
      <c r="AH759" s="164">
        <v>0</v>
      </c>
      <c r="AI759" s="164">
        <v>0</v>
      </c>
      <c r="AJ759" s="164">
        <v>0</v>
      </c>
      <c r="AK759" s="164">
        <v>0</v>
      </c>
      <c r="AL759" s="164">
        <v>0</v>
      </c>
      <c r="AM759" s="164">
        <v>0</v>
      </c>
      <c r="AN759" s="164">
        <v>0</v>
      </c>
      <c r="AO759" s="164">
        <v>0</v>
      </c>
      <c r="AP759" s="164">
        <v>0</v>
      </c>
      <c r="AQ759" s="164">
        <v>0</v>
      </c>
      <c r="AR759" s="164">
        <v>0</v>
      </c>
      <c r="AS759" s="164">
        <v>0</v>
      </c>
      <c r="AT759" s="164">
        <v>0</v>
      </c>
      <c r="AU759" s="164">
        <v>0</v>
      </c>
      <c r="AV759" s="164">
        <v>0</v>
      </c>
      <c r="AW759" s="164">
        <v>0</v>
      </c>
    </row>
    <row r="760" spans="1:49" x14ac:dyDescent="0.3">
      <c r="A760" s="247"/>
      <c r="B760" s="247"/>
      <c r="C760" s="141" t="s">
        <v>34</v>
      </c>
      <c r="D760" s="164">
        <v>0</v>
      </c>
      <c r="E760" s="164">
        <v>0</v>
      </c>
      <c r="F760" s="164">
        <v>0</v>
      </c>
      <c r="G760" s="164">
        <v>0</v>
      </c>
      <c r="H760" s="164">
        <v>0</v>
      </c>
      <c r="I760" s="164">
        <v>0</v>
      </c>
      <c r="J760" s="164">
        <v>0</v>
      </c>
      <c r="K760" s="164">
        <v>0</v>
      </c>
      <c r="L760" s="164">
        <v>0</v>
      </c>
      <c r="M760" s="164">
        <v>0</v>
      </c>
      <c r="N760" s="164">
        <v>0</v>
      </c>
      <c r="O760" s="164">
        <v>0</v>
      </c>
      <c r="P760" s="164">
        <v>0</v>
      </c>
      <c r="Q760" s="164">
        <v>0</v>
      </c>
      <c r="R760" s="164">
        <v>0</v>
      </c>
      <c r="S760" s="164">
        <v>0</v>
      </c>
      <c r="T760" s="164">
        <v>0</v>
      </c>
      <c r="U760" s="164">
        <v>0</v>
      </c>
      <c r="V760" s="164">
        <v>0</v>
      </c>
      <c r="W760" s="164">
        <v>0</v>
      </c>
      <c r="X760" s="164">
        <v>0</v>
      </c>
      <c r="Y760" s="164">
        <v>0</v>
      </c>
      <c r="Z760" s="164">
        <v>0</v>
      </c>
      <c r="AA760" s="164">
        <v>0</v>
      </c>
      <c r="AB760" s="164">
        <v>0</v>
      </c>
      <c r="AC760" s="164">
        <v>0</v>
      </c>
      <c r="AD760" s="164">
        <v>0</v>
      </c>
      <c r="AE760" s="164">
        <v>0</v>
      </c>
      <c r="AF760" s="164">
        <v>0</v>
      </c>
      <c r="AG760" s="164">
        <v>0</v>
      </c>
      <c r="AH760" s="164">
        <v>0</v>
      </c>
      <c r="AI760" s="164">
        <v>0</v>
      </c>
      <c r="AJ760" s="164">
        <v>0</v>
      </c>
      <c r="AK760" s="164">
        <v>0</v>
      </c>
      <c r="AL760" s="164">
        <v>0</v>
      </c>
      <c r="AM760" s="164">
        <v>0</v>
      </c>
      <c r="AN760" s="164">
        <v>0</v>
      </c>
      <c r="AO760" s="164">
        <v>0</v>
      </c>
      <c r="AP760" s="164">
        <v>0</v>
      </c>
      <c r="AQ760" s="164">
        <v>0</v>
      </c>
      <c r="AR760" s="164">
        <v>0</v>
      </c>
      <c r="AS760" s="164">
        <v>0</v>
      </c>
      <c r="AT760" s="164">
        <v>0</v>
      </c>
      <c r="AU760" s="164">
        <v>0</v>
      </c>
      <c r="AV760" s="164">
        <v>0</v>
      </c>
      <c r="AW760" s="164">
        <v>0</v>
      </c>
    </row>
    <row r="761" spans="1:49" x14ac:dyDescent="0.3">
      <c r="A761" s="247"/>
      <c r="B761" s="247"/>
      <c r="C761" s="141" t="s">
        <v>19</v>
      </c>
      <c r="D761" s="164">
        <v>0</v>
      </c>
      <c r="E761" s="164">
        <v>0</v>
      </c>
      <c r="F761" s="164">
        <v>0</v>
      </c>
      <c r="G761" s="164">
        <v>0</v>
      </c>
      <c r="H761" s="164">
        <v>0</v>
      </c>
      <c r="I761" s="164">
        <v>0</v>
      </c>
      <c r="J761" s="164">
        <v>0</v>
      </c>
      <c r="K761" s="164">
        <v>0</v>
      </c>
      <c r="L761" s="164">
        <v>0</v>
      </c>
      <c r="M761" s="164">
        <v>0</v>
      </c>
      <c r="N761" s="164">
        <v>0</v>
      </c>
      <c r="O761" s="164">
        <v>0</v>
      </c>
      <c r="P761" s="164">
        <v>0</v>
      </c>
      <c r="Q761" s="164">
        <v>0</v>
      </c>
      <c r="R761" s="164">
        <v>0</v>
      </c>
      <c r="S761" s="164">
        <v>0</v>
      </c>
      <c r="T761" s="164">
        <v>0</v>
      </c>
      <c r="U761" s="164">
        <v>0</v>
      </c>
      <c r="V761" s="164">
        <v>0</v>
      </c>
      <c r="W761" s="164">
        <v>0</v>
      </c>
      <c r="X761" s="164">
        <v>0</v>
      </c>
      <c r="Y761" s="164">
        <v>0</v>
      </c>
      <c r="Z761" s="164">
        <v>0</v>
      </c>
      <c r="AA761" s="164">
        <v>0</v>
      </c>
      <c r="AB761" s="164">
        <v>0</v>
      </c>
      <c r="AC761" s="164">
        <v>0</v>
      </c>
      <c r="AD761" s="164">
        <v>0</v>
      </c>
      <c r="AE761" s="164">
        <v>0</v>
      </c>
      <c r="AF761" s="164">
        <v>0</v>
      </c>
      <c r="AG761" s="164">
        <v>0</v>
      </c>
      <c r="AH761" s="164">
        <v>0</v>
      </c>
      <c r="AI761" s="164">
        <v>0</v>
      </c>
      <c r="AJ761" s="164">
        <v>0</v>
      </c>
      <c r="AK761" s="164">
        <v>0</v>
      </c>
      <c r="AL761" s="164">
        <v>0</v>
      </c>
      <c r="AM761" s="164">
        <v>0</v>
      </c>
      <c r="AN761" s="164">
        <v>0</v>
      </c>
      <c r="AO761" s="164">
        <v>0</v>
      </c>
      <c r="AP761" s="164">
        <v>0</v>
      </c>
      <c r="AQ761" s="164">
        <v>0</v>
      </c>
      <c r="AR761" s="164">
        <v>0</v>
      </c>
      <c r="AS761" s="164">
        <v>0</v>
      </c>
      <c r="AT761" s="164">
        <v>0</v>
      </c>
      <c r="AU761" s="164">
        <v>0</v>
      </c>
      <c r="AV761" s="164">
        <v>0</v>
      </c>
      <c r="AW761" s="164">
        <v>0</v>
      </c>
    </row>
    <row r="762" spans="1:49" x14ac:dyDescent="0.3">
      <c r="A762" s="247"/>
      <c r="B762" s="247" t="s">
        <v>20</v>
      </c>
      <c r="C762" s="141" t="s">
        <v>11</v>
      </c>
      <c r="D762" s="164">
        <v>0</v>
      </c>
      <c r="E762" s="164">
        <v>0</v>
      </c>
      <c r="F762" s="164">
        <v>0</v>
      </c>
      <c r="G762" s="164">
        <v>0</v>
      </c>
      <c r="H762" s="164">
        <v>0</v>
      </c>
      <c r="I762" s="164">
        <v>0</v>
      </c>
      <c r="J762" s="164">
        <v>0</v>
      </c>
      <c r="K762" s="164">
        <v>0</v>
      </c>
      <c r="L762" s="164">
        <v>0</v>
      </c>
      <c r="M762" s="164">
        <v>0</v>
      </c>
      <c r="N762" s="164">
        <v>0</v>
      </c>
      <c r="O762" s="164">
        <v>0</v>
      </c>
      <c r="P762" s="164">
        <v>0</v>
      </c>
      <c r="Q762" s="164">
        <v>0</v>
      </c>
      <c r="R762" s="164">
        <v>0</v>
      </c>
      <c r="S762" s="164">
        <v>0</v>
      </c>
      <c r="T762" s="164">
        <v>0</v>
      </c>
      <c r="U762" s="164">
        <v>0</v>
      </c>
      <c r="V762" s="164">
        <v>0</v>
      </c>
      <c r="W762" s="164">
        <v>0</v>
      </c>
      <c r="X762" s="164">
        <v>0</v>
      </c>
      <c r="Y762" s="164">
        <v>0</v>
      </c>
      <c r="Z762" s="164">
        <v>0</v>
      </c>
      <c r="AA762" s="164">
        <v>0</v>
      </c>
      <c r="AB762" s="164">
        <v>0</v>
      </c>
      <c r="AC762" s="164">
        <v>0</v>
      </c>
      <c r="AD762" s="164">
        <v>0</v>
      </c>
      <c r="AE762" s="164">
        <v>0</v>
      </c>
      <c r="AF762" s="164">
        <v>0</v>
      </c>
      <c r="AG762" s="164">
        <v>0</v>
      </c>
      <c r="AH762" s="164">
        <v>0</v>
      </c>
      <c r="AI762" s="164">
        <v>0</v>
      </c>
      <c r="AJ762" s="164">
        <v>0</v>
      </c>
      <c r="AK762" s="164">
        <v>0</v>
      </c>
      <c r="AL762" s="164">
        <v>0</v>
      </c>
      <c r="AM762" s="164">
        <v>0</v>
      </c>
      <c r="AN762" s="164">
        <v>0</v>
      </c>
      <c r="AO762" s="164">
        <v>0</v>
      </c>
      <c r="AP762" s="164">
        <v>0</v>
      </c>
      <c r="AQ762" s="164">
        <v>0</v>
      </c>
      <c r="AR762" s="164">
        <v>0</v>
      </c>
      <c r="AS762" s="164">
        <v>0</v>
      </c>
      <c r="AT762" s="164">
        <v>0</v>
      </c>
      <c r="AU762" s="164">
        <v>0</v>
      </c>
      <c r="AV762" s="164">
        <v>0</v>
      </c>
      <c r="AW762" s="164">
        <v>0</v>
      </c>
    </row>
    <row r="763" spans="1:49" x14ac:dyDescent="0.3">
      <c r="A763" s="247"/>
      <c r="B763" s="247"/>
      <c r="C763" s="141" t="s">
        <v>12</v>
      </c>
      <c r="D763" s="164">
        <v>0</v>
      </c>
      <c r="E763" s="164">
        <v>0</v>
      </c>
      <c r="F763" s="164">
        <v>0</v>
      </c>
      <c r="G763" s="164">
        <v>0</v>
      </c>
      <c r="H763" s="164">
        <v>0</v>
      </c>
      <c r="I763" s="164">
        <v>0</v>
      </c>
      <c r="J763" s="164">
        <v>0</v>
      </c>
      <c r="K763" s="164">
        <v>0</v>
      </c>
      <c r="L763" s="164">
        <v>0</v>
      </c>
      <c r="M763" s="164">
        <v>0</v>
      </c>
      <c r="N763" s="164">
        <v>0</v>
      </c>
      <c r="O763" s="164">
        <v>0</v>
      </c>
      <c r="P763" s="164">
        <v>0</v>
      </c>
      <c r="Q763" s="164">
        <v>0</v>
      </c>
      <c r="R763" s="164">
        <v>0</v>
      </c>
      <c r="S763" s="164">
        <v>0</v>
      </c>
      <c r="T763" s="164">
        <v>0</v>
      </c>
      <c r="U763" s="164">
        <v>0</v>
      </c>
      <c r="V763" s="164">
        <v>0</v>
      </c>
      <c r="W763" s="164">
        <v>0</v>
      </c>
      <c r="X763" s="164">
        <v>0</v>
      </c>
      <c r="Y763" s="164">
        <v>0</v>
      </c>
      <c r="Z763" s="164">
        <v>0</v>
      </c>
      <c r="AA763" s="164">
        <v>0</v>
      </c>
      <c r="AB763" s="164">
        <v>0</v>
      </c>
      <c r="AC763" s="164">
        <v>0</v>
      </c>
      <c r="AD763" s="164">
        <v>0</v>
      </c>
      <c r="AE763" s="164">
        <v>0</v>
      </c>
      <c r="AF763" s="164">
        <v>0</v>
      </c>
      <c r="AG763" s="164">
        <v>0</v>
      </c>
      <c r="AH763" s="164">
        <v>0</v>
      </c>
      <c r="AI763" s="164">
        <v>0</v>
      </c>
      <c r="AJ763" s="164">
        <v>0</v>
      </c>
      <c r="AK763" s="164">
        <v>0</v>
      </c>
      <c r="AL763" s="164">
        <v>0</v>
      </c>
      <c r="AM763" s="164">
        <v>0</v>
      </c>
      <c r="AN763" s="164">
        <v>0</v>
      </c>
      <c r="AO763" s="164">
        <v>0</v>
      </c>
      <c r="AP763" s="164">
        <v>0</v>
      </c>
      <c r="AQ763" s="164">
        <v>0</v>
      </c>
      <c r="AR763" s="164">
        <v>0</v>
      </c>
      <c r="AS763" s="164">
        <v>0</v>
      </c>
      <c r="AT763" s="164">
        <v>0</v>
      </c>
      <c r="AU763" s="164">
        <v>0</v>
      </c>
      <c r="AV763" s="164">
        <v>0</v>
      </c>
      <c r="AW763" s="164">
        <v>0</v>
      </c>
    </row>
    <row r="764" spans="1:49" x14ac:dyDescent="0.3">
      <c r="A764" s="247"/>
      <c r="B764" s="247"/>
      <c r="C764" s="141" t="s">
        <v>13</v>
      </c>
      <c r="D764" s="164">
        <v>0</v>
      </c>
      <c r="E764" s="164">
        <v>0</v>
      </c>
      <c r="F764" s="164">
        <v>0</v>
      </c>
      <c r="G764" s="164">
        <v>0</v>
      </c>
      <c r="H764" s="164">
        <v>0</v>
      </c>
      <c r="I764" s="164">
        <v>0</v>
      </c>
      <c r="J764" s="164">
        <v>0</v>
      </c>
      <c r="K764" s="164">
        <v>0</v>
      </c>
      <c r="L764" s="164">
        <v>0</v>
      </c>
      <c r="M764" s="164">
        <v>0</v>
      </c>
      <c r="N764" s="164">
        <v>0</v>
      </c>
      <c r="O764" s="164">
        <v>0</v>
      </c>
      <c r="P764" s="164">
        <v>0</v>
      </c>
      <c r="Q764" s="164">
        <v>0</v>
      </c>
      <c r="R764" s="164">
        <v>0</v>
      </c>
      <c r="S764" s="164">
        <v>0</v>
      </c>
      <c r="T764" s="164">
        <v>0</v>
      </c>
      <c r="U764" s="164">
        <v>0</v>
      </c>
      <c r="V764" s="164">
        <v>0</v>
      </c>
      <c r="W764" s="164">
        <v>0</v>
      </c>
      <c r="X764" s="164">
        <v>0</v>
      </c>
      <c r="Y764" s="164">
        <v>0</v>
      </c>
      <c r="Z764" s="164">
        <v>0</v>
      </c>
      <c r="AA764" s="164">
        <v>0</v>
      </c>
      <c r="AB764" s="164">
        <v>0</v>
      </c>
      <c r="AC764" s="164">
        <v>0</v>
      </c>
      <c r="AD764" s="164">
        <v>0</v>
      </c>
      <c r="AE764" s="164">
        <v>0</v>
      </c>
      <c r="AF764" s="164">
        <v>0</v>
      </c>
      <c r="AG764" s="164">
        <v>0</v>
      </c>
      <c r="AH764" s="164">
        <v>0</v>
      </c>
      <c r="AI764" s="164">
        <v>0</v>
      </c>
      <c r="AJ764" s="164">
        <v>0</v>
      </c>
      <c r="AK764" s="164">
        <v>0</v>
      </c>
      <c r="AL764" s="164">
        <v>0</v>
      </c>
      <c r="AM764" s="164">
        <v>0</v>
      </c>
      <c r="AN764" s="164">
        <v>0</v>
      </c>
      <c r="AO764" s="164">
        <v>0</v>
      </c>
      <c r="AP764" s="164">
        <v>0</v>
      </c>
      <c r="AQ764" s="164">
        <v>0</v>
      </c>
      <c r="AR764" s="164">
        <v>0</v>
      </c>
      <c r="AS764" s="164">
        <v>0</v>
      </c>
      <c r="AT764" s="164">
        <v>0</v>
      </c>
      <c r="AU764" s="164">
        <v>0</v>
      </c>
      <c r="AV764" s="164">
        <v>0</v>
      </c>
      <c r="AW764" s="164">
        <v>0</v>
      </c>
    </row>
    <row r="765" spans="1:49" x14ac:dyDescent="0.3">
      <c r="A765" s="247"/>
      <c r="B765" s="247"/>
      <c r="C765" s="141" t="s">
        <v>14</v>
      </c>
      <c r="D765" s="164">
        <v>0</v>
      </c>
      <c r="E765" s="164">
        <v>0</v>
      </c>
      <c r="F765" s="164">
        <v>0</v>
      </c>
      <c r="G765" s="164">
        <v>0</v>
      </c>
      <c r="H765" s="164">
        <v>0</v>
      </c>
      <c r="I765" s="164">
        <v>0</v>
      </c>
      <c r="J765" s="164">
        <v>0</v>
      </c>
      <c r="K765" s="164">
        <v>0</v>
      </c>
      <c r="L765" s="164">
        <v>0</v>
      </c>
      <c r="M765" s="164">
        <v>0</v>
      </c>
      <c r="N765" s="164">
        <v>0</v>
      </c>
      <c r="O765" s="164">
        <v>0</v>
      </c>
      <c r="P765" s="164">
        <v>0</v>
      </c>
      <c r="Q765" s="164">
        <v>0</v>
      </c>
      <c r="R765" s="164">
        <v>0</v>
      </c>
      <c r="S765" s="164">
        <v>0</v>
      </c>
      <c r="T765" s="164">
        <v>0</v>
      </c>
      <c r="U765" s="164">
        <v>0</v>
      </c>
      <c r="V765" s="164">
        <v>0</v>
      </c>
      <c r="W765" s="164">
        <v>0</v>
      </c>
      <c r="X765" s="164">
        <v>0</v>
      </c>
      <c r="Y765" s="164">
        <v>0</v>
      </c>
      <c r="Z765" s="164">
        <v>0</v>
      </c>
      <c r="AA765" s="164">
        <v>0</v>
      </c>
      <c r="AB765" s="164">
        <v>0</v>
      </c>
      <c r="AC765" s="164">
        <v>0</v>
      </c>
      <c r="AD765" s="164">
        <v>0</v>
      </c>
      <c r="AE765" s="164">
        <v>0</v>
      </c>
      <c r="AF765" s="164">
        <v>0</v>
      </c>
      <c r="AG765" s="164">
        <v>0</v>
      </c>
      <c r="AH765" s="164">
        <v>0</v>
      </c>
      <c r="AI765" s="164">
        <v>0</v>
      </c>
      <c r="AJ765" s="164">
        <v>0</v>
      </c>
      <c r="AK765" s="164">
        <v>0</v>
      </c>
      <c r="AL765" s="164">
        <v>0</v>
      </c>
      <c r="AM765" s="164">
        <v>0</v>
      </c>
      <c r="AN765" s="164">
        <v>0</v>
      </c>
      <c r="AO765" s="164">
        <v>0</v>
      </c>
      <c r="AP765" s="164">
        <v>0</v>
      </c>
      <c r="AQ765" s="164">
        <v>0</v>
      </c>
      <c r="AR765" s="164">
        <v>0</v>
      </c>
      <c r="AS765" s="164">
        <v>0</v>
      </c>
      <c r="AT765" s="164">
        <v>0</v>
      </c>
      <c r="AU765" s="164">
        <v>0</v>
      </c>
      <c r="AV765" s="164">
        <v>0</v>
      </c>
      <c r="AW765" s="164">
        <v>0</v>
      </c>
    </row>
    <row r="766" spans="1:49" x14ac:dyDescent="0.3">
      <c r="A766" s="247"/>
      <c r="B766" s="247"/>
      <c r="C766" s="141" t="s">
        <v>15</v>
      </c>
      <c r="D766" s="164">
        <v>0</v>
      </c>
      <c r="E766" s="164">
        <v>0</v>
      </c>
      <c r="F766" s="164">
        <v>0</v>
      </c>
      <c r="G766" s="164">
        <v>0</v>
      </c>
      <c r="H766" s="164">
        <v>0</v>
      </c>
      <c r="I766" s="164">
        <v>0</v>
      </c>
      <c r="J766" s="164">
        <v>0</v>
      </c>
      <c r="K766" s="164">
        <v>0</v>
      </c>
      <c r="L766" s="164">
        <v>0</v>
      </c>
      <c r="M766" s="164">
        <v>0</v>
      </c>
      <c r="N766" s="164">
        <v>0</v>
      </c>
      <c r="O766" s="164">
        <v>0</v>
      </c>
      <c r="P766" s="164">
        <v>0</v>
      </c>
      <c r="Q766" s="164">
        <v>0</v>
      </c>
      <c r="R766" s="164">
        <v>0</v>
      </c>
      <c r="S766" s="164">
        <v>0</v>
      </c>
      <c r="T766" s="164">
        <v>0</v>
      </c>
      <c r="U766" s="164">
        <v>0</v>
      </c>
      <c r="V766" s="164">
        <v>0</v>
      </c>
      <c r="W766" s="164">
        <v>0</v>
      </c>
      <c r="X766" s="164">
        <v>0</v>
      </c>
      <c r="Y766" s="164">
        <v>0</v>
      </c>
      <c r="Z766" s="164">
        <v>0</v>
      </c>
      <c r="AA766" s="164">
        <v>0</v>
      </c>
      <c r="AB766" s="164">
        <v>0</v>
      </c>
      <c r="AC766" s="164">
        <v>0</v>
      </c>
      <c r="AD766" s="164">
        <v>0</v>
      </c>
      <c r="AE766" s="164">
        <v>0</v>
      </c>
      <c r="AF766" s="164">
        <v>0</v>
      </c>
      <c r="AG766" s="164">
        <v>0</v>
      </c>
      <c r="AH766" s="164">
        <v>0</v>
      </c>
      <c r="AI766" s="164">
        <v>0</v>
      </c>
      <c r="AJ766" s="164">
        <v>0</v>
      </c>
      <c r="AK766" s="164">
        <v>0</v>
      </c>
      <c r="AL766" s="164">
        <v>0</v>
      </c>
      <c r="AM766" s="164">
        <v>0</v>
      </c>
      <c r="AN766" s="164">
        <v>0</v>
      </c>
      <c r="AO766" s="164">
        <v>0</v>
      </c>
      <c r="AP766" s="164">
        <v>0</v>
      </c>
      <c r="AQ766" s="164">
        <v>0</v>
      </c>
      <c r="AR766" s="164">
        <v>0</v>
      </c>
      <c r="AS766" s="164">
        <v>0</v>
      </c>
      <c r="AT766" s="164">
        <v>0</v>
      </c>
      <c r="AU766" s="164">
        <v>0</v>
      </c>
      <c r="AV766" s="164">
        <v>0</v>
      </c>
      <c r="AW766" s="164">
        <v>0</v>
      </c>
    </row>
    <row r="767" spans="1:49" x14ac:dyDescent="0.3">
      <c r="A767" s="247"/>
      <c r="B767" s="247"/>
      <c r="C767" s="141" t="s">
        <v>16</v>
      </c>
      <c r="D767" s="164">
        <v>0</v>
      </c>
      <c r="E767" s="164">
        <v>0</v>
      </c>
      <c r="F767" s="164">
        <v>0</v>
      </c>
      <c r="G767" s="164">
        <v>0</v>
      </c>
      <c r="H767" s="164">
        <v>0</v>
      </c>
      <c r="I767" s="164">
        <v>0</v>
      </c>
      <c r="J767" s="164">
        <v>0</v>
      </c>
      <c r="K767" s="164">
        <v>0</v>
      </c>
      <c r="L767" s="164">
        <v>0</v>
      </c>
      <c r="M767" s="164">
        <v>0</v>
      </c>
      <c r="N767" s="164">
        <v>0</v>
      </c>
      <c r="O767" s="164">
        <v>0</v>
      </c>
      <c r="P767" s="164">
        <v>0</v>
      </c>
      <c r="Q767" s="164">
        <v>0</v>
      </c>
      <c r="R767" s="164">
        <v>0</v>
      </c>
      <c r="S767" s="164">
        <v>0</v>
      </c>
      <c r="T767" s="164">
        <v>0</v>
      </c>
      <c r="U767" s="164">
        <v>0</v>
      </c>
      <c r="V767" s="164">
        <v>0</v>
      </c>
      <c r="W767" s="164">
        <v>0</v>
      </c>
      <c r="X767" s="164">
        <v>0</v>
      </c>
      <c r="Y767" s="164">
        <v>0</v>
      </c>
      <c r="Z767" s="164">
        <v>0</v>
      </c>
      <c r="AA767" s="164">
        <v>0</v>
      </c>
      <c r="AB767" s="164">
        <v>0</v>
      </c>
      <c r="AC767" s="164">
        <v>0</v>
      </c>
      <c r="AD767" s="164">
        <v>0</v>
      </c>
      <c r="AE767" s="164">
        <v>0</v>
      </c>
      <c r="AF767" s="164">
        <v>0</v>
      </c>
      <c r="AG767" s="164">
        <v>0</v>
      </c>
      <c r="AH767" s="164">
        <v>0</v>
      </c>
      <c r="AI767" s="164">
        <v>0</v>
      </c>
      <c r="AJ767" s="164">
        <v>0</v>
      </c>
      <c r="AK767" s="164">
        <v>0</v>
      </c>
      <c r="AL767" s="164">
        <v>0</v>
      </c>
      <c r="AM767" s="164">
        <v>0</v>
      </c>
      <c r="AN767" s="164">
        <v>0</v>
      </c>
      <c r="AO767" s="164">
        <v>0</v>
      </c>
      <c r="AP767" s="164">
        <v>0</v>
      </c>
      <c r="AQ767" s="164">
        <v>0</v>
      </c>
      <c r="AR767" s="164">
        <v>0</v>
      </c>
      <c r="AS767" s="164">
        <v>0</v>
      </c>
      <c r="AT767" s="164">
        <v>0</v>
      </c>
      <c r="AU767" s="164">
        <v>0</v>
      </c>
      <c r="AV767" s="164">
        <v>0</v>
      </c>
      <c r="AW767" s="164">
        <v>0</v>
      </c>
    </row>
    <row r="768" spans="1:49" x14ac:dyDescent="0.3">
      <c r="A768" s="247"/>
      <c r="B768" s="247"/>
      <c r="C768" s="141" t="s">
        <v>17</v>
      </c>
      <c r="D768" s="164">
        <v>0</v>
      </c>
      <c r="E768" s="164">
        <v>0</v>
      </c>
      <c r="F768" s="164">
        <v>0</v>
      </c>
      <c r="G768" s="164">
        <v>0</v>
      </c>
      <c r="H768" s="164">
        <v>0</v>
      </c>
      <c r="I768" s="164">
        <v>0</v>
      </c>
      <c r="J768" s="164">
        <v>0</v>
      </c>
      <c r="K768" s="164">
        <v>0</v>
      </c>
      <c r="L768" s="164">
        <v>0</v>
      </c>
      <c r="M768" s="164">
        <v>0</v>
      </c>
      <c r="N768" s="164">
        <v>0</v>
      </c>
      <c r="O768" s="164">
        <v>0</v>
      </c>
      <c r="P768" s="164">
        <v>0</v>
      </c>
      <c r="Q768" s="164">
        <v>0</v>
      </c>
      <c r="R768" s="164">
        <v>0</v>
      </c>
      <c r="S768" s="164">
        <v>0</v>
      </c>
      <c r="T768" s="164">
        <v>0</v>
      </c>
      <c r="U768" s="164">
        <v>0</v>
      </c>
      <c r="V768" s="164">
        <v>0</v>
      </c>
      <c r="W768" s="164">
        <v>0</v>
      </c>
      <c r="X768" s="164">
        <v>0</v>
      </c>
      <c r="Y768" s="164">
        <v>0</v>
      </c>
      <c r="Z768" s="164">
        <v>0</v>
      </c>
      <c r="AA768" s="164">
        <v>0</v>
      </c>
      <c r="AB768" s="164">
        <v>0</v>
      </c>
      <c r="AC768" s="164">
        <v>0</v>
      </c>
      <c r="AD768" s="164">
        <v>0</v>
      </c>
      <c r="AE768" s="164">
        <v>0</v>
      </c>
      <c r="AF768" s="164">
        <v>0</v>
      </c>
      <c r="AG768" s="164">
        <v>0</v>
      </c>
      <c r="AH768" s="164">
        <v>0</v>
      </c>
      <c r="AI768" s="164">
        <v>0</v>
      </c>
      <c r="AJ768" s="164">
        <v>0</v>
      </c>
      <c r="AK768" s="164">
        <v>0</v>
      </c>
      <c r="AL768" s="164">
        <v>0</v>
      </c>
      <c r="AM768" s="164">
        <v>0</v>
      </c>
      <c r="AN768" s="164">
        <v>0</v>
      </c>
      <c r="AO768" s="164">
        <v>0</v>
      </c>
      <c r="AP768" s="164">
        <v>0</v>
      </c>
      <c r="AQ768" s="164">
        <v>0</v>
      </c>
      <c r="AR768" s="164">
        <v>0</v>
      </c>
      <c r="AS768" s="164">
        <v>0</v>
      </c>
      <c r="AT768" s="164">
        <v>0</v>
      </c>
      <c r="AU768" s="164">
        <v>0</v>
      </c>
      <c r="AV768" s="164">
        <v>0</v>
      </c>
      <c r="AW768" s="164">
        <v>0</v>
      </c>
    </row>
    <row r="769" spans="1:49" x14ac:dyDescent="0.3">
      <c r="A769" s="247"/>
      <c r="B769" s="247"/>
      <c r="C769" s="141" t="s">
        <v>34</v>
      </c>
      <c r="D769" s="164">
        <v>0</v>
      </c>
      <c r="E769" s="164">
        <v>0</v>
      </c>
      <c r="F769" s="164">
        <v>0</v>
      </c>
      <c r="G769" s="164">
        <v>0</v>
      </c>
      <c r="H769" s="164">
        <v>0</v>
      </c>
      <c r="I769" s="164">
        <v>0</v>
      </c>
      <c r="J769" s="164">
        <v>0</v>
      </c>
      <c r="K769" s="164">
        <v>0</v>
      </c>
      <c r="L769" s="164">
        <v>0</v>
      </c>
      <c r="M769" s="164">
        <v>0</v>
      </c>
      <c r="N769" s="164">
        <v>0</v>
      </c>
      <c r="O769" s="164">
        <v>0</v>
      </c>
      <c r="P769" s="164">
        <v>0</v>
      </c>
      <c r="Q769" s="164">
        <v>0</v>
      </c>
      <c r="R769" s="164">
        <v>0</v>
      </c>
      <c r="S769" s="164">
        <v>0</v>
      </c>
      <c r="T769" s="164">
        <v>0</v>
      </c>
      <c r="U769" s="164">
        <v>0</v>
      </c>
      <c r="V769" s="164">
        <v>0</v>
      </c>
      <c r="W769" s="164">
        <v>0</v>
      </c>
      <c r="X769" s="164">
        <v>0</v>
      </c>
      <c r="Y769" s="164">
        <v>0</v>
      </c>
      <c r="Z769" s="164">
        <v>0</v>
      </c>
      <c r="AA769" s="164">
        <v>0</v>
      </c>
      <c r="AB769" s="164">
        <v>0</v>
      </c>
      <c r="AC769" s="164">
        <v>0</v>
      </c>
      <c r="AD769" s="164">
        <v>0</v>
      </c>
      <c r="AE769" s="164">
        <v>0</v>
      </c>
      <c r="AF769" s="164">
        <v>0</v>
      </c>
      <c r="AG769" s="164">
        <v>0</v>
      </c>
      <c r="AH769" s="164">
        <v>0</v>
      </c>
      <c r="AI769" s="164">
        <v>0</v>
      </c>
      <c r="AJ769" s="164">
        <v>0</v>
      </c>
      <c r="AK769" s="164">
        <v>0</v>
      </c>
      <c r="AL769" s="164">
        <v>0</v>
      </c>
      <c r="AM769" s="164">
        <v>0</v>
      </c>
      <c r="AN769" s="164">
        <v>0</v>
      </c>
      <c r="AO769" s="164">
        <v>0</v>
      </c>
      <c r="AP769" s="164">
        <v>0</v>
      </c>
      <c r="AQ769" s="164">
        <v>0</v>
      </c>
      <c r="AR769" s="164">
        <v>0</v>
      </c>
      <c r="AS769" s="164">
        <v>0</v>
      </c>
      <c r="AT769" s="164">
        <v>0</v>
      </c>
      <c r="AU769" s="164">
        <v>0</v>
      </c>
      <c r="AV769" s="164">
        <v>0</v>
      </c>
      <c r="AW769" s="164">
        <v>0</v>
      </c>
    </row>
    <row r="770" spans="1:49" x14ac:dyDescent="0.3">
      <c r="A770" s="247"/>
      <c r="B770" s="247"/>
      <c r="C770" s="141" t="s">
        <v>19</v>
      </c>
      <c r="D770" s="164">
        <v>0</v>
      </c>
      <c r="E770" s="164">
        <v>0</v>
      </c>
      <c r="F770" s="164">
        <v>0</v>
      </c>
      <c r="G770" s="164">
        <v>0</v>
      </c>
      <c r="H770" s="164">
        <v>0</v>
      </c>
      <c r="I770" s="164">
        <v>0</v>
      </c>
      <c r="J770" s="164">
        <v>0</v>
      </c>
      <c r="K770" s="164">
        <v>0</v>
      </c>
      <c r="L770" s="164">
        <v>0</v>
      </c>
      <c r="M770" s="164">
        <v>0</v>
      </c>
      <c r="N770" s="164">
        <v>0</v>
      </c>
      <c r="O770" s="164">
        <v>0</v>
      </c>
      <c r="P770" s="164">
        <v>0</v>
      </c>
      <c r="Q770" s="164">
        <v>0</v>
      </c>
      <c r="R770" s="164">
        <v>0</v>
      </c>
      <c r="S770" s="164">
        <v>0</v>
      </c>
      <c r="T770" s="164">
        <v>0</v>
      </c>
      <c r="U770" s="164">
        <v>0</v>
      </c>
      <c r="V770" s="164">
        <v>0</v>
      </c>
      <c r="W770" s="164">
        <v>0</v>
      </c>
      <c r="X770" s="164">
        <v>0</v>
      </c>
      <c r="Y770" s="164">
        <v>0</v>
      </c>
      <c r="Z770" s="164">
        <v>0</v>
      </c>
      <c r="AA770" s="164">
        <v>0</v>
      </c>
      <c r="AB770" s="164">
        <v>0</v>
      </c>
      <c r="AC770" s="164">
        <v>0</v>
      </c>
      <c r="AD770" s="164">
        <v>0</v>
      </c>
      <c r="AE770" s="164">
        <v>0</v>
      </c>
      <c r="AF770" s="164">
        <v>0</v>
      </c>
      <c r="AG770" s="164">
        <v>0</v>
      </c>
      <c r="AH770" s="164">
        <v>0</v>
      </c>
      <c r="AI770" s="164">
        <v>0</v>
      </c>
      <c r="AJ770" s="164">
        <v>0</v>
      </c>
      <c r="AK770" s="164">
        <v>0</v>
      </c>
      <c r="AL770" s="164">
        <v>0</v>
      </c>
      <c r="AM770" s="164">
        <v>0</v>
      </c>
      <c r="AN770" s="164">
        <v>0</v>
      </c>
      <c r="AO770" s="164">
        <v>0</v>
      </c>
      <c r="AP770" s="164">
        <v>0</v>
      </c>
      <c r="AQ770" s="164">
        <v>0</v>
      </c>
      <c r="AR770" s="164">
        <v>0</v>
      </c>
      <c r="AS770" s="164">
        <v>0</v>
      </c>
      <c r="AT770" s="164">
        <v>0</v>
      </c>
      <c r="AU770" s="164">
        <v>0</v>
      </c>
      <c r="AV770" s="164">
        <v>0</v>
      </c>
      <c r="AW770" s="164">
        <v>0</v>
      </c>
    </row>
    <row r="771" spans="1:49" x14ac:dyDescent="0.3">
      <c r="A771" s="247"/>
      <c r="B771" s="247" t="s">
        <v>21</v>
      </c>
      <c r="C771" s="141" t="s">
        <v>11</v>
      </c>
      <c r="D771" s="164">
        <v>0</v>
      </c>
      <c r="E771" s="164">
        <v>0</v>
      </c>
      <c r="F771" s="164">
        <v>0</v>
      </c>
      <c r="G771" s="164">
        <v>0</v>
      </c>
      <c r="H771" s="164">
        <v>0</v>
      </c>
      <c r="I771" s="164">
        <v>0</v>
      </c>
      <c r="J771" s="164">
        <v>0</v>
      </c>
      <c r="K771" s="164">
        <v>0</v>
      </c>
      <c r="L771" s="164">
        <v>0</v>
      </c>
      <c r="M771" s="164">
        <v>0</v>
      </c>
      <c r="N771" s="164">
        <v>0</v>
      </c>
      <c r="O771" s="164">
        <v>0</v>
      </c>
      <c r="P771" s="164">
        <v>0</v>
      </c>
      <c r="Q771" s="164">
        <v>0</v>
      </c>
      <c r="R771" s="164">
        <v>0</v>
      </c>
      <c r="S771" s="164">
        <v>0</v>
      </c>
      <c r="T771" s="164">
        <v>0</v>
      </c>
      <c r="U771" s="164">
        <v>0</v>
      </c>
      <c r="V771" s="164">
        <v>0</v>
      </c>
      <c r="W771" s="164">
        <v>0</v>
      </c>
      <c r="X771" s="164">
        <v>0</v>
      </c>
      <c r="Y771" s="164">
        <v>0</v>
      </c>
      <c r="Z771" s="164">
        <v>0</v>
      </c>
      <c r="AA771" s="164">
        <v>0</v>
      </c>
      <c r="AB771" s="164">
        <v>0</v>
      </c>
      <c r="AC771" s="164">
        <v>0</v>
      </c>
      <c r="AD771" s="164">
        <v>0</v>
      </c>
      <c r="AE771" s="164">
        <v>0</v>
      </c>
      <c r="AF771" s="164">
        <v>0</v>
      </c>
      <c r="AG771" s="164">
        <v>0</v>
      </c>
      <c r="AH771" s="164">
        <v>0</v>
      </c>
      <c r="AI771" s="164">
        <v>0</v>
      </c>
      <c r="AJ771" s="164">
        <v>0</v>
      </c>
      <c r="AK771" s="164">
        <v>0</v>
      </c>
      <c r="AL771" s="164">
        <v>0</v>
      </c>
      <c r="AM771" s="164">
        <v>0</v>
      </c>
      <c r="AN771" s="164">
        <v>0</v>
      </c>
      <c r="AO771" s="164">
        <v>0</v>
      </c>
      <c r="AP771" s="164">
        <v>0</v>
      </c>
      <c r="AQ771" s="164">
        <v>0</v>
      </c>
      <c r="AR771" s="164">
        <v>0</v>
      </c>
      <c r="AS771" s="164">
        <v>0</v>
      </c>
      <c r="AT771" s="164">
        <v>0</v>
      </c>
      <c r="AU771" s="164">
        <v>0</v>
      </c>
      <c r="AV771" s="164">
        <v>0</v>
      </c>
      <c r="AW771" s="164">
        <v>0</v>
      </c>
    </row>
    <row r="772" spans="1:49" x14ac:dyDescent="0.3">
      <c r="A772" s="247"/>
      <c r="B772" s="247"/>
      <c r="C772" s="141" t="s">
        <v>12</v>
      </c>
      <c r="D772" s="164">
        <v>0</v>
      </c>
      <c r="E772" s="164">
        <v>0</v>
      </c>
      <c r="F772" s="164">
        <v>0</v>
      </c>
      <c r="G772" s="164">
        <v>0</v>
      </c>
      <c r="H772" s="164">
        <v>0</v>
      </c>
      <c r="I772" s="164">
        <v>0</v>
      </c>
      <c r="J772" s="164">
        <v>0</v>
      </c>
      <c r="K772" s="164">
        <v>0</v>
      </c>
      <c r="L772" s="164">
        <v>0</v>
      </c>
      <c r="M772" s="164">
        <v>0</v>
      </c>
      <c r="N772" s="164">
        <v>0</v>
      </c>
      <c r="O772" s="164">
        <v>0</v>
      </c>
      <c r="P772" s="164">
        <v>0</v>
      </c>
      <c r="Q772" s="164">
        <v>0</v>
      </c>
      <c r="R772" s="164">
        <v>0</v>
      </c>
      <c r="S772" s="164">
        <v>0</v>
      </c>
      <c r="T772" s="164">
        <v>0</v>
      </c>
      <c r="U772" s="164">
        <v>0</v>
      </c>
      <c r="V772" s="164">
        <v>0</v>
      </c>
      <c r="W772" s="164">
        <v>0</v>
      </c>
      <c r="X772" s="164">
        <v>0</v>
      </c>
      <c r="Y772" s="164">
        <v>0</v>
      </c>
      <c r="Z772" s="164">
        <v>0</v>
      </c>
      <c r="AA772" s="164">
        <v>0</v>
      </c>
      <c r="AB772" s="164">
        <v>0</v>
      </c>
      <c r="AC772" s="164">
        <v>0</v>
      </c>
      <c r="AD772" s="164">
        <v>0</v>
      </c>
      <c r="AE772" s="164">
        <v>0</v>
      </c>
      <c r="AF772" s="164">
        <v>0</v>
      </c>
      <c r="AG772" s="164">
        <v>0</v>
      </c>
      <c r="AH772" s="164">
        <v>0</v>
      </c>
      <c r="AI772" s="164">
        <v>0</v>
      </c>
      <c r="AJ772" s="164">
        <v>0</v>
      </c>
      <c r="AK772" s="164">
        <v>0</v>
      </c>
      <c r="AL772" s="164">
        <v>0</v>
      </c>
      <c r="AM772" s="164">
        <v>0</v>
      </c>
      <c r="AN772" s="164">
        <v>0</v>
      </c>
      <c r="AO772" s="164">
        <v>0</v>
      </c>
      <c r="AP772" s="164">
        <v>0</v>
      </c>
      <c r="AQ772" s="164">
        <v>0</v>
      </c>
      <c r="AR772" s="164">
        <v>0</v>
      </c>
      <c r="AS772" s="164">
        <v>0</v>
      </c>
      <c r="AT772" s="164">
        <v>0</v>
      </c>
      <c r="AU772" s="164">
        <v>0</v>
      </c>
      <c r="AV772" s="164">
        <v>0</v>
      </c>
      <c r="AW772" s="164">
        <v>0</v>
      </c>
    </row>
    <row r="773" spans="1:49" x14ac:dyDescent="0.3">
      <c r="A773" s="247"/>
      <c r="B773" s="247"/>
      <c r="C773" s="141" t="s">
        <v>13</v>
      </c>
      <c r="D773" s="164">
        <v>0</v>
      </c>
      <c r="E773" s="164">
        <v>0</v>
      </c>
      <c r="F773" s="164">
        <v>0</v>
      </c>
      <c r="G773" s="164">
        <v>0</v>
      </c>
      <c r="H773" s="164">
        <v>0</v>
      </c>
      <c r="I773" s="164">
        <v>0</v>
      </c>
      <c r="J773" s="164">
        <v>0</v>
      </c>
      <c r="K773" s="164">
        <v>0</v>
      </c>
      <c r="L773" s="164">
        <v>0</v>
      </c>
      <c r="M773" s="164">
        <v>0</v>
      </c>
      <c r="N773" s="164">
        <v>0</v>
      </c>
      <c r="O773" s="164">
        <v>0</v>
      </c>
      <c r="P773" s="164">
        <v>0</v>
      </c>
      <c r="Q773" s="164">
        <v>0</v>
      </c>
      <c r="R773" s="164">
        <v>0</v>
      </c>
      <c r="S773" s="164">
        <v>0</v>
      </c>
      <c r="T773" s="164">
        <v>0</v>
      </c>
      <c r="U773" s="164">
        <v>0</v>
      </c>
      <c r="V773" s="164">
        <v>0</v>
      </c>
      <c r="W773" s="164">
        <v>0</v>
      </c>
      <c r="X773" s="164">
        <v>0</v>
      </c>
      <c r="Y773" s="164">
        <v>0</v>
      </c>
      <c r="Z773" s="164">
        <v>0</v>
      </c>
      <c r="AA773" s="164">
        <v>0</v>
      </c>
      <c r="AB773" s="164">
        <v>0</v>
      </c>
      <c r="AC773" s="164">
        <v>0</v>
      </c>
      <c r="AD773" s="164">
        <v>0</v>
      </c>
      <c r="AE773" s="164">
        <v>0</v>
      </c>
      <c r="AF773" s="164">
        <v>0</v>
      </c>
      <c r="AG773" s="164">
        <v>0</v>
      </c>
      <c r="AH773" s="164">
        <v>0</v>
      </c>
      <c r="AI773" s="164">
        <v>0</v>
      </c>
      <c r="AJ773" s="164">
        <v>0</v>
      </c>
      <c r="AK773" s="164">
        <v>0</v>
      </c>
      <c r="AL773" s="164">
        <v>0</v>
      </c>
      <c r="AM773" s="164">
        <v>0</v>
      </c>
      <c r="AN773" s="164">
        <v>0</v>
      </c>
      <c r="AO773" s="164">
        <v>0</v>
      </c>
      <c r="AP773" s="164">
        <v>0</v>
      </c>
      <c r="AQ773" s="164">
        <v>0</v>
      </c>
      <c r="AR773" s="164">
        <v>0</v>
      </c>
      <c r="AS773" s="164">
        <v>0</v>
      </c>
      <c r="AT773" s="164">
        <v>0</v>
      </c>
      <c r="AU773" s="164">
        <v>0</v>
      </c>
      <c r="AV773" s="164">
        <v>0</v>
      </c>
      <c r="AW773" s="164">
        <v>0</v>
      </c>
    </row>
    <row r="774" spans="1:49" x14ac:dyDescent="0.3">
      <c r="A774" s="247"/>
      <c r="B774" s="247"/>
      <c r="C774" s="141" t="s">
        <v>14</v>
      </c>
      <c r="D774" s="164">
        <v>0</v>
      </c>
      <c r="E774" s="164">
        <v>0</v>
      </c>
      <c r="F774" s="164">
        <v>0</v>
      </c>
      <c r="G774" s="164">
        <v>0</v>
      </c>
      <c r="H774" s="164">
        <v>0</v>
      </c>
      <c r="I774" s="164">
        <v>0</v>
      </c>
      <c r="J774" s="164">
        <v>0</v>
      </c>
      <c r="K774" s="164">
        <v>0</v>
      </c>
      <c r="L774" s="164">
        <v>0</v>
      </c>
      <c r="M774" s="164">
        <v>0</v>
      </c>
      <c r="N774" s="164">
        <v>0</v>
      </c>
      <c r="O774" s="164">
        <v>0</v>
      </c>
      <c r="P774" s="164">
        <v>0</v>
      </c>
      <c r="Q774" s="164">
        <v>0</v>
      </c>
      <c r="R774" s="164">
        <v>0</v>
      </c>
      <c r="S774" s="164">
        <v>0</v>
      </c>
      <c r="T774" s="164">
        <v>0</v>
      </c>
      <c r="U774" s="164">
        <v>0</v>
      </c>
      <c r="V774" s="164">
        <v>0</v>
      </c>
      <c r="W774" s="164">
        <v>0</v>
      </c>
      <c r="X774" s="164">
        <v>0</v>
      </c>
      <c r="Y774" s="164">
        <v>0</v>
      </c>
      <c r="Z774" s="164">
        <v>0</v>
      </c>
      <c r="AA774" s="164">
        <v>0</v>
      </c>
      <c r="AB774" s="164">
        <v>0</v>
      </c>
      <c r="AC774" s="164">
        <v>0</v>
      </c>
      <c r="AD774" s="164">
        <v>0</v>
      </c>
      <c r="AE774" s="164">
        <v>0</v>
      </c>
      <c r="AF774" s="164">
        <v>0</v>
      </c>
      <c r="AG774" s="164">
        <v>0</v>
      </c>
      <c r="AH774" s="164">
        <v>0</v>
      </c>
      <c r="AI774" s="164">
        <v>0</v>
      </c>
      <c r="AJ774" s="164">
        <v>0</v>
      </c>
      <c r="AK774" s="164">
        <v>0</v>
      </c>
      <c r="AL774" s="164">
        <v>0</v>
      </c>
      <c r="AM774" s="164">
        <v>0</v>
      </c>
      <c r="AN774" s="164">
        <v>0</v>
      </c>
      <c r="AO774" s="164">
        <v>0</v>
      </c>
      <c r="AP774" s="164">
        <v>0</v>
      </c>
      <c r="AQ774" s="164">
        <v>0</v>
      </c>
      <c r="AR774" s="164">
        <v>0</v>
      </c>
      <c r="AS774" s="164">
        <v>0</v>
      </c>
      <c r="AT774" s="164">
        <v>0</v>
      </c>
      <c r="AU774" s="164">
        <v>0</v>
      </c>
      <c r="AV774" s="164">
        <v>0</v>
      </c>
      <c r="AW774" s="164">
        <v>0</v>
      </c>
    </row>
    <row r="775" spans="1:49" x14ac:dyDescent="0.3">
      <c r="A775" s="247"/>
      <c r="B775" s="247"/>
      <c r="C775" s="141" t="s">
        <v>15</v>
      </c>
      <c r="D775" s="164">
        <v>0</v>
      </c>
      <c r="E775" s="164">
        <v>0</v>
      </c>
      <c r="F775" s="164">
        <v>0</v>
      </c>
      <c r="G775" s="164">
        <v>0</v>
      </c>
      <c r="H775" s="164">
        <v>0</v>
      </c>
      <c r="I775" s="164">
        <v>0</v>
      </c>
      <c r="J775" s="164">
        <v>0</v>
      </c>
      <c r="K775" s="164">
        <v>0</v>
      </c>
      <c r="L775" s="164">
        <v>0</v>
      </c>
      <c r="M775" s="164">
        <v>0</v>
      </c>
      <c r="N775" s="164">
        <v>0</v>
      </c>
      <c r="O775" s="164">
        <v>0</v>
      </c>
      <c r="P775" s="164">
        <v>0</v>
      </c>
      <c r="Q775" s="164">
        <v>0</v>
      </c>
      <c r="R775" s="164">
        <v>0</v>
      </c>
      <c r="S775" s="164">
        <v>0</v>
      </c>
      <c r="T775" s="164">
        <v>0</v>
      </c>
      <c r="U775" s="164">
        <v>0</v>
      </c>
      <c r="V775" s="164">
        <v>0</v>
      </c>
      <c r="W775" s="164">
        <v>0</v>
      </c>
      <c r="X775" s="164">
        <v>0</v>
      </c>
      <c r="Y775" s="164">
        <v>0</v>
      </c>
      <c r="Z775" s="164">
        <v>0</v>
      </c>
      <c r="AA775" s="164">
        <v>0</v>
      </c>
      <c r="AB775" s="164">
        <v>0</v>
      </c>
      <c r="AC775" s="164">
        <v>0</v>
      </c>
      <c r="AD775" s="164">
        <v>0</v>
      </c>
      <c r="AE775" s="164">
        <v>0</v>
      </c>
      <c r="AF775" s="164">
        <v>0</v>
      </c>
      <c r="AG775" s="164">
        <v>0</v>
      </c>
      <c r="AH775" s="164">
        <v>0</v>
      </c>
      <c r="AI775" s="164">
        <v>0</v>
      </c>
      <c r="AJ775" s="164">
        <v>0</v>
      </c>
      <c r="AK775" s="164">
        <v>0</v>
      </c>
      <c r="AL775" s="164">
        <v>0</v>
      </c>
      <c r="AM775" s="164">
        <v>0</v>
      </c>
      <c r="AN775" s="164">
        <v>0</v>
      </c>
      <c r="AO775" s="164">
        <v>0</v>
      </c>
      <c r="AP775" s="164">
        <v>0</v>
      </c>
      <c r="AQ775" s="164">
        <v>0</v>
      </c>
      <c r="AR775" s="164">
        <v>0</v>
      </c>
      <c r="AS775" s="164">
        <v>0</v>
      </c>
      <c r="AT775" s="164">
        <v>0</v>
      </c>
      <c r="AU775" s="164">
        <v>0</v>
      </c>
      <c r="AV775" s="164">
        <v>0</v>
      </c>
      <c r="AW775" s="164">
        <v>0</v>
      </c>
    </row>
    <row r="776" spans="1:49" x14ac:dyDescent="0.3">
      <c r="A776" s="247"/>
      <c r="B776" s="247"/>
      <c r="C776" s="141" t="s">
        <v>16</v>
      </c>
      <c r="D776" s="164">
        <v>0</v>
      </c>
      <c r="E776" s="164">
        <v>0</v>
      </c>
      <c r="F776" s="164">
        <v>0</v>
      </c>
      <c r="G776" s="164">
        <v>0</v>
      </c>
      <c r="H776" s="164">
        <v>0</v>
      </c>
      <c r="I776" s="164">
        <v>0</v>
      </c>
      <c r="J776" s="164">
        <v>0</v>
      </c>
      <c r="K776" s="164">
        <v>0</v>
      </c>
      <c r="L776" s="164">
        <v>0</v>
      </c>
      <c r="M776" s="164">
        <v>0</v>
      </c>
      <c r="N776" s="164">
        <v>0</v>
      </c>
      <c r="O776" s="164">
        <v>0</v>
      </c>
      <c r="P776" s="164">
        <v>0</v>
      </c>
      <c r="Q776" s="164">
        <v>0</v>
      </c>
      <c r="R776" s="164">
        <v>0</v>
      </c>
      <c r="S776" s="164">
        <v>0</v>
      </c>
      <c r="T776" s="164">
        <v>0</v>
      </c>
      <c r="U776" s="164">
        <v>0</v>
      </c>
      <c r="V776" s="164">
        <v>0</v>
      </c>
      <c r="W776" s="164">
        <v>0</v>
      </c>
      <c r="X776" s="164">
        <v>0</v>
      </c>
      <c r="Y776" s="164">
        <v>0</v>
      </c>
      <c r="Z776" s="164">
        <v>0</v>
      </c>
      <c r="AA776" s="164">
        <v>0</v>
      </c>
      <c r="AB776" s="164">
        <v>0</v>
      </c>
      <c r="AC776" s="164">
        <v>0</v>
      </c>
      <c r="AD776" s="164">
        <v>0</v>
      </c>
      <c r="AE776" s="164">
        <v>0</v>
      </c>
      <c r="AF776" s="164">
        <v>0</v>
      </c>
      <c r="AG776" s="164">
        <v>0</v>
      </c>
      <c r="AH776" s="164">
        <v>0</v>
      </c>
      <c r="AI776" s="164">
        <v>0</v>
      </c>
      <c r="AJ776" s="164">
        <v>0</v>
      </c>
      <c r="AK776" s="164">
        <v>0</v>
      </c>
      <c r="AL776" s="164">
        <v>0</v>
      </c>
      <c r="AM776" s="164">
        <v>0</v>
      </c>
      <c r="AN776" s="164">
        <v>0</v>
      </c>
      <c r="AO776" s="164">
        <v>0</v>
      </c>
      <c r="AP776" s="164">
        <v>0</v>
      </c>
      <c r="AQ776" s="164">
        <v>0</v>
      </c>
      <c r="AR776" s="164">
        <v>0</v>
      </c>
      <c r="AS776" s="164">
        <v>0</v>
      </c>
      <c r="AT776" s="164">
        <v>0</v>
      </c>
      <c r="AU776" s="164">
        <v>0</v>
      </c>
      <c r="AV776" s="164">
        <v>0</v>
      </c>
      <c r="AW776" s="164">
        <v>0</v>
      </c>
    </row>
    <row r="777" spans="1:49" x14ac:dyDescent="0.3">
      <c r="A777" s="247"/>
      <c r="B777" s="247"/>
      <c r="C777" s="141" t="s">
        <v>17</v>
      </c>
      <c r="D777" s="164">
        <v>0</v>
      </c>
      <c r="E777" s="164">
        <v>0</v>
      </c>
      <c r="F777" s="164">
        <v>0</v>
      </c>
      <c r="G777" s="164">
        <v>0</v>
      </c>
      <c r="H777" s="164">
        <v>0</v>
      </c>
      <c r="I777" s="164">
        <v>0</v>
      </c>
      <c r="J777" s="164">
        <v>0</v>
      </c>
      <c r="K777" s="164">
        <v>0</v>
      </c>
      <c r="L777" s="164">
        <v>0</v>
      </c>
      <c r="M777" s="164">
        <v>0</v>
      </c>
      <c r="N777" s="164">
        <v>0</v>
      </c>
      <c r="O777" s="164">
        <v>0</v>
      </c>
      <c r="P777" s="164">
        <v>0</v>
      </c>
      <c r="Q777" s="164">
        <v>0</v>
      </c>
      <c r="R777" s="164">
        <v>0</v>
      </c>
      <c r="S777" s="164">
        <v>0</v>
      </c>
      <c r="T777" s="164">
        <v>0</v>
      </c>
      <c r="U777" s="164">
        <v>0</v>
      </c>
      <c r="V777" s="164">
        <v>0</v>
      </c>
      <c r="W777" s="164">
        <v>0</v>
      </c>
      <c r="X777" s="164">
        <v>0</v>
      </c>
      <c r="Y777" s="164">
        <v>0</v>
      </c>
      <c r="Z777" s="164">
        <v>0</v>
      </c>
      <c r="AA777" s="164">
        <v>0</v>
      </c>
      <c r="AB777" s="164">
        <v>0</v>
      </c>
      <c r="AC777" s="164">
        <v>0</v>
      </c>
      <c r="AD777" s="164">
        <v>0</v>
      </c>
      <c r="AE777" s="164">
        <v>0</v>
      </c>
      <c r="AF777" s="164">
        <v>0</v>
      </c>
      <c r="AG777" s="164">
        <v>0</v>
      </c>
      <c r="AH777" s="164">
        <v>0</v>
      </c>
      <c r="AI777" s="164">
        <v>0</v>
      </c>
      <c r="AJ777" s="164">
        <v>0</v>
      </c>
      <c r="AK777" s="164">
        <v>0</v>
      </c>
      <c r="AL777" s="164">
        <v>0</v>
      </c>
      <c r="AM777" s="164">
        <v>0</v>
      </c>
      <c r="AN777" s="164">
        <v>0</v>
      </c>
      <c r="AO777" s="164">
        <v>0</v>
      </c>
      <c r="AP777" s="164">
        <v>0</v>
      </c>
      <c r="AQ777" s="164">
        <v>0</v>
      </c>
      <c r="AR777" s="164">
        <v>0</v>
      </c>
      <c r="AS777" s="164">
        <v>0</v>
      </c>
      <c r="AT777" s="164">
        <v>0</v>
      </c>
      <c r="AU777" s="164">
        <v>0</v>
      </c>
      <c r="AV777" s="164">
        <v>0</v>
      </c>
      <c r="AW777" s="164">
        <v>0</v>
      </c>
    </row>
    <row r="778" spans="1:49" x14ac:dyDescent="0.3">
      <c r="A778" s="247"/>
      <c r="B778" s="247"/>
      <c r="C778" s="141" t="s">
        <v>34</v>
      </c>
      <c r="D778" s="164">
        <v>0</v>
      </c>
      <c r="E778" s="164">
        <v>0</v>
      </c>
      <c r="F778" s="164">
        <v>0</v>
      </c>
      <c r="G778" s="164">
        <v>0</v>
      </c>
      <c r="H778" s="164">
        <v>0</v>
      </c>
      <c r="I778" s="164">
        <v>0</v>
      </c>
      <c r="J778" s="164">
        <v>0</v>
      </c>
      <c r="K778" s="164">
        <v>0</v>
      </c>
      <c r="L778" s="164">
        <v>0</v>
      </c>
      <c r="M778" s="164">
        <v>0</v>
      </c>
      <c r="N778" s="164">
        <v>0</v>
      </c>
      <c r="O778" s="164">
        <v>0</v>
      </c>
      <c r="P778" s="164">
        <v>0</v>
      </c>
      <c r="Q778" s="164">
        <v>0</v>
      </c>
      <c r="R778" s="164">
        <v>0</v>
      </c>
      <c r="S778" s="164">
        <v>0</v>
      </c>
      <c r="T778" s="164">
        <v>0</v>
      </c>
      <c r="U778" s="164">
        <v>0</v>
      </c>
      <c r="V778" s="164">
        <v>0</v>
      </c>
      <c r="W778" s="164">
        <v>0</v>
      </c>
      <c r="X778" s="164">
        <v>0</v>
      </c>
      <c r="Y778" s="164">
        <v>0</v>
      </c>
      <c r="Z778" s="164">
        <v>0</v>
      </c>
      <c r="AA778" s="164">
        <v>0</v>
      </c>
      <c r="AB778" s="164">
        <v>0</v>
      </c>
      <c r="AC778" s="164">
        <v>0</v>
      </c>
      <c r="AD778" s="164">
        <v>0</v>
      </c>
      <c r="AE778" s="164">
        <v>0</v>
      </c>
      <c r="AF778" s="164">
        <v>0</v>
      </c>
      <c r="AG778" s="164">
        <v>0</v>
      </c>
      <c r="AH778" s="164">
        <v>0</v>
      </c>
      <c r="AI778" s="164">
        <v>0</v>
      </c>
      <c r="AJ778" s="164">
        <v>0</v>
      </c>
      <c r="AK778" s="164">
        <v>0</v>
      </c>
      <c r="AL778" s="164">
        <v>0</v>
      </c>
      <c r="AM778" s="164">
        <v>0</v>
      </c>
      <c r="AN778" s="164">
        <v>0</v>
      </c>
      <c r="AO778" s="164">
        <v>0</v>
      </c>
      <c r="AP778" s="164">
        <v>0</v>
      </c>
      <c r="AQ778" s="164">
        <v>0</v>
      </c>
      <c r="AR778" s="164">
        <v>0</v>
      </c>
      <c r="AS778" s="164">
        <v>0</v>
      </c>
      <c r="AT778" s="164">
        <v>0</v>
      </c>
      <c r="AU778" s="164">
        <v>0</v>
      </c>
      <c r="AV778" s="164">
        <v>0</v>
      </c>
      <c r="AW778" s="164">
        <v>0</v>
      </c>
    </row>
    <row r="779" spans="1:49" x14ac:dyDescent="0.3">
      <c r="A779" s="247"/>
      <c r="B779" s="247"/>
      <c r="C779" s="141" t="s">
        <v>19</v>
      </c>
      <c r="D779" s="164">
        <v>0</v>
      </c>
      <c r="E779" s="164">
        <v>0</v>
      </c>
      <c r="F779" s="164">
        <v>0</v>
      </c>
      <c r="G779" s="164">
        <v>0</v>
      </c>
      <c r="H779" s="164">
        <v>0</v>
      </c>
      <c r="I779" s="164">
        <v>0</v>
      </c>
      <c r="J779" s="164">
        <v>0</v>
      </c>
      <c r="K779" s="164">
        <v>0</v>
      </c>
      <c r="L779" s="164">
        <v>0</v>
      </c>
      <c r="M779" s="164">
        <v>0</v>
      </c>
      <c r="N779" s="164">
        <v>0</v>
      </c>
      <c r="O779" s="164">
        <v>0</v>
      </c>
      <c r="P779" s="164">
        <v>0</v>
      </c>
      <c r="Q779" s="164">
        <v>0</v>
      </c>
      <c r="R779" s="164">
        <v>0</v>
      </c>
      <c r="S779" s="164">
        <v>0</v>
      </c>
      <c r="T779" s="164">
        <v>0</v>
      </c>
      <c r="U779" s="164">
        <v>0</v>
      </c>
      <c r="V779" s="164">
        <v>0</v>
      </c>
      <c r="W779" s="164">
        <v>0</v>
      </c>
      <c r="X779" s="164">
        <v>0</v>
      </c>
      <c r="Y779" s="164">
        <v>0</v>
      </c>
      <c r="Z779" s="164">
        <v>0</v>
      </c>
      <c r="AA779" s="164">
        <v>0</v>
      </c>
      <c r="AB779" s="164">
        <v>0</v>
      </c>
      <c r="AC779" s="164">
        <v>0</v>
      </c>
      <c r="AD779" s="164">
        <v>0</v>
      </c>
      <c r="AE779" s="164">
        <v>0</v>
      </c>
      <c r="AF779" s="164">
        <v>0</v>
      </c>
      <c r="AG779" s="164">
        <v>0</v>
      </c>
      <c r="AH779" s="164">
        <v>0</v>
      </c>
      <c r="AI779" s="164">
        <v>0</v>
      </c>
      <c r="AJ779" s="164">
        <v>0</v>
      </c>
      <c r="AK779" s="164">
        <v>0</v>
      </c>
      <c r="AL779" s="164">
        <v>0</v>
      </c>
      <c r="AM779" s="164">
        <v>0</v>
      </c>
      <c r="AN779" s="164">
        <v>0</v>
      </c>
      <c r="AO779" s="164">
        <v>0</v>
      </c>
      <c r="AP779" s="164">
        <v>0</v>
      </c>
      <c r="AQ779" s="164">
        <v>0</v>
      </c>
      <c r="AR779" s="164">
        <v>0</v>
      </c>
      <c r="AS779" s="164">
        <v>0</v>
      </c>
      <c r="AT779" s="164">
        <v>0</v>
      </c>
      <c r="AU779" s="164">
        <v>0</v>
      </c>
      <c r="AV779" s="164">
        <v>0</v>
      </c>
      <c r="AW779" s="164">
        <v>0</v>
      </c>
    </row>
    <row r="780" spans="1:49" x14ac:dyDescent="0.3">
      <c r="A780" s="247"/>
      <c r="B780" s="247" t="s">
        <v>22</v>
      </c>
      <c r="C780" s="141" t="s">
        <v>11</v>
      </c>
      <c r="D780" s="164">
        <v>0</v>
      </c>
      <c r="E780" s="164">
        <v>0</v>
      </c>
      <c r="F780" s="164">
        <v>0</v>
      </c>
      <c r="G780" s="164">
        <v>0</v>
      </c>
      <c r="H780" s="164">
        <v>0</v>
      </c>
      <c r="I780" s="164">
        <v>0</v>
      </c>
      <c r="J780" s="164">
        <v>0</v>
      </c>
      <c r="K780" s="164">
        <v>0</v>
      </c>
      <c r="L780" s="164">
        <v>0</v>
      </c>
      <c r="M780" s="164">
        <v>0</v>
      </c>
      <c r="N780" s="164">
        <v>0</v>
      </c>
      <c r="O780" s="164">
        <v>0</v>
      </c>
      <c r="P780" s="164">
        <v>0</v>
      </c>
      <c r="Q780" s="164">
        <v>0</v>
      </c>
      <c r="R780" s="164">
        <v>0</v>
      </c>
      <c r="S780" s="164">
        <v>0</v>
      </c>
      <c r="T780" s="164">
        <v>0</v>
      </c>
      <c r="U780" s="164">
        <v>0</v>
      </c>
      <c r="V780" s="164">
        <v>0</v>
      </c>
      <c r="W780" s="164">
        <v>0</v>
      </c>
      <c r="X780" s="164">
        <v>0</v>
      </c>
      <c r="Y780" s="164">
        <v>0</v>
      </c>
      <c r="Z780" s="164">
        <v>0</v>
      </c>
      <c r="AA780" s="164">
        <v>0</v>
      </c>
      <c r="AB780" s="164">
        <v>0</v>
      </c>
      <c r="AC780" s="164">
        <v>0</v>
      </c>
      <c r="AD780" s="164">
        <v>0</v>
      </c>
      <c r="AE780" s="164">
        <v>0</v>
      </c>
      <c r="AF780" s="164">
        <v>0</v>
      </c>
      <c r="AG780" s="164">
        <v>0</v>
      </c>
      <c r="AH780" s="164">
        <v>0</v>
      </c>
      <c r="AI780" s="164">
        <v>0</v>
      </c>
      <c r="AJ780" s="164">
        <v>0</v>
      </c>
      <c r="AK780" s="164">
        <v>0</v>
      </c>
      <c r="AL780" s="164">
        <v>0</v>
      </c>
      <c r="AM780" s="164">
        <v>0</v>
      </c>
      <c r="AN780" s="164">
        <v>0</v>
      </c>
      <c r="AO780" s="164">
        <v>0</v>
      </c>
      <c r="AP780" s="164">
        <v>0</v>
      </c>
      <c r="AQ780" s="164">
        <v>0</v>
      </c>
      <c r="AR780" s="164">
        <v>0</v>
      </c>
      <c r="AS780" s="164">
        <v>0</v>
      </c>
      <c r="AT780" s="164">
        <v>0</v>
      </c>
      <c r="AU780" s="164">
        <v>0</v>
      </c>
      <c r="AV780" s="164">
        <v>0</v>
      </c>
      <c r="AW780" s="164">
        <v>0</v>
      </c>
    </row>
    <row r="781" spans="1:49" x14ac:dyDescent="0.3">
      <c r="A781" s="247"/>
      <c r="B781" s="247"/>
      <c r="C781" s="141" t="s">
        <v>12</v>
      </c>
      <c r="D781" s="164">
        <v>0</v>
      </c>
      <c r="E781" s="164">
        <v>0</v>
      </c>
      <c r="F781" s="164">
        <v>0</v>
      </c>
      <c r="G781" s="164">
        <v>0</v>
      </c>
      <c r="H781" s="164">
        <v>0</v>
      </c>
      <c r="I781" s="164">
        <v>0</v>
      </c>
      <c r="J781" s="164">
        <v>0</v>
      </c>
      <c r="K781" s="164">
        <v>0</v>
      </c>
      <c r="L781" s="164">
        <v>0</v>
      </c>
      <c r="M781" s="164">
        <v>0</v>
      </c>
      <c r="N781" s="164">
        <v>0</v>
      </c>
      <c r="O781" s="164">
        <v>0</v>
      </c>
      <c r="P781" s="164">
        <v>0</v>
      </c>
      <c r="Q781" s="164">
        <v>0</v>
      </c>
      <c r="R781" s="164">
        <v>0</v>
      </c>
      <c r="S781" s="164">
        <v>0</v>
      </c>
      <c r="T781" s="164">
        <v>0</v>
      </c>
      <c r="U781" s="164">
        <v>0</v>
      </c>
      <c r="V781" s="164">
        <v>0</v>
      </c>
      <c r="W781" s="164">
        <v>0</v>
      </c>
      <c r="X781" s="164">
        <v>0</v>
      </c>
      <c r="Y781" s="164">
        <v>0</v>
      </c>
      <c r="Z781" s="164">
        <v>0</v>
      </c>
      <c r="AA781" s="164">
        <v>0</v>
      </c>
      <c r="AB781" s="164">
        <v>0</v>
      </c>
      <c r="AC781" s="164">
        <v>0</v>
      </c>
      <c r="AD781" s="164">
        <v>0</v>
      </c>
      <c r="AE781" s="164">
        <v>0</v>
      </c>
      <c r="AF781" s="164">
        <v>0</v>
      </c>
      <c r="AG781" s="164">
        <v>0</v>
      </c>
      <c r="AH781" s="164">
        <v>0</v>
      </c>
      <c r="AI781" s="164">
        <v>0</v>
      </c>
      <c r="AJ781" s="164">
        <v>0</v>
      </c>
      <c r="AK781" s="164">
        <v>0</v>
      </c>
      <c r="AL781" s="164">
        <v>0</v>
      </c>
      <c r="AM781" s="164">
        <v>0</v>
      </c>
      <c r="AN781" s="164">
        <v>0</v>
      </c>
      <c r="AO781" s="164">
        <v>0</v>
      </c>
      <c r="AP781" s="164">
        <v>0</v>
      </c>
      <c r="AQ781" s="164">
        <v>0</v>
      </c>
      <c r="AR781" s="164">
        <v>0</v>
      </c>
      <c r="AS781" s="164">
        <v>0</v>
      </c>
      <c r="AT781" s="164">
        <v>0</v>
      </c>
      <c r="AU781" s="164">
        <v>0</v>
      </c>
      <c r="AV781" s="164">
        <v>0</v>
      </c>
      <c r="AW781" s="164">
        <v>0</v>
      </c>
    </row>
    <row r="782" spans="1:49" x14ac:dyDescent="0.3">
      <c r="A782" s="247"/>
      <c r="B782" s="247"/>
      <c r="C782" s="141" t="s">
        <v>13</v>
      </c>
      <c r="D782" s="164">
        <v>0</v>
      </c>
      <c r="E782" s="164">
        <v>0</v>
      </c>
      <c r="F782" s="164">
        <v>0</v>
      </c>
      <c r="G782" s="164">
        <v>0</v>
      </c>
      <c r="H782" s="164">
        <v>0</v>
      </c>
      <c r="I782" s="164">
        <v>0</v>
      </c>
      <c r="J782" s="164">
        <v>0</v>
      </c>
      <c r="K782" s="164">
        <v>0</v>
      </c>
      <c r="L782" s="164">
        <v>0</v>
      </c>
      <c r="M782" s="164">
        <v>0</v>
      </c>
      <c r="N782" s="164">
        <v>0</v>
      </c>
      <c r="O782" s="164">
        <v>0</v>
      </c>
      <c r="P782" s="164">
        <v>0</v>
      </c>
      <c r="Q782" s="164">
        <v>0</v>
      </c>
      <c r="R782" s="164">
        <v>0</v>
      </c>
      <c r="S782" s="164">
        <v>0</v>
      </c>
      <c r="T782" s="164">
        <v>0</v>
      </c>
      <c r="U782" s="164">
        <v>0</v>
      </c>
      <c r="V782" s="164">
        <v>0</v>
      </c>
      <c r="W782" s="164">
        <v>0</v>
      </c>
      <c r="X782" s="164">
        <v>0</v>
      </c>
      <c r="Y782" s="164">
        <v>0</v>
      </c>
      <c r="Z782" s="164">
        <v>0</v>
      </c>
      <c r="AA782" s="164">
        <v>0</v>
      </c>
      <c r="AB782" s="164">
        <v>0</v>
      </c>
      <c r="AC782" s="164">
        <v>0</v>
      </c>
      <c r="AD782" s="164">
        <v>0</v>
      </c>
      <c r="AE782" s="164">
        <v>0</v>
      </c>
      <c r="AF782" s="164">
        <v>0</v>
      </c>
      <c r="AG782" s="164">
        <v>0</v>
      </c>
      <c r="AH782" s="164">
        <v>0</v>
      </c>
      <c r="AI782" s="164">
        <v>0</v>
      </c>
      <c r="AJ782" s="164">
        <v>0</v>
      </c>
      <c r="AK782" s="164">
        <v>0</v>
      </c>
      <c r="AL782" s="164">
        <v>0</v>
      </c>
      <c r="AM782" s="164">
        <v>0</v>
      </c>
      <c r="AN782" s="164">
        <v>0</v>
      </c>
      <c r="AO782" s="164">
        <v>0</v>
      </c>
      <c r="AP782" s="164">
        <v>0</v>
      </c>
      <c r="AQ782" s="164">
        <v>0</v>
      </c>
      <c r="AR782" s="164">
        <v>0</v>
      </c>
      <c r="AS782" s="164">
        <v>0</v>
      </c>
      <c r="AT782" s="164">
        <v>0</v>
      </c>
      <c r="AU782" s="164">
        <v>0</v>
      </c>
      <c r="AV782" s="164">
        <v>0</v>
      </c>
      <c r="AW782" s="164">
        <v>0</v>
      </c>
    </row>
    <row r="783" spans="1:49" x14ac:dyDescent="0.3">
      <c r="A783" s="247"/>
      <c r="B783" s="247"/>
      <c r="C783" s="141" t="s">
        <v>14</v>
      </c>
      <c r="D783" s="164">
        <v>0</v>
      </c>
      <c r="E783" s="164">
        <v>0</v>
      </c>
      <c r="F783" s="164">
        <v>0</v>
      </c>
      <c r="G783" s="164">
        <v>0</v>
      </c>
      <c r="H783" s="164">
        <v>0</v>
      </c>
      <c r="I783" s="164">
        <v>0</v>
      </c>
      <c r="J783" s="164">
        <v>0</v>
      </c>
      <c r="K783" s="164">
        <v>0</v>
      </c>
      <c r="L783" s="164">
        <v>0</v>
      </c>
      <c r="M783" s="164">
        <v>0</v>
      </c>
      <c r="N783" s="164">
        <v>0</v>
      </c>
      <c r="O783" s="164">
        <v>0</v>
      </c>
      <c r="P783" s="164">
        <v>0</v>
      </c>
      <c r="Q783" s="164">
        <v>0</v>
      </c>
      <c r="R783" s="164">
        <v>0</v>
      </c>
      <c r="S783" s="164">
        <v>0</v>
      </c>
      <c r="T783" s="164">
        <v>0</v>
      </c>
      <c r="U783" s="164">
        <v>0</v>
      </c>
      <c r="V783" s="164">
        <v>0</v>
      </c>
      <c r="W783" s="164">
        <v>0</v>
      </c>
      <c r="X783" s="164">
        <v>0</v>
      </c>
      <c r="Y783" s="164">
        <v>0</v>
      </c>
      <c r="Z783" s="164">
        <v>0</v>
      </c>
      <c r="AA783" s="164">
        <v>0</v>
      </c>
      <c r="AB783" s="164">
        <v>0</v>
      </c>
      <c r="AC783" s="164">
        <v>0</v>
      </c>
      <c r="AD783" s="164">
        <v>0</v>
      </c>
      <c r="AE783" s="164">
        <v>0</v>
      </c>
      <c r="AF783" s="164">
        <v>0</v>
      </c>
      <c r="AG783" s="164">
        <v>0</v>
      </c>
      <c r="AH783" s="164">
        <v>0</v>
      </c>
      <c r="AI783" s="164">
        <v>0</v>
      </c>
      <c r="AJ783" s="164">
        <v>0</v>
      </c>
      <c r="AK783" s="164">
        <v>0</v>
      </c>
      <c r="AL783" s="164">
        <v>0</v>
      </c>
      <c r="AM783" s="164">
        <v>0</v>
      </c>
      <c r="AN783" s="164">
        <v>0</v>
      </c>
      <c r="AO783" s="164">
        <v>0</v>
      </c>
      <c r="AP783" s="164">
        <v>0</v>
      </c>
      <c r="AQ783" s="164">
        <v>0</v>
      </c>
      <c r="AR783" s="164">
        <v>0</v>
      </c>
      <c r="AS783" s="164">
        <v>0</v>
      </c>
      <c r="AT783" s="164">
        <v>0</v>
      </c>
      <c r="AU783" s="164">
        <v>0</v>
      </c>
      <c r="AV783" s="164">
        <v>0</v>
      </c>
      <c r="AW783" s="164">
        <v>0</v>
      </c>
    </row>
    <row r="784" spans="1:49" x14ac:dyDescent="0.3">
      <c r="A784" s="247"/>
      <c r="B784" s="247"/>
      <c r="C784" s="141" t="s">
        <v>15</v>
      </c>
      <c r="D784" s="164">
        <v>0</v>
      </c>
      <c r="E784" s="164">
        <v>0</v>
      </c>
      <c r="F784" s="164">
        <v>0</v>
      </c>
      <c r="G784" s="164">
        <v>0</v>
      </c>
      <c r="H784" s="164">
        <v>0</v>
      </c>
      <c r="I784" s="164">
        <v>0</v>
      </c>
      <c r="J784" s="164">
        <v>0</v>
      </c>
      <c r="K784" s="164">
        <v>0</v>
      </c>
      <c r="L784" s="164">
        <v>0</v>
      </c>
      <c r="M784" s="164">
        <v>0</v>
      </c>
      <c r="N784" s="164">
        <v>0</v>
      </c>
      <c r="O784" s="164">
        <v>0</v>
      </c>
      <c r="P784" s="164">
        <v>0</v>
      </c>
      <c r="Q784" s="164">
        <v>0</v>
      </c>
      <c r="R784" s="164">
        <v>0</v>
      </c>
      <c r="S784" s="164">
        <v>0</v>
      </c>
      <c r="T784" s="164">
        <v>0</v>
      </c>
      <c r="U784" s="164">
        <v>0</v>
      </c>
      <c r="V784" s="164">
        <v>0</v>
      </c>
      <c r="W784" s="164">
        <v>0</v>
      </c>
      <c r="X784" s="164">
        <v>0</v>
      </c>
      <c r="Y784" s="164">
        <v>0</v>
      </c>
      <c r="Z784" s="164">
        <v>0</v>
      </c>
      <c r="AA784" s="164">
        <v>0</v>
      </c>
      <c r="AB784" s="164">
        <v>0</v>
      </c>
      <c r="AC784" s="164">
        <v>0</v>
      </c>
      <c r="AD784" s="164">
        <v>0</v>
      </c>
      <c r="AE784" s="164">
        <v>0</v>
      </c>
      <c r="AF784" s="164">
        <v>0</v>
      </c>
      <c r="AG784" s="164">
        <v>0</v>
      </c>
      <c r="AH784" s="164">
        <v>0</v>
      </c>
      <c r="AI784" s="164">
        <v>0</v>
      </c>
      <c r="AJ784" s="164">
        <v>0</v>
      </c>
      <c r="AK784" s="164">
        <v>0</v>
      </c>
      <c r="AL784" s="164">
        <v>0</v>
      </c>
      <c r="AM784" s="164">
        <v>0</v>
      </c>
      <c r="AN784" s="164">
        <v>0</v>
      </c>
      <c r="AO784" s="164">
        <v>0</v>
      </c>
      <c r="AP784" s="164">
        <v>0</v>
      </c>
      <c r="AQ784" s="164">
        <v>0</v>
      </c>
      <c r="AR784" s="164">
        <v>0</v>
      </c>
      <c r="AS784" s="164">
        <v>0</v>
      </c>
      <c r="AT784" s="164">
        <v>0</v>
      </c>
      <c r="AU784" s="164">
        <v>0</v>
      </c>
      <c r="AV784" s="164">
        <v>0</v>
      </c>
      <c r="AW784" s="164">
        <v>0</v>
      </c>
    </row>
    <row r="785" spans="1:49" x14ac:dyDescent="0.3">
      <c r="A785" s="247"/>
      <c r="B785" s="247"/>
      <c r="C785" s="141" t="s">
        <v>16</v>
      </c>
      <c r="D785" s="164">
        <v>0</v>
      </c>
      <c r="E785" s="164">
        <v>0</v>
      </c>
      <c r="F785" s="164">
        <v>0</v>
      </c>
      <c r="G785" s="164">
        <v>0</v>
      </c>
      <c r="H785" s="164">
        <v>0</v>
      </c>
      <c r="I785" s="164">
        <v>0</v>
      </c>
      <c r="J785" s="164">
        <v>0</v>
      </c>
      <c r="K785" s="164">
        <v>0</v>
      </c>
      <c r="L785" s="164">
        <v>0</v>
      </c>
      <c r="M785" s="164">
        <v>0</v>
      </c>
      <c r="N785" s="164">
        <v>0</v>
      </c>
      <c r="O785" s="164">
        <v>0</v>
      </c>
      <c r="P785" s="164">
        <v>0</v>
      </c>
      <c r="Q785" s="164">
        <v>0</v>
      </c>
      <c r="R785" s="164">
        <v>0</v>
      </c>
      <c r="S785" s="164">
        <v>0</v>
      </c>
      <c r="T785" s="164">
        <v>0</v>
      </c>
      <c r="U785" s="164">
        <v>0</v>
      </c>
      <c r="V785" s="164">
        <v>0</v>
      </c>
      <c r="W785" s="164">
        <v>0</v>
      </c>
      <c r="X785" s="164">
        <v>0</v>
      </c>
      <c r="Y785" s="164">
        <v>0</v>
      </c>
      <c r="Z785" s="164">
        <v>0</v>
      </c>
      <c r="AA785" s="164">
        <v>0</v>
      </c>
      <c r="AB785" s="164">
        <v>0</v>
      </c>
      <c r="AC785" s="164">
        <v>0</v>
      </c>
      <c r="AD785" s="164">
        <v>0</v>
      </c>
      <c r="AE785" s="164">
        <v>0</v>
      </c>
      <c r="AF785" s="164">
        <v>0</v>
      </c>
      <c r="AG785" s="164">
        <v>0</v>
      </c>
      <c r="AH785" s="164">
        <v>0</v>
      </c>
      <c r="AI785" s="164">
        <v>0</v>
      </c>
      <c r="AJ785" s="164">
        <v>0</v>
      </c>
      <c r="AK785" s="164">
        <v>0</v>
      </c>
      <c r="AL785" s="164">
        <v>0</v>
      </c>
      <c r="AM785" s="164">
        <v>0</v>
      </c>
      <c r="AN785" s="164">
        <v>0</v>
      </c>
      <c r="AO785" s="164">
        <v>0</v>
      </c>
      <c r="AP785" s="164">
        <v>0</v>
      </c>
      <c r="AQ785" s="164">
        <v>0</v>
      </c>
      <c r="AR785" s="164">
        <v>0</v>
      </c>
      <c r="AS785" s="164">
        <v>0</v>
      </c>
      <c r="AT785" s="164">
        <v>0</v>
      </c>
      <c r="AU785" s="164">
        <v>0</v>
      </c>
      <c r="AV785" s="164">
        <v>0</v>
      </c>
      <c r="AW785" s="164">
        <v>0</v>
      </c>
    </row>
    <row r="786" spans="1:49" x14ac:dyDescent="0.3">
      <c r="A786" s="247"/>
      <c r="B786" s="247"/>
      <c r="C786" s="141" t="s">
        <v>17</v>
      </c>
      <c r="D786" s="164">
        <v>0</v>
      </c>
      <c r="E786" s="164">
        <v>0</v>
      </c>
      <c r="F786" s="164">
        <v>0</v>
      </c>
      <c r="G786" s="164">
        <v>0</v>
      </c>
      <c r="H786" s="164">
        <v>0</v>
      </c>
      <c r="I786" s="164">
        <v>0</v>
      </c>
      <c r="J786" s="164">
        <v>0</v>
      </c>
      <c r="K786" s="164">
        <v>0</v>
      </c>
      <c r="L786" s="164">
        <v>0</v>
      </c>
      <c r="M786" s="164">
        <v>0</v>
      </c>
      <c r="N786" s="164">
        <v>0</v>
      </c>
      <c r="O786" s="164">
        <v>0</v>
      </c>
      <c r="P786" s="164">
        <v>0</v>
      </c>
      <c r="Q786" s="164">
        <v>0</v>
      </c>
      <c r="R786" s="164">
        <v>0</v>
      </c>
      <c r="S786" s="164">
        <v>0</v>
      </c>
      <c r="T786" s="164">
        <v>0</v>
      </c>
      <c r="U786" s="164">
        <v>0</v>
      </c>
      <c r="V786" s="164">
        <v>0</v>
      </c>
      <c r="W786" s="164">
        <v>0</v>
      </c>
      <c r="X786" s="164">
        <v>0</v>
      </c>
      <c r="Y786" s="164">
        <v>0</v>
      </c>
      <c r="Z786" s="164">
        <v>0</v>
      </c>
      <c r="AA786" s="164">
        <v>0</v>
      </c>
      <c r="AB786" s="164">
        <v>0</v>
      </c>
      <c r="AC786" s="164">
        <v>0</v>
      </c>
      <c r="AD786" s="164">
        <v>0</v>
      </c>
      <c r="AE786" s="164">
        <v>0</v>
      </c>
      <c r="AF786" s="164">
        <v>0</v>
      </c>
      <c r="AG786" s="164">
        <v>0</v>
      </c>
      <c r="AH786" s="164">
        <v>0</v>
      </c>
      <c r="AI786" s="164">
        <v>0</v>
      </c>
      <c r="AJ786" s="164">
        <v>0</v>
      </c>
      <c r="AK786" s="164">
        <v>0</v>
      </c>
      <c r="AL786" s="164">
        <v>0</v>
      </c>
      <c r="AM786" s="164">
        <v>0</v>
      </c>
      <c r="AN786" s="164">
        <v>0</v>
      </c>
      <c r="AO786" s="164">
        <v>0</v>
      </c>
      <c r="AP786" s="164">
        <v>0</v>
      </c>
      <c r="AQ786" s="164">
        <v>0</v>
      </c>
      <c r="AR786" s="164">
        <v>0</v>
      </c>
      <c r="AS786" s="164">
        <v>0</v>
      </c>
      <c r="AT786" s="164">
        <v>0</v>
      </c>
      <c r="AU786" s="164">
        <v>0</v>
      </c>
      <c r="AV786" s="164">
        <v>0</v>
      </c>
      <c r="AW786" s="164">
        <v>0</v>
      </c>
    </row>
    <row r="787" spans="1:49" x14ac:dyDescent="0.3">
      <c r="A787" s="247"/>
      <c r="B787" s="247"/>
      <c r="C787" s="141" t="s">
        <v>34</v>
      </c>
      <c r="D787" s="164">
        <v>0</v>
      </c>
      <c r="E787" s="164">
        <v>0</v>
      </c>
      <c r="F787" s="164">
        <v>0</v>
      </c>
      <c r="G787" s="164">
        <v>0</v>
      </c>
      <c r="H787" s="164">
        <v>0</v>
      </c>
      <c r="I787" s="164">
        <v>0</v>
      </c>
      <c r="J787" s="164">
        <v>0</v>
      </c>
      <c r="K787" s="164">
        <v>0</v>
      </c>
      <c r="L787" s="164">
        <v>0</v>
      </c>
      <c r="M787" s="164">
        <v>0</v>
      </c>
      <c r="N787" s="164">
        <v>0</v>
      </c>
      <c r="O787" s="164">
        <v>0</v>
      </c>
      <c r="P787" s="164">
        <v>0</v>
      </c>
      <c r="Q787" s="164">
        <v>0</v>
      </c>
      <c r="R787" s="164">
        <v>0</v>
      </c>
      <c r="S787" s="164">
        <v>0</v>
      </c>
      <c r="T787" s="164">
        <v>0</v>
      </c>
      <c r="U787" s="164">
        <v>0</v>
      </c>
      <c r="V787" s="164">
        <v>0</v>
      </c>
      <c r="W787" s="164">
        <v>0</v>
      </c>
      <c r="X787" s="164">
        <v>0</v>
      </c>
      <c r="Y787" s="164">
        <v>0</v>
      </c>
      <c r="Z787" s="164">
        <v>0</v>
      </c>
      <c r="AA787" s="164">
        <v>0</v>
      </c>
      <c r="AB787" s="164">
        <v>0</v>
      </c>
      <c r="AC787" s="164">
        <v>0</v>
      </c>
      <c r="AD787" s="164">
        <v>0</v>
      </c>
      <c r="AE787" s="164">
        <v>0</v>
      </c>
      <c r="AF787" s="164">
        <v>0</v>
      </c>
      <c r="AG787" s="164">
        <v>0</v>
      </c>
      <c r="AH787" s="164">
        <v>0</v>
      </c>
      <c r="AI787" s="164">
        <v>0</v>
      </c>
      <c r="AJ787" s="164">
        <v>0</v>
      </c>
      <c r="AK787" s="164">
        <v>0</v>
      </c>
      <c r="AL787" s="164">
        <v>0</v>
      </c>
      <c r="AM787" s="164">
        <v>0</v>
      </c>
      <c r="AN787" s="164">
        <v>0</v>
      </c>
      <c r="AO787" s="164">
        <v>0</v>
      </c>
      <c r="AP787" s="164">
        <v>0</v>
      </c>
      <c r="AQ787" s="164">
        <v>0</v>
      </c>
      <c r="AR787" s="164">
        <v>0</v>
      </c>
      <c r="AS787" s="164">
        <v>0</v>
      </c>
      <c r="AT787" s="164">
        <v>0</v>
      </c>
      <c r="AU787" s="164">
        <v>0</v>
      </c>
      <c r="AV787" s="164">
        <v>0</v>
      </c>
      <c r="AW787" s="164">
        <v>0</v>
      </c>
    </row>
    <row r="788" spans="1:49" x14ac:dyDescent="0.3">
      <c r="A788" s="247"/>
      <c r="B788" s="247"/>
      <c r="C788" s="141" t="s">
        <v>19</v>
      </c>
      <c r="D788" s="164">
        <v>0</v>
      </c>
      <c r="E788" s="164">
        <v>0</v>
      </c>
      <c r="F788" s="164">
        <v>0</v>
      </c>
      <c r="G788" s="164">
        <v>0</v>
      </c>
      <c r="H788" s="164">
        <v>0</v>
      </c>
      <c r="I788" s="164">
        <v>0</v>
      </c>
      <c r="J788" s="164">
        <v>0</v>
      </c>
      <c r="K788" s="164">
        <v>0</v>
      </c>
      <c r="L788" s="164">
        <v>0</v>
      </c>
      <c r="M788" s="164">
        <v>0</v>
      </c>
      <c r="N788" s="164">
        <v>0</v>
      </c>
      <c r="O788" s="164">
        <v>0</v>
      </c>
      <c r="P788" s="164">
        <v>0</v>
      </c>
      <c r="Q788" s="164">
        <v>0</v>
      </c>
      <c r="R788" s="164">
        <v>0</v>
      </c>
      <c r="S788" s="164">
        <v>0</v>
      </c>
      <c r="T788" s="164">
        <v>0</v>
      </c>
      <c r="U788" s="164">
        <v>0</v>
      </c>
      <c r="V788" s="164">
        <v>0</v>
      </c>
      <c r="W788" s="164">
        <v>0</v>
      </c>
      <c r="X788" s="164">
        <v>0</v>
      </c>
      <c r="Y788" s="164">
        <v>0</v>
      </c>
      <c r="Z788" s="164">
        <v>0</v>
      </c>
      <c r="AA788" s="164">
        <v>0</v>
      </c>
      <c r="AB788" s="164">
        <v>0</v>
      </c>
      <c r="AC788" s="164">
        <v>0</v>
      </c>
      <c r="AD788" s="164">
        <v>0</v>
      </c>
      <c r="AE788" s="164">
        <v>0</v>
      </c>
      <c r="AF788" s="164">
        <v>0</v>
      </c>
      <c r="AG788" s="164">
        <v>0</v>
      </c>
      <c r="AH788" s="164">
        <v>0</v>
      </c>
      <c r="AI788" s="164">
        <v>0</v>
      </c>
      <c r="AJ788" s="164">
        <v>0</v>
      </c>
      <c r="AK788" s="164">
        <v>0</v>
      </c>
      <c r="AL788" s="164">
        <v>0</v>
      </c>
      <c r="AM788" s="164">
        <v>0</v>
      </c>
      <c r="AN788" s="164">
        <v>0</v>
      </c>
      <c r="AO788" s="164">
        <v>0</v>
      </c>
      <c r="AP788" s="164">
        <v>0</v>
      </c>
      <c r="AQ788" s="164">
        <v>0</v>
      </c>
      <c r="AR788" s="164">
        <v>0</v>
      </c>
      <c r="AS788" s="164">
        <v>0</v>
      </c>
      <c r="AT788" s="164">
        <v>0</v>
      </c>
      <c r="AU788" s="164">
        <v>0</v>
      </c>
      <c r="AV788" s="164">
        <v>0</v>
      </c>
      <c r="AW788" s="164">
        <v>0</v>
      </c>
    </row>
    <row r="789" spans="1:49" x14ac:dyDescent="0.3">
      <c r="A789" s="247"/>
      <c r="B789" s="247" t="s">
        <v>23</v>
      </c>
      <c r="C789" s="141" t="s">
        <v>11</v>
      </c>
      <c r="D789" s="164">
        <v>0</v>
      </c>
      <c r="E789" s="164">
        <v>0</v>
      </c>
      <c r="F789" s="164">
        <v>0</v>
      </c>
      <c r="G789" s="164">
        <v>0</v>
      </c>
      <c r="H789" s="164">
        <v>0</v>
      </c>
      <c r="I789" s="164">
        <v>0</v>
      </c>
      <c r="J789" s="164">
        <v>0</v>
      </c>
      <c r="K789" s="164">
        <v>0</v>
      </c>
      <c r="L789" s="164">
        <v>0</v>
      </c>
      <c r="M789" s="164">
        <v>0</v>
      </c>
      <c r="N789" s="164">
        <v>0</v>
      </c>
      <c r="O789" s="164">
        <v>0</v>
      </c>
      <c r="P789" s="164">
        <v>0</v>
      </c>
      <c r="Q789" s="164">
        <v>0</v>
      </c>
      <c r="R789" s="164">
        <v>0</v>
      </c>
      <c r="S789" s="164">
        <v>0</v>
      </c>
      <c r="T789" s="164">
        <v>0</v>
      </c>
      <c r="U789" s="164">
        <v>0</v>
      </c>
      <c r="V789" s="164">
        <v>0</v>
      </c>
      <c r="W789" s="164">
        <v>0</v>
      </c>
      <c r="X789" s="164">
        <v>0</v>
      </c>
      <c r="Y789" s="164">
        <v>0</v>
      </c>
      <c r="Z789" s="164">
        <v>0</v>
      </c>
      <c r="AA789" s="164">
        <v>0</v>
      </c>
      <c r="AB789" s="164">
        <v>0</v>
      </c>
      <c r="AC789" s="164">
        <v>0</v>
      </c>
      <c r="AD789" s="164">
        <v>0</v>
      </c>
      <c r="AE789" s="164">
        <v>0</v>
      </c>
      <c r="AF789" s="164">
        <v>0</v>
      </c>
      <c r="AG789" s="164">
        <v>0</v>
      </c>
      <c r="AH789" s="164">
        <v>0</v>
      </c>
      <c r="AI789" s="164">
        <v>0</v>
      </c>
      <c r="AJ789" s="164">
        <v>0</v>
      </c>
      <c r="AK789" s="164">
        <v>0</v>
      </c>
      <c r="AL789" s="164">
        <v>0</v>
      </c>
      <c r="AM789" s="164">
        <v>0</v>
      </c>
      <c r="AN789" s="164">
        <v>0</v>
      </c>
      <c r="AO789" s="164">
        <v>0</v>
      </c>
      <c r="AP789" s="164">
        <v>0</v>
      </c>
      <c r="AQ789" s="164">
        <v>0</v>
      </c>
      <c r="AR789" s="164">
        <v>0</v>
      </c>
      <c r="AS789" s="164">
        <v>0</v>
      </c>
      <c r="AT789" s="164">
        <v>0</v>
      </c>
      <c r="AU789" s="164">
        <v>0</v>
      </c>
      <c r="AV789" s="164">
        <v>0</v>
      </c>
      <c r="AW789" s="164">
        <v>0</v>
      </c>
    </row>
    <row r="790" spans="1:49" x14ac:dyDescent="0.3">
      <c r="A790" s="247"/>
      <c r="B790" s="247"/>
      <c r="C790" s="141" t="s">
        <v>12</v>
      </c>
      <c r="D790" s="164">
        <v>0</v>
      </c>
      <c r="E790" s="164">
        <v>0</v>
      </c>
      <c r="F790" s="164">
        <v>0</v>
      </c>
      <c r="G790" s="164">
        <v>0</v>
      </c>
      <c r="H790" s="164">
        <v>0</v>
      </c>
      <c r="I790" s="164">
        <v>0</v>
      </c>
      <c r="J790" s="164">
        <v>0</v>
      </c>
      <c r="K790" s="164">
        <v>0</v>
      </c>
      <c r="L790" s="164">
        <v>0</v>
      </c>
      <c r="M790" s="164">
        <v>0</v>
      </c>
      <c r="N790" s="164">
        <v>0</v>
      </c>
      <c r="O790" s="164">
        <v>0</v>
      </c>
      <c r="P790" s="164">
        <v>0</v>
      </c>
      <c r="Q790" s="164">
        <v>0</v>
      </c>
      <c r="R790" s="164">
        <v>0</v>
      </c>
      <c r="S790" s="164">
        <v>0</v>
      </c>
      <c r="T790" s="164">
        <v>0</v>
      </c>
      <c r="U790" s="164">
        <v>0</v>
      </c>
      <c r="V790" s="164">
        <v>0</v>
      </c>
      <c r="W790" s="164">
        <v>0</v>
      </c>
      <c r="X790" s="164">
        <v>0</v>
      </c>
      <c r="Y790" s="164">
        <v>0</v>
      </c>
      <c r="Z790" s="164">
        <v>0</v>
      </c>
      <c r="AA790" s="164">
        <v>0</v>
      </c>
      <c r="AB790" s="164">
        <v>0</v>
      </c>
      <c r="AC790" s="164">
        <v>0</v>
      </c>
      <c r="AD790" s="164">
        <v>0</v>
      </c>
      <c r="AE790" s="164">
        <v>0</v>
      </c>
      <c r="AF790" s="164">
        <v>0</v>
      </c>
      <c r="AG790" s="164">
        <v>0</v>
      </c>
      <c r="AH790" s="164">
        <v>0</v>
      </c>
      <c r="AI790" s="164">
        <v>0</v>
      </c>
      <c r="AJ790" s="164">
        <v>0</v>
      </c>
      <c r="AK790" s="164">
        <v>0</v>
      </c>
      <c r="AL790" s="164">
        <v>0</v>
      </c>
      <c r="AM790" s="164">
        <v>0</v>
      </c>
      <c r="AN790" s="164">
        <v>0</v>
      </c>
      <c r="AO790" s="164">
        <v>0</v>
      </c>
      <c r="AP790" s="164">
        <v>0</v>
      </c>
      <c r="AQ790" s="164">
        <v>0</v>
      </c>
      <c r="AR790" s="164">
        <v>0</v>
      </c>
      <c r="AS790" s="164">
        <v>0</v>
      </c>
      <c r="AT790" s="164">
        <v>0</v>
      </c>
      <c r="AU790" s="164">
        <v>0</v>
      </c>
      <c r="AV790" s="164">
        <v>0</v>
      </c>
      <c r="AW790" s="164">
        <v>0</v>
      </c>
    </row>
    <row r="791" spans="1:49" x14ac:dyDescent="0.3">
      <c r="A791" s="247"/>
      <c r="B791" s="247"/>
      <c r="C791" s="141" t="s">
        <v>13</v>
      </c>
      <c r="D791" s="164">
        <v>0</v>
      </c>
      <c r="E791" s="164">
        <v>0</v>
      </c>
      <c r="F791" s="164">
        <v>0</v>
      </c>
      <c r="G791" s="164">
        <v>0</v>
      </c>
      <c r="H791" s="164">
        <v>0</v>
      </c>
      <c r="I791" s="164">
        <v>0</v>
      </c>
      <c r="J791" s="164">
        <v>0</v>
      </c>
      <c r="K791" s="164">
        <v>0</v>
      </c>
      <c r="L791" s="164">
        <v>0</v>
      </c>
      <c r="M791" s="164">
        <v>0</v>
      </c>
      <c r="N791" s="164">
        <v>0</v>
      </c>
      <c r="O791" s="164">
        <v>0</v>
      </c>
      <c r="P791" s="164">
        <v>0</v>
      </c>
      <c r="Q791" s="164">
        <v>0</v>
      </c>
      <c r="R791" s="164">
        <v>0</v>
      </c>
      <c r="S791" s="164">
        <v>0</v>
      </c>
      <c r="T791" s="164">
        <v>0</v>
      </c>
      <c r="U791" s="164">
        <v>0</v>
      </c>
      <c r="V791" s="164">
        <v>0</v>
      </c>
      <c r="W791" s="164">
        <v>0</v>
      </c>
      <c r="X791" s="164">
        <v>0</v>
      </c>
      <c r="Y791" s="164">
        <v>0</v>
      </c>
      <c r="Z791" s="164">
        <v>0</v>
      </c>
      <c r="AA791" s="164">
        <v>0</v>
      </c>
      <c r="AB791" s="164">
        <v>0</v>
      </c>
      <c r="AC791" s="164">
        <v>0</v>
      </c>
      <c r="AD791" s="164">
        <v>0</v>
      </c>
      <c r="AE791" s="164">
        <v>0</v>
      </c>
      <c r="AF791" s="164">
        <v>0</v>
      </c>
      <c r="AG791" s="164">
        <v>0</v>
      </c>
      <c r="AH791" s="164">
        <v>0</v>
      </c>
      <c r="AI791" s="164">
        <v>0</v>
      </c>
      <c r="AJ791" s="164">
        <v>0</v>
      </c>
      <c r="AK791" s="164">
        <v>0</v>
      </c>
      <c r="AL791" s="164">
        <v>0</v>
      </c>
      <c r="AM791" s="164">
        <v>0</v>
      </c>
      <c r="AN791" s="164">
        <v>0</v>
      </c>
      <c r="AO791" s="164">
        <v>0</v>
      </c>
      <c r="AP791" s="164">
        <v>0</v>
      </c>
      <c r="AQ791" s="164">
        <v>0</v>
      </c>
      <c r="AR791" s="164">
        <v>0</v>
      </c>
      <c r="AS791" s="164">
        <v>0</v>
      </c>
      <c r="AT791" s="164">
        <v>0</v>
      </c>
      <c r="AU791" s="164">
        <v>0</v>
      </c>
      <c r="AV791" s="164">
        <v>0</v>
      </c>
      <c r="AW791" s="164">
        <v>0</v>
      </c>
    </row>
    <row r="792" spans="1:49" x14ac:dyDescent="0.3">
      <c r="A792" s="247"/>
      <c r="B792" s="247"/>
      <c r="C792" s="141" t="s">
        <v>14</v>
      </c>
      <c r="D792" s="164">
        <v>0</v>
      </c>
      <c r="E792" s="164">
        <v>0</v>
      </c>
      <c r="F792" s="164">
        <v>0</v>
      </c>
      <c r="G792" s="164">
        <v>0</v>
      </c>
      <c r="H792" s="164">
        <v>0</v>
      </c>
      <c r="I792" s="164">
        <v>0</v>
      </c>
      <c r="J792" s="164">
        <v>0</v>
      </c>
      <c r="K792" s="164">
        <v>0</v>
      </c>
      <c r="L792" s="164">
        <v>0</v>
      </c>
      <c r="M792" s="164">
        <v>0</v>
      </c>
      <c r="N792" s="164">
        <v>0</v>
      </c>
      <c r="O792" s="164">
        <v>0</v>
      </c>
      <c r="P792" s="164">
        <v>0</v>
      </c>
      <c r="Q792" s="164">
        <v>0</v>
      </c>
      <c r="R792" s="164">
        <v>0</v>
      </c>
      <c r="S792" s="164">
        <v>0</v>
      </c>
      <c r="T792" s="164">
        <v>0</v>
      </c>
      <c r="U792" s="164">
        <v>0</v>
      </c>
      <c r="V792" s="164">
        <v>0</v>
      </c>
      <c r="W792" s="164">
        <v>0</v>
      </c>
      <c r="X792" s="164">
        <v>0</v>
      </c>
      <c r="Y792" s="164">
        <v>0</v>
      </c>
      <c r="Z792" s="164">
        <v>0</v>
      </c>
      <c r="AA792" s="164">
        <v>0</v>
      </c>
      <c r="AB792" s="164">
        <v>0</v>
      </c>
      <c r="AC792" s="164">
        <v>0</v>
      </c>
      <c r="AD792" s="164">
        <v>0</v>
      </c>
      <c r="AE792" s="164">
        <v>0</v>
      </c>
      <c r="AF792" s="164">
        <v>0</v>
      </c>
      <c r="AG792" s="164">
        <v>0</v>
      </c>
      <c r="AH792" s="164">
        <v>0</v>
      </c>
      <c r="AI792" s="164">
        <v>0</v>
      </c>
      <c r="AJ792" s="164">
        <v>0</v>
      </c>
      <c r="AK792" s="164">
        <v>0</v>
      </c>
      <c r="AL792" s="164">
        <v>0</v>
      </c>
      <c r="AM792" s="164">
        <v>0</v>
      </c>
      <c r="AN792" s="164">
        <v>0</v>
      </c>
      <c r="AO792" s="164">
        <v>0</v>
      </c>
      <c r="AP792" s="164">
        <v>0</v>
      </c>
      <c r="AQ792" s="164">
        <v>0</v>
      </c>
      <c r="AR792" s="164">
        <v>0</v>
      </c>
      <c r="AS792" s="164">
        <v>0</v>
      </c>
      <c r="AT792" s="164">
        <v>0</v>
      </c>
      <c r="AU792" s="164">
        <v>0</v>
      </c>
      <c r="AV792" s="164">
        <v>0</v>
      </c>
      <c r="AW792" s="164">
        <v>0</v>
      </c>
    </row>
    <row r="793" spans="1:49" x14ac:dyDescent="0.3">
      <c r="A793" s="247"/>
      <c r="B793" s="247"/>
      <c r="C793" s="141" t="s">
        <v>15</v>
      </c>
      <c r="D793" s="164">
        <v>0</v>
      </c>
      <c r="E793" s="164">
        <v>0</v>
      </c>
      <c r="F793" s="164">
        <v>0</v>
      </c>
      <c r="G793" s="164">
        <v>0</v>
      </c>
      <c r="H793" s="164">
        <v>0</v>
      </c>
      <c r="I793" s="164">
        <v>0</v>
      </c>
      <c r="J793" s="164">
        <v>0</v>
      </c>
      <c r="K793" s="164">
        <v>0</v>
      </c>
      <c r="L793" s="164">
        <v>0</v>
      </c>
      <c r="M793" s="164">
        <v>0</v>
      </c>
      <c r="N793" s="164">
        <v>0</v>
      </c>
      <c r="O793" s="164">
        <v>0</v>
      </c>
      <c r="P793" s="164">
        <v>0</v>
      </c>
      <c r="Q793" s="164">
        <v>0</v>
      </c>
      <c r="R793" s="164">
        <v>0</v>
      </c>
      <c r="S793" s="164">
        <v>0</v>
      </c>
      <c r="T793" s="164">
        <v>0</v>
      </c>
      <c r="U793" s="164">
        <v>0</v>
      </c>
      <c r="V793" s="164">
        <v>0</v>
      </c>
      <c r="W793" s="164">
        <v>0</v>
      </c>
      <c r="X793" s="164">
        <v>0</v>
      </c>
      <c r="Y793" s="164">
        <v>0</v>
      </c>
      <c r="Z793" s="164">
        <v>0</v>
      </c>
      <c r="AA793" s="164">
        <v>0</v>
      </c>
      <c r="AB793" s="164">
        <v>0</v>
      </c>
      <c r="AC793" s="164">
        <v>0</v>
      </c>
      <c r="AD793" s="164">
        <v>0</v>
      </c>
      <c r="AE793" s="164">
        <v>0</v>
      </c>
      <c r="AF793" s="164">
        <v>0</v>
      </c>
      <c r="AG793" s="164">
        <v>0</v>
      </c>
      <c r="AH793" s="164">
        <v>0</v>
      </c>
      <c r="AI793" s="164">
        <v>0</v>
      </c>
      <c r="AJ793" s="164">
        <v>0</v>
      </c>
      <c r="AK793" s="164">
        <v>0</v>
      </c>
      <c r="AL793" s="164">
        <v>0</v>
      </c>
      <c r="AM793" s="164">
        <v>0</v>
      </c>
      <c r="AN793" s="164">
        <v>0</v>
      </c>
      <c r="AO793" s="164">
        <v>0</v>
      </c>
      <c r="AP793" s="164">
        <v>0</v>
      </c>
      <c r="AQ793" s="164">
        <v>0</v>
      </c>
      <c r="AR793" s="164">
        <v>0</v>
      </c>
      <c r="AS793" s="164">
        <v>0</v>
      </c>
      <c r="AT793" s="164">
        <v>0</v>
      </c>
      <c r="AU793" s="164">
        <v>0</v>
      </c>
      <c r="AV793" s="164">
        <v>0</v>
      </c>
      <c r="AW793" s="164">
        <v>0</v>
      </c>
    </row>
    <row r="794" spans="1:49" x14ac:dyDescent="0.3">
      <c r="A794" s="247"/>
      <c r="B794" s="247"/>
      <c r="C794" s="141" t="s">
        <v>16</v>
      </c>
      <c r="D794" s="164">
        <v>0</v>
      </c>
      <c r="E794" s="164">
        <v>0</v>
      </c>
      <c r="F794" s="164">
        <v>0</v>
      </c>
      <c r="G794" s="164">
        <v>0</v>
      </c>
      <c r="H794" s="164">
        <v>0</v>
      </c>
      <c r="I794" s="164">
        <v>0</v>
      </c>
      <c r="J794" s="164">
        <v>0</v>
      </c>
      <c r="K794" s="164">
        <v>0</v>
      </c>
      <c r="L794" s="164">
        <v>0</v>
      </c>
      <c r="M794" s="164">
        <v>0</v>
      </c>
      <c r="N794" s="164">
        <v>0</v>
      </c>
      <c r="O794" s="164">
        <v>0</v>
      </c>
      <c r="P794" s="164">
        <v>0</v>
      </c>
      <c r="Q794" s="164">
        <v>0</v>
      </c>
      <c r="R794" s="164">
        <v>0</v>
      </c>
      <c r="S794" s="164">
        <v>0</v>
      </c>
      <c r="T794" s="164">
        <v>0</v>
      </c>
      <c r="U794" s="164">
        <v>0</v>
      </c>
      <c r="V794" s="164">
        <v>0</v>
      </c>
      <c r="W794" s="164">
        <v>0</v>
      </c>
      <c r="X794" s="164">
        <v>0</v>
      </c>
      <c r="Y794" s="164">
        <v>0</v>
      </c>
      <c r="Z794" s="164">
        <v>0</v>
      </c>
      <c r="AA794" s="164">
        <v>0</v>
      </c>
      <c r="AB794" s="164">
        <v>0</v>
      </c>
      <c r="AC794" s="164">
        <v>0</v>
      </c>
      <c r="AD794" s="164">
        <v>0</v>
      </c>
      <c r="AE794" s="164">
        <v>0</v>
      </c>
      <c r="AF794" s="164">
        <v>0</v>
      </c>
      <c r="AG794" s="164">
        <v>0</v>
      </c>
      <c r="AH794" s="164">
        <v>0</v>
      </c>
      <c r="AI794" s="164">
        <v>0</v>
      </c>
      <c r="AJ794" s="164">
        <v>0</v>
      </c>
      <c r="AK794" s="164">
        <v>0</v>
      </c>
      <c r="AL794" s="164">
        <v>0</v>
      </c>
      <c r="AM794" s="164">
        <v>0</v>
      </c>
      <c r="AN794" s="164">
        <v>0</v>
      </c>
      <c r="AO794" s="164">
        <v>0</v>
      </c>
      <c r="AP794" s="164">
        <v>0</v>
      </c>
      <c r="AQ794" s="164">
        <v>0</v>
      </c>
      <c r="AR794" s="164">
        <v>0</v>
      </c>
      <c r="AS794" s="164">
        <v>0</v>
      </c>
      <c r="AT794" s="164">
        <v>0</v>
      </c>
      <c r="AU794" s="164">
        <v>0</v>
      </c>
      <c r="AV794" s="164">
        <v>0</v>
      </c>
      <c r="AW794" s="164">
        <v>0</v>
      </c>
    </row>
    <row r="795" spans="1:49" x14ac:dyDescent="0.3">
      <c r="A795" s="247"/>
      <c r="B795" s="247"/>
      <c r="C795" s="141" t="s">
        <v>17</v>
      </c>
      <c r="D795" s="164">
        <v>0</v>
      </c>
      <c r="E795" s="164">
        <v>0</v>
      </c>
      <c r="F795" s="164">
        <v>0</v>
      </c>
      <c r="G795" s="164">
        <v>0</v>
      </c>
      <c r="H795" s="164">
        <v>0</v>
      </c>
      <c r="I795" s="164">
        <v>0</v>
      </c>
      <c r="J795" s="164">
        <v>0</v>
      </c>
      <c r="K795" s="164">
        <v>0</v>
      </c>
      <c r="L795" s="164">
        <v>0</v>
      </c>
      <c r="M795" s="164">
        <v>0</v>
      </c>
      <c r="N795" s="164">
        <v>0</v>
      </c>
      <c r="O795" s="164">
        <v>0</v>
      </c>
      <c r="P795" s="164">
        <v>0</v>
      </c>
      <c r="Q795" s="164">
        <v>0</v>
      </c>
      <c r="R795" s="164">
        <v>0</v>
      </c>
      <c r="S795" s="164">
        <v>0</v>
      </c>
      <c r="T795" s="164">
        <v>0</v>
      </c>
      <c r="U795" s="164">
        <v>0</v>
      </c>
      <c r="V795" s="164">
        <v>0</v>
      </c>
      <c r="W795" s="164">
        <v>0</v>
      </c>
      <c r="X795" s="164">
        <v>0</v>
      </c>
      <c r="Y795" s="164">
        <v>0</v>
      </c>
      <c r="Z795" s="164">
        <v>0</v>
      </c>
      <c r="AA795" s="164">
        <v>0</v>
      </c>
      <c r="AB795" s="164">
        <v>0</v>
      </c>
      <c r="AC795" s="164">
        <v>0</v>
      </c>
      <c r="AD795" s="164">
        <v>0</v>
      </c>
      <c r="AE795" s="164">
        <v>0</v>
      </c>
      <c r="AF795" s="164">
        <v>0</v>
      </c>
      <c r="AG795" s="164">
        <v>0</v>
      </c>
      <c r="AH795" s="164">
        <v>0</v>
      </c>
      <c r="AI795" s="164">
        <v>0</v>
      </c>
      <c r="AJ795" s="164">
        <v>0</v>
      </c>
      <c r="AK795" s="164">
        <v>0</v>
      </c>
      <c r="AL795" s="164">
        <v>0</v>
      </c>
      <c r="AM795" s="164">
        <v>0</v>
      </c>
      <c r="AN795" s="164">
        <v>0</v>
      </c>
      <c r="AO795" s="164">
        <v>0</v>
      </c>
      <c r="AP795" s="164">
        <v>0</v>
      </c>
      <c r="AQ795" s="164">
        <v>0</v>
      </c>
      <c r="AR795" s="164">
        <v>0</v>
      </c>
      <c r="AS795" s="164">
        <v>0</v>
      </c>
      <c r="AT795" s="164">
        <v>0</v>
      </c>
      <c r="AU795" s="164">
        <v>0</v>
      </c>
      <c r="AV795" s="164">
        <v>0</v>
      </c>
      <c r="AW795" s="164">
        <v>0</v>
      </c>
    </row>
    <row r="796" spans="1:49" x14ac:dyDescent="0.3">
      <c r="A796" s="247"/>
      <c r="B796" s="247"/>
      <c r="C796" s="141" t="s">
        <v>34</v>
      </c>
      <c r="D796" s="164">
        <v>0</v>
      </c>
      <c r="E796" s="164">
        <v>0</v>
      </c>
      <c r="F796" s="164">
        <v>0</v>
      </c>
      <c r="G796" s="164">
        <v>0</v>
      </c>
      <c r="H796" s="164">
        <v>0</v>
      </c>
      <c r="I796" s="164">
        <v>0</v>
      </c>
      <c r="J796" s="164">
        <v>0</v>
      </c>
      <c r="K796" s="164">
        <v>0</v>
      </c>
      <c r="L796" s="164">
        <v>0</v>
      </c>
      <c r="M796" s="164">
        <v>0</v>
      </c>
      <c r="N796" s="164">
        <v>0</v>
      </c>
      <c r="O796" s="164">
        <v>0</v>
      </c>
      <c r="P796" s="164">
        <v>0</v>
      </c>
      <c r="Q796" s="164">
        <v>0</v>
      </c>
      <c r="R796" s="164">
        <v>0</v>
      </c>
      <c r="S796" s="164">
        <v>0</v>
      </c>
      <c r="T796" s="164">
        <v>0</v>
      </c>
      <c r="U796" s="164">
        <v>0</v>
      </c>
      <c r="V796" s="164">
        <v>0</v>
      </c>
      <c r="W796" s="164">
        <v>0</v>
      </c>
      <c r="X796" s="164">
        <v>0</v>
      </c>
      <c r="Y796" s="164">
        <v>0</v>
      </c>
      <c r="Z796" s="164">
        <v>0</v>
      </c>
      <c r="AA796" s="164">
        <v>0</v>
      </c>
      <c r="AB796" s="164">
        <v>0</v>
      </c>
      <c r="AC796" s="164">
        <v>0</v>
      </c>
      <c r="AD796" s="164">
        <v>0</v>
      </c>
      <c r="AE796" s="164">
        <v>0</v>
      </c>
      <c r="AF796" s="164">
        <v>0</v>
      </c>
      <c r="AG796" s="164">
        <v>0</v>
      </c>
      <c r="AH796" s="164">
        <v>0</v>
      </c>
      <c r="AI796" s="164">
        <v>0</v>
      </c>
      <c r="AJ796" s="164">
        <v>0</v>
      </c>
      <c r="AK796" s="164">
        <v>0</v>
      </c>
      <c r="AL796" s="164">
        <v>0</v>
      </c>
      <c r="AM796" s="164">
        <v>0</v>
      </c>
      <c r="AN796" s="164">
        <v>0</v>
      </c>
      <c r="AO796" s="164">
        <v>0</v>
      </c>
      <c r="AP796" s="164">
        <v>0</v>
      </c>
      <c r="AQ796" s="164">
        <v>0</v>
      </c>
      <c r="AR796" s="164">
        <v>0</v>
      </c>
      <c r="AS796" s="164">
        <v>0</v>
      </c>
      <c r="AT796" s="164">
        <v>0</v>
      </c>
      <c r="AU796" s="164">
        <v>0</v>
      </c>
      <c r="AV796" s="164">
        <v>0</v>
      </c>
      <c r="AW796" s="164">
        <v>0</v>
      </c>
    </row>
    <row r="797" spans="1:49" x14ac:dyDescent="0.3">
      <c r="A797" s="247"/>
      <c r="B797" s="247"/>
      <c r="C797" s="141" t="s">
        <v>19</v>
      </c>
      <c r="D797" s="164">
        <v>0</v>
      </c>
      <c r="E797" s="164">
        <v>0</v>
      </c>
      <c r="F797" s="164">
        <v>0</v>
      </c>
      <c r="G797" s="164">
        <v>0</v>
      </c>
      <c r="H797" s="164">
        <v>0</v>
      </c>
      <c r="I797" s="164">
        <v>0</v>
      </c>
      <c r="J797" s="164">
        <v>0</v>
      </c>
      <c r="K797" s="164">
        <v>0</v>
      </c>
      <c r="L797" s="164">
        <v>0</v>
      </c>
      <c r="M797" s="164">
        <v>0</v>
      </c>
      <c r="N797" s="164">
        <v>0</v>
      </c>
      <c r="O797" s="164">
        <v>0</v>
      </c>
      <c r="P797" s="164">
        <v>0</v>
      </c>
      <c r="Q797" s="164">
        <v>0</v>
      </c>
      <c r="R797" s="164">
        <v>0</v>
      </c>
      <c r="S797" s="164">
        <v>0</v>
      </c>
      <c r="T797" s="164">
        <v>0</v>
      </c>
      <c r="U797" s="164">
        <v>0</v>
      </c>
      <c r="V797" s="164">
        <v>0</v>
      </c>
      <c r="W797" s="164">
        <v>0</v>
      </c>
      <c r="X797" s="164">
        <v>0</v>
      </c>
      <c r="Y797" s="164">
        <v>0</v>
      </c>
      <c r="Z797" s="164">
        <v>0</v>
      </c>
      <c r="AA797" s="164">
        <v>0</v>
      </c>
      <c r="AB797" s="164">
        <v>0</v>
      </c>
      <c r="AC797" s="164">
        <v>0</v>
      </c>
      <c r="AD797" s="164">
        <v>0</v>
      </c>
      <c r="AE797" s="164">
        <v>0</v>
      </c>
      <c r="AF797" s="164">
        <v>0</v>
      </c>
      <c r="AG797" s="164">
        <v>0</v>
      </c>
      <c r="AH797" s="164">
        <v>0</v>
      </c>
      <c r="AI797" s="164">
        <v>0</v>
      </c>
      <c r="AJ797" s="164">
        <v>0</v>
      </c>
      <c r="AK797" s="164">
        <v>0</v>
      </c>
      <c r="AL797" s="164">
        <v>0</v>
      </c>
      <c r="AM797" s="164">
        <v>0</v>
      </c>
      <c r="AN797" s="164">
        <v>0</v>
      </c>
      <c r="AO797" s="164">
        <v>0</v>
      </c>
      <c r="AP797" s="164">
        <v>0</v>
      </c>
      <c r="AQ797" s="164">
        <v>0</v>
      </c>
      <c r="AR797" s="164">
        <v>0</v>
      </c>
      <c r="AS797" s="164">
        <v>0</v>
      </c>
      <c r="AT797" s="164">
        <v>0</v>
      </c>
      <c r="AU797" s="164">
        <v>0</v>
      </c>
      <c r="AV797" s="164">
        <v>0</v>
      </c>
      <c r="AW797" s="164">
        <v>0</v>
      </c>
    </row>
    <row r="798" spans="1:49" x14ac:dyDescent="0.3">
      <c r="A798" s="247"/>
      <c r="B798" s="247" t="s">
        <v>24</v>
      </c>
      <c r="C798" s="141" t="s">
        <v>11</v>
      </c>
      <c r="D798" s="164">
        <v>0</v>
      </c>
      <c r="E798" s="164">
        <v>0</v>
      </c>
      <c r="F798" s="164">
        <v>0</v>
      </c>
      <c r="G798" s="164">
        <v>0</v>
      </c>
      <c r="H798" s="164">
        <v>0</v>
      </c>
      <c r="I798" s="164">
        <v>0</v>
      </c>
      <c r="J798" s="164">
        <v>0</v>
      </c>
      <c r="K798" s="164">
        <v>0</v>
      </c>
      <c r="L798" s="164">
        <v>0</v>
      </c>
      <c r="M798" s="164">
        <v>0</v>
      </c>
      <c r="N798" s="164">
        <v>0</v>
      </c>
      <c r="O798" s="164">
        <v>0</v>
      </c>
      <c r="P798" s="164">
        <v>0</v>
      </c>
      <c r="Q798" s="164">
        <v>0</v>
      </c>
      <c r="R798" s="164">
        <v>0</v>
      </c>
      <c r="S798" s="164">
        <v>0</v>
      </c>
      <c r="T798" s="164">
        <v>0</v>
      </c>
      <c r="U798" s="164">
        <v>0</v>
      </c>
      <c r="V798" s="164">
        <v>0</v>
      </c>
      <c r="W798" s="164">
        <v>0</v>
      </c>
      <c r="X798" s="164">
        <v>0</v>
      </c>
      <c r="Y798" s="164">
        <v>0</v>
      </c>
      <c r="Z798" s="164">
        <v>0</v>
      </c>
      <c r="AA798" s="164">
        <v>0</v>
      </c>
      <c r="AB798" s="164">
        <v>0</v>
      </c>
      <c r="AC798" s="164">
        <v>0</v>
      </c>
      <c r="AD798" s="164">
        <v>0</v>
      </c>
      <c r="AE798" s="164">
        <v>0</v>
      </c>
      <c r="AF798" s="164">
        <v>0</v>
      </c>
      <c r="AG798" s="164">
        <v>0</v>
      </c>
      <c r="AH798" s="164">
        <v>0</v>
      </c>
      <c r="AI798" s="164">
        <v>0</v>
      </c>
      <c r="AJ798" s="164">
        <v>0</v>
      </c>
      <c r="AK798" s="164">
        <v>0</v>
      </c>
      <c r="AL798" s="164">
        <v>0</v>
      </c>
      <c r="AM798" s="164">
        <v>0</v>
      </c>
      <c r="AN798" s="164">
        <v>0</v>
      </c>
      <c r="AO798" s="164">
        <v>0</v>
      </c>
      <c r="AP798" s="164">
        <v>0</v>
      </c>
      <c r="AQ798" s="164">
        <v>0</v>
      </c>
      <c r="AR798" s="164">
        <v>0</v>
      </c>
      <c r="AS798" s="164">
        <v>0</v>
      </c>
      <c r="AT798" s="164">
        <v>0</v>
      </c>
      <c r="AU798" s="164">
        <v>0</v>
      </c>
      <c r="AV798" s="164">
        <v>0</v>
      </c>
      <c r="AW798" s="164">
        <v>0</v>
      </c>
    </row>
    <row r="799" spans="1:49" x14ac:dyDescent="0.3">
      <c r="A799" s="247"/>
      <c r="B799" s="247"/>
      <c r="C799" s="141" t="s">
        <v>12</v>
      </c>
      <c r="D799" s="164">
        <v>0</v>
      </c>
      <c r="E799" s="164">
        <v>0</v>
      </c>
      <c r="F799" s="164">
        <v>0</v>
      </c>
      <c r="G799" s="164">
        <v>0</v>
      </c>
      <c r="H799" s="164">
        <v>0</v>
      </c>
      <c r="I799" s="164">
        <v>0</v>
      </c>
      <c r="J799" s="164">
        <v>0</v>
      </c>
      <c r="K799" s="164">
        <v>0</v>
      </c>
      <c r="L799" s="164">
        <v>0</v>
      </c>
      <c r="M799" s="164">
        <v>0</v>
      </c>
      <c r="N799" s="164">
        <v>0</v>
      </c>
      <c r="O799" s="164">
        <v>0</v>
      </c>
      <c r="P799" s="164">
        <v>0</v>
      </c>
      <c r="Q799" s="164">
        <v>0</v>
      </c>
      <c r="R799" s="164">
        <v>0</v>
      </c>
      <c r="S799" s="164">
        <v>0</v>
      </c>
      <c r="T799" s="164">
        <v>0</v>
      </c>
      <c r="U799" s="164">
        <v>0</v>
      </c>
      <c r="V799" s="164">
        <v>0</v>
      </c>
      <c r="W799" s="164">
        <v>0</v>
      </c>
      <c r="X799" s="164">
        <v>0</v>
      </c>
      <c r="Y799" s="164">
        <v>0</v>
      </c>
      <c r="Z799" s="164">
        <v>0</v>
      </c>
      <c r="AA799" s="164">
        <v>0</v>
      </c>
      <c r="AB799" s="164">
        <v>0</v>
      </c>
      <c r="AC799" s="164">
        <v>0</v>
      </c>
      <c r="AD799" s="164">
        <v>0</v>
      </c>
      <c r="AE799" s="164">
        <v>0</v>
      </c>
      <c r="AF799" s="164">
        <v>0</v>
      </c>
      <c r="AG799" s="164">
        <v>0</v>
      </c>
      <c r="AH799" s="164">
        <v>0</v>
      </c>
      <c r="AI799" s="164">
        <v>0</v>
      </c>
      <c r="AJ799" s="164">
        <v>0</v>
      </c>
      <c r="AK799" s="164">
        <v>0</v>
      </c>
      <c r="AL799" s="164">
        <v>0</v>
      </c>
      <c r="AM799" s="164">
        <v>0</v>
      </c>
      <c r="AN799" s="164">
        <v>0</v>
      </c>
      <c r="AO799" s="164">
        <v>0</v>
      </c>
      <c r="AP799" s="164">
        <v>0</v>
      </c>
      <c r="AQ799" s="164">
        <v>0</v>
      </c>
      <c r="AR799" s="164">
        <v>0</v>
      </c>
      <c r="AS799" s="164">
        <v>0</v>
      </c>
      <c r="AT799" s="164">
        <v>0</v>
      </c>
      <c r="AU799" s="164">
        <v>0</v>
      </c>
      <c r="AV799" s="164">
        <v>0</v>
      </c>
      <c r="AW799" s="164">
        <v>0</v>
      </c>
    </row>
    <row r="800" spans="1:49" x14ac:dyDescent="0.3">
      <c r="A800" s="247"/>
      <c r="B800" s="247"/>
      <c r="C800" s="141" t="s">
        <v>13</v>
      </c>
      <c r="D800" s="164">
        <v>0</v>
      </c>
      <c r="E800" s="164">
        <v>0</v>
      </c>
      <c r="F800" s="164">
        <v>0</v>
      </c>
      <c r="G800" s="164">
        <v>0</v>
      </c>
      <c r="H800" s="164">
        <v>0</v>
      </c>
      <c r="I800" s="164">
        <v>0</v>
      </c>
      <c r="J800" s="164">
        <v>0</v>
      </c>
      <c r="K800" s="164">
        <v>0</v>
      </c>
      <c r="L800" s="164">
        <v>0</v>
      </c>
      <c r="M800" s="164">
        <v>0</v>
      </c>
      <c r="N800" s="164">
        <v>0</v>
      </c>
      <c r="O800" s="164">
        <v>0</v>
      </c>
      <c r="P800" s="164">
        <v>0</v>
      </c>
      <c r="Q800" s="164">
        <v>0</v>
      </c>
      <c r="R800" s="164">
        <v>0</v>
      </c>
      <c r="S800" s="164">
        <v>0</v>
      </c>
      <c r="T800" s="164">
        <v>0</v>
      </c>
      <c r="U800" s="164">
        <v>0</v>
      </c>
      <c r="V800" s="164">
        <v>0</v>
      </c>
      <c r="W800" s="164">
        <v>0</v>
      </c>
      <c r="X800" s="164">
        <v>0</v>
      </c>
      <c r="Y800" s="164">
        <v>0</v>
      </c>
      <c r="Z800" s="164">
        <v>0</v>
      </c>
      <c r="AA800" s="164">
        <v>0</v>
      </c>
      <c r="AB800" s="164">
        <v>0</v>
      </c>
      <c r="AC800" s="164">
        <v>0</v>
      </c>
      <c r="AD800" s="164">
        <v>0</v>
      </c>
      <c r="AE800" s="164">
        <v>0</v>
      </c>
      <c r="AF800" s="164">
        <v>0</v>
      </c>
      <c r="AG800" s="164">
        <v>0</v>
      </c>
      <c r="AH800" s="164">
        <v>0</v>
      </c>
      <c r="AI800" s="164">
        <v>0</v>
      </c>
      <c r="AJ800" s="164">
        <v>0</v>
      </c>
      <c r="AK800" s="164">
        <v>0</v>
      </c>
      <c r="AL800" s="164">
        <v>0</v>
      </c>
      <c r="AM800" s="164">
        <v>0</v>
      </c>
      <c r="AN800" s="164">
        <v>0</v>
      </c>
      <c r="AO800" s="164">
        <v>0</v>
      </c>
      <c r="AP800" s="164">
        <v>0</v>
      </c>
      <c r="AQ800" s="164">
        <v>0</v>
      </c>
      <c r="AR800" s="164">
        <v>0</v>
      </c>
      <c r="AS800" s="164">
        <v>0</v>
      </c>
      <c r="AT800" s="164">
        <v>0</v>
      </c>
      <c r="AU800" s="164">
        <v>0</v>
      </c>
      <c r="AV800" s="164">
        <v>0</v>
      </c>
      <c r="AW800" s="164">
        <v>0</v>
      </c>
    </row>
    <row r="801" spans="1:49" x14ac:dyDescent="0.3">
      <c r="A801" s="247"/>
      <c r="B801" s="247"/>
      <c r="C801" s="141" t="s">
        <v>14</v>
      </c>
      <c r="D801" s="164">
        <v>0</v>
      </c>
      <c r="E801" s="164">
        <v>0</v>
      </c>
      <c r="F801" s="164">
        <v>0</v>
      </c>
      <c r="G801" s="164">
        <v>0</v>
      </c>
      <c r="H801" s="164">
        <v>0</v>
      </c>
      <c r="I801" s="164">
        <v>0</v>
      </c>
      <c r="J801" s="164">
        <v>0</v>
      </c>
      <c r="K801" s="164">
        <v>0</v>
      </c>
      <c r="L801" s="164">
        <v>0</v>
      </c>
      <c r="M801" s="164">
        <v>0</v>
      </c>
      <c r="N801" s="164">
        <v>0</v>
      </c>
      <c r="O801" s="164">
        <v>0</v>
      </c>
      <c r="P801" s="164">
        <v>0</v>
      </c>
      <c r="Q801" s="164">
        <v>0</v>
      </c>
      <c r="R801" s="164">
        <v>0</v>
      </c>
      <c r="S801" s="164">
        <v>0</v>
      </c>
      <c r="T801" s="164">
        <v>0</v>
      </c>
      <c r="U801" s="164">
        <v>0</v>
      </c>
      <c r="V801" s="164">
        <v>0</v>
      </c>
      <c r="W801" s="164">
        <v>0</v>
      </c>
      <c r="X801" s="164">
        <v>0</v>
      </c>
      <c r="Y801" s="164">
        <v>0</v>
      </c>
      <c r="Z801" s="164">
        <v>0</v>
      </c>
      <c r="AA801" s="164">
        <v>0</v>
      </c>
      <c r="AB801" s="164">
        <v>0</v>
      </c>
      <c r="AC801" s="164">
        <v>0</v>
      </c>
      <c r="AD801" s="164">
        <v>0</v>
      </c>
      <c r="AE801" s="164">
        <v>0</v>
      </c>
      <c r="AF801" s="164">
        <v>0</v>
      </c>
      <c r="AG801" s="164">
        <v>0</v>
      </c>
      <c r="AH801" s="164">
        <v>0</v>
      </c>
      <c r="AI801" s="164">
        <v>0</v>
      </c>
      <c r="AJ801" s="164">
        <v>0</v>
      </c>
      <c r="AK801" s="164">
        <v>0</v>
      </c>
      <c r="AL801" s="164">
        <v>0</v>
      </c>
      <c r="AM801" s="164">
        <v>0</v>
      </c>
      <c r="AN801" s="164">
        <v>0</v>
      </c>
      <c r="AO801" s="164">
        <v>0</v>
      </c>
      <c r="AP801" s="164">
        <v>0</v>
      </c>
      <c r="AQ801" s="164">
        <v>0</v>
      </c>
      <c r="AR801" s="164">
        <v>0</v>
      </c>
      <c r="AS801" s="164">
        <v>0</v>
      </c>
      <c r="AT801" s="164">
        <v>0</v>
      </c>
      <c r="AU801" s="164">
        <v>0</v>
      </c>
      <c r="AV801" s="164">
        <v>0</v>
      </c>
      <c r="AW801" s="164">
        <v>0</v>
      </c>
    </row>
    <row r="802" spans="1:49" x14ac:dyDescent="0.3">
      <c r="A802" s="247"/>
      <c r="B802" s="247"/>
      <c r="C802" s="141" t="s">
        <v>15</v>
      </c>
      <c r="D802" s="164">
        <v>0</v>
      </c>
      <c r="E802" s="164">
        <v>0</v>
      </c>
      <c r="F802" s="164">
        <v>0</v>
      </c>
      <c r="G802" s="164">
        <v>0</v>
      </c>
      <c r="H802" s="164">
        <v>0</v>
      </c>
      <c r="I802" s="164">
        <v>0</v>
      </c>
      <c r="J802" s="164">
        <v>0</v>
      </c>
      <c r="K802" s="164">
        <v>0</v>
      </c>
      <c r="L802" s="164">
        <v>0</v>
      </c>
      <c r="M802" s="164">
        <v>0</v>
      </c>
      <c r="N802" s="164">
        <v>0</v>
      </c>
      <c r="O802" s="164">
        <v>0</v>
      </c>
      <c r="P802" s="164">
        <v>0</v>
      </c>
      <c r="Q802" s="164">
        <v>0</v>
      </c>
      <c r="R802" s="164">
        <v>0</v>
      </c>
      <c r="S802" s="164">
        <v>0</v>
      </c>
      <c r="T802" s="164">
        <v>0</v>
      </c>
      <c r="U802" s="164">
        <v>0</v>
      </c>
      <c r="V802" s="164">
        <v>0</v>
      </c>
      <c r="W802" s="164">
        <v>0</v>
      </c>
      <c r="X802" s="164">
        <v>0</v>
      </c>
      <c r="Y802" s="164">
        <v>0</v>
      </c>
      <c r="Z802" s="164">
        <v>0</v>
      </c>
      <c r="AA802" s="164">
        <v>0</v>
      </c>
      <c r="AB802" s="164">
        <v>0</v>
      </c>
      <c r="AC802" s="164">
        <v>0</v>
      </c>
      <c r="AD802" s="164">
        <v>0</v>
      </c>
      <c r="AE802" s="164">
        <v>0</v>
      </c>
      <c r="AF802" s="164">
        <v>0</v>
      </c>
      <c r="AG802" s="164">
        <v>0</v>
      </c>
      <c r="AH802" s="164">
        <v>0</v>
      </c>
      <c r="AI802" s="164">
        <v>0</v>
      </c>
      <c r="AJ802" s="164">
        <v>0</v>
      </c>
      <c r="AK802" s="164">
        <v>0</v>
      </c>
      <c r="AL802" s="164">
        <v>0</v>
      </c>
      <c r="AM802" s="164">
        <v>0</v>
      </c>
      <c r="AN802" s="164">
        <v>0</v>
      </c>
      <c r="AO802" s="164">
        <v>0</v>
      </c>
      <c r="AP802" s="164">
        <v>0</v>
      </c>
      <c r="AQ802" s="164">
        <v>0</v>
      </c>
      <c r="AR802" s="164">
        <v>0</v>
      </c>
      <c r="AS802" s="164">
        <v>0</v>
      </c>
      <c r="AT802" s="164">
        <v>0</v>
      </c>
      <c r="AU802" s="164">
        <v>0</v>
      </c>
      <c r="AV802" s="164">
        <v>0</v>
      </c>
      <c r="AW802" s="164">
        <v>0</v>
      </c>
    </row>
    <row r="803" spans="1:49" x14ac:dyDescent="0.3">
      <c r="A803" s="247"/>
      <c r="B803" s="247"/>
      <c r="C803" s="141" t="s">
        <v>16</v>
      </c>
      <c r="D803" s="164">
        <v>0</v>
      </c>
      <c r="E803" s="164">
        <v>0</v>
      </c>
      <c r="F803" s="164">
        <v>0</v>
      </c>
      <c r="G803" s="164">
        <v>0</v>
      </c>
      <c r="H803" s="164">
        <v>0</v>
      </c>
      <c r="I803" s="164">
        <v>0</v>
      </c>
      <c r="J803" s="164">
        <v>0</v>
      </c>
      <c r="K803" s="164">
        <v>0</v>
      </c>
      <c r="L803" s="164">
        <v>0</v>
      </c>
      <c r="M803" s="164">
        <v>0</v>
      </c>
      <c r="N803" s="164">
        <v>0</v>
      </c>
      <c r="O803" s="164">
        <v>0</v>
      </c>
      <c r="P803" s="164">
        <v>0</v>
      </c>
      <c r="Q803" s="164">
        <v>0</v>
      </c>
      <c r="R803" s="164">
        <v>0</v>
      </c>
      <c r="S803" s="164">
        <v>0</v>
      </c>
      <c r="T803" s="164">
        <v>0</v>
      </c>
      <c r="U803" s="164">
        <v>0</v>
      </c>
      <c r="V803" s="164">
        <v>0</v>
      </c>
      <c r="W803" s="164">
        <v>0</v>
      </c>
      <c r="X803" s="164">
        <v>0</v>
      </c>
      <c r="Y803" s="164">
        <v>0</v>
      </c>
      <c r="Z803" s="164">
        <v>0</v>
      </c>
      <c r="AA803" s="164">
        <v>0</v>
      </c>
      <c r="AB803" s="164">
        <v>0</v>
      </c>
      <c r="AC803" s="164">
        <v>0</v>
      </c>
      <c r="AD803" s="164">
        <v>0</v>
      </c>
      <c r="AE803" s="164">
        <v>0</v>
      </c>
      <c r="AF803" s="164">
        <v>0</v>
      </c>
      <c r="AG803" s="164">
        <v>0</v>
      </c>
      <c r="AH803" s="164">
        <v>0</v>
      </c>
      <c r="AI803" s="164">
        <v>0</v>
      </c>
      <c r="AJ803" s="164">
        <v>0</v>
      </c>
      <c r="AK803" s="164">
        <v>0</v>
      </c>
      <c r="AL803" s="164">
        <v>0</v>
      </c>
      <c r="AM803" s="164">
        <v>0</v>
      </c>
      <c r="AN803" s="164">
        <v>0</v>
      </c>
      <c r="AO803" s="164">
        <v>0</v>
      </c>
      <c r="AP803" s="164">
        <v>0</v>
      </c>
      <c r="AQ803" s="164">
        <v>0</v>
      </c>
      <c r="AR803" s="164">
        <v>0</v>
      </c>
      <c r="AS803" s="164">
        <v>0</v>
      </c>
      <c r="AT803" s="164">
        <v>0</v>
      </c>
      <c r="AU803" s="164">
        <v>0</v>
      </c>
      <c r="AV803" s="164">
        <v>0</v>
      </c>
      <c r="AW803" s="164">
        <v>0</v>
      </c>
    </row>
    <row r="804" spans="1:49" x14ac:dyDescent="0.3">
      <c r="A804" s="247"/>
      <c r="B804" s="247"/>
      <c r="C804" s="141" t="s">
        <v>17</v>
      </c>
      <c r="D804" s="164">
        <v>0</v>
      </c>
      <c r="E804" s="164">
        <v>0</v>
      </c>
      <c r="F804" s="164">
        <v>0</v>
      </c>
      <c r="G804" s="164">
        <v>0</v>
      </c>
      <c r="H804" s="164">
        <v>0</v>
      </c>
      <c r="I804" s="164">
        <v>0</v>
      </c>
      <c r="J804" s="164">
        <v>0</v>
      </c>
      <c r="K804" s="164">
        <v>0</v>
      </c>
      <c r="L804" s="164">
        <v>0</v>
      </c>
      <c r="M804" s="164">
        <v>0</v>
      </c>
      <c r="N804" s="164">
        <v>0</v>
      </c>
      <c r="O804" s="164">
        <v>0</v>
      </c>
      <c r="P804" s="164">
        <v>0</v>
      </c>
      <c r="Q804" s="164">
        <v>0</v>
      </c>
      <c r="R804" s="164">
        <v>0</v>
      </c>
      <c r="S804" s="164">
        <v>0</v>
      </c>
      <c r="T804" s="164">
        <v>0</v>
      </c>
      <c r="U804" s="164">
        <v>0</v>
      </c>
      <c r="V804" s="164">
        <v>0</v>
      </c>
      <c r="W804" s="164">
        <v>0</v>
      </c>
      <c r="X804" s="164">
        <v>0</v>
      </c>
      <c r="Y804" s="164">
        <v>0</v>
      </c>
      <c r="Z804" s="164">
        <v>0</v>
      </c>
      <c r="AA804" s="164">
        <v>0</v>
      </c>
      <c r="AB804" s="164">
        <v>0</v>
      </c>
      <c r="AC804" s="164">
        <v>0</v>
      </c>
      <c r="AD804" s="164">
        <v>0</v>
      </c>
      <c r="AE804" s="164">
        <v>0</v>
      </c>
      <c r="AF804" s="164">
        <v>0</v>
      </c>
      <c r="AG804" s="164">
        <v>0</v>
      </c>
      <c r="AH804" s="164">
        <v>0</v>
      </c>
      <c r="AI804" s="164">
        <v>0</v>
      </c>
      <c r="AJ804" s="164">
        <v>0</v>
      </c>
      <c r="AK804" s="164">
        <v>0</v>
      </c>
      <c r="AL804" s="164">
        <v>0</v>
      </c>
      <c r="AM804" s="164">
        <v>0</v>
      </c>
      <c r="AN804" s="164">
        <v>0</v>
      </c>
      <c r="AO804" s="164">
        <v>0</v>
      </c>
      <c r="AP804" s="164">
        <v>0</v>
      </c>
      <c r="AQ804" s="164">
        <v>0</v>
      </c>
      <c r="AR804" s="164">
        <v>0</v>
      </c>
      <c r="AS804" s="164">
        <v>0</v>
      </c>
      <c r="AT804" s="164">
        <v>0</v>
      </c>
      <c r="AU804" s="164">
        <v>0</v>
      </c>
      <c r="AV804" s="164">
        <v>0</v>
      </c>
      <c r="AW804" s="164">
        <v>0</v>
      </c>
    </row>
    <row r="805" spans="1:49" x14ac:dyDescent="0.3">
      <c r="A805" s="247"/>
      <c r="B805" s="247"/>
      <c r="C805" s="141" t="s">
        <v>34</v>
      </c>
      <c r="D805" s="164">
        <v>0</v>
      </c>
      <c r="E805" s="164">
        <v>0</v>
      </c>
      <c r="F805" s="164">
        <v>0</v>
      </c>
      <c r="G805" s="164">
        <v>0</v>
      </c>
      <c r="H805" s="164">
        <v>0</v>
      </c>
      <c r="I805" s="164">
        <v>0</v>
      </c>
      <c r="J805" s="164">
        <v>0</v>
      </c>
      <c r="K805" s="164">
        <v>0</v>
      </c>
      <c r="L805" s="164">
        <v>0</v>
      </c>
      <c r="M805" s="164">
        <v>0</v>
      </c>
      <c r="N805" s="164">
        <v>0</v>
      </c>
      <c r="O805" s="164">
        <v>0</v>
      </c>
      <c r="P805" s="164">
        <v>0</v>
      </c>
      <c r="Q805" s="164">
        <v>0</v>
      </c>
      <c r="R805" s="164">
        <v>0</v>
      </c>
      <c r="S805" s="164">
        <v>0</v>
      </c>
      <c r="T805" s="164">
        <v>0</v>
      </c>
      <c r="U805" s="164">
        <v>0</v>
      </c>
      <c r="V805" s="164">
        <v>0</v>
      </c>
      <c r="W805" s="164">
        <v>0</v>
      </c>
      <c r="X805" s="164">
        <v>0</v>
      </c>
      <c r="Y805" s="164">
        <v>0</v>
      </c>
      <c r="Z805" s="164">
        <v>0</v>
      </c>
      <c r="AA805" s="164">
        <v>0</v>
      </c>
      <c r="AB805" s="164">
        <v>0</v>
      </c>
      <c r="AC805" s="164">
        <v>0</v>
      </c>
      <c r="AD805" s="164">
        <v>0</v>
      </c>
      <c r="AE805" s="164">
        <v>0</v>
      </c>
      <c r="AF805" s="164">
        <v>0</v>
      </c>
      <c r="AG805" s="164">
        <v>0</v>
      </c>
      <c r="AH805" s="164">
        <v>0</v>
      </c>
      <c r="AI805" s="164">
        <v>0</v>
      </c>
      <c r="AJ805" s="164">
        <v>0</v>
      </c>
      <c r="AK805" s="164">
        <v>0</v>
      </c>
      <c r="AL805" s="164">
        <v>0</v>
      </c>
      <c r="AM805" s="164">
        <v>0</v>
      </c>
      <c r="AN805" s="164">
        <v>0</v>
      </c>
      <c r="AO805" s="164">
        <v>0</v>
      </c>
      <c r="AP805" s="164">
        <v>0</v>
      </c>
      <c r="AQ805" s="164">
        <v>0</v>
      </c>
      <c r="AR805" s="164">
        <v>0</v>
      </c>
      <c r="AS805" s="164">
        <v>0</v>
      </c>
      <c r="AT805" s="164">
        <v>0</v>
      </c>
      <c r="AU805" s="164">
        <v>0</v>
      </c>
      <c r="AV805" s="164">
        <v>0</v>
      </c>
      <c r="AW805" s="164">
        <v>0</v>
      </c>
    </row>
    <row r="806" spans="1:49" x14ac:dyDescent="0.3">
      <c r="A806" s="247"/>
      <c r="B806" s="247"/>
      <c r="C806" s="141" t="s">
        <v>19</v>
      </c>
      <c r="D806" s="164">
        <v>0</v>
      </c>
      <c r="E806" s="164">
        <v>0</v>
      </c>
      <c r="F806" s="164">
        <v>0</v>
      </c>
      <c r="G806" s="164">
        <v>0</v>
      </c>
      <c r="H806" s="164">
        <v>0</v>
      </c>
      <c r="I806" s="164">
        <v>0</v>
      </c>
      <c r="J806" s="164">
        <v>0</v>
      </c>
      <c r="K806" s="164">
        <v>0</v>
      </c>
      <c r="L806" s="164">
        <v>0</v>
      </c>
      <c r="M806" s="164">
        <v>0</v>
      </c>
      <c r="N806" s="164">
        <v>0</v>
      </c>
      <c r="O806" s="164">
        <v>0</v>
      </c>
      <c r="P806" s="164">
        <v>0</v>
      </c>
      <c r="Q806" s="164">
        <v>0</v>
      </c>
      <c r="R806" s="164">
        <v>0</v>
      </c>
      <c r="S806" s="164">
        <v>0</v>
      </c>
      <c r="T806" s="164">
        <v>0</v>
      </c>
      <c r="U806" s="164">
        <v>0</v>
      </c>
      <c r="V806" s="164">
        <v>0</v>
      </c>
      <c r="W806" s="164">
        <v>0</v>
      </c>
      <c r="X806" s="164">
        <v>0</v>
      </c>
      <c r="Y806" s="164">
        <v>0</v>
      </c>
      <c r="Z806" s="164">
        <v>0</v>
      </c>
      <c r="AA806" s="164">
        <v>0</v>
      </c>
      <c r="AB806" s="164">
        <v>0</v>
      </c>
      <c r="AC806" s="164">
        <v>0</v>
      </c>
      <c r="AD806" s="164">
        <v>0</v>
      </c>
      <c r="AE806" s="164">
        <v>0</v>
      </c>
      <c r="AF806" s="164">
        <v>0</v>
      </c>
      <c r="AG806" s="164">
        <v>0</v>
      </c>
      <c r="AH806" s="164">
        <v>0</v>
      </c>
      <c r="AI806" s="164">
        <v>0</v>
      </c>
      <c r="AJ806" s="164">
        <v>0</v>
      </c>
      <c r="AK806" s="164">
        <v>0</v>
      </c>
      <c r="AL806" s="164">
        <v>0</v>
      </c>
      <c r="AM806" s="164">
        <v>0</v>
      </c>
      <c r="AN806" s="164">
        <v>0</v>
      </c>
      <c r="AO806" s="164">
        <v>0</v>
      </c>
      <c r="AP806" s="164">
        <v>0</v>
      </c>
      <c r="AQ806" s="164">
        <v>0</v>
      </c>
      <c r="AR806" s="164">
        <v>0</v>
      </c>
      <c r="AS806" s="164">
        <v>0</v>
      </c>
      <c r="AT806" s="164">
        <v>0</v>
      </c>
      <c r="AU806" s="164">
        <v>0</v>
      </c>
      <c r="AV806" s="164">
        <v>0</v>
      </c>
      <c r="AW806" s="164">
        <v>0</v>
      </c>
    </row>
    <row r="807" spans="1:49" x14ac:dyDescent="0.3">
      <c r="A807" s="247"/>
      <c r="B807" s="247" t="s">
        <v>25</v>
      </c>
      <c r="C807" s="141" t="s">
        <v>11</v>
      </c>
      <c r="D807" s="164">
        <v>0</v>
      </c>
      <c r="E807" s="164">
        <v>0</v>
      </c>
      <c r="F807" s="164">
        <v>0</v>
      </c>
      <c r="G807" s="164">
        <v>0</v>
      </c>
      <c r="H807" s="164">
        <v>0</v>
      </c>
      <c r="I807" s="164">
        <v>0</v>
      </c>
      <c r="J807" s="164">
        <v>0</v>
      </c>
      <c r="K807" s="164">
        <v>0</v>
      </c>
      <c r="L807" s="164">
        <v>0</v>
      </c>
      <c r="M807" s="164">
        <v>0</v>
      </c>
      <c r="N807" s="164">
        <v>0</v>
      </c>
      <c r="O807" s="164">
        <v>0</v>
      </c>
      <c r="P807" s="164">
        <v>0</v>
      </c>
      <c r="Q807" s="164">
        <v>0</v>
      </c>
      <c r="R807" s="164">
        <v>0</v>
      </c>
      <c r="S807" s="164">
        <v>0</v>
      </c>
      <c r="T807" s="164">
        <v>0</v>
      </c>
      <c r="U807" s="164">
        <v>0</v>
      </c>
      <c r="V807" s="164">
        <v>0</v>
      </c>
      <c r="W807" s="164">
        <v>0</v>
      </c>
      <c r="X807" s="164">
        <v>0</v>
      </c>
      <c r="Y807" s="164">
        <v>0</v>
      </c>
      <c r="Z807" s="164">
        <v>0</v>
      </c>
      <c r="AA807" s="164">
        <v>0</v>
      </c>
      <c r="AB807" s="164">
        <v>0</v>
      </c>
      <c r="AC807" s="164">
        <v>0</v>
      </c>
      <c r="AD807" s="164">
        <v>0</v>
      </c>
      <c r="AE807" s="164">
        <v>0</v>
      </c>
      <c r="AF807" s="164">
        <v>0</v>
      </c>
      <c r="AG807" s="164">
        <v>0</v>
      </c>
      <c r="AH807" s="164">
        <v>0</v>
      </c>
      <c r="AI807" s="164">
        <v>0</v>
      </c>
      <c r="AJ807" s="164">
        <v>0</v>
      </c>
      <c r="AK807" s="164">
        <v>0</v>
      </c>
      <c r="AL807" s="164">
        <v>0</v>
      </c>
      <c r="AM807" s="164">
        <v>0</v>
      </c>
      <c r="AN807" s="164">
        <v>0</v>
      </c>
      <c r="AO807" s="164">
        <v>0</v>
      </c>
      <c r="AP807" s="164">
        <v>0</v>
      </c>
      <c r="AQ807" s="164">
        <v>0</v>
      </c>
      <c r="AR807" s="164">
        <v>0</v>
      </c>
      <c r="AS807" s="164">
        <v>0</v>
      </c>
      <c r="AT807" s="164">
        <v>0</v>
      </c>
      <c r="AU807" s="164">
        <v>0</v>
      </c>
      <c r="AV807" s="164">
        <v>0</v>
      </c>
      <c r="AW807" s="164">
        <v>0</v>
      </c>
    </row>
    <row r="808" spans="1:49" x14ac:dyDescent="0.3">
      <c r="A808" s="247"/>
      <c r="B808" s="247"/>
      <c r="C808" s="141" t="s">
        <v>12</v>
      </c>
      <c r="D808" s="164">
        <v>0</v>
      </c>
      <c r="E808" s="164">
        <v>0</v>
      </c>
      <c r="F808" s="164">
        <v>0</v>
      </c>
      <c r="G808" s="164">
        <v>0</v>
      </c>
      <c r="H808" s="164">
        <v>0</v>
      </c>
      <c r="I808" s="164">
        <v>0</v>
      </c>
      <c r="J808" s="164">
        <v>0</v>
      </c>
      <c r="K808" s="164">
        <v>0</v>
      </c>
      <c r="L808" s="164">
        <v>0</v>
      </c>
      <c r="M808" s="164">
        <v>0</v>
      </c>
      <c r="N808" s="164">
        <v>0</v>
      </c>
      <c r="O808" s="164">
        <v>0</v>
      </c>
      <c r="P808" s="164">
        <v>0</v>
      </c>
      <c r="Q808" s="164">
        <v>0</v>
      </c>
      <c r="R808" s="164">
        <v>0</v>
      </c>
      <c r="S808" s="164">
        <v>0</v>
      </c>
      <c r="T808" s="164">
        <v>0</v>
      </c>
      <c r="U808" s="164">
        <v>0</v>
      </c>
      <c r="V808" s="164">
        <v>0</v>
      </c>
      <c r="W808" s="164">
        <v>0</v>
      </c>
      <c r="X808" s="164">
        <v>0</v>
      </c>
      <c r="Y808" s="164">
        <v>0</v>
      </c>
      <c r="Z808" s="164">
        <v>0</v>
      </c>
      <c r="AA808" s="164">
        <v>0</v>
      </c>
      <c r="AB808" s="164">
        <v>0</v>
      </c>
      <c r="AC808" s="164">
        <v>0</v>
      </c>
      <c r="AD808" s="164">
        <v>0</v>
      </c>
      <c r="AE808" s="164">
        <v>0</v>
      </c>
      <c r="AF808" s="164">
        <v>0</v>
      </c>
      <c r="AG808" s="164">
        <v>0</v>
      </c>
      <c r="AH808" s="164">
        <v>0</v>
      </c>
      <c r="AI808" s="164">
        <v>0</v>
      </c>
      <c r="AJ808" s="164">
        <v>0</v>
      </c>
      <c r="AK808" s="164">
        <v>0</v>
      </c>
      <c r="AL808" s="164">
        <v>0</v>
      </c>
      <c r="AM808" s="164">
        <v>0</v>
      </c>
      <c r="AN808" s="164">
        <v>0</v>
      </c>
      <c r="AO808" s="164">
        <v>0</v>
      </c>
      <c r="AP808" s="164">
        <v>0</v>
      </c>
      <c r="AQ808" s="164">
        <v>0</v>
      </c>
      <c r="AR808" s="164">
        <v>0</v>
      </c>
      <c r="AS808" s="164">
        <v>0</v>
      </c>
      <c r="AT808" s="164">
        <v>0</v>
      </c>
      <c r="AU808" s="164">
        <v>0</v>
      </c>
      <c r="AV808" s="164">
        <v>0</v>
      </c>
      <c r="AW808" s="164">
        <v>0</v>
      </c>
    </row>
    <row r="809" spans="1:49" x14ac:dyDescent="0.3">
      <c r="A809" s="247"/>
      <c r="B809" s="247"/>
      <c r="C809" s="141" t="s">
        <v>13</v>
      </c>
      <c r="D809" s="164">
        <v>0</v>
      </c>
      <c r="E809" s="164">
        <v>0</v>
      </c>
      <c r="F809" s="164">
        <v>0</v>
      </c>
      <c r="G809" s="164">
        <v>0</v>
      </c>
      <c r="H809" s="164">
        <v>0</v>
      </c>
      <c r="I809" s="164">
        <v>0</v>
      </c>
      <c r="J809" s="164">
        <v>0</v>
      </c>
      <c r="K809" s="164">
        <v>0</v>
      </c>
      <c r="L809" s="164">
        <v>0</v>
      </c>
      <c r="M809" s="164">
        <v>0</v>
      </c>
      <c r="N809" s="164">
        <v>0</v>
      </c>
      <c r="O809" s="164">
        <v>0</v>
      </c>
      <c r="P809" s="164">
        <v>0</v>
      </c>
      <c r="Q809" s="164">
        <v>0</v>
      </c>
      <c r="R809" s="164">
        <v>0</v>
      </c>
      <c r="S809" s="164">
        <v>0</v>
      </c>
      <c r="T809" s="164">
        <v>0</v>
      </c>
      <c r="U809" s="164">
        <v>0</v>
      </c>
      <c r="V809" s="164">
        <v>0</v>
      </c>
      <c r="W809" s="164">
        <v>0</v>
      </c>
      <c r="X809" s="164">
        <v>0</v>
      </c>
      <c r="Y809" s="164">
        <v>0</v>
      </c>
      <c r="Z809" s="164">
        <v>0</v>
      </c>
      <c r="AA809" s="164">
        <v>0</v>
      </c>
      <c r="AB809" s="164">
        <v>0</v>
      </c>
      <c r="AC809" s="164">
        <v>0</v>
      </c>
      <c r="AD809" s="164">
        <v>0</v>
      </c>
      <c r="AE809" s="164">
        <v>0</v>
      </c>
      <c r="AF809" s="164">
        <v>0</v>
      </c>
      <c r="AG809" s="164">
        <v>0</v>
      </c>
      <c r="AH809" s="164">
        <v>0</v>
      </c>
      <c r="AI809" s="164">
        <v>0</v>
      </c>
      <c r="AJ809" s="164">
        <v>0</v>
      </c>
      <c r="AK809" s="164">
        <v>0</v>
      </c>
      <c r="AL809" s="164">
        <v>0</v>
      </c>
      <c r="AM809" s="164">
        <v>0</v>
      </c>
      <c r="AN809" s="164">
        <v>0</v>
      </c>
      <c r="AO809" s="164">
        <v>0</v>
      </c>
      <c r="AP809" s="164">
        <v>0</v>
      </c>
      <c r="AQ809" s="164">
        <v>0</v>
      </c>
      <c r="AR809" s="164">
        <v>0</v>
      </c>
      <c r="AS809" s="164">
        <v>0</v>
      </c>
      <c r="AT809" s="164">
        <v>0</v>
      </c>
      <c r="AU809" s="164">
        <v>0</v>
      </c>
      <c r="AV809" s="164">
        <v>0</v>
      </c>
      <c r="AW809" s="164">
        <v>0</v>
      </c>
    </row>
    <row r="810" spans="1:49" x14ac:dyDescent="0.3">
      <c r="A810" s="247"/>
      <c r="B810" s="247"/>
      <c r="C810" s="141" t="s">
        <v>14</v>
      </c>
      <c r="D810" s="164">
        <v>0</v>
      </c>
      <c r="E810" s="164">
        <v>0</v>
      </c>
      <c r="F810" s="164">
        <v>0</v>
      </c>
      <c r="G810" s="164">
        <v>0</v>
      </c>
      <c r="H810" s="164">
        <v>0</v>
      </c>
      <c r="I810" s="164">
        <v>0</v>
      </c>
      <c r="J810" s="164">
        <v>0</v>
      </c>
      <c r="K810" s="164">
        <v>0</v>
      </c>
      <c r="L810" s="164">
        <v>0</v>
      </c>
      <c r="M810" s="164">
        <v>0</v>
      </c>
      <c r="N810" s="164">
        <v>0</v>
      </c>
      <c r="O810" s="164">
        <v>0</v>
      </c>
      <c r="P810" s="164">
        <v>0</v>
      </c>
      <c r="Q810" s="164">
        <v>0</v>
      </c>
      <c r="R810" s="164">
        <v>0</v>
      </c>
      <c r="S810" s="164">
        <v>0</v>
      </c>
      <c r="T810" s="164">
        <v>0</v>
      </c>
      <c r="U810" s="164">
        <v>0</v>
      </c>
      <c r="V810" s="164">
        <v>0</v>
      </c>
      <c r="W810" s="164">
        <v>0</v>
      </c>
      <c r="X810" s="164">
        <v>0</v>
      </c>
      <c r="Y810" s="164">
        <v>0</v>
      </c>
      <c r="Z810" s="164">
        <v>0</v>
      </c>
      <c r="AA810" s="164">
        <v>0</v>
      </c>
      <c r="AB810" s="164">
        <v>0</v>
      </c>
      <c r="AC810" s="164">
        <v>0</v>
      </c>
      <c r="AD810" s="164">
        <v>0</v>
      </c>
      <c r="AE810" s="164">
        <v>0</v>
      </c>
      <c r="AF810" s="164">
        <v>0</v>
      </c>
      <c r="AG810" s="164">
        <v>0</v>
      </c>
      <c r="AH810" s="164">
        <v>0</v>
      </c>
      <c r="AI810" s="164">
        <v>0</v>
      </c>
      <c r="AJ810" s="164">
        <v>0</v>
      </c>
      <c r="AK810" s="164">
        <v>0</v>
      </c>
      <c r="AL810" s="164">
        <v>0</v>
      </c>
      <c r="AM810" s="164">
        <v>0</v>
      </c>
      <c r="AN810" s="164">
        <v>0</v>
      </c>
      <c r="AO810" s="164">
        <v>0</v>
      </c>
      <c r="AP810" s="164">
        <v>0</v>
      </c>
      <c r="AQ810" s="164">
        <v>0</v>
      </c>
      <c r="AR810" s="164">
        <v>0</v>
      </c>
      <c r="AS810" s="164">
        <v>0</v>
      </c>
      <c r="AT810" s="164">
        <v>0</v>
      </c>
      <c r="AU810" s="164">
        <v>0</v>
      </c>
      <c r="AV810" s="164">
        <v>0</v>
      </c>
      <c r="AW810" s="164">
        <v>0</v>
      </c>
    </row>
    <row r="811" spans="1:49" x14ac:dyDescent="0.3">
      <c r="A811" s="247"/>
      <c r="B811" s="247"/>
      <c r="C811" s="141" t="s">
        <v>15</v>
      </c>
      <c r="D811" s="164">
        <v>0</v>
      </c>
      <c r="E811" s="164">
        <v>0</v>
      </c>
      <c r="F811" s="164">
        <v>0</v>
      </c>
      <c r="G811" s="164">
        <v>0</v>
      </c>
      <c r="H811" s="164">
        <v>0</v>
      </c>
      <c r="I811" s="164">
        <v>0</v>
      </c>
      <c r="J811" s="164">
        <v>0</v>
      </c>
      <c r="K811" s="164">
        <v>0</v>
      </c>
      <c r="L811" s="164">
        <v>0</v>
      </c>
      <c r="M811" s="164">
        <v>0</v>
      </c>
      <c r="N811" s="164">
        <v>0</v>
      </c>
      <c r="O811" s="164">
        <v>0</v>
      </c>
      <c r="P811" s="164">
        <v>0</v>
      </c>
      <c r="Q811" s="164">
        <v>0</v>
      </c>
      <c r="R811" s="164">
        <v>0</v>
      </c>
      <c r="S811" s="164">
        <v>0</v>
      </c>
      <c r="T811" s="164">
        <v>0</v>
      </c>
      <c r="U811" s="164">
        <v>0</v>
      </c>
      <c r="V811" s="164">
        <v>0</v>
      </c>
      <c r="W811" s="164">
        <v>0</v>
      </c>
      <c r="X811" s="164">
        <v>0</v>
      </c>
      <c r="Y811" s="164">
        <v>0</v>
      </c>
      <c r="Z811" s="164">
        <v>0</v>
      </c>
      <c r="AA811" s="164">
        <v>0</v>
      </c>
      <c r="AB811" s="164">
        <v>0</v>
      </c>
      <c r="AC811" s="164">
        <v>0</v>
      </c>
      <c r="AD811" s="164">
        <v>0</v>
      </c>
      <c r="AE811" s="164">
        <v>0</v>
      </c>
      <c r="AF811" s="164">
        <v>0</v>
      </c>
      <c r="AG811" s="164">
        <v>0</v>
      </c>
      <c r="AH811" s="164">
        <v>0</v>
      </c>
      <c r="AI811" s="164">
        <v>0</v>
      </c>
      <c r="AJ811" s="164">
        <v>0</v>
      </c>
      <c r="AK811" s="164">
        <v>0</v>
      </c>
      <c r="AL811" s="164">
        <v>0</v>
      </c>
      <c r="AM811" s="164">
        <v>0</v>
      </c>
      <c r="AN811" s="164">
        <v>0</v>
      </c>
      <c r="AO811" s="164">
        <v>0</v>
      </c>
      <c r="AP811" s="164">
        <v>0</v>
      </c>
      <c r="AQ811" s="164">
        <v>0</v>
      </c>
      <c r="AR811" s="164">
        <v>0</v>
      </c>
      <c r="AS811" s="164">
        <v>0</v>
      </c>
      <c r="AT811" s="164">
        <v>0</v>
      </c>
      <c r="AU811" s="164">
        <v>0</v>
      </c>
      <c r="AV811" s="164">
        <v>0</v>
      </c>
      <c r="AW811" s="164">
        <v>0</v>
      </c>
    </row>
    <row r="812" spans="1:49" x14ac:dyDescent="0.3">
      <c r="A812" s="247"/>
      <c r="B812" s="247"/>
      <c r="C812" s="141" t="s">
        <v>16</v>
      </c>
      <c r="D812" s="164">
        <v>0</v>
      </c>
      <c r="E812" s="164">
        <v>0</v>
      </c>
      <c r="F812" s="164">
        <v>0</v>
      </c>
      <c r="G812" s="164">
        <v>0</v>
      </c>
      <c r="H812" s="164">
        <v>0</v>
      </c>
      <c r="I812" s="164">
        <v>0</v>
      </c>
      <c r="J812" s="164">
        <v>0</v>
      </c>
      <c r="K812" s="164">
        <v>0</v>
      </c>
      <c r="L812" s="164">
        <v>0</v>
      </c>
      <c r="M812" s="164">
        <v>0</v>
      </c>
      <c r="N812" s="164">
        <v>0</v>
      </c>
      <c r="O812" s="164">
        <v>0</v>
      </c>
      <c r="P812" s="164">
        <v>0</v>
      </c>
      <c r="Q812" s="164">
        <v>0</v>
      </c>
      <c r="R812" s="164">
        <v>0</v>
      </c>
      <c r="S812" s="164">
        <v>0</v>
      </c>
      <c r="T812" s="164">
        <v>0</v>
      </c>
      <c r="U812" s="164">
        <v>0</v>
      </c>
      <c r="V812" s="164">
        <v>0</v>
      </c>
      <c r="W812" s="164">
        <v>0</v>
      </c>
      <c r="X812" s="164">
        <v>0</v>
      </c>
      <c r="Y812" s="164">
        <v>0</v>
      </c>
      <c r="Z812" s="164">
        <v>0</v>
      </c>
      <c r="AA812" s="164">
        <v>0</v>
      </c>
      <c r="AB812" s="164">
        <v>0</v>
      </c>
      <c r="AC812" s="164">
        <v>0</v>
      </c>
      <c r="AD812" s="164">
        <v>0</v>
      </c>
      <c r="AE812" s="164">
        <v>0</v>
      </c>
      <c r="AF812" s="164">
        <v>0</v>
      </c>
      <c r="AG812" s="164">
        <v>0</v>
      </c>
      <c r="AH812" s="164">
        <v>0</v>
      </c>
      <c r="AI812" s="164">
        <v>0</v>
      </c>
      <c r="AJ812" s="164">
        <v>0</v>
      </c>
      <c r="AK812" s="164">
        <v>0</v>
      </c>
      <c r="AL812" s="164">
        <v>0</v>
      </c>
      <c r="AM812" s="164">
        <v>0</v>
      </c>
      <c r="AN812" s="164">
        <v>0</v>
      </c>
      <c r="AO812" s="164">
        <v>0</v>
      </c>
      <c r="AP812" s="164">
        <v>0</v>
      </c>
      <c r="AQ812" s="164">
        <v>0</v>
      </c>
      <c r="AR812" s="164">
        <v>0</v>
      </c>
      <c r="AS812" s="164">
        <v>0</v>
      </c>
      <c r="AT812" s="164">
        <v>0</v>
      </c>
      <c r="AU812" s="164">
        <v>0</v>
      </c>
      <c r="AV812" s="164">
        <v>0</v>
      </c>
      <c r="AW812" s="164">
        <v>0</v>
      </c>
    </row>
    <row r="813" spans="1:49" x14ac:dyDescent="0.3">
      <c r="A813" s="247"/>
      <c r="B813" s="247"/>
      <c r="C813" s="141" t="s">
        <v>17</v>
      </c>
      <c r="D813" s="164">
        <v>0</v>
      </c>
      <c r="E813" s="164">
        <v>0</v>
      </c>
      <c r="F813" s="164">
        <v>0</v>
      </c>
      <c r="G813" s="164">
        <v>0</v>
      </c>
      <c r="H813" s="164">
        <v>0</v>
      </c>
      <c r="I813" s="164">
        <v>0</v>
      </c>
      <c r="J813" s="164">
        <v>0</v>
      </c>
      <c r="K813" s="164">
        <v>0</v>
      </c>
      <c r="L813" s="164">
        <v>0</v>
      </c>
      <c r="M813" s="164">
        <v>0</v>
      </c>
      <c r="N813" s="164">
        <v>0</v>
      </c>
      <c r="O813" s="164">
        <v>0</v>
      </c>
      <c r="P813" s="164">
        <v>0</v>
      </c>
      <c r="Q813" s="164">
        <v>0</v>
      </c>
      <c r="R813" s="164">
        <v>0</v>
      </c>
      <c r="S813" s="164">
        <v>0</v>
      </c>
      <c r="T813" s="164">
        <v>0</v>
      </c>
      <c r="U813" s="164">
        <v>0</v>
      </c>
      <c r="V813" s="164">
        <v>0</v>
      </c>
      <c r="W813" s="164">
        <v>0</v>
      </c>
      <c r="X813" s="164">
        <v>0</v>
      </c>
      <c r="Y813" s="164">
        <v>0</v>
      </c>
      <c r="Z813" s="164">
        <v>0</v>
      </c>
      <c r="AA813" s="164">
        <v>0</v>
      </c>
      <c r="AB813" s="164">
        <v>0</v>
      </c>
      <c r="AC813" s="164">
        <v>0</v>
      </c>
      <c r="AD813" s="164">
        <v>0</v>
      </c>
      <c r="AE813" s="164">
        <v>0</v>
      </c>
      <c r="AF813" s="164">
        <v>0</v>
      </c>
      <c r="AG813" s="164">
        <v>0</v>
      </c>
      <c r="AH813" s="164">
        <v>0</v>
      </c>
      <c r="AI813" s="164">
        <v>0</v>
      </c>
      <c r="AJ813" s="164">
        <v>0</v>
      </c>
      <c r="AK813" s="164">
        <v>0</v>
      </c>
      <c r="AL813" s="164">
        <v>0</v>
      </c>
      <c r="AM813" s="164">
        <v>0</v>
      </c>
      <c r="AN813" s="164">
        <v>0</v>
      </c>
      <c r="AO813" s="164">
        <v>0</v>
      </c>
      <c r="AP813" s="164">
        <v>0</v>
      </c>
      <c r="AQ813" s="164">
        <v>0</v>
      </c>
      <c r="AR813" s="164">
        <v>0</v>
      </c>
      <c r="AS813" s="164">
        <v>0</v>
      </c>
      <c r="AT813" s="164">
        <v>0</v>
      </c>
      <c r="AU813" s="164">
        <v>0</v>
      </c>
      <c r="AV813" s="164">
        <v>0</v>
      </c>
      <c r="AW813" s="164">
        <v>0</v>
      </c>
    </row>
    <row r="814" spans="1:49" x14ac:dyDescent="0.3">
      <c r="A814" s="247"/>
      <c r="B814" s="247"/>
      <c r="C814" s="141" t="s">
        <v>34</v>
      </c>
      <c r="D814" s="164">
        <v>0</v>
      </c>
      <c r="E814" s="164">
        <v>0</v>
      </c>
      <c r="F814" s="164">
        <v>0</v>
      </c>
      <c r="G814" s="164">
        <v>0</v>
      </c>
      <c r="H814" s="164">
        <v>0</v>
      </c>
      <c r="I814" s="164">
        <v>0</v>
      </c>
      <c r="J814" s="164">
        <v>0</v>
      </c>
      <c r="K814" s="164">
        <v>0</v>
      </c>
      <c r="L814" s="164">
        <v>0</v>
      </c>
      <c r="M814" s="164">
        <v>0</v>
      </c>
      <c r="N814" s="164">
        <v>0</v>
      </c>
      <c r="O814" s="164">
        <v>0</v>
      </c>
      <c r="P814" s="164">
        <v>0</v>
      </c>
      <c r="Q814" s="164">
        <v>0</v>
      </c>
      <c r="R814" s="164">
        <v>0</v>
      </c>
      <c r="S814" s="164">
        <v>0</v>
      </c>
      <c r="T814" s="164">
        <v>0</v>
      </c>
      <c r="U814" s="164">
        <v>0</v>
      </c>
      <c r="V814" s="164">
        <v>0</v>
      </c>
      <c r="W814" s="164">
        <v>0</v>
      </c>
      <c r="X814" s="164">
        <v>0</v>
      </c>
      <c r="Y814" s="164">
        <v>0</v>
      </c>
      <c r="Z814" s="164">
        <v>0</v>
      </c>
      <c r="AA814" s="164">
        <v>0</v>
      </c>
      <c r="AB814" s="164">
        <v>0</v>
      </c>
      <c r="AC814" s="164">
        <v>0</v>
      </c>
      <c r="AD814" s="164">
        <v>0</v>
      </c>
      <c r="AE814" s="164">
        <v>0</v>
      </c>
      <c r="AF814" s="164">
        <v>0</v>
      </c>
      <c r="AG814" s="164">
        <v>0</v>
      </c>
      <c r="AH814" s="164">
        <v>0</v>
      </c>
      <c r="AI814" s="164">
        <v>0</v>
      </c>
      <c r="AJ814" s="164">
        <v>0</v>
      </c>
      <c r="AK814" s="164">
        <v>0</v>
      </c>
      <c r="AL814" s="164">
        <v>0</v>
      </c>
      <c r="AM814" s="164">
        <v>0</v>
      </c>
      <c r="AN814" s="164">
        <v>0</v>
      </c>
      <c r="AO814" s="164">
        <v>0</v>
      </c>
      <c r="AP814" s="164">
        <v>0</v>
      </c>
      <c r="AQ814" s="164">
        <v>0</v>
      </c>
      <c r="AR814" s="164">
        <v>0</v>
      </c>
      <c r="AS814" s="164">
        <v>0</v>
      </c>
      <c r="AT814" s="164">
        <v>0</v>
      </c>
      <c r="AU814" s="164">
        <v>0</v>
      </c>
      <c r="AV814" s="164">
        <v>0</v>
      </c>
      <c r="AW814" s="164">
        <v>0</v>
      </c>
    </row>
    <row r="815" spans="1:49" x14ac:dyDescent="0.3">
      <c r="A815" s="247"/>
      <c r="B815" s="247"/>
      <c r="C815" s="141" t="s">
        <v>19</v>
      </c>
      <c r="D815" s="164">
        <v>0</v>
      </c>
      <c r="E815" s="164">
        <v>0</v>
      </c>
      <c r="F815" s="164">
        <v>0</v>
      </c>
      <c r="G815" s="164">
        <v>0</v>
      </c>
      <c r="H815" s="164">
        <v>0</v>
      </c>
      <c r="I815" s="164">
        <v>0</v>
      </c>
      <c r="J815" s="164">
        <v>0</v>
      </c>
      <c r="K815" s="164">
        <v>0</v>
      </c>
      <c r="L815" s="164">
        <v>0</v>
      </c>
      <c r="M815" s="164">
        <v>0</v>
      </c>
      <c r="N815" s="164">
        <v>0</v>
      </c>
      <c r="O815" s="164">
        <v>0</v>
      </c>
      <c r="P815" s="164">
        <v>0</v>
      </c>
      <c r="Q815" s="164">
        <v>0</v>
      </c>
      <c r="R815" s="164">
        <v>0</v>
      </c>
      <c r="S815" s="164">
        <v>0</v>
      </c>
      <c r="T815" s="164">
        <v>0</v>
      </c>
      <c r="U815" s="164">
        <v>0</v>
      </c>
      <c r="V815" s="164">
        <v>0</v>
      </c>
      <c r="W815" s="164">
        <v>0</v>
      </c>
      <c r="X815" s="164">
        <v>0</v>
      </c>
      <c r="Y815" s="164">
        <v>0</v>
      </c>
      <c r="Z815" s="164">
        <v>0</v>
      </c>
      <c r="AA815" s="164">
        <v>0</v>
      </c>
      <c r="AB815" s="164">
        <v>0</v>
      </c>
      <c r="AC815" s="164">
        <v>0</v>
      </c>
      <c r="AD815" s="164">
        <v>0</v>
      </c>
      <c r="AE815" s="164">
        <v>0</v>
      </c>
      <c r="AF815" s="164">
        <v>0</v>
      </c>
      <c r="AG815" s="164">
        <v>0</v>
      </c>
      <c r="AH815" s="164">
        <v>0</v>
      </c>
      <c r="AI815" s="164">
        <v>0</v>
      </c>
      <c r="AJ815" s="164">
        <v>0</v>
      </c>
      <c r="AK815" s="164">
        <v>0</v>
      </c>
      <c r="AL815" s="164">
        <v>0</v>
      </c>
      <c r="AM815" s="164">
        <v>0</v>
      </c>
      <c r="AN815" s="164">
        <v>0</v>
      </c>
      <c r="AO815" s="164">
        <v>0</v>
      </c>
      <c r="AP815" s="164">
        <v>0</v>
      </c>
      <c r="AQ815" s="164">
        <v>0</v>
      </c>
      <c r="AR815" s="164">
        <v>0</v>
      </c>
      <c r="AS815" s="164">
        <v>0</v>
      </c>
      <c r="AT815" s="164">
        <v>0</v>
      </c>
      <c r="AU815" s="164">
        <v>0</v>
      </c>
      <c r="AV815" s="164">
        <v>0</v>
      </c>
      <c r="AW815" s="164">
        <v>0</v>
      </c>
    </row>
    <row r="816" spans="1:49" x14ac:dyDescent="0.3">
      <c r="A816" s="247"/>
      <c r="B816" s="247" t="s">
        <v>26</v>
      </c>
      <c r="C816" s="141" t="s">
        <v>11</v>
      </c>
      <c r="D816" s="164">
        <v>0</v>
      </c>
      <c r="E816" s="164">
        <v>0</v>
      </c>
      <c r="F816" s="164">
        <v>0</v>
      </c>
      <c r="G816" s="164">
        <v>0</v>
      </c>
      <c r="H816" s="164">
        <v>0</v>
      </c>
      <c r="I816" s="164">
        <v>0</v>
      </c>
      <c r="J816" s="164">
        <v>0</v>
      </c>
      <c r="K816" s="164">
        <v>0</v>
      </c>
      <c r="L816" s="164">
        <v>0</v>
      </c>
      <c r="M816" s="164">
        <v>0</v>
      </c>
      <c r="N816" s="164">
        <v>0</v>
      </c>
      <c r="O816" s="164">
        <v>0</v>
      </c>
      <c r="P816" s="164">
        <v>0</v>
      </c>
      <c r="Q816" s="164">
        <v>0</v>
      </c>
      <c r="R816" s="164">
        <v>0</v>
      </c>
      <c r="S816" s="164">
        <v>0</v>
      </c>
      <c r="T816" s="164">
        <v>0</v>
      </c>
      <c r="U816" s="164">
        <v>0</v>
      </c>
      <c r="V816" s="164">
        <v>0</v>
      </c>
      <c r="W816" s="164">
        <v>0</v>
      </c>
      <c r="X816" s="164">
        <v>0</v>
      </c>
      <c r="Y816" s="164">
        <v>0</v>
      </c>
      <c r="Z816" s="164">
        <v>0</v>
      </c>
      <c r="AA816" s="164">
        <v>0</v>
      </c>
      <c r="AB816" s="164">
        <v>0</v>
      </c>
      <c r="AC816" s="164">
        <v>0</v>
      </c>
      <c r="AD816" s="164">
        <v>0</v>
      </c>
      <c r="AE816" s="164">
        <v>0</v>
      </c>
      <c r="AF816" s="164">
        <v>0</v>
      </c>
      <c r="AG816" s="164">
        <v>0</v>
      </c>
      <c r="AH816" s="164">
        <v>0</v>
      </c>
      <c r="AI816" s="164">
        <v>0</v>
      </c>
      <c r="AJ816" s="164">
        <v>0</v>
      </c>
      <c r="AK816" s="164">
        <v>0</v>
      </c>
      <c r="AL816" s="164">
        <v>0</v>
      </c>
      <c r="AM816" s="164">
        <v>0</v>
      </c>
      <c r="AN816" s="164">
        <v>0</v>
      </c>
      <c r="AO816" s="164">
        <v>0</v>
      </c>
      <c r="AP816" s="164">
        <v>0</v>
      </c>
      <c r="AQ816" s="164">
        <v>0</v>
      </c>
      <c r="AR816" s="164">
        <v>0</v>
      </c>
      <c r="AS816" s="164">
        <v>0</v>
      </c>
      <c r="AT816" s="164">
        <v>0</v>
      </c>
      <c r="AU816" s="164">
        <v>0</v>
      </c>
      <c r="AV816" s="164">
        <v>0</v>
      </c>
      <c r="AW816" s="164">
        <v>0</v>
      </c>
    </row>
    <row r="817" spans="1:49" x14ac:dyDescent="0.3">
      <c r="A817" s="247"/>
      <c r="B817" s="247"/>
      <c r="C817" s="141" t="s">
        <v>12</v>
      </c>
      <c r="D817" s="164">
        <v>0</v>
      </c>
      <c r="E817" s="164">
        <v>0</v>
      </c>
      <c r="F817" s="164">
        <v>0</v>
      </c>
      <c r="G817" s="164">
        <v>0</v>
      </c>
      <c r="H817" s="164">
        <v>0</v>
      </c>
      <c r="I817" s="164">
        <v>0</v>
      </c>
      <c r="J817" s="164">
        <v>0</v>
      </c>
      <c r="K817" s="164">
        <v>0</v>
      </c>
      <c r="L817" s="164">
        <v>0</v>
      </c>
      <c r="M817" s="164">
        <v>0</v>
      </c>
      <c r="N817" s="164">
        <v>0</v>
      </c>
      <c r="O817" s="164">
        <v>0</v>
      </c>
      <c r="P817" s="164">
        <v>0</v>
      </c>
      <c r="Q817" s="164">
        <v>0</v>
      </c>
      <c r="R817" s="164">
        <v>0</v>
      </c>
      <c r="S817" s="164">
        <v>0</v>
      </c>
      <c r="T817" s="164">
        <v>0</v>
      </c>
      <c r="U817" s="164">
        <v>0</v>
      </c>
      <c r="V817" s="164">
        <v>0</v>
      </c>
      <c r="W817" s="164">
        <v>0</v>
      </c>
      <c r="X817" s="164">
        <v>0</v>
      </c>
      <c r="Y817" s="164">
        <v>0</v>
      </c>
      <c r="Z817" s="164">
        <v>0</v>
      </c>
      <c r="AA817" s="164">
        <v>0</v>
      </c>
      <c r="AB817" s="164">
        <v>0</v>
      </c>
      <c r="AC817" s="164">
        <v>0</v>
      </c>
      <c r="AD817" s="164">
        <v>0</v>
      </c>
      <c r="AE817" s="164">
        <v>0</v>
      </c>
      <c r="AF817" s="164">
        <v>0</v>
      </c>
      <c r="AG817" s="164">
        <v>0</v>
      </c>
      <c r="AH817" s="164">
        <v>0</v>
      </c>
      <c r="AI817" s="164">
        <v>0</v>
      </c>
      <c r="AJ817" s="164">
        <v>0</v>
      </c>
      <c r="AK817" s="164">
        <v>0</v>
      </c>
      <c r="AL817" s="164">
        <v>0</v>
      </c>
      <c r="AM817" s="164">
        <v>0</v>
      </c>
      <c r="AN817" s="164">
        <v>0</v>
      </c>
      <c r="AO817" s="164">
        <v>0</v>
      </c>
      <c r="AP817" s="164">
        <v>0</v>
      </c>
      <c r="AQ817" s="164">
        <v>0</v>
      </c>
      <c r="AR817" s="164">
        <v>0</v>
      </c>
      <c r="AS817" s="164">
        <v>0</v>
      </c>
      <c r="AT817" s="164">
        <v>0</v>
      </c>
      <c r="AU817" s="164">
        <v>0</v>
      </c>
      <c r="AV817" s="164">
        <v>0</v>
      </c>
      <c r="AW817" s="164">
        <v>0</v>
      </c>
    </row>
    <row r="818" spans="1:49" x14ac:dyDescent="0.3">
      <c r="A818" s="247"/>
      <c r="B818" s="247"/>
      <c r="C818" s="141" t="s">
        <v>13</v>
      </c>
      <c r="D818" s="164">
        <v>0</v>
      </c>
      <c r="E818" s="164">
        <v>0</v>
      </c>
      <c r="F818" s="164">
        <v>0</v>
      </c>
      <c r="G818" s="164">
        <v>0</v>
      </c>
      <c r="H818" s="164">
        <v>0</v>
      </c>
      <c r="I818" s="164">
        <v>0</v>
      </c>
      <c r="J818" s="164">
        <v>0</v>
      </c>
      <c r="K818" s="164">
        <v>0</v>
      </c>
      <c r="L818" s="164">
        <v>0</v>
      </c>
      <c r="M818" s="164">
        <v>0</v>
      </c>
      <c r="N818" s="164">
        <v>0</v>
      </c>
      <c r="O818" s="164">
        <v>0</v>
      </c>
      <c r="P818" s="164">
        <v>0</v>
      </c>
      <c r="Q818" s="164">
        <v>0</v>
      </c>
      <c r="R818" s="164">
        <v>0</v>
      </c>
      <c r="S818" s="164">
        <v>0</v>
      </c>
      <c r="T818" s="164">
        <v>0</v>
      </c>
      <c r="U818" s="164">
        <v>0</v>
      </c>
      <c r="V818" s="164">
        <v>0</v>
      </c>
      <c r="W818" s="164">
        <v>0</v>
      </c>
      <c r="X818" s="164">
        <v>0</v>
      </c>
      <c r="Y818" s="164">
        <v>0</v>
      </c>
      <c r="Z818" s="164">
        <v>0</v>
      </c>
      <c r="AA818" s="164">
        <v>0</v>
      </c>
      <c r="AB818" s="164">
        <v>0</v>
      </c>
      <c r="AC818" s="164">
        <v>0</v>
      </c>
      <c r="AD818" s="164">
        <v>0</v>
      </c>
      <c r="AE818" s="164">
        <v>0</v>
      </c>
      <c r="AF818" s="164">
        <v>0</v>
      </c>
      <c r="AG818" s="164">
        <v>0</v>
      </c>
      <c r="AH818" s="164">
        <v>0</v>
      </c>
      <c r="AI818" s="164">
        <v>0</v>
      </c>
      <c r="AJ818" s="164">
        <v>0</v>
      </c>
      <c r="AK818" s="164">
        <v>0</v>
      </c>
      <c r="AL818" s="164">
        <v>0</v>
      </c>
      <c r="AM818" s="164">
        <v>0</v>
      </c>
      <c r="AN818" s="164">
        <v>0</v>
      </c>
      <c r="AO818" s="164">
        <v>0</v>
      </c>
      <c r="AP818" s="164">
        <v>0</v>
      </c>
      <c r="AQ818" s="164">
        <v>0</v>
      </c>
      <c r="AR818" s="164">
        <v>0</v>
      </c>
      <c r="AS818" s="164">
        <v>0</v>
      </c>
      <c r="AT818" s="164">
        <v>0</v>
      </c>
      <c r="AU818" s="164">
        <v>0</v>
      </c>
      <c r="AV818" s="164">
        <v>0</v>
      </c>
      <c r="AW818" s="164">
        <v>0</v>
      </c>
    </row>
    <row r="819" spans="1:49" x14ac:dyDescent="0.3">
      <c r="A819" s="247"/>
      <c r="B819" s="247"/>
      <c r="C819" s="141" t="s">
        <v>14</v>
      </c>
      <c r="D819" s="164">
        <v>0</v>
      </c>
      <c r="E819" s="164">
        <v>0</v>
      </c>
      <c r="F819" s="164">
        <v>0</v>
      </c>
      <c r="G819" s="164">
        <v>0</v>
      </c>
      <c r="H819" s="164">
        <v>0</v>
      </c>
      <c r="I819" s="164">
        <v>0</v>
      </c>
      <c r="J819" s="164">
        <v>0</v>
      </c>
      <c r="K819" s="164">
        <v>0</v>
      </c>
      <c r="L819" s="164">
        <v>0</v>
      </c>
      <c r="M819" s="164">
        <v>0</v>
      </c>
      <c r="N819" s="164">
        <v>0</v>
      </c>
      <c r="O819" s="164">
        <v>0</v>
      </c>
      <c r="P819" s="164">
        <v>0</v>
      </c>
      <c r="Q819" s="164">
        <v>0</v>
      </c>
      <c r="R819" s="164">
        <v>0</v>
      </c>
      <c r="S819" s="164">
        <v>0</v>
      </c>
      <c r="T819" s="164">
        <v>0</v>
      </c>
      <c r="U819" s="164">
        <v>0</v>
      </c>
      <c r="V819" s="164">
        <v>0</v>
      </c>
      <c r="W819" s="164">
        <v>0</v>
      </c>
      <c r="X819" s="164">
        <v>0</v>
      </c>
      <c r="Y819" s="164">
        <v>0</v>
      </c>
      <c r="Z819" s="164">
        <v>0</v>
      </c>
      <c r="AA819" s="164">
        <v>0</v>
      </c>
      <c r="AB819" s="164">
        <v>0</v>
      </c>
      <c r="AC819" s="164">
        <v>0</v>
      </c>
      <c r="AD819" s="164">
        <v>0</v>
      </c>
      <c r="AE819" s="164">
        <v>0</v>
      </c>
      <c r="AF819" s="164">
        <v>0</v>
      </c>
      <c r="AG819" s="164">
        <v>0</v>
      </c>
      <c r="AH819" s="164">
        <v>0</v>
      </c>
      <c r="AI819" s="164">
        <v>0</v>
      </c>
      <c r="AJ819" s="164">
        <v>0</v>
      </c>
      <c r="AK819" s="164">
        <v>0</v>
      </c>
      <c r="AL819" s="164">
        <v>0</v>
      </c>
      <c r="AM819" s="164">
        <v>0</v>
      </c>
      <c r="AN819" s="164">
        <v>0</v>
      </c>
      <c r="AO819" s="164">
        <v>0</v>
      </c>
      <c r="AP819" s="164">
        <v>0</v>
      </c>
      <c r="AQ819" s="164">
        <v>0</v>
      </c>
      <c r="AR819" s="164">
        <v>0</v>
      </c>
      <c r="AS819" s="164">
        <v>0</v>
      </c>
      <c r="AT819" s="164">
        <v>0</v>
      </c>
      <c r="AU819" s="164">
        <v>0</v>
      </c>
      <c r="AV819" s="164">
        <v>0</v>
      </c>
      <c r="AW819" s="164">
        <v>0</v>
      </c>
    </row>
    <row r="820" spans="1:49" x14ac:dyDescent="0.3">
      <c r="A820" s="247"/>
      <c r="B820" s="247"/>
      <c r="C820" s="141" t="s">
        <v>15</v>
      </c>
      <c r="D820" s="164">
        <v>0</v>
      </c>
      <c r="E820" s="164">
        <v>0</v>
      </c>
      <c r="F820" s="164">
        <v>0</v>
      </c>
      <c r="G820" s="164">
        <v>0</v>
      </c>
      <c r="H820" s="164">
        <v>0</v>
      </c>
      <c r="I820" s="164">
        <v>0</v>
      </c>
      <c r="J820" s="164">
        <v>0</v>
      </c>
      <c r="K820" s="164">
        <v>0</v>
      </c>
      <c r="L820" s="164">
        <v>0</v>
      </c>
      <c r="M820" s="164">
        <v>0</v>
      </c>
      <c r="N820" s="164">
        <v>0</v>
      </c>
      <c r="O820" s="164">
        <v>0</v>
      </c>
      <c r="P820" s="164">
        <v>0</v>
      </c>
      <c r="Q820" s="164">
        <v>0</v>
      </c>
      <c r="R820" s="164">
        <v>0</v>
      </c>
      <c r="S820" s="164">
        <v>0</v>
      </c>
      <c r="T820" s="164">
        <v>0</v>
      </c>
      <c r="U820" s="164">
        <v>0</v>
      </c>
      <c r="V820" s="164">
        <v>0</v>
      </c>
      <c r="W820" s="164">
        <v>0</v>
      </c>
      <c r="X820" s="164">
        <v>0</v>
      </c>
      <c r="Y820" s="164">
        <v>0</v>
      </c>
      <c r="Z820" s="164">
        <v>0</v>
      </c>
      <c r="AA820" s="164">
        <v>0</v>
      </c>
      <c r="AB820" s="164">
        <v>0</v>
      </c>
      <c r="AC820" s="164">
        <v>0</v>
      </c>
      <c r="AD820" s="164">
        <v>0</v>
      </c>
      <c r="AE820" s="164">
        <v>0</v>
      </c>
      <c r="AF820" s="164">
        <v>0</v>
      </c>
      <c r="AG820" s="164">
        <v>0</v>
      </c>
      <c r="AH820" s="164">
        <v>0</v>
      </c>
      <c r="AI820" s="164">
        <v>0</v>
      </c>
      <c r="AJ820" s="164">
        <v>0</v>
      </c>
      <c r="AK820" s="164">
        <v>0</v>
      </c>
      <c r="AL820" s="164">
        <v>0</v>
      </c>
      <c r="AM820" s="164">
        <v>0</v>
      </c>
      <c r="AN820" s="164">
        <v>0</v>
      </c>
      <c r="AO820" s="164">
        <v>0</v>
      </c>
      <c r="AP820" s="164">
        <v>0</v>
      </c>
      <c r="AQ820" s="164">
        <v>0</v>
      </c>
      <c r="AR820" s="164">
        <v>0</v>
      </c>
      <c r="AS820" s="164">
        <v>0</v>
      </c>
      <c r="AT820" s="164">
        <v>0</v>
      </c>
      <c r="AU820" s="164">
        <v>0</v>
      </c>
      <c r="AV820" s="164">
        <v>0</v>
      </c>
      <c r="AW820" s="164">
        <v>0</v>
      </c>
    </row>
    <row r="821" spans="1:49" x14ac:dyDescent="0.3">
      <c r="A821" s="247"/>
      <c r="B821" s="247"/>
      <c r="C821" s="141" t="s">
        <v>16</v>
      </c>
      <c r="D821" s="164">
        <v>0</v>
      </c>
      <c r="E821" s="164">
        <v>0</v>
      </c>
      <c r="F821" s="164">
        <v>0</v>
      </c>
      <c r="G821" s="164">
        <v>0</v>
      </c>
      <c r="H821" s="164">
        <v>0</v>
      </c>
      <c r="I821" s="164">
        <v>0</v>
      </c>
      <c r="J821" s="164">
        <v>0</v>
      </c>
      <c r="K821" s="164">
        <v>0</v>
      </c>
      <c r="L821" s="164">
        <v>0</v>
      </c>
      <c r="M821" s="164">
        <v>0</v>
      </c>
      <c r="N821" s="164">
        <v>0</v>
      </c>
      <c r="O821" s="164">
        <v>0</v>
      </c>
      <c r="P821" s="164">
        <v>0</v>
      </c>
      <c r="Q821" s="164">
        <v>0</v>
      </c>
      <c r="R821" s="164">
        <v>0</v>
      </c>
      <c r="S821" s="164">
        <v>0</v>
      </c>
      <c r="T821" s="164">
        <v>0</v>
      </c>
      <c r="U821" s="164">
        <v>0</v>
      </c>
      <c r="V821" s="164">
        <v>0</v>
      </c>
      <c r="W821" s="164">
        <v>0</v>
      </c>
      <c r="X821" s="164">
        <v>0</v>
      </c>
      <c r="Y821" s="164">
        <v>0</v>
      </c>
      <c r="Z821" s="164">
        <v>0</v>
      </c>
      <c r="AA821" s="164">
        <v>0</v>
      </c>
      <c r="AB821" s="164">
        <v>0</v>
      </c>
      <c r="AC821" s="164">
        <v>0</v>
      </c>
      <c r="AD821" s="164">
        <v>0</v>
      </c>
      <c r="AE821" s="164">
        <v>0</v>
      </c>
      <c r="AF821" s="164">
        <v>0</v>
      </c>
      <c r="AG821" s="164">
        <v>0</v>
      </c>
      <c r="AH821" s="164">
        <v>0</v>
      </c>
      <c r="AI821" s="164">
        <v>0</v>
      </c>
      <c r="AJ821" s="164">
        <v>0</v>
      </c>
      <c r="AK821" s="164">
        <v>0</v>
      </c>
      <c r="AL821" s="164">
        <v>0</v>
      </c>
      <c r="AM821" s="164">
        <v>0</v>
      </c>
      <c r="AN821" s="164">
        <v>0</v>
      </c>
      <c r="AO821" s="164">
        <v>0</v>
      </c>
      <c r="AP821" s="164">
        <v>0</v>
      </c>
      <c r="AQ821" s="164">
        <v>0</v>
      </c>
      <c r="AR821" s="164">
        <v>0</v>
      </c>
      <c r="AS821" s="164">
        <v>0</v>
      </c>
      <c r="AT821" s="164">
        <v>0</v>
      </c>
      <c r="AU821" s="164">
        <v>0</v>
      </c>
      <c r="AV821" s="164">
        <v>0</v>
      </c>
      <c r="AW821" s="164">
        <v>0</v>
      </c>
    </row>
    <row r="822" spans="1:49" x14ac:dyDescent="0.3">
      <c r="A822" s="247"/>
      <c r="B822" s="247"/>
      <c r="C822" s="141" t="s">
        <v>17</v>
      </c>
      <c r="D822" s="164">
        <v>0</v>
      </c>
      <c r="E822" s="164">
        <v>0</v>
      </c>
      <c r="F822" s="164">
        <v>0</v>
      </c>
      <c r="G822" s="164">
        <v>0</v>
      </c>
      <c r="H822" s="164">
        <v>0</v>
      </c>
      <c r="I822" s="164">
        <v>0</v>
      </c>
      <c r="J822" s="164">
        <v>0</v>
      </c>
      <c r="K822" s="164">
        <v>0</v>
      </c>
      <c r="L822" s="164">
        <v>0</v>
      </c>
      <c r="M822" s="164">
        <v>0</v>
      </c>
      <c r="N822" s="164">
        <v>0</v>
      </c>
      <c r="O822" s="164">
        <v>0</v>
      </c>
      <c r="P822" s="164">
        <v>0</v>
      </c>
      <c r="Q822" s="164">
        <v>0</v>
      </c>
      <c r="R822" s="164">
        <v>0</v>
      </c>
      <c r="S822" s="164">
        <v>0</v>
      </c>
      <c r="T822" s="164">
        <v>0</v>
      </c>
      <c r="U822" s="164">
        <v>0</v>
      </c>
      <c r="V822" s="164">
        <v>0</v>
      </c>
      <c r="W822" s="164">
        <v>0</v>
      </c>
      <c r="X822" s="164">
        <v>0</v>
      </c>
      <c r="Y822" s="164">
        <v>0</v>
      </c>
      <c r="Z822" s="164">
        <v>0</v>
      </c>
      <c r="AA822" s="164">
        <v>0</v>
      </c>
      <c r="AB822" s="164">
        <v>0</v>
      </c>
      <c r="AC822" s="164">
        <v>0</v>
      </c>
      <c r="AD822" s="164">
        <v>0</v>
      </c>
      <c r="AE822" s="164">
        <v>0</v>
      </c>
      <c r="AF822" s="164">
        <v>0</v>
      </c>
      <c r="AG822" s="164">
        <v>0</v>
      </c>
      <c r="AH822" s="164">
        <v>0</v>
      </c>
      <c r="AI822" s="164">
        <v>0</v>
      </c>
      <c r="AJ822" s="164">
        <v>0</v>
      </c>
      <c r="AK822" s="164">
        <v>0</v>
      </c>
      <c r="AL822" s="164">
        <v>0</v>
      </c>
      <c r="AM822" s="164">
        <v>0</v>
      </c>
      <c r="AN822" s="164">
        <v>0</v>
      </c>
      <c r="AO822" s="164">
        <v>0</v>
      </c>
      <c r="AP822" s="164">
        <v>0</v>
      </c>
      <c r="AQ822" s="164">
        <v>0</v>
      </c>
      <c r="AR822" s="164">
        <v>0</v>
      </c>
      <c r="AS822" s="164">
        <v>0</v>
      </c>
      <c r="AT822" s="164">
        <v>0</v>
      </c>
      <c r="AU822" s="164">
        <v>0</v>
      </c>
      <c r="AV822" s="164">
        <v>0</v>
      </c>
      <c r="AW822" s="164">
        <v>0</v>
      </c>
    </row>
    <row r="823" spans="1:49" x14ac:dyDescent="0.3">
      <c r="A823" s="247"/>
      <c r="B823" s="247"/>
      <c r="C823" s="141" t="s">
        <v>34</v>
      </c>
      <c r="D823" s="164">
        <v>0</v>
      </c>
      <c r="E823" s="164">
        <v>0</v>
      </c>
      <c r="F823" s="164">
        <v>0</v>
      </c>
      <c r="G823" s="164">
        <v>0</v>
      </c>
      <c r="H823" s="164">
        <v>0</v>
      </c>
      <c r="I823" s="164">
        <v>0</v>
      </c>
      <c r="J823" s="164">
        <v>0</v>
      </c>
      <c r="K823" s="164">
        <v>0</v>
      </c>
      <c r="L823" s="164">
        <v>0</v>
      </c>
      <c r="M823" s="164">
        <v>0</v>
      </c>
      <c r="N823" s="164">
        <v>0</v>
      </c>
      <c r="O823" s="164">
        <v>0</v>
      </c>
      <c r="P823" s="164">
        <v>0</v>
      </c>
      <c r="Q823" s="164">
        <v>0</v>
      </c>
      <c r="R823" s="164">
        <v>0</v>
      </c>
      <c r="S823" s="164">
        <v>0</v>
      </c>
      <c r="T823" s="164">
        <v>0</v>
      </c>
      <c r="U823" s="164">
        <v>0</v>
      </c>
      <c r="V823" s="164">
        <v>0</v>
      </c>
      <c r="W823" s="164">
        <v>0</v>
      </c>
      <c r="X823" s="164">
        <v>0</v>
      </c>
      <c r="Y823" s="164">
        <v>0</v>
      </c>
      <c r="Z823" s="164">
        <v>0</v>
      </c>
      <c r="AA823" s="164">
        <v>0</v>
      </c>
      <c r="AB823" s="164">
        <v>0</v>
      </c>
      <c r="AC823" s="164">
        <v>0</v>
      </c>
      <c r="AD823" s="164">
        <v>0</v>
      </c>
      <c r="AE823" s="164">
        <v>0</v>
      </c>
      <c r="AF823" s="164">
        <v>0</v>
      </c>
      <c r="AG823" s="164">
        <v>0</v>
      </c>
      <c r="AH823" s="164">
        <v>0</v>
      </c>
      <c r="AI823" s="164">
        <v>0</v>
      </c>
      <c r="AJ823" s="164">
        <v>0</v>
      </c>
      <c r="AK823" s="164">
        <v>0</v>
      </c>
      <c r="AL823" s="164">
        <v>0</v>
      </c>
      <c r="AM823" s="164">
        <v>0</v>
      </c>
      <c r="AN823" s="164">
        <v>0</v>
      </c>
      <c r="AO823" s="164">
        <v>0</v>
      </c>
      <c r="AP823" s="164">
        <v>0</v>
      </c>
      <c r="AQ823" s="164">
        <v>0</v>
      </c>
      <c r="AR823" s="164">
        <v>0</v>
      </c>
      <c r="AS823" s="164">
        <v>0</v>
      </c>
      <c r="AT823" s="164">
        <v>0</v>
      </c>
      <c r="AU823" s="164">
        <v>0</v>
      </c>
      <c r="AV823" s="164">
        <v>0</v>
      </c>
      <c r="AW823" s="164">
        <v>0</v>
      </c>
    </row>
    <row r="824" spans="1:49" x14ac:dyDescent="0.3">
      <c r="A824" s="247"/>
      <c r="B824" s="247"/>
      <c r="C824" s="141" t="s">
        <v>19</v>
      </c>
      <c r="D824" s="164">
        <v>0</v>
      </c>
      <c r="E824" s="164">
        <v>0</v>
      </c>
      <c r="F824" s="164">
        <v>0</v>
      </c>
      <c r="G824" s="164">
        <v>0</v>
      </c>
      <c r="H824" s="164">
        <v>0</v>
      </c>
      <c r="I824" s="164">
        <v>0</v>
      </c>
      <c r="J824" s="164">
        <v>0</v>
      </c>
      <c r="K824" s="164">
        <v>0</v>
      </c>
      <c r="L824" s="164">
        <v>0</v>
      </c>
      <c r="M824" s="164">
        <v>0</v>
      </c>
      <c r="N824" s="164">
        <v>0</v>
      </c>
      <c r="O824" s="164">
        <v>0</v>
      </c>
      <c r="P824" s="164">
        <v>0</v>
      </c>
      <c r="Q824" s="164">
        <v>0</v>
      </c>
      <c r="R824" s="164">
        <v>0</v>
      </c>
      <c r="S824" s="164">
        <v>0</v>
      </c>
      <c r="T824" s="164">
        <v>0</v>
      </c>
      <c r="U824" s="164">
        <v>0</v>
      </c>
      <c r="V824" s="164">
        <v>0</v>
      </c>
      <c r="W824" s="164">
        <v>0</v>
      </c>
      <c r="X824" s="164">
        <v>0</v>
      </c>
      <c r="Y824" s="164">
        <v>0</v>
      </c>
      <c r="Z824" s="164">
        <v>0</v>
      </c>
      <c r="AA824" s="164">
        <v>0</v>
      </c>
      <c r="AB824" s="164">
        <v>0</v>
      </c>
      <c r="AC824" s="164">
        <v>0</v>
      </c>
      <c r="AD824" s="164">
        <v>0</v>
      </c>
      <c r="AE824" s="164">
        <v>0</v>
      </c>
      <c r="AF824" s="164">
        <v>0</v>
      </c>
      <c r="AG824" s="164">
        <v>0</v>
      </c>
      <c r="AH824" s="164">
        <v>0</v>
      </c>
      <c r="AI824" s="164">
        <v>0</v>
      </c>
      <c r="AJ824" s="164">
        <v>0</v>
      </c>
      <c r="AK824" s="164">
        <v>0</v>
      </c>
      <c r="AL824" s="164">
        <v>0</v>
      </c>
      <c r="AM824" s="164">
        <v>0</v>
      </c>
      <c r="AN824" s="164">
        <v>0</v>
      </c>
      <c r="AO824" s="164">
        <v>0</v>
      </c>
      <c r="AP824" s="164">
        <v>0</v>
      </c>
      <c r="AQ824" s="164">
        <v>0</v>
      </c>
      <c r="AR824" s="164">
        <v>0</v>
      </c>
      <c r="AS824" s="164">
        <v>0</v>
      </c>
      <c r="AT824" s="164">
        <v>0</v>
      </c>
      <c r="AU824" s="164">
        <v>0</v>
      </c>
      <c r="AV824" s="164">
        <v>0</v>
      </c>
      <c r="AW824" s="164">
        <v>0</v>
      </c>
    </row>
    <row r="825" spans="1:49" x14ac:dyDescent="0.3">
      <c r="A825" s="247"/>
      <c r="B825" s="247" t="s">
        <v>27</v>
      </c>
      <c r="C825" s="141" t="s">
        <v>11</v>
      </c>
      <c r="D825" s="164">
        <v>0</v>
      </c>
      <c r="E825" s="164">
        <v>0</v>
      </c>
      <c r="F825" s="164">
        <v>0</v>
      </c>
      <c r="G825" s="164">
        <v>0</v>
      </c>
      <c r="H825" s="164">
        <v>0</v>
      </c>
      <c r="I825" s="164">
        <v>0</v>
      </c>
      <c r="J825" s="164">
        <v>0</v>
      </c>
      <c r="K825" s="164">
        <v>0</v>
      </c>
      <c r="L825" s="164">
        <v>0</v>
      </c>
      <c r="M825" s="164">
        <v>0</v>
      </c>
      <c r="N825" s="164">
        <v>0</v>
      </c>
      <c r="O825" s="164">
        <v>0</v>
      </c>
      <c r="P825" s="164">
        <v>0</v>
      </c>
      <c r="Q825" s="164">
        <v>0</v>
      </c>
      <c r="R825" s="164">
        <v>0</v>
      </c>
      <c r="S825" s="164">
        <v>0</v>
      </c>
      <c r="T825" s="164">
        <v>0</v>
      </c>
      <c r="U825" s="164">
        <v>0</v>
      </c>
      <c r="V825" s="164">
        <v>0</v>
      </c>
      <c r="W825" s="164">
        <v>0</v>
      </c>
      <c r="X825" s="164">
        <v>0</v>
      </c>
      <c r="Y825" s="164">
        <v>0</v>
      </c>
      <c r="Z825" s="164">
        <v>0</v>
      </c>
      <c r="AA825" s="164">
        <v>0</v>
      </c>
      <c r="AB825" s="164">
        <v>0</v>
      </c>
      <c r="AC825" s="164">
        <v>0</v>
      </c>
      <c r="AD825" s="164">
        <v>0</v>
      </c>
      <c r="AE825" s="164">
        <v>0</v>
      </c>
      <c r="AF825" s="164">
        <v>0</v>
      </c>
      <c r="AG825" s="164">
        <v>0</v>
      </c>
      <c r="AH825" s="164">
        <v>0</v>
      </c>
      <c r="AI825" s="164">
        <v>0</v>
      </c>
      <c r="AJ825" s="164">
        <v>0</v>
      </c>
      <c r="AK825" s="164">
        <v>0</v>
      </c>
      <c r="AL825" s="164">
        <v>0</v>
      </c>
      <c r="AM825" s="164">
        <v>0</v>
      </c>
      <c r="AN825" s="164">
        <v>0</v>
      </c>
      <c r="AO825" s="164">
        <v>0</v>
      </c>
      <c r="AP825" s="164">
        <v>0</v>
      </c>
      <c r="AQ825" s="164">
        <v>0</v>
      </c>
      <c r="AR825" s="164">
        <v>0</v>
      </c>
      <c r="AS825" s="164">
        <v>0</v>
      </c>
      <c r="AT825" s="164">
        <v>0</v>
      </c>
      <c r="AU825" s="164">
        <v>0</v>
      </c>
      <c r="AV825" s="164">
        <v>0</v>
      </c>
      <c r="AW825" s="164">
        <v>0</v>
      </c>
    </row>
    <row r="826" spans="1:49" x14ac:dyDescent="0.3">
      <c r="A826" s="247"/>
      <c r="B826" s="247"/>
      <c r="C826" s="141" t="s">
        <v>12</v>
      </c>
      <c r="D826" s="164">
        <v>0</v>
      </c>
      <c r="E826" s="164">
        <v>0</v>
      </c>
      <c r="F826" s="164">
        <v>0</v>
      </c>
      <c r="G826" s="164">
        <v>0</v>
      </c>
      <c r="H826" s="164">
        <v>0</v>
      </c>
      <c r="I826" s="164">
        <v>0</v>
      </c>
      <c r="J826" s="164">
        <v>0</v>
      </c>
      <c r="K826" s="164">
        <v>0</v>
      </c>
      <c r="L826" s="164">
        <v>0</v>
      </c>
      <c r="M826" s="164">
        <v>0</v>
      </c>
      <c r="N826" s="164">
        <v>0</v>
      </c>
      <c r="O826" s="164">
        <v>0</v>
      </c>
      <c r="P826" s="164">
        <v>0</v>
      </c>
      <c r="Q826" s="164">
        <v>0</v>
      </c>
      <c r="R826" s="164">
        <v>0</v>
      </c>
      <c r="S826" s="164">
        <v>0</v>
      </c>
      <c r="T826" s="164">
        <v>0</v>
      </c>
      <c r="U826" s="164">
        <v>0</v>
      </c>
      <c r="V826" s="164">
        <v>0</v>
      </c>
      <c r="W826" s="164">
        <v>0</v>
      </c>
      <c r="X826" s="164">
        <v>0</v>
      </c>
      <c r="Y826" s="164">
        <v>0</v>
      </c>
      <c r="Z826" s="164">
        <v>0</v>
      </c>
      <c r="AA826" s="164">
        <v>0</v>
      </c>
      <c r="AB826" s="164">
        <v>0</v>
      </c>
      <c r="AC826" s="164">
        <v>0</v>
      </c>
      <c r="AD826" s="164">
        <v>0</v>
      </c>
      <c r="AE826" s="164">
        <v>0</v>
      </c>
      <c r="AF826" s="164">
        <v>0</v>
      </c>
      <c r="AG826" s="164">
        <v>0</v>
      </c>
      <c r="AH826" s="164">
        <v>0</v>
      </c>
      <c r="AI826" s="164">
        <v>0</v>
      </c>
      <c r="AJ826" s="164">
        <v>0</v>
      </c>
      <c r="AK826" s="164">
        <v>0</v>
      </c>
      <c r="AL826" s="164">
        <v>0</v>
      </c>
      <c r="AM826" s="164">
        <v>0</v>
      </c>
      <c r="AN826" s="164">
        <v>0</v>
      </c>
      <c r="AO826" s="164">
        <v>0</v>
      </c>
      <c r="AP826" s="164">
        <v>0</v>
      </c>
      <c r="AQ826" s="164">
        <v>0</v>
      </c>
      <c r="AR826" s="164">
        <v>0</v>
      </c>
      <c r="AS826" s="164">
        <v>0</v>
      </c>
      <c r="AT826" s="164">
        <v>0</v>
      </c>
      <c r="AU826" s="164">
        <v>0</v>
      </c>
      <c r="AV826" s="164">
        <v>0</v>
      </c>
      <c r="AW826" s="164">
        <v>0</v>
      </c>
    </row>
    <row r="827" spans="1:49" x14ac:dyDescent="0.3">
      <c r="A827" s="247"/>
      <c r="B827" s="247"/>
      <c r="C827" s="141" t="s">
        <v>13</v>
      </c>
      <c r="D827" s="164">
        <v>0</v>
      </c>
      <c r="E827" s="164">
        <v>0</v>
      </c>
      <c r="F827" s="164">
        <v>0</v>
      </c>
      <c r="G827" s="164">
        <v>0</v>
      </c>
      <c r="H827" s="164">
        <v>0</v>
      </c>
      <c r="I827" s="164">
        <v>0</v>
      </c>
      <c r="J827" s="164">
        <v>0</v>
      </c>
      <c r="K827" s="164">
        <v>0</v>
      </c>
      <c r="L827" s="164">
        <v>0</v>
      </c>
      <c r="M827" s="164">
        <v>0</v>
      </c>
      <c r="N827" s="164">
        <v>0</v>
      </c>
      <c r="O827" s="164">
        <v>0</v>
      </c>
      <c r="P827" s="164">
        <v>0</v>
      </c>
      <c r="Q827" s="164">
        <v>0</v>
      </c>
      <c r="R827" s="164">
        <v>0</v>
      </c>
      <c r="S827" s="164">
        <v>0</v>
      </c>
      <c r="T827" s="164">
        <v>0</v>
      </c>
      <c r="U827" s="164">
        <v>0</v>
      </c>
      <c r="V827" s="164">
        <v>0</v>
      </c>
      <c r="W827" s="164">
        <v>0</v>
      </c>
      <c r="X827" s="164">
        <v>0</v>
      </c>
      <c r="Y827" s="164">
        <v>0</v>
      </c>
      <c r="Z827" s="164">
        <v>0</v>
      </c>
      <c r="AA827" s="164">
        <v>0</v>
      </c>
      <c r="AB827" s="164">
        <v>0</v>
      </c>
      <c r="AC827" s="164">
        <v>0</v>
      </c>
      <c r="AD827" s="164">
        <v>0</v>
      </c>
      <c r="AE827" s="164">
        <v>0</v>
      </c>
      <c r="AF827" s="164">
        <v>0</v>
      </c>
      <c r="AG827" s="164">
        <v>0</v>
      </c>
      <c r="AH827" s="164">
        <v>0</v>
      </c>
      <c r="AI827" s="164">
        <v>0</v>
      </c>
      <c r="AJ827" s="164">
        <v>0</v>
      </c>
      <c r="AK827" s="164">
        <v>0</v>
      </c>
      <c r="AL827" s="164">
        <v>0</v>
      </c>
      <c r="AM827" s="164">
        <v>0</v>
      </c>
      <c r="AN827" s="164">
        <v>0</v>
      </c>
      <c r="AO827" s="164">
        <v>0</v>
      </c>
      <c r="AP827" s="164">
        <v>0</v>
      </c>
      <c r="AQ827" s="164">
        <v>0</v>
      </c>
      <c r="AR827" s="164">
        <v>0</v>
      </c>
      <c r="AS827" s="164">
        <v>0</v>
      </c>
      <c r="AT827" s="164">
        <v>0</v>
      </c>
      <c r="AU827" s="164">
        <v>0</v>
      </c>
      <c r="AV827" s="164">
        <v>0</v>
      </c>
      <c r="AW827" s="164">
        <v>0</v>
      </c>
    </row>
    <row r="828" spans="1:49" x14ac:dyDescent="0.3">
      <c r="A828" s="247"/>
      <c r="B828" s="247"/>
      <c r="C828" s="141" t="s">
        <v>14</v>
      </c>
      <c r="D828" s="164">
        <v>0</v>
      </c>
      <c r="E828" s="164">
        <v>0</v>
      </c>
      <c r="F828" s="164">
        <v>0</v>
      </c>
      <c r="G828" s="164">
        <v>0</v>
      </c>
      <c r="H828" s="164">
        <v>0</v>
      </c>
      <c r="I828" s="164">
        <v>0</v>
      </c>
      <c r="J828" s="164">
        <v>0</v>
      </c>
      <c r="K828" s="164">
        <v>0</v>
      </c>
      <c r="L828" s="164">
        <v>0</v>
      </c>
      <c r="M828" s="164">
        <v>0</v>
      </c>
      <c r="N828" s="164">
        <v>0</v>
      </c>
      <c r="O828" s="164">
        <v>0</v>
      </c>
      <c r="P828" s="164">
        <v>0</v>
      </c>
      <c r="Q828" s="164">
        <v>0</v>
      </c>
      <c r="R828" s="164">
        <v>0</v>
      </c>
      <c r="S828" s="164">
        <v>0</v>
      </c>
      <c r="T828" s="164">
        <v>0</v>
      </c>
      <c r="U828" s="164">
        <v>0</v>
      </c>
      <c r="V828" s="164">
        <v>0</v>
      </c>
      <c r="W828" s="164">
        <v>0</v>
      </c>
      <c r="X828" s="164">
        <v>0</v>
      </c>
      <c r="Y828" s="164">
        <v>0</v>
      </c>
      <c r="Z828" s="164">
        <v>0</v>
      </c>
      <c r="AA828" s="164">
        <v>0</v>
      </c>
      <c r="AB828" s="164">
        <v>0</v>
      </c>
      <c r="AC828" s="164">
        <v>0</v>
      </c>
      <c r="AD828" s="164">
        <v>0</v>
      </c>
      <c r="AE828" s="164">
        <v>0</v>
      </c>
      <c r="AF828" s="164">
        <v>0</v>
      </c>
      <c r="AG828" s="164">
        <v>0</v>
      </c>
      <c r="AH828" s="164">
        <v>0</v>
      </c>
      <c r="AI828" s="164">
        <v>0</v>
      </c>
      <c r="AJ828" s="164">
        <v>0</v>
      </c>
      <c r="AK828" s="164">
        <v>0</v>
      </c>
      <c r="AL828" s="164">
        <v>0</v>
      </c>
      <c r="AM828" s="164">
        <v>0</v>
      </c>
      <c r="AN828" s="164">
        <v>0</v>
      </c>
      <c r="AO828" s="164">
        <v>0</v>
      </c>
      <c r="AP828" s="164">
        <v>0</v>
      </c>
      <c r="AQ828" s="164">
        <v>0</v>
      </c>
      <c r="AR828" s="164">
        <v>0</v>
      </c>
      <c r="AS828" s="164">
        <v>0</v>
      </c>
      <c r="AT828" s="164">
        <v>0</v>
      </c>
      <c r="AU828" s="164">
        <v>0</v>
      </c>
      <c r="AV828" s="164">
        <v>0</v>
      </c>
      <c r="AW828" s="164">
        <v>0</v>
      </c>
    </row>
    <row r="829" spans="1:49" x14ac:dyDescent="0.3">
      <c r="A829" s="247"/>
      <c r="B829" s="247"/>
      <c r="C829" s="141" t="s">
        <v>15</v>
      </c>
      <c r="D829" s="164">
        <v>0</v>
      </c>
      <c r="E829" s="164">
        <v>0</v>
      </c>
      <c r="F829" s="164">
        <v>0</v>
      </c>
      <c r="G829" s="164">
        <v>0</v>
      </c>
      <c r="H829" s="164">
        <v>0</v>
      </c>
      <c r="I829" s="164">
        <v>0</v>
      </c>
      <c r="J829" s="164">
        <v>0</v>
      </c>
      <c r="K829" s="164">
        <v>0</v>
      </c>
      <c r="L829" s="164">
        <v>0</v>
      </c>
      <c r="M829" s="164">
        <v>0</v>
      </c>
      <c r="N829" s="164">
        <v>0</v>
      </c>
      <c r="O829" s="164">
        <v>0</v>
      </c>
      <c r="P829" s="164">
        <v>0</v>
      </c>
      <c r="Q829" s="164">
        <v>0</v>
      </c>
      <c r="R829" s="164">
        <v>0</v>
      </c>
      <c r="S829" s="164">
        <v>0</v>
      </c>
      <c r="T829" s="164">
        <v>0</v>
      </c>
      <c r="U829" s="164">
        <v>0</v>
      </c>
      <c r="V829" s="164">
        <v>0</v>
      </c>
      <c r="W829" s="164">
        <v>0</v>
      </c>
      <c r="X829" s="164">
        <v>0</v>
      </c>
      <c r="Y829" s="164">
        <v>0</v>
      </c>
      <c r="Z829" s="164">
        <v>0</v>
      </c>
      <c r="AA829" s="164">
        <v>0</v>
      </c>
      <c r="AB829" s="164">
        <v>0</v>
      </c>
      <c r="AC829" s="164">
        <v>0</v>
      </c>
      <c r="AD829" s="164">
        <v>0</v>
      </c>
      <c r="AE829" s="164">
        <v>0</v>
      </c>
      <c r="AF829" s="164">
        <v>0</v>
      </c>
      <c r="AG829" s="164">
        <v>0</v>
      </c>
      <c r="AH829" s="164">
        <v>0</v>
      </c>
      <c r="AI829" s="164">
        <v>0</v>
      </c>
      <c r="AJ829" s="164">
        <v>0</v>
      </c>
      <c r="AK829" s="164">
        <v>0</v>
      </c>
      <c r="AL829" s="164">
        <v>0</v>
      </c>
      <c r="AM829" s="164">
        <v>0</v>
      </c>
      <c r="AN829" s="164">
        <v>0</v>
      </c>
      <c r="AO829" s="164">
        <v>0</v>
      </c>
      <c r="AP829" s="164">
        <v>0</v>
      </c>
      <c r="AQ829" s="164">
        <v>0</v>
      </c>
      <c r="AR829" s="164">
        <v>0</v>
      </c>
      <c r="AS829" s="164">
        <v>0</v>
      </c>
      <c r="AT829" s="164">
        <v>0</v>
      </c>
      <c r="AU829" s="164">
        <v>0</v>
      </c>
      <c r="AV829" s="164">
        <v>0</v>
      </c>
      <c r="AW829" s="164">
        <v>0</v>
      </c>
    </row>
    <row r="830" spans="1:49" x14ac:dyDescent="0.3">
      <c r="A830" s="247"/>
      <c r="B830" s="247"/>
      <c r="C830" s="141" t="s">
        <v>16</v>
      </c>
      <c r="D830" s="164">
        <v>0</v>
      </c>
      <c r="E830" s="164">
        <v>0</v>
      </c>
      <c r="F830" s="164">
        <v>0</v>
      </c>
      <c r="G830" s="164">
        <v>0</v>
      </c>
      <c r="H830" s="164">
        <v>0</v>
      </c>
      <c r="I830" s="164">
        <v>0</v>
      </c>
      <c r="J830" s="164">
        <v>0</v>
      </c>
      <c r="K830" s="164">
        <v>0</v>
      </c>
      <c r="L830" s="164">
        <v>0</v>
      </c>
      <c r="M830" s="164">
        <v>0</v>
      </c>
      <c r="N830" s="164">
        <v>0</v>
      </c>
      <c r="O830" s="164">
        <v>0</v>
      </c>
      <c r="P830" s="164">
        <v>0</v>
      </c>
      <c r="Q830" s="164">
        <v>0</v>
      </c>
      <c r="R830" s="164">
        <v>0</v>
      </c>
      <c r="S830" s="164">
        <v>0</v>
      </c>
      <c r="T830" s="164">
        <v>0</v>
      </c>
      <c r="U830" s="164">
        <v>0</v>
      </c>
      <c r="V830" s="164">
        <v>0</v>
      </c>
      <c r="W830" s="164">
        <v>0</v>
      </c>
      <c r="X830" s="164">
        <v>0</v>
      </c>
      <c r="Y830" s="164">
        <v>0</v>
      </c>
      <c r="Z830" s="164">
        <v>0</v>
      </c>
      <c r="AA830" s="164">
        <v>0</v>
      </c>
      <c r="AB830" s="164">
        <v>0</v>
      </c>
      <c r="AC830" s="164">
        <v>0</v>
      </c>
      <c r="AD830" s="164">
        <v>0</v>
      </c>
      <c r="AE830" s="164">
        <v>0</v>
      </c>
      <c r="AF830" s="164">
        <v>0</v>
      </c>
      <c r="AG830" s="164">
        <v>0</v>
      </c>
      <c r="AH830" s="164">
        <v>0</v>
      </c>
      <c r="AI830" s="164">
        <v>0</v>
      </c>
      <c r="AJ830" s="164">
        <v>0</v>
      </c>
      <c r="AK830" s="164">
        <v>0</v>
      </c>
      <c r="AL830" s="164">
        <v>0</v>
      </c>
      <c r="AM830" s="164">
        <v>0</v>
      </c>
      <c r="AN830" s="164">
        <v>0</v>
      </c>
      <c r="AO830" s="164">
        <v>0</v>
      </c>
      <c r="AP830" s="164">
        <v>0</v>
      </c>
      <c r="AQ830" s="164">
        <v>0</v>
      </c>
      <c r="AR830" s="164">
        <v>0</v>
      </c>
      <c r="AS830" s="164">
        <v>0</v>
      </c>
      <c r="AT830" s="164">
        <v>0</v>
      </c>
      <c r="AU830" s="164">
        <v>0</v>
      </c>
      <c r="AV830" s="164">
        <v>0</v>
      </c>
      <c r="AW830" s="164">
        <v>0</v>
      </c>
    </row>
    <row r="831" spans="1:49" x14ac:dyDescent="0.3">
      <c r="A831" s="247"/>
      <c r="B831" s="247"/>
      <c r="C831" s="141" t="s">
        <v>17</v>
      </c>
      <c r="D831" s="164">
        <v>0</v>
      </c>
      <c r="E831" s="164">
        <v>0</v>
      </c>
      <c r="F831" s="164">
        <v>0</v>
      </c>
      <c r="G831" s="164">
        <v>0</v>
      </c>
      <c r="H831" s="164">
        <v>0</v>
      </c>
      <c r="I831" s="164">
        <v>0</v>
      </c>
      <c r="J831" s="164">
        <v>0</v>
      </c>
      <c r="K831" s="164">
        <v>0</v>
      </c>
      <c r="L831" s="164">
        <v>0</v>
      </c>
      <c r="M831" s="164">
        <v>0</v>
      </c>
      <c r="N831" s="164">
        <v>0</v>
      </c>
      <c r="O831" s="164">
        <v>0</v>
      </c>
      <c r="P831" s="164">
        <v>0</v>
      </c>
      <c r="Q831" s="164">
        <v>0</v>
      </c>
      <c r="R831" s="164">
        <v>0</v>
      </c>
      <c r="S831" s="164">
        <v>0</v>
      </c>
      <c r="T831" s="164">
        <v>0</v>
      </c>
      <c r="U831" s="164">
        <v>0</v>
      </c>
      <c r="V831" s="164">
        <v>0</v>
      </c>
      <c r="W831" s="164">
        <v>0</v>
      </c>
      <c r="X831" s="164">
        <v>0</v>
      </c>
      <c r="Y831" s="164">
        <v>0</v>
      </c>
      <c r="Z831" s="164">
        <v>0</v>
      </c>
      <c r="AA831" s="164">
        <v>0</v>
      </c>
      <c r="AB831" s="164">
        <v>0</v>
      </c>
      <c r="AC831" s="164">
        <v>0</v>
      </c>
      <c r="AD831" s="164">
        <v>0</v>
      </c>
      <c r="AE831" s="164">
        <v>0</v>
      </c>
      <c r="AF831" s="164">
        <v>0</v>
      </c>
      <c r="AG831" s="164">
        <v>0</v>
      </c>
      <c r="AH831" s="164">
        <v>0</v>
      </c>
      <c r="AI831" s="164">
        <v>0</v>
      </c>
      <c r="AJ831" s="164">
        <v>0</v>
      </c>
      <c r="AK831" s="164">
        <v>0</v>
      </c>
      <c r="AL831" s="164">
        <v>0</v>
      </c>
      <c r="AM831" s="164">
        <v>0</v>
      </c>
      <c r="AN831" s="164">
        <v>0</v>
      </c>
      <c r="AO831" s="164">
        <v>0</v>
      </c>
      <c r="AP831" s="164">
        <v>0</v>
      </c>
      <c r="AQ831" s="164">
        <v>0</v>
      </c>
      <c r="AR831" s="164">
        <v>0</v>
      </c>
      <c r="AS831" s="164">
        <v>0</v>
      </c>
      <c r="AT831" s="164">
        <v>0</v>
      </c>
      <c r="AU831" s="164">
        <v>0</v>
      </c>
      <c r="AV831" s="164">
        <v>0</v>
      </c>
      <c r="AW831" s="164">
        <v>0</v>
      </c>
    </row>
    <row r="832" spans="1:49" x14ac:dyDescent="0.3">
      <c r="A832" s="247"/>
      <c r="B832" s="247"/>
      <c r="C832" s="141" t="s">
        <v>34</v>
      </c>
      <c r="D832" s="164">
        <v>0</v>
      </c>
      <c r="E832" s="164">
        <v>0</v>
      </c>
      <c r="F832" s="164">
        <v>0</v>
      </c>
      <c r="G832" s="164">
        <v>0</v>
      </c>
      <c r="H832" s="164">
        <v>0</v>
      </c>
      <c r="I832" s="164">
        <v>0</v>
      </c>
      <c r="J832" s="164">
        <v>0</v>
      </c>
      <c r="K832" s="164">
        <v>0</v>
      </c>
      <c r="L832" s="164">
        <v>0</v>
      </c>
      <c r="M832" s="164">
        <v>0</v>
      </c>
      <c r="N832" s="164">
        <v>0</v>
      </c>
      <c r="O832" s="164">
        <v>0</v>
      </c>
      <c r="P832" s="164">
        <v>0</v>
      </c>
      <c r="Q832" s="164">
        <v>0</v>
      </c>
      <c r="R832" s="164">
        <v>0</v>
      </c>
      <c r="S832" s="164">
        <v>0</v>
      </c>
      <c r="T832" s="164">
        <v>0</v>
      </c>
      <c r="U832" s="164">
        <v>0</v>
      </c>
      <c r="V832" s="164">
        <v>0</v>
      </c>
      <c r="W832" s="164">
        <v>0</v>
      </c>
      <c r="X832" s="164">
        <v>0</v>
      </c>
      <c r="Y832" s="164">
        <v>0</v>
      </c>
      <c r="Z832" s="164">
        <v>0</v>
      </c>
      <c r="AA832" s="164">
        <v>0</v>
      </c>
      <c r="AB832" s="164">
        <v>0</v>
      </c>
      <c r="AC832" s="164">
        <v>0</v>
      </c>
      <c r="AD832" s="164">
        <v>0</v>
      </c>
      <c r="AE832" s="164">
        <v>0</v>
      </c>
      <c r="AF832" s="164">
        <v>0</v>
      </c>
      <c r="AG832" s="164">
        <v>0</v>
      </c>
      <c r="AH832" s="164">
        <v>0</v>
      </c>
      <c r="AI832" s="164">
        <v>0</v>
      </c>
      <c r="AJ832" s="164">
        <v>0</v>
      </c>
      <c r="AK832" s="164">
        <v>0</v>
      </c>
      <c r="AL832" s="164">
        <v>0</v>
      </c>
      <c r="AM832" s="164">
        <v>0</v>
      </c>
      <c r="AN832" s="164">
        <v>0</v>
      </c>
      <c r="AO832" s="164">
        <v>0</v>
      </c>
      <c r="AP832" s="164">
        <v>0</v>
      </c>
      <c r="AQ832" s="164">
        <v>0</v>
      </c>
      <c r="AR832" s="164">
        <v>0</v>
      </c>
      <c r="AS832" s="164">
        <v>0</v>
      </c>
      <c r="AT832" s="164">
        <v>0</v>
      </c>
      <c r="AU832" s="164">
        <v>0</v>
      </c>
      <c r="AV832" s="164">
        <v>0</v>
      </c>
      <c r="AW832" s="164">
        <v>0</v>
      </c>
    </row>
    <row r="833" spans="1:49" x14ac:dyDescent="0.3">
      <c r="A833" s="247"/>
      <c r="B833" s="247"/>
      <c r="C833" s="141" t="s">
        <v>19</v>
      </c>
      <c r="D833" s="164">
        <v>0</v>
      </c>
      <c r="E833" s="164">
        <v>0</v>
      </c>
      <c r="F833" s="164">
        <v>0</v>
      </c>
      <c r="G833" s="164">
        <v>0</v>
      </c>
      <c r="H833" s="164">
        <v>0</v>
      </c>
      <c r="I833" s="164">
        <v>0</v>
      </c>
      <c r="J833" s="164">
        <v>0</v>
      </c>
      <c r="K833" s="164">
        <v>0</v>
      </c>
      <c r="L833" s="164">
        <v>0</v>
      </c>
      <c r="M833" s="164">
        <v>0</v>
      </c>
      <c r="N833" s="164">
        <v>0</v>
      </c>
      <c r="O833" s="164">
        <v>0</v>
      </c>
      <c r="P833" s="164">
        <v>0</v>
      </c>
      <c r="Q833" s="164">
        <v>0</v>
      </c>
      <c r="R833" s="164">
        <v>0</v>
      </c>
      <c r="S833" s="164">
        <v>0</v>
      </c>
      <c r="T833" s="164">
        <v>0</v>
      </c>
      <c r="U833" s="164">
        <v>0</v>
      </c>
      <c r="V833" s="164">
        <v>0</v>
      </c>
      <c r="W833" s="164">
        <v>0</v>
      </c>
      <c r="X833" s="164">
        <v>0</v>
      </c>
      <c r="Y833" s="164">
        <v>0</v>
      </c>
      <c r="Z833" s="164">
        <v>0</v>
      </c>
      <c r="AA833" s="164">
        <v>0</v>
      </c>
      <c r="AB833" s="164">
        <v>0</v>
      </c>
      <c r="AC833" s="164">
        <v>0</v>
      </c>
      <c r="AD833" s="164">
        <v>0</v>
      </c>
      <c r="AE833" s="164">
        <v>0</v>
      </c>
      <c r="AF833" s="164">
        <v>0</v>
      </c>
      <c r="AG833" s="164">
        <v>0</v>
      </c>
      <c r="AH833" s="164">
        <v>0</v>
      </c>
      <c r="AI833" s="164">
        <v>0</v>
      </c>
      <c r="AJ833" s="164">
        <v>0</v>
      </c>
      <c r="AK833" s="164">
        <v>0</v>
      </c>
      <c r="AL833" s="164">
        <v>0</v>
      </c>
      <c r="AM833" s="164">
        <v>0</v>
      </c>
      <c r="AN833" s="164">
        <v>0</v>
      </c>
      <c r="AO833" s="164">
        <v>0</v>
      </c>
      <c r="AP833" s="164">
        <v>0</v>
      </c>
      <c r="AQ833" s="164">
        <v>0</v>
      </c>
      <c r="AR833" s="164">
        <v>0</v>
      </c>
      <c r="AS833" s="164">
        <v>0</v>
      </c>
      <c r="AT833" s="164">
        <v>0</v>
      </c>
      <c r="AU833" s="164">
        <v>0</v>
      </c>
      <c r="AV833" s="164">
        <v>0</v>
      </c>
      <c r="AW833" s="164">
        <v>0</v>
      </c>
    </row>
    <row r="834" spans="1:49" x14ac:dyDescent="0.3">
      <c r="A834" s="247"/>
      <c r="B834" s="247" t="s">
        <v>28</v>
      </c>
      <c r="C834" s="141" t="s">
        <v>11</v>
      </c>
      <c r="D834" s="164">
        <v>0</v>
      </c>
      <c r="E834" s="164">
        <v>0</v>
      </c>
      <c r="F834" s="164">
        <v>0</v>
      </c>
      <c r="G834" s="164">
        <v>0</v>
      </c>
      <c r="H834" s="164">
        <v>0</v>
      </c>
      <c r="I834" s="164">
        <v>0</v>
      </c>
      <c r="J834" s="164">
        <v>0</v>
      </c>
      <c r="K834" s="164">
        <v>0</v>
      </c>
      <c r="L834" s="164">
        <v>0</v>
      </c>
      <c r="M834" s="164">
        <v>0</v>
      </c>
      <c r="N834" s="164">
        <v>0</v>
      </c>
      <c r="O834" s="164">
        <v>0</v>
      </c>
      <c r="P834" s="164">
        <v>0</v>
      </c>
      <c r="Q834" s="164">
        <v>0</v>
      </c>
      <c r="R834" s="164">
        <v>0</v>
      </c>
      <c r="S834" s="164">
        <v>0</v>
      </c>
      <c r="T834" s="164">
        <v>0</v>
      </c>
      <c r="U834" s="164">
        <v>0</v>
      </c>
      <c r="V834" s="164">
        <v>0</v>
      </c>
      <c r="W834" s="164">
        <v>0</v>
      </c>
      <c r="X834" s="164">
        <v>0</v>
      </c>
      <c r="Y834" s="164">
        <v>0</v>
      </c>
      <c r="Z834" s="164">
        <v>0</v>
      </c>
      <c r="AA834" s="164">
        <v>0</v>
      </c>
      <c r="AB834" s="164">
        <v>0</v>
      </c>
      <c r="AC834" s="164">
        <v>0</v>
      </c>
      <c r="AD834" s="164">
        <v>0</v>
      </c>
      <c r="AE834" s="164">
        <v>0</v>
      </c>
      <c r="AF834" s="164">
        <v>0</v>
      </c>
      <c r="AG834" s="164">
        <v>0</v>
      </c>
      <c r="AH834" s="164">
        <v>0</v>
      </c>
      <c r="AI834" s="164">
        <v>0</v>
      </c>
      <c r="AJ834" s="164">
        <v>0</v>
      </c>
      <c r="AK834" s="164">
        <v>0</v>
      </c>
      <c r="AL834" s="164">
        <v>0</v>
      </c>
      <c r="AM834" s="164">
        <v>0</v>
      </c>
      <c r="AN834" s="164">
        <v>0</v>
      </c>
      <c r="AO834" s="164">
        <v>0</v>
      </c>
      <c r="AP834" s="164">
        <v>0</v>
      </c>
      <c r="AQ834" s="164">
        <v>0</v>
      </c>
      <c r="AR834" s="164">
        <v>0</v>
      </c>
      <c r="AS834" s="164">
        <v>0</v>
      </c>
      <c r="AT834" s="164">
        <v>0</v>
      </c>
      <c r="AU834" s="164">
        <v>0</v>
      </c>
      <c r="AV834" s="164">
        <v>0</v>
      </c>
      <c r="AW834" s="164">
        <v>0</v>
      </c>
    </row>
    <row r="835" spans="1:49" x14ac:dyDescent="0.3">
      <c r="A835" s="247"/>
      <c r="B835" s="247"/>
      <c r="C835" s="141" t="s">
        <v>12</v>
      </c>
      <c r="D835" s="164">
        <v>0</v>
      </c>
      <c r="E835" s="164">
        <v>0</v>
      </c>
      <c r="F835" s="164">
        <v>0</v>
      </c>
      <c r="G835" s="164">
        <v>0</v>
      </c>
      <c r="H835" s="164">
        <v>0</v>
      </c>
      <c r="I835" s="164">
        <v>0</v>
      </c>
      <c r="J835" s="164">
        <v>0</v>
      </c>
      <c r="K835" s="164">
        <v>0</v>
      </c>
      <c r="L835" s="164">
        <v>0</v>
      </c>
      <c r="M835" s="164">
        <v>0</v>
      </c>
      <c r="N835" s="164">
        <v>0</v>
      </c>
      <c r="O835" s="164">
        <v>0</v>
      </c>
      <c r="P835" s="164">
        <v>0</v>
      </c>
      <c r="Q835" s="164">
        <v>0</v>
      </c>
      <c r="R835" s="164">
        <v>0</v>
      </c>
      <c r="S835" s="164">
        <v>0</v>
      </c>
      <c r="T835" s="164">
        <v>0</v>
      </c>
      <c r="U835" s="164">
        <v>0</v>
      </c>
      <c r="V835" s="164">
        <v>0</v>
      </c>
      <c r="W835" s="164">
        <v>0</v>
      </c>
      <c r="X835" s="164">
        <v>0</v>
      </c>
      <c r="Y835" s="164">
        <v>0</v>
      </c>
      <c r="Z835" s="164">
        <v>0</v>
      </c>
      <c r="AA835" s="164">
        <v>0</v>
      </c>
      <c r="AB835" s="164">
        <v>0</v>
      </c>
      <c r="AC835" s="164">
        <v>0</v>
      </c>
      <c r="AD835" s="164">
        <v>0</v>
      </c>
      <c r="AE835" s="164">
        <v>0</v>
      </c>
      <c r="AF835" s="164">
        <v>0</v>
      </c>
      <c r="AG835" s="164">
        <v>0</v>
      </c>
      <c r="AH835" s="164">
        <v>0</v>
      </c>
      <c r="AI835" s="164">
        <v>0</v>
      </c>
      <c r="AJ835" s="164">
        <v>0</v>
      </c>
      <c r="AK835" s="164">
        <v>0</v>
      </c>
      <c r="AL835" s="164">
        <v>0</v>
      </c>
      <c r="AM835" s="164">
        <v>0</v>
      </c>
      <c r="AN835" s="164">
        <v>0</v>
      </c>
      <c r="AO835" s="164">
        <v>0</v>
      </c>
      <c r="AP835" s="164">
        <v>0</v>
      </c>
      <c r="AQ835" s="164">
        <v>0</v>
      </c>
      <c r="AR835" s="164">
        <v>0</v>
      </c>
      <c r="AS835" s="164">
        <v>0</v>
      </c>
      <c r="AT835" s="164">
        <v>0</v>
      </c>
      <c r="AU835" s="164">
        <v>0</v>
      </c>
      <c r="AV835" s="164">
        <v>0</v>
      </c>
      <c r="AW835" s="164">
        <v>0</v>
      </c>
    </row>
    <row r="836" spans="1:49" x14ac:dyDescent="0.3">
      <c r="A836" s="247"/>
      <c r="B836" s="247"/>
      <c r="C836" s="141" t="s">
        <v>13</v>
      </c>
      <c r="D836" s="164">
        <v>0</v>
      </c>
      <c r="E836" s="164">
        <v>0</v>
      </c>
      <c r="F836" s="164">
        <v>0</v>
      </c>
      <c r="G836" s="164">
        <v>0</v>
      </c>
      <c r="H836" s="164">
        <v>0</v>
      </c>
      <c r="I836" s="164">
        <v>0</v>
      </c>
      <c r="J836" s="164">
        <v>0</v>
      </c>
      <c r="K836" s="164">
        <v>0</v>
      </c>
      <c r="L836" s="164">
        <v>0</v>
      </c>
      <c r="M836" s="164">
        <v>0</v>
      </c>
      <c r="N836" s="164">
        <v>0</v>
      </c>
      <c r="O836" s="164">
        <v>0</v>
      </c>
      <c r="P836" s="164">
        <v>0</v>
      </c>
      <c r="Q836" s="164">
        <v>0</v>
      </c>
      <c r="R836" s="164">
        <v>0</v>
      </c>
      <c r="S836" s="164">
        <v>0</v>
      </c>
      <c r="T836" s="164">
        <v>0</v>
      </c>
      <c r="U836" s="164">
        <v>0</v>
      </c>
      <c r="V836" s="164">
        <v>0</v>
      </c>
      <c r="W836" s="164">
        <v>0</v>
      </c>
      <c r="X836" s="164">
        <v>0</v>
      </c>
      <c r="Y836" s="164">
        <v>0</v>
      </c>
      <c r="Z836" s="164">
        <v>0</v>
      </c>
      <c r="AA836" s="164">
        <v>0</v>
      </c>
      <c r="AB836" s="164">
        <v>0</v>
      </c>
      <c r="AC836" s="164">
        <v>0</v>
      </c>
      <c r="AD836" s="164">
        <v>0</v>
      </c>
      <c r="AE836" s="164">
        <v>0</v>
      </c>
      <c r="AF836" s="164">
        <v>0</v>
      </c>
      <c r="AG836" s="164">
        <v>0</v>
      </c>
      <c r="AH836" s="164">
        <v>0</v>
      </c>
      <c r="AI836" s="164">
        <v>0</v>
      </c>
      <c r="AJ836" s="164">
        <v>0</v>
      </c>
      <c r="AK836" s="164">
        <v>0</v>
      </c>
      <c r="AL836" s="164">
        <v>0</v>
      </c>
      <c r="AM836" s="164">
        <v>0</v>
      </c>
      <c r="AN836" s="164">
        <v>0</v>
      </c>
      <c r="AO836" s="164">
        <v>0</v>
      </c>
      <c r="AP836" s="164">
        <v>0</v>
      </c>
      <c r="AQ836" s="164">
        <v>0</v>
      </c>
      <c r="AR836" s="164">
        <v>0</v>
      </c>
      <c r="AS836" s="164">
        <v>0</v>
      </c>
      <c r="AT836" s="164">
        <v>0</v>
      </c>
      <c r="AU836" s="164">
        <v>0</v>
      </c>
      <c r="AV836" s="164">
        <v>0</v>
      </c>
      <c r="AW836" s="164">
        <v>0</v>
      </c>
    </row>
    <row r="837" spans="1:49" x14ac:dyDescent="0.3">
      <c r="A837" s="247"/>
      <c r="B837" s="247"/>
      <c r="C837" s="141" t="s">
        <v>14</v>
      </c>
      <c r="D837" s="164">
        <v>0</v>
      </c>
      <c r="E837" s="164">
        <v>0</v>
      </c>
      <c r="F837" s="164">
        <v>0</v>
      </c>
      <c r="G837" s="164">
        <v>0</v>
      </c>
      <c r="H837" s="164">
        <v>0</v>
      </c>
      <c r="I837" s="164">
        <v>0</v>
      </c>
      <c r="J837" s="164">
        <v>0</v>
      </c>
      <c r="K837" s="164">
        <v>0</v>
      </c>
      <c r="L837" s="164">
        <v>0</v>
      </c>
      <c r="M837" s="164">
        <v>0</v>
      </c>
      <c r="N837" s="164">
        <v>0</v>
      </c>
      <c r="O837" s="164">
        <v>0</v>
      </c>
      <c r="P837" s="164">
        <v>0</v>
      </c>
      <c r="Q837" s="164">
        <v>0</v>
      </c>
      <c r="R837" s="164">
        <v>0</v>
      </c>
      <c r="S837" s="164">
        <v>0</v>
      </c>
      <c r="T837" s="164">
        <v>0</v>
      </c>
      <c r="U837" s="164">
        <v>0</v>
      </c>
      <c r="V837" s="164">
        <v>0</v>
      </c>
      <c r="W837" s="164">
        <v>0</v>
      </c>
      <c r="X837" s="164">
        <v>0</v>
      </c>
      <c r="Y837" s="164">
        <v>0</v>
      </c>
      <c r="Z837" s="164">
        <v>0</v>
      </c>
      <c r="AA837" s="164">
        <v>0</v>
      </c>
      <c r="AB837" s="164">
        <v>0</v>
      </c>
      <c r="AC837" s="164">
        <v>0</v>
      </c>
      <c r="AD837" s="164">
        <v>0</v>
      </c>
      <c r="AE837" s="164">
        <v>0</v>
      </c>
      <c r="AF837" s="164">
        <v>0</v>
      </c>
      <c r="AG837" s="164">
        <v>0</v>
      </c>
      <c r="AH837" s="164">
        <v>0</v>
      </c>
      <c r="AI837" s="164">
        <v>0</v>
      </c>
      <c r="AJ837" s="164">
        <v>0</v>
      </c>
      <c r="AK837" s="164">
        <v>0</v>
      </c>
      <c r="AL837" s="164">
        <v>0</v>
      </c>
      <c r="AM837" s="164">
        <v>0</v>
      </c>
      <c r="AN837" s="164">
        <v>0</v>
      </c>
      <c r="AO837" s="164">
        <v>0</v>
      </c>
      <c r="AP837" s="164">
        <v>0</v>
      </c>
      <c r="AQ837" s="164">
        <v>0</v>
      </c>
      <c r="AR837" s="164">
        <v>0</v>
      </c>
      <c r="AS837" s="164">
        <v>0</v>
      </c>
      <c r="AT837" s="164">
        <v>0</v>
      </c>
      <c r="AU837" s="164">
        <v>0</v>
      </c>
      <c r="AV837" s="164">
        <v>0</v>
      </c>
      <c r="AW837" s="164">
        <v>0</v>
      </c>
    </row>
    <row r="838" spans="1:49" x14ac:dyDescent="0.3">
      <c r="A838" s="247"/>
      <c r="B838" s="247"/>
      <c r="C838" s="141" t="s">
        <v>15</v>
      </c>
      <c r="D838" s="164">
        <v>0</v>
      </c>
      <c r="E838" s="164">
        <v>0</v>
      </c>
      <c r="F838" s="164">
        <v>0</v>
      </c>
      <c r="G838" s="164">
        <v>0</v>
      </c>
      <c r="H838" s="164">
        <v>0</v>
      </c>
      <c r="I838" s="164">
        <v>0</v>
      </c>
      <c r="J838" s="164">
        <v>0</v>
      </c>
      <c r="K838" s="164">
        <v>0</v>
      </c>
      <c r="L838" s="164">
        <v>0</v>
      </c>
      <c r="M838" s="164">
        <v>0</v>
      </c>
      <c r="N838" s="164">
        <v>0</v>
      </c>
      <c r="O838" s="164">
        <v>0</v>
      </c>
      <c r="P838" s="164">
        <v>0</v>
      </c>
      <c r="Q838" s="164">
        <v>0</v>
      </c>
      <c r="R838" s="164">
        <v>0</v>
      </c>
      <c r="S838" s="164">
        <v>0</v>
      </c>
      <c r="T838" s="164">
        <v>0</v>
      </c>
      <c r="U838" s="164">
        <v>0</v>
      </c>
      <c r="V838" s="164">
        <v>0</v>
      </c>
      <c r="W838" s="164">
        <v>0</v>
      </c>
      <c r="X838" s="164">
        <v>0</v>
      </c>
      <c r="Y838" s="164">
        <v>0</v>
      </c>
      <c r="Z838" s="164">
        <v>0</v>
      </c>
      <c r="AA838" s="164">
        <v>0</v>
      </c>
      <c r="AB838" s="164">
        <v>0</v>
      </c>
      <c r="AC838" s="164">
        <v>0</v>
      </c>
      <c r="AD838" s="164">
        <v>0</v>
      </c>
      <c r="AE838" s="164">
        <v>0</v>
      </c>
      <c r="AF838" s="164">
        <v>0</v>
      </c>
      <c r="AG838" s="164">
        <v>0</v>
      </c>
      <c r="AH838" s="164">
        <v>0</v>
      </c>
      <c r="AI838" s="164">
        <v>0</v>
      </c>
      <c r="AJ838" s="164">
        <v>0</v>
      </c>
      <c r="AK838" s="164">
        <v>0</v>
      </c>
      <c r="AL838" s="164">
        <v>0</v>
      </c>
      <c r="AM838" s="164">
        <v>0</v>
      </c>
      <c r="AN838" s="164">
        <v>0</v>
      </c>
      <c r="AO838" s="164">
        <v>0</v>
      </c>
      <c r="AP838" s="164">
        <v>0</v>
      </c>
      <c r="AQ838" s="164">
        <v>0</v>
      </c>
      <c r="AR838" s="164">
        <v>0</v>
      </c>
      <c r="AS838" s="164">
        <v>0</v>
      </c>
      <c r="AT838" s="164">
        <v>0</v>
      </c>
      <c r="AU838" s="164">
        <v>0</v>
      </c>
      <c r="AV838" s="164">
        <v>0</v>
      </c>
      <c r="AW838" s="164">
        <v>0</v>
      </c>
    </row>
    <row r="839" spans="1:49" x14ac:dyDescent="0.3">
      <c r="A839" s="247"/>
      <c r="B839" s="247"/>
      <c r="C839" s="141" t="s">
        <v>16</v>
      </c>
      <c r="D839" s="164">
        <v>0</v>
      </c>
      <c r="E839" s="164">
        <v>0</v>
      </c>
      <c r="F839" s="164">
        <v>0</v>
      </c>
      <c r="G839" s="164">
        <v>0</v>
      </c>
      <c r="H839" s="164">
        <v>0</v>
      </c>
      <c r="I839" s="164">
        <v>0</v>
      </c>
      <c r="J839" s="164">
        <v>0</v>
      </c>
      <c r="K839" s="164">
        <v>0</v>
      </c>
      <c r="L839" s="164">
        <v>0</v>
      </c>
      <c r="M839" s="164">
        <v>0</v>
      </c>
      <c r="N839" s="164">
        <v>0</v>
      </c>
      <c r="O839" s="164">
        <v>0</v>
      </c>
      <c r="P839" s="164">
        <v>0</v>
      </c>
      <c r="Q839" s="164">
        <v>0</v>
      </c>
      <c r="R839" s="164">
        <v>0</v>
      </c>
      <c r="S839" s="164">
        <v>0</v>
      </c>
      <c r="T839" s="164">
        <v>0</v>
      </c>
      <c r="U839" s="164">
        <v>0</v>
      </c>
      <c r="V839" s="164">
        <v>0</v>
      </c>
      <c r="W839" s="164">
        <v>0</v>
      </c>
      <c r="X839" s="164">
        <v>0</v>
      </c>
      <c r="Y839" s="164">
        <v>0</v>
      </c>
      <c r="Z839" s="164">
        <v>0</v>
      </c>
      <c r="AA839" s="164">
        <v>0</v>
      </c>
      <c r="AB839" s="164">
        <v>0</v>
      </c>
      <c r="AC839" s="164">
        <v>0</v>
      </c>
      <c r="AD839" s="164">
        <v>0</v>
      </c>
      <c r="AE839" s="164">
        <v>0</v>
      </c>
      <c r="AF839" s="164">
        <v>0</v>
      </c>
      <c r="AG839" s="164">
        <v>0</v>
      </c>
      <c r="AH839" s="164">
        <v>0</v>
      </c>
      <c r="AI839" s="164">
        <v>0</v>
      </c>
      <c r="AJ839" s="164">
        <v>0</v>
      </c>
      <c r="AK839" s="164">
        <v>0</v>
      </c>
      <c r="AL839" s="164">
        <v>0</v>
      </c>
      <c r="AM839" s="164">
        <v>0</v>
      </c>
      <c r="AN839" s="164">
        <v>0</v>
      </c>
      <c r="AO839" s="164">
        <v>0</v>
      </c>
      <c r="AP839" s="164">
        <v>0</v>
      </c>
      <c r="AQ839" s="164">
        <v>0</v>
      </c>
      <c r="AR839" s="164">
        <v>0</v>
      </c>
      <c r="AS839" s="164">
        <v>0</v>
      </c>
      <c r="AT839" s="164">
        <v>0</v>
      </c>
      <c r="AU839" s="164">
        <v>0</v>
      </c>
      <c r="AV839" s="164">
        <v>0</v>
      </c>
      <c r="AW839" s="164">
        <v>0</v>
      </c>
    </row>
    <row r="840" spans="1:49" x14ac:dyDescent="0.3">
      <c r="A840" s="247"/>
      <c r="B840" s="247"/>
      <c r="C840" s="141" t="s">
        <v>17</v>
      </c>
      <c r="D840" s="164">
        <v>0</v>
      </c>
      <c r="E840" s="164">
        <v>0</v>
      </c>
      <c r="F840" s="164">
        <v>0</v>
      </c>
      <c r="G840" s="164">
        <v>0</v>
      </c>
      <c r="H840" s="164">
        <v>0</v>
      </c>
      <c r="I840" s="164">
        <v>0</v>
      </c>
      <c r="J840" s="164">
        <v>0</v>
      </c>
      <c r="K840" s="164">
        <v>0</v>
      </c>
      <c r="L840" s="164">
        <v>0</v>
      </c>
      <c r="M840" s="164">
        <v>0</v>
      </c>
      <c r="N840" s="164">
        <v>0</v>
      </c>
      <c r="O840" s="164">
        <v>0</v>
      </c>
      <c r="P840" s="164">
        <v>0</v>
      </c>
      <c r="Q840" s="164">
        <v>0</v>
      </c>
      <c r="R840" s="164">
        <v>0</v>
      </c>
      <c r="S840" s="164">
        <v>0</v>
      </c>
      <c r="T840" s="164">
        <v>0</v>
      </c>
      <c r="U840" s="164">
        <v>0</v>
      </c>
      <c r="V840" s="164">
        <v>0</v>
      </c>
      <c r="W840" s="164">
        <v>0</v>
      </c>
      <c r="X840" s="164">
        <v>0</v>
      </c>
      <c r="Y840" s="164">
        <v>0</v>
      </c>
      <c r="Z840" s="164">
        <v>0</v>
      </c>
      <c r="AA840" s="164">
        <v>0</v>
      </c>
      <c r="AB840" s="164">
        <v>0</v>
      </c>
      <c r="AC840" s="164">
        <v>0</v>
      </c>
      <c r="AD840" s="164">
        <v>0</v>
      </c>
      <c r="AE840" s="164">
        <v>0</v>
      </c>
      <c r="AF840" s="164">
        <v>0</v>
      </c>
      <c r="AG840" s="164">
        <v>0</v>
      </c>
      <c r="AH840" s="164">
        <v>0</v>
      </c>
      <c r="AI840" s="164">
        <v>0</v>
      </c>
      <c r="AJ840" s="164">
        <v>0</v>
      </c>
      <c r="AK840" s="164">
        <v>0</v>
      </c>
      <c r="AL840" s="164">
        <v>0</v>
      </c>
      <c r="AM840" s="164">
        <v>0</v>
      </c>
      <c r="AN840" s="164">
        <v>0</v>
      </c>
      <c r="AO840" s="164">
        <v>0</v>
      </c>
      <c r="AP840" s="164">
        <v>0</v>
      </c>
      <c r="AQ840" s="164">
        <v>0</v>
      </c>
      <c r="AR840" s="164">
        <v>0</v>
      </c>
      <c r="AS840" s="164">
        <v>0</v>
      </c>
      <c r="AT840" s="164">
        <v>0</v>
      </c>
      <c r="AU840" s="164">
        <v>0</v>
      </c>
      <c r="AV840" s="164">
        <v>0</v>
      </c>
      <c r="AW840" s="164">
        <v>0</v>
      </c>
    </row>
    <row r="841" spans="1:49" x14ac:dyDescent="0.3">
      <c r="A841" s="247"/>
      <c r="B841" s="247"/>
      <c r="C841" s="141" t="s">
        <v>34</v>
      </c>
      <c r="D841" s="164">
        <v>0</v>
      </c>
      <c r="E841" s="164">
        <v>0</v>
      </c>
      <c r="F841" s="164">
        <v>0</v>
      </c>
      <c r="G841" s="164">
        <v>0</v>
      </c>
      <c r="H841" s="164">
        <v>0</v>
      </c>
      <c r="I841" s="164">
        <v>0</v>
      </c>
      <c r="J841" s="164">
        <v>0</v>
      </c>
      <c r="K841" s="164">
        <v>0</v>
      </c>
      <c r="L841" s="164">
        <v>0</v>
      </c>
      <c r="M841" s="164">
        <v>0</v>
      </c>
      <c r="N841" s="164">
        <v>0</v>
      </c>
      <c r="O841" s="164">
        <v>0</v>
      </c>
      <c r="P841" s="164">
        <v>0</v>
      </c>
      <c r="Q841" s="164">
        <v>0</v>
      </c>
      <c r="R841" s="164">
        <v>0</v>
      </c>
      <c r="S841" s="164">
        <v>0</v>
      </c>
      <c r="T841" s="164">
        <v>0</v>
      </c>
      <c r="U841" s="164">
        <v>0</v>
      </c>
      <c r="V841" s="164">
        <v>0</v>
      </c>
      <c r="W841" s="164">
        <v>0</v>
      </c>
      <c r="X841" s="164">
        <v>0</v>
      </c>
      <c r="Y841" s="164">
        <v>0</v>
      </c>
      <c r="Z841" s="164">
        <v>0</v>
      </c>
      <c r="AA841" s="164">
        <v>0</v>
      </c>
      <c r="AB841" s="164">
        <v>0</v>
      </c>
      <c r="AC841" s="164">
        <v>0</v>
      </c>
      <c r="AD841" s="164">
        <v>0</v>
      </c>
      <c r="AE841" s="164">
        <v>0</v>
      </c>
      <c r="AF841" s="164">
        <v>0</v>
      </c>
      <c r="AG841" s="164">
        <v>0</v>
      </c>
      <c r="AH841" s="164">
        <v>0</v>
      </c>
      <c r="AI841" s="164">
        <v>0</v>
      </c>
      <c r="AJ841" s="164">
        <v>0</v>
      </c>
      <c r="AK841" s="164">
        <v>0</v>
      </c>
      <c r="AL841" s="164">
        <v>0</v>
      </c>
      <c r="AM841" s="164">
        <v>0</v>
      </c>
      <c r="AN841" s="164">
        <v>0</v>
      </c>
      <c r="AO841" s="164">
        <v>0</v>
      </c>
      <c r="AP841" s="164">
        <v>0</v>
      </c>
      <c r="AQ841" s="164">
        <v>0</v>
      </c>
      <c r="AR841" s="164">
        <v>0</v>
      </c>
      <c r="AS841" s="164">
        <v>0</v>
      </c>
      <c r="AT841" s="164">
        <v>0</v>
      </c>
      <c r="AU841" s="164">
        <v>0</v>
      </c>
      <c r="AV841" s="164">
        <v>0</v>
      </c>
      <c r="AW841" s="164">
        <v>0</v>
      </c>
    </row>
    <row r="842" spans="1:49" x14ac:dyDescent="0.3">
      <c r="A842" s="247"/>
      <c r="B842" s="247"/>
      <c r="C842" s="141" t="s">
        <v>19</v>
      </c>
      <c r="D842" s="164">
        <v>0</v>
      </c>
      <c r="E842" s="164">
        <v>0</v>
      </c>
      <c r="F842" s="164">
        <v>0</v>
      </c>
      <c r="G842" s="164">
        <v>0</v>
      </c>
      <c r="H842" s="164">
        <v>0</v>
      </c>
      <c r="I842" s="164">
        <v>0</v>
      </c>
      <c r="J842" s="164">
        <v>0</v>
      </c>
      <c r="K842" s="164">
        <v>0</v>
      </c>
      <c r="L842" s="164">
        <v>0</v>
      </c>
      <c r="M842" s="164">
        <v>0</v>
      </c>
      <c r="N842" s="164">
        <v>0</v>
      </c>
      <c r="O842" s="164">
        <v>0</v>
      </c>
      <c r="P842" s="164">
        <v>0</v>
      </c>
      <c r="Q842" s="164">
        <v>0</v>
      </c>
      <c r="R842" s="164">
        <v>0</v>
      </c>
      <c r="S842" s="164">
        <v>0</v>
      </c>
      <c r="T842" s="164">
        <v>0</v>
      </c>
      <c r="U842" s="164">
        <v>0</v>
      </c>
      <c r="V842" s="164">
        <v>0</v>
      </c>
      <c r="W842" s="164">
        <v>0</v>
      </c>
      <c r="X842" s="164">
        <v>0</v>
      </c>
      <c r="Y842" s="164">
        <v>0</v>
      </c>
      <c r="Z842" s="164">
        <v>0</v>
      </c>
      <c r="AA842" s="164">
        <v>0</v>
      </c>
      <c r="AB842" s="164">
        <v>0</v>
      </c>
      <c r="AC842" s="164">
        <v>0</v>
      </c>
      <c r="AD842" s="164">
        <v>0</v>
      </c>
      <c r="AE842" s="164">
        <v>0</v>
      </c>
      <c r="AF842" s="164">
        <v>0</v>
      </c>
      <c r="AG842" s="164">
        <v>0</v>
      </c>
      <c r="AH842" s="164">
        <v>0</v>
      </c>
      <c r="AI842" s="164">
        <v>0</v>
      </c>
      <c r="AJ842" s="164">
        <v>0</v>
      </c>
      <c r="AK842" s="164">
        <v>0</v>
      </c>
      <c r="AL842" s="164">
        <v>0</v>
      </c>
      <c r="AM842" s="164">
        <v>0</v>
      </c>
      <c r="AN842" s="164">
        <v>0</v>
      </c>
      <c r="AO842" s="164">
        <v>0</v>
      </c>
      <c r="AP842" s="164">
        <v>0</v>
      </c>
      <c r="AQ842" s="164">
        <v>0</v>
      </c>
      <c r="AR842" s="164">
        <v>0</v>
      </c>
      <c r="AS842" s="164">
        <v>0</v>
      </c>
      <c r="AT842" s="164">
        <v>0</v>
      </c>
      <c r="AU842" s="164">
        <v>0</v>
      </c>
      <c r="AV842" s="164">
        <v>0</v>
      </c>
      <c r="AW842" s="164">
        <v>0</v>
      </c>
    </row>
    <row r="843" spans="1:49" x14ac:dyDescent="0.3">
      <c r="A843" s="247"/>
      <c r="B843" s="247" t="s">
        <v>37</v>
      </c>
      <c r="C843" s="141" t="s">
        <v>11</v>
      </c>
      <c r="D843" s="164">
        <v>0</v>
      </c>
      <c r="E843" s="164">
        <v>0</v>
      </c>
      <c r="F843" s="164">
        <v>0</v>
      </c>
      <c r="G843" s="164">
        <v>0</v>
      </c>
      <c r="H843" s="164">
        <v>0</v>
      </c>
      <c r="I843" s="164">
        <v>0</v>
      </c>
      <c r="J843" s="164">
        <v>0</v>
      </c>
      <c r="K843" s="164">
        <v>0</v>
      </c>
      <c r="L843" s="164">
        <v>0</v>
      </c>
      <c r="M843" s="164">
        <v>0</v>
      </c>
      <c r="N843" s="164">
        <v>0</v>
      </c>
      <c r="O843" s="164">
        <v>0</v>
      </c>
      <c r="P843" s="164">
        <v>0</v>
      </c>
      <c r="Q843" s="164">
        <v>0</v>
      </c>
      <c r="R843" s="164">
        <v>0</v>
      </c>
      <c r="S843" s="164">
        <v>0</v>
      </c>
      <c r="T843" s="164">
        <v>0</v>
      </c>
      <c r="U843" s="164">
        <v>0</v>
      </c>
      <c r="V843" s="164">
        <v>0</v>
      </c>
      <c r="W843" s="164">
        <v>0</v>
      </c>
      <c r="X843" s="164">
        <v>0</v>
      </c>
      <c r="Y843" s="164">
        <v>0</v>
      </c>
      <c r="Z843" s="164">
        <v>0</v>
      </c>
      <c r="AA843" s="164">
        <v>0</v>
      </c>
      <c r="AB843" s="164">
        <v>0</v>
      </c>
      <c r="AC843" s="164">
        <v>0</v>
      </c>
      <c r="AD843" s="164">
        <v>0</v>
      </c>
      <c r="AE843" s="164">
        <v>0</v>
      </c>
      <c r="AF843" s="164">
        <v>0</v>
      </c>
      <c r="AG843" s="164">
        <v>0</v>
      </c>
      <c r="AH843" s="164">
        <v>0</v>
      </c>
      <c r="AI843" s="164">
        <v>0</v>
      </c>
      <c r="AJ843" s="164">
        <v>0</v>
      </c>
      <c r="AK843" s="164">
        <v>0</v>
      </c>
      <c r="AL843" s="164">
        <v>0</v>
      </c>
      <c r="AM843" s="164">
        <v>0</v>
      </c>
      <c r="AN843" s="164">
        <v>0</v>
      </c>
      <c r="AO843" s="164">
        <v>0</v>
      </c>
      <c r="AP843" s="164">
        <v>0</v>
      </c>
      <c r="AQ843" s="164">
        <v>0</v>
      </c>
      <c r="AR843" s="164">
        <v>0</v>
      </c>
      <c r="AS843" s="164">
        <v>0</v>
      </c>
      <c r="AT843" s="164">
        <v>0</v>
      </c>
      <c r="AU843" s="164">
        <v>0</v>
      </c>
      <c r="AV843" s="164">
        <v>0</v>
      </c>
      <c r="AW843" s="164">
        <v>0</v>
      </c>
    </row>
    <row r="844" spans="1:49" x14ac:dyDescent="0.3">
      <c r="A844" s="247"/>
      <c r="B844" s="247"/>
      <c r="C844" s="141" t="s">
        <v>12</v>
      </c>
      <c r="D844" s="164">
        <v>0</v>
      </c>
      <c r="E844" s="164">
        <v>0</v>
      </c>
      <c r="F844" s="164">
        <v>0</v>
      </c>
      <c r="G844" s="164">
        <v>0</v>
      </c>
      <c r="H844" s="164">
        <v>0</v>
      </c>
      <c r="I844" s="164">
        <v>0</v>
      </c>
      <c r="J844" s="164">
        <v>0</v>
      </c>
      <c r="K844" s="164">
        <v>0</v>
      </c>
      <c r="L844" s="164">
        <v>0</v>
      </c>
      <c r="M844" s="164">
        <v>0</v>
      </c>
      <c r="N844" s="164">
        <v>0</v>
      </c>
      <c r="O844" s="164">
        <v>0</v>
      </c>
      <c r="P844" s="164">
        <v>0</v>
      </c>
      <c r="Q844" s="164">
        <v>0</v>
      </c>
      <c r="R844" s="164">
        <v>0</v>
      </c>
      <c r="S844" s="164">
        <v>0</v>
      </c>
      <c r="T844" s="164">
        <v>0</v>
      </c>
      <c r="U844" s="164">
        <v>0</v>
      </c>
      <c r="V844" s="164">
        <v>0</v>
      </c>
      <c r="W844" s="164">
        <v>0</v>
      </c>
      <c r="X844" s="164">
        <v>0</v>
      </c>
      <c r="Y844" s="164">
        <v>0</v>
      </c>
      <c r="Z844" s="164">
        <v>0</v>
      </c>
      <c r="AA844" s="164">
        <v>0</v>
      </c>
      <c r="AB844" s="164">
        <v>0</v>
      </c>
      <c r="AC844" s="164">
        <v>0</v>
      </c>
      <c r="AD844" s="164">
        <v>0</v>
      </c>
      <c r="AE844" s="164">
        <v>0</v>
      </c>
      <c r="AF844" s="164">
        <v>0</v>
      </c>
      <c r="AG844" s="164">
        <v>0</v>
      </c>
      <c r="AH844" s="164">
        <v>0</v>
      </c>
      <c r="AI844" s="164">
        <v>0</v>
      </c>
      <c r="AJ844" s="164">
        <v>0</v>
      </c>
      <c r="AK844" s="164">
        <v>0</v>
      </c>
      <c r="AL844" s="164">
        <v>0</v>
      </c>
      <c r="AM844" s="164">
        <v>0</v>
      </c>
      <c r="AN844" s="164">
        <v>0</v>
      </c>
      <c r="AO844" s="164">
        <v>0</v>
      </c>
      <c r="AP844" s="164">
        <v>0</v>
      </c>
      <c r="AQ844" s="164">
        <v>0</v>
      </c>
      <c r="AR844" s="164">
        <v>0</v>
      </c>
      <c r="AS844" s="164">
        <v>0</v>
      </c>
      <c r="AT844" s="164">
        <v>0</v>
      </c>
      <c r="AU844" s="164">
        <v>0</v>
      </c>
      <c r="AV844" s="164">
        <v>0</v>
      </c>
      <c r="AW844" s="164">
        <v>0</v>
      </c>
    </row>
    <row r="845" spans="1:49" x14ac:dyDescent="0.3">
      <c r="A845" s="247"/>
      <c r="B845" s="247"/>
      <c r="C845" s="141" t="s">
        <v>13</v>
      </c>
      <c r="D845" s="164">
        <v>0</v>
      </c>
      <c r="E845" s="164">
        <v>0</v>
      </c>
      <c r="F845" s="164">
        <v>0</v>
      </c>
      <c r="G845" s="164">
        <v>0</v>
      </c>
      <c r="H845" s="164">
        <v>0</v>
      </c>
      <c r="I845" s="164">
        <v>0</v>
      </c>
      <c r="J845" s="164">
        <v>0</v>
      </c>
      <c r="K845" s="164">
        <v>0</v>
      </c>
      <c r="L845" s="164">
        <v>0</v>
      </c>
      <c r="M845" s="164">
        <v>0</v>
      </c>
      <c r="N845" s="164">
        <v>0</v>
      </c>
      <c r="O845" s="164">
        <v>0</v>
      </c>
      <c r="P845" s="164">
        <v>0</v>
      </c>
      <c r="Q845" s="164">
        <v>0</v>
      </c>
      <c r="R845" s="164">
        <v>0</v>
      </c>
      <c r="S845" s="164">
        <v>0</v>
      </c>
      <c r="T845" s="164">
        <v>0</v>
      </c>
      <c r="U845" s="164">
        <v>0</v>
      </c>
      <c r="V845" s="164">
        <v>0</v>
      </c>
      <c r="W845" s="164">
        <v>0</v>
      </c>
      <c r="X845" s="164">
        <v>0</v>
      </c>
      <c r="Y845" s="164">
        <v>0</v>
      </c>
      <c r="Z845" s="164">
        <v>0</v>
      </c>
      <c r="AA845" s="164">
        <v>0</v>
      </c>
      <c r="AB845" s="164">
        <v>0</v>
      </c>
      <c r="AC845" s="164">
        <v>0</v>
      </c>
      <c r="AD845" s="164">
        <v>0</v>
      </c>
      <c r="AE845" s="164">
        <v>0</v>
      </c>
      <c r="AF845" s="164">
        <v>0</v>
      </c>
      <c r="AG845" s="164">
        <v>0</v>
      </c>
      <c r="AH845" s="164">
        <v>0</v>
      </c>
      <c r="AI845" s="164">
        <v>0</v>
      </c>
      <c r="AJ845" s="164">
        <v>0</v>
      </c>
      <c r="AK845" s="164">
        <v>0</v>
      </c>
      <c r="AL845" s="164">
        <v>0</v>
      </c>
      <c r="AM845" s="164">
        <v>0</v>
      </c>
      <c r="AN845" s="164">
        <v>0</v>
      </c>
      <c r="AO845" s="164">
        <v>0</v>
      </c>
      <c r="AP845" s="164">
        <v>0</v>
      </c>
      <c r="AQ845" s="164">
        <v>0</v>
      </c>
      <c r="AR845" s="164">
        <v>0</v>
      </c>
      <c r="AS845" s="164">
        <v>0</v>
      </c>
      <c r="AT845" s="164">
        <v>0</v>
      </c>
      <c r="AU845" s="164">
        <v>0</v>
      </c>
      <c r="AV845" s="164">
        <v>0</v>
      </c>
      <c r="AW845" s="164">
        <v>0</v>
      </c>
    </row>
    <row r="846" spans="1:49" x14ac:dyDescent="0.3">
      <c r="A846" s="247"/>
      <c r="B846" s="247"/>
      <c r="C846" s="141" t="s">
        <v>14</v>
      </c>
      <c r="D846" s="164">
        <v>0</v>
      </c>
      <c r="E846" s="164">
        <v>0</v>
      </c>
      <c r="F846" s="164">
        <v>0</v>
      </c>
      <c r="G846" s="164">
        <v>0</v>
      </c>
      <c r="H846" s="164">
        <v>0</v>
      </c>
      <c r="I846" s="164">
        <v>0</v>
      </c>
      <c r="J846" s="164">
        <v>0</v>
      </c>
      <c r="K846" s="164">
        <v>0</v>
      </c>
      <c r="L846" s="164">
        <v>0</v>
      </c>
      <c r="M846" s="164">
        <v>0</v>
      </c>
      <c r="N846" s="164">
        <v>0</v>
      </c>
      <c r="O846" s="164">
        <v>0</v>
      </c>
      <c r="P846" s="164">
        <v>0</v>
      </c>
      <c r="Q846" s="164">
        <v>0</v>
      </c>
      <c r="R846" s="164">
        <v>0</v>
      </c>
      <c r="S846" s="164">
        <v>0</v>
      </c>
      <c r="T846" s="164">
        <v>0</v>
      </c>
      <c r="U846" s="164">
        <v>0</v>
      </c>
      <c r="V846" s="164">
        <v>0</v>
      </c>
      <c r="W846" s="164">
        <v>0</v>
      </c>
      <c r="X846" s="164">
        <v>0</v>
      </c>
      <c r="Y846" s="164">
        <v>0</v>
      </c>
      <c r="Z846" s="164">
        <v>0</v>
      </c>
      <c r="AA846" s="164">
        <v>0</v>
      </c>
      <c r="AB846" s="164">
        <v>0</v>
      </c>
      <c r="AC846" s="164">
        <v>0</v>
      </c>
      <c r="AD846" s="164">
        <v>0</v>
      </c>
      <c r="AE846" s="164">
        <v>0</v>
      </c>
      <c r="AF846" s="164">
        <v>0</v>
      </c>
      <c r="AG846" s="164">
        <v>0</v>
      </c>
      <c r="AH846" s="164">
        <v>0</v>
      </c>
      <c r="AI846" s="164">
        <v>0</v>
      </c>
      <c r="AJ846" s="164">
        <v>0</v>
      </c>
      <c r="AK846" s="164">
        <v>0</v>
      </c>
      <c r="AL846" s="164">
        <v>0</v>
      </c>
      <c r="AM846" s="164">
        <v>0</v>
      </c>
      <c r="AN846" s="164">
        <v>0</v>
      </c>
      <c r="AO846" s="164">
        <v>0</v>
      </c>
      <c r="AP846" s="164">
        <v>0</v>
      </c>
      <c r="AQ846" s="164">
        <v>0</v>
      </c>
      <c r="AR846" s="164">
        <v>0</v>
      </c>
      <c r="AS846" s="164">
        <v>0</v>
      </c>
      <c r="AT846" s="164">
        <v>0</v>
      </c>
      <c r="AU846" s="164">
        <v>0</v>
      </c>
      <c r="AV846" s="164">
        <v>0</v>
      </c>
      <c r="AW846" s="164">
        <v>0</v>
      </c>
    </row>
    <row r="847" spans="1:49" x14ac:dyDescent="0.3">
      <c r="A847" s="247"/>
      <c r="B847" s="247"/>
      <c r="C847" s="141" t="s">
        <v>15</v>
      </c>
      <c r="D847" s="164">
        <v>0</v>
      </c>
      <c r="E847" s="164">
        <v>0</v>
      </c>
      <c r="F847" s="164">
        <v>0</v>
      </c>
      <c r="G847" s="164">
        <v>0</v>
      </c>
      <c r="H847" s="164">
        <v>0</v>
      </c>
      <c r="I847" s="164">
        <v>0</v>
      </c>
      <c r="J847" s="164">
        <v>0</v>
      </c>
      <c r="K847" s="164">
        <v>0</v>
      </c>
      <c r="L847" s="164">
        <v>0</v>
      </c>
      <c r="M847" s="164">
        <v>0</v>
      </c>
      <c r="N847" s="164">
        <v>0</v>
      </c>
      <c r="O847" s="164">
        <v>0</v>
      </c>
      <c r="P847" s="164">
        <v>0</v>
      </c>
      <c r="Q847" s="164">
        <v>0</v>
      </c>
      <c r="R847" s="164">
        <v>0</v>
      </c>
      <c r="S847" s="164">
        <v>0</v>
      </c>
      <c r="T847" s="164">
        <v>0</v>
      </c>
      <c r="U847" s="164">
        <v>0</v>
      </c>
      <c r="V847" s="164">
        <v>0</v>
      </c>
      <c r="W847" s="164">
        <v>0</v>
      </c>
      <c r="X847" s="164">
        <v>0</v>
      </c>
      <c r="Y847" s="164">
        <v>0</v>
      </c>
      <c r="Z847" s="164">
        <v>0</v>
      </c>
      <c r="AA847" s="164">
        <v>0</v>
      </c>
      <c r="AB847" s="164">
        <v>0</v>
      </c>
      <c r="AC847" s="164">
        <v>0</v>
      </c>
      <c r="AD847" s="164">
        <v>0</v>
      </c>
      <c r="AE847" s="164">
        <v>0</v>
      </c>
      <c r="AF847" s="164">
        <v>0</v>
      </c>
      <c r="AG847" s="164">
        <v>0</v>
      </c>
      <c r="AH847" s="164">
        <v>0</v>
      </c>
      <c r="AI847" s="164">
        <v>0</v>
      </c>
      <c r="AJ847" s="164">
        <v>0</v>
      </c>
      <c r="AK847" s="164">
        <v>0</v>
      </c>
      <c r="AL847" s="164">
        <v>0</v>
      </c>
      <c r="AM847" s="164">
        <v>0</v>
      </c>
      <c r="AN847" s="164">
        <v>0</v>
      </c>
      <c r="AO847" s="164">
        <v>0</v>
      </c>
      <c r="AP847" s="164">
        <v>0</v>
      </c>
      <c r="AQ847" s="164">
        <v>0</v>
      </c>
      <c r="AR847" s="164">
        <v>0</v>
      </c>
      <c r="AS847" s="164">
        <v>0</v>
      </c>
      <c r="AT847" s="164">
        <v>0</v>
      </c>
      <c r="AU847" s="164">
        <v>0</v>
      </c>
      <c r="AV847" s="164">
        <v>0</v>
      </c>
      <c r="AW847" s="164">
        <v>0</v>
      </c>
    </row>
    <row r="848" spans="1:49" x14ac:dyDescent="0.3">
      <c r="A848" s="247"/>
      <c r="B848" s="247"/>
      <c r="C848" s="141" t="s">
        <v>16</v>
      </c>
      <c r="D848" s="164">
        <v>0</v>
      </c>
      <c r="E848" s="164">
        <v>0</v>
      </c>
      <c r="F848" s="164">
        <v>0</v>
      </c>
      <c r="G848" s="164">
        <v>0</v>
      </c>
      <c r="H848" s="164">
        <v>0</v>
      </c>
      <c r="I848" s="164">
        <v>0</v>
      </c>
      <c r="J848" s="164">
        <v>0</v>
      </c>
      <c r="K848" s="164">
        <v>0</v>
      </c>
      <c r="L848" s="164">
        <v>0</v>
      </c>
      <c r="M848" s="164">
        <v>0</v>
      </c>
      <c r="N848" s="164">
        <v>0</v>
      </c>
      <c r="O848" s="164">
        <v>0</v>
      </c>
      <c r="P848" s="164">
        <v>0</v>
      </c>
      <c r="Q848" s="164">
        <v>0</v>
      </c>
      <c r="R848" s="164">
        <v>0</v>
      </c>
      <c r="S848" s="164">
        <v>0</v>
      </c>
      <c r="T848" s="164">
        <v>0</v>
      </c>
      <c r="U848" s="164">
        <v>0</v>
      </c>
      <c r="V848" s="164">
        <v>0</v>
      </c>
      <c r="W848" s="164">
        <v>0</v>
      </c>
      <c r="X848" s="164">
        <v>0</v>
      </c>
      <c r="Y848" s="164">
        <v>0</v>
      </c>
      <c r="Z848" s="164">
        <v>0</v>
      </c>
      <c r="AA848" s="164">
        <v>0</v>
      </c>
      <c r="AB848" s="164">
        <v>0</v>
      </c>
      <c r="AC848" s="164">
        <v>0</v>
      </c>
      <c r="AD848" s="164">
        <v>0</v>
      </c>
      <c r="AE848" s="164">
        <v>0</v>
      </c>
      <c r="AF848" s="164">
        <v>0</v>
      </c>
      <c r="AG848" s="164">
        <v>0</v>
      </c>
      <c r="AH848" s="164">
        <v>0</v>
      </c>
      <c r="AI848" s="164">
        <v>0</v>
      </c>
      <c r="AJ848" s="164">
        <v>0</v>
      </c>
      <c r="AK848" s="164">
        <v>0</v>
      </c>
      <c r="AL848" s="164">
        <v>0</v>
      </c>
      <c r="AM848" s="164">
        <v>0</v>
      </c>
      <c r="AN848" s="164">
        <v>0</v>
      </c>
      <c r="AO848" s="164">
        <v>0</v>
      </c>
      <c r="AP848" s="164">
        <v>0</v>
      </c>
      <c r="AQ848" s="164">
        <v>0</v>
      </c>
      <c r="AR848" s="164">
        <v>0</v>
      </c>
      <c r="AS848" s="164">
        <v>0</v>
      </c>
      <c r="AT848" s="164">
        <v>0</v>
      </c>
      <c r="AU848" s="164">
        <v>0</v>
      </c>
      <c r="AV848" s="164">
        <v>0</v>
      </c>
      <c r="AW848" s="164">
        <v>0</v>
      </c>
    </row>
    <row r="849" spans="1:49" x14ac:dyDescent="0.3">
      <c r="A849" s="247"/>
      <c r="B849" s="247"/>
      <c r="C849" s="141" t="s">
        <v>17</v>
      </c>
      <c r="D849" s="164">
        <v>0</v>
      </c>
      <c r="E849" s="164">
        <v>0</v>
      </c>
      <c r="F849" s="164">
        <v>0</v>
      </c>
      <c r="G849" s="164">
        <v>0</v>
      </c>
      <c r="H849" s="164">
        <v>0</v>
      </c>
      <c r="I849" s="164">
        <v>0</v>
      </c>
      <c r="J849" s="164">
        <v>0</v>
      </c>
      <c r="K849" s="164">
        <v>0</v>
      </c>
      <c r="L849" s="164">
        <v>0</v>
      </c>
      <c r="M849" s="164">
        <v>0</v>
      </c>
      <c r="N849" s="164">
        <v>0</v>
      </c>
      <c r="O849" s="164">
        <v>0</v>
      </c>
      <c r="P849" s="164">
        <v>0</v>
      </c>
      <c r="Q849" s="164">
        <v>0</v>
      </c>
      <c r="R849" s="164">
        <v>0</v>
      </c>
      <c r="S849" s="164">
        <v>0</v>
      </c>
      <c r="T849" s="164">
        <v>0</v>
      </c>
      <c r="U849" s="164">
        <v>0</v>
      </c>
      <c r="V849" s="164">
        <v>0</v>
      </c>
      <c r="W849" s="164">
        <v>0</v>
      </c>
      <c r="X849" s="164">
        <v>0</v>
      </c>
      <c r="Y849" s="164">
        <v>0</v>
      </c>
      <c r="Z849" s="164">
        <v>0</v>
      </c>
      <c r="AA849" s="164">
        <v>0</v>
      </c>
      <c r="AB849" s="164">
        <v>0</v>
      </c>
      <c r="AC849" s="164">
        <v>0</v>
      </c>
      <c r="AD849" s="164">
        <v>0</v>
      </c>
      <c r="AE849" s="164">
        <v>0</v>
      </c>
      <c r="AF849" s="164">
        <v>0</v>
      </c>
      <c r="AG849" s="164">
        <v>0</v>
      </c>
      <c r="AH849" s="164">
        <v>0</v>
      </c>
      <c r="AI849" s="164">
        <v>0</v>
      </c>
      <c r="AJ849" s="164">
        <v>0</v>
      </c>
      <c r="AK849" s="164">
        <v>0</v>
      </c>
      <c r="AL849" s="164">
        <v>0</v>
      </c>
      <c r="AM849" s="164">
        <v>0</v>
      </c>
      <c r="AN849" s="164">
        <v>0</v>
      </c>
      <c r="AO849" s="164">
        <v>0</v>
      </c>
      <c r="AP849" s="164">
        <v>0</v>
      </c>
      <c r="AQ849" s="164">
        <v>0</v>
      </c>
      <c r="AR849" s="164">
        <v>0</v>
      </c>
      <c r="AS849" s="164">
        <v>0</v>
      </c>
      <c r="AT849" s="164">
        <v>0</v>
      </c>
      <c r="AU849" s="164">
        <v>0</v>
      </c>
      <c r="AV849" s="164">
        <v>0</v>
      </c>
      <c r="AW849" s="164">
        <v>0</v>
      </c>
    </row>
    <row r="850" spans="1:49" x14ac:dyDescent="0.3">
      <c r="A850" s="247"/>
      <c r="B850" s="247"/>
      <c r="C850" s="141" t="s">
        <v>34</v>
      </c>
      <c r="D850" s="164">
        <v>0</v>
      </c>
      <c r="E850" s="164">
        <v>0</v>
      </c>
      <c r="F850" s="164">
        <v>0</v>
      </c>
      <c r="G850" s="164">
        <v>0</v>
      </c>
      <c r="H850" s="164">
        <v>0</v>
      </c>
      <c r="I850" s="164">
        <v>0</v>
      </c>
      <c r="J850" s="164">
        <v>0</v>
      </c>
      <c r="K850" s="164">
        <v>0</v>
      </c>
      <c r="L850" s="164">
        <v>0</v>
      </c>
      <c r="M850" s="164">
        <v>0</v>
      </c>
      <c r="N850" s="164">
        <v>0</v>
      </c>
      <c r="O850" s="164">
        <v>0</v>
      </c>
      <c r="P850" s="164">
        <v>0</v>
      </c>
      <c r="Q850" s="164">
        <v>0</v>
      </c>
      <c r="R850" s="164">
        <v>0</v>
      </c>
      <c r="S850" s="164">
        <v>0</v>
      </c>
      <c r="T850" s="164">
        <v>0</v>
      </c>
      <c r="U850" s="164">
        <v>0</v>
      </c>
      <c r="V850" s="164">
        <v>0</v>
      </c>
      <c r="W850" s="164">
        <v>0</v>
      </c>
      <c r="X850" s="164">
        <v>0</v>
      </c>
      <c r="Y850" s="164">
        <v>0</v>
      </c>
      <c r="Z850" s="164">
        <v>0</v>
      </c>
      <c r="AA850" s="164">
        <v>0</v>
      </c>
      <c r="AB850" s="164">
        <v>0</v>
      </c>
      <c r="AC850" s="164">
        <v>0</v>
      </c>
      <c r="AD850" s="164">
        <v>0</v>
      </c>
      <c r="AE850" s="164">
        <v>0</v>
      </c>
      <c r="AF850" s="164">
        <v>0</v>
      </c>
      <c r="AG850" s="164">
        <v>0</v>
      </c>
      <c r="AH850" s="164">
        <v>0</v>
      </c>
      <c r="AI850" s="164">
        <v>0</v>
      </c>
      <c r="AJ850" s="164">
        <v>0</v>
      </c>
      <c r="AK850" s="164">
        <v>0</v>
      </c>
      <c r="AL850" s="164">
        <v>0</v>
      </c>
      <c r="AM850" s="164">
        <v>0</v>
      </c>
      <c r="AN850" s="164">
        <v>0</v>
      </c>
      <c r="AO850" s="164">
        <v>0</v>
      </c>
      <c r="AP850" s="164">
        <v>0</v>
      </c>
      <c r="AQ850" s="164">
        <v>0</v>
      </c>
      <c r="AR850" s="164">
        <v>0</v>
      </c>
      <c r="AS850" s="164">
        <v>0</v>
      </c>
      <c r="AT850" s="164">
        <v>0</v>
      </c>
      <c r="AU850" s="164">
        <v>0</v>
      </c>
      <c r="AV850" s="164">
        <v>0</v>
      </c>
      <c r="AW850" s="164">
        <v>0</v>
      </c>
    </row>
    <row r="851" spans="1:49" x14ac:dyDescent="0.3">
      <c r="A851" s="247"/>
      <c r="B851" s="247"/>
      <c r="C851" s="141" t="s">
        <v>19</v>
      </c>
      <c r="D851" s="164">
        <v>0</v>
      </c>
      <c r="E851" s="164">
        <v>0</v>
      </c>
      <c r="F851" s="164">
        <v>0</v>
      </c>
      <c r="G851" s="164">
        <v>0</v>
      </c>
      <c r="H851" s="164">
        <v>0</v>
      </c>
      <c r="I851" s="164">
        <v>0</v>
      </c>
      <c r="J851" s="164">
        <v>0</v>
      </c>
      <c r="K851" s="164">
        <v>0</v>
      </c>
      <c r="L851" s="164">
        <v>0</v>
      </c>
      <c r="M851" s="164">
        <v>0</v>
      </c>
      <c r="N851" s="164">
        <v>0</v>
      </c>
      <c r="O851" s="164">
        <v>0</v>
      </c>
      <c r="P851" s="164">
        <v>0</v>
      </c>
      <c r="Q851" s="164">
        <v>0</v>
      </c>
      <c r="R851" s="164">
        <v>0</v>
      </c>
      <c r="S851" s="164">
        <v>0</v>
      </c>
      <c r="T851" s="164">
        <v>0</v>
      </c>
      <c r="U851" s="164">
        <v>0</v>
      </c>
      <c r="V851" s="164">
        <v>0</v>
      </c>
      <c r="W851" s="164">
        <v>0</v>
      </c>
      <c r="X851" s="164">
        <v>0</v>
      </c>
      <c r="Y851" s="164">
        <v>0</v>
      </c>
      <c r="Z851" s="164">
        <v>0</v>
      </c>
      <c r="AA851" s="164">
        <v>0</v>
      </c>
      <c r="AB851" s="164">
        <v>0</v>
      </c>
      <c r="AC851" s="164">
        <v>0</v>
      </c>
      <c r="AD851" s="164">
        <v>0</v>
      </c>
      <c r="AE851" s="164">
        <v>0</v>
      </c>
      <c r="AF851" s="164">
        <v>0</v>
      </c>
      <c r="AG851" s="164">
        <v>0</v>
      </c>
      <c r="AH851" s="164">
        <v>0</v>
      </c>
      <c r="AI851" s="164">
        <v>0</v>
      </c>
      <c r="AJ851" s="164">
        <v>0</v>
      </c>
      <c r="AK851" s="164">
        <v>0</v>
      </c>
      <c r="AL851" s="164">
        <v>0</v>
      </c>
      <c r="AM851" s="164">
        <v>0</v>
      </c>
      <c r="AN851" s="164">
        <v>0</v>
      </c>
      <c r="AO851" s="164">
        <v>0</v>
      </c>
      <c r="AP851" s="164">
        <v>0</v>
      </c>
      <c r="AQ851" s="164">
        <v>0</v>
      </c>
      <c r="AR851" s="164">
        <v>0</v>
      </c>
      <c r="AS851" s="164">
        <v>0</v>
      </c>
      <c r="AT851" s="164">
        <v>0</v>
      </c>
      <c r="AU851" s="164">
        <v>0</v>
      </c>
      <c r="AV851" s="164">
        <v>0</v>
      </c>
      <c r="AW851" s="164">
        <v>0</v>
      </c>
    </row>
    <row r="852" spans="1:49" x14ac:dyDescent="0.3">
      <c r="A852" s="247"/>
      <c r="B852" s="247" t="s">
        <v>29</v>
      </c>
      <c r="C852" s="141" t="s">
        <v>11</v>
      </c>
      <c r="D852" s="164">
        <v>0</v>
      </c>
      <c r="E852" s="164">
        <v>0</v>
      </c>
      <c r="F852" s="164">
        <v>0</v>
      </c>
      <c r="G852" s="164">
        <v>0</v>
      </c>
      <c r="H852" s="164">
        <v>0</v>
      </c>
      <c r="I852" s="164">
        <v>0</v>
      </c>
      <c r="J852" s="164">
        <v>0</v>
      </c>
      <c r="K852" s="164">
        <v>0</v>
      </c>
      <c r="L852" s="164">
        <v>0</v>
      </c>
      <c r="M852" s="164">
        <v>0</v>
      </c>
      <c r="N852" s="164">
        <v>0</v>
      </c>
      <c r="O852" s="164">
        <v>0</v>
      </c>
      <c r="P852" s="164">
        <v>0</v>
      </c>
      <c r="Q852" s="164">
        <v>0</v>
      </c>
      <c r="R852" s="164">
        <v>0</v>
      </c>
      <c r="S852" s="164">
        <v>0</v>
      </c>
      <c r="T852" s="164">
        <v>0</v>
      </c>
      <c r="U852" s="164">
        <v>0</v>
      </c>
      <c r="V852" s="164">
        <v>0</v>
      </c>
      <c r="W852" s="164">
        <v>0</v>
      </c>
      <c r="X852" s="164">
        <v>0</v>
      </c>
      <c r="Y852" s="164">
        <v>0</v>
      </c>
      <c r="Z852" s="164">
        <v>0</v>
      </c>
      <c r="AA852" s="164">
        <v>0</v>
      </c>
      <c r="AB852" s="164">
        <v>0</v>
      </c>
      <c r="AC852" s="164">
        <v>0</v>
      </c>
      <c r="AD852" s="164">
        <v>0</v>
      </c>
      <c r="AE852" s="164">
        <v>0</v>
      </c>
      <c r="AF852" s="164">
        <v>0</v>
      </c>
      <c r="AG852" s="164">
        <v>0</v>
      </c>
      <c r="AH852" s="164">
        <v>0</v>
      </c>
      <c r="AI852" s="164">
        <v>0</v>
      </c>
      <c r="AJ852" s="164">
        <v>0</v>
      </c>
      <c r="AK852" s="164">
        <v>0</v>
      </c>
      <c r="AL852" s="164">
        <v>0</v>
      </c>
      <c r="AM852" s="164">
        <v>0</v>
      </c>
      <c r="AN852" s="164">
        <v>0</v>
      </c>
      <c r="AO852" s="164">
        <v>0</v>
      </c>
      <c r="AP852" s="164">
        <v>0</v>
      </c>
      <c r="AQ852" s="164">
        <v>0</v>
      </c>
      <c r="AR852" s="164">
        <v>0</v>
      </c>
      <c r="AS852" s="164">
        <v>0</v>
      </c>
      <c r="AT852" s="164">
        <v>0</v>
      </c>
      <c r="AU852" s="164">
        <v>0</v>
      </c>
      <c r="AV852" s="164">
        <v>0</v>
      </c>
      <c r="AW852" s="164">
        <v>0</v>
      </c>
    </row>
    <row r="853" spans="1:49" x14ac:dyDescent="0.3">
      <c r="A853" s="247"/>
      <c r="B853" s="247"/>
      <c r="C853" s="141" t="s">
        <v>12</v>
      </c>
      <c r="D853" s="164">
        <v>0</v>
      </c>
      <c r="E853" s="164">
        <v>0</v>
      </c>
      <c r="F853" s="164">
        <v>0</v>
      </c>
      <c r="G853" s="164">
        <v>0</v>
      </c>
      <c r="H853" s="164">
        <v>0</v>
      </c>
      <c r="I853" s="164">
        <v>0</v>
      </c>
      <c r="J853" s="164">
        <v>0</v>
      </c>
      <c r="K853" s="164">
        <v>0</v>
      </c>
      <c r="L853" s="164">
        <v>0</v>
      </c>
      <c r="M853" s="164">
        <v>0</v>
      </c>
      <c r="N853" s="164">
        <v>0</v>
      </c>
      <c r="O853" s="164">
        <v>0</v>
      </c>
      <c r="P853" s="164">
        <v>0</v>
      </c>
      <c r="Q853" s="164">
        <v>0</v>
      </c>
      <c r="R853" s="164">
        <v>0</v>
      </c>
      <c r="S853" s="164">
        <v>0</v>
      </c>
      <c r="T853" s="164">
        <v>0</v>
      </c>
      <c r="U853" s="164">
        <v>0</v>
      </c>
      <c r="V853" s="164">
        <v>0</v>
      </c>
      <c r="W853" s="164">
        <v>0</v>
      </c>
      <c r="X853" s="164">
        <v>0</v>
      </c>
      <c r="Y853" s="164">
        <v>0</v>
      </c>
      <c r="Z853" s="164">
        <v>0</v>
      </c>
      <c r="AA853" s="164">
        <v>0</v>
      </c>
      <c r="AB853" s="164">
        <v>0</v>
      </c>
      <c r="AC853" s="164">
        <v>0</v>
      </c>
      <c r="AD853" s="164">
        <v>0</v>
      </c>
      <c r="AE853" s="164">
        <v>0</v>
      </c>
      <c r="AF853" s="164">
        <v>0</v>
      </c>
      <c r="AG853" s="164">
        <v>0</v>
      </c>
      <c r="AH853" s="164">
        <v>0</v>
      </c>
      <c r="AI853" s="164">
        <v>0</v>
      </c>
      <c r="AJ853" s="164">
        <v>0</v>
      </c>
      <c r="AK853" s="164">
        <v>0</v>
      </c>
      <c r="AL853" s="164">
        <v>0</v>
      </c>
      <c r="AM853" s="164">
        <v>0</v>
      </c>
      <c r="AN853" s="164">
        <v>0</v>
      </c>
      <c r="AO853" s="164">
        <v>0</v>
      </c>
      <c r="AP853" s="164">
        <v>0</v>
      </c>
      <c r="AQ853" s="164">
        <v>0</v>
      </c>
      <c r="AR853" s="164">
        <v>0</v>
      </c>
      <c r="AS853" s="164">
        <v>0</v>
      </c>
      <c r="AT853" s="164">
        <v>0</v>
      </c>
      <c r="AU853" s="164">
        <v>0</v>
      </c>
      <c r="AV853" s="164">
        <v>0</v>
      </c>
      <c r="AW853" s="164">
        <v>0</v>
      </c>
    </row>
    <row r="854" spans="1:49" x14ac:dyDescent="0.3">
      <c r="A854" s="247"/>
      <c r="B854" s="247"/>
      <c r="C854" s="141" t="s">
        <v>13</v>
      </c>
      <c r="D854" s="164">
        <v>0</v>
      </c>
      <c r="E854" s="164">
        <v>0</v>
      </c>
      <c r="F854" s="164">
        <v>0</v>
      </c>
      <c r="G854" s="164">
        <v>0</v>
      </c>
      <c r="H854" s="164">
        <v>0</v>
      </c>
      <c r="I854" s="164">
        <v>0</v>
      </c>
      <c r="J854" s="164">
        <v>0</v>
      </c>
      <c r="K854" s="164">
        <v>0</v>
      </c>
      <c r="L854" s="164">
        <v>0</v>
      </c>
      <c r="M854" s="164">
        <v>0</v>
      </c>
      <c r="N854" s="164">
        <v>0</v>
      </c>
      <c r="O854" s="164">
        <v>0</v>
      </c>
      <c r="P854" s="164">
        <v>0</v>
      </c>
      <c r="Q854" s="164">
        <v>0</v>
      </c>
      <c r="R854" s="164">
        <v>0</v>
      </c>
      <c r="S854" s="164">
        <v>0</v>
      </c>
      <c r="T854" s="164">
        <v>0</v>
      </c>
      <c r="U854" s="164">
        <v>0</v>
      </c>
      <c r="V854" s="164">
        <v>0</v>
      </c>
      <c r="W854" s="164">
        <v>0</v>
      </c>
      <c r="X854" s="164">
        <v>0</v>
      </c>
      <c r="Y854" s="164">
        <v>0</v>
      </c>
      <c r="Z854" s="164">
        <v>0</v>
      </c>
      <c r="AA854" s="164">
        <v>0</v>
      </c>
      <c r="AB854" s="164">
        <v>0</v>
      </c>
      <c r="AC854" s="164">
        <v>0</v>
      </c>
      <c r="AD854" s="164">
        <v>0</v>
      </c>
      <c r="AE854" s="164">
        <v>0</v>
      </c>
      <c r="AF854" s="164">
        <v>0</v>
      </c>
      <c r="AG854" s="164">
        <v>0</v>
      </c>
      <c r="AH854" s="164">
        <v>0</v>
      </c>
      <c r="AI854" s="164">
        <v>0</v>
      </c>
      <c r="AJ854" s="164">
        <v>0</v>
      </c>
      <c r="AK854" s="164">
        <v>0</v>
      </c>
      <c r="AL854" s="164">
        <v>0</v>
      </c>
      <c r="AM854" s="164">
        <v>0</v>
      </c>
      <c r="AN854" s="164">
        <v>0</v>
      </c>
      <c r="AO854" s="164">
        <v>0</v>
      </c>
      <c r="AP854" s="164">
        <v>0</v>
      </c>
      <c r="AQ854" s="164">
        <v>0</v>
      </c>
      <c r="AR854" s="164">
        <v>0</v>
      </c>
      <c r="AS854" s="164">
        <v>0</v>
      </c>
      <c r="AT854" s="164">
        <v>0</v>
      </c>
      <c r="AU854" s="164">
        <v>0</v>
      </c>
      <c r="AV854" s="164">
        <v>0</v>
      </c>
      <c r="AW854" s="164">
        <v>0</v>
      </c>
    </row>
    <row r="855" spans="1:49" x14ac:dyDescent="0.3">
      <c r="A855" s="247"/>
      <c r="B855" s="247"/>
      <c r="C855" s="141" t="s">
        <v>14</v>
      </c>
      <c r="D855" s="164">
        <v>0</v>
      </c>
      <c r="E855" s="164">
        <v>0</v>
      </c>
      <c r="F855" s="164">
        <v>0</v>
      </c>
      <c r="G855" s="164">
        <v>0</v>
      </c>
      <c r="H855" s="164">
        <v>0</v>
      </c>
      <c r="I855" s="164">
        <v>0</v>
      </c>
      <c r="J855" s="164">
        <v>0</v>
      </c>
      <c r="K855" s="164">
        <v>0</v>
      </c>
      <c r="L855" s="164">
        <v>0</v>
      </c>
      <c r="M855" s="164">
        <v>0</v>
      </c>
      <c r="N855" s="164">
        <v>0</v>
      </c>
      <c r="O855" s="164">
        <v>0</v>
      </c>
      <c r="P855" s="164">
        <v>0</v>
      </c>
      <c r="Q855" s="164">
        <v>0</v>
      </c>
      <c r="R855" s="164">
        <v>0</v>
      </c>
      <c r="S855" s="164">
        <v>0</v>
      </c>
      <c r="T855" s="164">
        <v>0</v>
      </c>
      <c r="U855" s="164">
        <v>0</v>
      </c>
      <c r="V855" s="164">
        <v>0</v>
      </c>
      <c r="W855" s="164">
        <v>0</v>
      </c>
      <c r="X855" s="164">
        <v>0</v>
      </c>
      <c r="Y855" s="164">
        <v>0</v>
      </c>
      <c r="Z855" s="164">
        <v>0</v>
      </c>
      <c r="AA855" s="164">
        <v>0</v>
      </c>
      <c r="AB855" s="164">
        <v>0</v>
      </c>
      <c r="AC855" s="164">
        <v>0</v>
      </c>
      <c r="AD855" s="164">
        <v>0</v>
      </c>
      <c r="AE855" s="164">
        <v>0</v>
      </c>
      <c r="AF855" s="164">
        <v>0</v>
      </c>
      <c r="AG855" s="164">
        <v>0</v>
      </c>
      <c r="AH855" s="164">
        <v>0</v>
      </c>
      <c r="AI855" s="164">
        <v>0</v>
      </c>
      <c r="AJ855" s="164">
        <v>0</v>
      </c>
      <c r="AK855" s="164">
        <v>0</v>
      </c>
      <c r="AL855" s="164">
        <v>0</v>
      </c>
      <c r="AM855" s="164">
        <v>0</v>
      </c>
      <c r="AN855" s="164">
        <v>0</v>
      </c>
      <c r="AO855" s="164">
        <v>0</v>
      </c>
      <c r="AP855" s="164">
        <v>0</v>
      </c>
      <c r="AQ855" s="164">
        <v>0</v>
      </c>
      <c r="AR855" s="164">
        <v>0</v>
      </c>
      <c r="AS855" s="164">
        <v>0</v>
      </c>
      <c r="AT855" s="164">
        <v>0</v>
      </c>
      <c r="AU855" s="164">
        <v>0</v>
      </c>
      <c r="AV855" s="164">
        <v>0</v>
      </c>
      <c r="AW855" s="164">
        <v>0</v>
      </c>
    </row>
    <row r="856" spans="1:49" x14ac:dyDescent="0.3">
      <c r="A856" s="247"/>
      <c r="B856" s="247"/>
      <c r="C856" s="141" t="s">
        <v>15</v>
      </c>
      <c r="D856" s="164">
        <v>0</v>
      </c>
      <c r="E856" s="164">
        <v>0</v>
      </c>
      <c r="F856" s="164">
        <v>0</v>
      </c>
      <c r="G856" s="164">
        <v>0</v>
      </c>
      <c r="H856" s="164">
        <v>0</v>
      </c>
      <c r="I856" s="164">
        <v>0</v>
      </c>
      <c r="J856" s="164">
        <v>0</v>
      </c>
      <c r="K856" s="164">
        <v>0</v>
      </c>
      <c r="L856" s="164">
        <v>0</v>
      </c>
      <c r="M856" s="164">
        <v>0</v>
      </c>
      <c r="N856" s="164">
        <v>0</v>
      </c>
      <c r="O856" s="164">
        <v>0</v>
      </c>
      <c r="P856" s="164">
        <v>0</v>
      </c>
      <c r="Q856" s="164">
        <v>0</v>
      </c>
      <c r="R856" s="164">
        <v>0</v>
      </c>
      <c r="S856" s="164">
        <v>0</v>
      </c>
      <c r="T856" s="164">
        <v>0</v>
      </c>
      <c r="U856" s="164">
        <v>0</v>
      </c>
      <c r="V856" s="164">
        <v>0</v>
      </c>
      <c r="W856" s="164">
        <v>0</v>
      </c>
      <c r="X856" s="164">
        <v>0</v>
      </c>
      <c r="Y856" s="164">
        <v>0</v>
      </c>
      <c r="Z856" s="164">
        <v>0</v>
      </c>
      <c r="AA856" s="164">
        <v>0</v>
      </c>
      <c r="AB856" s="164">
        <v>0</v>
      </c>
      <c r="AC856" s="164">
        <v>0</v>
      </c>
      <c r="AD856" s="164">
        <v>0</v>
      </c>
      <c r="AE856" s="164">
        <v>0</v>
      </c>
      <c r="AF856" s="164">
        <v>0</v>
      </c>
      <c r="AG856" s="164">
        <v>0</v>
      </c>
      <c r="AH856" s="164">
        <v>0</v>
      </c>
      <c r="AI856" s="164">
        <v>0</v>
      </c>
      <c r="AJ856" s="164">
        <v>0</v>
      </c>
      <c r="AK856" s="164">
        <v>0</v>
      </c>
      <c r="AL856" s="164">
        <v>0</v>
      </c>
      <c r="AM856" s="164">
        <v>0</v>
      </c>
      <c r="AN856" s="164">
        <v>0</v>
      </c>
      <c r="AO856" s="164">
        <v>0</v>
      </c>
      <c r="AP856" s="164">
        <v>0</v>
      </c>
      <c r="AQ856" s="164">
        <v>0</v>
      </c>
      <c r="AR856" s="164">
        <v>0</v>
      </c>
      <c r="AS856" s="164">
        <v>0</v>
      </c>
      <c r="AT856" s="164">
        <v>0</v>
      </c>
      <c r="AU856" s="164">
        <v>0</v>
      </c>
      <c r="AV856" s="164">
        <v>0</v>
      </c>
      <c r="AW856" s="164">
        <v>0</v>
      </c>
    </row>
    <row r="857" spans="1:49" x14ac:dyDescent="0.3">
      <c r="A857" s="247"/>
      <c r="B857" s="247"/>
      <c r="C857" s="141" t="s">
        <v>16</v>
      </c>
      <c r="D857" s="164">
        <v>0</v>
      </c>
      <c r="E857" s="164">
        <v>0</v>
      </c>
      <c r="F857" s="164">
        <v>0</v>
      </c>
      <c r="G857" s="164">
        <v>0</v>
      </c>
      <c r="H857" s="164">
        <v>0</v>
      </c>
      <c r="I857" s="164">
        <v>0</v>
      </c>
      <c r="J857" s="164">
        <v>0</v>
      </c>
      <c r="K857" s="164">
        <v>0</v>
      </c>
      <c r="L857" s="164">
        <v>0</v>
      </c>
      <c r="M857" s="164">
        <v>0</v>
      </c>
      <c r="N857" s="164">
        <v>0</v>
      </c>
      <c r="O857" s="164">
        <v>0</v>
      </c>
      <c r="P857" s="164">
        <v>0</v>
      </c>
      <c r="Q857" s="164">
        <v>0</v>
      </c>
      <c r="R857" s="164">
        <v>0</v>
      </c>
      <c r="S857" s="164">
        <v>0</v>
      </c>
      <c r="T857" s="164">
        <v>0</v>
      </c>
      <c r="U857" s="164">
        <v>0</v>
      </c>
      <c r="V857" s="164">
        <v>0</v>
      </c>
      <c r="W857" s="164">
        <v>0</v>
      </c>
      <c r="X857" s="164">
        <v>0</v>
      </c>
      <c r="Y857" s="164">
        <v>0</v>
      </c>
      <c r="Z857" s="164">
        <v>0</v>
      </c>
      <c r="AA857" s="164">
        <v>0</v>
      </c>
      <c r="AB857" s="164">
        <v>0</v>
      </c>
      <c r="AC857" s="164">
        <v>0</v>
      </c>
      <c r="AD857" s="164">
        <v>0</v>
      </c>
      <c r="AE857" s="164">
        <v>0</v>
      </c>
      <c r="AF857" s="164">
        <v>0</v>
      </c>
      <c r="AG857" s="164">
        <v>0</v>
      </c>
      <c r="AH857" s="164">
        <v>0</v>
      </c>
      <c r="AI857" s="164">
        <v>0</v>
      </c>
      <c r="AJ857" s="164">
        <v>0</v>
      </c>
      <c r="AK857" s="164">
        <v>0</v>
      </c>
      <c r="AL857" s="164">
        <v>0</v>
      </c>
      <c r="AM857" s="164">
        <v>0</v>
      </c>
      <c r="AN857" s="164">
        <v>0</v>
      </c>
      <c r="AO857" s="164">
        <v>0</v>
      </c>
      <c r="AP857" s="164">
        <v>0</v>
      </c>
      <c r="AQ857" s="164">
        <v>0</v>
      </c>
      <c r="AR857" s="164">
        <v>0</v>
      </c>
      <c r="AS857" s="164">
        <v>0</v>
      </c>
      <c r="AT857" s="164">
        <v>0</v>
      </c>
      <c r="AU857" s="164">
        <v>0</v>
      </c>
      <c r="AV857" s="164">
        <v>0</v>
      </c>
      <c r="AW857" s="164">
        <v>0</v>
      </c>
    </row>
    <row r="858" spans="1:49" x14ac:dyDescent="0.3">
      <c r="A858" s="247"/>
      <c r="B858" s="247"/>
      <c r="C858" s="141" t="s">
        <v>17</v>
      </c>
      <c r="D858" s="164">
        <v>0</v>
      </c>
      <c r="E858" s="164">
        <v>0</v>
      </c>
      <c r="F858" s="164">
        <v>0</v>
      </c>
      <c r="G858" s="164">
        <v>0</v>
      </c>
      <c r="H858" s="164">
        <v>0</v>
      </c>
      <c r="I858" s="164">
        <v>0</v>
      </c>
      <c r="J858" s="164">
        <v>0</v>
      </c>
      <c r="K858" s="164">
        <v>0</v>
      </c>
      <c r="L858" s="164">
        <v>0</v>
      </c>
      <c r="M858" s="164">
        <v>0</v>
      </c>
      <c r="N858" s="164">
        <v>0</v>
      </c>
      <c r="O858" s="164">
        <v>0</v>
      </c>
      <c r="P858" s="164">
        <v>0</v>
      </c>
      <c r="Q858" s="164">
        <v>0</v>
      </c>
      <c r="R858" s="164">
        <v>0</v>
      </c>
      <c r="S858" s="164">
        <v>0</v>
      </c>
      <c r="T858" s="164">
        <v>0</v>
      </c>
      <c r="U858" s="164">
        <v>0</v>
      </c>
      <c r="V858" s="164">
        <v>0</v>
      </c>
      <c r="W858" s="164">
        <v>0</v>
      </c>
      <c r="X858" s="164">
        <v>0</v>
      </c>
      <c r="Y858" s="164">
        <v>0</v>
      </c>
      <c r="Z858" s="164">
        <v>0</v>
      </c>
      <c r="AA858" s="164">
        <v>0</v>
      </c>
      <c r="AB858" s="164">
        <v>0</v>
      </c>
      <c r="AC858" s="164">
        <v>0</v>
      </c>
      <c r="AD858" s="164">
        <v>0</v>
      </c>
      <c r="AE858" s="164">
        <v>0</v>
      </c>
      <c r="AF858" s="164">
        <v>0</v>
      </c>
      <c r="AG858" s="164">
        <v>0</v>
      </c>
      <c r="AH858" s="164">
        <v>0</v>
      </c>
      <c r="AI858" s="164">
        <v>0</v>
      </c>
      <c r="AJ858" s="164">
        <v>0</v>
      </c>
      <c r="AK858" s="164">
        <v>0</v>
      </c>
      <c r="AL858" s="164">
        <v>0</v>
      </c>
      <c r="AM858" s="164">
        <v>0</v>
      </c>
      <c r="AN858" s="164">
        <v>0</v>
      </c>
      <c r="AO858" s="164">
        <v>0</v>
      </c>
      <c r="AP858" s="164">
        <v>0</v>
      </c>
      <c r="AQ858" s="164">
        <v>0</v>
      </c>
      <c r="AR858" s="164">
        <v>0</v>
      </c>
      <c r="AS858" s="164">
        <v>0</v>
      </c>
      <c r="AT858" s="164">
        <v>0</v>
      </c>
      <c r="AU858" s="164">
        <v>0</v>
      </c>
      <c r="AV858" s="164">
        <v>0</v>
      </c>
      <c r="AW858" s="164">
        <v>0</v>
      </c>
    </row>
    <row r="859" spans="1:49" x14ac:dyDescent="0.3">
      <c r="A859" s="247"/>
      <c r="B859" s="247"/>
      <c r="C859" s="141" t="s">
        <v>34</v>
      </c>
      <c r="D859" s="164">
        <v>0</v>
      </c>
      <c r="E859" s="164">
        <v>0</v>
      </c>
      <c r="F859" s="164">
        <v>0</v>
      </c>
      <c r="G859" s="164">
        <v>0</v>
      </c>
      <c r="H859" s="164">
        <v>0</v>
      </c>
      <c r="I859" s="164">
        <v>0</v>
      </c>
      <c r="J859" s="164">
        <v>0</v>
      </c>
      <c r="K859" s="164">
        <v>0</v>
      </c>
      <c r="L859" s="164">
        <v>0</v>
      </c>
      <c r="M859" s="164">
        <v>0</v>
      </c>
      <c r="N859" s="164">
        <v>0</v>
      </c>
      <c r="O859" s="164">
        <v>0</v>
      </c>
      <c r="P859" s="164">
        <v>0</v>
      </c>
      <c r="Q859" s="164">
        <v>0</v>
      </c>
      <c r="R859" s="164">
        <v>0</v>
      </c>
      <c r="S859" s="164">
        <v>0</v>
      </c>
      <c r="T859" s="164">
        <v>0</v>
      </c>
      <c r="U859" s="164">
        <v>0</v>
      </c>
      <c r="V859" s="164">
        <v>0</v>
      </c>
      <c r="W859" s="164">
        <v>0</v>
      </c>
      <c r="X859" s="164">
        <v>0</v>
      </c>
      <c r="Y859" s="164">
        <v>0</v>
      </c>
      <c r="Z859" s="164">
        <v>0</v>
      </c>
      <c r="AA859" s="164">
        <v>0</v>
      </c>
      <c r="AB859" s="164">
        <v>0</v>
      </c>
      <c r="AC859" s="164">
        <v>0</v>
      </c>
      <c r="AD859" s="164">
        <v>0</v>
      </c>
      <c r="AE859" s="164">
        <v>0</v>
      </c>
      <c r="AF859" s="164">
        <v>0</v>
      </c>
      <c r="AG859" s="164">
        <v>0</v>
      </c>
      <c r="AH859" s="164">
        <v>0</v>
      </c>
      <c r="AI859" s="164">
        <v>0</v>
      </c>
      <c r="AJ859" s="164">
        <v>0</v>
      </c>
      <c r="AK859" s="164">
        <v>0</v>
      </c>
      <c r="AL859" s="164">
        <v>0</v>
      </c>
      <c r="AM859" s="164">
        <v>0</v>
      </c>
      <c r="AN859" s="164">
        <v>0</v>
      </c>
      <c r="AO859" s="164">
        <v>0</v>
      </c>
      <c r="AP859" s="164">
        <v>0</v>
      </c>
      <c r="AQ859" s="164">
        <v>0</v>
      </c>
      <c r="AR859" s="164">
        <v>0</v>
      </c>
      <c r="AS859" s="164">
        <v>0</v>
      </c>
      <c r="AT859" s="164">
        <v>0</v>
      </c>
      <c r="AU859" s="164">
        <v>0</v>
      </c>
      <c r="AV859" s="164">
        <v>0</v>
      </c>
      <c r="AW859" s="164">
        <v>0</v>
      </c>
    </row>
    <row r="860" spans="1:49" x14ac:dyDescent="0.3">
      <c r="A860" s="247"/>
      <c r="B860" s="247"/>
      <c r="C860" s="141" t="s">
        <v>19</v>
      </c>
      <c r="D860" s="164">
        <v>0</v>
      </c>
      <c r="E860" s="164">
        <v>0</v>
      </c>
      <c r="F860" s="164">
        <v>0</v>
      </c>
      <c r="G860" s="164">
        <v>0</v>
      </c>
      <c r="H860" s="164">
        <v>0</v>
      </c>
      <c r="I860" s="164">
        <v>0</v>
      </c>
      <c r="J860" s="164">
        <v>0</v>
      </c>
      <c r="K860" s="164">
        <v>0</v>
      </c>
      <c r="L860" s="164">
        <v>0</v>
      </c>
      <c r="M860" s="164">
        <v>0</v>
      </c>
      <c r="N860" s="164">
        <v>0</v>
      </c>
      <c r="O860" s="164">
        <v>0</v>
      </c>
      <c r="P860" s="164">
        <v>0</v>
      </c>
      <c r="Q860" s="164">
        <v>0</v>
      </c>
      <c r="R860" s="164">
        <v>0</v>
      </c>
      <c r="S860" s="164">
        <v>0</v>
      </c>
      <c r="T860" s="164">
        <v>0</v>
      </c>
      <c r="U860" s="164">
        <v>0</v>
      </c>
      <c r="V860" s="164">
        <v>0</v>
      </c>
      <c r="W860" s="164">
        <v>0</v>
      </c>
      <c r="X860" s="164">
        <v>0</v>
      </c>
      <c r="Y860" s="164">
        <v>0</v>
      </c>
      <c r="Z860" s="164">
        <v>0</v>
      </c>
      <c r="AA860" s="164">
        <v>0</v>
      </c>
      <c r="AB860" s="164">
        <v>0</v>
      </c>
      <c r="AC860" s="164">
        <v>0</v>
      </c>
      <c r="AD860" s="164">
        <v>0</v>
      </c>
      <c r="AE860" s="164">
        <v>0</v>
      </c>
      <c r="AF860" s="164">
        <v>0</v>
      </c>
      <c r="AG860" s="164">
        <v>0</v>
      </c>
      <c r="AH860" s="164">
        <v>0</v>
      </c>
      <c r="AI860" s="164">
        <v>0</v>
      </c>
      <c r="AJ860" s="164">
        <v>0</v>
      </c>
      <c r="AK860" s="164">
        <v>0</v>
      </c>
      <c r="AL860" s="164">
        <v>0</v>
      </c>
      <c r="AM860" s="164">
        <v>0</v>
      </c>
      <c r="AN860" s="164">
        <v>0</v>
      </c>
      <c r="AO860" s="164">
        <v>0</v>
      </c>
      <c r="AP860" s="164">
        <v>0</v>
      </c>
      <c r="AQ860" s="164">
        <v>0</v>
      </c>
      <c r="AR860" s="164">
        <v>0</v>
      </c>
      <c r="AS860" s="164">
        <v>0</v>
      </c>
      <c r="AT860" s="164">
        <v>0</v>
      </c>
      <c r="AU860" s="164">
        <v>0</v>
      </c>
      <c r="AV860" s="164">
        <v>0</v>
      </c>
      <c r="AW860" s="164">
        <v>0</v>
      </c>
    </row>
    <row r="861" spans="1:49" x14ac:dyDescent="0.3">
      <c r="A861" s="247" t="s">
        <v>21</v>
      </c>
      <c r="B861" s="247" t="s">
        <v>10</v>
      </c>
      <c r="C861" s="141" t="s">
        <v>11</v>
      </c>
      <c r="D861" s="164">
        <v>0</v>
      </c>
      <c r="E861" s="164">
        <v>0</v>
      </c>
      <c r="F861" s="164">
        <v>0</v>
      </c>
      <c r="G861" s="164">
        <v>0</v>
      </c>
      <c r="H861" s="164">
        <v>0</v>
      </c>
      <c r="I861" s="164">
        <v>0</v>
      </c>
      <c r="J861" s="164">
        <v>0</v>
      </c>
      <c r="K861" s="164">
        <v>0</v>
      </c>
      <c r="L861" s="164">
        <v>0</v>
      </c>
      <c r="M861" s="164">
        <v>0</v>
      </c>
      <c r="N861" s="164">
        <v>0</v>
      </c>
      <c r="O861" s="164">
        <v>0</v>
      </c>
      <c r="P861" s="164">
        <v>0</v>
      </c>
      <c r="Q861" s="164">
        <v>0</v>
      </c>
      <c r="R861" s="164">
        <v>-2422.5500000000002</v>
      </c>
      <c r="S861" s="164">
        <v>-1429.41</v>
      </c>
      <c r="T861" s="164">
        <v>-1459.18</v>
      </c>
      <c r="U861" s="164">
        <v>-1238.3699999999999</v>
      </c>
      <c r="V861" s="164">
        <v>-1004.83</v>
      </c>
      <c r="W861" s="164">
        <v>-823.93</v>
      </c>
      <c r="X861" s="164">
        <v>-701.33299999999997</v>
      </c>
      <c r="Y861" s="164">
        <v>-625.87199999999996</v>
      </c>
      <c r="Z861" s="164">
        <v>-584.375</v>
      </c>
      <c r="AA861" s="164">
        <v>-565.89</v>
      </c>
      <c r="AB861" s="164">
        <v>-562.56100000000004</v>
      </c>
      <c r="AC861" s="164">
        <v>-569.07500000000005</v>
      </c>
      <c r="AD861" s="164">
        <v>-582.09</v>
      </c>
      <c r="AE861" s="164">
        <v>-599.49</v>
      </c>
      <c r="AF861" s="164">
        <v>-619.73800000000006</v>
      </c>
      <c r="AG861" s="164">
        <v>-641.88</v>
      </c>
      <c r="AH861" s="164">
        <v>-10876</v>
      </c>
      <c r="AI861" s="164">
        <v>-5504.27</v>
      </c>
      <c r="AJ861" s="164">
        <v>-3049.86</v>
      </c>
      <c r="AK861" s="164">
        <v>-1909.37</v>
      </c>
      <c r="AL861" s="164">
        <v>-1371.75</v>
      </c>
      <c r="AM861" s="164">
        <v>-1117.27</v>
      </c>
      <c r="AN861" s="164">
        <v>-999.70299999999997</v>
      </c>
      <c r="AO861" s="164">
        <v>-950.529</v>
      </c>
      <c r="AP861" s="164">
        <v>-936.59500000000003</v>
      </c>
      <c r="AQ861" s="164">
        <v>-941.48</v>
      </c>
      <c r="AR861" s="164">
        <v>-956.78599999999994</v>
      </c>
      <c r="AS861" s="164">
        <v>311.75400000000002</v>
      </c>
      <c r="AT861" s="164">
        <v>340.483</v>
      </c>
      <c r="AU861" s="164">
        <v>30.4437</v>
      </c>
      <c r="AV861" s="164">
        <v>-302.22199999999998</v>
      </c>
      <c r="AW861" s="164">
        <v>-562.46299999999997</v>
      </c>
    </row>
    <row r="862" spans="1:49" x14ac:dyDescent="0.3">
      <c r="A862" s="247"/>
      <c r="B862" s="247"/>
      <c r="C862" s="141" t="s">
        <v>12</v>
      </c>
      <c r="D862" s="164">
        <v>0</v>
      </c>
      <c r="E862" s="164">
        <v>0</v>
      </c>
      <c r="F862" s="164">
        <v>0</v>
      </c>
      <c r="G862" s="164">
        <v>0</v>
      </c>
      <c r="H862" s="164">
        <v>0</v>
      </c>
      <c r="I862" s="164">
        <v>0</v>
      </c>
      <c r="J862" s="164">
        <v>0</v>
      </c>
      <c r="K862" s="164">
        <v>0</v>
      </c>
      <c r="L862" s="164">
        <v>0</v>
      </c>
      <c r="M862" s="164">
        <v>0</v>
      </c>
      <c r="N862" s="164">
        <v>0</v>
      </c>
      <c r="O862" s="164">
        <v>0</v>
      </c>
      <c r="P862" s="164">
        <v>0</v>
      </c>
      <c r="Q862" s="164">
        <v>0</v>
      </c>
      <c r="R862" s="164">
        <v>0</v>
      </c>
      <c r="S862" s="164">
        <v>0</v>
      </c>
      <c r="T862" s="164">
        <v>0</v>
      </c>
      <c r="U862" s="164">
        <v>0</v>
      </c>
      <c r="V862" s="164">
        <v>0</v>
      </c>
      <c r="W862" s="164">
        <v>0</v>
      </c>
      <c r="X862" s="164">
        <v>0</v>
      </c>
      <c r="Y862" s="164">
        <v>0</v>
      </c>
      <c r="Z862" s="164">
        <v>0</v>
      </c>
      <c r="AA862" s="164">
        <v>0</v>
      </c>
      <c r="AB862" s="164">
        <v>0</v>
      </c>
      <c r="AC862" s="164">
        <v>0</v>
      </c>
      <c r="AD862" s="164">
        <v>0</v>
      </c>
      <c r="AE862" s="164">
        <v>0</v>
      </c>
      <c r="AF862" s="164">
        <v>0</v>
      </c>
      <c r="AG862" s="164">
        <v>0</v>
      </c>
      <c r="AH862" s="164">
        <v>0</v>
      </c>
      <c r="AI862" s="164">
        <v>0</v>
      </c>
      <c r="AJ862" s="164">
        <v>0</v>
      </c>
      <c r="AK862" s="164">
        <v>0</v>
      </c>
      <c r="AL862" s="164">
        <v>0</v>
      </c>
      <c r="AM862" s="164">
        <v>0</v>
      </c>
      <c r="AN862" s="164">
        <v>0</v>
      </c>
      <c r="AO862" s="164">
        <v>0</v>
      </c>
      <c r="AP862" s="164">
        <v>0</v>
      </c>
      <c r="AQ862" s="164">
        <v>0</v>
      </c>
      <c r="AR862" s="164">
        <v>0</v>
      </c>
      <c r="AS862" s="164">
        <v>0</v>
      </c>
      <c r="AT862" s="164">
        <v>0</v>
      </c>
      <c r="AU862" s="164">
        <v>0</v>
      </c>
      <c r="AV862" s="164">
        <v>0</v>
      </c>
      <c r="AW862" s="164">
        <v>0</v>
      </c>
    </row>
    <row r="863" spans="1:49" x14ac:dyDescent="0.3">
      <c r="A863" s="247"/>
      <c r="B863" s="247"/>
      <c r="C863" s="141" t="s">
        <v>13</v>
      </c>
      <c r="D863" s="164">
        <v>-2193.1</v>
      </c>
      <c r="E863" s="164">
        <v>-1732.37</v>
      </c>
      <c r="F863" s="164">
        <v>-1092.5899999999999</v>
      </c>
      <c r="G863" s="164">
        <v>-1390.13</v>
      </c>
      <c r="H863" s="164">
        <v>-1756.5</v>
      </c>
      <c r="I863" s="164">
        <v>-2295.39</v>
      </c>
      <c r="J863" s="164">
        <v>-3194.84</v>
      </c>
      <c r="K863" s="164">
        <v>-5009.29</v>
      </c>
      <c r="L863" s="164">
        <v>-6498.78</v>
      </c>
      <c r="M863" s="164">
        <v>-7031.05</v>
      </c>
      <c r="N863" s="164">
        <v>-7441.81</v>
      </c>
      <c r="O863" s="164">
        <v>-7781.89</v>
      </c>
      <c r="P863" s="164">
        <v>-8446.89</v>
      </c>
      <c r="Q863" s="164">
        <v>-9116.15</v>
      </c>
      <c r="R863" s="164">
        <v>-8959.5</v>
      </c>
      <c r="S863" s="164">
        <v>-4630.58</v>
      </c>
      <c r="T863" s="164">
        <v>-4760.32</v>
      </c>
      <c r="U863" s="164">
        <v>-3797.86</v>
      </c>
      <c r="V863" s="164">
        <v>-2779.89</v>
      </c>
      <c r="W863" s="164">
        <v>-1991.38</v>
      </c>
      <c r="X863" s="164">
        <v>-1457</v>
      </c>
      <c r="Y863" s="164">
        <v>-1128.08</v>
      </c>
      <c r="Z863" s="164">
        <v>-947.19799999999998</v>
      </c>
      <c r="AA863" s="164">
        <v>-866.62599999999998</v>
      </c>
      <c r="AB863" s="164">
        <v>-852.11500000000001</v>
      </c>
      <c r="AC863" s="164">
        <v>-880.50699999999995</v>
      </c>
      <c r="AD863" s="164">
        <v>-937.23900000000003</v>
      </c>
      <c r="AE863" s="164">
        <v>-1013.08</v>
      </c>
      <c r="AF863" s="164">
        <v>-1101.3399999999999</v>
      </c>
      <c r="AG863" s="164">
        <v>-1197.8599999999999</v>
      </c>
      <c r="AH863" s="164">
        <v>-45806.9</v>
      </c>
      <c r="AI863" s="164">
        <v>-22392.2</v>
      </c>
      <c r="AJ863" s="164">
        <v>-11693.9</v>
      </c>
      <c r="AK863" s="164">
        <v>-6722.64</v>
      </c>
      <c r="AL863" s="164">
        <v>-4379.2299999999996</v>
      </c>
      <c r="AM863" s="164">
        <v>-3270.02</v>
      </c>
      <c r="AN863" s="164">
        <v>-2757.55</v>
      </c>
      <c r="AO863" s="164">
        <v>-2543.21</v>
      </c>
      <c r="AP863" s="164">
        <v>-2482.4699999999998</v>
      </c>
      <c r="AQ863" s="164">
        <v>-2503.7600000000002</v>
      </c>
      <c r="AR863" s="164">
        <v>-2570.48</v>
      </c>
      <c r="AS863" s="164">
        <v>2958.89</v>
      </c>
      <c r="AT863" s="164">
        <v>3084.11</v>
      </c>
      <c r="AU863" s="164">
        <v>1732.7</v>
      </c>
      <c r="AV863" s="164">
        <v>282.661</v>
      </c>
      <c r="AW863" s="164">
        <v>-851.68799999999999</v>
      </c>
    </row>
    <row r="864" spans="1:49" x14ac:dyDescent="0.3">
      <c r="A864" s="247"/>
      <c r="B864" s="247"/>
      <c r="C864" s="141" t="s">
        <v>14</v>
      </c>
      <c r="D864" s="164">
        <v>-250.322</v>
      </c>
      <c r="E864" s="164">
        <v>535.65599999999995</v>
      </c>
      <c r="F864" s="164">
        <v>1627.08</v>
      </c>
      <c r="G864" s="164">
        <v>1119.5</v>
      </c>
      <c r="H864" s="164">
        <v>494.49599999999998</v>
      </c>
      <c r="I864" s="164">
        <v>-424.827</v>
      </c>
      <c r="J864" s="164">
        <v>-1959.24</v>
      </c>
      <c r="K864" s="164">
        <v>-5054.5600000000004</v>
      </c>
      <c r="L864" s="164">
        <v>-7595.54</v>
      </c>
      <c r="M864" s="164">
        <v>-8503.57</v>
      </c>
      <c r="N864" s="164">
        <v>-9204.2999999999993</v>
      </c>
      <c r="O864" s="164">
        <v>-9784.4599999999991</v>
      </c>
      <c r="P864" s="164">
        <v>-10918.9</v>
      </c>
      <c r="Q864" s="164">
        <v>-12060.6</v>
      </c>
      <c r="R864" s="164">
        <v>-11793.4</v>
      </c>
      <c r="S864" s="164">
        <v>-4408.51</v>
      </c>
      <c r="T864" s="164">
        <v>-4629.84</v>
      </c>
      <c r="U864" s="164">
        <v>-2987.95</v>
      </c>
      <c r="V864" s="164">
        <v>-1251.3599999999999</v>
      </c>
      <c r="W864" s="164">
        <v>93.793000000000006</v>
      </c>
      <c r="X864" s="164">
        <v>1005.42</v>
      </c>
      <c r="Y864" s="164">
        <v>1566.54</v>
      </c>
      <c r="Z864" s="164">
        <v>1875.11</v>
      </c>
      <c r="AA864" s="164">
        <v>2012.56</v>
      </c>
      <c r="AB864" s="164">
        <v>2037.31</v>
      </c>
      <c r="AC864" s="164">
        <v>1988.88</v>
      </c>
      <c r="AD864" s="164">
        <v>1892.1</v>
      </c>
      <c r="AE864" s="164">
        <v>1762.71</v>
      </c>
      <c r="AF864" s="164">
        <v>1612.15</v>
      </c>
      <c r="AG864" s="164">
        <v>1447.5</v>
      </c>
      <c r="AH864" s="164">
        <v>-74652.800000000003</v>
      </c>
      <c r="AI864" s="164">
        <v>-34708.800000000003</v>
      </c>
      <c r="AJ864" s="164">
        <v>-16458.099999999999</v>
      </c>
      <c r="AK864" s="164">
        <v>-7977.44</v>
      </c>
      <c r="AL864" s="164">
        <v>-3979.72</v>
      </c>
      <c r="AM864" s="164">
        <v>-2087.48</v>
      </c>
      <c r="AN864" s="164">
        <v>-1213.24</v>
      </c>
      <c r="AO864" s="164">
        <v>-847.58199999999999</v>
      </c>
      <c r="AP864" s="164">
        <v>-743.97299999999996</v>
      </c>
      <c r="AQ864" s="164">
        <v>-780.29600000000005</v>
      </c>
      <c r="AR864" s="164">
        <v>-894.11300000000006</v>
      </c>
      <c r="AS864" s="164">
        <v>8538.65</v>
      </c>
      <c r="AT864" s="164">
        <v>8752.2800000000007</v>
      </c>
      <c r="AU864" s="164">
        <v>6446.85</v>
      </c>
      <c r="AV864" s="164">
        <v>3973.17</v>
      </c>
      <c r="AW864" s="164">
        <v>2038.04</v>
      </c>
    </row>
    <row r="865" spans="1:49" x14ac:dyDescent="0.3">
      <c r="A865" s="247"/>
      <c r="B865" s="247"/>
      <c r="C865" s="141" t="s">
        <v>15</v>
      </c>
      <c r="D865" s="164">
        <v>-7054.27</v>
      </c>
      <c r="E865" s="164">
        <v>-6358.99</v>
      </c>
      <c r="F865" s="164">
        <v>-5393.51</v>
      </c>
      <c r="G865" s="164">
        <v>-5842.52</v>
      </c>
      <c r="H865" s="164">
        <v>-6395.4</v>
      </c>
      <c r="I865" s="164">
        <v>-7208.64</v>
      </c>
      <c r="J865" s="164">
        <v>-8565.98</v>
      </c>
      <c r="K865" s="164">
        <v>-11304.1</v>
      </c>
      <c r="L865" s="164">
        <v>-13551.9</v>
      </c>
      <c r="M865" s="164">
        <v>-14355.1</v>
      </c>
      <c r="N865" s="164">
        <v>-14975</v>
      </c>
      <c r="O865" s="164">
        <v>-15488.2</v>
      </c>
      <c r="P865" s="164">
        <v>-16491.8</v>
      </c>
      <c r="Q865" s="164">
        <v>-17501.7</v>
      </c>
      <c r="R865" s="164">
        <v>-7548.24</v>
      </c>
      <c r="S865" s="164">
        <v>-4453.8</v>
      </c>
      <c r="T865" s="164">
        <v>-4546.54</v>
      </c>
      <c r="U865" s="164">
        <v>-3858.55</v>
      </c>
      <c r="V865" s="164">
        <v>-3130.88</v>
      </c>
      <c r="W865" s="164">
        <v>-2567.23</v>
      </c>
      <c r="X865" s="164">
        <v>-2185.23</v>
      </c>
      <c r="Y865" s="164">
        <v>-1950.11</v>
      </c>
      <c r="Z865" s="164">
        <v>-1820.81</v>
      </c>
      <c r="AA865" s="164">
        <v>-1763.22</v>
      </c>
      <c r="AB865" s="164">
        <v>-1752.84</v>
      </c>
      <c r="AC865" s="164">
        <v>-1773.14</v>
      </c>
      <c r="AD865" s="164">
        <v>-1813.69</v>
      </c>
      <c r="AE865" s="164">
        <v>-1867.91</v>
      </c>
      <c r="AF865" s="164">
        <v>-1931</v>
      </c>
      <c r="AG865" s="164">
        <v>-1999.99</v>
      </c>
      <c r="AH865" s="164">
        <v>-33887.800000000003</v>
      </c>
      <c r="AI865" s="164">
        <v>-17150.400000000001</v>
      </c>
      <c r="AJ865" s="164">
        <v>-9502.85</v>
      </c>
      <c r="AK865" s="164">
        <v>-5949.26</v>
      </c>
      <c r="AL865" s="164">
        <v>-4274.12</v>
      </c>
      <c r="AM865" s="164">
        <v>-3481.23</v>
      </c>
      <c r="AN865" s="164">
        <v>-3114.9</v>
      </c>
      <c r="AO865" s="164">
        <v>-2961.68</v>
      </c>
      <c r="AP865" s="164">
        <v>-2918.27</v>
      </c>
      <c r="AQ865" s="164">
        <v>-2933.49</v>
      </c>
      <c r="AR865" s="164">
        <v>-2981.18</v>
      </c>
      <c r="AS865" s="164">
        <v>971.37300000000005</v>
      </c>
      <c r="AT865" s="164">
        <v>1060.8900000000001</v>
      </c>
      <c r="AU865" s="164">
        <v>94.857399999999998</v>
      </c>
      <c r="AV865" s="164">
        <v>-941.67200000000003</v>
      </c>
      <c r="AW865" s="164">
        <v>-1752.54</v>
      </c>
    </row>
    <row r="866" spans="1:49" x14ac:dyDescent="0.3">
      <c r="A866" s="247"/>
      <c r="B866" s="247"/>
      <c r="C866" s="141" t="s">
        <v>16</v>
      </c>
      <c r="D866" s="164">
        <v>-971.43899999999996</v>
      </c>
      <c r="E866" s="164">
        <v>-678.52599999999995</v>
      </c>
      <c r="F866" s="164">
        <v>-271.78300000000002</v>
      </c>
      <c r="G866" s="164">
        <v>-460.94400000000002</v>
      </c>
      <c r="H866" s="164">
        <v>-693.86500000000001</v>
      </c>
      <c r="I866" s="164">
        <v>-1036.47</v>
      </c>
      <c r="J866" s="164">
        <v>-1608.31</v>
      </c>
      <c r="K866" s="164">
        <v>-2761.85</v>
      </c>
      <c r="L866" s="164">
        <v>-3708.81</v>
      </c>
      <c r="M866" s="164">
        <v>-4047.21</v>
      </c>
      <c r="N866" s="164">
        <v>-4308.3500000000004</v>
      </c>
      <c r="O866" s="164">
        <v>-4524.5600000000004</v>
      </c>
      <c r="P866" s="164">
        <v>-4947.34</v>
      </c>
      <c r="Q866" s="164">
        <v>-5372.83</v>
      </c>
      <c r="R866" s="164">
        <v>-5273.24</v>
      </c>
      <c r="S866" s="164">
        <v>-2521.09</v>
      </c>
      <c r="T866" s="164">
        <v>-2603.5700000000002</v>
      </c>
      <c r="U866" s="164">
        <v>-1991.68</v>
      </c>
      <c r="V866" s="164">
        <v>-1344.5</v>
      </c>
      <c r="W866" s="164">
        <v>-843.197</v>
      </c>
      <c r="X866" s="164">
        <v>-503.45800000000003</v>
      </c>
      <c r="Y866" s="164">
        <v>-294.34500000000003</v>
      </c>
      <c r="Z866" s="164">
        <v>-179.34700000000001</v>
      </c>
      <c r="AA866" s="164">
        <v>-128.12299999999999</v>
      </c>
      <c r="AB866" s="164">
        <v>-118.89700000000001</v>
      </c>
      <c r="AC866" s="164">
        <v>-136.94800000000001</v>
      </c>
      <c r="AD866" s="164">
        <v>-173.01499999999999</v>
      </c>
      <c r="AE866" s="164">
        <v>-221.23400000000001</v>
      </c>
      <c r="AF866" s="164">
        <v>-277.34500000000003</v>
      </c>
      <c r="AG866" s="164">
        <v>-338.70499999999998</v>
      </c>
      <c r="AH866" s="164">
        <v>-28699.3</v>
      </c>
      <c r="AI866" s="164">
        <v>-13813.2</v>
      </c>
      <c r="AJ866" s="164">
        <v>-7011.64</v>
      </c>
      <c r="AK866" s="164">
        <v>-3851.13</v>
      </c>
      <c r="AL866" s="164">
        <v>-2361.29</v>
      </c>
      <c r="AM866" s="164">
        <v>-1656.1</v>
      </c>
      <c r="AN866" s="164">
        <v>-1330.29</v>
      </c>
      <c r="AO866" s="164">
        <v>-1194.02</v>
      </c>
      <c r="AP866" s="164">
        <v>-1155.4100000000001</v>
      </c>
      <c r="AQ866" s="164">
        <v>-1168.95</v>
      </c>
      <c r="AR866" s="164">
        <v>-1211.3599999999999</v>
      </c>
      <c r="AS866" s="164">
        <v>2303.98</v>
      </c>
      <c r="AT866" s="164">
        <v>2383.59</v>
      </c>
      <c r="AU866" s="164">
        <v>1524.42</v>
      </c>
      <c r="AV866" s="164">
        <v>602.54600000000005</v>
      </c>
      <c r="AW866" s="164">
        <v>-118.626</v>
      </c>
    </row>
    <row r="867" spans="1:49" x14ac:dyDescent="0.3">
      <c r="A867" s="247"/>
      <c r="B867" s="247"/>
      <c r="C867" s="141" t="s">
        <v>17</v>
      </c>
      <c r="D867" s="164">
        <v>0</v>
      </c>
      <c r="E867" s="164">
        <v>0</v>
      </c>
      <c r="F867" s="164">
        <v>0</v>
      </c>
      <c r="G867" s="164">
        <v>0</v>
      </c>
      <c r="H867" s="164">
        <v>0</v>
      </c>
      <c r="I867" s="164">
        <v>0</v>
      </c>
      <c r="J867" s="164">
        <v>0</v>
      </c>
      <c r="K867" s="164">
        <v>0</v>
      </c>
      <c r="L867" s="164">
        <v>0</v>
      </c>
      <c r="M867" s="164">
        <v>0</v>
      </c>
      <c r="N867" s="164">
        <v>0</v>
      </c>
      <c r="O867" s="164">
        <v>0</v>
      </c>
      <c r="P867" s="164">
        <v>0</v>
      </c>
      <c r="Q867" s="164">
        <v>0</v>
      </c>
      <c r="R867" s="164">
        <v>0</v>
      </c>
      <c r="S867" s="164">
        <v>0</v>
      </c>
      <c r="T867" s="164">
        <v>0</v>
      </c>
      <c r="U867" s="164">
        <v>0</v>
      </c>
      <c r="V867" s="164">
        <v>0</v>
      </c>
      <c r="W867" s="164">
        <v>0</v>
      </c>
      <c r="X867" s="164">
        <v>0</v>
      </c>
      <c r="Y867" s="164">
        <v>0</v>
      </c>
      <c r="Z867" s="164">
        <v>0</v>
      </c>
      <c r="AA867" s="164">
        <v>0</v>
      </c>
      <c r="AB867" s="164">
        <v>0</v>
      </c>
      <c r="AC867" s="164">
        <v>0</v>
      </c>
      <c r="AD867" s="164">
        <v>0</v>
      </c>
      <c r="AE867" s="164">
        <v>0</v>
      </c>
      <c r="AF867" s="164">
        <v>0</v>
      </c>
      <c r="AG867" s="164">
        <v>0</v>
      </c>
      <c r="AH867" s="164">
        <v>0</v>
      </c>
      <c r="AI867" s="164">
        <v>0</v>
      </c>
      <c r="AJ867" s="164">
        <v>0</v>
      </c>
      <c r="AK867" s="164">
        <v>0</v>
      </c>
      <c r="AL867" s="164">
        <v>0</v>
      </c>
      <c r="AM867" s="164">
        <v>0</v>
      </c>
      <c r="AN867" s="164">
        <v>0</v>
      </c>
      <c r="AO867" s="164">
        <v>0</v>
      </c>
      <c r="AP867" s="164">
        <v>0</v>
      </c>
      <c r="AQ867" s="164">
        <v>0</v>
      </c>
      <c r="AR867" s="164">
        <v>0</v>
      </c>
      <c r="AS867" s="164">
        <v>0</v>
      </c>
      <c r="AT867" s="164">
        <v>0</v>
      </c>
      <c r="AU867" s="164">
        <v>0</v>
      </c>
      <c r="AV867" s="164">
        <v>0</v>
      </c>
      <c r="AW867" s="164">
        <v>0</v>
      </c>
    </row>
    <row r="868" spans="1:49" x14ac:dyDescent="0.3">
      <c r="A868" s="247"/>
      <c r="B868" s="247"/>
      <c r="C868" s="141" t="s">
        <v>34</v>
      </c>
      <c r="D868" s="164">
        <v>0</v>
      </c>
      <c r="E868" s="164">
        <v>0</v>
      </c>
      <c r="F868" s="164">
        <v>0</v>
      </c>
      <c r="G868" s="164">
        <v>0</v>
      </c>
      <c r="H868" s="164">
        <v>0</v>
      </c>
      <c r="I868" s="164">
        <v>0</v>
      </c>
      <c r="J868" s="164">
        <v>0</v>
      </c>
      <c r="K868" s="164">
        <v>0</v>
      </c>
      <c r="L868" s="164">
        <v>0</v>
      </c>
      <c r="M868" s="164">
        <v>0</v>
      </c>
      <c r="N868" s="164">
        <v>0</v>
      </c>
      <c r="O868" s="164">
        <v>0</v>
      </c>
      <c r="P868" s="164">
        <v>0</v>
      </c>
      <c r="Q868" s="164">
        <v>0</v>
      </c>
      <c r="R868" s="164">
        <v>0</v>
      </c>
      <c r="S868" s="164">
        <v>0</v>
      </c>
      <c r="T868" s="164">
        <v>0</v>
      </c>
      <c r="U868" s="164">
        <v>0</v>
      </c>
      <c r="V868" s="164">
        <v>0</v>
      </c>
      <c r="W868" s="164">
        <v>0</v>
      </c>
      <c r="X868" s="164">
        <v>0</v>
      </c>
      <c r="Y868" s="164">
        <v>0</v>
      </c>
      <c r="Z868" s="164">
        <v>0</v>
      </c>
      <c r="AA868" s="164">
        <v>0</v>
      </c>
      <c r="AB868" s="164">
        <v>0</v>
      </c>
      <c r="AC868" s="164">
        <v>0</v>
      </c>
      <c r="AD868" s="164">
        <v>0</v>
      </c>
      <c r="AE868" s="164">
        <v>0</v>
      </c>
      <c r="AF868" s="164">
        <v>0</v>
      </c>
      <c r="AG868" s="164">
        <v>0</v>
      </c>
      <c r="AH868" s="164">
        <v>0</v>
      </c>
      <c r="AI868" s="164">
        <v>0</v>
      </c>
      <c r="AJ868" s="164">
        <v>0</v>
      </c>
      <c r="AK868" s="164">
        <v>0</v>
      </c>
      <c r="AL868" s="164">
        <v>0</v>
      </c>
      <c r="AM868" s="164">
        <v>0</v>
      </c>
      <c r="AN868" s="164">
        <v>0</v>
      </c>
      <c r="AO868" s="164">
        <v>0</v>
      </c>
      <c r="AP868" s="164">
        <v>0</v>
      </c>
      <c r="AQ868" s="164">
        <v>0</v>
      </c>
      <c r="AR868" s="164">
        <v>0</v>
      </c>
      <c r="AS868" s="164">
        <v>0</v>
      </c>
      <c r="AT868" s="164">
        <v>0</v>
      </c>
      <c r="AU868" s="164">
        <v>0</v>
      </c>
      <c r="AV868" s="164">
        <v>0</v>
      </c>
      <c r="AW868" s="164">
        <v>0</v>
      </c>
    </row>
    <row r="869" spans="1:49" x14ac:dyDescent="0.3">
      <c r="A869" s="247"/>
      <c r="B869" s="247"/>
      <c r="C869" s="141" t="s">
        <v>19</v>
      </c>
      <c r="D869" s="164">
        <v>-21406.5</v>
      </c>
      <c r="E869" s="164">
        <v>-16354.1</v>
      </c>
      <c r="F869" s="164">
        <v>-9338.4</v>
      </c>
      <c r="G869" s="164">
        <v>-12601.2</v>
      </c>
      <c r="H869" s="164">
        <v>-16618.7</v>
      </c>
      <c r="I869" s="164">
        <v>-22528.2</v>
      </c>
      <c r="J869" s="164">
        <v>-32391.5</v>
      </c>
      <c r="K869" s="164">
        <v>-52288.6</v>
      </c>
      <c r="L869" s="164">
        <v>-68622.2</v>
      </c>
      <c r="M869" s="164">
        <v>-74459.100000000006</v>
      </c>
      <c r="N869" s="164">
        <v>-78963.5</v>
      </c>
      <c r="O869" s="164">
        <v>-82692.800000000003</v>
      </c>
      <c r="P869" s="164">
        <v>-89985.2</v>
      </c>
      <c r="Q869" s="164">
        <v>-97324.2</v>
      </c>
      <c r="R869" s="164">
        <v>-115795</v>
      </c>
      <c r="S869" s="164">
        <v>-68324.100000000006</v>
      </c>
      <c r="T869" s="164">
        <v>-69746.8</v>
      </c>
      <c r="U869" s="164">
        <v>-59192.6</v>
      </c>
      <c r="V869" s="164">
        <v>-48029.599999999999</v>
      </c>
      <c r="W869" s="164">
        <v>-39382.9</v>
      </c>
      <c r="X869" s="164">
        <v>-33522.800000000003</v>
      </c>
      <c r="Y869" s="164">
        <v>-29915.9</v>
      </c>
      <c r="Z869" s="164">
        <v>-27932.400000000001</v>
      </c>
      <c r="AA869" s="164">
        <v>-27048.9</v>
      </c>
      <c r="AB869" s="164">
        <v>-26889.7</v>
      </c>
      <c r="AC869" s="164">
        <v>-27201.1</v>
      </c>
      <c r="AD869" s="164">
        <v>-27823.200000000001</v>
      </c>
      <c r="AE869" s="164">
        <v>-28654.9</v>
      </c>
      <c r="AF869" s="164">
        <v>-29622.7</v>
      </c>
      <c r="AG869" s="164">
        <v>-30681.1</v>
      </c>
      <c r="AH869" s="164">
        <v>-519861</v>
      </c>
      <c r="AI869" s="164">
        <v>-263097</v>
      </c>
      <c r="AJ869" s="164">
        <v>-145780</v>
      </c>
      <c r="AK869" s="164">
        <v>-91265.5</v>
      </c>
      <c r="AL869" s="164">
        <v>-65567.8</v>
      </c>
      <c r="AM869" s="164">
        <v>-53404.3</v>
      </c>
      <c r="AN869" s="164">
        <v>-47784.6</v>
      </c>
      <c r="AO869" s="164">
        <v>-45434.1</v>
      </c>
      <c r="AP869" s="164">
        <v>-44768.1</v>
      </c>
      <c r="AQ869" s="164">
        <v>-45001.599999999999</v>
      </c>
      <c r="AR869" s="164">
        <v>-45733.2</v>
      </c>
      <c r="AS869" s="164">
        <v>14901.5</v>
      </c>
      <c r="AT869" s="164">
        <v>16274.7</v>
      </c>
      <c r="AU869" s="164">
        <v>1455.17</v>
      </c>
      <c r="AV869" s="164">
        <v>-14445.8</v>
      </c>
      <c r="AW869" s="164">
        <v>-26885</v>
      </c>
    </row>
    <row r="870" spans="1:49" x14ac:dyDescent="0.3">
      <c r="A870" s="247"/>
      <c r="B870" s="247" t="s">
        <v>20</v>
      </c>
      <c r="C870" s="141" t="s">
        <v>11</v>
      </c>
      <c r="D870" s="164">
        <v>0</v>
      </c>
      <c r="E870" s="164">
        <v>0</v>
      </c>
      <c r="F870" s="164">
        <v>0</v>
      </c>
      <c r="G870" s="164">
        <v>0</v>
      </c>
      <c r="H870" s="164">
        <v>0</v>
      </c>
      <c r="I870" s="164">
        <v>0</v>
      </c>
      <c r="J870" s="164">
        <v>0</v>
      </c>
      <c r="K870" s="164">
        <v>0</v>
      </c>
      <c r="L870" s="164">
        <v>0</v>
      </c>
      <c r="M870" s="164">
        <v>0</v>
      </c>
      <c r="N870" s="164">
        <v>0</v>
      </c>
      <c r="O870" s="164">
        <v>0</v>
      </c>
      <c r="P870" s="164">
        <v>0</v>
      </c>
      <c r="Q870" s="164">
        <v>0</v>
      </c>
      <c r="R870" s="164">
        <v>0</v>
      </c>
      <c r="S870" s="164">
        <v>0</v>
      </c>
      <c r="T870" s="164">
        <v>0</v>
      </c>
      <c r="U870" s="164">
        <v>0</v>
      </c>
      <c r="V870" s="164">
        <v>0</v>
      </c>
      <c r="W870" s="164">
        <v>0</v>
      </c>
      <c r="X870" s="164">
        <v>0</v>
      </c>
      <c r="Y870" s="164">
        <v>0</v>
      </c>
      <c r="Z870" s="164">
        <v>0</v>
      </c>
      <c r="AA870" s="164">
        <v>0</v>
      </c>
      <c r="AB870" s="164">
        <v>0</v>
      </c>
      <c r="AC870" s="164">
        <v>0</v>
      </c>
      <c r="AD870" s="164">
        <v>0</v>
      </c>
      <c r="AE870" s="164">
        <v>0</v>
      </c>
      <c r="AF870" s="164">
        <v>0</v>
      </c>
      <c r="AG870" s="164">
        <v>0</v>
      </c>
      <c r="AH870" s="164">
        <v>0</v>
      </c>
      <c r="AI870" s="164">
        <v>0</v>
      </c>
      <c r="AJ870" s="164">
        <v>0</v>
      </c>
      <c r="AK870" s="164">
        <v>0</v>
      </c>
      <c r="AL870" s="164">
        <v>0</v>
      </c>
      <c r="AM870" s="164">
        <v>0</v>
      </c>
      <c r="AN870" s="164">
        <v>0</v>
      </c>
      <c r="AO870" s="164">
        <v>0</v>
      </c>
      <c r="AP870" s="164">
        <v>0</v>
      </c>
      <c r="AQ870" s="164">
        <v>0</v>
      </c>
      <c r="AR870" s="164">
        <v>0</v>
      </c>
      <c r="AS870" s="164">
        <v>0</v>
      </c>
      <c r="AT870" s="164">
        <v>0</v>
      </c>
      <c r="AU870" s="164">
        <v>0</v>
      </c>
      <c r="AV870" s="164">
        <v>0</v>
      </c>
      <c r="AW870" s="164">
        <v>0</v>
      </c>
    </row>
    <row r="871" spans="1:49" x14ac:dyDescent="0.3">
      <c r="A871" s="247"/>
      <c r="B871" s="247"/>
      <c r="C871" s="141" t="s">
        <v>12</v>
      </c>
      <c r="D871" s="164">
        <v>0</v>
      </c>
      <c r="E871" s="164">
        <v>0</v>
      </c>
      <c r="F871" s="164">
        <v>0</v>
      </c>
      <c r="G871" s="164">
        <v>0</v>
      </c>
      <c r="H871" s="164">
        <v>0</v>
      </c>
      <c r="I871" s="164">
        <v>0</v>
      </c>
      <c r="J871" s="164">
        <v>0</v>
      </c>
      <c r="K871" s="164">
        <v>0</v>
      </c>
      <c r="L871" s="164">
        <v>0</v>
      </c>
      <c r="M871" s="164">
        <v>0</v>
      </c>
      <c r="N871" s="164">
        <v>0</v>
      </c>
      <c r="O871" s="164">
        <v>0</v>
      </c>
      <c r="P871" s="164">
        <v>0</v>
      </c>
      <c r="Q871" s="164">
        <v>0</v>
      </c>
      <c r="R871" s="164">
        <v>0</v>
      </c>
      <c r="S871" s="164">
        <v>0</v>
      </c>
      <c r="T871" s="164">
        <v>0</v>
      </c>
      <c r="U871" s="164">
        <v>0</v>
      </c>
      <c r="V871" s="164">
        <v>0</v>
      </c>
      <c r="W871" s="164">
        <v>0</v>
      </c>
      <c r="X871" s="164">
        <v>0</v>
      </c>
      <c r="Y871" s="164">
        <v>0</v>
      </c>
      <c r="Z871" s="164">
        <v>0</v>
      </c>
      <c r="AA871" s="164">
        <v>0</v>
      </c>
      <c r="AB871" s="164">
        <v>0</v>
      </c>
      <c r="AC871" s="164">
        <v>0</v>
      </c>
      <c r="AD871" s="164">
        <v>0</v>
      </c>
      <c r="AE871" s="164">
        <v>0</v>
      </c>
      <c r="AF871" s="164">
        <v>0</v>
      </c>
      <c r="AG871" s="164">
        <v>0</v>
      </c>
      <c r="AH871" s="164">
        <v>0</v>
      </c>
      <c r="AI871" s="164">
        <v>0</v>
      </c>
      <c r="AJ871" s="164">
        <v>0</v>
      </c>
      <c r="AK871" s="164">
        <v>0</v>
      </c>
      <c r="AL871" s="164">
        <v>0</v>
      </c>
      <c r="AM871" s="164">
        <v>0</v>
      </c>
      <c r="AN871" s="164">
        <v>0</v>
      </c>
      <c r="AO871" s="164">
        <v>0</v>
      </c>
      <c r="AP871" s="164">
        <v>0</v>
      </c>
      <c r="AQ871" s="164">
        <v>0</v>
      </c>
      <c r="AR871" s="164">
        <v>0</v>
      </c>
      <c r="AS871" s="164">
        <v>0</v>
      </c>
      <c r="AT871" s="164">
        <v>0</v>
      </c>
      <c r="AU871" s="164">
        <v>0</v>
      </c>
      <c r="AV871" s="164">
        <v>0</v>
      </c>
      <c r="AW871" s="164">
        <v>0</v>
      </c>
    </row>
    <row r="872" spans="1:49" x14ac:dyDescent="0.3">
      <c r="A872" s="247"/>
      <c r="B872" s="247"/>
      <c r="C872" s="141" t="s">
        <v>13</v>
      </c>
      <c r="D872" s="164">
        <v>0</v>
      </c>
      <c r="E872" s="164">
        <v>0</v>
      </c>
      <c r="F872" s="164">
        <v>0</v>
      </c>
      <c r="G872" s="164">
        <v>0</v>
      </c>
      <c r="H872" s="164">
        <v>0</v>
      </c>
      <c r="I872" s="164">
        <v>0</v>
      </c>
      <c r="J872" s="164">
        <v>0</v>
      </c>
      <c r="K872" s="164">
        <v>0</v>
      </c>
      <c r="L872" s="164">
        <v>0</v>
      </c>
      <c r="M872" s="164">
        <v>0</v>
      </c>
      <c r="N872" s="164">
        <v>0</v>
      </c>
      <c r="O872" s="164">
        <v>0</v>
      </c>
      <c r="P872" s="164">
        <v>0</v>
      </c>
      <c r="Q872" s="164">
        <v>0</v>
      </c>
      <c r="R872" s="164">
        <v>0</v>
      </c>
      <c r="S872" s="164">
        <v>0</v>
      </c>
      <c r="T872" s="164">
        <v>0</v>
      </c>
      <c r="U872" s="164">
        <v>0</v>
      </c>
      <c r="V872" s="164">
        <v>0</v>
      </c>
      <c r="W872" s="164">
        <v>0</v>
      </c>
      <c r="X872" s="164">
        <v>0</v>
      </c>
      <c r="Y872" s="164">
        <v>0</v>
      </c>
      <c r="Z872" s="164">
        <v>0</v>
      </c>
      <c r="AA872" s="164">
        <v>0</v>
      </c>
      <c r="AB872" s="164">
        <v>0</v>
      </c>
      <c r="AC872" s="164">
        <v>0</v>
      </c>
      <c r="AD872" s="164">
        <v>0</v>
      </c>
      <c r="AE872" s="164">
        <v>0</v>
      </c>
      <c r="AF872" s="164">
        <v>0</v>
      </c>
      <c r="AG872" s="164">
        <v>0</v>
      </c>
      <c r="AH872" s="164">
        <v>0</v>
      </c>
      <c r="AI872" s="164">
        <v>0</v>
      </c>
      <c r="AJ872" s="164">
        <v>0</v>
      </c>
      <c r="AK872" s="164">
        <v>0</v>
      </c>
      <c r="AL872" s="164">
        <v>0</v>
      </c>
      <c r="AM872" s="164">
        <v>0</v>
      </c>
      <c r="AN872" s="164">
        <v>0</v>
      </c>
      <c r="AO872" s="164">
        <v>0</v>
      </c>
      <c r="AP872" s="164">
        <v>0</v>
      </c>
      <c r="AQ872" s="164">
        <v>0</v>
      </c>
      <c r="AR872" s="164">
        <v>0</v>
      </c>
      <c r="AS872" s="164">
        <v>0</v>
      </c>
      <c r="AT872" s="164">
        <v>0</v>
      </c>
      <c r="AU872" s="164">
        <v>0</v>
      </c>
      <c r="AV872" s="164">
        <v>0</v>
      </c>
      <c r="AW872" s="164">
        <v>0</v>
      </c>
    </row>
    <row r="873" spans="1:49" x14ac:dyDescent="0.3">
      <c r="A873" s="247"/>
      <c r="B873" s="247"/>
      <c r="C873" s="141" t="s">
        <v>14</v>
      </c>
      <c r="D873" s="164">
        <v>0</v>
      </c>
      <c r="E873" s="164">
        <v>0</v>
      </c>
      <c r="F873" s="164">
        <v>0</v>
      </c>
      <c r="G873" s="164">
        <v>0</v>
      </c>
      <c r="H873" s="164">
        <v>0</v>
      </c>
      <c r="I873" s="164">
        <v>0</v>
      </c>
      <c r="J873" s="164">
        <v>0</v>
      </c>
      <c r="K873" s="164">
        <v>0</v>
      </c>
      <c r="L873" s="164">
        <v>0</v>
      </c>
      <c r="M873" s="164">
        <v>0</v>
      </c>
      <c r="N873" s="164">
        <v>0</v>
      </c>
      <c r="O873" s="164">
        <v>0</v>
      </c>
      <c r="P873" s="164">
        <v>0</v>
      </c>
      <c r="Q873" s="164">
        <v>0</v>
      </c>
      <c r="R873" s="164">
        <v>0</v>
      </c>
      <c r="S873" s="164">
        <v>0</v>
      </c>
      <c r="T873" s="164">
        <v>0</v>
      </c>
      <c r="U873" s="164">
        <v>0</v>
      </c>
      <c r="V873" s="164">
        <v>0</v>
      </c>
      <c r="W873" s="164">
        <v>0</v>
      </c>
      <c r="X873" s="164">
        <v>0</v>
      </c>
      <c r="Y873" s="164">
        <v>0</v>
      </c>
      <c r="Z873" s="164">
        <v>0</v>
      </c>
      <c r="AA873" s="164">
        <v>0</v>
      </c>
      <c r="AB873" s="164">
        <v>0</v>
      </c>
      <c r="AC873" s="164">
        <v>0</v>
      </c>
      <c r="AD873" s="164">
        <v>0</v>
      </c>
      <c r="AE873" s="164">
        <v>0</v>
      </c>
      <c r="AF873" s="164">
        <v>0</v>
      </c>
      <c r="AG873" s="164">
        <v>0</v>
      </c>
      <c r="AH873" s="164">
        <v>0</v>
      </c>
      <c r="AI873" s="164">
        <v>0</v>
      </c>
      <c r="AJ873" s="164">
        <v>0</v>
      </c>
      <c r="AK873" s="164">
        <v>0</v>
      </c>
      <c r="AL873" s="164">
        <v>0</v>
      </c>
      <c r="AM873" s="164">
        <v>0</v>
      </c>
      <c r="AN873" s="164">
        <v>0</v>
      </c>
      <c r="AO873" s="164">
        <v>0</v>
      </c>
      <c r="AP873" s="164">
        <v>0</v>
      </c>
      <c r="AQ873" s="164">
        <v>0</v>
      </c>
      <c r="AR873" s="164">
        <v>0</v>
      </c>
      <c r="AS873" s="164">
        <v>0</v>
      </c>
      <c r="AT873" s="164">
        <v>0</v>
      </c>
      <c r="AU873" s="164">
        <v>0</v>
      </c>
      <c r="AV873" s="164">
        <v>0</v>
      </c>
      <c r="AW873" s="164">
        <v>0</v>
      </c>
    </row>
    <row r="874" spans="1:49" x14ac:dyDescent="0.3">
      <c r="A874" s="247"/>
      <c r="B874" s="247"/>
      <c r="C874" s="141" t="s">
        <v>15</v>
      </c>
      <c r="D874" s="164">
        <v>0</v>
      </c>
      <c r="E874" s="164">
        <v>0</v>
      </c>
      <c r="F874" s="164">
        <v>0</v>
      </c>
      <c r="G874" s="164">
        <v>0</v>
      </c>
      <c r="H874" s="164">
        <v>0</v>
      </c>
      <c r="I874" s="164">
        <v>0</v>
      </c>
      <c r="J874" s="164">
        <v>0</v>
      </c>
      <c r="K874" s="164">
        <v>0</v>
      </c>
      <c r="L874" s="164">
        <v>0</v>
      </c>
      <c r="M874" s="164">
        <v>0</v>
      </c>
      <c r="N874" s="164">
        <v>0</v>
      </c>
      <c r="O874" s="164">
        <v>0</v>
      </c>
      <c r="P874" s="164">
        <v>0</v>
      </c>
      <c r="Q874" s="164">
        <v>0</v>
      </c>
      <c r="R874" s="164">
        <v>0</v>
      </c>
      <c r="S874" s="164">
        <v>0</v>
      </c>
      <c r="T874" s="164">
        <v>0</v>
      </c>
      <c r="U874" s="164">
        <v>0</v>
      </c>
      <c r="V874" s="164">
        <v>0</v>
      </c>
      <c r="W874" s="164">
        <v>0</v>
      </c>
      <c r="X874" s="164">
        <v>0</v>
      </c>
      <c r="Y874" s="164">
        <v>0</v>
      </c>
      <c r="Z874" s="164">
        <v>0</v>
      </c>
      <c r="AA874" s="164">
        <v>0</v>
      </c>
      <c r="AB874" s="164">
        <v>0</v>
      </c>
      <c r="AC874" s="164">
        <v>0</v>
      </c>
      <c r="AD874" s="164">
        <v>0</v>
      </c>
      <c r="AE874" s="164">
        <v>0</v>
      </c>
      <c r="AF874" s="164">
        <v>0</v>
      </c>
      <c r="AG874" s="164">
        <v>0</v>
      </c>
      <c r="AH874" s="164">
        <v>0</v>
      </c>
      <c r="AI874" s="164">
        <v>0</v>
      </c>
      <c r="AJ874" s="164">
        <v>0</v>
      </c>
      <c r="AK874" s="164">
        <v>0</v>
      </c>
      <c r="AL874" s="164">
        <v>0</v>
      </c>
      <c r="AM874" s="164">
        <v>0</v>
      </c>
      <c r="AN874" s="164">
        <v>0</v>
      </c>
      <c r="AO874" s="164">
        <v>0</v>
      </c>
      <c r="AP874" s="164">
        <v>0</v>
      </c>
      <c r="AQ874" s="164">
        <v>0</v>
      </c>
      <c r="AR874" s="164">
        <v>0</v>
      </c>
      <c r="AS874" s="164">
        <v>0</v>
      </c>
      <c r="AT874" s="164">
        <v>0</v>
      </c>
      <c r="AU874" s="164">
        <v>0</v>
      </c>
      <c r="AV874" s="164">
        <v>0</v>
      </c>
      <c r="AW874" s="164">
        <v>0</v>
      </c>
    </row>
    <row r="875" spans="1:49" x14ac:dyDescent="0.3">
      <c r="A875" s="247"/>
      <c r="B875" s="247"/>
      <c r="C875" s="141" t="s">
        <v>16</v>
      </c>
      <c r="D875" s="164">
        <v>0</v>
      </c>
      <c r="E875" s="164">
        <v>0</v>
      </c>
      <c r="F875" s="164">
        <v>0</v>
      </c>
      <c r="G875" s="164">
        <v>0</v>
      </c>
      <c r="H875" s="164">
        <v>0</v>
      </c>
      <c r="I875" s="164">
        <v>0</v>
      </c>
      <c r="J875" s="164">
        <v>0</v>
      </c>
      <c r="K875" s="164">
        <v>0</v>
      </c>
      <c r="L875" s="164">
        <v>0</v>
      </c>
      <c r="M875" s="164">
        <v>0</v>
      </c>
      <c r="N875" s="164">
        <v>0</v>
      </c>
      <c r="O875" s="164">
        <v>0</v>
      </c>
      <c r="P875" s="164">
        <v>0</v>
      </c>
      <c r="Q875" s="164">
        <v>0</v>
      </c>
      <c r="R875" s="164">
        <v>0</v>
      </c>
      <c r="S875" s="164">
        <v>0</v>
      </c>
      <c r="T875" s="164">
        <v>0</v>
      </c>
      <c r="U875" s="164">
        <v>0</v>
      </c>
      <c r="V875" s="164">
        <v>0</v>
      </c>
      <c r="W875" s="164">
        <v>0</v>
      </c>
      <c r="X875" s="164">
        <v>0</v>
      </c>
      <c r="Y875" s="164">
        <v>0</v>
      </c>
      <c r="Z875" s="164">
        <v>0</v>
      </c>
      <c r="AA875" s="164">
        <v>0</v>
      </c>
      <c r="AB875" s="164">
        <v>0</v>
      </c>
      <c r="AC875" s="164">
        <v>0</v>
      </c>
      <c r="AD875" s="164">
        <v>0</v>
      </c>
      <c r="AE875" s="164">
        <v>0</v>
      </c>
      <c r="AF875" s="164">
        <v>0</v>
      </c>
      <c r="AG875" s="164">
        <v>0</v>
      </c>
      <c r="AH875" s="164">
        <v>0</v>
      </c>
      <c r="AI875" s="164">
        <v>0</v>
      </c>
      <c r="AJ875" s="164">
        <v>0</v>
      </c>
      <c r="AK875" s="164">
        <v>0</v>
      </c>
      <c r="AL875" s="164">
        <v>0</v>
      </c>
      <c r="AM875" s="164">
        <v>0</v>
      </c>
      <c r="AN875" s="164">
        <v>0</v>
      </c>
      <c r="AO875" s="164">
        <v>0</v>
      </c>
      <c r="AP875" s="164">
        <v>0</v>
      </c>
      <c r="AQ875" s="164">
        <v>0</v>
      </c>
      <c r="AR875" s="164">
        <v>0</v>
      </c>
      <c r="AS875" s="164">
        <v>0</v>
      </c>
      <c r="AT875" s="164">
        <v>0</v>
      </c>
      <c r="AU875" s="164">
        <v>0</v>
      </c>
      <c r="AV875" s="164">
        <v>0</v>
      </c>
      <c r="AW875" s="164">
        <v>0</v>
      </c>
    </row>
    <row r="876" spans="1:49" x14ac:dyDescent="0.3">
      <c r="A876" s="247"/>
      <c r="B876" s="247"/>
      <c r="C876" s="141" t="s">
        <v>17</v>
      </c>
      <c r="D876" s="164">
        <v>0</v>
      </c>
      <c r="E876" s="164">
        <v>0</v>
      </c>
      <c r="F876" s="164">
        <v>0</v>
      </c>
      <c r="G876" s="164">
        <v>0</v>
      </c>
      <c r="H876" s="164">
        <v>0</v>
      </c>
      <c r="I876" s="164">
        <v>0</v>
      </c>
      <c r="J876" s="164">
        <v>0</v>
      </c>
      <c r="K876" s="164">
        <v>0</v>
      </c>
      <c r="L876" s="164">
        <v>0</v>
      </c>
      <c r="M876" s="164">
        <v>0</v>
      </c>
      <c r="N876" s="164">
        <v>0</v>
      </c>
      <c r="O876" s="164">
        <v>0</v>
      </c>
      <c r="P876" s="164">
        <v>0</v>
      </c>
      <c r="Q876" s="164">
        <v>0</v>
      </c>
      <c r="R876" s="164">
        <v>0</v>
      </c>
      <c r="S876" s="164">
        <v>0</v>
      </c>
      <c r="T876" s="164">
        <v>0</v>
      </c>
      <c r="U876" s="164">
        <v>0</v>
      </c>
      <c r="V876" s="164">
        <v>0</v>
      </c>
      <c r="W876" s="164">
        <v>0</v>
      </c>
      <c r="X876" s="164">
        <v>0</v>
      </c>
      <c r="Y876" s="164">
        <v>0</v>
      </c>
      <c r="Z876" s="164">
        <v>0</v>
      </c>
      <c r="AA876" s="164">
        <v>0</v>
      </c>
      <c r="AB876" s="164">
        <v>0</v>
      </c>
      <c r="AC876" s="164">
        <v>0</v>
      </c>
      <c r="AD876" s="164">
        <v>0</v>
      </c>
      <c r="AE876" s="164">
        <v>0</v>
      </c>
      <c r="AF876" s="164">
        <v>0</v>
      </c>
      <c r="AG876" s="164">
        <v>0</v>
      </c>
      <c r="AH876" s="164">
        <v>0</v>
      </c>
      <c r="AI876" s="164">
        <v>0</v>
      </c>
      <c r="AJ876" s="164">
        <v>0</v>
      </c>
      <c r="AK876" s="164">
        <v>0</v>
      </c>
      <c r="AL876" s="164">
        <v>0</v>
      </c>
      <c r="AM876" s="164">
        <v>0</v>
      </c>
      <c r="AN876" s="164">
        <v>0</v>
      </c>
      <c r="AO876" s="164">
        <v>0</v>
      </c>
      <c r="AP876" s="164">
        <v>0</v>
      </c>
      <c r="AQ876" s="164">
        <v>0</v>
      </c>
      <c r="AR876" s="164">
        <v>0</v>
      </c>
      <c r="AS876" s="164">
        <v>0</v>
      </c>
      <c r="AT876" s="164">
        <v>0</v>
      </c>
      <c r="AU876" s="164">
        <v>0</v>
      </c>
      <c r="AV876" s="164">
        <v>0</v>
      </c>
      <c r="AW876" s="164">
        <v>0</v>
      </c>
    </row>
    <row r="877" spans="1:49" x14ac:dyDescent="0.3">
      <c r="A877" s="247"/>
      <c r="B877" s="247"/>
      <c r="C877" s="141" t="s">
        <v>34</v>
      </c>
      <c r="D877" s="164">
        <v>0</v>
      </c>
      <c r="E877" s="164">
        <v>0</v>
      </c>
      <c r="F877" s="164">
        <v>0</v>
      </c>
      <c r="G877" s="164">
        <v>0</v>
      </c>
      <c r="H877" s="164">
        <v>0</v>
      </c>
      <c r="I877" s="164">
        <v>0</v>
      </c>
      <c r="J877" s="164">
        <v>0</v>
      </c>
      <c r="K877" s="164">
        <v>0</v>
      </c>
      <c r="L877" s="164">
        <v>0</v>
      </c>
      <c r="M877" s="164">
        <v>0</v>
      </c>
      <c r="N877" s="164">
        <v>0</v>
      </c>
      <c r="O877" s="164">
        <v>0</v>
      </c>
      <c r="P877" s="164">
        <v>0</v>
      </c>
      <c r="Q877" s="164">
        <v>0</v>
      </c>
      <c r="R877" s="164">
        <v>0</v>
      </c>
      <c r="S877" s="164">
        <v>0</v>
      </c>
      <c r="T877" s="164">
        <v>0</v>
      </c>
      <c r="U877" s="164">
        <v>0</v>
      </c>
      <c r="V877" s="164">
        <v>0</v>
      </c>
      <c r="W877" s="164">
        <v>0</v>
      </c>
      <c r="X877" s="164">
        <v>0</v>
      </c>
      <c r="Y877" s="164">
        <v>0</v>
      </c>
      <c r="Z877" s="164">
        <v>0</v>
      </c>
      <c r="AA877" s="164">
        <v>0</v>
      </c>
      <c r="AB877" s="164">
        <v>0</v>
      </c>
      <c r="AC877" s="164">
        <v>0</v>
      </c>
      <c r="AD877" s="164">
        <v>0</v>
      </c>
      <c r="AE877" s="164">
        <v>0</v>
      </c>
      <c r="AF877" s="164">
        <v>0</v>
      </c>
      <c r="AG877" s="164">
        <v>0</v>
      </c>
      <c r="AH877" s="164">
        <v>0</v>
      </c>
      <c r="AI877" s="164">
        <v>0</v>
      </c>
      <c r="AJ877" s="164">
        <v>0</v>
      </c>
      <c r="AK877" s="164">
        <v>0</v>
      </c>
      <c r="AL877" s="164">
        <v>0</v>
      </c>
      <c r="AM877" s="164">
        <v>0</v>
      </c>
      <c r="AN877" s="164">
        <v>0</v>
      </c>
      <c r="AO877" s="164">
        <v>0</v>
      </c>
      <c r="AP877" s="164">
        <v>0</v>
      </c>
      <c r="AQ877" s="164">
        <v>0</v>
      </c>
      <c r="AR877" s="164">
        <v>0</v>
      </c>
      <c r="AS877" s="164">
        <v>0</v>
      </c>
      <c r="AT877" s="164">
        <v>0</v>
      </c>
      <c r="AU877" s="164">
        <v>0</v>
      </c>
      <c r="AV877" s="164">
        <v>0</v>
      </c>
      <c r="AW877" s="164">
        <v>0</v>
      </c>
    </row>
    <row r="878" spans="1:49" x14ac:dyDescent="0.3">
      <c r="A878" s="247"/>
      <c r="B878" s="247"/>
      <c r="C878" s="141" t="s">
        <v>19</v>
      </c>
      <c r="D878" s="164">
        <v>0</v>
      </c>
      <c r="E878" s="164">
        <v>0</v>
      </c>
      <c r="F878" s="164">
        <v>0</v>
      </c>
      <c r="G878" s="164">
        <v>0</v>
      </c>
      <c r="H878" s="164">
        <v>0</v>
      </c>
      <c r="I878" s="164">
        <v>0</v>
      </c>
      <c r="J878" s="164">
        <v>0</v>
      </c>
      <c r="K878" s="164">
        <v>0</v>
      </c>
      <c r="L878" s="164">
        <v>0</v>
      </c>
      <c r="M878" s="164">
        <v>0</v>
      </c>
      <c r="N878" s="164">
        <v>0</v>
      </c>
      <c r="O878" s="164">
        <v>0</v>
      </c>
      <c r="P878" s="164">
        <v>0</v>
      </c>
      <c r="Q878" s="164">
        <v>0</v>
      </c>
      <c r="R878" s="164">
        <v>0</v>
      </c>
      <c r="S878" s="164">
        <v>0</v>
      </c>
      <c r="T878" s="164">
        <v>0</v>
      </c>
      <c r="U878" s="164">
        <v>0</v>
      </c>
      <c r="V878" s="164">
        <v>0</v>
      </c>
      <c r="W878" s="164">
        <v>0</v>
      </c>
      <c r="X878" s="164">
        <v>0</v>
      </c>
      <c r="Y878" s="164">
        <v>0</v>
      </c>
      <c r="Z878" s="164">
        <v>0</v>
      </c>
      <c r="AA878" s="164">
        <v>0</v>
      </c>
      <c r="AB878" s="164">
        <v>0</v>
      </c>
      <c r="AC878" s="164">
        <v>0</v>
      </c>
      <c r="AD878" s="164">
        <v>0</v>
      </c>
      <c r="AE878" s="164">
        <v>0</v>
      </c>
      <c r="AF878" s="164">
        <v>0</v>
      </c>
      <c r="AG878" s="164">
        <v>0</v>
      </c>
      <c r="AH878" s="164">
        <v>0</v>
      </c>
      <c r="AI878" s="164">
        <v>0</v>
      </c>
      <c r="AJ878" s="164">
        <v>0</v>
      </c>
      <c r="AK878" s="164">
        <v>0</v>
      </c>
      <c r="AL878" s="164">
        <v>0</v>
      </c>
      <c r="AM878" s="164">
        <v>0</v>
      </c>
      <c r="AN878" s="164">
        <v>0</v>
      </c>
      <c r="AO878" s="164">
        <v>0</v>
      </c>
      <c r="AP878" s="164">
        <v>0</v>
      </c>
      <c r="AQ878" s="164">
        <v>0</v>
      </c>
      <c r="AR878" s="164">
        <v>0</v>
      </c>
      <c r="AS878" s="164">
        <v>0</v>
      </c>
      <c r="AT878" s="164">
        <v>0</v>
      </c>
      <c r="AU878" s="164">
        <v>0</v>
      </c>
      <c r="AV878" s="164">
        <v>0</v>
      </c>
      <c r="AW878" s="164">
        <v>0</v>
      </c>
    </row>
    <row r="879" spans="1:49" x14ac:dyDescent="0.3">
      <c r="A879" s="247"/>
      <c r="B879" s="247" t="s">
        <v>21</v>
      </c>
      <c r="C879" s="141" t="s">
        <v>11</v>
      </c>
      <c r="D879" s="164">
        <v>0</v>
      </c>
      <c r="E879" s="164">
        <v>0</v>
      </c>
      <c r="F879" s="164">
        <v>0</v>
      </c>
      <c r="G879" s="164">
        <v>0</v>
      </c>
      <c r="H879" s="164">
        <v>0</v>
      </c>
      <c r="I879" s="164">
        <v>0</v>
      </c>
      <c r="J879" s="164">
        <v>0</v>
      </c>
      <c r="K879" s="164">
        <v>0</v>
      </c>
      <c r="L879" s="164">
        <v>0</v>
      </c>
      <c r="M879" s="164">
        <v>0</v>
      </c>
      <c r="N879" s="164">
        <v>0</v>
      </c>
      <c r="O879" s="164">
        <v>0</v>
      </c>
      <c r="P879" s="164">
        <v>0</v>
      </c>
      <c r="Q879" s="164">
        <v>0</v>
      </c>
      <c r="R879" s="164">
        <v>0</v>
      </c>
      <c r="S879" s="164">
        <v>0</v>
      </c>
      <c r="T879" s="164">
        <v>0</v>
      </c>
      <c r="U879" s="164">
        <v>0</v>
      </c>
      <c r="V879" s="164">
        <v>0</v>
      </c>
      <c r="W879" s="164">
        <v>0</v>
      </c>
      <c r="X879" s="164">
        <v>0</v>
      </c>
      <c r="Y879" s="164">
        <v>0</v>
      </c>
      <c r="Z879" s="164">
        <v>0</v>
      </c>
      <c r="AA879" s="164">
        <v>0</v>
      </c>
      <c r="AB879" s="164">
        <v>0</v>
      </c>
      <c r="AC879" s="164">
        <v>0</v>
      </c>
      <c r="AD879" s="164">
        <v>0</v>
      </c>
      <c r="AE879" s="164">
        <v>0</v>
      </c>
      <c r="AF879" s="164">
        <v>0</v>
      </c>
      <c r="AG879" s="164">
        <v>0</v>
      </c>
      <c r="AH879" s="164">
        <v>0</v>
      </c>
      <c r="AI879" s="164">
        <v>0</v>
      </c>
      <c r="AJ879" s="164">
        <v>0</v>
      </c>
      <c r="AK879" s="164">
        <v>0</v>
      </c>
      <c r="AL879" s="164">
        <v>0</v>
      </c>
      <c r="AM879" s="164">
        <v>0</v>
      </c>
      <c r="AN879" s="164">
        <v>0</v>
      </c>
      <c r="AO879" s="164">
        <v>0</v>
      </c>
      <c r="AP879" s="164">
        <v>0</v>
      </c>
      <c r="AQ879" s="164">
        <v>0</v>
      </c>
      <c r="AR879" s="164">
        <v>0</v>
      </c>
      <c r="AS879" s="164">
        <v>0</v>
      </c>
      <c r="AT879" s="164">
        <v>0</v>
      </c>
      <c r="AU879" s="164">
        <v>0</v>
      </c>
      <c r="AV879" s="164">
        <v>0</v>
      </c>
      <c r="AW879" s="164">
        <v>0</v>
      </c>
    </row>
    <row r="880" spans="1:49" x14ac:dyDescent="0.3">
      <c r="A880" s="247"/>
      <c r="B880" s="247"/>
      <c r="C880" s="141" t="s">
        <v>12</v>
      </c>
      <c r="D880" s="164">
        <v>0</v>
      </c>
      <c r="E880" s="164">
        <v>0</v>
      </c>
      <c r="F880" s="164">
        <v>0</v>
      </c>
      <c r="G880" s="164">
        <v>0</v>
      </c>
      <c r="H880" s="164">
        <v>0</v>
      </c>
      <c r="I880" s="164">
        <v>0</v>
      </c>
      <c r="J880" s="164">
        <v>0</v>
      </c>
      <c r="K880" s="164">
        <v>0</v>
      </c>
      <c r="L880" s="164">
        <v>0</v>
      </c>
      <c r="M880" s="164">
        <v>0</v>
      </c>
      <c r="N880" s="164">
        <v>0</v>
      </c>
      <c r="O880" s="164">
        <v>0</v>
      </c>
      <c r="P880" s="164">
        <v>0</v>
      </c>
      <c r="Q880" s="164">
        <v>0</v>
      </c>
      <c r="R880" s="164">
        <v>0</v>
      </c>
      <c r="S880" s="164">
        <v>0</v>
      </c>
      <c r="T880" s="164">
        <v>0</v>
      </c>
      <c r="U880" s="164">
        <v>0</v>
      </c>
      <c r="V880" s="164">
        <v>0</v>
      </c>
      <c r="W880" s="164">
        <v>0</v>
      </c>
      <c r="X880" s="164">
        <v>0</v>
      </c>
      <c r="Y880" s="164">
        <v>0</v>
      </c>
      <c r="Z880" s="164">
        <v>0</v>
      </c>
      <c r="AA880" s="164">
        <v>0</v>
      </c>
      <c r="AB880" s="164">
        <v>0</v>
      </c>
      <c r="AC880" s="164">
        <v>0</v>
      </c>
      <c r="AD880" s="164">
        <v>0</v>
      </c>
      <c r="AE880" s="164">
        <v>0</v>
      </c>
      <c r="AF880" s="164">
        <v>0</v>
      </c>
      <c r="AG880" s="164">
        <v>0</v>
      </c>
      <c r="AH880" s="164">
        <v>0</v>
      </c>
      <c r="AI880" s="164">
        <v>0</v>
      </c>
      <c r="AJ880" s="164">
        <v>0</v>
      </c>
      <c r="AK880" s="164">
        <v>0</v>
      </c>
      <c r="AL880" s="164">
        <v>0</v>
      </c>
      <c r="AM880" s="164">
        <v>0</v>
      </c>
      <c r="AN880" s="164">
        <v>0</v>
      </c>
      <c r="AO880" s="164">
        <v>0</v>
      </c>
      <c r="AP880" s="164">
        <v>0</v>
      </c>
      <c r="AQ880" s="164">
        <v>0</v>
      </c>
      <c r="AR880" s="164">
        <v>0</v>
      </c>
      <c r="AS880" s="164">
        <v>0</v>
      </c>
      <c r="AT880" s="164">
        <v>0</v>
      </c>
      <c r="AU880" s="164">
        <v>0</v>
      </c>
      <c r="AV880" s="164">
        <v>0</v>
      </c>
      <c r="AW880" s="164">
        <v>0</v>
      </c>
    </row>
    <row r="881" spans="1:49" x14ac:dyDescent="0.3">
      <c r="A881" s="247"/>
      <c r="B881" s="247"/>
      <c r="C881" s="141" t="s">
        <v>13</v>
      </c>
      <c r="D881" s="164">
        <v>0</v>
      </c>
      <c r="E881" s="164">
        <v>0</v>
      </c>
      <c r="F881" s="164">
        <v>0</v>
      </c>
      <c r="G881" s="164">
        <v>0</v>
      </c>
      <c r="H881" s="164">
        <v>0</v>
      </c>
      <c r="I881" s="164">
        <v>0</v>
      </c>
      <c r="J881" s="164">
        <v>0</v>
      </c>
      <c r="K881" s="164">
        <v>0</v>
      </c>
      <c r="L881" s="164">
        <v>0</v>
      </c>
      <c r="M881" s="164">
        <v>0</v>
      </c>
      <c r="N881" s="164">
        <v>0</v>
      </c>
      <c r="O881" s="164">
        <v>0</v>
      </c>
      <c r="P881" s="164">
        <v>0</v>
      </c>
      <c r="Q881" s="164">
        <v>0</v>
      </c>
      <c r="R881" s="164">
        <v>0</v>
      </c>
      <c r="S881" s="164">
        <v>0</v>
      </c>
      <c r="T881" s="164">
        <v>0</v>
      </c>
      <c r="U881" s="164">
        <v>0</v>
      </c>
      <c r="V881" s="164">
        <v>0</v>
      </c>
      <c r="W881" s="164">
        <v>0</v>
      </c>
      <c r="X881" s="164">
        <v>0</v>
      </c>
      <c r="Y881" s="164">
        <v>0</v>
      </c>
      <c r="Z881" s="164">
        <v>0</v>
      </c>
      <c r="AA881" s="164">
        <v>0</v>
      </c>
      <c r="AB881" s="164">
        <v>0</v>
      </c>
      <c r="AC881" s="164">
        <v>0</v>
      </c>
      <c r="AD881" s="164">
        <v>0</v>
      </c>
      <c r="AE881" s="164">
        <v>0</v>
      </c>
      <c r="AF881" s="164">
        <v>0</v>
      </c>
      <c r="AG881" s="164">
        <v>0</v>
      </c>
      <c r="AH881" s="164">
        <v>0</v>
      </c>
      <c r="AI881" s="164">
        <v>0</v>
      </c>
      <c r="AJ881" s="164">
        <v>0</v>
      </c>
      <c r="AK881" s="164">
        <v>0</v>
      </c>
      <c r="AL881" s="164">
        <v>0</v>
      </c>
      <c r="AM881" s="164">
        <v>0</v>
      </c>
      <c r="AN881" s="164">
        <v>0</v>
      </c>
      <c r="AO881" s="164">
        <v>0</v>
      </c>
      <c r="AP881" s="164">
        <v>0</v>
      </c>
      <c r="AQ881" s="164">
        <v>0</v>
      </c>
      <c r="AR881" s="164">
        <v>0</v>
      </c>
      <c r="AS881" s="164">
        <v>0</v>
      </c>
      <c r="AT881" s="164">
        <v>0</v>
      </c>
      <c r="AU881" s="164">
        <v>0</v>
      </c>
      <c r="AV881" s="164">
        <v>0</v>
      </c>
      <c r="AW881" s="164">
        <v>0</v>
      </c>
    </row>
    <row r="882" spans="1:49" x14ac:dyDescent="0.3">
      <c r="A882" s="247"/>
      <c r="B882" s="247"/>
      <c r="C882" s="141" t="s">
        <v>14</v>
      </c>
      <c r="D882" s="164">
        <v>0</v>
      </c>
      <c r="E882" s="164">
        <v>0</v>
      </c>
      <c r="F882" s="164">
        <v>0</v>
      </c>
      <c r="G882" s="164">
        <v>0</v>
      </c>
      <c r="H882" s="164">
        <v>0</v>
      </c>
      <c r="I882" s="164">
        <v>0</v>
      </c>
      <c r="J882" s="164">
        <v>0</v>
      </c>
      <c r="K882" s="164">
        <v>0</v>
      </c>
      <c r="L882" s="164">
        <v>0</v>
      </c>
      <c r="M882" s="164">
        <v>0</v>
      </c>
      <c r="N882" s="164">
        <v>0</v>
      </c>
      <c r="O882" s="164">
        <v>0</v>
      </c>
      <c r="P882" s="164">
        <v>0</v>
      </c>
      <c r="Q882" s="164">
        <v>0</v>
      </c>
      <c r="R882" s="164">
        <v>0</v>
      </c>
      <c r="S882" s="164">
        <v>0</v>
      </c>
      <c r="T882" s="164">
        <v>0</v>
      </c>
      <c r="U882" s="164">
        <v>0</v>
      </c>
      <c r="V882" s="164">
        <v>0</v>
      </c>
      <c r="W882" s="164">
        <v>0</v>
      </c>
      <c r="X882" s="164">
        <v>0</v>
      </c>
      <c r="Y882" s="164">
        <v>0</v>
      </c>
      <c r="Z882" s="164">
        <v>0</v>
      </c>
      <c r="AA882" s="164">
        <v>0</v>
      </c>
      <c r="AB882" s="164">
        <v>0</v>
      </c>
      <c r="AC882" s="164">
        <v>0</v>
      </c>
      <c r="AD882" s="164">
        <v>0</v>
      </c>
      <c r="AE882" s="164">
        <v>0</v>
      </c>
      <c r="AF882" s="164">
        <v>0</v>
      </c>
      <c r="AG882" s="164">
        <v>0</v>
      </c>
      <c r="AH882" s="164">
        <v>0</v>
      </c>
      <c r="AI882" s="164">
        <v>0</v>
      </c>
      <c r="AJ882" s="164">
        <v>0</v>
      </c>
      <c r="AK882" s="164">
        <v>0</v>
      </c>
      <c r="AL882" s="164">
        <v>0</v>
      </c>
      <c r="AM882" s="164">
        <v>0</v>
      </c>
      <c r="AN882" s="164">
        <v>0</v>
      </c>
      <c r="AO882" s="164">
        <v>0</v>
      </c>
      <c r="AP882" s="164">
        <v>0</v>
      </c>
      <c r="AQ882" s="164">
        <v>0</v>
      </c>
      <c r="AR882" s="164">
        <v>0</v>
      </c>
      <c r="AS882" s="164">
        <v>0</v>
      </c>
      <c r="AT882" s="164">
        <v>0</v>
      </c>
      <c r="AU882" s="164">
        <v>0</v>
      </c>
      <c r="AV882" s="164">
        <v>0</v>
      </c>
      <c r="AW882" s="164">
        <v>0</v>
      </c>
    </row>
    <row r="883" spans="1:49" x14ac:dyDescent="0.3">
      <c r="A883" s="247"/>
      <c r="B883" s="247"/>
      <c r="C883" s="141" t="s">
        <v>15</v>
      </c>
      <c r="D883" s="164">
        <v>0</v>
      </c>
      <c r="E883" s="164">
        <v>0</v>
      </c>
      <c r="F883" s="164">
        <v>0</v>
      </c>
      <c r="G883" s="164">
        <v>0</v>
      </c>
      <c r="H883" s="164">
        <v>0</v>
      </c>
      <c r="I883" s="164">
        <v>0</v>
      </c>
      <c r="J883" s="164">
        <v>0</v>
      </c>
      <c r="K883" s="164">
        <v>0</v>
      </c>
      <c r="L883" s="164">
        <v>0</v>
      </c>
      <c r="M883" s="164">
        <v>0</v>
      </c>
      <c r="N883" s="164">
        <v>0</v>
      </c>
      <c r="O883" s="164">
        <v>0</v>
      </c>
      <c r="P883" s="164">
        <v>0</v>
      </c>
      <c r="Q883" s="164">
        <v>0</v>
      </c>
      <c r="R883" s="164">
        <v>0</v>
      </c>
      <c r="S883" s="164">
        <v>0</v>
      </c>
      <c r="T883" s="164">
        <v>0</v>
      </c>
      <c r="U883" s="164">
        <v>0</v>
      </c>
      <c r="V883" s="164">
        <v>0</v>
      </c>
      <c r="W883" s="164">
        <v>0</v>
      </c>
      <c r="X883" s="164">
        <v>0</v>
      </c>
      <c r="Y883" s="164">
        <v>0</v>
      </c>
      <c r="Z883" s="164">
        <v>0</v>
      </c>
      <c r="AA883" s="164">
        <v>0</v>
      </c>
      <c r="AB883" s="164">
        <v>0</v>
      </c>
      <c r="AC883" s="164">
        <v>0</v>
      </c>
      <c r="AD883" s="164">
        <v>0</v>
      </c>
      <c r="AE883" s="164">
        <v>0</v>
      </c>
      <c r="AF883" s="164">
        <v>0</v>
      </c>
      <c r="AG883" s="164">
        <v>0</v>
      </c>
      <c r="AH883" s="164">
        <v>0</v>
      </c>
      <c r="AI883" s="164">
        <v>0</v>
      </c>
      <c r="AJ883" s="164">
        <v>0</v>
      </c>
      <c r="AK883" s="164">
        <v>0</v>
      </c>
      <c r="AL883" s="164">
        <v>0</v>
      </c>
      <c r="AM883" s="164">
        <v>0</v>
      </c>
      <c r="AN883" s="164">
        <v>0</v>
      </c>
      <c r="AO883" s="164">
        <v>0</v>
      </c>
      <c r="AP883" s="164">
        <v>0</v>
      </c>
      <c r="AQ883" s="164">
        <v>0</v>
      </c>
      <c r="AR883" s="164">
        <v>0</v>
      </c>
      <c r="AS883" s="164">
        <v>0</v>
      </c>
      <c r="AT883" s="164">
        <v>0</v>
      </c>
      <c r="AU883" s="164">
        <v>0</v>
      </c>
      <c r="AV883" s="164">
        <v>0</v>
      </c>
      <c r="AW883" s="164">
        <v>0</v>
      </c>
    </row>
    <row r="884" spans="1:49" x14ac:dyDescent="0.3">
      <c r="A884" s="247"/>
      <c r="B884" s="247"/>
      <c r="C884" s="141" t="s">
        <v>16</v>
      </c>
      <c r="D884" s="164">
        <v>0</v>
      </c>
      <c r="E884" s="164">
        <v>0</v>
      </c>
      <c r="F884" s="164">
        <v>0</v>
      </c>
      <c r="G884" s="164">
        <v>0</v>
      </c>
      <c r="H884" s="164">
        <v>0</v>
      </c>
      <c r="I884" s="164">
        <v>0</v>
      </c>
      <c r="J884" s="164">
        <v>0</v>
      </c>
      <c r="K884" s="164">
        <v>0</v>
      </c>
      <c r="L884" s="164">
        <v>0</v>
      </c>
      <c r="M884" s="164">
        <v>0</v>
      </c>
      <c r="N884" s="164">
        <v>0</v>
      </c>
      <c r="O884" s="164">
        <v>0</v>
      </c>
      <c r="P884" s="164">
        <v>0</v>
      </c>
      <c r="Q884" s="164">
        <v>0</v>
      </c>
      <c r="R884" s="164">
        <v>0</v>
      </c>
      <c r="S884" s="164">
        <v>0</v>
      </c>
      <c r="T884" s="164">
        <v>0</v>
      </c>
      <c r="U884" s="164">
        <v>0</v>
      </c>
      <c r="V884" s="164">
        <v>0</v>
      </c>
      <c r="W884" s="164">
        <v>0</v>
      </c>
      <c r="X884" s="164">
        <v>0</v>
      </c>
      <c r="Y884" s="164">
        <v>0</v>
      </c>
      <c r="Z884" s="164">
        <v>0</v>
      </c>
      <c r="AA884" s="164">
        <v>0</v>
      </c>
      <c r="AB884" s="164">
        <v>0</v>
      </c>
      <c r="AC884" s="164">
        <v>0</v>
      </c>
      <c r="AD884" s="164">
        <v>0</v>
      </c>
      <c r="AE884" s="164">
        <v>0</v>
      </c>
      <c r="AF884" s="164">
        <v>0</v>
      </c>
      <c r="AG884" s="164">
        <v>0</v>
      </c>
      <c r="AH884" s="164">
        <v>0</v>
      </c>
      <c r="AI884" s="164">
        <v>0</v>
      </c>
      <c r="AJ884" s="164">
        <v>0</v>
      </c>
      <c r="AK884" s="164">
        <v>0</v>
      </c>
      <c r="AL884" s="164">
        <v>0</v>
      </c>
      <c r="AM884" s="164">
        <v>0</v>
      </c>
      <c r="AN884" s="164">
        <v>0</v>
      </c>
      <c r="AO884" s="164">
        <v>0</v>
      </c>
      <c r="AP884" s="164">
        <v>0</v>
      </c>
      <c r="AQ884" s="164">
        <v>0</v>
      </c>
      <c r="AR884" s="164">
        <v>0</v>
      </c>
      <c r="AS884" s="164">
        <v>0</v>
      </c>
      <c r="AT884" s="164">
        <v>0</v>
      </c>
      <c r="AU884" s="164">
        <v>0</v>
      </c>
      <c r="AV884" s="164">
        <v>0</v>
      </c>
      <c r="AW884" s="164">
        <v>0</v>
      </c>
    </row>
    <row r="885" spans="1:49" x14ac:dyDescent="0.3">
      <c r="A885" s="247"/>
      <c r="B885" s="247"/>
      <c r="C885" s="141" t="s">
        <v>17</v>
      </c>
      <c r="D885" s="164">
        <v>0</v>
      </c>
      <c r="E885" s="164">
        <v>0</v>
      </c>
      <c r="F885" s="164">
        <v>0</v>
      </c>
      <c r="G885" s="164">
        <v>0</v>
      </c>
      <c r="H885" s="164">
        <v>0</v>
      </c>
      <c r="I885" s="164">
        <v>0</v>
      </c>
      <c r="J885" s="164">
        <v>0</v>
      </c>
      <c r="K885" s="164">
        <v>0</v>
      </c>
      <c r="L885" s="164">
        <v>0</v>
      </c>
      <c r="M885" s="164">
        <v>0</v>
      </c>
      <c r="N885" s="164">
        <v>0</v>
      </c>
      <c r="O885" s="164">
        <v>0</v>
      </c>
      <c r="P885" s="164">
        <v>0</v>
      </c>
      <c r="Q885" s="164">
        <v>0</v>
      </c>
      <c r="R885" s="164">
        <v>0</v>
      </c>
      <c r="S885" s="164">
        <v>0</v>
      </c>
      <c r="T885" s="164">
        <v>0</v>
      </c>
      <c r="U885" s="164">
        <v>0</v>
      </c>
      <c r="V885" s="164">
        <v>0</v>
      </c>
      <c r="W885" s="164">
        <v>0</v>
      </c>
      <c r="X885" s="164">
        <v>0</v>
      </c>
      <c r="Y885" s="164">
        <v>0</v>
      </c>
      <c r="Z885" s="164">
        <v>0</v>
      </c>
      <c r="AA885" s="164">
        <v>0</v>
      </c>
      <c r="AB885" s="164">
        <v>0</v>
      </c>
      <c r="AC885" s="164">
        <v>0</v>
      </c>
      <c r="AD885" s="164">
        <v>0</v>
      </c>
      <c r="AE885" s="164">
        <v>0</v>
      </c>
      <c r="AF885" s="164">
        <v>0</v>
      </c>
      <c r="AG885" s="164">
        <v>0</v>
      </c>
      <c r="AH885" s="164">
        <v>0</v>
      </c>
      <c r="AI885" s="164">
        <v>0</v>
      </c>
      <c r="AJ885" s="164">
        <v>0</v>
      </c>
      <c r="AK885" s="164">
        <v>0</v>
      </c>
      <c r="AL885" s="164">
        <v>0</v>
      </c>
      <c r="AM885" s="164">
        <v>0</v>
      </c>
      <c r="AN885" s="164">
        <v>0</v>
      </c>
      <c r="AO885" s="164">
        <v>0</v>
      </c>
      <c r="AP885" s="164">
        <v>0</v>
      </c>
      <c r="AQ885" s="164">
        <v>0</v>
      </c>
      <c r="AR885" s="164">
        <v>0</v>
      </c>
      <c r="AS885" s="164">
        <v>0</v>
      </c>
      <c r="AT885" s="164">
        <v>0</v>
      </c>
      <c r="AU885" s="164">
        <v>0</v>
      </c>
      <c r="AV885" s="164">
        <v>0</v>
      </c>
      <c r="AW885" s="164">
        <v>0</v>
      </c>
    </row>
    <row r="886" spans="1:49" x14ac:dyDescent="0.3">
      <c r="A886" s="247"/>
      <c r="B886" s="247"/>
      <c r="C886" s="141" t="s">
        <v>34</v>
      </c>
      <c r="D886" s="164">
        <v>0</v>
      </c>
      <c r="E886" s="164">
        <v>0</v>
      </c>
      <c r="F886" s="164">
        <v>0</v>
      </c>
      <c r="G886" s="164">
        <v>0</v>
      </c>
      <c r="H886" s="164">
        <v>0</v>
      </c>
      <c r="I886" s="164">
        <v>0</v>
      </c>
      <c r="J886" s="164">
        <v>0</v>
      </c>
      <c r="K886" s="164">
        <v>0</v>
      </c>
      <c r="L886" s="164">
        <v>0</v>
      </c>
      <c r="M886" s="164">
        <v>0</v>
      </c>
      <c r="N886" s="164">
        <v>0</v>
      </c>
      <c r="O886" s="164">
        <v>0</v>
      </c>
      <c r="P886" s="164">
        <v>0</v>
      </c>
      <c r="Q886" s="164">
        <v>0</v>
      </c>
      <c r="R886" s="164">
        <v>0</v>
      </c>
      <c r="S886" s="164">
        <v>0</v>
      </c>
      <c r="T886" s="164">
        <v>0</v>
      </c>
      <c r="U886" s="164">
        <v>0</v>
      </c>
      <c r="V886" s="164">
        <v>0</v>
      </c>
      <c r="W886" s="164">
        <v>0</v>
      </c>
      <c r="X886" s="164">
        <v>0</v>
      </c>
      <c r="Y886" s="164">
        <v>0</v>
      </c>
      <c r="Z886" s="164">
        <v>0</v>
      </c>
      <c r="AA886" s="164">
        <v>0</v>
      </c>
      <c r="AB886" s="164">
        <v>0</v>
      </c>
      <c r="AC886" s="164">
        <v>0</v>
      </c>
      <c r="AD886" s="164">
        <v>0</v>
      </c>
      <c r="AE886" s="164">
        <v>0</v>
      </c>
      <c r="AF886" s="164">
        <v>0</v>
      </c>
      <c r="AG886" s="164">
        <v>0</v>
      </c>
      <c r="AH886" s="164">
        <v>0</v>
      </c>
      <c r="AI886" s="164">
        <v>0</v>
      </c>
      <c r="AJ886" s="164">
        <v>0</v>
      </c>
      <c r="AK886" s="164">
        <v>0</v>
      </c>
      <c r="AL886" s="164">
        <v>0</v>
      </c>
      <c r="AM886" s="164">
        <v>0</v>
      </c>
      <c r="AN886" s="164">
        <v>0</v>
      </c>
      <c r="AO886" s="164">
        <v>0</v>
      </c>
      <c r="AP886" s="164">
        <v>0</v>
      </c>
      <c r="AQ886" s="164">
        <v>0</v>
      </c>
      <c r="AR886" s="164">
        <v>0</v>
      </c>
      <c r="AS886" s="164">
        <v>0</v>
      </c>
      <c r="AT886" s="164">
        <v>0</v>
      </c>
      <c r="AU886" s="164">
        <v>0</v>
      </c>
      <c r="AV886" s="164">
        <v>0</v>
      </c>
      <c r="AW886" s="164">
        <v>0</v>
      </c>
    </row>
    <row r="887" spans="1:49" x14ac:dyDescent="0.3">
      <c r="A887" s="247"/>
      <c r="B887" s="247"/>
      <c r="C887" s="141" t="s">
        <v>19</v>
      </c>
      <c r="D887" s="164">
        <v>0</v>
      </c>
      <c r="E887" s="164">
        <v>0</v>
      </c>
      <c r="F887" s="164">
        <v>0</v>
      </c>
      <c r="G887" s="164">
        <v>0</v>
      </c>
      <c r="H887" s="164">
        <v>0</v>
      </c>
      <c r="I887" s="164">
        <v>0</v>
      </c>
      <c r="J887" s="164">
        <v>0</v>
      </c>
      <c r="K887" s="164">
        <v>0</v>
      </c>
      <c r="L887" s="164">
        <v>0</v>
      </c>
      <c r="M887" s="164">
        <v>0</v>
      </c>
      <c r="N887" s="164">
        <v>0</v>
      </c>
      <c r="O887" s="164">
        <v>0</v>
      </c>
      <c r="P887" s="164">
        <v>0</v>
      </c>
      <c r="Q887" s="164">
        <v>0</v>
      </c>
      <c r="R887" s="164">
        <v>0</v>
      </c>
      <c r="S887" s="164">
        <v>0</v>
      </c>
      <c r="T887" s="164">
        <v>0</v>
      </c>
      <c r="U887" s="164">
        <v>0</v>
      </c>
      <c r="V887" s="164">
        <v>0</v>
      </c>
      <c r="W887" s="164">
        <v>0</v>
      </c>
      <c r="X887" s="164">
        <v>0</v>
      </c>
      <c r="Y887" s="164">
        <v>0</v>
      </c>
      <c r="Z887" s="164">
        <v>0</v>
      </c>
      <c r="AA887" s="164">
        <v>0</v>
      </c>
      <c r="AB887" s="164">
        <v>0</v>
      </c>
      <c r="AC887" s="164">
        <v>0</v>
      </c>
      <c r="AD887" s="164">
        <v>0</v>
      </c>
      <c r="AE887" s="164">
        <v>0</v>
      </c>
      <c r="AF887" s="164">
        <v>0</v>
      </c>
      <c r="AG887" s="164">
        <v>0</v>
      </c>
      <c r="AH887" s="164">
        <v>0</v>
      </c>
      <c r="AI887" s="164">
        <v>0</v>
      </c>
      <c r="AJ887" s="164">
        <v>0</v>
      </c>
      <c r="AK887" s="164">
        <v>0</v>
      </c>
      <c r="AL887" s="164">
        <v>0</v>
      </c>
      <c r="AM887" s="164">
        <v>0</v>
      </c>
      <c r="AN887" s="164">
        <v>0</v>
      </c>
      <c r="AO887" s="164">
        <v>0</v>
      </c>
      <c r="AP887" s="164">
        <v>0</v>
      </c>
      <c r="AQ887" s="164">
        <v>0</v>
      </c>
      <c r="AR887" s="164">
        <v>0</v>
      </c>
      <c r="AS887" s="164">
        <v>0</v>
      </c>
      <c r="AT887" s="164">
        <v>0</v>
      </c>
      <c r="AU887" s="164">
        <v>0</v>
      </c>
      <c r="AV887" s="164">
        <v>0</v>
      </c>
      <c r="AW887" s="164">
        <v>0</v>
      </c>
    </row>
    <row r="888" spans="1:49" x14ac:dyDescent="0.3">
      <c r="A888" s="247"/>
      <c r="B888" s="247" t="s">
        <v>22</v>
      </c>
      <c r="C888" s="141" t="s">
        <v>11</v>
      </c>
      <c r="D888" s="164">
        <v>0</v>
      </c>
      <c r="E888" s="164">
        <v>0</v>
      </c>
      <c r="F888" s="164">
        <v>0</v>
      </c>
      <c r="G888" s="164">
        <v>0</v>
      </c>
      <c r="H888" s="164">
        <v>0</v>
      </c>
      <c r="I888" s="164">
        <v>0</v>
      </c>
      <c r="J888" s="164">
        <v>0</v>
      </c>
      <c r="K888" s="164">
        <v>0</v>
      </c>
      <c r="L888" s="164">
        <v>0</v>
      </c>
      <c r="M888" s="164">
        <v>0</v>
      </c>
      <c r="N888" s="164">
        <v>0</v>
      </c>
      <c r="O888" s="164">
        <v>0</v>
      </c>
      <c r="P888" s="164">
        <v>0</v>
      </c>
      <c r="Q888" s="164">
        <v>0</v>
      </c>
      <c r="R888" s="164">
        <v>0</v>
      </c>
      <c r="S888" s="164">
        <v>0</v>
      </c>
      <c r="T888" s="164">
        <v>0</v>
      </c>
      <c r="U888" s="164">
        <v>0</v>
      </c>
      <c r="V888" s="164">
        <v>0</v>
      </c>
      <c r="W888" s="164">
        <v>0</v>
      </c>
      <c r="X888" s="164">
        <v>0</v>
      </c>
      <c r="Y888" s="164">
        <v>0</v>
      </c>
      <c r="Z888" s="164">
        <v>0</v>
      </c>
      <c r="AA888" s="164">
        <v>0</v>
      </c>
      <c r="AB888" s="164">
        <v>0</v>
      </c>
      <c r="AC888" s="164">
        <v>0</v>
      </c>
      <c r="AD888" s="164">
        <v>0</v>
      </c>
      <c r="AE888" s="164">
        <v>0</v>
      </c>
      <c r="AF888" s="164">
        <v>0</v>
      </c>
      <c r="AG888" s="164">
        <v>0</v>
      </c>
      <c r="AH888" s="164">
        <v>0</v>
      </c>
      <c r="AI888" s="164">
        <v>0</v>
      </c>
      <c r="AJ888" s="164">
        <v>0</v>
      </c>
      <c r="AK888" s="164">
        <v>0</v>
      </c>
      <c r="AL888" s="164">
        <v>0</v>
      </c>
      <c r="AM888" s="164">
        <v>0</v>
      </c>
      <c r="AN888" s="164">
        <v>0</v>
      </c>
      <c r="AO888" s="164">
        <v>0</v>
      </c>
      <c r="AP888" s="164">
        <v>0</v>
      </c>
      <c r="AQ888" s="164">
        <v>0</v>
      </c>
      <c r="AR888" s="164">
        <v>0</v>
      </c>
      <c r="AS888" s="164">
        <v>0</v>
      </c>
      <c r="AT888" s="164">
        <v>0</v>
      </c>
      <c r="AU888" s="164">
        <v>0</v>
      </c>
      <c r="AV888" s="164">
        <v>0</v>
      </c>
      <c r="AW888" s="164">
        <v>0</v>
      </c>
    </row>
    <row r="889" spans="1:49" x14ac:dyDescent="0.3">
      <c r="A889" s="247"/>
      <c r="B889" s="247"/>
      <c r="C889" s="141" t="s">
        <v>12</v>
      </c>
      <c r="D889" s="164">
        <v>0</v>
      </c>
      <c r="E889" s="164">
        <v>0</v>
      </c>
      <c r="F889" s="164">
        <v>0</v>
      </c>
      <c r="G889" s="164">
        <v>0</v>
      </c>
      <c r="H889" s="164">
        <v>0</v>
      </c>
      <c r="I889" s="164">
        <v>0</v>
      </c>
      <c r="J889" s="164">
        <v>0</v>
      </c>
      <c r="K889" s="164">
        <v>0</v>
      </c>
      <c r="L889" s="164">
        <v>0</v>
      </c>
      <c r="M889" s="164">
        <v>0</v>
      </c>
      <c r="N889" s="164">
        <v>0</v>
      </c>
      <c r="O889" s="164">
        <v>0</v>
      </c>
      <c r="P889" s="164">
        <v>0</v>
      </c>
      <c r="Q889" s="164">
        <v>0</v>
      </c>
      <c r="R889" s="164">
        <v>0</v>
      </c>
      <c r="S889" s="164">
        <v>0</v>
      </c>
      <c r="T889" s="164">
        <v>0</v>
      </c>
      <c r="U889" s="164">
        <v>0</v>
      </c>
      <c r="V889" s="164">
        <v>0</v>
      </c>
      <c r="W889" s="164">
        <v>0</v>
      </c>
      <c r="X889" s="164">
        <v>0</v>
      </c>
      <c r="Y889" s="164">
        <v>0</v>
      </c>
      <c r="Z889" s="164">
        <v>0</v>
      </c>
      <c r="AA889" s="164">
        <v>0</v>
      </c>
      <c r="AB889" s="164">
        <v>0</v>
      </c>
      <c r="AC889" s="164">
        <v>0</v>
      </c>
      <c r="AD889" s="164">
        <v>0</v>
      </c>
      <c r="AE889" s="164">
        <v>0</v>
      </c>
      <c r="AF889" s="164">
        <v>0</v>
      </c>
      <c r="AG889" s="164">
        <v>0</v>
      </c>
      <c r="AH889" s="164">
        <v>0</v>
      </c>
      <c r="AI889" s="164">
        <v>0</v>
      </c>
      <c r="AJ889" s="164">
        <v>0</v>
      </c>
      <c r="AK889" s="164">
        <v>0</v>
      </c>
      <c r="AL889" s="164">
        <v>0</v>
      </c>
      <c r="AM889" s="164">
        <v>0</v>
      </c>
      <c r="AN889" s="164">
        <v>0</v>
      </c>
      <c r="AO889" s="164">
        <v>0</v>
      </c>
      <c r="AP889" s="164">
        <v>0</v>
      </c>
      <c r="AQ889" s="164">
        <v>0</v>
      </c>
      <c r="AR889" s="164">
        <v>0</v>
      </c>
      <c r="AS889" s="164">
        <v>0</v>
      </c>
      <c r="AT889" s="164">
        <v>0</v>
      </c>
      <c r="AU889" s="164">
        <v>0</v>
      </c>
      <c r="AV889" s="164">
        <v>0</v>
      </c>
      <c r="AW889" s="164">
        <v>0</v>
      </c>
    </row>
    <row r="890" spans="1:49" x14ac:dyDescent="0.3">
      <c r="A890" s="247"/>
      <c r="B890" s="247"/>
      <c r="C890" s="141" t="s">
        <v>13</v>
      </c>
      <c r="D890" s="164">
        <v>0</v>
      </c>
      <c r="E890" s="164">
        <v>0</v>
      </c>
      <c r="F890" s="164">
        <v>0</v>
      </c>
      <c r="G890" s="164">
        <v>0</v>
      </c>
      <c r="H890" s="164">
        <v>0</v>
      </c>
      <c r="I890" s="164">
        <v>0</v>
      </c>
      <c r="J890" s="164">
        <v>0</v>
      </c>
      <c r="K890" s="164">
        <v>0</v>
      </c>
      <c r="L890" s="164">
        <v>0</v>
      </c>
      <c r="M890" s="164">
        <v>0</v>
      </c>
      <c r="N890" s="164">
        <v>0</v>
      </c>
      <c r="O890" s="164">
        <v>0</v>
      </c>
      <c r="P890" s="164">
        <v>0</v>
      </c>
      <c r="Q890" s="164">
        <v>0</v>
      </c>
      <c r="R890" s="164">
        <v>0</v>
      </c>
      <c r="S890" s="164">
        <v>0</v>
      </c>
      <c r="T890" s="164">
        <v>0</v>
      </c>
      <c r="U890" s="164">
        <v>0</v>
      </c>
      <c r="V890" s="164">
        <v>0</v>
      </c>
      <c r="W890" s="164">
        <v>0</v>
      </c>
      <c r="X890" s="164">
        <v>0</v>
      </c>
      <c r="Y890" s="164">
        <v>0</v>
      </c>
      <c r="Z890" s="164">
        <v>0</v>
      </c>
      <c r="AA890" s="164">
        <v>0</v>
      </c>
      <c r="AB890" s="164">
        <v>0</v>
      </c>
      <c r="AC890" s="164">
        <v>0</v>
      </c>
      <c r="AD890" s="164">
        <v>0</v>
      </c>
      <c r="AE890" s="164">
        <v>0</v>
      </c>
      <c r="AF890" s="164">
        <v>0</v>
      </c>
      <c r="AG890" s="164">
        <v>0</v>
      </c>
      <c r="AH890" s="164">
        <v>0</v>
      </c>
      <c r="AI890" s="164">
        <v>0</v>
      </c>
      <c r="AJ890" s="164">
        <v>0</v>
      </c>
      <c r="AK890" s="164">
        <v>0</v>
      </c>
      <c r="AL890" s="164">
        <v>0</v>
      </c>
      <c r="AM890" s="164">
        <v>0</v>
      </c>
      <c r="AN890" s="164">
        <v>0</v>
      </c>
      <c r="AO890" s="164">
        <v>0</v>
      </c>
      <c r="AP890" s="164">
        <v>0</v>
      </c>
      <c r="AQ890" s="164">
        <v>0</v>
      </c>
      <c r="AR890" s="164">
        <v>0</v>
      </c>
      <c r="AS890" s="164">
        <v>0</v>
      </c>
      <c r="AT890" s="164">
        <v>0</v>
      </c>
      <c r="AU890" s="164">
        <v>0</v>
      </c>
      <c r="AV890" s="164">
        <v>0</v>
      </c>
      <c r="AW890" s="164">
        <v>0</v>
      </c>
    </row>
    <row r="891" spans="1:49" x14ac:dyDescent="0.3">
      <c r="A891" s="247"/>
      <c r="B891" s="247"/>
      <c r="C891" s="141" t="s">
        <v>14</v>
      </c>
      <c r="D891" s="164">
        <v>0</v>
      </c>
      <c r="E891" s="164">
        <v>0</v>
      </c>
      <c r="F891" s="164">
        <v>0</v>
      </c>
      <c r="G891" s="164">
        <v>0</v>
      </c>
      <c r="H891" s="164">
        <v>0</v>
      </c>
      <c r="I891" s="164">
        <v>0</v>
      </c>
      <c r="J891" s="164">
        <v>0</v>
      </c>
      <c r="K891" s="164">
        <v>0</v>
      </c>
      <c r="L891" s="164">
        <v>0</v>
      </c>
      <c r="M891" s="164">
        <v>0</v>
      </c>
      <c r="N891" s="164">
        <v>0</v>
      </c>
      <c r="O891" s="164">
        <v>0</v>
      </c>
      <c r="P891" s="164">
        <v>0</v>
      </c>
      <c r="Q891" s="164">
        <v>0</v>
      </c>
      <c r="R891" s="164">
        <v>0</v>
      </c>
      <c r="S891" s="164">
        <v>0</v>
      </c>
      <c r="T891" s="164">
        <v>0</v>
      </c>
      <c r="U891" s="164">
        <v>0</v>
      </c>
      <c r="V891" s="164">
        <v>0</v>
      </c>
      <c r="W891" s="164">
        <v>0</v>
      </c>
      <c r="X891" s="164">
        <v>0</v>
      </c>
      <c r="Y891" s="164">
        <v>0</v>
      </c>
      <c r="Z891" s="164">
        <v>0</v>
      </c>
      <c r="AA891" s="164">
        <v>0</v>
      </c>
      <c r="AB891" s="164">
        <v>0</v>
      </c>
      <c r="AC891" s="164">
        <v>0</v>
      </c>
      <c r="AD891" s="164">
        <v>0</v>
      </c>
      <c r="AE891" s="164">
        <v>0</v>
      </c>
      <c r="AF891" s="164">
        <v>0</v>
      </c>
      <c r="AG891" s="164">
        <v>0</v>
      </c>
      <c r="AH891" s="164">
        <v>0</v>
      </c>
      <c r="AI891" s="164">
        <v>0</v>
      </c>
      <c r="AJ891" s="164">
        <v>0</v>
      </c>
      <c r="AK891" s="164">
        <v>0</v>
      </c>
      <c r="AL891" s="164">
        <v>0</v>
      </c>
      <c r="AM891" s="164">
        <v>0</v>
      </c>
      <c r="AN891" s="164">
        <v>0</v>
      </c>
      <c r="AO891" s="164">
        <v>0</v>
      </c>
      <c r="AP891" s="164">
        <v>0</v>
      </c>
      <c r="AQ891" s="164">
        <v>0</v>
      </c>
      <c r="AR891" s="164">
        <v>0</v>
      </c>
      <c r="AS891" s="164">
        <v>0</v>
      </c>
      <c r="AT891" s="164">
        <v>0</v>
      </c>
      <c r="AU891" s="164">
        <v>0</v>
      </c>
      <c r="AV891" s="164">
        <v>0</v>
      </c>
      <c r="AW891" s="164">
        <v>0</v>
      </c>
    </row>
    <row r="892" spans="1:49" x14ac:dyDescent="0.3">
      <c r="A892" s="247"/>
      <c r="B892" s="247"/>
      <c r="C892" s="141" t="s">
        <v>15</v>
      </c>
      <c r="D892" s="164">
        <v>0</v>
      </c>
      <c r="E892" s="164">
        <v>0</v>
      </c>
      <c r="F892" s="164">
        <v>0</v>
      </c>
      <c r="G892" s="164">
        <v>0</v>
      </c>
      <c r="H892" s="164">
        <v>0</v>
      </c>
      <c r="I892" s="164">
        <v>0</v>
      </c>
      <c r="J892" s="164">
        <v>0</v>
      </c>
      <c r="K892" s="164">
        <v>0</v>
      </c>
      <c r="L892" s="164">
        <v>0</v>
      </c>
      <c r="M892" s="164">
        <v>0</v>
      </c>
      <c r="N892" s="164">
        <v>0</v>
      </c>
      <c r="O892" s="164">
        <v>0</v>
      </c>
      <c r="P892" s="164">
        <v>0</v>
      </c>
      <c r="Q892" s="164">
        <v>0</v>
      </c>
      <c r="R892" s="164">
        <v>0</v>
      </c>
      <c r="S892" s="164">
        <v>0</v>
      </c>
      <c r="T892" s="164">
        <v>0</v>
      </c>
      <c r="U892" s="164">
        <v>0</v>
      </c>
      <c r="V892" s="164">
        <v>0</v>
      </c>
      <c r="W892" s="164">
        <v>0</v>
      </c>
      <c r="X892" s="164">
        <v>0</v>
      </c>
      <c r="Y892" s="164">
        <v>0</v>
      </c>
      <c r="Z892" s="164">
        <v>0</v>
      </c>
      <c r="AA892" s="164">
        <v>0</v>
      </c>
      <c r="AB892" s="164">
        <v>0</v>
      </c>
      <c r="AC892" s="164">
        <v>0</v>
      </c>
      <c r="AD892" s="164">
        <v>0</v>
      </c>
      <c r="AE892" s="164">
        <v>0</v>
      </c>
      <c r="AF892" s="164">
        <v>0</v>
      </c>
      <c r="AG892" s="164">
        <v>0</v>
      </c>
      <c r="AH892" s="164">
        <v>0</v>
      </c>
      <c r="AI892" s="164">
        <v>0</v>
      </c>
      <c r="AJ892" s="164">
        <v>0</v>
      </c>
      <c r="AK892" s="164">
        <v>0</v>
      </c>
      <c r="AL892" s="164">
        <v>0</v>
      </c>
      <c r="AM892" s="164">
        <v>0</v>
      </c>
      <c r="AN892" s="164">
        <v>0</v>
      </c>
      <c r="AO892" s="164">
        <v>0</v>
      </c>
      <c r="AP892" s="164">
        <v>0</v>
      </c>
      <c r="AQ892" s="164">
        <v>0</v>
      </c>
      <c r="AR892" s="164">
        <v>0</v>
      </c>
      <c r="AS892" s="164">
        <v>0</v>
      </c>
      <c r="AT892" s="164">
        <v>0</v>
      </c>
      <c r="AU892" s="164">
        <v>0</v>
      </c>
      <c r="AV892" s="164">
        <v>0</v>
      </c>
      <c r="AW892" s="164">
        <v>0</v>
      </c>
    </row>
    <row r="893" spans="1:49" x14ac:dyDescent="0.3">
      <c r="A893" s="247"/>
      <c r="B893" s="247"/>
      <c r="C893" s="141" t="s">
        <v>16</v>
      </c>
      <c r="D893" s="164">
        <v>0</v>
      </c>
      <c r="E893" s="164">
        <v>0</v>
      </c>
      <c r="F893" s="164">
        <v>0</v>
      </c>
      <c r="G893" s="164">
        <v>0</v>
      </c>
      <c r="H893" s="164">
        <v>0</v>
      </c>
      <c r="I893" s="164">
        <v>0</v>
      </c>
      <c r="J893" s="164">
        <v>0</v>
      </c>
      <c r="K893" s="164">
        <v>0</v>
      </c>
      <c r="L893" s="164">
        <v>0</v>
      </c>
      <c r="M893" s="164">
        <v>0</v>
      </c>
      <c r="N893" s="164">
        <v>0</v>
      </c>
      <c r="O893" s="164">
        <v>0</v>
      </c>
      <c r="P893" s="164">
        <v>0</v>
      </c>
      <c r="Q893" s="164">
        <v>0</v>
      </c>
      <c r="R893" s="164">
        <v>0</v>
      </c>
      <c r="S893" s="164">
        <v>0</v>
      </c>
      <c r="T893" s="164">
        <v>0</v>
      </c>
      <c r="U893" s="164">
        <v>0</v>
      </c>
      <c r="V893" s="164">
        <v>0</v>
      </c>
      <c r="W893" s="164">
        <v>0</v>
      </c>
      <c r="X893" s="164">
        <v>0</v>
      </c>
      <c r="Y893" s="164">
        <v>0</v>
      </c>
      <c r="Z893" s="164">
        <v>0</v>
      </c>
      <c r="AA893" s="164">
        <v>0</v>
      </c>
      <c r="AB893" s="164">
        <v>0</v>
      </c>
      <c r="AC893" s="164">
        <v>0</v>
      </c>
      <c r="AD893" s="164">
        <v>0</v>
      </c>
      <c r="AE893" s="164">
        <v>0</v>
      </c>
      <c r="AF893" s="164">
        <v>0</v>
      </c>
      <c r="AG893" s="164">
        <v>0</v>
      </c>
      <c r="AH893" s="164">
        <v>0</v>
      </c>
      <c r="AI893" s="164">
        <v>0</v>
      </c>
      <c r="AJ893" s="164">
        <v>0</v>
      </c>
      <c r="AK893" s="164">
        <v>0</v>
      </c>
      <c r="AL893" s="164">
        <v>0</v>
      </c>
      <c r="AM893" s="164">
        <v>0</v>
      </c>
      <c r="AN893" s="164">
        <v>0</v>
      </c>
      <c r="AO893" s="164">
        <v>0</v>
      </c>
      <c r="AP893" s="164">
        <v>0</v>
      </c>
      <c r="AQ893" s="164">
        <v>0</v>
      </c>
      <c r="AR893" s="164">
        <v>0</v>
      </c>
      <c r="AS893" s="164">
        <v>0</v>
      </c>
      <c r="AT893" s="164">
        <v>0</v>
      </c>
      <c r="AU893" s="164">
        <v>0</v>
      </c>
      <c r="AV893" s="164">
        <v>0</v>
      </c>
      <c r="AW893" s="164">
        <v>0</v>
      </c>
    </row>
    <row r="894" spans="1:49" x14ac:dyDescent="0.3">
      <c r="A894" s="247"/>
      <c r="B894" s="247"/>
      <c r="C894" s="141" t="s">
        <v>17</v>
      </c>
      <c r="D894" s="164">
        <v>0</v>
      </c>
      <c r="E894" s="164">
        <v>0</v>
      </c>
      <c r="F894" s="164">
        <v>0</v>
      </c>
      <c r="G894" s="164">
        <v>0</v>
      </c>
      <c r="H894" s="164">
        <v>0</v>
      </c>
      <c r="I894" s="164">
        <v>0</v>
      </c>
      <c r="J894" s="164">
        <v>0</v>
      </c>
      <c r="K894" s="164">
        <v>0</v>
      </c>
      <c r="L894" s="164">
        <v>0</v>
      </c>
      <c r="M894" s="164">
        <v>0</v>
      </c>
      <c r="N894" s="164">
        <v>0</v>
      </c>
      <c r="O894" s="164">
        <v>0</v>
      </c>
      <c r="P894" s="164">
        <v>0</v>
      </c>
      <c r="Q894" s="164">
        <v>0</v>
      </c>
      <c r="R894" s="164">
        <v>0</v>
      </c>
      <c r="S894" s="164">
        <v>0</v>
      </c>
      <c r="T894" s="164">
        <v>0</v>
      </c>
      <c r="U894" s="164">
        <v>0</v>
      </c>
      <c r="V894" s="164">
        <v>0</v>
      </c>
      <c r="W894" s="164">
        <v>0</v>
      </c>
      <c r="X894" s="164">
        <v>0</v>
      </c>
      <c r="Y894" s="164">
        <v>0</v>
      </c>
      <c r="Z894" s="164">
        <v>0</v>
      </c>
      <c r="AA894" s="164">
        <v>0</v>
      </c>
      <c r="AB894" s="164">
        <v>0</v>
      </c>
      <c r="AC894" s="164">
        <v>0</v>
      </c>
      <c r="AD894" s="164">
        <v>0</v>
      </c>
      <c r="AE894" s="164">
        <v>0</v>
      </c>
      <c r="AF894" s="164">
        <v>0</v>
      </c>
      <c r="AG894" s="164">
        <v>0</v>
      </c>
      <c r="AH894" s="164">
        <v>0</v>
      </c>
      <c r="AI894" s="164">
        <v>0</v>
      </c>
      <c r="AJ894" s="164">
        <v>0</v>
      </c>
      <c r="AK894" s="164">
        <v>0</v>
      </c>
      <c r="AL894" s="164">
        <v>0</v>
      </c>
      <c r="AM894" s="164">
        <v>0</v>
      </c>
      <c r="AN894" s="164">
        <v>0</v>
      </c>
      <c r="AO894" s="164">
        <v>0</v>
      </c>
      <c r="AP894" s="164">
        <v>0</v>
      </c>
      <c r="AQ894" s="164">
        <v>0</v>
      </c>
      <c r="AR894" s="164">
        <v>0</v>
      </c>
      <c r="AS894" s="164">
        <v>0</v>
      </c>
      <c r="AT894" s="164">
        <v>0</v>
      </c>
      <c r="AU894" s="164">
        <v>0</v>
      </c>
      <c r="AV894" s="164">
        <v>0</v>
      </c>
      <c r="AW894" s="164">
        <v>0</v>
      </c>
    </row>
    <row r="895" spans="1:49" x14ac:dyDescent="0.3">
      <c r="A895" s="247"/>
      <c r="B895" s="247"/>
      <c r="C895" s="141" t="s">
        <v>34</v>
      </c>
      <c r="D895" s="164">
        <v>0</v>
      </c>
      <c r="E895" s="164">
        <v>0</v>
      </c>
      <c r="F895" s="164">
        <v>0</v>
      </c>
      <c r="G895" s="164">
        <v>0</v>
      </c>
      <c r="H895" s="164">
        <v>0</v>
      </c>
      <c r="I895" s="164">
        <v>0</v>
      </c>
      <c r="J895" s="164">
        <v>0</v>
      </c>
      <c r="K895" s="164">
        <v>0</v>
      </c>
      <c r="L895" s="164">
        <v>0</v>
      </c>
      <c r="M895" s="164">
        <v>0</v>
      </c>
      <c r="N895" s="164">
        <v>0</v>
      </c>
      <c r="O895" s="164">
        <v>0</v>
      </c>
      <c r="P895" s="164">
        <v>0</v>
      </c>
      <c r="Q895" s="164">
        <v>0</v>
      </c>
      <c r="R895" s="164">
        <v>0</v>
      </c>
      <c r="S895" s="164">
        <v>0</v>
      </c>
      <c r="T895" s="164">
        <v>0</v>
      </c>
      <c r="U895" s="164">
        <v>0</v>
      </c>
      <c r="V895" s="164">
        <v>0</v>
      </c>
      <c r="W895" s="164">
        <v>0</v>
      </c>
      <c r="X895" s="164">
        <v>0</v>
      </c>
      <c r="Y895" s="164">
        <v>0</v>
      </c>
      <c r="Z895" s="164">
        <v>0</v>
      </c>
      <c r="AA895" s="164">
        <v>0</v>
      </c>
      <c r="AB895" s="164">
        <v>0</v>
      </c>
      <c r="AC895" s="164">
        <v>0</v>
      </c>
      <c r="AD895" s="164">
        <v>0</v>
      </c>
      <c r="AE895" s="164">
        <v>0</v>
      </c>
      <c r="AF895" s="164">
        <v>0</v>
      </c>
      <c r="AG895" s="164">
        <v>0</v>
      </c>
      <c r="AH895" s="164">
        <v>0</v>
      </c>
      <c r="AI895" s="164">
        <v>0</v>
      </c>
      <c r="AJ895" s="164">
        <v>0</v>
      </c>
      <c r="AK895" s="164">
        <v>0</v>
      </c>
      <c r="AL895" s="164">
        <v>0</v>
      </c>
      <c r="AM895" s="164">
        <v>0</v>
      </c>
      <c r="AN895" s="164">
        <v>0</v>
      </c>
      <c r="AO895" s="164">
        <v>0</v>
      </c>
      <c r="AP895" s="164">
        <v>0</v>
      </c>
      <c r="AQ895" s="164">
        <v>0</v>
      </c>
      <c r="AR895" s="164">
        <v>0</v>
      </c>
      <c r="AS895" s="164">
        <v>0</v>
      </c>
      <c r="AT895" s="164">
        <v>0</v>
      </c>
      <c r="AU895" s="164">
        <v>0</v>
      </c>
      <c r="AV895" s="164">
        <v>0</v>
      </c>
      <c r="AW895" s="164">
        <v>0</v>
      </c>
    </row>
    <row r="896" spans="1:49" x14ac:dyDescent="0.3">
      <c r="A896" s="247"/>
      <c r="B896" s="247"/>
      <c r="C896" s="141" t="s">
        <v>19</v>
      </c>
      <c r="D896" s="164">
        <v>0</v>
      </c>
      <c r="E896" s="164">
        <v>0</v>
      </c>
      <c r="F896" s="164">
        <v>0</v>
      </c>
      <c r="G896" s="164">
        <v>0</v>
      </c>
      <c r="H896" s="164">
        <v>0</v>
      </c>
      <c r="I896" s="164">
        <v>0</v>
      </c>
      <c r="J896" s="164">
        <v>0</v>
      </c>
      <c r="K896" s="164">
        <v>0</v>
      </c>
      <c r="L896" s="164">
        <v>0</v>
      </c>
      <c r="M896" s="164">
        <v>0</v>
      </c>
      <c r="N896" s="164">
        <v>0</v>
      </c>
      <c r="O896" s="164">
        <v>0</v>
      </c>
      <c r="P896" s="164">
        <v>0</v>
      </c>
      <c r="Q896" s="164">
        <v>0</v>
      </c>
      <c r="R896" s="164">
        <v>0</v>
      </c>
      <c r="S896" s="164">
        <v>0</v>
      </c>
      <c r="T896" s="164">
        <v>0</v>
      </c>
      <c r="U896" s="164">
        <v>0</v>
      </c>
      <c r="V896" s="164">
        <v>0</v>
      </c>
      <c r="W896" s="164">
        <v>0</v>
      </c>
      <c r="X896" s="164">
        <v>0</v>
      </c>
      <c r="Y896" s="164">
        <v>0</v>
      </c>
      <c r="Z896" s="164">
        <v>0</v>
      </c>
      <c r="AA896" s="164">
        <v>0</v>
      </c>
      <c r="AB896" s="164">
        <v>0</v>
      </c>
      <c r="AC896" s="164">
        <v>0</v>
      </c>
      <c r="AD896" s="164">
        <v>0</v>
      </c>
      <c r="AE896" s="164">
        <v>0</v>
      </c>
      <c r="AF896" s="164">
        <v>0</v>
      </c>
      <c r="AG896" s="164">
        <v>0</v>
      </c>
      <c r="AH896" s="164">
        <v>0</v>
      </c>
      <c r="AI896" s="164">
        <v>0</v>
      </c>
      <c r="AJ896" s="164">
        <v>0</v>
      </c>
      <c r="AK896" s="164">
        <v>0</v>
      </c>
      <c r="AL896" s="164">
        <v>0</v>
      </c>
      <c r="AM896" s="164">
        <v>0</v>
      </c>
      <c r="AN896" s="164">
        <v>0</v>
      </c>
      <c r="AO896" s="164">
        <v>0</v>
      </c>
      <c r="AP896" s="164">
        <v>0</v>
      </c>
      <c r="AQ896" s="164">
        <v>0</v>
      </c>
      <c r="AR896" s="164">
        <v>0</v>
      </c>
      <c r="AS896" s="164">
        <v>0</v>
      </c>
      <c r="AT896" s="164">
        <v>0</v>
      </c>
      <c r="AU896" s="164">
        <v>0</v>
      </c>
      <c r="AV896" s="164">
        <v>0</v>
      </c>
      <c r="AW896" s="164">
        <v>0</v>
      </c>
    </row>
    <row r="897" spans="1:49" x14ac:dyDescent="0.3">
      <c r="A897" s="247"/>
      <c r="B897" s="247" t="s">
        <v>23</v>
      </c>
      <c r="C897" s="141" t="s">
        <v>11</v>
      </c>
      <c r="D897" s="164">
        <v>2144.1999999999998</v>
      </c>
      <c r="E897" s="164">
        <v>3254.17</v>
      </c>
      <c r="F897" s="164">
        <v>6214.09</v>
      </c>
      <c r="G897" s="164">
        <v>9174</v>
      </c>
      <c r="H897" s="164">
        <v>12133.9</v>
      </c>
      <c r="I897" s="164">
        <v>15093.8</v>
      </c>
      <c r="J897" s="164">
        <v>17907.599999999999</v>
      </c>
      <c r="K897" s="164">
        <v>20477.599999999999</v>
      </c>
      <c r="L897" s="164">
        <v>23047.7</v>
      </c>
      <c r="M897" s="164">
        <v>25617.8</v>
      </c>
      <c r="N897" s="164">
        <v>28187.8</v>
      </c>
      <c r="O897" s="164">
        <v>30493.599999999999</v>
      </c>
      <c r="P897" s="164">
        <v>33121.599999999999</v>
      </c>
      <c r="Q897" s="164">
        <v>36590</v>
      </c>
      <c r="R897" s="164">
        <v>39340.5</v>
      </c>
      <c r="S897" s="164">
        <v>-213067</v>
      </c>
      <c r="T897" s="164">
        <v>-124295</v>
      </c>
      <c r="U897" s="164">
        <v>-73748.600000000006</v>
      </c>
      <c r="V897" s="164">
        <v>-44427.199999999997</v>
      </c>
      <c r="W897" s="164">
        <v>-27182.5</v>
      </c>
      <c r="X897" s="164">
        <v>-16946.8</v>
      </c>
      <c r="Y897" s="164">
        <v>-10843.1</v>
      </c>
      <c r="Z897" s="164">
        <v>-7205.22</v>
      </c>
      <c r="AA897" s="164">
        <v>-5051.8500000000004</v>
      </c>
      <c r="AB897" s="164">
        <v>-3798.24</v>
      </c>
      <c r="AC897" s="164">
        <v>-3092.85</v>
      </c>
      <c r="AD897" s="164">
        <v>-2723.37</v>
      </c>
      <c r="AE897" s="164">
        <v>-2561.36</v>
      </c>
      <c r="AF897" s="164">
        <v>-2527.9</v>
      </c>
      <c r="AG897" s="164">
        <v>-2574.4699999999998</v>
      </c>
      <c r="AH897" s="164">
        <v>-2671.19</v>
      </c>
      <c r="AI897" s="164">
        <v>-26256.799999999999</v>
      </c>
      <c r="AJ897" s="164">
        <v>-27388.799999999999</v>
      </c>
      <c r="AK897" s="164">
        <v>-22416.799999999999</v>
      </c>
      <c r="AL897" s="164">
        <v>-16981.900000000001</v>
      </c>
      <c r="AM897" s="164">
        <v>-12668.1</v>
      </c>
      <c r="AN897" s="164">
        <v>-9644.64</v>
      </c>
      <c r="AO897" s="164">
        <v>-7672.54</v>
      </c>
      <c r="AP897" s="164">
        <v>-6457.08</v>
      </c>
      <c r="AQ897" s="164">
        <v>-5754.11</v>
      </c>
      <c r="AR897" s="164">
        <v>463538</v>
      </c>
      <c r="AS897" s="164">
        <v>262208</v>
      </c>
      <c r="AT897" s="164">
        <v>150273</v>
      </c>
      <c r="AU897" s="164">
        <v>86882.3</v>
      </c>
      <c r="AV897" s="164">
        <v>53538.2</v>
      </c>
      <c r="AW897" s="164">
        <v>34086</v>
      </c>
    </row>
    <row r="898" spans="1:49" x14ac:dyDescent="0.3">
      <c r="A898" s="247"/>
      <c r="B898" s="247"/>
      <c r="C898" s="141" t="s">
        <v>12</v>
      </c>
      <c r="D898" s="164">
        <v>0</v>
      </c>
      <c r="E898" s="164">
        <v>0</v>
      </c>
      <c r="F898" s="164">
        <v>0</v>
      </c>
      <c r="G898" s="164">
        <v>0</v>
      </c>
      <c r="H898" s="164">
        <v>0</v>
      </c>
      <c r="I898" s="164">
        <v>0</v>
      </c>
      <c r="J898" s="164">
        <v>0</v>
      </c>
      <c r="K898" s="164">
        <v>0</v>
      </c>
      <c r="L898" s="164">
        <v>0</v>
      </c>
      <c r="M898" s="164">
        <v>0</v>
      </c>
      <c r="N898" s="164">
        <v>0</v>
      </c>
      <c r="O898" s="164">
        <v>0</v>
      </c>
      <c r="P898" s="164">
        <v>0</v>
      </c>
      <c r="Q898" s="164">
        <v>0</v>
      </c>
      <c r="R898" s="164">
        <v>0</v>
      </c>
      <c r="S898" s="164">
        <v>0</v>
      </c>
      <c r="T898" s="164">
        <v>0</v>
      </c>
      <c r="U898" s="164">
        <v>0</v>
      </c>
      <c r="V898" s="164">
        <v>0</v>
      </c>
      <c r="W898" s="164">
        <v>0</v>
      </c>
      <c r="X898" s="164">
        <v>0</v>
      </c>
      <c r="Y898" s="164">
        <v>0</v>
      </c>
      <c r="Z898" s="164">
        <v>0</v>
      </c>
      <c r="AA898" s="164">
        <v>0</v>
      </c>
      <c r="AB898" s="164">
        <v>0</v>
      </c>
      <c r="AC898" s="164">
        <v>0</v>
      </c>
      <c r="AD898" s="164">
        <v>0</v>
      </c>
      <c r="AE898" s="164">
        <v>0</v>
      </c>
      <c r="AF898" s="164">
        <v>0</v>
      </c>
      <c r="AG898" s="164">
        <v>0</v>
      </c>
      <c r="AH898" s="164">
        <v>0</v>
      </c>
      <c r="AI898" s="164">
        <v>0</v>
      </c>
      <c r="AJ898" s="164">
        <v>0</v>
      </c>
      <c r="AK898" s="164">
        <v>0</v>
      </c>
      <c r="AL898" s="164">
        <v>0</v>
      </c>
      <c r="AM898" s="164">
        <v>0</v>
      </c>
      <c r="AN898" s="164">
        <v>0</v>
      </c>
      <c r="AO898" s="164">
        <v>0</v>
      </c>
      <c r="AP898" s="164">
        <v>0</v>
      </c>
      <c r="AQ898" s="164">
        <v>0</v>
      </c>
      <c r="AR898" s="164">
        <v>0</v>
      </c>
      <c r="AS898" s="164">
        <v>0</v>
      </c>
      <c r="AT898" s="164">
        <v>0</v>
      </c>
      <c r="AU898" s="164">
        <v>0</v>
      </c>
      <c r="AV898" s="164">
        <v>0</v>
      </c>
      <c r="AW898" s="164">
        <v>0</v>
      </c>
    </row>
    <row r="899" spans="1:49" x14ac:dyDescent="0.3">
      <c r="A899" s="247"/>
      <c r="B899" s="247"/>
      <c r="C899" s="141" t="s">
        <v>13</v>
      </c>
      <c r="D899" s="164">
        <v>0</v>
      </c>
      <c r="E899" s="164">
        <v>0</v>
      </c>
      <c r="F899" s="164">
        <v>0</v>
      </c>
      <c r="G899" s="164">
        <v>0</v>
      </c>
      <c r="H899" s="164">
        <v>0</v>
      </c>
      <c r="I899" s="164">
        <v>0</v>
      </c>
      <c r="J899" s="164">
        <v>0</v>
      </c>
      <c r="K899" s="164">
        <v>0</v>
      </c>
      <c r="L899" s="164">
        <v>0</v>
      </c>
      <c r="M899" s="164">
        <v>0</v>
      </c>
      <c r="N899" s="164">
        <v>0</v>
      </c>
      <c r="O899" s="164">
        <v>0</v>
      </c>
      <c r="P899" s="164">
        <v>0</v>
      </c>
      <c r="Q899" s="164">
        <v>0</v>
      </c>
      <c r="R899" s="164">
        <v>0</v>
      </c>
      <c r="S899" s="164">
        <v>0</v>
      </c>
      <c r="T899" s="164">
        <v>0</v>
      </c>
      <c r="U899" s="164">
        <v>0</v>
      </c>
      <c r="V899" s="164">
        <v>0</v>
      </c>
      <c r="W899" s="164">
        <v>0</v>
      </c>
      <c r="X899" s="164">
        <v>0</v>
      </c>
      <c r="Y899" s="164">
        <v>0</v>
      </c>
      <c r="Z899" s="164">
        <v>0</v>
      </c>
      <c r="AA899" s="164">
        <v>0</v>
      </c>
      <c r="AB899" s="164">
        <v>0</v>
      </c>
      <c r="AC899" s="164">
        <v>0</v>
      </c>
      <c r="AD899" s="164">
        <v>0</v>
      </c>
      <c r="AE899" s="164">
        <v>0</v>
      </c>
      <c r="AF899" s="164">
        <v>0</v>
      </c>
      <c r="AG899" s="164">
        <v>0</v>
      </c>
      <c r="AH899" s="164">
        <v>0</v>
      </c>
      <c r="AI899" s="164">
        <v>0</v>
      </c>
      <c r="AJ899" s="164">
        <v>0</v>
      </c>
      <c r="AK899" s="164">
        <v>0</v>
      </c>
      <c r="AL899" s="164">
        <v>0</v>
      </c>
      <c r="AM899" s="164">
        <v>0</v>
      </c>
      <c r="AN899" s="164">
        <v>0</v>
      </c>
      <c r="AO899" s="164">
        <v>0</v>
      </c>
      <c r="AP899" s="164">
        <v>0</v>
      </c>
      <c r="AQ899" s="164">
        <v>0</v>
      </c>
      <c r="AR899" s="164">
        <v>0</v>
      </c>
      <c r="AS899" s="164">
        <v>0</v>
      </c>
      <c r="AT899" s="164">
        <v>0</v>
      </c>
      <c r="AU899" s="164">
        <v>0</v>
      </c>
      <c r="AV899" s="164">
        <v>0</v>
      </c>
      <c r="AW899" s="164">
        <v>0</v>
      </c>
    </row>
    <row r="900" spans="1:49" x14ac:dyDescent="0.3">
      <c r="A900" s="247"/>
      <c r="B900" s="247"/>
      <c r="C900" s="141" t="s">
        <v>14</v>
      </c>
      <c r="D900" s="164">
        <v>728.06</v>
      </c>
      <c r="E900" s="164">
        <v>935.47500000000002</v>
      </c>
      <c r="F900" s="164">
        <v>1488.58</v>
      </c>
      <c r="G900" s="164">
        <v>2041.69</v>
      </c>
      <c r="H900" s="164">
        <v>2594.79</v>
      </c>
      <c r="I900" s="164">
        <v>3147.9</v>
      </c>
      <c r="J900" s="164">
        <v>3673.69</v>
      </c>
      <c r="K900" s="164">
        <v>4153.9399999999996</v>
      </c>
      <c r="L900" s="164">
        <v>4634.2</v>
      </c>
      <c r="M900" s="164">
        <v>5114.46</v>
      </c>
      <c r="N900" s="164">
        <v>5594.72</v>
      </c>
      <c r="O900" s="164">
        <v>6025.59</v>
      </c>
      <c r="P900" s="164">
        <v>6516.66</v>
      </c>
      <c r="Q900" s="164">
        <v>7164.78</v>
      </c>
      <c r="R900" s="164">
        <v>7678.77</v>
      </c>
      <c r="S900" s="164">
        <v>-39487.5</v>
      </c>
      <c r="T900" s="164">
        <v>-22899.1</v>
      </c>
      <c r="U900" s="164">
        <v>-13453.7</v>
      </c>
      <c r="V900" s="164">
        <v>-7974.53</v>
      </c>
      <c r="W900" s="164">
        <v>-4752.1000000000004</v>
      </c>
      <c r="X900" s="164">
        <v>-2839.39</v>
      </c>
      <c r="Y900" s="164">
        <v>-1698.82</v>
      </c>
      <c r="Z900" s="164">
        <v>-1019.02</v>
      </c>
      <c r="AA900" s="164">
        <v>-616.63400000000001</v>
      </c>
      <c r="AB900" s="164">
        <v>-382.37700000000001</v>
      </c>
      <c r="AC900" s="164">
        <v>-250.56399999999999</v>
      </c>
      <c r="AD900" s="164">
        <v>-181.52099999999999</v>
      </c>
      <c r="AE900" s="164">
        <v>-151.24700000000001</v>
      </c>
      <c r="AF900" s="164">
        <v>-144.99600000000001</v>
      </c>
      <c r="AG900" s="164">
        <v>-153.697</v>
      </c>
      <c r="AH900" s="164">
        <v>-171.77099999999999</v>
      </c>
      <c r="AI900" s="164">
        <v>-4579.1000000000004</v>
      </c>
      <c r="AJ900" s="164">
        <v>-4790.6400000000003</v>
      </c>
      <c r="AK900" s="164">
        <v>-3861.55</v>
      </c>
      <c r="AL900" s="164">
        <v>-2845.95</v>
      </c>
      <c r="AM900" s="164">
        <v>-2039.84</v>
      </c>
      <c r="AN900" s="164">
        <v>-1474.87</v>
      </c>
      <c r="AO900" s="164">
        <v>-1106.3499999999999</v>
      </c>
      <c r="AP900" s="164">
        <v>-879.22299999999996</v>
      </c>
      <c r="AQ900" s="164">
        <v>-747.86300000000006</v>
      </c>
      <c r="AR900" s="164">
        <v>86946.7</v>
      </c>
      <c r="AS900" s="164">
        <v>49325</v>
      </c>
      <c r="AT900" s="164">
        <v>28408.2</v>
      </c>
      <c r="AU900" s="164">
        <v>16562.7</v>
      </c>
      <c r="AV900" s="164">
        <v>10331.799999999999</v>
      </c>
      <c r="AW900" s="164">
        <v>6696.88</v>
      </c>
    </row>
    <row r="901" spans="1:49" x14ac:dyDescent="0.3">
      <c r="A901" s="247"/>
      <c r="B901" s="247"/>
      <c r="C901" s="141" t="s">
        <v>15</v>
      </c>
      <c r="D901" s="164">
        <v>935.17899999999997</v>
      </c>
      <c r="E901" s="164">
        <v>1191</v>
      </c>
      <c r="F901" s="164">
        <v>1873.19</v>
      </c>
      <c r="G901" s="164">
        <v>2555.38</v>
      </c>
      <c r="H901" s="164">
        <v>3237.57</v>
      </c>
      <c r="I901" s="164">
        <v>3919.75</v>
      </c>
      <c r="J901" s="164">
        <v>4568.25</v>
      </c>
      <c r="K901" s="164">
        <v>5160.59</v>
      </c>
      <c r="L901" s="164">
        <v>5752.93</v>
      </c>
      <c r="M901" s="164">
        <v>6345.27</v>
      </c>
      <c r="N901" s="164">
        <v>6937.61</v>
      </c>
      <c r="O901" s="164">
        <v>7469.03</v>
      </c>
      <c r="P901" s="164">
        <v>8074.71</v>
      </c>
      <c r="Q901" s="164">
        <v>8874.09</v>
      </c>
      <c r="R901" s="164">
        <v>9508.0300000000007</v>
      </c>
      <c r="S901" s="164">
        <v>-48665.9</v>
      </c>
      <c r="T901" s="164">
        <v>-28206.1</v>
      </c>
      <c r="U901" s="164">
        <v>-16556.3</v>
      </c>
      <c r="V901" s="164">
        <v>-9798.41</v>
      </c>
      <c r="W901" s="164">
        <v>-5823.93</v>
      </c>
      <c r="X901" s="164">
        <v>-3464.84</v>
      </c>
      <c r="Y901" s="164">
        <v>-2058.09</v>
      </c>
      <c r="Z901" s="164">
        <v>-1219.6400000000001</v>
      </c>
      <c r="AA901" s="164">
        <v>-723.33699999999999</v>
      </c>
      <c r="AB901" s="164">
        <v>-434.41</v>
      </c>
      <c r="AC901" s="164">
        <v>-271.83499999999998</v>
      </c>
      <c r="AD901" s="164">
        <v>-186.679</v>
      </c>
      <c r="AE901" s="164">
        <v>-149.34</v>
      </c>
      <c r="AF901" s="164">
        <v>-141.62899999999999</v>
      </c>
      <c r="AG901" s="164">
        <v>-152.36099999999999</v>
      </c>
      <c r="AH901" s="164">
        <v>-174.654</v>
      </c>
      <c r="AI901" s="164">
        <v>-5610.56</v>
      </c>
      <c r="AJ901" s="164">
        <v>-5871.47</v>
      </c>
      <c r="AK901" s="164">
        <v>-4725.54</v>
      </c>
      <c r="AL901" s="164">
        <v>-3472.93</v>
      </c>
      <c r="AM901" s="164">
        <v>-2478.69</v>
      </c>
      <c r="AN901" s="164">
        <v>-1781.87</v>
      </c>
      <c r="AO901" s="164">
        <v>-1327.34</v>
      </c>
      <c r="AP901" s="164">
        <v>-1047.21</v>
      </c>
      <c r="AQ901" s="164">
        <v>-885.19200000000001</v>
      </c>
      <c r="AR901" s="164">
        <v>107275</v>
      </c>
      <c r="AS901" s="164">
        <v>60873.5</v>
      </c>
      <c r="AT901" s="164">
        <v>35075.300000000003</v>
      </c>
      <c r="AU901" s="164">
        <v>20465.3</v>
      </c>
      <c r="AV901" s="164">
        <v>12780.3</v>
      </c>
      <c r="AW901" s="164">
        <v>8296.99</v>
      </c>
    </row>
    <row r="902" spans="1:49" x14ac:dyDescent="0.3">
      <c r="A902" s="247"/>
      <c r="B902" s="247"/>
      <c r="C902" s="141" t="s">
        <v>16</v>
      </c>
      <c r="D902" s="164">
        <v>3333.35</v>
      </c>
      <c r="E902" s="164">
        <v>3607.7</v>
      </c>
      <c r="F902" s="164">
        <v>4339.3100000000004</v>
      </c>
      <c r="G902" s="164">
        <v>5070.91</v>
      </c>
      <c r="H902" s="164">
        <v>5802.52</v>
      </c>
      <c r="I902" s="164">
        <v>6534.12</v>
      </c>
      <c r="J902" s="164">
        <v>7229.59</v>
      </c>
      <c r="K902" s="164">
        <v>7864.84</v>
      </c>
      <c r="L902" s="164">
        <v>8500.08</v>
      </c>
      <c r="M902" s="164">
        <v>9135.33</v>
      </c>
      <c r="N902" s="164">
        <v>9770.58</v>
      </c>
      <c r="O902" s="164">
        <v>10340.5</v>
      </c>
      <c r="P902" s="164">
        <v>10990.1</v>
      </c>
      <c r="Q902" s="164">
        <v>11847.3</v>
      </c>
      <c r="R902" s="164">
        <v>12527.2</v>
      </c>
      <c r="S902" s="164">
        <v>-49860.6</v>
      </c>
      <c r="T902" s="164">
        <v>-27918.799999999999</v>
      </c>
      <c r="U902" s="164">
        <v>-15425.1</v>
      </c>
      <c r="V902" s="164">
        <v>-8177.75</v>
      </c>
      <c r="W902" s="164">
        <v>-3915.37</v>
      </c>
      <c r="X902" s="164">
        <v>-1385.39</v>
      </c>
      <c r="Y902" s="164">
        <v>123.262</v>
      </c>
      <c r="Z902" s="164">
        <v>1022.45</v>
      </c>
      <c r="AA902" s="164">
        <v>1554.7</v>
      </c>
      <c r="AB902" s="164">
        <v>1864.55</v>
      </c>
      <c r="AC902" s="164">
        <v>2038.9</v>
      </c>
      <c r="AD902" s="164">
        <v>2130.23</v>
      </c>
      <c r="AE902" s="164">
        <v>2170.27</v>
      </c>
      <c r="AF902" s="164">
        <v>2178.54</v>
      </c>
      <c r="AG902" s="164">
        <v>2167.0300000000002</v>
      </c>
      <c r="AH902" s="164">
        <v>2143.13</v>
      </c>
      <c r="AI902" s="164">
        <v>-3686.54</v>
      </c>
      <c r="AJ902" s="164">
        <v>-3966.35</v>
      </c>
      <c r="AK902" s="164">
        <v>-2737.41</v>
      </c>
      <c r="AL902" s="164">
        <v>-1394.07</v>
      </c>
      <c r="AM902" s="164">
        <v>-327.81</v>
      </c>
      <c r="AN902" s="164">
        <v>419.49200000000002</v>
      </c>
      <c r="AO902" s="164">
        <v>906.93899999999996</v>
      </c>
      <c r="AP902" s="164">
        <v>1207.3599999999999</v>
      </c>
      <c r="AQ902" s="164">
        <v>1381.12</v>
      </c>
      <c r="AR902" s="164">
        <v>117376</v>
      </c>
      <c r="AS902" s="164">
        <v>67613.5</v>
      </c>
      <c r="AT902" s="164">
        <v>39946.5</v>
      </c>
      <c r="AU902" s="164">
        <v>24278.1</v>
      </c>
      <c r="AV902" s="164">
        <v>16036.4</v>
      </c>
      <c r="AW902" s="164">
        <v>11228.4</v>
      </c>
    </row>
    <row r="903" spans="1:49" x14ac:dyDescent="0.3">
      <c r="A903" s="247"/>
      <c r="B903" s="247"/>
      <c r="C903" s="141" t="s">
        <v>17</v>
      </c>
      <c r="D903" s="164">
        <v>0</v>
      </c>
      <c r="E903" s="164">
        <v>0</v>
      </c>
      <c r="F903" s="164">
        <v>0</v>
      </c>
      <c r="G903" s="164">
        <v>0</v>
      </c>
      <c r="H903" s="164">
        <v>0</v>
      </c>
      <c r="I903" s="164">
        <v>0</v>
      </c>
      <c r="J903" s="164">
        <v>0</v>
      </c>
      <c r="K903" s="164">
        <v>0</v>
      </c>
      <c r="L903" s="164">
        <v>0</v>
      </c>
      <c r="M903" s="164">
        <v>0</v>
      </c>
      <c r="N903" s="164">
        <v>0</v>
      </c>
      <c r="O903" s="164">
        <v>0</v>
      </c>
      <c r="P903" s="164">
        <v>0</v>
      </c>
      <c r="Q903" s="164">
        <v>0</v>
      </c>
      <c r="R903" s="164">
        <v>0</v>
      </c>
      <c r="S903" s="164">
        <v>0</v>
      </c>
      <c r="T903" s="164">
        <v>0</v>
      </c>
      <c r="U903" s="164">
        <v>0</v>
      </c>
      <c r="V903" s="164">
        <v>0</v>
      </c>
      <c r="W903" s="164">
        <v>0</v>
      </c>
      <c r="X903" s="164">
        <v>0</v>
      </c>
      <c r="Y903" s="164">
        <v>0</v>
      </c>
      <c r="Z903" s="164">
        <v>0</v>
      </c>
      <c r="AA903" s="164">
        <v>0</v>
      </c>
      <c r="AB903" s="164">
        <v>0</v>
      </c>
      <c r="AC903" s="164">
        <v>0</v>
      </c>
      <c r="AD903" s="164">
        <v>0</v>
      </c>
      <c r="AE903" s="164">
        <v>0</v>
      </c>
      <c r="AF903" s="164">
        <v>0</v>
      </c>
      <c r="AG903" s="164">
        <v>0</v>
      </c>
      <c r="AH903" s="164">
        <v>0</v>
      </c>
      <c r="AI903" s="164">
        <v>0</v>
      </c>
      <c r="AJ903" s="164">
        <v>0</v>
      </c>
      <c r="AK903" s="164">
        <v>0</v>
      </c>
      <c r="AL903" s="164">
        <v>0</v>
      </c>
      <c r="AM903" s="164">
        <v>0</v>
      </c>
      <c r="AN903" s="164">
        <v>0</v>
      </c>
      <c r="AO903" s="164">
        <v>0</v>
      </c>
      <c r="AP903" s="164">
        <v>0</v>
      </c>
      <c r="AQ903" s="164">
        <v>0</v>
      </c>
      <c r="AR903" s="164">
        <v>0</v>
      </c>
      <c r="AS903" s="164">
        <v>0</v>
      </c>
      <c r="AT903" s="164">
        <v>0</v>
      </c>
      <c r="AU903" s="164">
        <v>0</v>
      </c>
      <c r="AV903" s="164">
        <v>0</v>
      </c>
      <c r="AW903" s="164">
        <v>0</v>
      </c>
    </row>
    <row r="904" spans="1:49" x14ac:dyDescent="0.3">
      <c r="A904" s="247"/>
      <c r="B904" s="247"/>
      <c r="C904" s="141" t="s">
        <v>34</v>
      </c>
      <c r="D904" s="164">
        <v>4155.91</v>
      </c>
      <c r="E904" s="164">
        <v>4983.3500000000004</v>
      </c>
      <c r="F904" s="164">
        <v>7189.85</v>
      </c>
      <c r="G904" s="164">
        <v>9396.34</v>
      </c>
      <c r="H904" s="164">
        <v>11602.8</v>
      </c>
      <c r="I904" s="164">
        <v>13809.3</v>
      </c>
      <c r="J904" s="164">
        <v>15906.9</v>
      </c>
      <c r="K904" s="164">
        <v>17822.7</v>
      </c>
      <c r="L904" s="164">
        <v>19738.599999999999</v>
      </c>
      <c r="M904" s="164">
        <v>21654.5</v>
      </c>
      <c r="N904" s="164">
        <v>23570.400000000001</v>
      </c>
      <c r="O904" s="164">
        <v>25289.3</v>
      </c>
      <c r="P904" s="164">
        <v>27248.3</v>
      </c>
      <c r="Q904" s="164">
        <v>29833.8</v>
      </c>
      <c r="R904" s="164">
        <v>31884.3</v>
      </c>
      <c r="S904" s="164">
        <v>-156276</v>
      </c>
      <c r="T904" s="164">
        <v>-90099.8</v>
      </c>
      <c r="U904" s="164">
        <v>-52419.1</v>
      </c>
      <c r="V904" s="164">
        <v>-30561.200000000001</v>
      </c>
      <c r="W904" s="164">
        <v>-17706</v>
      </c>
      <c r="X904" s="164">
        <v>-10075.700000000001</v>
      </c>
      <c r="Y904" s="164">
        <v>-5525.63</v>
      </c>
      <c r="Z904" s="164">
        <v>-2813.71</v>
      </c>
      <c r="AA904" s="164">
        <v>-1208.46</v>
      </c>
      <c r="AB904" s="164">
        <v>-273.94099999999997</v>
      </c>
      <c r="AC904" s="164">
        <v>251.899</v>
      </c>
      <c r="AD904" s="164">
        <v>527.33199999999999</v>
      </c>
      <c r="AE904" s="164">
        <v>648.10199999999998</v>
      </c>
      <c r="AF904" s="164">
        <v>673.04100000000005</v>
      </c>
      <c r="AG904" s="164">
        <v>638.33100000000002</v>
      </c>
      <c r="AH904" s="164">
        <v>566.22500000000002</v>
      </c>
      <c r="AI904" s="164">
        <v>-17015.900000000001</v>
      </c>
      <c r="AJ904" s="164">
        <v>-17859.8</v>
      </c>
      <c r="AK904" s="164">
        <v>-14153.3</v>
      </c>
      <c r="AL904" s="164">
        <v>-10101.799999999999</v>
      </c>
      <c r="AM904" s="164">
        <v>-6886.05</v>
      </c>
      <c r="AN904" s="164">
        <v>-4632.2</v>
      </c>
      <c r="AO904" s="164">
        <v>-3162.08</v>
      </c>
      <c r="AP904" s="164">
        <v>-2256</v>
      </c>
      <c r="AQ904" s="164">
        <v>-1731.97</v>
      </c>
      <c r="AR904" s="164">
        <v>348107</v>
      </c>
      <c r="AS904" s="164">
        <v>198023</v>
      </c>
      <c r="AT904" s="164">
        <v>114580</v>
      </c>
      <c r="AU904" s="164">
        <v>67324.800000000003</v>
      </c>
      <c r="AV904" s="164">
        <v>42468.1</v>
      </c>
      <c r="AW904" s="164">
        <v>27967.200000000001</v>
      </c>
    </row>
    <row r="905" spans="1:49" x14ac:dyDescent="0.3">
      <c r="A905" s="247"/>
      <c r="B905" s="247"/>
      <c r="C905" s="141" t="s">
        <v>19</v>
      </c>
      <c r="D905" s="164">
        <v>2400.79</v>
      </c>
      <c r="E905" s="164">
        <v>3151.8</v>
      </c>
      <c r="F905" s="164">
        <v>5154.51</v>
      </c>
      <c r="G905" s="164">
        <v>7157.21</v>
      </c>
      <c r="H905" s="164">
        <v>9159.92</v>
      </c>
      <c r="I905" s="164">
        <v>11162.6</v>
      </c>
      <c r="J905" s="164">
        <v>13066.4</v>
      </c>
      <c r="K905" s="164">
        <v>14805.3</v>
      </c>
      <c r="L905" s="164">
        <v>16544.3</v>
      </c>
      <c r="M905" s="164">
        <v>18283.2</v>
      </c>
      <c r="N905" s="164">
        <v>20022.099999999999</v>
      </c>
      <c r="O905" s="164">
        <v>21582.3</v>
      </c>
      <c r="P905" s="164">
        <v>23360.3</v>
      </c>
      <c r="Q905" s="164">
        <v>25707.1</v>
      </c>
      <c r="R905" s="164">
        <v>26367.8</v>
      </c>
      <c r="S905" s="164">
        <v>-144414</v>
      </c>
      <c r="T905" s="164">
        <v>-84349.8</v>
      </c>
      <c r="U905" s="164">
        <v>-50149.3</v>
      </c>
      <c r="V905" s="164">
        <v>-30310.2</v>
      </c>
      <c r="W905" s="164">
        <v>-18642.3</v>
      </c>
      <c r="X905" s="164">
        <v>-11716.8</v>
      </c>
      <c r="Y905" s="164">
        <v>-7586.95</v>
      </c>
      <c r="Z905" s="164">
        <v>-5125.51</v>
      </c>
      <c r="AA905" s="164">
        <v>-3668.52</v>
      </c>
      <c r="AB905" s="164">
        <v>-2820.31</v>
      </c>
      <c r="AC905" s="164">
        <v>-2343.04</v>
      </c>
      <c r="AD905" s="164">
        <v>-2093.0500000000002</v>
      </c>
      <c r="AE905" s="164">
        <v>-1983.43</v>
      </c>
      <c r="AF905" s="164">
        <v>-1960.8</v>
      </c>
      <c r="AG905" s="164">
        <v>-1992.3</v>
      </c>
      <c r="AH905" s="164">
        <v>-2057.75</v>
      </c>
      <c r="AI905" s="164">
        <v>-18016</v>
      </c>
      <c r="AJ905" s="164">
        <v>-18781.900000000001</v>
      </c>
      <c r="AK905" s="164">
        <v>-15417.8</v>
      </c>
      <c r="AL905" s="164">
        <v>-11740.5</v>
      </c>
      <c r="AM905" s="164">
        <v>-8821.7199999999993</v>
      </c>
      <c r="AN905" s="164">
        <v>-6776.04</v>
      </c>
      <c r="AO905" s="164">
        <v>-5441.7</v>
      </c>
      <c r="AP905" s="164">
        <v>-4619.3100000000004</v>
      </c>
      <c r="AQ905" s="164">
        <v>-4143.68</v>
      </c>
      <c r="AR905" s="164">
        <v>313384</v>
      </c>
      <c r="AS905" s="164">
        <v>177162</v>
      </c>
      <c r="AT905" s="164">
        <v>101426</v>
      </c>
      <c r="AU905" s="164">
        <v>58534.9</v>
      </c>
      <c r="AV905" s="164">
        <v>35974</v>
      </c>
      <c r="AW905" s="164">
        <v>22812.5</v>
      </c>
    </row>
    <row r="906" spans="1:49" x14ac:dyDescent="0.3">
      <c r="A906" s="247"/>
      <c r="B906" s="247" t="s">
        <v>24</v>
      </c>
      <c r="C906" s="141" t="s">
        <v>11</v>
      </c>
      <c r="D906" s="164">
        <v>0</v>
      </c>
      <c r="E906" s="164">
        <v>0</v>
      </c>
      <c r="F906" s="164">
        <v>0</v>
      </c>
      <c r="G906" s="164">
        <v>0</v>
      </c>
      <c r="H906" s="164">
        <v>0</v>
      </c>
      <c r="I906" s="164">
        <v>0</v>
      </c>
      <c r="J906" s="164">
        <v>0</v>
      </c>
      <c r="K906" s="164">
        <v>0</v>
      </c>
      <c r="L906" s="164">
        <v>0</v>
      </c>
      <c r="M906" s="164">
        <v>0</v>
      </c>
      <c r="N906" s="164">
        <v>0</v>
      </c>
      <c r="O906" s="164">
        <v>0</v>
      </c>
      <c r="P906" s="164">
        <v>0</v>
      </c>
      <c r="Q906" s="164">
        <v>0</v>
      </c>
      <c r="R906" s="164">
        <v>0</v>
      </c>
      <c r="S906" s="164">
        <v>0</v>
      </c>
      <c r="T906" s="164">
        <v>0</v>
      </c>
      <c r="U906" s="164">
        <v>0</v>
      </c>
      <c r="V906" s="164">
        <v>0</v>
      </c>
      <c r="W906" s="164">
        <v>0</v>
      </c>
      <c r="X906" s="164">
        <v>0</v>
      </c>
      <c r="Y906" s="164">
        <v>0</v>
      </c>
      <c r="Z906" s="164">
        <v>0</v>
      </c>
      <c r="AA906" s="164">
        <v>0</v>
      </c>
      <c r="AB906" s="164">
        <v>0</v>
      </c>
      <c r="AC906" s="164">
        <v>0</v>
      </c>
      <c r="AD906" s="164">
        <v>0</v>
      </c>
      <c r="AE906" s="164">
        <v>0</v>
      </c>
      <c r="AF906" s="164">
        <v>0</v>
      </c>
      <c r="AG906" s="164">
        <v>0</v>
      </c>
      <c r="AH906" s="164">
        <v>0</v>
      </c>
      <c r="AI906" s="164">
        <v>0</v>
      </c>
      <c r="AJ906" s="164">
        <v>0</v>
      </c>
      <c r="AK906" s="164">
        <v>0</v>
      </c>
      <c r="AL906" s="164">
        <v>0</v>
      </c>
      <c r="AM906" s="164">
        <v>0</v>
      </c>
      <c r="AN906" s="164">
        <v>0</v>
      </c>
      <c r="AO906" s="164">
        <v>0</v>
      </c>
      <c r="AP906" s="164">
        <v>0</v>
      </c>
      <c r="AQ906" s="164">
        <v>0</v>
      </c>
      <c r="AR906" s="164">
        <v>0</v>
      </c>
      <c r="AS906" s="164">
        <v>0</v>
      </c>
      <c r="AT906" s="164">
        <v>0</v>
      </c>
      <c r="AU906" s="164">
        <v>0</v>
      </c>
      <c r="AV906" s="164">
        <v>0</v>
      </c>
      <c r="AW906" s="164">
        <v>0</v>
      </c>
    </row>
    <row r="907" spans="1:49" x14ac:dyDescent="0.3">
      <c r="A907" s="247"/>
      <c r="B907" s="247"/>
      <c r="C907" s="141" t="s">
        <v>12</v>
      </c>
      <c r="D907" s="164">
        <v>0</v>
      </c>
      <c r="E907" s="164">
        <v>0</v>
      </c>
      <c r="F907" s="164">
        <v>0</v>
      </c>
      <c r="G907" s="164">
        <v>0</v>
      </c>
      <c r="H907" s="164">
        <v>0</v>
      </c>
      <c r="I907" s="164">
        <v>0</v>
      </c>
      <c r="J907" s="164">
        <v>0</v>
      </c>
      <c r="K907" s="164">
        <v>0</v>
      </c>
      <c r="L907" s="164">
        <v>0</v>
      </c>
      <c r="M907" s="164">
        <v>0</v>
      </c>
      <c r="N907" s="164">
        <v>0</v>
      </c>
      <c r="O907" s="164">
        <v>0</v>
      </c>
      <c r="P907" s="164">
        <v>0</v>
      </c>
      <c r="Q907" s="164">
        <v>0</v>
      </c>
      <c r="R907" s="164">
        <v>0</v>
      </c>
      <c r="S907" s="164">
        <v>0</v>
      </c>
      <c r="T907" s="164">
        <v>0</v>
      </c>
      <c r="U907" s="164">
        <v>0</v>
      </c>
      <c r="V907" s="164">
        <v>0</v>
      </c>
      <c r="W907" s="164">
        <v>0</v>
      </c>
      <c r="X907" s="164">
        <v>0</v>
      </c>
      <c r="Y907" s="164">
        <v>0</v>
      </c>
      <c r="Z907" s="164">
        <v>0</v>
      </c>
      <c r="AA907" s="164">
        <v>0</v>
      </c>
      <c r="AB907" s="164">
        <v>0</v>
      </c>
      <c r="AC907" s="164">
        <v>0</v>
      </c>
      <c r="AD907" s="164">
        <v>0</v>
      </c>
      <c r="AE907" s="164">
        <v>0</v>
      </c>
      <c r="AF907" s="164">
        <v>0</v>
      </c>
      <c r="AG907" s="164">
        <v>0</v>
      </c>
      <c r="AH907" s="164">
        <v>0</v>
      </c>
      <c r="AI907" s="164">
        <v>0</v>
      </c>
      <c r="AJ907" s="164">
        <v>0</v>
      </c>
      <c r="AK907" s="164">
        <v>0</v>
      </c>
      <c r="AL907" s="164">
        <v>0</v>
      </c>
      <c r="AM907" s="164">
        <v>0</v>
      </c>
      <c r="AN907" s="164">
        <v>0</v>
      </c>
      <c r="AO907" s="164">
        <v>0</v>
      </c>
      <c r="AP907" s="164">
        <v>0</v>
      </c>
      <c r="AQ907" s="164">
        <v>0</v>
      </c>
      <c r="AR907" s="164">
        <v>0</v>
      </c>
      <c r="AS907" s="164">
        <v>0</v>
      </c>
      <c r="AT907" s="164">
        <v>0</v>
      </c>
      <c r="AU907" s="164">
        <v>0</v>
      </c>
      <c r="AV907" s="164">
        <v>0</v>
      </c>
      <c r="AW907" s="164">
        <v>0</v>
      </c>
    </row>
    <row r="908" spans="1:49" x14ac:dyDescent="0.3">
      <c r="A908" s="247"/>
      <c r="B908" s="247"/>
      <c r="C908" s="141" t="s">
        <v>13</v>
      </c>
      <c r="D908" s="164">
        <v>0</v>
      </c>
      <c r="E908" s="164">
        <v>0</v>
      </c>
      <c r="F908" s="164">
        <v>0</v>
      </c>
      <c r="G908" s="164">
        <v>0</v>
      </c>
      <c r="H908" s="164">
        <v>0</v>
      </c>
      <c r="I908" s="164">
        <v>0</v>
      </c>
      <c r="J908" s="164">
        <v>0</v>
      </c>
      <c r="K908" s="164">
        <v>0</v>
      </c>
      <c r="L908" s="164">
        <v>0</v>
      </c>
      <c r="M908" s="164">
        <v>0</v>
      </c>
      <c r="N908" s="164">
        <v>0</v>
      </c>
      <c r="O908" s="164">
        <v>0</v>
      </c>
      <c r="P908" s="164">
        <v>0</v>
      </c>
      <c r="Q908" s="164">
        <v>0</v>
      </c>
      <c r="R908" s="164">
        <v>0</v>
      </c>
      <c r="S908" s="164">
        <v>0</v>
      </c>
      <c r="T908" s="164">
        <v>0</v>
      </c>
      <c r="U908" s="164">
        <v>0</v>
      </c>
      <c r="V908" s="164">
        <v>0</v>
      </c>
      <c r="W908" s="164">
        <v>0</v>
      </c>
      <c r="X908" s="164">
        <v>0</v>
      </c>
      <c r="Y908" s="164">
        <v>0</v>
      </c>
      <c r="Z908" s="164">
        <v>0</v>
      </c>
      <c r="AA908" s="164">
        <v>0</v>
      </c>
      <c r="AB908" s="164">
        <v>0</v>
      </c>
      <c r="AC908" s="164">
        <v>0</v>
      </c>
      <c r="AD908" s="164">
        <v>0</v>
      </c>
      <c r="AE908" s="164">
        <v>0</v>
      </c>
      <c r="AF908" s="164">
        <v>0</v>
      </c>
      <c r="AG908" s="164">
        <v>0</v>
      </c>
      <c r="AH908" s="164">
        <v>0</v>
      </c>
      <c r="AI908" s="164">
        <v>0</v>
      </c>
      <c r="AJ908" s="164">
        <v>0</v>
      </c>
      <c r="AK908" s="164">
        <v>0</v>
      </c>
      <c r="AL908" s="164">
        <v>0</v>
      </c>
      <c r="AM908" s="164">
        <v>0</v>
      </c>
      <c r="AN908" s="164">
        <v>0</v>
      </c>
      <c r="AO908" s="164">
        <v>0</v>
      </c>
      <c r="AP908" s="164">
        <v>0</v>
      </c>
      <c r="AQ908" s="164">
        <v>0</v>
      </c>
      <c r="AR908" s="164">
        <v>0</v>
      </c>
      <c r="AS908" s="164">
        <v>0</v>
      </c>
      <c r="AT908" s="164">
        <v>0</v>
      </c>
      <c r="AU908" s="164">
        <v>0</v>
      </c>
      <c r="AV908" s="164">
        <v>0</v>
      </c>
      <c r="AW908" s="164">
        <v>0</v>
      </c>
    </row>
    <row r="909" spans="1:49" x14ac:dyDescent="0.3">
      <c r="A909" s="247"/>
      <c r="B909" s="247"/>
      <c r="C909" s="141" t="s">
        <v>14</v>
      </c>
      <c r="D909" s="164">
        <v>0</v>
      </c>
      <c r="E909" s="164">
        <v>0</v>
      </c>
      <c r="F909" s="164">
        <v>0</v>
      </c>
      <c r="G909" s="164">
        <v>0</v>
      </c>
      <c r="H909" s="164">
        <v>0</v>
      </c>
      <c r="I909" s="164">
        <v>0</v>
      </c>
      <c r="J909" s="164">
        <v>0</v>
      </c>
      <c r="K909" s="164">
        <v>0</v>
      </c>
      <c r="L909" s="164">
        <v>0</v>
      </c>
      <c r="M909" s="164">
        <v>0</v>
      </c>
      <c r="N909" s="164">
        <v>0</v>
      </c>
      <c r="O909" s="164">
        <v>0</v>
      </c>
      <c r="P909" s="164">
        <v>0</v>
      </c>
      <c r="Q909" s="164">
        <v>0</v>
      </c>
      <c r="R909" s="164">
        <v>0</v>
      </c>
      <c r="S909" s="164">
        <v>0</v>
      </c>
      <c r="T909" s="164">
        <v>0</v>
      </c>
      <c r="U909" s="164">
        <v>0</v>
      </c>
      <c r="V909" s="164">
        <v>0</v>
      </c>
      <c r="W909" s="164">
        <v>0</v>
      </c>
      <c r="X909" s="164">
        <v>0</v>
      </c>
      <c r="Y909" s="164">
        <v>0</v>
      </c>
      <c r="Z909" s="164">
        <v>0</v>
      </c>
      <c r="AA909" s="164">
        <v>0</v>
      </c>
      <c r="AB909" s="164">
        <v>0</v>
      </c>
      <c r="AC909" s="164">
        <v>0</v>
      </c>
      <c r="AD909" s="164">
        <v>0</v>
      </c>
      <c r="AE909" s="164">
        <v>0</v>
      </c>
      <c r="AF909" s="164">
        <v>0</v>
      </c>
      <c r="AG909" s="164">
        <v>0</v>
      </c>
      <c r="AH909" s="164">
        <v>0</v>
      </c>
      <c r="AI909" s="164">
        <v>0</v>
      </c>
      <c r="AJ909" s="164">
        <v>0</v>
      </c>
      <c r="AK909" s="164">
        <v>0</v>
      </c>
      <c r="AL909" s="164">
        <v>0</v>
      </c>
      <c r="AM909" s="164">
        <v>0</v>
      </c>
      <c r="AN909" s="164">
        <v>0</v>
      </c>
      <c r="AO909" s="164">
        <v>0</v>
      </c>
      <c r="AP909" s="164">
        <v>0</v>
      </c>
      <c r="AQ909" s="164">
        <v>0</v>
      </c>
      <c r="AR909" s="164">
        <v>0</v>
      </c>
      <c r="AS909" s="164">
        <v>0</v>
      </c>
      <c r="AT909" s="164">
        <v>0</v>
      </c>
      <c r="AU909" s="164">
        <v>0</v>
      </c>
      <c r="AV909" s="164">
        <v>0</v>
      </c>
      <c r="AW909" s="164">
        <v>0</v>
      </c>
    </row>
    <row r="910" spans="1:49" x14ac:dyDescent="0.3">
      <c r="A910" s="247"/>
      <c r="B910" s="247"/>
      <c r="C910" s="141" t="s">
        <v>15</v>
      </c>
      <c r="D910" s="164">
        <v>0</v>
      </c>
      <c r="E910" s="164">
        <v>0</v>
      </c>
      <c r="F910" s="164">
        <v>0</v>
      </c>
      <c r="G910" s="164">
        <v>0</v>
      </c>
      <c r="H910" s="164">
        <v>0</v>
      </c>
      <c r="I910" s="164">
        <v>0</v>
      </c>
      <c r="J910" s="164">
        <v>0</v>
      </c>
      <c r="K910" s="164">
        <v>0</v>
      </c>
      <c r="L910" s="164">
        <v>0</v>
      </c>
      <c r="M910" s="164">
        <v>0</v>
      </c>
      <c r="N910" s="164">
        <v>0</v>
      </c>
      <c r="O910" s="164">
        <v>0</v>
      </c>
      <c r="P910" s="164">
        <v>0</v>
      </c>
      <c r="Q910" s="164">
        <v>0</v>
      </c>
      <c r="R910" s="164">
        <v>0</v>
      </c>
      <c r="S910" s="164">
        <v>0</v>
      </c>
      <c r="T910" s="164">
        <v>0</v>
      </c>
      <c r="U910" s="164">
        <v>0</v>
      </c>
      <c r="V910" s="164">
        <v>0</v>
      </c>
      <c r="W910" s="164">
        <v>0</v>
      </c>
      <c r="X910" s="164">
        <v>0</v>
      </c>
      <c r="Y910" s="164">
        <v>0</v>
      </c>
      <c r="Z910" s="164">
        <v>0</v>
      </c>
      <c r="AA910" s="164">
        <v>0</v>
      </c>
      <c r="AB910" s="164">
        <v>0</v>
      </c>
      <c r="AC910" s="164">
        <v>0</v>
      </c>
      <c r="AD910" s="164">
        <v>0</v>
      </c>
      <c r="AE910" s="164">
        <v>0</v>
      </c>
      <c r="AF910" s="164">
        <v>0</v>
      </c>
      <c r="AG910" s="164">
        <v>0</v>
      </c>
      <c r="AH910" s="164">
        <v>0</v>
      </c>
      <c r="AI910" s="164">
        <v>0</v>
      </c>
      <c r="AJ910" s="164">
        <v>0</v>
      </c>
      <c r="AK910" s="164">
        <v>0</v>
      </c>
      <c r="AL910" s="164">
        <v>0</v>
      </c>
      <c r="AM910" s="164">
        <v>0</v>
      </c>
      <c r="AN910" s="164">
        <v>0</v>
      </c>
      <c r="AO910" s="164">
        <v>0</v>
      </c>
      <c r="AP910" s="164">
        <v>0</v>
      </c>
      <c r="AQ910" s="164">
        <v>0</v>
      </c>
      <c r="AR910" s="164">
        <v>0</v>
      </c>
      <c r="AS910" s="164">
        <v>0</v>
      </c>
      <c r="AT910" s="164">
        <v>0</v>
      </c>
      <c r="AU910" s="164">
        <v>0</v>
      </c>
      <c r="AV910" s="164">
        <v>0</v>
      </c>
      <c r="AW910" s="164">
        <v>0</v>
      </c>
    </row>
    <row r="911" spans="1:49" x14ac:dyDescent="0.3">
      <c r="A911" s="247"/>
      <c r="B911" s="247"/>
      <c r="C911" s="141" t="s">
        <v>16</v>
      </c>
      <c r="D911" s="164">
        <v>0</v>
      </c>
      <c r="E911" s="164">
        <v>0</v>
      </c>
      <c r="F911" s="164">
        <v>0</v>
      </c>
      <c r="G911" s="164">
        <v>0</v>
      </c>
      <c r="H911" s="164">
        <v>0</v>
      </c>
      <c r="I911" s="164">
        <v>0</v>
      </c>
      <c r="J911" s="164">
        <v>0</v>
      </c>
      <c r="K911" s="164">
        <v>0</v>
      </c>
      <c r="L911" s="164">
        <v>0</v>
      </c>
      <c r="M911" s="164">
        <v>0</v>
      </c>
      <c r="N911" s="164">
        <v>0</v>
      </c>
      <c r="O911" s="164">
        <v>0</v>
      </c>
      <c r="P911" s="164">
        <v>0</v>
      </c>
      <c r="Q911" s="164">
        <v>0</v>
      </c>
      <c r="R911" s="164">
        <v>0</v>
      </c>
      <c r="S911" s="164">
        <v>0</v>
      </c>
      <c r="T911" s="164">
        <v>0</v>
      </c>
      <c r="U911" s="164">
        <v>0</v>
      </c>
      <c r="V911" s="164">
        <v>0</v>
      </c>
      <c r="W911" s="164">
        <v>0</v>
      </c>
      <c r="X911" s="164">
        <v>0</v>
      </c>
      <c r="Y911" s="164">
        <v>0</v>
      </c>
      <c r="Z911" s="164">
        <v>0</v>
      </c>
      <c r="AA911" s="164">
        <v>0</v>
      </c>
      <c r="AB911" s="164">
        <v>0</v>
      </c>
      <c r="AC911" s="164">
        <v>0</v>
      </c>
      <c r="AD911" s="164">
        <v>0</v>
      </c>
      <c r="AE911" s="164">
        <v>0</v>
      </c>
      <c r="AF911" s="164">
        <v>0</v>
      </c>
      <c r="AG911" s="164">
        <v>0</v>
      </c>
      <c r="AH911" s="164">
        <v>0</v>
      </c>
      <c r="AI911" s="164">
        <v>0</v>
      </c>
      <c r="AJ911" s="164">
        <v>0</v>
      </c>
      <c r="AK911" s="164">
        <v>0</v>
      </c>
      <c r="AL911" s="164">
        <v>0</v>
      </c>
      <c r="AM911" s="164">
        <v>0</v>
      </c>
      <c r="AN911" s="164">
        <v>0</v>
      </c>
      <c r="AO911" s="164">
        <v>0</v>
      </c>
      <c r="AP911" s="164">
        <v>0</v>
      </c>
      <c r="AQ911" s="164">
        <v>0</v>
      </c>
      <c r="AR911" s="164">
        <v>0</v>
      </c>
      <c r="AS911" s="164">
        <v>0</v>
      </c>
      <c r="AT911" s="164">
        <v>0</v>
      </c>
      <c r="AU911" s="164">
        <v>0</v>
      </c>
      <c r="AV911" s="164">
        <v>0</v>
      </c>
      <c r="AW911" s="164">
        <v>0</v>
      </c>
    </row>
    <row r="912" spans="1:49" x14ac:dyDescent="0.3">
      <c r="A912" s="247"/>
      <c r="B912" s="247"/>
      <c r="C912" s="141" t="s">
        <v>17</v>
      </c>
      <c r="D912" s="164">
        <v>0</v>
      </c>
      <c r="E912" s="164">
        <v>0</v>
      </c>
      <c r="F912" s="164">
        <v>0</v>
      </c>
      <c r="G912" s="164">
        <v>0</v>
      </c>
      <c r="H912" s="164">
        <v>0</v>
      </c>
      <c r="I912" s="164">
        <v>0</v>
      </c>
      <c r="J912" s="164">
        <v>0</v>
      </c>
      <c r="K912" s="164">
        <v>0</v>
      </c>
      <c r="L912" s="164">
        <v>0</v>
      </c>
      <c r="M912" s="164">
        <v>0</v>
      </c>
      <c r="N912" s="164">
        <v>0</v>
      </c>
      <c r="O912" s="164">
        <v>0</v>
      </c>
      <c r="P912" s="164">
        <v>0</v>
      </c>
      <c r="Q912" s="164">
        <v>0</v>
      </c>
      <c r="R912" s="164">
        <v>0</v>
      </c>
      <c r="S912" s="164">
        <v>0</v>
      </c>
      <c r="T912" s="164">
        <v>0</v>
      </c>
      <c r="U912" s="164">
        <v>0</v>
      </c>
      <c r="V912" s="164">
        <v>0</v>
      </c>
      <c r="W912" s="164">
        <v>0</v>
      </c>
      <c r="X912" s="164">
        <v>0</v>
      </c>
      <c r="Y912" s="164">
        <v>0</v>
      </c>
      <c r="Z912" s="164">
        <v>0</v>
      </c>
      <c r="AA912" s="164">
        <v>0</v>
      </c>
      <c r="AB912" s="164">
        <v>0</v>
      </c>
      <c r="AC912" s="164">
        <v>0</v>
      </c>
      <c r="AD912" s="164">
        <v>0</v>
      </c>
      <c r="AE912" s="164">
        <v>0</v>
      </c>
      <c r="AF912" s="164">
        <v>0</v>
      </c>
      <c r="AG912" s="164">
        <v>0</v>
      </c>
      <c r="AH912" s="164">
        <v>0</v>
      </c>
      <c r="AI912" s="164">
        <v>0</v>
      </c>
      <c r="AJ912" s="164">
        <v>0</v>
      </c>
      <c r="AK912" s="164">
        <v>0</v>
      </c>
      <c r="AL912" s="164">
        <v>0</v>
      </c>
      <c r="AM912" s="164">
        <v>0</v>
      </c>
      <c r="AN912" s="164">
        <v>0</v>
      </c>
      <c r="AO912" s="164">
        <v>0</v>
      </c>
      <c r="AP912" s="164">
        <v>0</v>
      </c>
      <c r="AQ912" s="164">
        <v>0</v>
      </c>
      <c r="AR912" s="164">
        <v>0</v>
      </c>
      <c r="AS912" s="164">
        <v>0</v>
      </c>
      <c r="AT912" s="164">
        <v>0</v>
      </c>
      <c r="AU912" s="164">
        <v>0</v>
      </c>
      <c r="AV912" s="164">
        <v>0</v>
      </c>
      <c r="AW912" s="164">
        <v>0</v>
      </c>
    </row>
    <row r="913" spans="1:49" x14ac:dyDescent="0.3">
      <c r="A913" s="247"/>
      <c r="B913" s="247"/>
      <c r="C913" s="141" t="s">
        <v>34</v>
      </c>
      <c r="D913" s="164">
        <v>0</v>
      </c>
      <c r="E913" s="164">
        <v>0</v>
      </c>
      <c r="F913" s="164">
        <v>0</v>
      </c>
      <c r="G913" s="164">
        <v>0</v>
      </c>
      <c r="H913" s="164">
        <v>0</v>
      </c>
      <c r="I913" s="164">
        <v>0</v>
      </c>
      <c r="J913" s="164">
        <v>0</v>
      </c>
      <c r="K913" s="164">
        <v>0</v>
      </c>
      <c r="L913" s="164">
        <v>0</v>
      </c>
      <c r="M913" s="164">
        <v>0</v>
      </c>
      <c r="N913" s="164">
        <v>0</v>
      </c>
      <c r="O913" s="164">
        <v>0</v>
      </c>
      <c r="P913" s="164">
        <v>0</v>
      </c>
      <c r="Q913" s="164">
        <v>0</v>
      </c>
      <c r="R913" s="164">
        <v>0</v>
      </c>
      <c r="S913" s="164">
        <v>0</v>
      </c>
      <c r="T913" s="164">
        <v>0</v>
      </c>
      <c r="U913" s="164">
        <v>0</v>
      </c>
      <c r="V913" s="164">
        <v>0</v>
      </c>
      <c r="W913" s="164">
        <v>0</v>
      </c>
      <c r="X913" s="164">
        <v>0</v>
      </c>
      <c r="Y913" s="164">
        <v>0</v>
      </c>
      <c r="Z913" s="164">
        <v>0</v>
      </c>
      <c r="AA913" s="164">
        <v>0</v>
      </c>
      <c r="AB913" s="164">
        <v>0</v>
      </c>
      <c r="AC913" s="164">
        <v>0</v>
      </c>
      <c r="AD913" s="164">
        <v>0</v>
      </c>
      <c r="AE913" s="164">
        <v>0</v>
      </c>
      <c r="AF913" s="164">
        <v>0</v>
      </c>
      <c r="AG913" s="164">
        <v>0</v>
      </c>
      <c r="AH913" s="164">
        <v>0</v>
      </c>
      <c r="AI913" s="164">
        <v>0</v>
      </c>
      <c r="AJ913" s="164">
        <v>0</v>
      </c>
      <c r="AK913" s="164">
        <v>0</v>
      </c>
      <c r="AL913" s="164">
        <v>0</v>
      </c>
      <c r="AM913" s="164">
        <v>0</v>
      </c>
      <c r="AN913" s="164">
        <v>0</v>
      </c>
      <c r="AO913" s="164">
        <v>0</v>
      </c>
      <c r="AP913" s="164">
        <v>0</v>
      </c>
      <c r="AQ913" s="164">
        <v>0</v>
      </c>
      <c r="AR913" s="164">
        <v>0</v>
      </c>
      <c r="AS913" s="164">
        <v>0</v>
      </c>
      <c r="AT913" s="164">
        <v>0</v>
      </c>
      <c r="AU913" s="164">
        <v>0</v>
      </c>
      <c r="AV913" s="164">
        <v>0</v>
      </c>
      <c r="AW913" s="164">
        <v>0</v>
      </c>
    </row>
    <row r="914" spans="1:49" x14ac:dyDescent="0.3">
      <c r="A914" s="247"/>
      <c r="B914" s="247"/>
      <c r="C914" s="141" t="s">
        <v>19</v>
      </c>
      <c r="D914" s="164">
        <v>0</v>
      </c>
      <c r="E914" s="164">
        <v>0</v>
      </c>
      <c r="F914" s="164">
        <v>0</v>
      </c>
      <c r="G914" s="164">
        <v>0</v>
      </c>
      <c r="H914" s="164">
        <v>0</v>
      </c>
      <c r="I914" s="164">
        <v>0</v>
      </c>
      <c r="J914" s="164">
        <v>0</v>
      </c>
      <c r="K914" s="164">
        <v>0</v>
      </c>
      <c r="L914" s="164">
        <v>0</v>
      </c>
      <c r="M914" s="164">
        <v>0</v>
      </c>
      <c r="N914" s="164">
        <v>0</v>
      </c>
      <c r="O914" s="164">
        <v>0</v>
      </c>
      <c r="P914" s="164">
        <v>0</v>
      </c>
      <c r="Q914" s="164">
        <v>0</v>
      </c>
      <c r="R914" s="164">
        <v>0</v>
      </c>
      <c r="S914" s="164">
        <v>0</v>
      </c>
      <c r="T914" s="164">
        <v>0</v>
      </c>
      <c r="U914" s="164">
        <v>0</v>
      </c>
      <c r="V914" s="164">
        <v>0</v>
      </c>
      <c r="W914" s="164">
        <v>0</v>
      </c>
      <c r="X914" s="164">
        <v>0</v>
      </c>
      <c r="Y914" s="164">
        <v>0</v>
      </c>
      <c r="Z914" s="164">
        <v>0</v>
      </c>
      <c r="AA914" s="164">
        <v>0</v>
      </c>
      <c r="AB914" s="164">
        <v>0</v>
      </c>
      <c r="AC914" s="164">
        <v>0</v>
      </c>
      <c r="AD914" s="164">
        <v>0</v>
      </c>
      <c r="AE914" s="164">
        <v>0</v>
      </c>
      <c r="AF914" s="164">
        <v>0</v>
      </c>
      <c r="AG914" s="164">
        <v>0</v>
      </c>
      <c r="AH914" s="164">
        <v>0</v>
      </c>
      <c r="AI914" s="164">
        <v>0</v>
      </c>
      <c r="AJ914" s="164">
        <v>0</v>
      </c>
      <c r="AK914" s="164">
        <v>0</v>
      </c>
      <c r="AL914" s="164">
        <v>0</v>
      </c>
      <c r="AM914" s="164">
        <v>0</v>
      </c>
      <c r="AN914" s="164">
        <v>0</v>
      </c>
      <c r="AO914" s="164">
        <v>0</v>
      </c>
      <c r="AP914" s="164">
        <v>0</v>
      </c>
      <c r="AQ914" s="164">
        <v>0</v>
      </c>
      <c r="AR914" s="164">
        <v>0</v>
      </c>
      <c r="AS914" s="164">
        <v>0</v>
      </c>
      <c r="AT914" s="164">
        <v>0</v>
      </c>
      <c r="AU914" s="164">
        <v>0</v>
      </c>
      <c r="AV914" s="164">
        <v>0</v>
      </c>
      <c r="AW914" s="164">
        <v>0</v>
      </c>
    </row>
    <row r="915" spans="1:49" x14ac:dyDescent="0.3">
      <c r="A915" s="247"/>
      <c r="B915" s="247" t="s">
        <v>25</v>
      </c>
      <c r="C915" s="141" t="s">
        <v>11</v>
      </c>
      <c r="D915" s="164">
        <v>0</v>
      </c>
      <c r="E915" s="164">
        <v>0</v>
      </c>
      <c r="F915" s="164">
        <v>0</v>
      </c>
      <c r="G915" s="164">
        <v>0</v>
      </c>
      <c r="H915" s="164">
        <v>0</v>
      </c>
      <c r="I915" s="164">
        <v>0</v>
      </c>
      <c r="J915" s="164">
        <v>0</v>
      </c>
      <c r="K915" s="164">
        <v>0</v>
      </c>
      <c r="L915" s="164">
        <v>0</v>
      </c>
      <c r="M915" s="164">
        <v>0</v>
      </c>
      <c r="N915" s="164">
        <v>0</v>
      </c>
      <c r="O915" s="164">
        <v>0</v>
      </c>
      <c r="P915" s="164">
        <v>0</v>
      </c>
      <c r="Q915" s="164">
        <v>0</v>
      </c>
      <c r="R915" s="164">
        <v>0</v>
      </c>
      <c r="S915" s="164">
        <v>0</v>
      </c>
      <c r="T915" s="164">
        <v>0</v>
      </c>
      <c r="U915" s="164">
        <v>0</v>
      </c>
      <c r="V915" s="164">
        <v>0</v>
      </c>
      <c r="W915" s="164">
        <v>0</v>
      </c>
      <c r="X915" s="164">
        <v>0</v>
      </c>
      <c r="Y915" s="164">
        <v>0</v>
      </c>
      <c r="Z915" s="164">
        <v>0</v>
      </c>
      <c r="AA915" s="164">
        <v>0</v>
      </c>
      <c r="AB915" s="164">
        <v>0</v>
      </c>
      <c r="AC915" s="164">
        <v>0</v>
      </c>
      <c r="AD915" s="164">
        <v>0</v>
      </c>
      <c r="AE915" s="164">
        <v>0</v>
      </c>
      <c r="AF915" s="164">
        <v>0</v>
      </c>
      <c r="AG915" s="164">
        <v>0</v>
      </c>
      <c r="AH915" s="164">
        <v>0</v>
      </c>
      <c r="AI915" s="164">
        <v>0</v>
      </c>
      <c r="AJ915" s="164">
        <v>0</v>
      </c>
      <c r="AK915" s="164">
        <v>0</v>
      </c>
      <c r="AL915" s="164">
        <v>0</v>
      </c>
      <c r="AM915" s="164">
        <v>0</v>
      </c>
      <c r="AN915" s="164">
        <v>0</v>
      </c>
      <c r="AO915" s="164">
        <v>0</v>
      </c>
      <c r="AP915" s="164">
        <v>0</v>
      </c>
      <c r="AQ915" s="164">
        <v>0</v>
      </c>
      <c r="AR915" s="164">
        <v>0</v>
      </c>
      <c r="AS915" s="164">
        <v>0</v>
      </c>
      <c r="AT915" s="164">
        <v>0</v>
      </c>
      <c r="AU915" s="164">
        <v>0</v>
      </c>
      <c r="AV915" s="164">
        <v>0</v>
      </c>
      <c r="AW915" s="164">
        <v>0</v>
      </c>
    </row>
    <row r="916" spans="1:49" x14ac:dyDescent="0.3">
      <c r="A916" s="247"/>
      <c r="B916" s="247"/>
      <c r="C916" s="141" t="s">
        <v>12</v>
      </c>
      <c r="D916" s="164">
        <v>0</v>
      </c>
      <c r="E916" s="164">
        <v>0</v>
      </c>
      <c r="F916" s="164">
        <v>0</v>
      </c>
      <c r="G916" s="164">
        <v>0</v>
      </c>
      <c r="H916" s="164">
        <v>0</v>
      </c>
      <c r="I916" s="164">
        <v>0</v>
      </c>
      <c r="J916" s="164">
        <v>0</v>
      </c>
      <c r="K916" s="164">
        <v>0</v>
      </c>
      <c r="L916" s="164">
        <v>0</v>
      </c>
      <c r="M916" s="164">
        <v>0</v>
      </c>
      <c r="N916" s="164">
        <v>0</v>
      </c>
      <c r="O916" s="164">
        <v>0</v>
      </c>
      <c r="P916" s="164">
        <v>0</v>
      </c>
      <c r="Q916" s="164">
        <v>0</v>
      </c>
      <c r="R916" s="164">
        <v>0</v>
      </c>
      <c r="S916" s="164">
        <v>0</v>
      </c>
      <c r="T916" s="164">
        <v>0</v>
      </c>
      <c r="U916" s="164">
        <v>0</v>
      </c>
      <c r="V916" s="164">
        <v>0</v>
      </c>
      <c r="W916" s="164">
        <v>0</v>
      </c>
      <c r="X916" s="164">
        <v>0</v>
      </c>
      <c r="Y916" s="164">
        <v>0</v>
      </c>
      <c r="Z916" s="164">
        <v>0</v>
      </c>
      <c r="AA916" s="164">
        <v>0</v>
      </c>
      <c r="AB916" s="164">
        <v>0</v>
      </c>
      <c r="AC916" s="164">
        <v>0</v>
      </c>
      <c r="AD916" s="164">
        <v>0</v>
      </c>
      <c r="AE916" s="164">
        <v>0</v>
      </c>
      <c r="AF916" s="164">
        <v>0</v>
      </c>
      <c r="AG916" s="164">
        <v>0</v>
      </c>
      <c r="AH916" s="164">
        <v>0</v>
      </c>
      <c r="AI916" s="164">
        <v>0</v>
      </c>
      <c r="AJ916" s="164">
        <v>0</v>
      </c>
      <c r="AK916" s="164">
        <v>0</v>
      </c>
      <c r="AL916" s="164">
        <v>0</v>
      </c>
      <c r="AM916" s="164">
        <v>0</v>
      </c>
      <c r="AN916" s="164">
        <v>0</v>
      </c>
      <c r="AO916" s="164">
        <v>0</v>
      </c>
      <c r="AP916" s="164">
        <v>0</v>
      </c>
      <c r="AQ916" s="164">
        <v>0</v>
      </c>
      <c r="AR916" s="164">
        <v>0</v>
      </c>
      <c r="AS916" s="164">
        <v>0</v>
      </c>
      <c r="AT916" s="164">
        <v>0</v>
      </c>
      <c r="AU916" s="164">
        <v>0</v>
      </c>
      <c r="AV916" s="164">
        <v>0</v>
      </c>
      <c r="AW916" s="164">
        <v>0</v>
      </c>
    </row>
    <row r="917" spans="1:49" x14ac:dyDescent="0.3">
      <c r="A917" s="247"/>
      <c r="B917" s="247"/>
      <c r="C917" s="141" t="s">
        <v>13</v>
      </c>
      <c r="D917" s="164">
        <v>0</v>
      </c>
      <c r="E917" s="164">
        <v>0</v>
      </c>
      <c r="F917" s="164">
        <v>0</v>
      </c>
      <c r="G917" s="164">
        <v>0</v>
      </c>
      <c r="H917" s="164">
        <v>0</v>
      </c>
      <c r="I917" s="164">
        <v>0</v>
      </c>
      <c r="J917" s="164">
        <v>0</v>
      </c>
      <c r="K917" s="164">
        <v>0</v>
      </c>
      <c r="L917" s="164">
        <v>0</v>
      </c>
      <c r="M917" s="164">
        <v>0</v>
      </c>
      <c r="N917" s="164">
        <v>0</v>
      </c>
      <c r="O917" s="164">
        <v>0</v>
      </c>
      <c r="P917" s="164">
        <v>0</v>
      </c>
      <c r="Q917" s="164">
        <v>0</v>
      </c>
      <c r="R917" s="164">
        <v>0</v>
      </c>
      <c r="S917" s="164">
        <v>0</v>
      </c>
      <c r="T917" s="164">
        <v>0</v>
      </c>
      <c r="U917" s="164">
        <v>0</v>
      </c>
      <c r="V917" s="164">
        <v>0</v>
      </c>
      <c r="W917" s="164">
        <v>0</v>
      </c>
      <c r="X917" s="164">
        <v>0</v>
      </c>
      <c r="Y917" s="164">
        <v>0</v>
      </c>
      <c r="Z917" s="164">
        <v>0</v>
      </c>
      <c r="AA917" s="164">
        <v>0</v>
      </c>
      <c r="AB917" s="164">
        <v>0</v>
      </c>
      <c r="AC917" s="164">
        <v>0</v>
      </c>
      <c r="AD917" s="164">
        <v>0</v>
      </c>
      <c r="AE917" s="164">
        <v>0</v>
      </c>
      <c r="AF917" s="164">
        <v>0</v>
      </c>
      <c r="AG917" s="164">
        <v>0</v>
      </c>
      <c r="AH917" s="164">
        <v>0</v>
      </c>
      <c r="AI917" s="164">
        <v>0</v>
      </c>
      <c r="AJ917" s="164">
        <v>0</v>
      </c>
      <c r="AK917" s="164">
        <v>0</v>
      </c>
      <c r="AL917" s="164">
        <v>0</v>
      </c>
      <c r="AM917" s="164">
        <v>0</v>
      </c>
      <c r="AN917" s="164">
        <v>0</v>
      </c>
      <c r="AO917" s="164">
        <v>0</v>
      </c>
      <c r="AP917" s="164">
        <v>0</v>
      </c>
      <c r="AQ917" s="164">
        <v>0</v>
      </c>
      <c r="AR917" s="164">
        <v>0</v>
      </c>
      <c r="AS917" s="164">
        <v>0</v>
      </c>
      <c r="AT917" s="164">
        <v>0</v>
      </c>
      <c r="AU917" s="164">
        <v>0</v>
      </c>
      <c r="AV917" s="164">
        <v>0</v>
      </c>
      <c r="AW917" s="164">
        <v>0</v>
      </c>
    </row>
    <row r="918" spans="1:49" x14ac:dyDescent="0.3">
      <c r="A918" s="247"/>
      <c r="B918" s="247"/>
      <c r="C918" s="141" t="s">
        <v>14</v>
      </c>
      <c r="D918" s="164">
        <v>0</v>
      </c>
      <c r="E918" s="164">
        <v>0</v>
      </c>
      <c r="F918" s="164">
        <v>0</v>
      </c>
      <c r="G918" s="164">
        <v>0</v>
      </c>
      <c r="H918" s="164">
        <v>0</v>
      </c>
      <c r="I918" s="164">
        <v>0</v>
      </c>
      <c r="J918" s="164">
        <v>0</v>
      </c>
      <c r="K918" s="164">
        <v>0</v>
      </c>
      <c r="L918" s="164">
        <v>0</v>
      </c>
      <c r="M918" s="164">
        <v>0</v>
      </c>
      <c r="N918" s="164">
        <v>0</v>
      </c>
      <c r="O918" s="164">
        <v>0</v>
      </c>
      <c r="P918" s="164">
        <v>0</v>
      </c>
      <c r="Q918" s="164">
        <v>0</v>
      </c>
      <c r="R918" s="164">
        <v>0</v>
      </c>
      <c r="S918" s="164">
        <v>0</v>
      </c>
      <c r="T918" s="164">
        <v>0</v>
      </c>
      <c r="U918" s="164">
        <v>0</v>
      </c>
      <c r="V918" s="164">
        <v>0</v>
      </c>
      <c r="W918" s="164">
        <v>0</v>
      </c>
      <c r="X918" s="164">
        <v>0</v>
      </c>
      <c r="Y918" s="164">
        <v>0</v>
      </c>
      <c r="Z918" s="164">
        <v>0</v>
      </c>
      <c r="AA918" s="164">
        <v>0</v>
      </c>
      <c r="AB918" s="164">
        <v>0</v>
      </c>
      <c r="AC918" s="164">
        <v>0</v>
      </c>
      <c r="AD918" s="164">
        <v>0</v>
      </c>
      <c r="AE918" s="164">
        <v>0</v>
      </c>
      <c r="AF918" s="164">
        <v>0</v>
      </c>
      <c r="AG918" s="164">
        <v>0</v>
      </c>
      <c r="AH918" s="164">
        <v>0</v>
      </c>
      <c r="AI918" s="164">
        <v>0</v>
      </c>
      <c r="AJ918" s="164">
        <v>0</v>
      </c>
      <c r="AK918" s="164">
        <v>0</v>
      </c>
      <c r="AL918" s="164">
        <v>0</v>
      </c>
      <c r="AM918" s="164">
        <v>0</v>
      </c>
      <c r="AN918" s="164">
        <v>0</v>
      </c>
      <c r="AO918" s="164">
        <v>0</v>
      </c>
      <c r="AP918" s="164">
        <v>0</v>
      </c>
      <c r="AQ918" s="164">
        <v>0</v>
      </c>
      <c r="AR918" s="164">
        <v>0</v>
      </c>
      <c r="AS918" s="164">
        <v>0</v>
      </c>
      <c r="AT918" s="164">
        <v>0</v>
      </c>
      <c r="AU918" s="164">
        <v>0</v>
      </c>
      <c r="AV918" s="164">
        <v>0</v>
      </c>
      <c r="AW918" s="164">
        <v>0</v>
      </c>
    </row>
    <row r="919" spans="1:49" x14ac:dyDescent="0.3">
      <c r="A919" s="247"/>
      <c r="B919" s="247"/>
      <c r="C919" s="141" t="s">
        <v>15</v>
      </c>
      <c r="D919" s="164">
        <v>0</v>
      </c>
      <c r="E919" s="164">
        <v>0</v>
      </c>
      <c r="F919" s="164">
        <v>0</v>
      </c>
      <c r="G919" s="164">
        <v>0</v>
      </c>
      <c r="H919" s="164">
        <v>0</v>
      </c>
      <c r="I919" s="164">
        <v>0</v>
      </c>
      <c r="J919" s="164">
        <v>0</v>
      </c>
      <c r="K919" s="164">
        <v>0</v>
      </c>
      <c r="L919" s="164">
        <v>0</v>
      </c>
      <c r="M919" s="164">
        <v>0</v>
      </c>
      <c r="N919" s="164">
        <v>0</v>
      </c>
      <c r="O919" s="164">
        <v>0</v>
      </c>
      <c r="P919" s="164">
        <v>0</v>
      </c>
      <c r="Q919" s="164">
        <v>0</v>
      </c>
      <c r="R919" s="164">
        <v>0</v>
      </c>
      <c r="S919" s="164">
        <v>0</v>
      </c>
      <c r="T919" s="164">
        <v>0</v>
      </c>
      <c r="U919" s="164">
        <v>0</v>
      </c>
      <c r="V919" s="164">
        <v>0</v>
      </c>
      <c r="W919" s="164">
        <v>0</v>
      </c>
      <c r="X919" s="164">
        <v>0</v>
      </c>
      <c r="Y919" s="164">
        <v>0</v>
      </c>
      <c r="Z919" s="164">
        <v>0</v>
      </c>
      <c r="AA919" s="164">
        <v>0</v>
      </c>
      <c r="AB919" s="164">
        <v>0</v>
      </c>
      <c r="AC919" s="164">
        <v>0</v>
      </c>
      <c r="AD919" s="164">
        <v>0</v>
      </c>
      <c r="AE919" s="164">
        <v>0</v>
      </c>
      <c r="AF919" s="164">
        <v>0</v>
      </c>
      <c r="AG919" s="164">
        <v>0</v>
      </c>
      <c r="AH919" s="164">
        <v>0</v>
      </c>
      <c r="AI919" s="164">
        <v>0</v>
      </c>
      <c r="AJ919" s="164">
        <v>0</v>
      </c>
      <c r="AK919" s="164">
        <v>0</v>
      </c>
      <c r="AL919" s="164">
        <v>0</v>
      </c>
      <c r="AM919" s="164">
        <v>0</v>
      </c>
      <c r="AN919" s="164">
        <v>0</v>
      </c>
      <c r="AO919" s="164">
        <v>0</v>
      </c>
      <c r="AP919" s="164">
        <v>0</v>
      </c>
      <c r="AQ919" s="164">
        <v>0</v>
      </c>
      <c r="AR919" s="164">
        <v>0</v>
      </c>
      <c r="AS919" s="164">
        <v>0</v>
      </c>
      <c r="AT919" s="164">
        <v>0</v>
      </c>
      <c r="AU919" s="164">
        <v>0</v>
      </c>
      <c r="AV919" s="164">
        <v>0</v>
      </c>
      <c r="AW919" s="164">
        <v>0</v>
      </c>
    </row>
    <row r="920" spans="1:49" x14ac:dyDescent="0.3">
      <c r="A920" s="247"/>
      <c r="B920" s="247"/>
      <c r="C920" s="141" t="s">
        <v>16</v>
      </c>
      <c r="D920" s="164">
        <v>0</v>
      </c>
      <c r="E920" s="164">
        <v>0</v>
      </c>
      <c r="F920" s="164">
        <v>0</v>
      </c>
      <c r="G920" s="164">
        <v>0</v>
      </c>
      <c r="H920" s="164">
        <v>0</v>
      </c>
      <c r="I920" s="164">
        <v>0</v>
      </c>
      <c r="J920" s="164">
        <v>0</v>
      </c>
      <c r="K920" s="164">
        <v>0</v>
      </c>
      <c r="L920" s="164">
        <v>0</v>
      </c>
      <c r="M920" s="164">
        <v>0</v>
      </c>
      <c r="N920" s="164">
        <v>0</v>
      </c>
      <c r="O920" s="164">
        <v>0</v>
      </c>
      <c r="P920" s="164">
        <v>0</v>
      </c>
      <c r="Q920" s="164">
        <v>0</v>
      </c>
      <c r="R920" s="164">
        <v>-1200</v>
      </c>
      <c r="S920" s="164">
        <v>-1200</v>
      </c>
      <c r="T920" s="164">
        <v>-1200</v>
      </c>
      <c r="U920" s="164">
        <v>-1200</v>
      </c>
      <c r="V920" s="164">
        <v>-1200</v>
      </c>
      <c r="W920" s="164">
        <v>-1200</v>
      </c>
      <c r="X920" s="164">
        <v>-1200</v>
      </c>
      <c r="Y920" s="164">
        <v>-1200</v>
      </c>
      <c r="Z920" s="164">
        <v>-1200</v>
      </c>
      <c r="AA920" s="164">
        <v>-1200</v>
      </c>
      <c r="AB920" s="164">
        <v>-1200</v>
      </c>
      <c r="AC920" s="164">
        <v>-1200</v>
      </c>
      <c r="AD920" s="164">
        <v>-1200</v>
      </c>
      <c r="AE920" s="164">
        <v>-1200</v>
      </c>
      <c r="AF920" s="164">
        <v>-1200</v>
      </c>
      <c r="AG920" s="164">
        <v>-1200</v>
      </c>
      <c r="AH920" s="164">
        <v>-1200</v>
      </c>
      <c r="AI920" s="164">
        <v>-1200</v>
      </c>
      <c r="AJ920" s="164">
        <v>-1200</v>
      </c>
      <c r="AK920" s="164">
        <v>-1200</v>
      </c>
      <c r="AL920" s="164">
        <v>-1200</v>
      </c>
      <c r="AM920" s="164">
        <v>-1200</v>
      </c>
      <c r="AN920" s="164">
        <v>-1200</v>
      </c>
      <c r="AO920" s="164">
        <v>-1200</v>
      </c>
      <c r="AP920" s="164">
        <v>-1200</v>
      </c>
      <c r="AQ920" s="164">
        <v>-1200</v>
      </c>
      <c r="AR920" s="164">
        <v>-1200</v>
      </c>
      <c r="AS920" s="164">
        <v>-1200</v>
      </c>
      <c r="AT920" s="164">
        <v>-1200</v>
      </c>
      <c r="AU920" s="164">
        <v>-1200</v>
      </c>
      <c r="AV920" s="164">
        <v>-1200</v>
      </c>
      <c r="AW920" s="164">
        <v>-1200</v>
      </c>
    </row>
    <row r="921" spans="1:49" x14ac:dyDescent="0.3">
      <c r="A921" s="247"/>
      <c r="B921" s="247"/>
      <c r="C921" s="141" t="s">
        <v>17</v>
      </c>
      <c r="D921" s="164">
        <v>0</v>
      </c>
      <c r="E921" s="164">
        <v>0</v>
      </c>
      <c r="F921" s="164">
        <v>0</v>
      </c>
      <c r="G921" s="164">
        <v>0</v>
      </c>
      <c r="H921" s="164">
        <v>0</v>
      </c>
      <c r="I921" s="164">
        <v>0</v>
      </c>
      <c r="J921" s="164">
        <v>0</v>
      </c>
      <c r="K921" s="164">
        <v>0</v>
      </c>
      <c r="L921" s="164">
        <v>0</v>
      </c>
      <c r="M921" s="164">
        <v>0</v>
      </c>
      <c r="N921" s="164">
        <v>0</v>
      </c>
      <c r="O921" s="164">
        <v>0</v>
      </c>
      <c r="P921" s="164">
        <v>0</v>
      </c>
      <c r="Q921" s="164">
        <v>0</v>
      </c>
      <c r="R921" s="164">
        <v>0</v>
      </c>
      <c r="S921" s="164">
        <v>0</v>
      </c>
      <c r="T921" s="164">
        <v>0</v>
      </c>
      <c r="U921" s="164">
        <v>0</v>
      </c>
      <c r="V921" s="164">
        <v>0</v>
      </c>
      <c r="W921" s="164">
        <v>0</v>
      </c>
      <c r="X921" s="164">
        <v>0</v>
      </c>
      <c r="Y921" s="164">
        <v>0</v>
      </c>
      <c r="Z921" s="164">
        <v>0</v>
      </c>
      <c r="AA921" s="164">
        <v>0</v>
      </c>
      <c r="AB921" s="164">
        <v>0</v>
      </c>
      <c r="AC921" s="164">
        <v>0</v>
      </c>
      <c r="AD921" s="164">
        <v>0</v>
      </c>
      <c r="AE921" s="164">
        <v>0</v>
      </c>
      <c r="AF921" s="164">
        <v>0</v>
      </c>
      <c r="AG921" s="164">
        <v>0</v>
      </c>
      <c r="AH921" s="164">
        <v>0</v>
      </c>
      <c r="AI921" s="164">
        <v>0</v>
      </c>
      <c r="AJ921" s="164">
        <v>0</v>
      </c>
      <c r="AK921" s="164">
        <v>0</v>
      </c>
      <c r="AL921" s="164">
        <v>0</v>
      </c>
      <c r="AM921" s="164">
        <v>0</v>
      </c>
      <c r="AN921" s="164">
        <v>0</v>
      </c>
      <c r="AO921" s="164">
        <v>0</v>
      </c>
      <c r="AP921" s="164">
        <v>0</v>
      </c>
      <c r="AQ921" s="164">
        <v>0</v>
      </c>
      <c r="AR921" s="164">
        <v>0</v>
      </c>
      <c r="AS921" s="164">
        <v>0</v>
      </c>
      <c r="AT921" s="164">
        <v>0</v>
      </c>
      <c r="AU921" s="164">
        <v>0</v>
      </c>
      <c r="AV921" s="164">
        <v>0</v>
      </c>
      <c r="AW921" s="164">
        <v>0</v>
      </c>
    </row>
    <row r="922" spans="1:49" x14ac:dyDescent="0.3">
      <c r="A922" s="247"/>
      <c r="B922" s="247"/>
      <c r="C922" s="141" t="s">
        <v>34</v>
      </c>
      <c r="D922" s="164">
        <v>0</v>
      </c>
      <c r="E922" s="164">
        <v>0</v>
      </c>
      <c r="F922" s="164">
        <v>0</v>
      </c>
      <c r="G922" s="164">
        <v>0</v>
      </c>
      <c r="H922" s="164">
        <v>0</v>
      </c>
      <c r="I922" s="164">
        <v>0</v>
      </c>
      <c r="J922" s="164">
        <v>0</v>
      </c>
      <c r="K922" s="164">
        <v>0</v>
      </c>
      <c r="L922" s="164">
        <v>0</v>
      </c>
      <c r="M922" s="164">
        <v>0</v>
      </c>
      <c r="N922" s="164">
        <v>0</v>
      </c>
      <c r="O922" s="164">
        <v>0</v>
      </c>
      <c r="P922" s="164">
        <v>0</v>
      </c>
      <c r="Q922" s="164">
        <v>0</v>
      </c>
      <c r="R922" s="164">
        <v>0</v>
      </c>
      <c r="S922" s="164">
        <v>0</v>
      </c>
      <c r="T922" s="164">
        <v>0</v>
      </c>
      <c r="U922" s="164">
        <v>0</v>
      </c>
      <c r="V922" s="164">
        <v>0</v>
      </c>
      <c r="W922" s="164">
        <v>0</v>
      </c>
      <c r="X922" s="164">
        <v>0</v>
      </c>
      <c r="Y922" s="164">
        <v>0</v>
      </c>
      <c r="Z922" s="164">
        <v>0</v>
      </c>
      <c r="AA922" s="164">
        <v>0</v>
      </c>
      <c r="AB922" s="164">
        <v>0</v>
      </c>
      <c r="AC922" s="164">
        <v>0</v>
      </c>
      <c r="AD922" s="164">
        <v>0</v>
      </c>
      <c r="AE922" s="164">
        <v>0</v>
      </c>
      <c r="AF922" s="164">
        <v>0</v>
      </c>
      <c r="AG922" s="164">
        <v>0</v>
      </c>
      <c r="AH922" s="164">
        <v>0</v>
      </c>
      <c r="AI922" s="164">
        <v>0</v>
      </c>
      <c r="AJ922" s="164">
        <v>0</v>
      </c>
      <c r="AK922" s="164">
        <v>0</v>
      </c>
      <c r="AL922" s="164">
        <v>0</v>
      </c>
      <c r="AM922" s="164">
        <v>0</v>
      </c>
      <c r="AN922" s="164">
        <v>0</v>
      </c>
      <c r="AO922" s="164">
        <v>0</v>
      </c>
      <c r="AP922" s="164">
        <v>0</v>
      </c>
      <c r="AQ922" s="164">
        <v>0</v>
      </c>
      <c r="AR922" s="164">
        <v>0</v>
      </c>
      <c r="AS922" s="164">
        <v>0</v>
      </c>
      <c r="AT922" s="164">
        <v>0</v>
      </c>
      <c r="AU922" s="164">
        <v>0</v>
      </c>
      <c r="AV922" s="164">
        <v>0</v>
      </c>
      <c r="AW922" s="164">
        <v>0</v>
      </c>
    </row>
    <row r="923" spans="1:49" x14ac:dyDescent="0.3">
      <c r="A923" s="247"/>
      <c r="B923" s="247"/>
      <c r="C923" s="141" t="s">
        <v>19</v>
      </c>
      <c r="D923" s="164">
        <v>0</v>
      </c>
      <c r="E923" s="164">
        <v>0</v>
      </c>
      <c r="F923" s="164">
        <v>0</v>
      </c>
      <c r="G923" s="164">
        <v>0</v>
      </c>
      <c r="H923" s="164">
        <v>0</v>
      </c>
      <c r="I923" s="164">
        <v>0</v>
      </c>
      <c r="J923" s="164">
        <v>0</v>
      </c>
      <c r="K923" s="164">
        <v>0</v>
      </c>
      <c r="L923" s="164">
        <v>0</v>
      </c>
      <c r="M923" s="164">
        <v>0</v>
      </c>
      <c r="N923" s="164">
        <v>0</v>
      </c>
      <c r="O923" s="164">
        <v>0</v>
      </c>
      <c r="P923" s="164">
        <v>0</v>
      </c>
      <c r="Q923" s="164">
        <v>0</v>
      </c>
      <c r="R923" s="164">
        <v>0</v>
      </c>
      <c r="S923" s="164">
        <v>0</v>
      </c>
      <c r="T923" s="164">
        <v>0</v>
      </c>
      <c r="U923" s="164">
        <v>0</v>
      </c>
      <c r="V923" s="164">
        <v>0</v>
      </c>
      <c r="W923" s="164">
        <v>0</v>
      </c>
      <c r="X923" s="164">
        <v>0</v>
      </c>
      <c r="Y923" s="164">
        <v>0</v>
      </c>
      <c r="Z923" s="164">
        <v>0</v>
      </c>
      <c r="AA923" s="164">
        <v>0</v>
      </c>
      <c r="AB923" s="164">
        <v>0</v>
      </c>
      <c r="AC923" s="164">
        <v>0</v>
      </c>
      <c r="AD923" s="164">
        <v>0</v>
      </c>
      <c r="AE923" s="164">
        <v>0</v>
      </c>
      <c r="AF923" s="164">
        <v>0</v>
      </c>
      <c r="AG923" s="164">
        <v>0</v>
      </c>
      <c r="AH923" s="164">
        <v>0</v>
      </c>
      <c r="AI923" s="164">
        <v>0</v>
      </c>
      <c r="AJ923" s="164">
        <v>0</v>
      </c>
      <c r="AK923" s="164">
        <v>0</v>
      </c>
      <c r="AL923" s="164">
        <v>0</v>
      </c>
      <c r="AM923" s="164">
        <v>0</v>
      </c>
      <c r="AN923" s="164">
        <v>0</v>
      </c>
      <c r="AO923" s="164">
        <v>0</v>
      </c>
      <c r="AP923" s="164">
        <v>0</v>
      </c>
      <c r="AQ923" s="164">
        <v>0</v>
      </c>
      <c r="AR923" s="164">
        <v>0</v>
      </c>
      <c r="AS923" s="164">
        <v>0</v>
      </c>
      <c r="AT923" s="164">
        <v>0</v>
      </c>
      <c r="AU923" s="164">
        <v>0</v>
      </c>
      <c r="AV923" s="164">
        <v>0</v>
      </c>
      <c r="AW923" s="164">
        <v>0</v>
      </c>
    </row>
    <row r="924" spans="1:49" x14ac:dyDescent="0.3">
      <c r="A924" s="247"/>
      <c r="B924" s="247" t="s">
        <v>26</v>
      </c>
      <c r="C924" s="141" t="s">
        <v>11</v>
      </c>
      <c r="D924" s="164">
        <v>0</v>
      </c>
      <c r="E924" s="164">
        <v>0</v>
      </c>
      <c r="F924" s="164">
        <v>0</v>
      </c>
      <c r="G924" s="164">
        <v>0</v>
      </c>
      <c r="H924" s="164">
        <v>0</v>
      </c>
      <c r="I924" s="164">
        <v>0</v>
      </c>
      <c r="J924" s="164">
        <v>0</v>
      </c>
      <c r="K924" s="164">
        <v>0</v>
      </c>
      <c r="L924" s="164">
        <v>0</v>
      </c>
      <c r="M924" s="164">
        <v>0</v>
      </c>
      <c r="N924" s="164">
        <v>0</v>
      </c>
      <c r="O924" s="164">
        <v>0</v>
      </c>
      <c r="P924" s="164">
        <v>0</v>
      </c>
      <c r="Q924" s="164">
        <v>0</v>
      </c>
      <c r="R924" s="164">
        <v>0</v>
      </c>
      <c r="S924" s="164">
        <v>0</v>
      </c>
      <c r="T924" s="164">
        <v>0</v>
      </c>
      <c r="U924" s="164">
        <v>0</v>
      </c>
      <c r="V924" s="164">
        <v>0</v>
      </c>
      <c r="W924" s="164">
        <v>0</v>
      </c>
      <c r="X924" s="164">
        <v>0</v>
      </c>
      <c r="Y924" s="164">
        <v>0</v>
      </c>
      <c r="Z924" s="164">
        <v>0</v>
      </c>
      <c r="AA924" s="164">
        <v>0</v>
      </c>
      <c r="AB924" s="164">
        <v>0</v>
      </c>
      <c r="AC924" s="164">
        <v>0</v>
      </c>
      <c r="AD924" s="164">
        <v>0</v>
      </c>
      <c r="AE924" s="164">
        <v>0</v>
      </c>
      <c r="AF924" s="164">
        <v>0</v>
      </c>
      <c r="AG924" s="164">
        <v>0</v>
      </c>
      <c r="AH924" s="164">
        <v>0</v>
      </c>
      <c r="AI924" s="164">
        <v>0</v>
      </c>
      <c r="AJ924" s="164">
        <v>0</v>
      </c>
      <c r="AK924" s="164">
        <v>0</v>
      </c>
      <c r="AL924" s="164">
        <v>0</v>
      </c>
      <c r="AM924" s="164">
        <v>0</v>
      </c>
      <c r="AN924" s="164">
        <v>0</v>
      </c>
      <c r="AO924" s="164">
        <v>0</v>
      </c>
      <c r="AP924" s="164">
        <v>0</v>
      </c>
      <c r="AQ924" s="164">
        <v>0</v>
      </c>
      <c r="AR924" s="164">
        <v>0</v>
      </c>
      <c r="AS924" s="164">
        <v>0</v>
      </c>
      <c r="AT924" s="164">
        <v>0</v>
      </c>
      <c r="AU924" s="164">
        <v>0</v>
      </c>
      <c r="AV924" s="164">
        <v>0</v>
      </c>
      <c r="AW924" s="164">
        <v>0</v>
      </c>
    </row>
    <row r="925" spans="1:49" x14ac:dyDescent="0.3">
      <c r="A925" s="247"/>
      <c r="B925" s="247"/>
      <c r="C925" s="141" t="s">
        <v>12</v>
      </c>
      <c r="D925" s="164">
        <v>0</v>
      </c>
      <c r="E925" s="164">
        <v>0</v>
      </c>
      <c r="F925" s="164">
        <v>0</v>
      </c>
      <c r="G925" s="164">
        <v>0</v>
      </c>
      <c r="H925" s="164">
        <v>0</v>
      </c>
      <c r="I925" s="164">
        <v>0</v>
      </c>
      <c r="J925" s="164">
        <v>0</v>
      </c>
      <c r="K925" s="164">
        <v>0</v>
      </c>
      <c r="L925" s="164">
        <v>0</v>
      </c>
      <c r="M925" s="164">
        <v>0</v>
      </c>
      <c r="N925" s="164">
        <v>0</v>
      </c>
      <c r="O925" s="164">
        <v>0</v>
      </c>
      <c r="P925" s="164">
        <v>0</v>
      </c>
      <c r="Q925" s="164">
        <v>0</v>
      </c>
      <c r="R925" s="164">
        <v>0</v>
      </c>
      <c r="S925" s="164">
        <v>0</v>
      </c>
      <c r="T925" s="164">
        <v>0</v>
      </c>
      <c r="U925" s="164">
        <v>0</v>
      </c>
      <c r="V925" s="164">
        <v>0</v>
      </c>
      <c r="W925" s="164">
        <v>0</v>
      </c>
      <c r="X925" s="164">
        <v>0</v>
      </c>
      <c r="Y925" s="164">
        <v>0</v>
      </c>
      <c r="Z925" s="164">
        <v>0</v>
      </c>
      <c r="AA925" s="164">
        <v>0</v>
      </c>
      <c r="AB925" s="164">
        <v>0</v>
      </c>
      <c r="AC925" s="164">
        <v>0</v>
      </c>
      <c r="AD925" s="164">
        <v>0</v>
      </c>
      <c r="AE925" s="164">
        <v>0</v>
      </c>
      <c r="AF925" s="164">
        <v>0</v>
      </c>
      <c r="AG925" s="164">
        <v>0</v>
      </c>
      <c r="AH925" s="164">
        <v>0</v>
      </c>
      <c r="AI925" s="164">
        <v>0</v>
      </c>
      <c r="AJ925" s="164">
        <v>0</v>
      </c>
      <c r="AK925" s="164">
        <v>0</v>
      </c>
      <c r="AL925" s="164">
        <v>0</v>
      </c>
      <c r="AM925" s="164">
        <v>0</v>
      </c>
      <c r="AN925" s="164">
        <v>0</v>
      </c>
      <c r="AO925" s="164">
        <v>0</v>
      </c>
      <c r="AP925" s="164">
        <v>0</v>
      </c>
      <c r="AQ925" s="164">
        <v>0</v>
      </c>
      <c r="AR925" s="164">
        <v>0</v>
      </c>
      <c r="AS925" s="164">
        <v>0</v>
      </c>
      <c r="AT925" s="164">
        <v>0</v>
      </c>
      <c r="AU925" s="164">
        <v>0</v>
      </c>
      <c r="AV925" s="164">
        <v>0</v>
      </c>
      <c r="AW925" s="164">
        <v>0</v>
      </c>
    </row>
    <row r="926" spans="1:49" x14ac:dyDescent="0.3">
      <c r="A926" s="247"/>
      <c r="B926" s="247"/>
      <c r="C926" s="141" t="s">
        <v>13</v>
      </c>
      <c r="D926" s="164">
        <v>0</v>
      </c>
      <c r="E926" s="164">
        <v>0</v>
      </c>
      <c r="F926" s="164">
        <v>0</v>
      </c>
      <c r="G926" s="164">
        <v>0</v>
      </c>
      <c r="H926" s="164">
        <v>0</v>
      </c>
      <c r="I926" s="164">
        <v>0</v>
      </c>
      <c r="J926" s="164">
        <v>0</v>
      </c>
      <c r="K926" s="164">
        <v>0</v>
      </c>
      <c r="L926" s="164">
        <v>0</v>
      </c>
      <c r="M926" s="164">
        <v>0</v>
      </c>
      <c r="N926" s="164">
        <v>0</v>
      </c>
      <c r="O926" s="164">
        <v>0</v>
      </c>
      <c r="P926" s="164">
        <v>0</v>
      </c>
      <c r="Q926" s="164">
        <v>0</v>
      </c>
      <c r="R926" s="164">
        <v>0</v>
      </c>
      <c r="S926" s="164">
        <v>0</v>
      </c>
      <c r="T926" s="164">
        <v>0</v>
      </c>
      <c r="U926" s="164">
        <v>0</v>
      </c>
      <c r="V926" s="164">
        <v>0</v>
      </c>
      <c r="W926" s="164">
        <v>0</v>
      </c>
      <c r="X926" s="164">
        <v>0</v>
      </c>
      <c r="Y926" s="164">
        <v>0</v>
      </c>
      <c r="Z926" s="164">
        <v>0</v>
      </c>
      <c r="AA926" s="164">
        <v>0</v>
      </c>
      <c r="AB926" s="164">
        <v>0</v>
      </c>
      <c r="AC926" s="164">
        <v>0</v>
      </c>
      <c r="AD926" s="164">
        <v>0</v>
      </c>
      <c r="AE926" s="164">
        <v>0</v>
      </c>
      <c r="AF926" s="164">
        <v>0</v>
      </c>
      <c r="AG926" s="164">
        <v>0</v>
      </c>
      <c r="AH926" s="164">
        <v>0</v>
      </c>
      <c r="AI926" s="164">
        <v>0</v>
      </c>
      <c r="AJ926" s="164">
        <v>0</v>
      </c>
      <c r="AK926" s="164">
        <v>0</v>
      </c>
      <c r="AL926" s="164">
        <v>0</v>
      </c>
      <c r="AM926" s="164">
        <v>0</v>
      </c>
      <c r="AN926" s="164">
        <v>0</v>
      </c>
      <c r="AO926" s="164">
        <v>0</v>
      </c>
      <c r="AP926" s="164">
        <v>0</v>
      </c>
      <c r="AQ926" s="164">
        <v>0</v>
      </c>
      <c r="AR926" s="164">
        <v>0</v>
      </c>
      <c r="AS926" s="164">
        <v>0</v>
      </c>
      <c r="AT926" s="164">
        <v>0</v>
      </c>
      <c r="AU926" s="164">
        <v>0</v>
      </c>
      <c r="AV926" s="164">
        <v>0</v>
      </c>
      <c r="AW926" s="164">
        <v>0</v>
      </c>
    </row>
    <row r="927" spans="1:49" x14ac:dyDescent="0.3">
      <c r="A927" s="247"/>
      <c r="B927" s="247"/>
      <c r="C927" s="141" t="s">
        <v>14</v>
      </c>
      <c r="D927" s="164">
        <v>0</v>
      </c>
      <c r="E927" s="164">
        <v>0</v>
      </c>
      <c r="F927" s="164">
        <v>0</v>
      </c>
      <c r="G927" s="164">
        <v>0</v>
      </c>
      <c r="H927" s="164">
        <v>0</v>
      </c>
      <c r="I927" s="164">
        <v>0</v>
      </c>
      <c r="J927" s="164">
        <v>0</v>
      </c>
      <c r="K927" s="164">
        <v>0</v>
      </c>
      <c r="L927" s="164">
        <v>0</v>
      </c>
      <c r="M927" s="164">
        <v>0</v>
      </c>
      <c r="N927" s="164">
        <v>0</v>
      </c>
      <c r="O927" s="164">
        <v>0</v>
      </c>
      <c r="P927" s="164">
        <v>0</v>
      </c>
      <c r="Q927" s="164">
        <v>0</v>
      </c>
      <c r="R927" s="164">
        <v>0</v>
      </c>
      <c r="S927" s="164">
        <v>0</v>
      </c>
      <c r="T927" s="164">
        <v>0</v>
      </c>
      <c r="U927" s="164">
        <v>0</v>
      </c>
      <c r="V927" s="164">
        <v>0</v>
      </c>
      <c r="W927" s="164">
        <v>0</v>
      </c>
      <c r="X927" s="164">
        <v>0</v>
      </c>
      <c r="Y927" s="164">
        <v>0</v>
      </c>
      <c r="Z927" s="164">
        <v>0</v>
      </c>
      <c r="AA927" s="164">
        <v>0</v>
      </c>
      <c r="AB927" s="164">
        <v>0</v>
      </c>
      <c r="AC927" s="164">
        <v>0</v>
      </c>
      <c r="AD927" s="164">
        <v>0</v>
      </c>
      <c r="AE927" s="164">
        <v>0</v>
      </c>
      <c r="AF927" s="164">
        <v>0</v>
      </c>
      <c r="AG927" s="164">
        <v>0</v>
      </c>
      <c r="AH927" s="164">
        <v>0</v>
      </c>
      <c r="AI927" s="164">
        <v>0</v>
      </c>
      <c r="AJ927" s="164">
        <v>0</v>
      </c>
      <c r="AK927" s="164">
        <v>0</v>
      </c>
      <c r="AL927" s="164">
        <v>0</v>
      </c>
      <c r="AM927" s="164">
        <v>0</v>
      </c>
      <c r="AN927" s="164">
        <v>0</v>
      </c>
      <c r="AO927" s="164">
        <v>0</v>
      </c>
      <c r="AP927" s="164">
        <v>0</v>
      </c>
      <c r="AQ927" s="164">
        <v>0</v>
      </c>
      <c r="AR927" s="164">
        <v>0</v>
      </c>
      <c r="AS927" s="164">
        <v>0</v>
      </c>
      <c r="AT927" s="164">
        <v>0</v>
      </c>
      <c r="AU927" s="164">
        <v>0</v>
      </c>
      <c r="AV927" s="164">
        <v>0</v>
      </c>
      <c r="AW927" s="164">
        <v>0</v>
      </c>
    </row>
    <row r="928" spans="1:49" x14ac:dyDescent="0.3">
      <c r="A928" s="247"/>
      <c r="B928" s="247"/>
      <c r="C928" s="141" t="s">
        <v>15</v>
      </c>
      <c r="D928" s="164">
        <v>0</v>
      </c>
      <c r="E928" s="164">
        <v>0</v>
      </c>
      <c r="F928" s="164">
        <v>0</v>
      </c>
      <c r="G928" s="164">
        <v>0</v>
      </c>
      <c r="H928" s="164">
        <v>0</v>
      </c>
      <c r="I928" s="164">
        <v>0</v>
      </c>
      <c r="J928" s="164">
        <v>0</v>
      </c>
      <c r="K928" s="164">
        <v>0</v>
      </c>
      <c r="L928" s="164">
        <v>0</v>
      </c>
      <c r="M928" s="164">
        <v>0</v>
      </c>
      <c r="N928" s="164">
        <v>0</v>
      </c>
      <c r="O928" s="164">
        <v>0</v>
      </c>
      <c r="P928" s="164">
        <v>0</v>
      </c>
      <c r="Q928" s="164">
        <v>0</v>
      </c>
      <c r="R928" s="164">
        <v>0</v>
      </c>
      <c r="S928" s="164">
        <v>0</v>
      </c>
      <c r="T928" s="164">
        <v>0</v>
      </c>
      <c r="U928" s="164">
        <v>0</v>
      </c>
      <c r="V928" s="164">
        <v>0</v>
      </c>
      <c r="W928" s="164">
        <v>0</v>
      </c>
      <c r="X928" s="164">
        <v>0</v>
      </c>
      <c r="Y928" s="164">
        <v>0</v>
      </c>
      <c r="Z928" s="164">
        <v>0</v>
      </c>
      <c r="AA928" s="164">
        <v>0</v>
      </c>
      <c r="AB928" s="164">
        <v>0</v>
      </c>
      <c r="AC928" s="164">
        <v>0</v>
      </c>
      <c r="AD928" s="164">
        <v>0</v>
      </c>
      <c r="AE928" s="164">
        <v>0</v>
      </c>
      <c r="AF928" s="164">
        <v>0</v>
      </c>
      <c r="AG928" s="164">
        <v>0</v>
      </c>
      <c r="AH928" s="164">
        <v>0</v>
      </c>
      <c r="AI928" s="164">
        <v>0</v>
      </c>
      <c r="AJ928" s="164">
        <v>0</v>
      </c>
      <c r="AK928" s="164">
        <v>0</v>
      </c>
      <c r="AL928" s="164">
        <v>0</v>
      </c>
      <c r="AM928" s="164">
        <v>0</v>
      </c>
      <c r="AN928" s="164">
        <v>0</v>
      </c>
      <c r="AO928" s="164">
        <v>0</v>
      </c>
      <c r="AP928" s="164">
        <v>0</v>
      </c>
      <c r="AQ928" s="164">
        <v>0</v>
      </c>
      <c r="AR928" s="164">
        <v>0</v>
      </c>
      <c r="AS928" s="164">
        <v>0</v>
      </c>
      <c r="AT928" s="164">
        <v>0</v>
      </c>
      <c r="AU928" s="164">
        <v>0</v>
      </c>
      <c r="AV928" s="164">
        <v>0</v>
      </c>
      <c r="AW928" s="164">
        <v>0</v>
      </c>
    </row>
    <row r="929" spans="1:49" x14ac:dyDescent="0.3">
      <c r="A929" s="247"/>
      <c r="B929" s="247"/>
      <c r="C929" s="141" t="s">
        <v>16</v>
      </c>
      <c r="D929" s="164">
        <v>0</v>
      </c>
      <c r="E929" s="164">
        <v>0</v>
      </c>
      <c r="F929" s="164">
        <v>0</v>
      </c>
      <c r="G929" s="164">
        <v>0</v>
      </c>
      <c r="H929" s="164">
        <v>0</v>
      </c>
      <c r="I929" s="164">
        <v>0</v>
      </c>
      <c r="J929" s="164">
        <v>0</v>
      </c>
      <c r="K929" s="164">
        <v>0</v>
      </c>
      <c r="L929" s="164">
        <v>0</v>
      </c>
      <c r="M929" s="164">
        <v>0</v>
      </c>
      <c r="N929" s="164">
        <v>0</v>
      </c>
      <c r="O929" s="164">
        <v>0</v>
      </c>
      <c r="P929" s="164">
        <v>0</v>
      </c>
      <c r="Q929" s="164">
        <v>0</v>
      </c>
      <c r="R929" s="164">
        <v>0</v>
      </c>
      <c r="S929" s="164">
        <v>0</v>
      </c>
      <c r="T929" s="164">
        <v>0</v>
      </c>
      <c r="U929" s="164">
        <v>0</v>
      </c>
      <c r="V929" s="164">
        <v>0</v>
      </c>
      <c r="W929" s="164">
        <v>0</v>
      </c>
      <c r="X929" s="164">
        <v>0</v>
      </c>
      <c r="Y929" s="164">
        <v>0</v>
      </c>
      <c r="Z929" s="164">
        <v>0</v>
      </c>
      <c r="AA929" s="164">
        <v>0</v>
      </c>
      <c r="AB929" s="164">
        <v>0</v>
      </c>
      <c r="AC929" s="164">
        <v>0</v>
      </c>
      <c r="AD929" s="164">
        <v>0</v>
      </c>
      <c r="AE929" s="164">
        <v>0</v>
      </c>
      <c r="AF929" s="164">
        <v>0</v>
      </c>
      <c r="AG929" s="164">
        <v>0</v>
      </c>
      <c r="AH929" s="164">
        <v>0</v>
      </c>
      <c r="AI929" s="164">
        <v>0</v>
      </c>
      <c r="AJ929" s="164">
        <v>0</v>
      </c>
      <c r="AK929" s="164">
        <v>0</v>
      </c>
      <c r="AL929" s="164">
        <v>0</v>
      </c>
      <c r="AM929" s="164">
        <v>0</v>
      </c>
      <c r="AN929" s="164">
        <v>0</v>
      </c>
      <c r="AO929" s="164">
        <v>0</v>
      </c>
      <c r="AP929" s="164">
        <v>0</v>
      </c>
      <c r="AQ929" s="164">
        <v>0</v>
      </c>
      <c r="AR929" s="164">
        <v>0</v>
      </c>
      <c r="AS929" s="164">
        <v>0</v>
      </c>
      <c r="AT929" s="164">
        <v>0</v>
      </c>
      <c r="AU929" s="164">
        <v>0</v>
      </c>
      <c r="AV929" s="164">
        <v>0</v>
      </c>
      <c r="AW929" s="164">
        <v>0</v>
      </c>
    </row>
    <row r="930" spans="1:49" x14ac:dyDescent="0.3">
      <c r="A930" s="247"/>
      <c r="B930" s="247"/>
      <c r="C930" s="141" t="s">
        <v>17</v>
      </c>
      <c r="D930" s="164">
        <v>0</v>
      </c>
      <c r="E930" s="164">
        <v>0</v>
      </c>
      <c r="F930" s="164">
        <v>0</v>
      </c>
      <c r="G930" s="164">
        <v>0</v>
      </c>
      <c r="H930" s="164">
        <v>0</v>
      </c>
      <c r="I930" s="164">
        <v>0</v>
      </c>
      <c r="J930" s="164">
        <v>0</v>
      </c>
      <c r="K930" s="164">
        <v>0</v>
      </c>
      <c r="L930" s="164">
        <v>0</v>
      </c>
      <c r="M930" s="164">
        <v>0</v>
      </c>
      <c r="N930" s="164">
        <v>0</v>
      </c>
      <c r="O930" s="164">
        <v>0</v>
      </c>
      <c r="P930" s="164">
        <v>0</v>
      </c>
      <c r="Q930" s="164">
        <v>0</v>
      </c>
      <c r="R930" s="164">
        <v>0</v>
      </c>
      <c r="S930" s="164">
        <v>0</v>
      </c>
      <c r="T930" s="164">
        <v>0</v>
      </c>
      <c r="U930" s="164">
        <v>0</v>
      </c>
      <c r="V930" s="164">
        <v>0</v>
      </c>
      <c r="W930" s="164">
        <v>0</v>
      </c>
      <c r="X930" s="164">
        <v>0</v>
      </c>
      <c r="Y930" s="164">
        <v>0</v>
      </c>
      <c r="Z930" s="164">
        <v>0</v>
      </c>
      <c r="AA930" s="164">
        <v>0</v>
      </c>
      <c r="AB930" s="164">
        <v>0</v>
      </c>
      <c r="AC930" s="164">
        <v>0</v>
      </c>
      <c r="AD930" s="164">
        <v>0</v>
      </c>
      <c r="AE930" s="164">
        <v>0</v>
      </c>
      <c r="AF930" s="164">
        <v>0</v>
      </c>
      <c r="AG930" s="164">
        <v>0</v>
      </c>
      <c r="AH930" s="164">
        <v>0</v>
      </c>
      <c r="AI930" s="164">
        <v>0</v>
      </c>
      <c r="AJ930" s="164">
        <v>0</v>
      </c>
      <c r="AK930" s="164">
        <v>0</v>
      </c>
      <c r="AL930" s="164">
        <v>0</v>
      </c>
      <c r="AM930" s="164">
        <v>0</v>
      </c>
      <c r="AN930" s="164">
        <v>0</v>
      </c>
      <c r="AO930" s="164">
        <v>0</v>
      </c>
      <c r="AP930" s="164">
        <v>0</v>
      </c>
      <c r="AQ930" s="164">
        <v>0</v>
      </c>
      <c r="AR930" s="164">
        <v>0</v>
      </c>
      <c r="AS930" s="164">
        <v>0</v>
      </c>
      <c r="AT930" s="164">
        <v>0</v>
      </c>
      <c r="AU930" s="164">
        <v>0</v>
      </c>
      <c r="AV930" s="164">
        <v>0</v>
      </c>
      <c r="AW930" s="164">
        <v>0</v>
      </c>
    </row>
    <row r="931" spans="1:49" x14ac:dyDescent="0.3">
      <c r="A931" s="247"/>
      <c r="B931" s="247"/>
      <c r="C931" s="141" t="s">
        <v>34</v>
      </c>
      <c r="D931" s="164">
        <v>0</v>
      </c>
      <c r="E931" s="164">
        <v>0</v>
      </c>
      <c r="F931" s="164">
        <v>0</v>
      </c>
      <c r="G931" s="164">
        <v>0</v>
      </c>
      <c r="H931" s="164">
        <v>0</v>
      </c>
      <c r="I931" s="164">
        <v>0</v>
      </c>
      <c r="J931" s="164">
        <v>0</v>
      </c>
      <c r="K931" s="164">
        <v>0</v>
      </c>
      <c r="L931" s="164">
        <v>0</v>
      </c>
      <c r="M931" s="164">
        <v>0</v>
      </c>
      <c r="N931" s="164">
        <v>0</v>
      </c>
      <c r="O931" s="164">
        <v>0</v>
      </c>
      <c r="P931" s="164">
        <v>0</v>
      </c>
      <c r="Q931" s="164">
        <v>0</v>
      </c>
      <c r="R931" s="164">
        <v>0</v>
      </c>
      <c r="S931" s="164">
        <v>0</v>
      </c>
      <c r="T931" s="164">
        <v>0</v>
      </c>
      <c r="U931" s="164">
        <v>0</v>
      </c>
      <c r="V931" s="164">
        <v>0</v>
      </c>
      <c r="W931" s="164">
        <v>0</v>
      </c>
      <c r="X931" s="164">
        <v>0</v>
      </c>
      <c r="Y931" s="164">
        <v>0</v>
      </c>
      <c r="Z931" s="164">
        <v>0</v>
      </c>
      <c r="AA931" s="164">
        <v>0</v>
      </c>
      <c r="AB931" s="164">
        <v>0</v>
      </c>
      <c r="AC931" s="164">
        <v>0</v>
      </c>
      <c r="AD931" s="164">
        <v>0</v>
      </c>
      <c r="AE931" s="164">
        <v>0</v>
      </c>
      <c r="AF931" s="164">
        <v>0</v>
      </c>
      <c r="AG931" s="164">
        <v>0</v>
      </c>
      <c r="AH931" s="164">
        <v>0</v>
      </c>
      <c r="AI931" s="164">
        <v>0</v>
      </c>
      <c r="AJ931" s="164">
        <v>0</v>
      </c>
      <c r="AK931" s="164">
        <v>0</v>
      </c>
      <c r="AL931" s="164">
        <v>0</v>
      </c>
      <c r="AM931" s="164">
        <v>0</v>
      </c>
      <c r="AN931" s="164">
        <v>0</v>
      </c>
      <c r="AO931" s="164">
        <v>0</v>
      </c>
      <c r="AP931" s="164">
        <v>0</v>
      </c>
      <c r="AQ931" s="164">
        <v>0</v>
      </c>
      <c r="AR931" s="164">
        <v>0</v>
      </c>
      <c r="AS931" s="164">
        <v>0</v>
      </c>
      <c r="AT931" s="164">
        <v>0</v>
      </c>
      <c r="AU931" s="164">
        <v>0</v>
      </c>
      <c r="AV931" s="164">
        <v>0</v>
      </c>
      <c r="AW931" s="164">
        <v>0</v>
      </c>
    </row>
    <row r="932" spans="1:49" x14ac:dyDescent="0.3">
      <c r="A932" s="247"/>
      <c r="B932" s="247"/>
      <c r="C932" s="141" t="s">
        <v>19</v>
      </c>
      <c r="D932" s="164">
        <v>0</v>
      </c>
      <c r="E932" s="164">
        <v>0</v>
      </c>
      <c r="F932" s="164">
        <v>0</v>
      </c>
      <c r="G932" s="164">
        <v>0</v>
      </c>
      <c r="H932" s="164">
        <v>0</v>
      </c>
      <c r="I932" s="164">
        <v>0</v>
      </c>
      <c r="J932" s="164">
        <v>0</v>
      </c>
      <c r="K932" s="164">
        <v>0</v>
      </c>
      <c r="L932" s="164">
        <v>0</v>
      </c>
      <c r="M932" s="164">
        <v>0</v>
      </c>
      <c r="N932" s="164">
        <v>0</v>
      </c>
      <c r="O932" s="164">
        <v>0</v>
      </c>
      <c r="P932" s="164">
        <v>0</v>
      </c>
      <c r="Q932" s="164">
        <v>0</v>
      </c>
      <c r="R932" s="164">
        <v>0</v>
      </c>
      <c r="S932" s="164">
        <v>0</v>
      </c>
      <c r="T932" s="164">
        <v>0</v>
      </c>
      <c r="U932" s="164">
        <v>0</v>
      </c>
      <c r="V932" s="164">
        <v>0</v>
      </c>
      <c r="W932" s="164">
        <v>0</v>
      </c>
      <c r="X932" s="164">
        <v>0</v>
      </c>
      <c r="Y932" s="164">
        <v>0</v>
      </c>
      <c r="Z932" s="164">
        <v>0</v>
      </c>
      <c r="AA932" s="164">
        <v>0</v>
      </c>
      <c r="AB932" s="164">
        <v>0</v>
      </c>
      <c r="AC932" s="164">
        <v>0</v>
      </c>
      <c r="AD932" s="164">
        <v>0</v>
      </c>
      <c r="AE932" s="164">
        <v>0</v>
      </c>
      <c r="AF932" s="164">
        <v>0</v>
      </c>
      <c r="AG932" s="164">
        <v>0</v>
      </c>
      <c r="AH932" s="164">
        <v>0</v>
      </c>
      <c r="AI932" s="164">
        <v>0</v>
      </c>
      <c r="AJ932" s="164">
        <v>0</v>
      </c>
      <c r="AK932" s="164">
        <v>0</v>
      </c>
      <c r="AL932" s="164">
        <v>0</v>
      </c>
      <c r="AM932" s="164">
        <v>0</v>
      </c>
      <c r="AN932" s="164">
        <v>0</v>
      </c>
      <c r="AO932" s="164">
        <v>0</v>
      </c>
      <c r="AP932" s="164">
        <v>0</v>
      </c>
      <c r="AQ932" s="164">
        <v>0</v>
      </c>
      <c r="AR932" s="164">
        <v>0</v>
      </c>
      <c r="AS932" s="164">
        <v>0</v>
      </c>
      <c r="AT932" s="164">
        <v>0</v>
      </c>
      <c r="AU932" s="164">
        <v>0</v>
      </c>
      <c r="AV932" s="164">
        <v>0</v>
      </c>
      <c r="AW932" s="164">
        <v>0</v>
      </c>
    </row>
    <row r="933" spans="1:49" x14ac:dyDescent="0.3">
      <c r="A933" s="247"/>
      <c r="B933" s="247" t="s">
        <v>27</v>
      </c>
      <c r="C933" s="141" t="s">
        <v>11</v>
      </c>
      <c r="D933" s="164">
        <v>55.355200000000004</v>
      </c>
      <c r="E933" s="164">
        <v>55.355200000000004</v>
      </c>
      <c r="F933" s="164">
        <v>55.355200000000004</v>
      </c>
      <c r="G933" s="164">
        <v>55.355200000000004</v>
      </c>
      <c r="H933" s="164">
        <v>55.355200000000004</v>
      </c>
      <c r="I933" s="164">
        <v>55.355200000000004</v>
      </c>
      <c r="J933" s="164">
        <v>55.355200000000004</v>
      </c>
      <c r="K933" s="164">
        <v>55.355200000000004</v>
      </c>
      <c r="L933" s="164">
        <v>55.355200000000004</v>
      </c>
      <c r="M933" s="164">
        <v>55.355200000000004</v>
      </c>
      <c r="N933" s="164">
        <v>55.355200000000004</v>
      </c>
      <c r="O933" s="164">
        <v>55.355200000000004</v>
      </c>
      <c r="P933" s="164">
        <v>55.355200000000004</v>
      </c>
      <c r="Q933" s="164">
        <v>55.355200000000004</v>
      </c>
      <c r="R933" s="164">
        <v>8.7200799999999994</v>
      </c>
      <c r="S933" s="164">
        <v>8.9385999999999992</v>
      </c>
      <c r="T933" s="164">
        <v>6.4712500000000004</v>
      </c>
      <c r="U933" s="164">
        <v>4.6837999999999997</v>
      </c>
      <c r="V933" s="164">
        <v>3.4694099999999999</v>
      </c>
      <c r="W933" s="164">
        <v>2.7355399999999999</v>
      </c>
      <c r="X933" s="164">
        <v>2.4020700000000001</v>
      </c>
      <c r="Y933" s="164">
        <v>-0.59535700000000003</v>
      </c>
      <c r="Z933" s="164">
        <v>-2.8014299999999999</v>
      </c>
      <c r="AA933" s="164">
        <v>-4.3387399999999996</v>
      </c>
      <c r="AB933" s="164">
        <v>-5.3139000000000003</v>
      </c>
      <c r="AC933" s="164">
        <v>-5.8194900000000001</v>
      </c>
      <c r="AD933" s="164">
        <v>-9.0434300000000007</v>
      </c>
      <c r="AE933" s="164">
        <v>-11.3766</v>
      </c>
      <c r="AF933" s="164">
        <v>-12.959899999999999</v>
      </c>
      <c r="AG933" s="164">
        <v>-13.915699999999999</v>
      </c>
      <c r="AH933" s="164">
        <v>-14.3498</v>
      </c>
      <c r="AI933" s="164">
        <v>-17.3567</v>
      </c>
      <c r="AJ933" s="164">
        <v>-19.436199999999999</v>
      </c>
      <c r="AK933" s="164">
        <v>-20.739799999999999</v>
      </c>
      <c r="AL933" s="164">
        <v>-21.398700000000002</v>
      </c>
      <c r="AM933" s="164">
        <v>-21.525600000000001</v>
      </c>
      <c r="AN933" s="164">
        <v>-24.2197</v>
      </c>
      <c r="AO933" s="164">
        <v>-25.9709</v>
      </c>
      <c r="AP933" s="164">
        <v>-26.937899999999999</v>
      </c>
      <c r="AQ933" s="164">
        <v>-27.2575</v>
      </c>
      <c r="AR933" s="164">
        <v>-27.046900000000001</v>
      </c>
      <c r="AS933" s="164">
        <v>-29.520600000000002</v>
      </c>
      <c r="AT933" s="164">
        <v>-31.037500000000001</v>
      </c>
      <c r="AU933" s="164">
        <v>-31.761800000000001</v>
      </c>
      <c r="AV933" s="164">
        <v>-31.834900000000001</v>
      </c>
      <c r="AW933" s="164">
        <v>-31.377300000000002</v>
      </c>
    </row>
    <row r="934" spans="1:49" x14ac:dyDescent="0.3">
      <c r="A934" s="247"/>
      <c r="B934" s="247"/>
      <c r="C934" s="141" t="s">
        <v>12</v>
      </c>
      <c r="D934" s="164">
        <v>0</v>
      </c>
      <c r="E934" s="164">
        <v>0</v>
      </c>
      <c r="F934" s="164">
        <v>0</v>
      </c>
      <c r="G934" s="164">
        <v>0</v>
      </c>
      <c r="H934" s="164">
        <v>0</v>
      </c>
      <c r="I934" s="164">
        <v>0</v>
      </c>
      <c r="J934" s="164">
        <v>0</v>
      </c>
      <c r="K934" s="164">
        <v>0</v>
      </c>
      <c r="L934" s="164">
        <v>0</v>
      </c>
      <c r="M934" s="164">
        <v>0</v>
      </c>
      <c r="N934" s="164">
        <v>0</v>
      </c>
      <c r="O934" s="164">
        <v>0</v>
      </c>
      <c r="P934" s="164">
        <v>0</v>
      </c>
      <c r="Q934" s="164">
        <v>0</v>
      </c>
      <c r="R934" s="164">
        <v>0</v>
      </c>
      <c r="S934" s="164">
        <v>0</v>
      </c>
      <c r="T934" s="164">
        <v>0</v>
      </c>
      <c r="U934" s="164">
        <v>0</v>
      </c>
      <c r="V934" s="164">
        <v>0</v>
      </c>
      <c r="W934" s="164">
        <v>0</v>
      </c>
      <c r="X934" s="164">
        <v>0</v>
      </c>
      <c r="Y934" s="164">
        <v>0</v>
      </c>
      <c r="Z934" s="164">
        <v>0</v>
      </c>
      <c r="AA934" s="164">
        <v>0</v>
      </c>
      <c r="AB934" s="164">
        <v>0</v>
      </c>
      <c r="AC934" s="164">
        <v>0</v>
      </c>
      <c r="AD934" s="164">
        <v>0</v>
      </c>
      <c r="AE934" s="164">
        <v>0</v>
      </c>
      <c r="AF934" s="164">
        <v>0</v>
      </c>
      <c r="AG934" s="164">
        <v>0</v>
      </c>
      <c r="AH934" s="164">
        <v>0</v>
      </c>
      <c r="AI934" s="164">
        <v>0</v>
      </c>
      <c r="AJ934" s="164">
        <v>0</v>
      </c>
      <c r="AK934" s="164">
        <v>0</v>
      </c>
      <c r="AL934" s="164">
        <v>0</v>
      </c>
      <c r="AM934" s="164">
        <v>0</v>
      </c>
      <c r="AN934" s="164">
        <v>0</v>
      </c>
      <c r="AO934" s="164">
        <v>0</v>
      </c>
      <c r="AP934" s="164">
        <v>0</v>
      </c>
      <c r="AQ934" s="164">
        <v>0</v>
      </c>
      <c r="AR934" s="164">
        <v>0</v>
      </c>
      <c r="AS934" s="164">
        <v>0</v>
      </c>
      <c r="AT934" s="164">
        <v>0</v>
      </c>
      <c r="AU934" s="164">
        <v>0</v>
      </c>
      <c r="AV934" s="164">
        <v>0</v>
      </c>
      <c r="AW934" s="164">
        <v>0</v>
      </c>
    </row>
    <row r="935" spans="1:49" x14ac:dyDescent="0.3">
      <c r="A935" s="247"/>
      <c r="B935" s="247"/>
      <c r="C935" s="141" t="s">
        <v>13</v>
      </c>
      <c r="D935" s="164">
        <v>116.27800000000001</v>
      </c>
      <c r="E935" s="164">
        <v>116.27800000000001</v>
      </c>
      <c r="F935" s="164">
        <v>116.27800000000001</v>
      </c>
      <c r="G935" s="164">
        <v>116.27800000000001</v>
      </c>
      <c r="H935" s="164">
        <v>116.27800000000001</v>
      </c>
      <c r="I935" s="164">
        <v>116.27800000000001</v>
      </c>
      <c r="J935" s="164">
        <v>116.27800000000001</v>
      </c>
      <c r="K935" s="164">
        <v>116.27800000000001</v>
      </c>
      <c r="L935" s="164">
        <v>116.27800000000001</v>
      </c>
      <c r="M935" s="164">
        <v>116.27800000000001</v>
      </c>
      <c r="N935" s="164">
        <v>116.27800000000001</v>
      </c>
      <c r="O935" s="164">
        <v>116.27800000000001</v>
      </c>
      <c r="P935" s="164">
        <v>116.27800000000001</v>
      </c>
      <c r="Q935" s="164">
        <v>116.27800000000001</v>
      </c>
      <c r="R935" s="164">
        <v>16.3078</v>
      </c>
      <c r="S935" s="164">
        <v>16.6511</v>
      </c>
      <c r="T935" s="164">
        <v>16.072600000000001</v>
      </c>
      <c r="U935" s="164">
        <v>15.653</v>
      </c>
      <c r="V935" s="164">
        <v>15.367100000000001</v>
      </c>
      <c r="W935" s="164">
        <v>15.193</v>
      </c>
      <c r="X935" s="164">
        <v>15.1119</v>
      </c>
      <c r="Y935" s="164">
        <v>13.790800000000001</v>
      </c>
      <c r="Z935" s="164">
        <v>12.7407</v>
      </c>
      <c r="AA935" s="164">
        <v>11.921900000000001</v>
      </c>
      <c r="AB935" s="164">
        <v>11.3001</v>
      </c>
      <c r="AC935" s="164">
        <v>10.8453</v>
      </c>
      <c r="AD935" s="164">
        <v>8.9373500000000003</v>
      </c>
      <c r="AE935" s="164">
        <v>7.4116999999999997</v>
      </c>
      <c r="AF935" s="164">
        <v>6.2126200000000003</v>
      </c>
      <c r="AG935" s="164">
        <v>5.2916699999999999</v>
      </c>
      <c r="AH935" s="164">
        <v>4.6067499999999999</v>
      </c>
      <c r="AI935" s="164">
        <v>2.44875</v>
      </c>
      <c r="AJ935" s="164">
        <v>0.76538399999999995</v>
      </c>
      <c r="AK935" s="164">
        <v>-0.51573100000000005</v>
      </c>
      <c r="AL935" s="164">
        <v>-1.45719</v>
      </c>
      <c r="AM935" s="164">
        <v>-2.1130300000000002</v>
      </c>
      <c r="AN935" s="164">
        <v>-4.1420599999999999</v>
      </c>
      <c r="AO935" s="164">
        <v>-5.6596799999999998</v>
      </c>
      <c r="AP935" s="164">
        <v>-6.74716</v>
      </c>
      <c r="AQ935" s="164">
        <v>-7.4745100000000004</v>
      </c>
      <c r="AR935" s="164">
        <v>-7.9019000000000004</v>
      </c>
      <c r="AS935" s="164">
        <v>-9.7719500000000004</v>
      </c>
      <c r="AT935" s="164">
        <v>-11.088200000000001</v>
      </c>
      <c r="AU935" s="164">
        <v>-11.943199999999999</v>
      </c>
      <c r="AV935" s="164">
        <v>-12.416399999999999</v>
      </c>
      <c r="AW935" s="164">
        <v>-12.5755</v>
      </c>
    </row>
    <row r="936" spans="1:49" x14ac:dyDescent="0.3">
      <c r="A936" s="247"/>
      <c r="B936" s="247"/>
      <c r="C936" s="141" t="s">
        <v>14</v>
      </c>
      <c r="D936" s="164">
        <v>107.30200000000001</v>
      </c>
      <c r="E936" s="164">
        <v>107.30200000000001</v>
      </c>
      <c r="F936" s="164">
        <v>107.30200000000001</v>
      </c>
      <c r="G936" s="164">
        <v>107.30200000000001</v>
      </c>
      <c r="H936" s="164">
        <v>107.30200000000001</v>
      </c>
      <c r="I936" s="164">
        <v>107.30200000000001</v>
      </c>
      <c r="J936" s="164">
        <v>107.30200000000001</v>
      </c>
      <c r="K936" s="164">
        <v>107.30200000000001</v>
      </c>
      <c r="L936" s="164">
        <v>107.30200000000001</v>
      </c>
      <c r="M936" s="164">
        <v>107.30200000000001</v>
      </c>
      <c r="N936" s="164">
        <v>107.30200000000001</v>
      </c>
      <c r="O936" s="164">
        <v>107.30200000000001</v>
      </c>
      <c r="P936" s="164">
        <v>107.30200000000001</v>
      </c>
      <c r="Q936" s="164">
        <v>107.30200000000001</v>
      </c>
      <c r="R936" s="164">
        <v>40.7849</v>
      </c>
      <c r="S936" s="164">
        <v>40.616999999999997</v>
      </c>
      <c r="T936" s="164">
        <v>39.7014</v>
      </c>
      <c r="U936" s="164">
        <v>38.976999999999997</v>
      </c>
      <c r="V936" s="164">
        <v>38.414499999999997</v>
      </c>
      <c r="W936" s="164">
        <v>37.988500000000002</v>
      </c>
      <c r="X936" s="164">
        <v>37.677</v>
      </c>
      <c r="Y936" s="164">
        <v>36.357300000000002</v>
      </c>
      <c r="Z936" s="164">
        <v>35.303899999999999</v>
      </c>
      <c r="AA936" s="164">
        <v>34.4773</v>
      </c>
      <c r="AB936" s="164">
        <v>33.843200000000003</v>
      </c>
      <c r="AC936" s="164">
        <v>33.371699999999997</v>
      </c>
      <c r="AD936" s="164">
        <v>31.682500000000001</v>
      </c>
      <c r="AE936" s="164">
        <v>30.337700000000002</v>
      </c>
      <c r="AF936" s="164">
        <v>29.2866</v>
      </c>
      <c r="AG936" s="164">
        <v>28.485199999999999</v>
      </c>
      <c r="AH936" s="164">
        <v>27.895</v>
      </c>
      <c r="AI936" s="164">
        <v>25.965299999999999</v>
      </c>
      <c r="AJ936" s="164">
        <v>24.445900000000002</v>
      </c>
      <c r="AK936" s="164">
        <v>23.2761</v>
      </c>
      <c r="AL936" s="164">
        <v>22.403199999999998</v>
      </c>
      <c r="AM936" s="164">
        <v>21.781099999999999</v>
      </c>
      <c r="AN936" s="164">
        <v>19.733000000000001</v>
      </c>
      <c r="AO936" s="164">
        <v>18.150600000000001</v>
      </c>
      <c r="AP936" s="164">
        <v>16.963799999999999</v>
      </c>
      <c r="AQ936" s="164">
        <v>16.111799999999999</v>
      </c>
      <c r="AR936" s="164">
        <v>15.541700000000001</v>
      </c>
      <c r="AS936" s="164">
        <v>13.4658</v>
      </c>
      <c r="AT936" s="164">
        <v>11.902200000000001</v>
      </c>
      <c r="AU936" s="164">
        <v>10.7721</v>
      </c>
      <c r="AV936" s="164">
        <v>10.007400000000001</v>
      </c>
      <c r="AW936" s="164">
        <v>9.5488499999999998</v>
      </c>
    </row>
    <row r="937" spans="1:49" x14ac:dyDescent="0.3">
      <c r="A937" s="247"/>
      <c r="B937" s="247"/>
      <c r="C937" s="141" t="s">
        <v>15</v>
      </c>
      <c r="D937" s="164">
        <v>21.241900000000001</v>
      </c>
      <c r="E937" s="164">
        <v>21.241900000000001</v>
      </c>
      <c r="F937" s="164">
        <v>21.241900000000001</v>
      </c>
      <c r="G937" s="164">
        <v>21.241900000000001</v>
      </c>
      <c r="H937" s="164">
        <v>21.241900000000001</v>
      </c>
      <c r="I937" s="164">
        <v>21.241900000000001</v>
      </c>
      <c r="J937" s="164">
        <v>21.241900000000001</v>
      </c>
      <c r="K937" s="164">
        <v>21.241900000000001</v>
      </c>
      <c r="L937" s="164">
        <v>21.241900000000001</v>
      </c>
      <c r="M937" s="164">
        <v>21.241900000000001</v>
      </c>
      <c r="N937" s="164">
        <v>21.241900000000001</v>
      </c>
      <c r="O937" s="164">
        <v>21.241900000000001</v>
      </c>
      <c r="P937" s="164">
        <v>21.241900000000001</v>
      </c>
      <c r="Q937" s="164">
        <v>21.241900000000001</v>
      </c>
      <c r="R937" s="164">
        <v>7.2899900000000004</v>
      </c>
      <c r="S937" s="164">
        <v>7.2528199999999998</v>
      </c>
      <c r="T937" s="164">
        <v>7.18079</v>
      </c>
      <c r="U937" s="164">
        <v>7.1238299999999999</v>
      </c>
      <c r="V937" s="164">
        <v>7.0785200000000001</v>
      </c>
      <c r="W937" s="164">
        <v>7.0420299999999996</v>
      </c>
      <c r="X937" s="164">
        <v>7.0119999999999996</v>
      </c>
      <c r="Y937" s="164">
        <v>6.8857299999999997</v>
      </c>
      <c r="Z937" s="164">
        <v>6.7844800000000003</v>
      </c>
      <c r="AA937" s="164">
        <v>6.7034099999999999</v>
      </c>
      <c r="AB937" s="164">
        <v>6.6384699999999999</v>
      </c>
      <c r="AC937" s="164">
        <v>6.5862400000000001</v>
      </c>
      <c r="AD937" s="164">
        <v>6.3835600000000001</v>
      </c>
      <c r="AE937" s="164">
        <v>6.2193199999999997</v>
      </c>
      <c r="AF937" s="164">
        <v>6.0868200000000003</v>
      </c>
      <c r="AG937" s="164">
        <v>5.9804000000000004</v>
      </c>
      <c r="AH937" s="164">
        <v>5.8952299999999997</v>
      </c>
      <c r="AI937" s="164">
        <v>5.6184700000000003</v>
      </c>
      <c r="AJ937" s="164">
        <v>5.3949299999999996</v>
      </c>
      <c r="AK937" s="164">
        <v>5.2157099999999996</v>
      </c>
      <c r="AL937" s="164">
        <v>5.0732499999999998</v>
      </c>
      <c r="AM937" s="164">
        <v>4.9610900000000004</v>
      </c>
      <c r="AN937" s="164">
        <v>4.6490799999999997</v>
      </c>
      <c r="AO937" s="164">
        <v>4.4006499999999997</v>
      </c>
      <c r="AP937" s="164">
        <v>4.2052300000000002</v>
      </c>
      <c r="AQ937" s="164">
        <v>4.0537799999999997</v>
      </c>
      <c r="AR937" s="164">
        <v>3.9386199999999998</v>
      </c>
      <c r="AS937" s="164">
        <v>3.6322899999999998</v>
      </c>
      <c r="AT937" s="164">
        <v>3.3954399999999998</v>
      </c>
      <c r="AU937" s="164">
        <v>3.2162500000000001</v>
      </c>
      <c r="AV937" s="164">
        <v>3.0846499999999999</v>
      </c>
      <c r="AW937" s="164">
        <v>2.9921000000000002</v>
      </c>
    </row>
    <row r="938" spans="1:49" x14ac:dyDescent="0.3">
      <c r="A938" s="247"/>
      <c r="B938" s="247"/>
      <c r="C938" s="141" t="s">
        <v>16</v>
      </c>
      <c r="D938" s="164">
        <v>69.445599999999999</v>
      </c>
      <c r="E938" s="164">
        <v>69.445599999999999</v>
      </c>
      <c r="F938" s="164">
        <v>69.445599999999999</v>
      </c>
      <c r="G938" s="164">
        <v>69.445599999999999</v>
      </c>
      <c r="H938" s="164">
        <v>69.445599999999999</v>
      </c>
      <c r="I938" s="164">
        <v>69.445599999999999</v>
      </c>
      <c r="J938" s="164">
        <v>69.445599999999999</v>
      </c>
      <c r="K938" s="164">
        <v>69.445599999999999</v>
      </c>
      <c r="L938" s="164">
        <v>69.445599999999999</v>
      </c>
      <c r="M938" s="164">
        <v>69.445599999999999</v>
      </c>
      <c r="N938" s="164">
        <v>69.445599999999999</v>
      </c>
      <c r="O938" s="164">
        <v>69.445599999999999</v>
      </c>
      <c r="P938" s="164">
        <v>69.445599999999999</v>
      </c>
      <c r="Q938" s="164">
        <v>69.445599999999999</v>
      </c>
      <c r="R938" s="164">
        <v>30.275099999999998</v>
      </c>
      <c r="S938" s="164">
        <v>30.195</v>
      </c>
      <c r="T938" s="164">
        <v>29.593800000000002</v>
      </c>
      <c r="U938" s="164">
        <v>29.116299999999999</v>
      </c>
      <c r="V938" s="164">
        <v>28.7441</v>
      </c>
      <c r="W938" s="164">
        <v>28.461200000000002</v>
      </c>
      <c r="X938" s="164">
        <v>28.253299999999999</v>
      </c>
      <c r="Y938" s="164">
        <v>27.262899999999998</v>
      </c>
      <c r="Z938" s="164">
        <v>26.459199999999999</v>
      </c>
      <c r="AA938" s="164">
        <v>25.8157</v>
      </c>
      <c r="AB938" s="164">
        <v>25.309100000000001</v>
      </c>
      <c r="AC938" s="164">
        <v>24.9191</v>
      </c>
      <c r="AD938" s="164">
        <v>23.567399999999999</v>
      </c>
      <c r="AE938" s="164">
        <v>22.468699999999998</v>
      </c>
      <c r="AF938" s="164">
        <v>21.587700000000002</v>
      </c>
      <c r="AG938" s="164">
        <v>20.8931</v>
      </c>
      <c r="AH938" s="164">
        <v>20.357700000000001</v>
      </c>
      <c r="AI938" s="164">
        <v>18.737100000000002</v>
      </c>
      <c r="AJ938" s="164">
        <v>17.431999999999999</v>
      </c>
      <c r="AK938" s="164">
        <v>16.3977</v>
      </c>
      <c r="AL938" s="164">
        <v>15.5951</v>
      </c>
      <c r="AM938" s="164">
        <v>14.9899</v>
      </c>
      <c r="AN938" s="164">
        <v>13.2357</v>
      </c>
      <c r="AO938" s="164">
        <v>11.847200000000001</v>
      </c>
      <c r="AP938" s="164">
        <v>10.7715</v>
      </c>
      <c r="AQ938" s="164">
        <v>9.9623600000000003</v>
      </c>
      <c r="AR938" s="164">
        <v>9.3793799999999994</v>
      </c>
      <c r="AS938" s="164">
        <v>7.5986500000000001</v>
      </c>
      <c r="AT938" s="164">
        <v>6.2240599999999997</v>
      </c>
      <c r="AU938" s="164">
        <v>5.1951200000000002</v>
      </c>
      <c r="AV938" s="164">
        <v>4.4591500000000002</v>
      </c>
      <c r="AW938" s="164">
        <v>3.9702999999999999</v>
      </c>
    </row>
    <row r="939" spans="1:49" x14ac:dyDescent="0.3">
      <c r="A939" s="247"/>
      <c r="B939" s="247"/>
      <c r="C939" s="141" t="s">
        <v>17</v>
      </c>
      <c r="D939" s="164">
        <v>27.2882</v>
      </c>
      <c r="E939" s="164">
        <v>27.2882</v>
      </c>
      <c r="F939" s="164">
        <v>27.2882</v>
      </c>
      <c r="G939" s="164">
        <v>27.2882</v>
      </c>
      <c r="H939" s="164">
        <v>27.2882</v>
      </c>
      <c r="I939" s="164">
        <v>27.2882</v>
      </c>
      <c r="J939" s="164">
        <v>27.2882</v>
      </c>
      <c r="K939" s="164">
        <v>27.2882</v>
      </c>
      <c r="L939" s="164">
        <v>27.2882</v>
      </c>
      <c r="M939" s="164">
        <v>27.2882</v>
      </c>
      <c r="N939" s="164">
        <v>27.2882</v>
      </c>
      <c r="O939" s="164">
        <v>27.2882</v>
      </c>
      <c r="P939" s="164">
        <v>27.2882</v>
      </c>
      <c r="Q939" s="164">
        <v>27.2882</v>
      </c>
      <c r="R939" s="164">
        <v>1.4658899999999999</v>
      </c>
      <c r="S939" s="164">
        <v>2.1803499999999998</v>
      </c>
      <c r="T939" s="164">
        <v>1.67954</v>
      </c>
      <c r="U939" s="164">
        <v>1.351</v>
      </c>
      <c r="V939" s="164">
        <v>1.16778</v>
      </c>
      <c r="W939" s="164">
        <v>1.10605</v>
      </c>
      <c r="X939" s="164">
        <v>1.1448499999999999</v>
      </c>
      <c r="Y939" s="164">
        <v>0.144342</v>
      </c>
      <c r="Z939" s="164">
        <v>-0.61513300000000004</v>
      </c>
      <c r="AA939" s="164">
        <v>-1.1696599999999999</v>
      </c>
      <c r="AB939" s="164">
        <v>-1.55088</v>
      </c>
      <c r="AC939" s="164">
        <v>-1.78647</v>
      </c>
      <c r="AD939" s="164">
        <v>-2.9401299999999999</v>
      </c>
      <c r="AE939" s="164">
        <v>-3.7977400000000001</v>
      </c>
      <c r="AF939" s="164">
        <v>-4.4058299999999999</v>
      </c>
      <c r="AG939" s="164">
        <v>-4.8048299999999999</v>
      </c>
      <c r="AH939" s="164">
        <v>-5.0297000000000001</v>
      </c>
      <c r="AI939" s="164">
        <v>-6.0188800000000002</v>
      </c>
      <c r="AJ939" s="164">
        <v>-6.6871999999999998</v>
      </c>
      <c r="AK939" s="164">
        <v>-7.0896699999999999</v>
      </c>
      <c r="AL939" s="164">
        <v>-7.2734399999999999</v>
      </c>
      <c r="AM939" s="164">
        <v>-7.2788199999999996</v>
      </c>
      <c r="AN939" s="164">
        <v>-8.0196799999999993</v>
      </c>
      <c r="AO939" s="164">
        <v>-8.4367599999999996</v>
      </c>
      <c r="AP939" s="164">
        <v>-8.5900300000000005</v>
      </c>
      <c r="AQ939" s="164">
        <v>-8.5303199999999997</v>
      </c>
      <c r="AR939" s="164">
        <v>-8.3005399999999998</v>
      </c>
      <c r="AS939" s="164">
        <v>-8.8757400000000004</v>
      </c>
      <c r="AT939" s="164">
        <v>-9.1419700000000006</v>
      </c>
      <c r="AU939" s="164">
        <v>-9.1586200000000009</v>
      </c>
      <c r="AV939" s="164">
        <v>-8.9756699999999991</v>
      </c>
      <c r="AW939" s="164">
        <v>-8.6350200000000008</v>
      </c>
    </row>
    <row r="940" spans="1:49" x14ac:dyDescent="0.3">
      <c r="A940" s="247"/>
      <c r="B940" s="247"/>
      <c r="C940" s="141" t="s">
        <v>34</v>
      </c>
      <c r="D940" s="164">
        <v>362.25900000000001</v>
      </c>
      <c r="E940" s="164">
        <v>362.25900000000001</v>
      </c>
      <c r="F940" s="164">
        <v>362.25900000000001</v>
      </c>
      <c r="G940" s="164">
        <v>362.25900000000001</v>
      </c>
      <c r="H940" s="164">
        <v>362.25900000000001</v>
      </c>
      <c r="I940" s="164">
        <v>362.25900000000001</v>
      </c>
      <c r="J940" s="164">
        <v>362.25900000000001</v>
      </c>
      <c r="K940" s="164">
        <v>362.25900000000001</v>
      </c>
      <c r="L940" s="164">
        <v>362.25900000000001</v>
      </c>
      <c r="M940" s="164">
        <v>362.25900000000001</v>
      </c>
      <c r="N940" s="164">
        <v>362.25900000000001</v>
      </c>
      <c r="O940" s="164">
        <v>362.25900000000001</v>
      </c>
      <c r="P940" s="164">
        <v>362.25900000000001</v>
      </c>
      <c r="Q940" s="164">
        <v>362.25900000000001</v>
      </c>
      <c r="R940" s="164">
        <v>188.22900000000001</v>
      </c>
      <c r="S940" s="164">
        <v>186.999</v>
      </c>
      <c r="T940" s="164">
        <v>181.447</v>
      </c>
      <c r="U940" s="164">
        <v>177.30500000000001</v>
      </c>
      <c r="V940" s="164">
        <v>174.35</v>
      </c>
      <c r="W940" s="164">
        <v>172.387</v>
      </c>
      <c r="X940" s="164">
        <v>171.249</v>
      </c>
      <c r="Y940" s="164">
        <v>164.94800000000001</v>
      </c>
      <c r="Z940" s="164">
        <v>160.25800000000001</v>
      </c>
      <c r="AA940" s="164">
        <v>156.92599999999999</v>
      </c>
      <c r="AB940" s="164">
        <v>154.73099999999999</v>
      </c>
      <c r="AC940" s="164">
        <v>153.483</v>
      </c>
      <c r="AD940" s="164">
        <v>146.36500000000001</v>
      </c>
      <c r="AE940" s="164">
        <v>141.13</v>
      </c>
      <c r="AF940" s="164">
        <v>137.47900000000001</v>
      </c>
      <c r="AG940" s="164">
        <v>135.154</v>
      </c>
      <c r="AH940" s="164">
        <v>133.93100000000001</v>
      </c>
      <c r="AI940" s="164">
        <v>126.435</v>
      </c>
      <c r="AJ940" s="164">
        <v>121.056</v>
      </c>
      <c r="AK940" s="164">
        <v>117.453</v>
      </c>
      <c r="AL940" s="164">
        <v>115.33199999999999</v>
      </c>
      <c r="AM940" s="164">
        <v>114.43600000000001</v>
      </c>
      <c r="AN940" s="164">
        <v>106.771</v>
      </c>
      <c r="AO940" s="164">
        <v>101.42</v>
      </c>
      <c r="AP940" s="164">
        <v>98.005799999999994</v>
      </c>
      <c r="AQ940" s="164">
        <v>96.200199999999995</v>
      </c>
      <c r="AR940" s="164">
        <v>95.720500000000001</v>
      </c>
      <c r="AS940" s="164">
        <v>87.944100000000006</v>
      </c>
      <c r="AT940" s="164">
        <v>82.628600000000006</v>
      </c>
      <c r="AU940" s="164">
        <v>79.366100000000003</v>
      </c>
      <c r="AV940" s="164">
        <v>77.803600000000003</v>
      </c>
      <c r="AW940" s="164">
        <v>77.636799999999994</v>
      </c>
    </row>
    <row r="941" spans="1:49" x14ac:dyDescent="0.3">
      <c r="A941" s="247"/>
      <c r="B941" s="247"/>
      <c r="C941" s="141" t="s">
        <v>19</v>
      </c>
      <c r="D941" s="164">
        <v>258.517</v>
      </c>
      <c r="E941" s="164">
        <v>258.517</v>
      </c>
      <c r="F941" s="164">
        <v>258.517</v>
      </c>
      <c r="G941" s="164">
        <v>258.517</v>
      </c>
      <c r="H941" s="164">
        <v>258.517</v>
      </c>
      <c r="I941" s="164">
        <v>258.517</v>
      </c>
      <c r="J941" s="164">
        <v>258.517</v>
      </c>
      <c r="K941" s="164">
        <v>258.517</v>
      </c>
      <c r="L941" s="164">
        <v>258.517</v>
      </c>
      <c r="M941" s="164">
        <v>258.517</v>
      </c>
      <c r="N941" s="164">
        <v>258.517</v>
      </c>
      <c r="O941" s="164">
        <v>258.517</v>
      </c>
      <c r="P941" s="164">
        <v>258.517</v>
      </c>
      <c r="Q941" s="164">
        <v>258.517</v>
      </c>
      <c r="R941" s="164">
        <v>176.55699999999999</v>
      </c>
      <c r="S941" s="164">
        <v>177.47399999999999</v>
      </c>
      <c r="T941" s="164">
        <v>180.12700000000001</v>
      </c>
      <c r="U941" s="164">
        <v>182.3</v>
      </c>
      <c r="V941" s="164">
        <v>184.017</v>
      </c>
      <c r="W941" s="164">
        <v>185.30500000000001</v>
      </c>
      <c r="X941" s="164">
        <v>186.18799999999999</v>
      </c>
      <c r="Y941" s="164">
        <v>187.91300000000001</v>
      </c>
      <c r="Z941" s="164">
        <v>189.28299999999999</v>
      </c>
      <c r="AA941" s="164">
        <v>190.30500000000001</v>
      </c>
      <c r="AB941" s="164">
        <v>190.989</v>
      </c>
      <c r="AC941" s="164">
        <v>191.34800000000001</v>
      </c>
      <c r="AD941" s="164">
        <v>192.08099999999999</v>
      </c>
      <c r="AE941" s="164">
        <v>192.61199999999999</v>
      </c>
      <c r="AF941" s="164">
        <v>192.92500000000001</v>
      </c>
      <c r="AG941" s="164">
        <v>193.012</v>
      </c>
      <c r="AH941" s="164">
        <v>192.86699999999999</v>
      </c>
      <c r="AI941" s="164">
        <v>192.857</v>
      </c>
      <c r="AJ941" s="164">
        <v>192.78800000000001</v>
      </c>
      <c r="AK941" s="164">
        <v>192.62100000000001</v>
      </c>
      <c r="AL941" s="164">
        <v>192.32900000000001</v>
      </c>
      <c r="AM941" s="164">
        <v>191.89</v>
      </c>
      <c r="AN941" s="164">
        <v>191.43799999999999</v>
      </c>
      <c r="AO941" s="164">
        <v>191.053</v>
      </c>
      <c r="AP941" s="164">
        <v>190.67099999999999</v>
      </c>
      <c r="AQ941" s="164">
        <v>190.245</v>
      </c>
      <c r="AR941" s="164">
        <v>189.73699999999999</v>
      </c>
      <c r="AS941" s="164">
        <v>189.136</v>
      </c>
      <c r="AT941" s="164">
        <v>188.69800000000001</v>
      </c>
      <c r="AU941" s="164">
        <v>188.33799999999999</v>
      </c>
      <c r="AV941" s="164">
        <v>187.99199999999999</v>
      </c>
      <c r="AW941" s="164">
        <v>187.60599999999999</v>
      </c>
    </row>
    <row r="942" spans="1:49" x14ac:dyDescent="0.3">
      <c r="A942" s="247"/>
      <c r="B942" s="247" t="s">
        <v>28</v>
      </c>
      <c r="C942" s="141" t="s">
        <v>11</v>
      </c>
      <c r="D942" s="164">
        <v>0</v>
      </c>
      <c r="E942" s="164">
        <v>0</v>
      </c>
      <c r="F942" s="164">
        <v>0</v>
      </c>
      <c r="G942" s="164">
        <v>0</v>
      </c>
      <c r="H942" s="164">
        <v>0</v>
      </c>
      <c r="I942" s="164">
        <v>0</v>
      </c>
      <c r="J942" s="164">
        <v>0</v>
      </c>
      <c r="K942" s="164">
        <v>0</v>
      </c>
      <c r="L942" s="164">
        <v>0</v>
      </c>
      <c r="M942" s="164">
        <v>0</v>
      </c>
      <c r="N942" s="164">
        <v>0</v>
      </c>
      <c r="O942" s="164">
        <v>0</v>
      </c>
      <c r="P942" s="164">
        <v>0</v>
      </c>
      <c r="Q942" s="164">
        <v>0</v>
      </c>
      <c r="R942" s="164">
        <v>0</v>
      </c>
      <c r="S942" s="164">
        <v>0</v>
      </c>
      <c r="T942" s="164">
        <v>0</v>
      </c>
      <c r="U942" s="164">
        <v>0</v>
      </c>
      <c r="V942" s="164">
        <v>0</v>
      </c>
      <c r="W942" s="164">
        <v>0</v>
      </c>
      <c r="X942" s="164">
        <v>0</v>
      </c>
      <c r="Y942" s="164">
        <v>0</v>
      </c>
      <c r="Z942" s="164">
        <v>0</v>
      </c>
      <c r="AA942" s="164">
        <v>0</v>
      </c>
      <c r="AB942" s="164">
        <v>0</v>
      </c>
      <c r="AC942" s="164">
        <v>0</v>
      </c>
      <c r="AD942" s="164">
        <v>0</v>
      </c>
      <c r="AE942" s="164">
        <v>0</v>
      </c>
      <c r="AF942" s="164">
        <v>0</v>
      </c>
      <c r="AG942" s="164">
        <v>0</v>
      </c>
      <c r="AH942" s="164">
        <v>0</v>
      </c>
      <c r="AI942" s="164">
        <v>0</v>
      </c>
      <c r="AJ942" s="164">
        <v>0</v>
      </c>
      <c r="AK942" s="164">
        <v>0</v>
      </c>
      <c r="AL942" s="164">
        <v>0</v>
      </c>
      <c r="AM942" s="164">
        <v>0</v>
      </c>
      <c r="AN942" s="164">
        <v>0</v>
      </c>
      <c r="AO942" s="164">
        <v>0</v>
      </c>
      <c r="AP942" s="164">
        <v>0</v>
      </c>
      <c r="AQ942" s="164">
        <v>0</v>
      </c>
      <c r="AR942" s="164">
        <v>0</v>
      </c>
      <c r="AS942" s="164">
        <v>0</v>
      </c>
      <c r="AT942" s="164">
        <v>0</v>
      </c>
      <c r="AU942" s="164">
        <v>0</v>
      </c>
      <c r="AV942" s="164">
        <v>0</v>
      </c>
      <c r="AW942" s="164">
        <v>0</v>
      </c>
    </row>
    <row r="943" spans="1:49" x14ac:dyDescent="0.3">
      <c r="A943" s="247"/>
      <c r="B943" s="247"/>
      <c r="C943" s="141" t="s">
        <v>12</v>
      </c>
      <c r="D943" s="164">
        <v>0</v>
      </c>
      <c r="E943" s="164">
        <v>0</v>
      </c>
      <c r="F943" s="164">
        <v>0</v>
      </c>
      <c r="G943" s="164">
        <v>0</v>
      </c>
      <c r="H943" s="164">
        <v>0</v>
      </c>
      <c r="I943" s="164">
        <v>0</v>
      </c>
      <c r="J943" s="164">
        <v>0</v>
      </c>
      <c r="K943" s="164">
        <v>0</v>
      </c>
      <c r="L943" s="164">
        <v>0</v>
      </c>
      <c r="M943" s="164">
        <v>0</v>
      </c>
      <c r="N943" s="164">
        <v>0</v>
      </c>
      <c r="O943" s="164">
        <v>0</v>
      </c>
      <c r="P943" s="164">
        <v>0</v>
      </c>
      <c r="Q943" s="164">
        <v>0</v>
      </c>
      <c r="R943" s="164">
        <v>0</v>
      </c>
      <c r="S943" s="164">
        <v>0</v>
      </c>
      <c r="T943" s="164">
        <v>0</v>
      </c>
      <c r="U943" s="164">
        <v>0</v>
      </c>
      <c r="V943" s="164">
        <v>0</v>
      </c>
      <c r="W943" s="164">
        <v>0</v>
      </c>
      <c r="X943" s="164">
        <v>0</v>
      </c>
      <c r="Y943" s="164">
        <v>0</v>
      </c>
      <c r="Z943" s="164">
        <v>0</v>
      </c>
      <c r="AA943" s="164">
        <v>0</v>
      </c>
      <c r="AB943" s="164">
        <v>0</v>
      </c>
      <c r="AC943" s="164">
        <v>0</v>
      </c>
      <c r="AD943" s="164">
        <v>0</v>
      </c>
      <c r="AE943" s="164">
        <v>0</v>
      </c>
      <c r="AF943" s="164">
        <v>0</v>
      </c>
      <c r="AG943" s="164">
        <v>0</v>
      </c>
      <c r="AH943" s="164">
        <v>0</v>
      </c>
      <c r="AI943" s="164">
        <v>0</v>
      </c>
      <c r="AJ943" s="164">
        <v>0</v>
      </c>
      <c r="AK943" s="164">
        <v>0</v>
      </c>
      <c r="AL943" s="164">
        <v>0</v>
      </c>
      <c r="AM943" s="164">
        <v>0</v>
      </c>
      <c r="AN943" s="164">
        <v>0</v>
      </c>
      <c r="AO943" s="164">
        <v>0</v>
      </c>
      <c r="AP943" s="164">
        <v>0</v>
      </c>
      <c r="AQ943" s="164">
        <v>0</v>
      </c>
      <c r="AR943" s="164">
        <v>0</v>
      </c>
      <c r="AS943" s="164">
        <v>0</v>
      </c>
      <c r="AT943" s="164">
        <v>0</v>
      </c>
      <c r="AU943" s="164">
        <v>0</v>
      </c>
      <c r="AV943" s="164">
        <v>0</v>
      </c>
      <c r="AW943" s="164">
        <v>0</v>
      </c>
    </row>
    <row r="944" spans="1:49" x14ac:dyDescent="0.3">
      <c r="A944" s="247"/>
      <c r="B944" s="247"/>
      <c r="C944" s="141" t="s">
        <v>13</v>
      </c>
      <c r="D944" s="164">
        <v>0</v>
      </c>
      <c r="E944" s="164">
        <v>0</v>
      </c>
      <c r="F944" s="164">
        <v>0</v>
      </c>
      <c r="G944" s="164">
        <v>0</v>
      </c>
      <c r="H944" s="164">
        <v>0</v>
      </c>
      <c r="I944" s="164">
        <v>0</v>
      </c>
      <c r="J944" s="164">
        <v>0</v>
      </c>
      <c r="K944" s="164">
        <v>0</v>
      </c>
      <c r="L944" s="164">
        <v>0</v>
      </c>
      <c r="M944" s="164">
        <v>0</v>
      </c>
      <c r="N944" s="164">
        <v>0</v>
      </c>
      <c r="O944" s="164">
        <v>0</v>
      </c>
      <c r="P944" s="164">
        <v>0</v>
      </c>
      <c r="Q944" s="164">
        <v>0</v>
      </c>
      <c r="R944" s="164">
        <v>0</v>
      </c>
      <c r="S944" s="164">
        <v>0</v>
      </c>
      <c r="T944" s="164">
        <v>0</v>
      </c>
      <c r="U944" s="164">
        <v>0</v>
      </c>
      <c r="V944" s="164">
        <v>0</v>
      </c>
      <c r="W944" s="164">
        <v>0</v>
      </c>
      <c r="X944" s="164">
        <v>0</v>
      </c>
      <c r="Y944" s="164">
        <v>0</v>
      </c>
      <c r="Z944" s="164">
        <v>0</v>
      </c>
      <c r="AA944" s="164">
        <v>0</v>
      </c>
      <c r="AB944" s="164">
        <v>0</v>
      </c>
      <c r="AC944" s="164">
        <v>0</v>
      </c>
      <c r="AD944" s="164">
        <v>0</v>
      </c>
      <c r="AE944" s="164">
        <v>0</v>
      </c>
      <c r="AF944" s="164">
        <v>0</v>
      </c>
      <c r="AG944" s="164">
        <v>0</v>
      </c>
      <c r="AH944" s="164">
        <v>0</v>
      </c>
      <c r="AI944" s="164">
        <v>0</v>
      </c>
      <c r="AJ944" s="164">
        <v>0</v>
      </c>
      <c r="AK944" s="164">
        <v>0</v>
      </c>
      <c r="AL944" s="164">
        <v>0</v>
      </c>
      <c r="AM944" s="164">
        <v>0</v>
      </c>
      <c r="AN944" s="164">
        <v>0</v>
      </c>
      <c r="AO944" s="164">
        <v>0</v>
      </c>
      <c r="AP944" s="164">
        <v>0</v>
      </c>
      <c r="AQ944" s="164">
        <v>0</v>
      </c>
      <c r="AR944" s="164">
        <v>0</v>
      </c>
      <c r="AS944" s="164">
        <v>0</v>
      </c>
      <c r="AT944" s="164">
        <v>0</v>
      </c>
      <c r="AU944" s="164">
        <v>0</v>
      </c>
      <c r="AV944" s="164">
        <v>0</v>
      </c>
      <c r="AW944" s="164">
        <v>0</v>
      </c>
    </row>
    <row r="945" spans="1:49" x14ac:dyDescent="0.3">
      <c r="A945" s="247"/>
      <c r="B945" s="247"/>
      <c r="C945" s="141" t="s">
        <v>14</v>
      </c>
      <c r="D945" s="164">
        <v>0</v>
      </c>
      <c r="E945" s="164">
        <v>0</v>
      </c>
      <c r="F945" s="164">
        <v>0</v>
      </c>
      <c r="G945" s="164">
        <v>0</v>
      </c>
      <c r="H945" s="164">
        <v>0</v>
      </c>
      <c r="I945" s="164">
        <v>0</v>
      </c>
      <c r="J945" s="164">
        <v>0</v>
      </c>
      <c r="K945" s="164">
        <v>0</v>
      </c>
      <c r="L945" s="164">
        <v>0</v>
      </c>
      <c r="M945" s="164">
        <v>0</v>
      </c>
      <c r="N945" s="164">
        <v>0</v>
      </c>
      <c r="O945" s="164">
        <v>0</v>
      </c>
      <c r="P945" s="164">
        <v>0</v>
      </c>
      <c r="Q945" s="164">
        <v>0</v>
      </c>
      <c r="R945" s="164">
        <v>0</v>
      </c>
      <c r="S945" s="164">
        <v>0</v>
      </c>
      <c r="T945" s="164">
        <v>0</v>
      </c>
      <c r="U945" s="164">
        <v>0</v>
      </c>
      <c r="V945" s="164">
        <v>0</v>
      </c>
      <c r="W945" s="164">
        <v>0</v>
      </c>
      <c r="X945" s="164">
        <v>0</v>
      </c>
      <c r="Y945" s="164">
        <v>0</v>
      </c>
      <c r="Z945" s="164">
        <v>0</v>
      </c>
      <c r="AA945" s="164">
        <v>0</v>
      </c>
      <c r="AB945" s="164">
        <v>0</v>
      </c>
      <c r="AC945" s="164">
        <v>0</v>
      </c>
      <c r="AD945" s="164">
        <v>0</v>
      </c>
      <c r="AE945" s="164">
        <v>0</v>
      </c>
      <c r="AF945" s="164">
        <v>0</v>
      </c>
      <c r="AG945" s="164">
        <v>0</v>
      </c>
      <c r="AH945" s="164">
        <v>0</v>
      </c>
      <c r="AI945" s="164">
        <v>0</v>
      </c>
      <c r="AJ945" s="164">
        <v>0</v>
      </c>
      <c r="AK945" s="164">
        <v>0</v>
      </c>
      <c r="AL945" s="164">
        <v>0</v>
      </c>
      <c r="AM945" s="164">
        <v>0</v>
      </c>
      <c r="AN945" s="164">
        <v>0</v>
      </c>
      <c r="AO945" s="164">
        <v>0</v>
      </c>
      <c r="AP945" s="164">
        <v>0</v>
      </c>
      <c r="AQ945" s="164">
        <v>0</v>
      </c>
      <c r="AR945" s="164">
        <v>0</v>
      </c>
      <c r="AS945" s="164">
        <v>0</v>
      </c>
      <c r="AT945" s="164">
        <v>0</v>
      </c>
      <c r="AU945" s="164">
        <v>0</v>
      </c>
      <c r="AV945" s="164">
        <v>0</v>
      </c>
      <c r="AW945" s="164">
        <v>0</v>
      </c>
    </row>
    <row r="946" spans="1:49" x14ac:dyDescent="0.3">
      <c r="A946" s="247"/>
      <c r="B946" s="247"/>
      <c r="C946" s="141" t="s">
        <v>15</v>
      </c>
      <c r="D946" s="164">
        <v>0</v>
      </c>
      <c r="E946" s="164">
        <v>0</v>
      </c>
      <c r="F946" s="164">
        <v>0</v>
      </c>
      <c r="G946" s="164">
        <v>0</v>
      </c>
      <c r="H946" s="164">
        <v>0</v>
      </c>
      <c r="I946" s="164">
        <v>0</v>
      </c>
      <c r="J946" s="164">
        <v>0</v>
      </c>
      <c r="K946" s="164">
        <v>0</v>
      </c>
      <c r="L946" s="164">
        <v>0</v>
      </c>
      <c r="M946" s="164">
        <v>0</v>
      </c>
      <c r="N946" s="164">
        <v>0</v>
      </c>
      <c r="O946" s="164">
        <v>0</v>
      </c>
      <c r="P946" s="164">
        <v>0</v>
      </c>
      <c r="Q946" s="164">
        <v>0</v>
      </c>
      <c r="R946" s="164">
        <v>0</v>
      </c>
      <c r="S946" s="164">
        <v>0</v>
      </c>
      <c r="T946" s="164">
        <v>0</v>
      </c>
      <c r="U946" s="164">
        <v>0</v>
      </c>
      <c r="V946" s="164">
        <v>0</v>
      </c>
      <c r="W946" s="164">
        <v>0</v>
      </c>
      <c r="X946" s="164">
        <v>0</v>
      </c>
      <c r="Y946" s="164">
        <v>0</v>
      </c>
      <c r="Z946" s="164">
        <v>0</v>
      </c>
      <c r="AA946" s="164">
        <v>0</v>
      </c>
      <c r="AB946" s="164">
        <v>0</v>
      </c>
      <c r="AC946" s="164">
        <v>0</v>
      </c>
      <c r="AD946" s="164">
        <v>0</v>
      </c>
      <c r="AE946" s="164">
        <v>0</v>
      </c>
      <c r="AF946" s="164">
        <v>0</v>
      </c>
      <c r="AG946" s="164">
        <v>0</v>
      </c>
      <c r="AH946" s="164">
        <v>0</v>
      </c>
      <c r="AI946" s="164">
        <v>0</v>
      </c>
      <c r="AJ946" s="164">
        <v>0</v>
      </c>
      <c r="AK946" s="164">
        <v>0</v>
      </c>
      <c r="AL946" s="164">
        <v>0</v>
      </c>
      <c r="AM946" s="164">
        <v>0</v>
      </c>
      <c r="AN946" s="164">
        <v>0</v>
      </c>
      <c r="AO946" s="164">
        <v>0</v>
      </c>
      <c r="AP946" s="164">
        <v>0</v>
      </c>
      <c r="AQ946" s="164">
        <v>0</v>
      </c>
      <c r="AR946" s="164">
        <v>0</v>
      </c>
      <c r="AS946" s="164">
        <v>0</v>
      </c>
      <c r="AT946" s="164">
        <v>0</v>
      </c>
      <c r="AU946" s="164">
        <v>0</v>
      </c>
      <c r="AV946" s="164">
        <v>0</v>
      </c>
      <c r="AW946" s="164">
        <v>0</v>
      </c>
    </row>
    <row r="947" spans="1:49" x14ac:dyDescent="0.3">
      <c r="A947" s="247"/>
      <c r="B947" s="247"/>
      <c r="C947" s="141" t="s">
        <v>16</v>
      </c>
      <c r="D947" s="164">
        <v>0</v>
      </c>
      <c r="E947" s="164">
        <v>0</v>
      </c>
      <c r="F947" s="164">
        <v>0</v>
      </c>
      <c r="G947" s="164">
        <v>0</v>
      </c>
      <c r="H947" s="164">
        <v>0</v>
      </c>
      <c r="I947" s="164">
        <v>0</v>
      </c>
      <c r="J947" s="164">
        <v>0</v>
      </c>
      <c r="K947" s="164">
        <v>0</v>
      </c>
      <c r="L947" s="164">
        <v>0</v>
      </c>
      <c r="M947" s="164">
        <v>0</v>
      </c>
      <c r="N947" s="164">
        <v>0</v>
      </c>
      <c r="O947" s="164">
        <v>0</v>
      </c>
      <c r="P947" s="164">
        <v>0</v>
      </c>
      <c r="Q947" s="164">
        <v>0</v>
      </c>
      <c r="R947" s="164">
        <v>0</v>
      </c>
      <c r="S947" s="164">
        <v>0</v>
      </c>
      <c r="T947" s="164">
        <v>0</v>
      </c>
      <c r="U947" s="164">
        <v>0</v>
      </c>
      <c r="V947" s="164">
        <v>0</v>
      </c>
      <c r="W947" s="164">
        <v>0</v>
      </c>
      <c r="X947" s="164">
        <v>0</v>
      </c>
      <c r="Y947" s="164">
        <v>0</v>
      </c>
      <c r="Z947" s="164">
        <v>0</v>
      </c>
      <c r="AA947" s="164">
        <v>0</v>
      </c>
      <c r="AB947" s="164">
        <v>0</v>
      </c>
      <c r="AC947" s="164">
        <v>0</v>
      </c>
      <c r="AD947" s="164">
        <v>0</v>
      </c>
      <c r="AE947" s="164">
        <v>0</v>
      </c>
      <c r="AF947" s="164">
        <v>0</v>
      </c>
      <c r="AG947" s="164">
        <v>0</v>
      </c>
      <c r="AH947" s="164">
        <v>0</v>
      </c>
      <c r="AI947" s="164">
        <v>0</v>
      </c>
      <c r="AJ947" s="164">
        <v>0</v>
      </c>
      <c r="AK947" s="164">
        <v>0</v>
      </c>
      <c r="AL947" s="164">
        <v>0</v>
      </c>
      <c r="AM947" s="164">
        <v>0</v>
      </c>
      <c r="AN947" s="164">
        <v>0</v>
      </c>
      <c r="AO947" s="164">
        <v>0</v>
      </c>
      <c r="AP947" s="164">
        <v>0</v>
      </c>
      <c r="AQ947" s="164">
        <v>0</v>
      </c>
      <c r="AR947" s="164">
        <v>0</v>
      </c>
      <c r="AS947" s="164">
        <v>0</v>
      </c>
      <c r="AT947" s="164">
        <v>0</v>
      </c>
      <c r="AU947" s="164">
        <v>0</v>
      </c>
      <c r="AV947" s="164">
        <v>0</v>
      </c>
      <c r="AW947" s="164">
        <v>0</v>
      </c>
    </row>
    <row r="948" spans="1:49" x14ac:dyDescent="0.3">
      <c r="A948" s="247"/>
      <c r="B948" s="247"/>
      <c r="C948" s="141" t="s">
        <v>17</v>
      </c>
      <c r="D948" s="164">
        <v>0</v>
      </c>
      <c r="E948" s="164">
        <v>0</v>
      </c>
      <c r="F948" s="164">
        <v>0</v>
      </c>
      <c r="G948" s="164">
        <v>0</v>
      </c>
      <c r="H948" s="164">
        <v>0</v>
      </c>
      <c r="I948" s="164">
        <v>0</v>
      </c>
      <c r="J948" s="164">
        <v>0</v>
      </c>
      <c r="K948" s="164">
        <v>0</v>
      </c>
      <c r="L948" s="164">
        <v>0</v>
      </c>
      <c r="M948" s="164">
        <v>0</v>
      </c>
      <c r="N948" s="164">
        <v>0</v>
      </c>
      <c r="O948" s="164">
        <v>0</v>
      </c>
      <c r="P948" s="164">
        <v>0</v>
      </c>
      <c r="Q948" s="164">
        <v>0</v>
      </c>
      <c r="R948" s="164">
        <v>0</v>
      </c>
      <c r="S948" s="164">
        <v>0</v>
      </c>
      <c r="T948" s="164">
        <v>0</v>
      </c>
      <c r="U948" s="164">
        <v>0</v>
      </c>
      <c r="V948" s="164">
        <v>0</v>
      </c>
      <c r="W948" s="164">
        <v>0</v>
      </c>
      <c r="X948" s="164">
        <v>0</v>
      </c>
      <c r="Y948" s="164">
        <v>0</v>
      </c>
      <c r="Z948" s="164">
        <v>0</v>
      </c>
      <c r="AA948" s="164">
        <v>0</v>
      </c>
      <c r="AB948" s="164">
        <v>0</v>
      </c>
      <c r="AC948" s="164">
        <v>0</v>
      </c>
      <c r="AD948" s="164">
        <v>0</v>
      </c>
      <c r="AE948" s="164">
        <v>0</v>
      </c>
      <c r="AF948" s="164">
        <v>0</v>
      </c>
      <c r="AG948" s="164">
        <v>0</v>
      </c>
      <c r="AH948" s="164">
        <v>0</v>
      </c>
      <c r="AI948" s="164">
        <v>0</v>
      </c>
      <c r="AJ948" s="164">
        <v>0</v>
      </c>
      <c r="AK948" s="164">
        <v>0</v>
      </c>
      <c r="AL948" s="164">
        <v>0</v>
      </c>
      <c r="AM948" s="164">
        <v>0</v>
      </c>
      <c r="AN948" s="164">
        <v>0</v>
      </c>
      <c r="AO948" s="164">
        <v>0</v>
      </c>
      <c r="AP948" s="164">
        <v>0</v>
      </c>
      <c r="AQ948" s="164">
        <v>0</v>
      </c>
      <c r="AR948" s="164">
        <v>0</v>
      </c>
      <c r="AS948" s="164">
        <v>0</v>
      </c>
      <c r="AT948" s="164">
        <v>0</v>
      </c>
      <c r="AU948" s="164">
        <v>0</v>
      </c>
      <c r="AV948" s="164">
        <v>0</v>
      </c>
      <c r="AW948" s="164">
        <v>0</v>
      </c>
    </row>
    <row r="949" spans="1:49" x14ac:dyDescent="0.3">
      <c r="A949" s="247"/>
      <c r="B949" s="247"/>
      <c r="C949" s="141" t="s">
        <v>34</v>
      </c>
      <c r="D949" s="164">
        <v>0</v>
      </c>
      <c r="E949" s="164">
        <v>0</v>
      </c>
      <c r="F949" s="164">
        <v>0</v>
      </c>
      <c r="G949" s="164">
        <v>0</v>
      </c>
      <c r="H949" s="164">
        <v>0</v>
      </c>
      <c r="I949" s="164">
        <v>0</v>
      </c>
      <c r="J949" s="164">
        <v>0</v>
      </c>
      <c r="K949" s="164">
        <v>0</v>
      </c>
      <c r="L949" s="164">
        <v>0</v>
      </c>
      <c r="M949" s="164">
        <v>0</v>
      </c>
      <c r="N949" s="164">
        <v>0</v>
      </c>
      <c r="O949" s="164">
        <v>0</v>
      </c>
      <c r="P949" s="164">
        <v>0</v>
      </c>
      <c r="Q949" s="164">
        <v>0</v>
      </c>
      <c r="R949" s="164">
        <v>0</v>
      </c>
      <c r="S949" s="164">
        <v>0</v>
      </c>
      <c r="T949" s="164">
        <v>0</v>
      </c>
      <c r="U949" s="164">
        <v>0</v>
      </c>
      <c r="V949" s="164">
        <v>0</v>
      </c>
      <c r="W949" s="164">
        <v>0</v>
      </c>
      <c r="X949" s="164">
        <v>0</v>
      </c>
      <c r="Y949" s="164">
        <v>0</v>
      </c>
      <c r="Z949" s="164">
        <v>0</v>
      </c>
      <c r="AA949" s="164">
        <v>0</v>
      </c>
      <c r="AB949" s="164">
        <v>0</v>
      </c>
      <c r="AC949" s="164">
        <v>0</v>
      </c>
      <c r="AD949" s="164">
        <v>0</v>
      </c>
      <c r="AE949" s="164">
        <v>0</v>
      </c>
      <c r="AF949" s="164">
        <v>0</v>
      </c>
      <c r="AG949" s="164">
        <v>0</v>
      </c>
      <c r="AH949" s="164">
        <v>0</v>
      </c>
      <c r="AI949" s="164">
        <v>0</v>
      </c>
      <c r="AJ949" s="164">
        <v>0</v>
      </c>
      <c r="AK949" s="164">
        <v>0</v>
      </c>
      <c r="AL949" s="164">
        <v>0</v>
      </c>
      <c r="AM949" s="164">
        <v>0</v>
      </c>
      <c r="AN949" s="164">
        <v>0</v>
      </c>
      <c r="AO949" s="164">
        <v>0</v>
      </c>
      <c r="AP949" s="164">
        <v>0</v>
      </c>
      <c r="AQ949" s="164">
        <v>0</v>
      </c>
      <c r="AR949" s="164">
        <v>0</v>
      </c>
      <c r="AS949" s="164">
        <v>0</v>
      </c>
      <c r="AT949" s="164">
        <v>0</v>
      </c>
      <c r="AU949" s="164">
        <v>0</v>
      </c>
      <c r="AV949" s="164">
        <v>0</v>
      </c>
      <c r="AW949" s="164">
        <v>0</v>
      </c>
    </row>
    <row r="950" spans="1:49" x14ac:dyDescent="0.3">
      <c r="A950" s="247"/>
      <c r="B950" s="247"/>
      <c r="C950" s="141" t="s">
        <v>19</v>
      </c>
      <c r="D950" s="164">
        <v>0</v>
      </c>
      <c r="E950" s="164">
        <v>0</v>
      </c>
      <c r="F950" s="164">
        <v>0</v>
      </c>
      <c r="G950" s="164">
        <v>0</v>
      </c>
      <c r="H950" s="164">
        <v>0</v>
      </c>
      <c r="I950" s="164">
        <v>0</v>
      </c>
      <c r="J950" s="164">
        <v>0</v>
      </c>
      <c r="K950" s="164">
        <v>0</v>
      </c>
      <c r="L950" s="164">
        <v>0</v>
      </c>
      <c r="M950" s="164">
        <v>0</v>
      </c>
      <c r="N950" s="164">
        <v>0</v>
      </c>
      <c r="O950" s="164">
        <v>0</v>
      </c>
      <c r="P950" s="164">
        <v>0</v>
      </c>
      <c r="Q950" s="164">
        <v>0</v>
      </c>
      <c r="R950" s="164">
        <v>0</v>
      </c>
      <c r="S950" s="164">
        <v>0</v>
      </c>
      <c r="T950" s="164">
        <v>0</v>
      </c>
      <c r="U950" s="164">
        <v>0</v>
      </c>
      <c r="V950" s="164">
        <v>0</v>
      </c>
      <c r="W950" s="164">
        <v>0</v>
      </c>
      <c r="X950" s="164">
        <v>0</v>
      </c>
      <c r="Y950" s="164">
        <v>0</v>
      </c>
      <c r="Z950" s="164">
        <v>0</v>
      </c>
      <c r="AA950" s="164">
        <v>0</v>
      </c>
      <c r="AB950" s="164">
        <v>0</v>
      </c>
      <c r="AC950" s="164">
        <v>0</v>
      </c>
      <c r="AD950" s="164">
        <v>0</v>
      </c>
      <c r="AE950" s="164">
        <v>0</v>
      </c>
      <c r="AF950" s="164">
        <v>0</v>
      </c>
      <c r="AG950" s="164">
        <v>0</v>
      </c>
      <c r="AH950" s="164">
        <v>0</v>
      </c>
      <c r="AI950" s="164">
        <v>0</v>
      </c>
      <c r="AJ950" s="164">
        <v>0</v>
      </c>
      <c r="AK950" s="164">
        <v>0</v>
      </c>
      <c r="AL950" s="164">
        <v>0</v>
      </c>
      <c r="AM950" s="164">
        <v>0</v>
      </c>
      <c r="AN950" s="164">
        <v>0</v>
      </c>
      <c r="AO950" s="164">
        <v>0</v>
      </c>
      <c r="AP950" s="164">
        <v>0</v>
      </c>
      <c r="AQ950" s="164">
        <v>0</v>
      </c>
      <c r="AR950" s="164">
        <v>0</v>
      </c>
      <c r="AS950" s="164">
        <v>0</v>
      </c>
      <c r="AT950" s="164">
        <v>0</v>
      </c>
      <c r="AU950" s="164">
        <v>0</v>
      </c>
      <c r="AV950" s="164">
        <v>0</v>
      </c>
      <c r="AW950" s="164">
        <v>0</v>
      </c>
    </row>
    <row r="951" spans="1:49" x14ac:dyDescent="0.3">
      <c r="A951" s="247"/>
      <c r="B951" s="247" t="s">
        <v>37</v>
      </c>
      <c r="C951" s="141" t="s">
        <v>11</v>
      </c>
      <c r="D951" s="164">
        <v>0</v>
      </c>
      <c r="E951" s="164">
        <v>0</v>
      </c>
      <c r="F951" s="164">
        <v>0</v>
      </c>
      <c r="G951" s="164">
        <v>0</v>
      </c>
      <c r="H951" s="164">
        <v>0</v>
      </c>
      <c r="I951" s="164">
        <v>0</v>
      </c>
      <c r="J951" s="164">
        <v>0</v>
      </c>
      <c r="K951" s="164">
        <v>0</v>
      </c>
      <c r="L951" s="164">
        <v>0</v>
      </c>
      <c r="M951" s="164">
        <v>0</v>
      </c>
      <c r="N951" s="164">
        <v>0</v>
      </c>
      <c r="O951" s="164">
        <v>0</v>
      </c>
      <c r="P951" s="164">
        <v>0</v>
      </c>
      <c r="Q951" s="164">
        <v>0</v>
      </c>
      <c r="R951" s="164">
        <v>0</v>
      </c>
      <c r="S951" s="164">
        <v>0</v>
      </c>
      <c r="T951" s="164">
        <v>0</v>
      </c>
      <c r="U951" s="164">
        <v>0</v>
      </c>
      <c r="V951" s="164">
        <v>0</v>
      </c>
      <c r="W951" s="164">
        <v>0</v>
      </c>
      <c r="X951" s="164">
        <v>0</v>
      </c>
      <c r="Y951" s="164">
        <v>0</v>
      </c>
      <c r="Z951" s="164">
        <v>0</v>
      </c>
      <c r="AA951" s="164">
        <v>0</v>
      </c>
      <c r="AB951" s="164">
        <v>0</v>
      </c>
      <c r="AC951" s="164">
        <v>0</v>
      </c>
      <c r="AD951" s="164">
        <v>0</v>
      </c>
      <c r="AE951" s="164">
        <v>0</v>
      </c>
      <c r="AF951" s="164">
        <v>0</v>
      </c>
      <c r="AG951" s="164">
        <v>0</v>
      </c>
      <c r="AH951" s="164">
        <v>0</v>
      </c>
      <c r="AI951" s="164">
        <v>0</v>
      </c>
      <c r="AJ951" s="164">
        <v>0</v>
      </c>
      <c r="AK951" s="164">
        <v>0</v>
      </c>
      <c r="AL951" s="164">
        <v>0</v>
      </c>
      <c r="AM951" s="164">
        <v>0</v>
      </c>
      <c r="AN951" s="164">
        <v>0</v>
      </c>
      <c r="AO951" s="164">
        <v>0</v>
      </c>
      <c r="AP951" s="164">
        <v>0</v>
      </c>
      <c r="AQ951" s="164">
        <v>0</v>
      </c>
      <c r="AR951" s="164">
        <v>0</v>
      </c>
      <c r="AS951" s="164">
        <v>0</v>
      </c>
      <c r="AT951" s="164">
        <v>0</v>
      </c>
      <c r="AU951" s="164">
        <v>0</v>
      </c>
      <c r="AV951" s="164">
        <v>0</v>
      </c>
      <c r="AW951" s="164">
        <v>0</v>
      </c>
    </row>
    <row r="952" spans="1:49" x14ac:dyDescent="0.3">
      <c r="A952" s="247"/>
      <c r="B952" s="247"/>
      <c r="C952" s="141" t="s">
        <v>12</v>
      </c>
      <c r="D952" s="164">
        <v>0</v>
      </c>
      <c r="E952" s="164">
        <v>0</v>
      </c>
      <c r="F952" s="164">
        <v>0</v>
      </c>
      <c r="G952" s="164">
        <v>0</v>
      </c>
      <c r="H952" s="164">
        <v>0</v>
      </c>
      <c r="I952" s="164">
        <v>0</v>
      </c>
      <c r="J952" s="164">
        <v>0</v>
      </c>
      <c r="K952" s="164">
        <v>0</v>
      </c>
      <c r="L952" s="164">
        <v>0</v>
      </c>
      <c r="M952" s="164">
        <v>0</v>
      </c>
      <c r="N952" s="164">
        <v>0</v>
      </c>
      <c r="O952" s="164">
        <v>0</v>
      </c>
      <c r="P952" s="164">
        <v>0</v>
      </c>
      <c r="Q952" s="164">
        <v>0</v>
      </c>
      <c r="R952" s="164">
        <v>0</v>
      </c>
      <c r="S952" s="164">
        <v>0</v>
      </c>
      <c r="T952" s="164">
        <v>0</v>
      </c>
      <c r="U952" s="164">
        <v>0</v>
      </c>
      <c r="V952" s="164">
        <v>0</v>
      </c>
      <c r="W952" s="164">
        <v>0</v>
      </c>
      <c r="X952" s="164">
        <v>0</v>
      </c>
      <c r="Y952" s="164">
        <v>0</v>
      </c>
      <c r="Z952" s="164">
        <v>0</v>
      </c>
      <c r="AA952" s="164">
        <v>0</v>
      </c>
      <c r="AB952" s="164">
        <v>0</v>
      </c>
      <c r="AC952" s="164">
        <v>0</v>
      </c>
      <c r="AD952" s="164">
        <v>0</v>
      </c>
      <c r="AE952" s="164">
        <v>0</v>
      </c>
      <c r="AF952" s="164">
        <v>0</v>
      </c>
      <c r="AG952" s="164">
        <v>0</v>
      </c>
      <c r="AH952" s="164">
        <v>0</v>
      </c>
      <c r="AI952" s="164">
        <v>0</v>
      </c>
      <c r="AJ952" s="164">
        <v>0</v>
      </c>
      <c r="AK952" s="164">
        <v>0</v>
      </c>
      <c r="AL952" s="164">
        <v>0</v>
      </c>
      <c r="AM952" s="164">
        <v>0</v>
      </c>
      <c r="AN952" s="164">
        <v>0</v>
      </c>
      <c r="AO952" s="164">
        <v>0</v>
      </c>
      <c r="AP952" s="164">
        <v>0</v>
      </c>
      <c r="AQ952" s="164">
        <v>0</v>
      </c>
      <c r="AR952" s="164">
        <v>0</v>
      </c>
      <c r="AS952" s="164">
        <v>0</v>
      </c>
      <c r="AT952" s="164">
        <v>0</v>
      </c>
      <c r="AU952" s="164">
        <v>0</v>
      </c>
      <c r="AV952" s="164">
        <v>0</v>
      </c>
      <c r="AW952" s="164">
        <v>0</v>
      </c>
    </row>
    <row r="953" spans="1:49" x14ac:dyDescent="0.3">
      <c r="A953" s="247"/>
      <c r="B953" s="247"/>
      <c r="C953" s="141" t="s">
        <v>13</v>
      </c>
      <c r="D953" s="164">
        <v>0</v>
      </c>
      <c r="E953" s="164">
        <v>0</v>
      </c>
      <c r="F953" s="164">
        <v>0</v>
      </c>
      <c r="G953" s="164">
        <v>0</v>
      </c>
      <c r="H953" s="164">
        <v>0</v>
      </c>
      <c r="I953" s="164">
        <v>0</v>
      </c>
      <c r="J953" s="164">
        <v>0</v>
      </c>
      <c r="K953" s="164">
        <v>0</v>
      </c>
      <c r="L953" s="164">
        <v>0</v>
      </c>
      <c r="M953" s="164">
        <v>0</v>
      </c>
      <c r="N953" s="164">
        <v>0</v>
      </c>
      <c r="O953" s="164">
        <v>0</v>
      </c>
      <c r="P953" s="164">
        <v>0</v>
      </c>
      <c r="Q953" s="164">
        <v>0</v>
      </c>
      <c r="R953" s="164">
        <v>0</v>
      </c>
      <c r="S953" s="164">
        <v>0</v>
      </c>
      <c r="T953" s="164">
        <v>0</v>
      </c>
      <c r="U953" s="164">
        <v>0</v>
      </c>
      <c r="V953" s="164">
        <v>0</v>
      </c>
      <c r="W953" s="164">
        <v>0</v>
      </c>
      <c r="X953" s="164">
        <v>0</v>
      </c>
      <c r="Y953" s="164">
        <v>0</v>
      </c>
      <c r="Z953" s="164">
        <v>0</v>
      </c>
      <c r="AA953" s="164">
        <v>0</v>
      </c>
      <c r="AB953" s="164">
        <v>0</v>
      </c>
      <c r="AC953" s="164">
        <v>0</v>
      </c>
      <c r="AD953" s="164">
        <v>0</v>
      </c>
      <c r="AE953" s="164">
        <v>0</v>
      </c>
      <c r="AF953" s="164">
        <v>0</v>
      </c>
      <c r="AG953" s="164">
        <v>0</v>
      </c>
      <c r="AH953" s="164">
        <v>0</v>
      </c>
      <c r="AI953" s="164">
        <v>0</v>
      </c>
      <c r="AJ953" s="164">
        <v>0</v>
      </c>
      <c r="AK953" s="164">
        <v>0</v>
      </c>
      <c r="AL953" s="164">
        <v>0</v>
      </c>
      <c r="AM953" s="164">
        <v>0</v>
      </c>
      <c r="AN953" s="164">
        <v>0</v>
      </c>
      <c r="AO953" s="164">
        <v>0</v>
      </c>
      <c r="AP953" s="164">
        <v>0</v>
      </c>
      <c r="AQ953" s="164">
        <v>0</v>
      </c>
      <c r="AR953" s="164">
        <v>0</v>
      </c>
      <c r="AS953" s="164">
        <v>0</v>
      </c>
      <c r="AT953" s="164">
        <v>0</v>
      </c>
      <c r="AU953" s="164">
        <v>0</v>
      </c>
      <c r="AV953" s="164">
        <v>0</v>
      </c>
      <c r="AW953" s="164">
        <v>0</v>
      </c>
    </row>
    <row r="954" spans="1:49" x14ac:dyDescent="0.3">
      <c r="A954" s="247"/>
      <c r="B954" s="247"/>
      <c r="C954" s="141" t="s">
        <v>14</v>
      </c>
      <c r="D954" s="164">
        <v>0</v>
      </c>
      <c r="E954" s="164">
        <v>0</v>
      </c>
      <c r="F954" s="164">
        <v>0</v>
      </c>
      <c r="G954" s="164">
        <v>0</v>
      </c>
      <c r="H954" s="164">
        <v>0</v>
      </c>
      <c r="I954" s="164">
        <v>0</v>
      </c>
      <c r="J954" s="164">
        <v>0</v>
      </c>
      <c r="K954" s="164">
        <v>0</v>
      </c>
      <c r="L954" s="164">
        <v>0</v>
      </c>
      <c r="M954" s="164">
        <v>0</v>
      </c>
      <c r="N954" s="164">
        <v>0</v>
      </c>
      <c r="O954" s="164">
        <v>0</v>
      </c>
      <c r="P954" s="164">
        <v>0</v>
      </c>
      <c r="Q954" s="164">
        <v>0</v>
      </c>
      <c r="R954" s="164">
        <v>0</v>
      </c>
      <c r="S954" s="164">
        <v>0</v>
      </c>
      <c r="T954" s="164">
        <v>0</v>
      </c>
      <c r="U954" s="164">
        <v>0</v>
      </c>
      <c r="V954" s="164">
        <v>0</v>
      </c>
      <c r="W954" s="164">
        <v>0</v>
      </c>
      <c r="X954" s="164">
        <v>0</v>
      </c>
      <c r="Y954" s="164">
        <v>0</v>
      </c>
      <c r="Z954" s="164">
        <v>0</v>
      </c>
      <c r="AA954" s="164">
        <v>0</v>
      </c>
      <c r="AB954" s="164">
        <v>0</v>
      </c>
      <c r="AC954" s="164">
        <v>0</v>
      </c>
      <c r="AD954" s="164">
        <v>0</v>
      </c>
      <c r="AE954" s="164">
        <v>0</v>
      </c>
      <c r="AF954" s="164">
        <v>0</v>
      </c>
      <c r="AG954" s="164">
        <v>0</v>
      </c>
      <c r="AH954" s="164">
        <v>0</v>
      </c>
      <c r="AI954" s="164">
        <v>0</v>
      </c>
      <c r="AJ954" s="164">
        <v>0</v>
      </c>
      <c r="AK954" s="164">
        <v>0</v>
      </c>
      <c r="AL954" s="164">
        <v>0</v>
      </c>
      <c r="AM954" s="164">
        <v>0</v>
      </c>
      <c r="AN954" s="164">
        <v>0</v>
      </c>
      <c r="AO954" s="164">
        <v>0</v>
      </c>
      <c r="AP954" s="164">
        <v>0</v>
      </c>
      <c r="AQ954" s="164">
        <v>0</v>
      </c>
      <c r="AR954" s="164">
        <v>0</v>
      </c>
      <c r="AS954" s="164">
        <v>0</v>
      </c>
      <c r="AT954" s="164">
        <v>0</v>
      </c>
      <c r="AU954" s="164">
        <v>0</v>
      </c>
      <c r="AV954" s="164">
        <v>0</v>
      </c>
      <c r="AW954" s="164">
        <v>0</v>
      </c>
    </row>
    <row r="955" spans="1:49" x14ac:dyDescent="0.3">
      <c r="A955" s="247"/>
      <c r="B955" s="247"/>
      <c r="C955" s="141" t="s">
        <v>15</v>
      </c>
      <c r="D955" s="164">
        <v>0</v>
      </c>
      <c r="E955" s="164">
        <v>0</v>
      </c>
      <c r="F955" s="164">
        <v>0</v>
      </c>
      <c r="G955" s="164">
        <v>0</v>
      </c>
      <c r="H955" s="164">
        <v>0</v>
      </c>
      <c r="I955" s="164">
        <v>0</v>
      </c>
      <c r="J955" s="164">
        <v>0</v>
      </c>
      <c r="K955" s="164">
        <v>0</v>
      </c>
      <c r="L955" s="164">
        <v>0</v>
      </c>
      <c r="M955" s="164">
        <v>0</v>
      </c>
      <c r="N955" s="164">
        <v>0</v>
      </c>
      <c r="O955" s="164">
        <v>0</v>
      </c>
      <c r="P955" s="164">
        <v>0</v>
      </c>
      <c r="Q955" s="164">
        <v>0</v>
      </c>
      <c r="R955" s="164">
        <v>0</v>
      </c>
      <c r="S955" s="164">
        <v>0</v>
      </c>
      <c r="T955" s="164">
        <v>0</v>
      </c>
      <c r="U955" s="164">
        <v>0</v>
      </c>
      <c r="V955" s="164">
        <v>0</v>
      </c>
      <c r="W955" s="164">
        <v>0</v>
      </c>
      <c r="X955" s="164">
        <v>0</v>
      </c>
      <c r="Y955" s="164">
        <v>0</v>
      </c>
      <c r="Z955" s="164">
        <v>0</v>
      </c>
      <c r="AA955" s="164">
        <v>0</v>
      </c>
      <c r="AB955" s="164">
        <v>0</v>
      </c>
      <c r="AC955" s="164">
        <v>0</v>
      </c>
      <c r="AD955" s="164">
        <v>0</v>
      </c>
      <c r="AE955" s="164">
        <v>0</v>
      </c>
      <c r="AF955" s="164">
        <v>0</v>
      </c>
      <c r="AG955" s="164">
        <v>0</v>
      </c>
      <c r="AH955" s="164">
        <v>0</v>
      </c>
      <c r="AI955" s="164">
        <v>0</v>
      </c>
      <c r="AJ955" s="164">
        <v>0</v>
      </c>
      <c r="AK955" s="164">
        <v>0</v>
      </c>
      <c r="AL955" s="164">
        <v>0</v>
      </c>
      <c r="AM955" s="164">
        <v>0</v>
      </c>
      <c r="AN955" s="164">
        <v>0</v>
      </c>
      <c r="AO955" s="164">
        <v>0</v>
      </c>
      <c r="AP955" s="164">
        <v>0</v>
      </c>
      <c r="AQ955" s="164">
        <v>0</v>
      </c>
      <c r="AR955" s="164">
        <v>0</v>
      </c>
      <c r="AS955" s="164">
        <v>0</v>
      </c>
      <c r="AT955" s="164">
        <v>0</v>
      </c>
      <c r="AU955" s="164">
        <v>0</v>
      </c>
      <c r="AV955" s="164">
        <v>0</v>
      </c>
      <c r="AW955" s="164">
        <v>0</v>
      </c>
    </row>
    <row r="956" spans="1:49" x14ac:dyDescent="0.3">
      <c r="A956" s="247"/>
      <c r="B956" s="247"/>
      <c r="C956" s="141" t="s">
        <v>16</v>
      </c>
      <c r="D956" s="164">
        <v>0</v>
      </c>
      <c r="E956" s="164">
        <v>0</v>
      </c>
      <c r="F956" s="164">
        <v>0</v>
      </c>
      <c r="G956" s="164">
        <v>0</v>
      </c>
      <c r="H956" s="164">
        <v>0</v>
      </c>
      <c r="I956" s="164">
        <v>0</v>
      </c>
      <c r="J956" s="164">
        <v>0</v>
      </c>
      <c r="K956" s="164">
        <v>0</v>
      </c>
      <c r="L956" s="164">
        <v>0</v>
      </c>
      <c r="M956" s="164">
        <v>0</v>
      </c>
      <c r="N956" s="164">
        <v>0</v>
      </c>
      <c r="O956" s="164">
        <v>0</v>
      </c>
      <c r="P956" s="164">
        <v>0</v>
      </c>
      <c r="Q956" s="164">
        <v>0</v>
      </c>
      <c r="R956" s="164">
        <v>0</v>
      </c>
      <c r="S956" s="164">
        <v>0</v>
      </c>
      <c r="T956" s="164">
        <v>0</v>
      </c>
      <c r="U956" s="164">
        <v>0</v>
      </c>
      <c r="V956" s="164">
        <v>0</v>
      </c>
      <c r="W956" s="164">
        <v>0</v>
      </c>
      <c r="X956" s="164">
        <v>0</v>
      </c>
      <c r="Y956" s="164">
        <v>0</v>
      </c>
      <c r="Z956" s="164">
        <v>0</v>
      </c>
      <c r="AA956" s="164">
        <v>0</v>
      </c>
      <c r="AB956" s="164">
        <v>0</v>
      </c>
      <c r="AC956" s="164">
        <v>0</v>
      </c>
      <c r="AD956" s="164">
        <v>0</v>
      </c>
      <c r="AE956" s="164">
        <v>0</v>
      </c>
      <c r="AF956" s="164">
        <v>0</v>
      </c>
      <c r="AG956" s="164">
        <v>0</v>
      </c>
      <c r="AH956" s="164">
        <v>0</v>
      </c>
      <c r="AI956" s="164">
        <v>0</v>
      </c>
      <c r="AJ956" s="164">
        <v>0</v>
      </c>
      <c r="AK956" s="164">
        <v>0</v>
      </c>
      <c r="AL956" s="164">
        <v>0</v>
      </c>
      <c r="AM956" s="164">
        <v>0</v>
      </c>
      <c r="AN956" s="164">
        <v>0</v>
      </c>
      <c r="AO956" s="164">
        <v>0</v>
      </c>
      <c r="AP956" s="164">
        <v>0</v>
      </c>
      <c r="AQ956" s="164">
        <v>0</v>
      </c>
      <c r="AR956" s="164">
        <v>0</v>
      </c>
      <c r="AS956" s="164">
        <v>0</v>
      </c>
      <c r="AT956" s="164">
        <v>0</v>
      </c>
      <c r="AU956" s="164">
        <v>0</v>
      </c>
      <c r="AV956" s="164">
        <v>0</v>
      </c>
      <c r="AW956" s="164">
        <v>0</v>
      </c>
    </row>
    <row r="957" spans="1:49" x14ac:dyDescent="0.3">
      <c r="A957" s="247"/>
      <c r="B957" s="247"/>
      <c r="C957" s="141" t="s">
        <v>17</v>
      </c>
      <c r="D957" s="164">
        <v>0</v>
      </c>
      <c r="E957" s="164">
        <v>0</v>
      </c>
      <c r="F957" s="164">
        <v>0</v>
      </c>
      <c r="G957" s="164">
        <v>0</v>
      </c>
      <c r="H957" s="164">
        <v>0</v>
      </c>
      <c r="I957" s="164">
        <v>0</v>
      </c>
      <c r="J957" s="164">
        <v>0</v>
      </c>
      <c r="K957" s="164">
        <v>0</v>
      </c>
      <c r="L957" s="164">
        <v>0</v>
      </c>
      <c r="M957" s="164">
        <v>0</v>
      </c>
      <c r="N957" s="164">
        <v>0</v>
      </c>
      <c r="O957" s="164">
        <v>0</v>
      </c>
      <c r="P957" s="164">
        <v>0</v>
      </c>
      <c r="Q957" s="164">
        <v>0</v>
      </c>
      <c r="R957" s="164">
        <v>0</v>
      </c>
      <c r="S957" s="164">
        <v>0</v>
      </c>
      <c r="T957" s="164">
        <v>0</v>
      </c>
      <c r="U957" s="164">
        <v>0</v>
      </c>
      <c r="V957" s="164">
        <v>0</v>
      </c>
      <c r="W957" s="164">
        <v>0</v>
      </c>
      <c r="X957" s="164">
        <v>0</v>
      </c>
      <c r="Y957" s="164">
        <v>0</v>
      </c>
      <c r="Z957" s="164">
        <v>0</v>
      </c>
      <c r="AA957" s="164">
        <v>0</v>
      </c>
      <c r="AB957" s="164">
        <v>0</v>
      </c>
      <c r="AC957" s="164">
        <v>0</v>
      </c>
      <c r="AD957" s="164">
        <v>0</v>
      </c>
      <c r="AE957" s="164">
        <v>0</v>
      </c>
      <c r="AF957" s="164">
        <v>0</v>
      </c>
      <c r="AG957" s="164">
        <v>0</v>
      </c>
      <c r="AH957" s="164">
        <v>0</v>
      </c>
      <c r="AI957" s="164">
        <v>0</v>
      </c>
      <c r="AJ957" s="164">
        <v>0</v>
      </c>
      <c r="AK957" s="164">
        <v>0</v>
      </c>
      <c r="AL957" s="164">
        <v>0</v>
      </c>
      <c r="AM957" s="164">
        <v>0</v>
      </c>
      <c r="AN957" s="164">
        <v>0</v>
      </c>
      <c r="AO957" s="164">
        <v>0</v>
      </c>
      <c r="AP957" s="164">
        <v>0</v>
      </c>
      <c r="AQ957" s="164">
        <v>0</v>
      </c>
      <c r="AR957" s="164">
        <v>0</v>
      </c>
      <c r="AS957" s="164">
        <v>0</v>
      </c>
      <c r="AT957" s="164">
        <v>0</v>
      </c>
      <c r="AU957" s="164">
        <v>0</v>
      </c>
      <c r="AV957" s="164">
        <v>0</v>
      </c>
      <c r="AW957" s="164">
        <v>0</v>
      </c>
    </row>
    <row r="958" spans="1:49" x14ac:dyDescent="0.3">
      <c r="A958" s="247"/>
      <c r="B958" s="247"/>
      <c r="C958" s="141" t="s">
        <v>34</v>
      </c>
      <c r="D958" s="164">
        <v>0</v>
      </c>
      <c r="E958" s="164">
        <v>0</v>
      </c>
      <c r="F958" s="164">
        <v>0</v>
      </c>
      <c r="G958" s="164">
        <v>0</v>
      </c>
      <c r="H958" s="164">
        <v>0</v>
      </c>
      <c r="I958" s="164">
        <v>0</v>
      </c>
      <c r="J958" s="164">
        <v>0</v>
      </c>
      <c r="K958" s="164">
        <v>0</v>
      </c>
      <c r="L958" s="164">
        <v>0</v>
      </c>
      <c r="M958" s="164">
        <v>0</v>
      </c>
      <c r="N958" s="164">
        <v>0</v>
      </c>
      <c r="O958" s="164">
        <v>0</v>
      </c>
      <c r="P958" s="164">
        <v>0</v>
      </c>
      <c r="Q958" s="164">
        <v>0</v>
      </c>
      <c r="R958" s="164">
        <v>0</v>
      </c>
      <c r="S958" s="164">
        <v>0</v>
      </c>
      <c r="T958" s="164">
        <v>0</v>
      </c>
      <c r="U958" s="164">
        <v>0</v>
      </c>
      <c r="V958" s="164">
        <v>0</v>
      </c>
      <c r="W958" s="164">
        <v>0</v>
      </c>
      <c r="X958" s="164">
        <v>0</v>
      </c>
      <c r="Y958" s="164">
        <v>0</v>
      </c>
      <c r="Z958" s="164">
        <v>0</v>
      </c>
      <c r="AA958" s="164">
        <v>0</v>
      </c>
      <c r="AB958" s="164">
        <v>0</v>
      </c>
      <c r="AC958" s="164">
        <v>0</v>
      </c>
      <c r="AD958" s="164">
        <v>0</v>
      </c>
      <c r="AE958" s="164">
        <v>0</v>
      </c>
      <c r="AF958" s="164">
        <v>0</v>
      </c>
      <c r="AG958" s="164">
        <v>0</v>
      </c>
      <c r="AH958" s="164">
        <v>0</v>
      </c>
      <c r="AI958" s="164">
        <v>0</v>
      </c>
      <c r="AJ958" s="164">
        <v>0</v>
      </c>
      <c r="AK958" s="164">
        <v>0</v>
      </c>
      <c r="AL958" s="164">
        <v>0</v>
      </c>
      <c r="AM958" s="164">
        <v>0</v>
      </c>
      <c r="AN958" s="164">
        <v>0</v>
      </c>
      <c r="AO958" s="164">
        <v>0</v>
      </c>
      <c r="AP958" s="164">
        <v>0</v>
      </c>
      <c r="AQ958" s="164">
        <v>0</v>
      </c>
      <c r="AR958" s="164">
        <v>0</v>
      </c>
      <c r="AS958" s="164">
        <v>0</v>
      </c>
      <c r="AT958" s="164">
        <v>0</v>
      </c>
      <c r="AU958" s="164">
        <v>0</v>
      </c>
      <c r="AV958" s="164">
        <v>0</v>
      </c>
      <c r="AW958" s="164">
        <v>0</v>
      </c>
    </row>
    <row r="959" spans="1:49" x14ac:dyDescent="0.3">
      <c r="A959" s="247"/>
      <c r="B959" s="247"/>
      <c r="C959" s="141" t="s">
        <v>19</v>
      </c>
      <c r="D959" s="164">
        <v>0</v>
      </c>
      <c r="E959" s="164">
        <v>0</v>
      </c>
      <c r="F959" s="164">
        <v>0</v>
      </c>
      <c r="G959" s="164">
        <v>0</v>
      </c>
      <c r="H959" s="164">
        <v>0</v>
      </c>
      <c r="I959" s="164">
        <v>0</v>
      </c>
      <c r="J959" s="164">
        <v>0</v>
      </c>
      <c r="K959" s="164">
        <v>0</v>
      </c>
      <c r="L959" s="164">
        <v>0</v>
      </c>
      <c r="M959" s="164">
        <v>0</v>
      </c>
      <c r="N959" s="164">
        <v>0</v>
      </c>
      <c r="O959" s="164">
        <v>0</v>
      </c>
      <c r="P959" s="164">
        <v>0</v>
      </c>
      <c r="Q959" s="164">
        <v>0</v>
      </c>
      <c r="R959" s="164">
        <v>0</v>
      </c>
      <c r="S959" s="164">
        <v>0</v>
      </c>
      <c r="T959" s="164">
        <v>0</v>
      </c>
      <c r="U959" s="164">
        <v>0</v>
      </c>
      <c r="V959" s="164">
        <v>0</v>
      </c>
      <c r="W959" s="164">
        <v>0</v>
      </c>
      <c r="X959" s="164">
        <v>0</v>
      </c>
      <c r="Y959" s="164">
        <v>0</v>
      </c>
      <c r="Z959" s="164">
        <v>0</v>
      </c>
      <c r="AA959" s="164">
        <v>0</v>
      </c>
      <c r="AB959" s="164">
        <v>0</v>
      </c>
      <c r="AC959" s="164">
        <v>0</v>
      </c>
      <c r="AD959" s="164">
        <v>0</v>
      </c>
      <c r="AE959" s="164">
        <v>0</v>
      </c>
      <c r="AF959" s="164">
        <v>0</v>
      </c>
      <c r="AG959" s="164">
        <v>0</v>
      </c>
      <c r="AH959" s="164">
        <v>0</v>
      </c>
      <c r="AI959" s="164">
        <v>0</v>
      </c>
      <c r="AJ959" s="164">
        <v>0</v>
      </c>
      <c r="AK959" s="164">
        <v>0</v>
      </c>
      <c r="AL959" s="164">
        <v>0</v>
      </c>
      <c r="AM959" s="164">
        <v>0</v>
      </c>
      <c r="AN959" s="164">
        <v>0</v>
      </c>
      <c r="AO959" s="164">
        <v>0</v>
      </c>
      <c r="AP959" s="164">
        <v>0</v>
      </c>
      <c r="AQ959" s="164">
        <v>0</v>
      </c>
      <c r="AR959" s="164">
        <v>0</v>
      </c>
      <c r="AS959" s="164">
        <v>0</v>
      </c>
      <c r="AT959" s="164">
        <v>0</v>
      </c>
      <c r="AU959" s="164">
        <v>0</v>
      </c>
      <c r="AV959" s="164">
        <v>0</v>
      </c>
      <c r="AW959" s="164">
        <v>0</v>
      </c>
    </row>
    <row r="960" spans="1:49" x14ac:dyDescent="0.3">
      <c r="A960" s="247"/>
      <c r="B960" s="247" t="s">
        <v>29</v>
      </c>
      <c r="C960" s="141" t="s">
        <v>11</v>
      </c>
      <c r="D960" s="164">
        <v>0</v>
      </c>
      <c r="E960" s="164">
        <v>0</v>
      </c>
      <c r="F960" s="164">
        <v>0</v>
      </c>
      <c r="G960" s="164">
        <v>0</v>
      </c>
      <c r="H960" s="164">
        <v>0</v>
      </c>
      <c r="I960" s="164">
        <v>0</v>
      </c>
      <c r="J960" s="164">
        <v>0</v>
      </c>
      <c r="K960" s="164">
        <v>0</v>
      </c>
      <c r="L960" s="164">
        <v>0</v>
      </c>
      <c r="M960" s="164">
        <v>0</v>
      </c>
      <c r="N960" s="164">
        <v>0</v>
      </c>
      <c r="O960" s="164">
        <v>0</v>
      </c>
      <c r="P960" s="164">
        <v>0</v>
      </c>
      <c r="Q960" s="164">
        <v>0</v>
      </c>
      <c r="R960" s="164">
        <v>0</v>
      </c>
      <c r="S960" s="164">
        <v>0</v>
      </c>
      <c r="T960" s="164">
        <v>0</v>
      </c>
      <c r="U960" s="164">
        <v>0</v>
      </c>
      <c r="V960" s="164">
        <v>0</v>
      </c>
      <c r="W960" s="164">
        <v>0</v>
      </c>
      <c r="X960" s="164">
        <v>0</v>
      </c>
      <c r="Y960" s="164">
        <v>0</v>
      </c>
      <c r="Z960" s="164">
        <v>0</v>
      </c>
      <c r="AA960" s="164">
        <v>0</v>
      </c>
      <c r="AB960" s="164">
        <v>0</v>
      </c>
      <c r="AC960" s="164">
        <v>0</v>
      </c>
      <c r="AD960" s="164">
        <v>0</v>
      </c>
      <c r="AE960" s="164">
        <v>0</v>
      </c>
      <c r="AF960" s="164">
        <v>0</v>
      </c>
      <c r="AG960" s="164">
        <v>0</v>
      </c>
      <c r="AH960" s="164">
        <v>0</v>
      </c>
      <c r="AI960" s="164">
        <v>0</v>
      </c>
      <c r="AJ960" s="164">
        <v>0</v>
      </c>
      <c r="AK960" s="164">
        <v>0</v>
      </c>
      <c r="AL960" s="164">
        <v>0</v>
      </c>
      <c r="AM960" s="164">
        <v>0</v>
      </c>
      <c r="AN960" s="164">
        <v>0</v>
      </c>
      <c r="AO960" s="164">
        <v>0</v>
      </c>
      <c r="AP960" s="164">
        <v>0</v>
      </c>
      <c r="AQ960" s="164">
        <v>0</v>
      </c>
      <c r="AR960" s="164">
        <v>0</v>
      </c>
      <c r="AS960" s="164">
        <v>0</v>
      </c>
      <c r="AT960" s="164">
        <v>0</v>
      </c>
      <c r="AU960" s="164">
        <v>0</v>
      </c>
      <c r="AV960" s="164">
        <v>0</v>
      </c>
      <c r="AW960" s="164">
        <v>0</v>
      </c>
    </row>
    <row r="961" spans="1:49" x14ac:dyDescent="0.3">
      <c r="A961" s="247"/>
      <c r="B961" s="247"/>
      <c r="C961" s="141" t="s">
        <v>12</v>
      </c>
      <c r="D961" s="164">
        <v>0</v>
      </c>
      <c r="E961" s="164">
        <v>0</v>
      </c>
      <c r="F961" s="164">
        <v>0</v>
      </c>
      <c r="G961" s="164">
        <v>0</v>
      </c>
      <c r="H961" s="164">
        <v>0</v>
      </c>
      <c r="I961" s="164">
        <v>0</v>
      </c>
      <c r="J961" s="164">
        <v>0</v>
      </c>
      <c r="K961" s="164">
        <v>0</v>
      </c>
      <c r="L961" s="164">
        <v>0</v>
      </c>
      <c r="M961" s="164">
        <v>0</v>
      </c>
      <c r="N961" s="164">
        <v>0</v>
      </c>
      <c r="O961" s="164">
        <v>0</v>
      </c>
      <c r="P961" s="164">
        <v>0</v>
      </c>
      <c r="Q961" s="164">
        <v>0</v>
      </c>
      <c r="R961" s="164">
        <v>0</v>
      </c>
      <c r="S961" s="164">
        <v>0</v>
      </c>
      <c r="T961" s="164">
        <v>0</v>
      </c>
      <c r="U961" s="164">
        <v>0</v>
      </c>
      <c r="V961" s="164">
        <v>0</v>
      </c>
      <c r="W961" s="164">
        <v>0</v>
      </c>
      <c r="X961" s="164">
        <v>0</v>
      </c>
      <c r="Y961" s="164">
        <v>0</v>
      </c>
      <c r="Z961" s="164">
        <v>0</v>
      </c>
      <c r="AA961" s="164">
        <v>0</v>
      </c>
      <c r="AB961" s="164">
        <v>0</v>
      </c>
      <c r="AC961" s="164">
        <v>0</v>
      </c>
      <c r="AD961" s="164">
        <v>0</v>
      </c>
      <c r="AE961" s="164">
        <v>0</v>
      </c>
      <c r="AF961" s="164">
        <v>0</v>
      </c>
      <c r="AG961" s="164">
        <v>0</v>
      </c>
      <c r="AH961" s="164">
        <v>0</v>
      </c>
      <c r="AI961" s="164">
        <v>0</v>
      </c>
      <c r="AJ961" s="164">
        <v>0</v>
      </c>
      <c r="AK961" s="164">
        <v>0</v>
      </c>
      <c r="AL961" s="164">
        <v>0</v>
      </c>
      <c r="AM961" s="164">
        <v>0</v>
      </c>
      <c r="AN961" s="164">
        <v>0</v>
      </c>
      <c r="AO961" s="164">
        <v>0</v>
      </c>
      <c r="AP961" s="164">
        <v>0</v>
      </c>
      <c r="AQ961" s="164">
        <v>0</v>
      </c>
      <c r="AR961" s="164">
        <v>0</v>
      </c>
      <c r="AS961" s="164">
        <v>0</v>
      </c>
      <c r="AT961" s="164">
        <v>0</v>
      </c>
      <c r="AU961" s="164">
        <v>0</v>
      </c>
      <c r="AV961" s="164">
        <v>0</v>
      </c>
      <c r="AW961" s="164">
        <v>0</v>
      </c>
    </row>
    <row r="962" spans="1:49" x14ac:dyDescent="0.3">
      <c r="A962" s="247"/>
      <c r="B962" s="247"/>
      <c r="C962" s="141" t="s">
        <v>13</v>
      </c>
      <c r="D962" s="164">
        <v>0</v>
      </c>
      <c r="E962" s="164">
        <v>0</v>
      </c>
      <c r="F962" s="164">
        <v>0</v>
      </c>
      <c r="G962" s="164">
        <v>0</v>
      </c>
      <c r="H962" s="164">
        <v>0</v>
      </c>
      <c r="I962" s="164">
        <v>0</v>
      </c>
      <c r="J962" s="164">
        <v>0</v>
      </c>
      <c r="K962" s="164">
        <v>0</v>
      </c>
      <c r="L962" s="164">
        <v>0</v>
      </c>
      <c r="M962" s="164">
        <v>0</v>
      </c>
      <c r="N962" s="164">
        <v>0</v>
      </c>
      <c r="O962" s="164">
        <v>0</v>
      </c>
      <c r="P962" s="164">
        <v>0</v>
      </c>
      <c r="Q962" s="164">
        <v>0</v>
      </c>
      <c r="R962" s="164">
        <v>0</v>
      </c>
      <c r="S962" s="164">
        <v>0</v>
      </c>
      <c r="T962" s="164">
        <v>0</v>
      </c>
      <c r="U962" s="164">
        <v>0</v>
      </c>
      <c r="V962" s="164">
        <v>0</v>
      </c>
      <c r="W962" s="164">
        <v>0</v>
      </c>
      <c r="X962" s="164">
        <v>0</v>
      </c>
      <c r="Y962" s="164">
        <v>0</v>
      </c>
      <c r="Z962" s="164">
        <v>0</v>
      </c>
      <c r="AA962" s="164">
        <v>0</v>
      </c>
      <c r="AB962" s="164">
        <v>0</v>
      </c>
      <c r="AC962" s="164">
        <v>0</v>
      </c>
      <c r="AD962" s="164">
        <v>0</v>
      </c>
      <c r="AE962" s="164">
        <v>0</v>
      </c>
      <c r="AF962" s="164">
        <v>0</v>
      </c>
      <c r="AG962" s="164">
        <v>0</v>
      </c>
      <c r="AH962" s="164">
        <v>0</v>
      </c>
      <c r="AI962" s="164">
        <v>0</v>
      </c>
      <c r="AJ962" s="164">
        <v>0</v>
      </c>
      <c r="AK962" s="164">
        <v>0</v>
      </c>
      <c r="AL962" s="164">
        <v>0</v>
      </c>
      <c r="AM962" s="164">
        <v>0</v>
      </c>
      <c r="AN962" s="164">
        <v>0</v>
      </c>
      <c r="AO962" s="164">
        <v>0</v>
      </c>
      <c r="AP962" s="164">
        <v>0</v>
      </c>
      <c r="AQ962" s="164">
        <v>0</v>
      </c>
      <c r="AR962" s="164">
        <v>0</v>
      </c>
      <c r="AS962" s="164">
        <v>0</v>
      </c>
      <c r="AT962" s="164">
        <v>0</v>
      </c>
      <c r="AU962" s="164">
        <v>0</v>
      </c>
      <c r="AV962" s="164">
        <v>0</v>
      </c>
      <c r="AW962" s="164">
        <v>0</v>
      </c>
    </row>
    <row r="963" spans="1:49" x14ac:dyDescent="0.3">
      <c r="A963" s="247"/>
      <c r="B963" s="247"/>
      <c r="C963" s="141" t="s">
        <v>14</v>
      </c>
      <c r="D963" s="164">
        <v>0</v>
      </c>
      <c r="E963" s="164">
        <v>0</v>
      </c>
      <c r="F963" s="164">
        <v>0</v>
      </c>
      <c r="G963" s="164">
        <v>0</v>
      </c>
      <c r="H963" s="164">
        <v>0</v>
      </c>
      <c r="I963" s="164">
        <v>0</v>
      </c>
      <c r="J963" s="164">
        <v>0</v>
      </c>
      <c r="K963" s="164">
        <v>0</v>
      </c>
      <c r="L963" s="164">
        <v>0</v>
      </c>
      <c r="M963" s="164">
        <v>0</v>
      </c>
      <c r="N963" s="164">
        <v>0</v>
      </c>
      <c r="O963" s="164">
        <v>0</v>
      </c>
      <c r="P963" s="164">
        <v>0</v>
      </c>
      <c r="Q963" s="164">
        <v>0</v>
      </c>
      <c r="R963" s="164">
        <v>0</v>
      </c>
      <c r="S963" s="164">
        <v>0</v>
      </c>
      <c r="T963" s="164">
        <v>0</v>
      </c>
      <c r="U963" s="164">
        <v>0</v>
      </c>
      <c r="V963" s="164">
        <v>0</v>
      </c>
      <c r="W963" s="164">
        <v>0</v>
      </c>
      <c r="X963" s="164">
        <v>0</v>
      </c>
      <c r="Y963" s="164">
        <v>0</v>
      </c>
      <c r="Z963" s="164">
        <v>0</v>
      </c>
      <c r="AA963" s="164">
        <v>0</v>
      </c>
      <c r="AB963" s="164">
        <v>0</v>
      </c>
      <c r="AC963" s="164">
        <v>0</v>
      </c>
      <c r="AD963" s="164">
        <v>0</v>
      </c>
      <c r="AE963" s="164">
        <v>0</v>
      </c>
      <c r="AF963" s="164">
        <v>0</v>
      </c>
      <c r="AG963" s="164">
        <v>0</v>
      </c>
      <c r="AH963" s="164">
        <v>0</v>
      </c>
      <c r="AI963" s="164">
        <v>0</v>
      </c>
      <c r="AJ963" s="164">
        <v>0</v>
      </c>
      <c r="AK963" s="164">
        <v>0</v>
      </c>
      <c r="AL963" s="164">
        <v>0</v>
      </c>
      <c r="AM963" s="164">
        <v>0</v>
      </c>
      <c r="AN963" s="164">
        <v>0</v>
      </c>
      <c r="AO963" s="164">
        <v>0</v>
      </c>
      <c r="AP963" s="164">
        <v>0</v>
      </c>
      <c r="AQ963" s="164">
        <v>0</v>
      </c>
      <c r="AR963" s="164">
        <v>0</v>
      </c>
      <c r="AS963" s="164">
        <v>0</v>
      </c>
      <c r="AT963" s="164">
        <v>0</v>
      </c>
      <c r="AU963" s="164">
        <v>0</v>
      </c>
      <c r="AV963" s="164">
        <v>0</v>
      </c>
      <c r="AW963" s="164">
        <v>0</v>
      </c>
    </row>
    <row r="964" spans="1:49" x14ac:dyDescent="0.3">
      <c r="A964" s="247"/>
      <c r="B964" s="247"/>
      <c r="C964" s="141" t="s">
        <v>15</v>
      </c>
      <c r="D964" s="164">
        <v>0</v>
      </c>
      <c r="E964" s="164">
        <v>0</v>
      </c>
      <c r="F964" s="164">
        <v>0</v>
      </c>
      <c r="G964" s="164">
        <v>0</v>
      </c>
      <c r="H964" s="164">
        <v>0</v>
      </c>
      <c r="I964" s="164">
        <v>0</v>
      </c>
      <c r="J964" s="164">
        <v>0</v>
      </c>
      <c r="K964" s="164">
        <v>0</v>
      </c>
      <c r="L964" s="164">
        <v>0</v>
      </c>
      <c r="M964" s="164">
        <v>0</v>
      </c>
      <c r="N964" s="164">
        <v>0</v>
      </c>
      <c r="O964" s="164">
        <v>0</v>
      </c>
      <c r="P964" s="164">
        <v>0</v>
      </c>
      <c r="Q964" s="164">
        <v>0</v>
      </c>
      <c r="R964" s="164">
        <v>0</v>
      </c>
      <c r="S964" s="164">
        <v>0</v>
      </c>
      <c r="T964" s="164">
        <v>0</v>
      </c>
      <c r="U964" s="164">
        <v>0</v>
      </c>
      <c r="V964" s="164">
        <v>0</v>
      </c>
      <c r="W964" s="164">
        <v>0</v>
      </c>
      <c r="X964" s="164">
        <v>0</v>
      </c>
      <c r="Y964" s="164">
        <v>0</v>
      </c>
      <c r="Z964" s="164">
        <v>0</v>
      </c>
      <c r="AA964" s="164">
        <v>0</v>
      </c>
      <c r="AB964" s="164">
        <v>0</v>
      </c>
      <c r="AC964" s="164">
        <v>0</v>
      </c>
      <c r="AD964" s="164">
        <v>0</v>
      </c>
      <c r="AE964" s="164">
        <v>0</v>
      </c>
      <c r="AF964" s="164">
        <v>0</v>
      </c>
      <c r="AG964" s="164">
        <v>0</v>
      </c>
      <c r="AH964" s="164">
        <v>0</v>
      </c>
      <c r="AI964" s="164">
        <v>0</v>
      </c>
      <c r="AJ964" s="164">
        <v>0</v>
      </c>
      <c r="AK964" s="164">
        <v>0</v>
      </c>
      <c r="AL964" s="164">
        <v>0</v>
      </c>
      <c r="AM964" s="164">
        <v>0</v>
      </c>
      <c r="AN964" s="164">
        <v>0</v>
      </c>
      <c r="AO964" s="164">
        <v>0</v>
      </c>
      <c r="AP964" s="164">
        <v>0</v>
      </c>
      <c r="AQ964" s="164">
        <v>0</v>
      </c>
      <c r="AR964" s="164">
        <v>0</v>
      </c>
      <c r="AS964" s="164">
        <v>0</v>
      </c>
      <c r="AT964" s="164">
        <v>0</v>
      </c>
      <c r="AU964" s="164">
        <v>0</v>
      </c>
      <c r="AV964" s="164">
        <v>0</v>
      </c>
      <c r="AW964" s="164">
        <v>0</v>
      </c>
    </row>
    <row r="965" spans="1:49" x14ac:dyDescent="0.3">
      <c r="A965" s="247"/>
      <c r="B965" s="247"/>
      <c r="C965" s="141" t="s">
        <v>16</v>
      </c>
      <c r="D965" s="164">
        <v>0</v>
      </c>
      <c r="E965" s="164">
        <v>0</v>
      </c>
      <c r="F965" s="164">
        <v>0</v>
      </c>
      <c r="G965" s="164">
        <v>0</v>
      </c>
      <c r="H965" s="164">
        <v>0</v>
      </c>
      <c r="I965" s="164">
        <v>0</v>
      </c>
      <c r="J965" s="164">
        <v>0</v>
      </c>
      <c r="K965" s="164">
        <v>0</v>
      </c>
      <c r="L965" s="164">
        <v>0</v>
      </c>
      <c r="M965" s="164">
        <v>0</v>
      </c>
      <c r="N965" s="164">
        <v>0</v>
      </c>
      <c r="O965" s="164">
        <v>0</v>
      </c>
      <c r="P965" s="164">
        <v>0</v>
      </c>
      <c r="Q965" s="164">
        <v>0</v>
      </c>
      <c r="R965" s="164">
        <v>0</v>
      </c>
      <c r="S965" s="164">
        <v>0</v>
      </c>
      <c r="T965" s="164">
        <v>0</v>
      </c>
      <c r="U965" s="164">
        <v>0</v>
      </c>
      <c r="V965" s="164">
        <v>0</v>
      </c>
      <c r="W965" s="164">
        <v>0</v>
      </c>
      <c r="X965" s="164">
        <v>0</v>
      </c>
      <c r="Y965" s="164">
        <v>0</v>
      </c>
      <c r="Z965" s="164">
        <v>0</v>
      </c>
      <c r="AA965" s="164">
        <v>0</v>
      </c>
      <c r="AB965" s="164">
        <v>0</v>
      </c>
      <c r="AC965" s="164">
        <v>0</v>
      </c>
      <c r="AD965" s="164">
        <v>0</v>
      </c>
      <c r="AE965" s="164">
        <v>0</v>
      </c>
      <c r="AF965" s="164">
        <v>0</v>
      </c>
      <c r="AG965" s="164">
        <v>0</v>
      </c>
      <c r="AH965" s="164">
        <v>0</v>
      </c>
      <c r="AI965" s="164">
        <v>0</v>
      </c>
      <c r="AJ965" s="164">
        <v>0</v>
      </c>
      <c r="AK965" s="164">
        <v>0</v>
      </c>
      <c r="AL965" s="164">
        <v>0</v>
      </c>
      <c r="AM965" s="164">
        <v>0</v>
      </c>
      <c r="AN965" s="164">
        <v>0</v>
      </c>
      <c r="AO965" s="164">
        <v>0</v>
      </c>
      <c r="AP965" s="164">
        <v>0</v>
      </c>
      <c r="AQ965" s="164">
        <v>0</v>
      </c>
      <c r="AR965" s="164">
        <v>0</v>
      </c>
      <c r="AS965" s="164">
        <v>0</v>
      </c>
      <c r="AT965" s="164">
        <v>0</v>
      </c>
      <c r="AU965" s="164">
        <v>0</v>
      </c>
      <c r="AV965" s="164">
        <v>0</v>
      </c>
      <c r="AW965" s="164">
        <v>0</v>
      </c>
    </row>
    <row r="966" spans="1:49" x14ac:dyDescent="0.3">
      <c r="A966" s="247"/>
      <c r="B966" s="247"/>
      <c r="C966" s="141" t="s">
        <v>17</v>
      </c>
      <c r="D966" s="164">
        <v>0</v>
      </c>
      <c r="E966" s="164">
        <v>0</v>
      </c>
      <c r="F966" s="164">
        <v>0</v>
      </c>
      <c r="G966" s="164">
        <v>0</v>
      </c>
      <c r="H966" s="164">
        <v>0</v>
      </c>
      <c r="I966" s="164">
        <v>0</v>
      </c>
      <c r="J966" s="164">
        <v>0</v>
      </c>
      <c r="K966" s="164">
        <v>0</v>
      </c>
      <c r="L966" s="164">
        <v>0</v>
      </c>
      <c r="M966" s="164">
        <v>0</v>
      </c>
      <c r="N966" s="164">
        <v>0</v>
      </c>
      <c r="O966" s="164">
        <v>0</v>
      </c>
      <c r="P966" s="164">
        <v>0</v>
      </c>
      <c r="Q966" s="164">
        <v>0</v>
      </c>
      <c r="R966" s="164">
        <v>0</v>
      </c>
      <c r="S966" s="164">
        <v>0</v>
      </c>
      <c r="T966" s="164">
        <v>0</v>
      </c>
      <c r="U966" s="164">
        <v>0</v>
      </c>
      <c r="V966" s="164">
        <v>0</v>
      </c>
      <c r="W966" s="164">
        <v>0</v>
      </c>
      <c r="X966" s="164">
        <v>0</v>
      </c>
      <c r="Y966" s="164">
        <v>0</v>
      </c>
      <c r="Z966" s="164">
        <v>0</v>
      </c>
      <c r="AA966" s="164">
        <v>0</v>
      </c>
      <c r="AB966" s="164">
        <v>0</v>
      </c>
      <c r="AC966" s="164">
        <v>0</v>
      </c>
      <c r="AD966" s="164">
        <v>0</v>
      </c>
      <c r="AE966" s="164">
        <v>0</v>
      </c>
      <c r="AF966" s="164">
        <v>0</v>
      </c>
      <c r="AG966" s="164">
        <v>0</v>
      </c>
      <c r="AH966" s="164">
        <v>0</v>
      </c>
      <c r="AI966" s="164">
        <v>0</v>
      </c>
      <c r="AJ966" s="164">
        <v>0</v>
      </c>
      <c r="AK966" s="164">
        <v>0</v>
      </c>
      <c r="AL966" s="164">
        <v>0</v>
      </c>
      <c r="AM966" s="164">
        <v>0</v>
      </c>
      <c r="AN966" s="164">
        <v>0</v>
      </c>
      <c r="AO966" s="164">
        <v>0</v>
      </c>
      <c r="AP966" s="164">
        <v>0</v>
      </c>
      <c r="AQ966" s="164">
        <v>0</v>
      </c>
      <c r="AR966" s="164">
        <v>0</v>
      </c>
      <c r="AS966" s="164">
        <v>0</v>
      </c>
      <c r="AT966" s="164">
        <v>0</v>
      </c>
      <c r="AU966" s="164">
        <v>0</v>
      </c>
      <c r="AV966" s="164">
        <v>0</v>
      </c>
      <c r="AW966" s="164">
        <v>0</v>
      </c>
    </row>
    <row r="967" spans="1:49" x14ac:dyDescent="0.3">
      <c r="A967" s="247"/>
      <c r="B967" s="247"/>
      <c r="C967" s="141" t="s">
        <v>34</v>
      </c>
      <c r="D967" s="164">
        <v>0</v>
      </c>
      <c r="E967" s="164">
        <v>0</v>
      </c>
      <c r="F967" s="164">
        <v>0</v>
      </c>
      <c r="G967" s="164">
        <v>0</v>
      </c>
      <c r="H967" s="164">
        <v>0</v>
      </c>
      <c r="I967" s="164">
        <v>0</v>
      </c>
      <c r="J967" s="164">
        <v>0</v>
      </c>
      <c r="K967" s="164">
        <v>0</v>
      </c>
      <c r="L967" s="164">
        <v>0</v>
      </c>
      <c r="M967" s="164">
        <v>0</v>
      </c>
      <c r="N967" s="164">
        <v>0</v>
      </c>
      <c r="O967" s="164">
        <v>0</v>
      </c>
      <c r="P967" s="164">
        <v>0</v>
      </c>
      <c r="Q967" s="164">
        <v>0</v>
      </c>
      <c r="R967" s="164">
        <v>0</v>
      </c>
      <c r="S967" s="164">
        <v>0</v>
      </c>
      <c r="T967" s="164">
        <v>0</v>
      </c>
      <c r="U967" s="164">
        <v>0</v>
      </c>
      <c r="V967" s="164">
        <v>0</v>
      </c>
      <c r="W967" s="164">
        <v>0</v>
      </c>
      <c r="X967" s="164">
        <v>0</v>
      </c>
      <c r="Y967" s="164">
        <v>0</v>
      </c>
      <c r="Z967" s="164">
        <v>0</v>
      </c>
      <c r="AA967" s="164">
        <v>0</v>
      </c>
      <c r="AB967" s="164">
        <v>0</v>
      </c>
      <c r="AC967" s="164">
        <v>0</v>
      </c>
      <c r="AD967" s="164">
        <v>0</v>
      </c>
      <c r="AE967" s="164">
        <v>0</v>
      </c>
      <c r="AF967" s="164">
        <v>0</v>
      </c>
      <c r="AG967" s="164">
        <v>0</v>
      </c>
      <c r="AH967" s="164">
        <v>0</v>
      </c>
      <c r="AI967" s="164">
        <v>0</v>
      </c>
      <c r="AJ967" s="164">
        <v>0</v>
      </c>
      <c r="AK967" s="164">
        <v>0</v>
      </c>
      <c r="AL967" s="164">
        <v>0</v>
      </c>
      <c r="AM967" s="164">
        <v>0</v>
      </c>
      <c r="AN967" s="164">
        <v>0</v>
      </c>
      <c r="AO967" s="164">
        <v>0</v>
      </c>
      <c r="AP967" s="164">
        <v>0</v>
      </c>
      <c r="AQ967" s="164">
        <v>0</v>
      </c>
      <c r="AR967" s="164">
        <v>0</v>
      </c>
      <c r="AS967" s="164">
        <v>0</v>
      </c>
      <c r="AT967" s="164">
        <v>0</v>
      </c>
      <c r="AU967" s="164">
        <v>0</v>
      </c>
      <c r="AV967" s="164">
        <v>0</v>
      </c>
      <c r="AW967" s="164">
        <v>0</v>
      </c>
    </row>
    <row r="968" spans="1:49" x14ac:dyDescent="0.3">
      <c r="A968" s="247"/>
      <c r="B968" s="247"/>
      <c r="C968" s="141" t="s">
        <v>19</v>
      </c>
      <c r="D968" s="164">
        <v>0</v>
      </c>
      <c r="E968" s="164">
        <v>0</v>
      </c>
      <c r="F968" s="164">
        <v>0</v>
      </c>
      <c r="G968" s="164">
        <v>0</v>
      </c>
      <c r="H968" s="164">
        <v>0</v>
      </c>
      <c r="I968" s="164">
        <v>0</v>
      </c>
      <c r="J968" s="164">
        <v>0</v>
      </c>
      <c r="K968" s="164">
        <v>0</v>
      </c>
      <c r="L968" s="164">
        <v>0</v>
      </c>
      <c r="M968" s="164">
        <v>0</v>
      </c>
      <c r="N968" s="164">
        <v>0</v>
      </c>
      <c r="O968" s="164">
        <v>0</v>
      </c>
      <c r="P968" s="164">
        <v>0</v>
      </c>
      <c r="Q968" s="164">
        <v>0</v>
      </c>
      <c r="R968" s="164">
        <v>0</v>
      </c>
      <c r="S968" s="164">
        <v>0</v>
      </c>
      <c r="T968" s="164">
        <v>0</v>
      </c>
      <c r="U968" s="164">
        <v>0</v>
      </c>
      <c r="V968" s="164">
        <v>0</v>
      </c>
      <c r="W968" s="164">
        <v>0</v>
      </c>
      <c r="X968" s="164">
        <v>0</v>
      </c>
      <c r="Y968" s="164">
        <v>0</v>
      </c>
      <c r="Z968" s="164">
        <v>0</v>
      </c>
      <c r="AA968" s="164">
        <v>0</v>
      </c>
      <c r="AB968" s="164">
        <v>0</v>
      </c>
      <c r="AC968" s="164">
        <v>0</v>
      </c>
      <c r="AD968" s="164">
        <v>0</v>
      </c>
      <c r="AE968" s="164">
        <v>0</v>
      </c>
      <c r="AF968" s="164">
        <v>0</v>
      </c>
      <c r="AG968" s="164">
        <v>0</v>
      </c>
      <c r="AH968" s="164">
        <v>0</v>
      </c>
      <c r="AI968" s="164">
        <v>0</v>
      </c>
      <c r="AJ968" s="164">
        <v>0</v>
      </c>
      <c r="AK968" s="164">
        <v>0</v>
      </c>
      <c r="AL968" s="164">
        <v>0</v>
      </c>
      <c r="AM968" s="164">
        <v>0</v>
      </c>
      <c r="AN968" s="164">
        <v>0</v>
      </c>
      <c r="AO968" s="164">
        <v>0</v>
      </c>
      <c r="AP968" s="164">
        <v>0</v>
      </c>
      <c r="AQ968" s="164">
        <v>0</v>
      </c>
      <c r="AR968" s="164">
        <v>0</v>
      </c>
      <c r="AS968" s="164">
        <v>0</v>
      </c>
      <c r="AT968" s="164">
        <v>0</v>
      </c>
      <c r="AU968" s="164">
        <v>0</v>
      </c>
      <c r="AV968" s="164">
        <v>0</v>
      </c>
      <c r="AW968" s="164">
        <v>0</v>
      </c>
    </row>
    <row r="969" spans="1:49" x14ac:dyDescent="0.3">
      <c r="A969" s="247" t="s">
        <v>22</v>
      </c>
      <c r="B969" s="247" t="s">
        <v>10</v>
      </c>
      <c r="C969" s="141" t="s">
        <v>11</v>
      </c>
      <c r="D969" s="164">
        <v>0</v>
      </c>
      <c r="E969" s="164">
        <v>0</v>
      </c>
      <c r="F969" s="164">
        <v>0</v>
      </c>
      <c r="G969" s="164">
        <v>0</v>
      </c>
      <c r="H969" s="164">
        <v>0</v>
      </c>
      <c r="I969" s="164">
        <v>0</v>
      </c>
      <c r="J969" s="164">
        <v>0</v>
      </c>
      <c r="K969" s="164">
        <v>0</v>
      </c>
      <c r="L969" s="164">
        <v>0</v>
      </c>
      <c r="M969" s="164">
        <v>0</v>
      </c>
      <c r="N969" s="164">
        <v>0</v>
      </c>
      <c r="O969" s="164">
        <v>0</v>
      </c>
      <c r="P969" s="164">
        <v>0</v>
      </c>
      <c r="Q969" s="164">
        <v>0</v>
      </c>
      <c r="R969" s="164">
        <v>0</v>
      </c>
      <c r="S969" s="164">
        <v>0</v>
      </c>
      <c r="T969" s="164">
        <v>0</v>
      </c>
      <c r="U969" s="164">
        <v>0</v>
      </c>
      <c r="V969" s="164">
        <v>0</v>
      </c>
      <c r="W969" s="164">
        <v>0</v>
      </c>
      <c r="X969" s="164">
        <v>0</v>
      </c>
      <c r="Y969" s="164">
        <v>0</v>
      </c>
      <c r="Z969" s="164">
        <v>0</v>
      </c>
      <c r="AA969" s="164">
        <v>0</v>
      </c>
      <c r="AB969" s="164">
        <v>0</v>
      </c>
      <c r="AC969" s="164">
        <v>0</v>
      </c>
      <c r="AD969" s="164">
        <v>0</v>
      </c>
      <c r="AE969" s="164">
        <v>0</v>
      </c>
      <c r="AF969" s="164">
        <v>0</v>
      </c>
      <c r="AG969" s="164">
        <v>0</v>
      </c>
      <c r="AH969" s="164">
        <v>0</v>
      </c>
      <c r="AI969" s="164">
        <v>0</v>
      </c>
      <c r="AJ969" s="164">
        <v>0</v>
      </c>
      <c r="AK969" s="164">
        <v>0</v>
      </c>
      <c r="AL969" s="164">
        <v>0</v>
      </c>
      <c r="AM969" s="164">
        <v>0</v>
      </c>
      <c r="AN969" s="164">
        <v>0</v>
      </c>
      <c r="AO969" s="164">
        <v>0</v>
      </c>
      <c r="AP969" s="164">
        <v>0</v>
      </c>
      <c r="AQ969" s="164">
        <v>0</v>
      </c>
      <c r="AR969" s="164">
        <v>0</v>
      </c>
      <c r="AS969" s="164">
        <v>0</v>
      </c>
      <c r="AT969" s="164">
        <v>0</v>
      </c>
      <c r="AU969" s="164">
        <v>0</v>
      </c>
      <c r="AV969" s="164">
        <v>0</v>
      </c>
      <c r="AW969" s="164">
        <v>0</v>
      </c>
    </row>
    <row r="970" spans="1:49" x14ac:dyDescent="0.3">
      <c r="A970" s="247"/>
      <c r="B970" s="247"/>
      <c r="C970" s="141" t="s">
        <v>12</v>
      </c>
      <c r="D970" s="164">
        <v>0</v>
      </c>
      <c r="E970" s="164">
        <v>0</v>
      </c>
      <c r="F970" s="164">
        <v>0</v>
      </c>
      <c r="G970" s="164">
        <v>0</v>
      </c>
      <c r="H970" s="164">
        <v>0</v>
      </c>
      <c r="I970" s="164">
        <v>0</v>
      </c>
      <c r="J970" s="164">
        <v>0</v>
      </c>
      <c r="K970" s="164">
        <v>0</v>
      </c>
      <c r="L970" s="164">
        <v>0</v>
      </c>
      <c r="M970" s="164">
        <v>0</v>
      </c>
      <c r="N970" s="164">
        <v>0</v>
      </c>
      <c r="O970" s="164">
        <v>0</v>
      </c>
      <c r="P970" s="164">
        <v>0</v>
      </c>
      <c r="Q970" s="164">
        <v>0</v>
      </c>
      <c r="R970" s="164">
        <v>0</v>
      </c>
      <c r="S970" s="164">
        <v>0</v>
      </c>
      <c r="T970" s="164">
        <v>0</v>
      </c>
      <c r="U970" s="164">
        <v>0</v>
      </c>
      <c r="V970" s="164">
        <v>0</v>
      </c>
      <c r="W970" s="164">
        <v>0</v>
      </c>
      <c r="X970" s="164">
        <v>0</v>
      </c>
      <c r="Y970" s="164">
        <v>0</v>
      </c>
      <c r="Z970" s="164">
        <v>0</v>
      </c>
      <c r="AA970" s="164">
        <v>0</v>
      </c>
      <c r="AB970" s="164">
        <v>0</v>
      </c>
      <c r="AC970" s="164">
        <v>0</v>
      </c>
      <c r="AD970" s="164">
        <v>0</v>
      </c>
      <c r="AE970" s="164">
        <v>0</v>
      </c>
      <c r="AF970" s="164">
        <v>0</v>
      </c>
      <c r="AG970" s="164">
        <v>0</v>
      </c>
      <c r="AH970" s="164">
        <v>0</v>
      </c>
      <c r="AI970" s="164">
        <v>0</v>
      </c>
      <c r="AJ970" s="164">
        <v>0</v>
      </c>
      <c r="AK970" s="164">
        <v>0</v>
      </c>
      <c r="AL970" s="164">
        <v>0</v>
      </c>
      <c r="AM970" s="164">
        <v>0</v>
      </c>
      <c r="AN970" s="164">
        <v>0</v>
      </c>
      <c r="AO970" s="164">
        <v>0</v>
      </c>
      <c r="AP970" s="164">
        <v>0</v>
      </c>
      <c r="AQ970" s="164">
        <v>0</v>
      </c>
      <c r="AR970" s="164">
        <v>0</v>
      </c>
      <c r="AS970" s="164">
        <v>0</v>
      </c>
      <c r="AT970" s="164">
        <v>0</v>
      </c>
      <c r="AU970" s="164">
        <v>0</v>
      </c>
      <c r="AV970" s="164">
        <v>0</v>
      </c>
      <c r="AW970" s="164">
        <v>0</v>
      </c>
    </row>
    <row r="971" spans="1:49" x14ac:dyDescent="0.3">
      <c r="A971" s="247"/>
      <c r="B971" s="247"/>
      <c r="C971" s="141" t="s">
        <v>13</v>
      </c>
      <c r="D971" s="164">
        <v>0</v>
      </c>
      <c r="E971" s="164">
        <v>0</v>
      </c>
      <c r="F971" s="164">
        <v>0</v>
      </c>
      <c r="G971" s="164">
        <v>0</v>
      </c>
      <c r="H971" s="164">
        <v>0</v>
      </c>
      <c r="I971" s="164">
        <v>0</v>
      </c>
      <c r="J971" s="164">
        <v>0</v>
      </c>
      <c r="K971" s="164">
        <v>0</v>
      </c>
      <c r="L971" s="164">
        <v>0</v>
      </c>
      <c r="M971" s="164">
        <v>0</v>
      </c>
      <c r="N971" s="164">
        <v>0</v>
      </c>
      <c r="O971" s="164">
        <v>0</v>
      </c>
      <c r="P971" s="164">
        <v>0</v>
      </c>
      <c r="Q971" s="164">
        <v>0</v>
      </c>
      <c r="R971" s="164">
        <v>0</v>
      </c>
      <c r="S971" s="164">
        <v>0</v>
      </c>
      <c r="T971" s="164">
        <v>0</v>
      </c>
      <c r="U971" s="164">
        <v>0</v>
      </c>
      <c r="V971" s="164">
        <v>0</v>
      </c>
      <c r="W971" s="164">
        <v>0</v>
      </c>
      <c r="X971" s="164">
        <v>0</v>
      </c>
      <c r="Y971" s="164">
        <v>0</v>
      </c>
      <c r="Z971" s="164">
        <v>0</v>
      </c>
      <c r="AA971" s="164">
        <v>0</v>
      </c>
      <c r="AB971" s="164">
        <v>0</v>
      </c>
      <c r="AC971" s="164">
        <v>0</v>
      </c>
      <c r="AD971" s="164">
        <v>0</v>
      </c>
      <c r="AE971" s="164">
        <v>0</v>
      </c>
      <c r="AF971" s="164">
        <v>0</v>
      </c>
      <c r="AG971" s="164">
        <v>0</v>
      </c>
      <c r="AH971" s="164">
        <v>0</v>
      </c>
      <c r="AI971" s="164">
        <v>0</v>
      </c>
      <c r="AJ971" s="164">
        <v>0</v>
      </c>
      <c r="AK971" s="164">
        <v>0</v>
      </c>
      <c r="AL971" s="164">
        <v>0</v>
      </c>
      <c r="AM971" s="164">
        <v>0</v>
      </c>
      <c r="AN971" s="164">
        <v>0</v>
      </c>
      <c r="AO971" s="164">
        <v>0</v>
      </c>
      <c r="AP971" s="164">
        <v>0</v>
      </c>
      <c r="AQ971" s="164">
        <v>0</v>
      </c>
      <c r="AR971" s="164">
        <v>0</v>
      </c>
      <c r="AS971" s="164">
        <v>0</v>
      </c>
      <c r="AT971" s="164">
        <v>0</v>
      </c>
      <c r="AU971" s="164">
        <v>0</v>
      </c>
      <c r="AV971" s="164">
        <v>0</v>
      </c>
      <c r="AW971" s="164">
        <v>0</v>
      </c>
    </row>
    <row r="972" spans="1:49" x14ac:dyDescent="0.3">
      <c r="A972" s="247"/>
      <c r="B972" s="247"/>
      <c r="C972" s="141" t="s">
        <v>14</v>
      </c>
      <c r="D972" s="164">
        <v>-87.612700000000004</v>
      </c>
      <c r="E972" s="164">
        <v>187.48</v>
      </c>
      <c r="F972" s="164">
        <v>569.476</v>
      </c>
      <c r="G972" s="164">
        <v>391.82400000000001</v>
      </c>
      <c r="H972" s="164">
        <v>173.07400000000001</v>
      </c>
      <c r="I972" s="164">
        <v>-148.68899999999999</v>
      </c>
      <c r="J972" s="164">
        <v>-685.73299999999995</v>
      </c>
      <c r="K972" s="164">
        <v>-1769.1</v>
      </c>
      <c r="L972" s="164">
        <v>-2658.44</v>
      </c>
      <c r="M972" s="164">
        <v>-2976.25</v>
      </c>
      <c r="N972" s="164">
        <v>-3221.51</v>
      </c>
      <c r="O972" s="164">
        <v>-3424.56</v>
      </c>
      <c r="P972" s="164">
        <v>-3821.62</v>
      </c>
      <c r="Q972" s="164">
        <v>-4221.22</v>
      </c>
      <c r="R972" s="164">
        <v>-4127.6899999999996</v>
      </c>
      <c r="S972" s="164">
        <v>-1542.98</v>
      </c>
      <c r="T972" s="164">
        <v>-1620.44</v>
      </c>
      <c r="U972" s="164">
        <v>-1045.78</v>
      </c>
      <c r="V972" s="164">
        <v>-437.97500000000002</v>
      </c>
      <c r="W972" s="164">
        <v>32.827500000000001</v>
      </c>
      <c r="X972" s="164">
        <v>351.89699999999999</v>
      </c>
      <c r="Y972" s="164">
        <v>548.28700000000003</v>
      </c>
      <c r="Z972" s="164">
        <v>656.28800000000001</v>
      </c>
      <c r="AA972" s="164">
        <v>704.39599999999996</v>
      </c>
      <c r="AB972" s="164">
        <v>713.06</v>
      </c>
      <c r="AC972" s="164">
        <v>696.10799999999995</v>
      </c>
      <c r="AD972" s="164">
        <v>662.23500000000001</v>
      </c>
      <c r="AE972" s="164">
        <v>616.95000000000005</v>
      </c>
      <c r="AF972" s="164">
        <v>564.25300000000004</v>
      </c>
      <c r="AG972" s="164">
        <v>506.62599999999998</v>
      </c>
      <c r="AH972" s="164">
        <v>-26128.5</v>
      </c>
      <c r="AI972" s="164">
        <v>-12148.1</v>
      </c>
      <c r="AJ972" s="164">
        <v>-5760.32</v>
      </c>
      <c r="AK972" s="164">
        <v>-2792.1</v>
      </c>
      <c r="AL972" s="164">
        <v>-1392.9</v>
      </c>
      <c r="AM972" s="164">
        <v>-730.61699999999996</v>
      </c>
      <c r="AN972" s="164">
        <v>-424.63200000000001</v>
      </c>
      <c r="AO972" s="164">
        <v>-296.654</v>
      </c>
      <c r="AP972" s="164">
        <v>-260.39100000000002</v>
      </c>
      <c r="AQ972" s="164">
        <v>-273.10399999999998</v>
      </c>
      <c r="AR972" s="164">
        <v>-312.93900000000002</v>
      </c>
      <c r="AS972" s="164">
        <v>2988.53</v>
      </c>
      <c r="AT972" s="164">
        <v>3063.3</v>
      </c>
      <c r="AU972" s="164">
        <v>2256.4</v>
      </c>
      <c r="AV972" s="164">
        <v>1390.61</v>
      </c>
      <c r="AW972" s="164">
        <v>713.31500000000005</v>
      </c>
    </row>
    <row r="973" spans="1:49" x14ac:dyDescent="0.3">
      <c r="A973" s="247"/>
      <c r="B973" s="247"/>
      <c r="C973" s="141" t="s">
        <v>15</v>
      </c>
      <c r="D973" s="164">
        <v>0</v>
      </c>
      <c r="E973" s="164">
        <v>0</v>
      </c>
      <c r="F973" s="164">
        <v>0</v>
      </c>
      <c r="G973" s="164">
        <v>0</v>
      </c>
      <c r="H973" s="164">
        <v>0</v>
      </c>
      <c r="I973" s="164">
        <v>0</v>
      </c>
      <c r="J973" s="164">
        <v>0</v>
      </c>
      <c r="K973" s="164">
        <v>0</v>
      </c>
      <c r="L973" s="164">
        <v>0</v>
      </c>
      <c r="M973" s="164">
        <v>0</v>
      </c>
      <c r="N973" s="164">
        <v>0</v>
      </c>
      <c r="O973" s="164">
        <v>0</v>
      </c>
      <c r="P973" s="164">
        <v>0</v>
      </c>
      <c r="Q973" s="164">
        <v>0</v>
      </c>
      <c r="R973" s="164">
        <v>-12580.4</v>
      </c>
      <c r="S973" s="164">
        <v>-7423</v>
      </c>
      <c r="T973" s="164">
        <v>-7577.57</v>
      </c>
      <c r="U973" s="164">
        <v>-6430.92</v>
      </c>
      <c r="V973" s="164">
        <v>-5218.13</v>
      </c>
      <c r="W973" s="164">
        <v>-4278.71</v>
      </c>
      <c r="X973" s="164">
        <v>-3642.05</v>
      </c>
      <c r="Y973" s="164">
        <v>-3250.19</v>
      </c>
      <c r="Z973" s="164">
        <v>-3034.69</v>
      </c>
      <c r="AA973" s="164">
        <v>-2938.69</v>
      </c>
      <c r="AB973" s="164">
        <v>-2921.41</v>
      </c>
      <c r="AC973" s="164">
        <v>-2955.23</v>
      </c>
      <c r="AD973" s="164">
        <v>-3022.82</v>
      </c>
      <c r="AE973" s="164">
        <v>-3113.18</v>
      </c>
      <c r="AF973" s="164">
        <v>-3218.33</v>
      </c>
      <c r="AG973" s="164">
        <v>-3333.32</v>
      </c>
      <c r="AH973" s="164">
        <v>-56479.7</v>
      </c>
      <c r="AI973" s="164">
        <v>-28583.9</v>
      </c>
      <c r="AJ973" s="164">
        <v>-15838.1</v>
      </c>
      <c r="AK973" s="164">
        <v>-9915.44</v>
      </c>
      <c r="AL973" s="164">
        <v>-7123.54</v>
      </c>
      <c r="AM973" s="164">
        <v>-5802.05</v>
      </c>
      <c r="AN973" s="164">
        <v>-5191.5</v>
      </c>
      <c r="AO973" s="164">
        <v>-4936.1400000000003</v>
      </c>
      <c r="AP973" s="164">
        <v>-4863.78</v>
      </c>
      <c r="AQ973" s="164">
        <v>-4889.1499999999996</v>
      </c>
      <c r="AR973" s="164">
        <v>-4968.6400000000003</v>
      </c>
      <c r="AS973" s="164">
        <v>1618.96</v>
      </c>
      <c r="AT973" s="164">
        <v>1768.14</v>
      </c>
      <c r="AU973" s="164">
        <v>158.096</v>
      </c>
      <c r="AV973" s="164">
        <v>-1569.45</v>
      </c>
      <c r="AW973" s="164">
        <v>-2920.9</v>
      </c>
    </row>
    <row r="974" spans="1:49" x14ac:dyDescent="0.3">
      <c r="A974" s="247"/>
      <c r="B974" s="247"/>
      <c r="C974" s="141" t="s">
        <v>16</v>
      </c>
      <c r="D974" s="164">
        <v>-3400.04</v>
      </c>
      <c r="E974" s="164">
        <v>-2374.84</v>
      </c>
      <c r="F974" s="164">
        <v>-951.24</v>
      </c>
      <c r="G974" s="164">
        <v>-1613.3</v>
      </c>
      <c r="H974" s="164">
        <v>-2428.5300000000002</v>
      </c>
      <c r="I974" s="164">
        <v>-3627.65</v>
      </c>
      <c r="J974" s="164">
        <v>-5629.07</v>
      </c>
      <c r="K974" s="164">
        <v>-9666.49</v>
      </c>
      <c r="L974" s="164">
        <v>-12980.8</v>
      </c>
      <c r="M974" s="164">
        <v>-14165.2</v>
      </c>
      <c r="N974" s="164">
        <v>-15079.2</v>
      </c>
      <c r="O974" s="164">
        <v>-15836</v>
      </c>
      <c r="P974" s="164">
        <v>-17315.7</v>
      </c>
      <c r="Q974" s="164">
        <v>-18804.900000000001</v>
      </c>
      <c r="R974" s="164">
        <v>-18456.3</v>
      </c>
      <c r="S974" s="164">
        <v>-8823.7999999999993</v>
      </c>
      <c r="T974" s="164">
        <v>-9112.49</v>
      </c>
      <c r="U974" s="164">
        <v>-6970.88</v>
      </c>
      <c r="V974" s="164">
        <v>-4705.75</v>
      </c>
      <c r="W974" s="164">
        <v>-2951.19</v>
      </c>
      <c r="X974" s="164">
        <v>-1762.1</v>
      </c>
      <c r="Y974" s="164">
        <v>-1030.21</v>
      </c>
      <c r="Z974" s="164">
        <v>-627.71500000000003</v>
      </c>
      <c r="AA974" s="164">
        <v>-448.43</v>
      </c>
      <c r="AB974" s="164">
        <v>-416.14100000000002</v>
      </c>
      <c r="AC974" s="164">
        <v>-479.31700000000001</v>
      </c>
      <c r="AD974" s="164">
        <v>-605.55399999999997</v>
      </c>
      <c r="AE974" s="164">
        <v>-774.31899999999996</v>
      </c>
      <c r="AF974" s="164">
        <v>-970.70600000000002</v>
      </c>
      <c r="AG974" s="164">
        <v>-1185.47</v>
      </c>
      <c r="AH974" s="164">
        <v>-100448</v>
      </c>
      <c r="AI974" s="164">
        <v>-48346.2</v>
      </c>
      <c r="AJ974" s="164">
        <v>-24540.7</v>
      </c>
      <c r="AK974" s="164">
        <v>-13479</v>
      </c>
      <c r="AL974" s="164">
        <v>-8264.51</v>
      </c>
      <c r="AM974" s="164">
        <v>-5796.34</v>
      </c>
      <c r="AN974" s="164">
        <v>-4656.0200000000004</v>
      </c>
      <c r="AO974" s="164">
        <v>-4179.08</v>
      </c>
      <c r="AP974" s="164">
        <v>-4043.94</v>
      </c>
      <c r="AQ974" s="164">
        <v>-4091.31</v>
      </c>
      <c r="AR974" s="164">
        <v>-4239.7700000000004</v>
      </c>
      <c r="AS974" s="164">
        <v>8063.93</v>
      </c>
      <c r="AT974" s="164">
        <v>8342.58</v>
      </c>
      <c r="AU974" s="164">
        <v>5335.47</v>
      </c>
      <c r="AV974" s="164">
        <v>2108.91</v>
      </c>
      <c r="AW974" s="164">
        <v>-415.19099999999997</v>
      </c>
    </row>
    <row r="975" spans="1:49" x14ac:dyDescent="0.3">
      <c r="A975" s="247"/>
      <c r="B975" s="247"/>
      <c r="C975" s="141" t="s">
        <v>17</v>
      </c>
      <c r="D975" s="164">
        <v>0</v>
      </c>
      <c r="E975" s="164">
        <v>0</v>
      </c>
      <c r="F975" s="164">
        <v>0</v>
      </c>
      <c r="G975" s="164">
        <v>0</v>
      </c>
      <c r="H975" s="164">
        <v>0</v>
      </c>
      <c r="I975" s="164">
        <v>0</v>
      </c>
      <c r="J975" s="164">
        <v>0</v>
      </c>
      <c r="K975" s="164">
        <v>0</v>
      </c>
      <c r="L975" s="164">
        <v>0</v>
      </c>
      <c r="M975" s="164">
        <v>0</v>
      </c>
      <c r="N975" s="164">
        <v>0</v>
      </c>
      <c r="O975" s="164">
        <v>0</v>
      </c>
      <c r="P975" s="164">
        <v>0</v>
      </c>
      <c r="Q975" s="164">
        <v>0</v>
      </c>
      <c r="R975" s="164">
        <v>0</v>
      </c>
      <c r="S975" s="164">
        <v>0</v>
      </c>
      <c r="T975" s="164">
        <v>0</v>
      </c>
      <c r="U975" s="164">
        <v>0</v>
      </c>
      <c r="V975" s="164">
        <v>0</v>
      </c>
      <c r="W975" s="164">
        <v>0</v>
      </c>
      <c r="X975" s="164">
        <v>0</v>
      </c>
      <c r="Y975" s="164">
        <v>0</v>
      </c>
      <c r="Z975" s="164">
        <v>0</v>
      </c>
      <c r="AA975" s="164">
        <v>0</v>
      </c>
      <c r="AB975" s="164">
        <v>0</v>
      </c>
      <c r="AC975" s="164">
        <v>0</v>
      </c>
      <c r="AD975" s="164">
        <v>0</v>
      </c>
      <c r="AE975" s="164">
        <v>0</v>
      </c>
      <c r="AF975" s="164">
        <v>0</v>
      </c>
      <c r="AG975" s="164">
        <v>0</v>
      </c>
      <c r="AH975" s="164">
        <v>0</v>
      </c>
      <c r="AI975" s="164">
        <v>0</v>
      </c>
      <c r="AJ975" s="164">
        <v>0</v>
      </c>
      <c r="AK975" s="164">
        <v>0</v>
      </c>
      <c r="AL975" s="164">
        <v>0</v>
      </c>
      <c r="AM975" s="164">
        <v>0</v>
      </c>
      <c r="AN975" s="164">
        <v>0</v>
      </c>
      <c r="AO975" s="164">
        <v>0</v>
      </c>
      <c r="AP975" s="164">
        <v>0</v>
      </c>
      <c r="AQ975" s="164">
        <v>0</v>
      </c>
      <c r="AR975" s="164">
        <v>0</v>
      </c>
      <c r="AS975" s="164">
        <v>0</v>
      </c>
      <c r="AT975" s="164">
        <v>0</v>
      </c>
      <c r="AU975" s="164">
        <v>0</v>
      </c>
      <c r="AV975" s="164">
        <v>0</v>
      </c>
      <c r="AW975" s="164">
        <v>0</v>
      </c>
    </row>
    <row r="976" spans="1:49" x14ac:dyDescent="0.3">
      <c r="A976" s="247"/>
      <c r="B976" s="247"/>
      <c r="C976" s="141" t="s">
        <v>34</v>
      </c>
      <c r="D976" s="164">
        <v>0</v>
      </c>
      <c r="E976" s="164">
        <v>0</v>
      </c>
      <c r="F976" s="164">
        <v>0</v>
      </c>
      <c r="G976" s="164">
        <v>0</v>
      </c>
      <c r="H976" s="164">
        <v>0</v>
      </c>
      <c r="I976" s="164">
        <v>0</v>
      </c>
      <c r="J976" s="164">
        <v>0</v>
      </c>
      <c r="K976" s="164">
        <v>0</v>
      </c>
      <c r="L976" s="164">
        <v>0</v>
      </c>
      <c r="M976" s="164">
        <v>0</v>
      </c>
      <c r="N976" s="164">
        <v>0</v>
      </c>
      <c r="O976" s="164">
        <v>0</v>
      </c>
      <c r="P976" s="164">
        <v>0</v>
      </c>
      <c r="Q976" s="164">
        <v>0</v>
      </c>
      <c r="R976" s="164">
        <v>0</v>
      </c>
      <c r="S976" s="164">
        <v>0</v>
      </c>
      <c r="T976" s="164">
        <v>0</v>
      </c>
      <c r="U976" s="164">
        <v>0</v>
      </c>
      <c r="V976" s="164">
        <v>0</v>
      </c>
      <c r="W976" s="164">
        <v>0</v>
      </c>
      <c r="X976" s="164">
        <v>0</v>
      </c>
      <c r="Y976" s="164">
        <v>0</v>
      </c>
      <c r="Z976" s="164">
        <v>0</v>
      </c>
      <c r="AA976" s="164">
        <v>0</v>
      </c>
      <c r="AB976" s="164">
        <v>0</v>
      </c>
      <c r="AC976" s="164">
        <v>0</v>
      </c>
      <c r="AD976" s="164">
        <v>0</v>
      </c>
      <c r="AE976" s="164">
        <v>0</v>
      </c>
      <c r="AF976" s="164">
        <v>0</v>
      </c>
      <c r="AG976" s="164">
        <v>0</v>
      </c>
      <c r="AH976" s="164">
        <v>0</v>
      </c>
      <c r="AI976" s="164">
        <v>0</v>
      </c>
      <c r="AJ976" s="164">
        <v>0</v>
      </c>
      <c r="AK976" s="164">
        <v>0</v>
      </c>
      <c r="AL976" s="164">
        <v>0</v>
      </c>
      <c r="AM976" s="164">
        <v>0</v>
      </c>
      <c r="AN976" s="164">
        <v>0</v>
      </c>
      <c r="AO976" s="164">
        <v>0</v>
      </c>
      <c r="AP976" s="164">
        <v>0</v>
      </c>
      <c r="AQ976" s="164">
        <v>0</v>
      </c>
      <c r="AR976" s="164">
        <v>0</v>
      </c>
      <c r="AS976" s="164">
        <v>0</v>
      </c>
      <c r="AT976" s="164">
        <v>0</v>
      </c>
      <c r="AU976" s="164">
        <v>0</v>
      </c>
      <c r="AV976" s="164">
        <v>0</v>
      </c>
      <c r="AW976" s="164">
        <v>0</v>
      </c>
    </row>
    <row r="977" spans="1:49" x14ac:dyDescent="0.3">
      <c r="A977" s="247"/>
      <c r="B977" s="247"/>
      <c r="C977" s="141" t="s">
        <v>19</v>
      </c>
      <c r="D977" s="164">
        <v>-9174.2099999999991</v>
      </c>
      <c r="E977" s="164">
        <v>-7008.92</v>
      </c>
      <c r="F977" s="164">
        <v>-4002.17</v>
      </c>
      <c r="G977" s="164">
        <v>-5400.5</v>
      </c>
      <c r="H977" s="164">
        <v>-7122.31</v>
      </c>
      <c r="I977" s="164">
        <v>-9654.9500000000007</v>
      </c>
      <c r="J977" s="164">
        <v>-13882.1</v>
      </c>
      <c r="K977" s="164">
        <v>-22409.4</v>
      </c>
      <c r="L977" s="164">
        <v>-29409.5</v>
      </c>
      <c r="M977" s="164">
        <v>-31911</v>
      </c>
      <c r="N977" s="164">
        <v>-33841.5</v>
      </c>
      <c r="O977" s="164">
        <v>-35439.800000000003</v>
      </c>
      <c r="P977" s="164">
        <v>-38565.1</v>
      </c>
      <c r="Q977" s="164">
        <v>-41710.400000000001</v>
      </c>
      <c r="R977" s="164">
        <v>-49626.3</v>
      </c>
      <c r="S977" s="164">
        <v>-29281.7</v>
      </c>
      <c r="T977" s="164">
        <v>-29891.5</v>
      </c>
      <c r="U977" s="164">
        <v>-25368.2</v>
      </c>
      <c r="V977" s="164">
        <v>-20584.099999999999</v>
      </c>
      <c r="W977" s="164">
        <v>-16878.400000000001</v>
      </c>
      <c r="X977" s="164">
        <v>-14366.9</v>
      </c>
      <c r="Y977" s="164">
        <v>-12821.1</v>
      </c>
      <c r="Z977" s="164">
        <v>-11971</v>
      </c>
      <c r="AA977" s="164">
        <v>-11592.4</v>
      </c>
      <c r="AB977" s="164">
        <v>-11524.2</v>
      </c>
      <c r="AC977" s="164">
        <v>-11657.6</v>
      </c>
      <c r="AD977" s="164">
        <v>-11924.2</v>
      </c>
      <c r="AE977" s="164">
        <v>-12280.7</v>
      </c>
      <c r="AF977" s="164">
        <v>-12695.4</v>
      </c>
      <c r="AG977" s="164">
        <v>-13149</v>
      </c>
      <c r="AH977" s="164">
        <v>-222798</v>
      </c>
      <c r="AI977" s="164">
        <v>-112756</v>
      </c>
      <c r="AJ977" s="164">
        <v>-62477</v>
      </c>
      <c r="AK977" s="164">
        <v>-39113.800000000003</v>
      </c>
      <c r="AL977" s="164">
        <v>-28100.5</v>
      </c>
      <c r="AM977" s="164">
        <v>-22887.5</v>
      </c>
      <c r="AN977" s="164">
        <v>-20479.099999999999</v>
      </c>
      <c r="AO977" s="164">
        <v>-19471.8</v>
      </c>
      <c r="AP977" s="164">
        <v>-19186.3</v>
      </c>
      <c r="AQ977" s="164">
        <v>-19286.400000000001</v>
      </c>
      <c r="AR977" s="164">
        <v>-19599.900000000001</v>
      </c>
      <c r="AS977" s="164">
        <v>6386.35</v>
      </c>
      <c r="AT977" s="164">
        <v>6974.86</v>
      </c>
      <c r="AU977" s="164">
        <v>623.64499999999998</v>
      </c>
      <c r="AV977" s="164">
        <v>-6191.08</v>
      </c>
      <c r="AW977" s="164">
        <v>-11522.2</v>
      </c>
    </row>
    <row r="978" spans="1:49" x14ac:dyDescent="0.3">
      <c r="A978" s="247"/>
      <c r="B978" s="247" t="s">
        <v>20</v>
      </c>
      <c r="C978" s="141" t="s">
        <v>11</v>
      </c>
      <c r="D978" s="164">
        <v>0</v>
      </c>
      <c r="E978" s="164">
        <v>0</v>
      </c>
      <c r="F978" s="164">
        <v>0</v>
      </c>
      <c r="G978" s="164">
        <v>0</v>
      </c>
      <c r="H978" s="164">
        <v>0</v>
      </c>
      <c r="I978" s="164">
        <v>0</v>
      </c>
      <c r="J978" s="164">
        <v>0</v>
      </c>
      <c r="K978" s="164">
        <v>0</v>
      </c>
      <c r="L978" s="164">
        <v>0</v>
      </c>
      <c r="M978" s="164">
        <v>0</v>
      </c>
      <c r="N978" s="164">
        <v>0</v>
      </c>
      <c r="O978" s="164">
        <v>0</v>
      </c>
      <c r="P978" s="164">
        <v>0</v>
      </c>
      <c r="Q978" s="164">
        <v>0</v>
      </c>
      <c r="R978" s="164">
        <v>0</v>
      </c>
      <c r="S978" s="164">
        <v>0</v>
      </c>
      <c r="T978" s="164">
        <v>0</v>
      </c>
      <c r="U978" s="164">
        <v>0</v>
      </c>
      <c r="V978" s="164">
        <v>0</v>
      </c>
      <c r="W978" s="164">
        <v>0</v>
      </c>
      <c r="X978" s="164">
        <v>0</v>
      </c>
      <c r="Y978" s="164">
        <v>0</v>
      </c>
      <c r="Z978" s="164">
        <v>0</v>
      </c>
      <c r="AA978" s="164">
        <v>0</v>
      </c>
      <c r="AB978" s="164">
        <v>0</v>
      </c>
      <c r="AC978" s="164">
        <v>0</v>
      </c>
      <c r="AD978" s="164">
        <v>0</v>
      </c>
      <c r="AE978" s="164">
        <v>0</v>
      </c>
      <c r="AF978" s="164">
        <v>0</v>
      </c>
      <c r="AG978" s="164">
        <v>0</v>
      </c>
      <c r="AH978" s="164">
        <v>0</v>
      </c>
      <c r="AI978" s="164">
        <v>0</v>
      </c>
      <c r="AJ978" s="164">
        <v>0</v>
      </c>
      <c r="AK978" s="164">
        <v>0</v>
      </c>
      <c r="AL978" s="164">
        <v>0</v>
      </c>
      <c r="AM978" s="164">
        <v>0</v>
      </c>
      <c r="AN978" s="164">
        <v>0</v>
      </c>
      <c r="AO978" s="164">
        <v>0</v>
      </c>
      <c r="AP978" s="164">
        <v>0</v>
      </c>
      <c r="AQ978" s="164">
        <v>0</v>
      </c>
      <c r="AR978" s="164">
        <v>0</v>
      </c>
      <c r="AS978" s="164">
        <v>0</v>
      </c>
      <c r="AT978" s="164">
        <v>0</v>
      </c>
      <c r="AU978" s="164">
        <v>0</v>
      </c>
      <c r="AV978" s="164">
        <v>0</v>
      </c>
      <c r="AW978" s="164">
        <v>0</v>
      </c>
    </row>
    <row r="979" spans="1:49" x14ac:dyDescent="0.3">
      <c r="A979" s="247"/>
      <c r="B979" s="247"/>
      <c r="C979" s="141" t="s">
        <v>12</v>
      </c>
      <c r="D979" s="164">
        <v>0</v>
      </c>
      <c r="E979" s="164">
        <v>0</v>
      </c>
      <c r="F979" s="164">
        <v>0</v>
      </c>
      <c r="G979" s="164">
        <v>0</v>
      </c>
      <c r="H979" s="164">
        <v>0</v>
      </c>
      <c r="I979" s="164">
        <v>0</v>
      </c>
      <c r="J979" s="164">
        <v>0</v>
      </c>
      <c r="K979" s="164">
        <v>0</v>
      </c>
      <c r="L979" s="164">
        <v>0</v>
      </c>
      <c r="M979" s="164">
        <v>0</v>
      </c>
      <c r="N979" s="164">
        <v>0</v>
      </c>
      <c r="O979" s="164">
        <v>0</v>
      </c>
      <c r="P979" s="164">
        <v>0</v>
      </c>
      <c r="Q979" s="164">
        <v>0</v>
      </c>
      <c r="R979" s="164">
        <v>0</v>
      </c>
      <c r="S979" s="164">
        <v>0</v>
      </c>
      <c r="T979" s="164">
        <v>0</v>
      </c>
      <c r="U979" s="164">
        <v>0</v>
      </c>
      <c r="V979" s="164">
        <v>0</v>
      </c>
      <c r="W979" s="164">
        <v>0</v>
      </c>
      <c r="X979" s="164">
        <v>0</v>
      </c>
      <c r="Y979" s="164">
        <v>0</v>
      </c>
      <c r="Z979" s="164">
        <v>0</v>
      </c>
      <c r="AA979" s="164">
        <v>0</v>
      </c>
      <c r="AB979" s="164">
        <v>0</v>
      </c>
      <c r="AC979" s="164">
        <v>0</v>
      </c>
      <c r="AD979" s="164">
        <v>0</v>
      </c>
      <c r="AE979" s="164">
        <v>0</v>
      </c>
      <c r="AF979" s="164">
        <v>0</v>
      </c>
      <c r="AG979" s="164">
        <v>0</v>
      </c>
      <c r="AH979" s="164">
        <v>0</v>
      </c>
      <c r="AI979" s="164">
        <v>0</v>
      </c>
      <c r="AJ979" s="164">
        <v>0</v>
      </c>
      <c r="AK979" s="164">
        <v>0</v>
      </c>
      <c r="AL979" s="164">
        <v>0</v>
      </c>
      <c r="AM979" s="164">
        <v>0</v>
      </c>
      <c r="AN979" s="164">
        <v>0</v>
      </c>
      <c r="AO979" s="164">
        <v>0</v>
      </c>
      <c r="AP979" s="164">
        <v>0</v>
      </c>
      <c r="AQ979" s="164">
        <v>0</v>
      </c>
      <c r="AR979" s="164">
        <v>0</v>
      </c>
      <c r="AS979" s="164">
        <v>0</v>
      </c>
      <c r="AT979" s="164">
        <v>0</v>
      </c>
      <c r="AU979" s="164">
        <v>0</v>
      </c>
      <c r="AV979" s="164">
        <v>0</v>
      </c>
      <c r="AW979" s="164">
        <v>0</v>
      </c>
    </row>
    <row r="980" spans="1:49" x14ac:dyDescent="0.3">
      <c r="A980" s="247"/>
      <c r="B980" s="247"/>
      <c r="C980" s="141" t="s">
        <v>13</v>
      </c>
      <c r="D980" s="164">
        <v>0</v>
      </c>
      <c r="E980" s="164">
        <v>0</v>
      </c>
      <c r="F980" s="164">
        <v>0</v>
      </c>
      <c r="G980" s="164">
        <v>0</v>
      </c>
      <c r="H980" s="164">
        <v>0</v>
      </c>
      <c r="I980" s="164">
        <v>0</v>
      </c>
      <c r="J980" s="164">
        <v>0</v>
      </c>
      <c r="K980" s="164">
        <v>0</v>
      </c>
      <c r="L980" s="164">
        <v>0</v>
      </c>
      <c r="M980" s="164">
        <v>0</v>
      </c>
      <c r="N980" s="164">
        <v>0</v>
      </c>
      <c r="O980" s="164">
        <v>0</v>
      </c>
      <c r="P980" s="164">
        <v>0</v>
      </c>
      <c r="Q980" s="164">
        <v>0</v>
      </c>
      <c r="R980" s="164">
        <v>0</v>
      </c>
      <c r="S980" s="164">
        <v>0</v>
      </c>
      <c r="T980" s="164">
        <v>0</v>
      </c>
      <c r="U980" s="164">
        <v>0</v>
      </c>
      <c r="V980" s="164">
        <v>0</v>
      </c>
      <c r="W980" s="164">
        <v>0</v>
      </c>
      <c r="X980" s="164">
        <v>0</v>
      </c>
      <c r="Y980" s="164">
        <v>0</v>
      </c>
      <c r="Z980" s="164">
        <v>0</v>
      </c>
      <c r="AA980" s="164">
        <v>0</v>
      </c>
      <c r="AB980" s="164">
        <v>0</v>
      </c>
      <c r="AC980" s="164">
        <v>0</v>
      </c>
      <c r="AD980" s="164">
        <v>0</v>
      </c>
      <c r="AE980" s="164">
        <v>0</v>
      </c>
      <c r="AF980" s="164">
        <v>0</v>
      </c>
      <c r="AG980" s="164">
        <v>0</v>
      </c>
      <c r="AH980" s="164">
        <v>0</v>
      </c>
      <c r="AI980" s="164">
        <v>0</v>
      </c>
      <c r="AJ980" s="164">
        <v>0</v>
      </c>
      <c r="AK980" s="164">
        <v>0</v>
      </c>
      <c r="AL980" s="164">
        <v>0</v>
      </c>
      <c r="AM980" s="164">
        <v>0</v>
      </c>
      <c r="AN980" s="164">
        <v>0</v>
      </c>
      <c r="AO980" s="164">
        <v>0</v>
      </c>
      <c r="AP980" s="164">
        <v>0</v>
      </c>
      <c r="AQ980" s="164">
        <v>0</v>
      </c>
      <c r="AR980" s="164">
        <v>0</v>
      </c>
      <c r="AS980" s="164">
        <v>0</v>
      </c>
      <c r="AT980" s="164">
        <v>0</v>
      </c>
      <c r="AU980" s="164">
        <v>0</v>
      </c>
      <c r="AV980" s="164">
        <v>0</v>
      </c>
      <c r="AW980" s="164">
        <v>0</v>
      </c>
    </row>
    <row r="981" spans="1:49" x14ac:dyDescent="0.3">
      <c r="A981" s="247"/>
      <c r="B981" s="247"/>
      <c r="C981" s="141" t="s">
        <v>14</v>
      </c>
      <c r="D981" s="164">
        <v>0</v>
      </c>
      <c r="E981" s="164">
        <v>0</v>
      </c>
      <c r="F981" s="164">
        <v>0</v>
      </c>
      <c r="G981" s="164">
        <v>0</v>
      </c>
      <c r="H981" s="164">
        <v>0</v>
      </c>
      <c r="I981" s="164">
        <v>0</v>
      </c>
      <c r="J981" s="164">
        <v>0</v>
      </c>
      <c r="K981" s="164">
        <v>0</v>
      </c>
      <c r="L981" s="164">
        <v>0</v>
      </c>
      <c r="M981" s="164">
        <v>0</v>
      </c>
      <c r="N981" s="164">
        <v>0</v>
      </c>
      <c r="O981" s="164">
        <v>0</v>
      </c>
      <c r="P981" s="164">
        <v>0</v>
      </c>
      <c r="Q981" s="164">
        <v>0</v>
      </c>
      <c r="R981" s="164">
        <v>0</v>
      </c>
      <c r="S981" s="164">
        <v>0</v>
      </c>
      <c r="T981" s="164">
        <v>0</v>
      </c>
      <c r="U981" s="164">
        <v>0</v>
      </c>
      <c r="V981" s="164">
        <v>0</v>
      </c>
      <c r="W981" s="164">
        <v>0</v>
      </c>
      <c r="X981" s="164">
        <v>0</v>
      </c>
      <c r="Y981" s="164">
        <v>0</v>
      </c>
      <c r="Z981" s="164">
        <v>0</v>
      </c>
      <c r="AA981" s="164">
        <v>0</v>
      </c>
      <c r="AB981" s="164">
        <v>0</v>
      </c>
      <c r="AC981" s="164">
        <v>0</v>
      </c>
      <c r="AD981" s="164">
        <v>0</v>
      </c>
      <c r="AE981" s="164">
        <v>0</v>
      </c>
      <c r="AF981" s="164">
        <v>0</v>
      </c>
      <c r="AG981" s="164">
        <v>0</v>
      </c>
      <c r="AH981" s="164">
        <v>0</v>
      </c>
      <c r="AI981" s="164">
        <v>0</v>
      </c>
      <c r="AJ981" s="164">
        <v>0</v>
      </c>
      <c r="AK981" s="164">
        <v>0</v>
      </c>
      <c r="AL981" s="164">
        <v>0</v>
      </c>
      <c r="AM981" s="164">
        <v>0</v>
      </c>
      <c r="AN981" s="164">
        <v>0</v>
      </c>
      <c r="AO981" s="164">
        <v>0</v>
      </c>
      <c r="AP981" s="164">
        <v>0</v>
      </c>
      <c r="AQ981" s="164">
        <v>0</v>
      </c>
      <c r="AR981" s="164">
        <v>0</v>
      </c>
      <c r="AS981" s="164">
        <v>0</v>
      </c>
      <c r="AT981" s="164">
        <v>0</v>
      </c>
      <c r="AU981" s="164">
        <v>0</v>
      </c>
      <c r="AV981" s="164">
        <v>0</v>
      </c>
      <c r="AW981" s="164">
        <v>0</v>
      </c>
    </row>
    <row r="982" spans="1:49" x14ac:dyDescent="0.3">
      <c r="A982" s="247"/>
      <c r="B982" s="247"/>
      <c r="C982" s="141" t="s">
        <v>15</v>
      </c>
      <c r="D982" s="164">
        <v>0</v>
      </c>
      <c r="E982" s="164">
        <v>0</v>
      </c>
      <c r="F982" s="164">
        <v>0</v>
      </c>
      <c r="G982" s="164">
        <v>0</v>
      </c>
      <c r="H982" s="164">
        <v>0</v>
      </c>
      <c r="I982" s="164">
        <v>0</v>
      </c>
      <c r="J982" s="164">
        <v>0</v>
      </c>
      <c r="K982" s="164">
        <v>0</v>
      </c>
      <c r="L982" s="164">
        <v>0</v>
      </c>
      <c r="M982" s="164">
        <v>0</v>
      </c>
      <c r="N982" s="164">
        <v>0</v>
      </c>
      <c r="O982" s="164">
        <v>0</v>
      </c>
      <c r="P982" s="164">
        <v>0</v>
      </c>
      <c r="Q982" s="164">
        <v>0</v>
      </c>
      <c r="R982" s="164">
        <v>0</v>
      </c>
      <c r="S982" s="164">
        <v>0</v>
      </c>
      <c r="T982" s="164">
        <v>0</v>
      </c>
      <c r="U982" s="164">
        <v>0</v>
      </c>
      <c r="V982" s="164">
        <v>0</v>
      </c>
      <c r="W982" s="164">
        <v>0</v>
      </c>
      <c r="X982" s="164">
        <v>0</v>
      </c>
      <c r="Y982" s="164">
        <v>0</v>
      </c>
      <c r="Z982" s="164">
        <v>0</v>
      </c>
      <c r="AA982" s="164">
        <v>0</v>
      </c>
      <c r="AB982" s="164">
        <v>0</v>
      </c>
      <c r="AC982" s="164">
        <v>0</v>
      </c>
      <c r="AD982" s="164">
        <v>0</v>
      </c>
      <c r="AE982" s="164">
        <v>0</v>
      </c>
      <c r="AF982" s="164">
        <v>0</v>
      </c>
      <c r="AG982" s="164">
        <v>0</v>
      </c>
      <c r="AH982" s="164">
        <v>0</v>
      </c>
      <c r="AI982" s="164">
        <v>0</v>
      </c>
      <c r="AJ982" s="164">
        <v>0</v>
      </c>
      <c r="AK982" s="164">
        <v>0</v>
      </c>
      <c r="AL982" s="164">
        <v>0</v>
      </c>
      <c r="AM982" s="164">
        <v>0</v>
      </c>
      <c r="AN982" s="164">
        <v>0</v>
      </c>
      <c r="AO982" s="164">
        <v>0</v>
      </c>
      <c r="AP982" s="164">
        <v>0</v>
      </c>
      <c r="AQ982" s="164">
        <v>0</v>
      </c>
      <c r="AR982" s="164">
        <v>0</v>
      </c>
      <c r="AS982" s="164">
        <v>0</v>
      </c>
      <c r="AT982" s="164">
        <v>0</v>
      </c>
      <c r="AU982" s="164">
        <v>0</v>
      </c>
      <c r="AV982" s="164">
        <v>0</v>
      </c>
      <c r="AW982" s="164">
        <v>0</v>
      </c>
    </row>
    <row r="983" spans="1:49" x14ac:dyDescent="0.3">
      <c r="A983" s="247"/>
      <c r="B983" s="247"/>
      <c r="C983" s="141" t="s">
        <v>16</v>
      </c>
      <c r="D983" s="164">
        <v>0</v>
      </c>
      <c r="E983" s="164">
        <v>0</v>
      </c>
      <c r="F983" s="164">
        <v>0</v>
      </c>
      <c r="G983" s="164">
        <v>0</v>
      </c>
      <c r="H983" s="164">
        <v>0</v>
      </c>
      <c r="I983" s="164">
        <v>0</v>
      </c>
      <c r="J983" s="164">
        <v>0</v>
      </c>
      <c r="K983" s="164">
        <v>0</v>
      </c>
      <c r="L983" s="164">
        <v>0</v>
      </c>
      <c r="M983" s="164">
        <v>0</v>
      </c>
      <c r="N983" s="164">
        <v>0</v>
      </c>
      <c r="O983" s="164">
        <v>0</v>
      </c>
      <c r="P983" s="164">
        <v>0</v>
      </c>
      <c r="Q983" s="164">
        <v>0</v>
      </c>
      <c r="R983" s="164">
        <v>0</v>
      </c>
      <c r="S983" s="164">
        <v>0</v>
      </c>
      <c r="T983" s="164">
        <v>0</v>
      </c>
      <c r="U983" s="164">
        <v>0</v>
      </c>
      <c r="V983" s="164">
        <v>0</v>
      </c>
      <c r="W983" s="164">
        <v>0</v>
      </c>
      <c r="X983" s="164">
        <v>0</v>
      </c>
      <c r="Y983" s="164">
        <v>0</v>
      </c>
      <c r="Z983" s="164">
        <v>0</v>
      </c>
      <c r="AA983" s="164">
        <v>0</v>
      </c>
      <c r="AB983" s="164">
        <v>0</v>
      </c>
      <c r="AC983" s="164">
        <v>0</v>
      </c>
      <c r="AD983" s="164">
        <v>0</v>
      </c>
      <c r="AE983" s="164">
        <v>0</v>
      </c>
      <c r="AF983" s="164">
        <v>0</v>
      </c>
      <c r="AG983" s="164">
        <v>0</v>
      </c>
      <c r="AH983" s="164">
        <v>0</v>
      </c>
      <c r="AI983" s="164">
        <v>0</v>
      </c>
      <c r="AJ983" s="164">
        <v>0</v>
      </c>
      <c r="AK983" s="164">
        <v>0</v>
      </c>
      <c r="AL983" s="164">
        <v>0</v>
      </c>
      <c r="AM983" s="164">
        <v>0</v>
      </c>
      <c r="AN983" s="164">
        <v>0</v>
      </c>
      <c r="AO983" s="164">
        <v>0</v>
      </c>
      <c r="AP983" s="164">
        <v>0</v>
      </c>
      <c r="AQ983" s="164">
        <v>0</v>
      </c>
      <c r="AR983" s="164">
        <v>0</v>
      </c>
      <c r="AS983" s="164">
        <v>0</v>
      </c>
      <c r="AT983" s="164">
        <v>0</v>
      </c>
      <c r="AU983" s="164">
        <v>0</v>
      </c>
      <c r="AV983" s="164">
        <v>0</v>
      </c>
      <c r="AW983" s="164">
        <v>0</v>
      </c>
    </row>
    <row r="984" spans="1:49" x14ac:dyDescent="0.3">
      <c r="A984" s="247"/>
      <c r="B984" s="247"/>
      <c r="C984" s="141" t="s">
        <v>17</v>
      </c>
      <c r="D984" s="164">
        <v>0</v>
      </c>
      <c r="E984" s="164">
        <v>0</v>
      </c>
      <c r="F984" s="164">
        <v>0</v>
      </c>
      <c r="G984" s="164">
        <v>0</v>
      </c>
      <c r="H984" s="164">
        <v>0</v>
      </c>
      <c r="I984" s="164">
        <v>0</v>
      </c>
      <c r="J984" s="164">
        <v>0</v>
      </c>
      <c r="K984" s="164">
        <v>0</v>
      </c>
      <c r="L984" s="164">
        <v>0</v>
      </c>
      <c r="M984" s="164">
        <v>0</v>
      </c>
      <c r="N984" s="164">
        <v>0</v>
      </c>
      <c r="O984" s="164">
        <v>0</v>
      </c>
      <c r="P984" s="164">
        <v>0</v>
      </c>
      <c r="Q984" s="164">
        <v>0</v>
      </c>
      <c r="R984" s="164">
        <v>0</v>
      </c>
      <c r="S984" s="164">
        <v>0</v>
      </c>
      <c r="T984" s="164">
        <v>0</v>
      </c>
      <c r="U984" s="164">
        <v>0</v>
      </c>
      <c r="V984" s="164">
        <v>0</v>
      </c>
      <c r="W984" s="164">
        <v>0</v>
      </c>
      <c r="X984" s="164">
        <v>0</v>
      </c>
      <c r="Y984" s="164">
        <v>0</v>
      </c>
      <c r="Z984" s="164">
        <v>0</v>
      </c>
      <c r="AA984" s="164">
        <v>0</v>
      </c>
      <c r="AB984" s="164">
        <v>0</v>
      </c>
      <c r="AC984" s="164">
        <v>0</v>
      </c>
      <c r="AD984" s="164">
        <v>0</v>
      </c>
      <c r="AE984" s="164">
        <v>0</v>
      </c>
      <c r="AF984" s="164">
        <v>0</v>
      </c>
      <c r="AG984" s="164">
        <v>0</v>
      </c>
      <c r="AH984" s="164">
        <v>0</v>
      </c>
      <c r="AI984" s="164">
        <v>0</v>
      </c>
      <c r="AJ984" s="164">
        <v>0</v>
      </c>
      <c r="AK984" s="164">
        <v>0</v>
      </c>
      <c r="AL984" s="164">
        <v>0</v>
      </c>
      <c r="AM984" s="164">
        <v>0</v>
      </c>
      <c r="AN984" s="164">
        <v>0</v>
      </c>
      <c r="AO984" s="164">
        <v>0</v>
      </c>
      <c r="AP984" s="164">
        <v>0</v>
      </c>
      <c r="AQ984" s="164">
        <v>0</v>
      </c>
      <c r="AR984" s="164">
        <v>0</v>
      </c>
      <c r="AS984" s="164">
        <v>0</v>
      </c>
      <c r="AT984" s="164">
        <v>0</v>
      </c>
      <c r="AU984" s="164">
        <v>0</v>
      </c>
      <c r="AV984" s="164">
        <v>0</v>
      </c>
      <c r="AW984" s="164">
        <v>0</v>
      </c>
    </row>
    <row r="985" spans="1:49" x14ac:dyDescent="0.3">
      <c r="A985" s="247"/>
      <c r="B985" s="247"/>
      <c r="C985" s="141" t="s">
        <v>34</v>
      </c>
      <c r="D985" s="164">
        <v>0</v>
      </c>
      <c r="E985" s="164">
        <v>0</v>
      </c>
      <c r="F985" s="164">
        <v>0</v>
      </c>
      <c r="G985" s="164">
        <v>0</v>
      </c>
      <c r="H985" s="164">
        <v>0</v>
      </c>
      <c r="I985" s="164">
        <v>0</v>
      </c>
      <c r="J985" s="164">
        <v>0</v>
      </c>
      <c r="K985" s="164">
        <v>0</v>
      </c>
      <c r="L985" s="164">
        <v>0</v>
      </c>
      <c r="M985" s="164">
        <v>0</v>
      </c>
      <c r="N985" s="164">
        <v>0</v>
      </c>
      <c r="O985" s="164">
        <v>0</v>
      </c>
      <c r="P985" s="164">
        <v>0</v>
      </c>
      <c r="Q985" s="164">
        <v>0</v>
      </c>
      <c r="R985" s="164">
        <v>0</v>
      </c>
      <c r="S985" s="164">
        <v>0</v>
      </c>
      <c r="T985" s="164">
        <v>0</v>
      </c>
      <c r="U985" s="164">
        <v>0</v>
      </c>
      <c r="V985" s="164">
        <v>0</v>
      </c>
      <c r="W985" s="164">
        <v>0</v>
      </c>
      <c r="X985" s="164">
        <v>0</v>
      </c>
      <c r="Y985" s="164">
        <v>0</v>
      </c>
      <c r="Z985" s="164">
        <v>0</v>
      </c>
      <c r="AA985" s="164">
        <v>0</v>
      </c>
      <c r="AB985" s="164">
        <v>0</v>
      </c>
      <c r="AC985" s="164">
        <v>0</v>
      </c>
      <c r="AD985" s="164">
        <v>0</v>
      </c>
      <c r="AE985" s="164">
        <v>0</v>
      </c>
      <c r="AF985" s="164">
        <v>0</v>
      </c>
      <c r="AG985" s="164">
        <v>0</v>
      </c>
      <c r="AH985" s="164">
        <v>0</v>
      </c>
      <c r="AI985" s="164">
        <v>0</v>
      </c>
      <c r="AJ985" s="164">
        <v>0</v>
      </c>
      <c r="AK985" s="164">
        <v>0</v>
      </c>
      <c r="AL985" s="164">
        <v>0</v>
      </c>
      <c r="AM985" s="164">
        <v>0</v>
      </c>
      <c r="AN985" s="164">
        <v>0</v>
      </c>
      <c r="AO985" s="164">
        <v>0</v>
      </c>
      <c r="AP985" s="164">
        <v>0</v>
      </c>
      <c r="AQ985" s="164">
        <v>0</v>
      </c>
      <c r="AR985" s="164">
        <v>0</v>
      </c>
      <c r="AS985" s="164">
        <v>0</v>
      </c>
      <c r="AT985" s="164">
        <v>0</v>
      </c>
      <c r="AU985" s="164">
        <v>0</v>
      </c>
      <c r="AV985" s="164">
        <v>0</v>
      </c>
      <c r="AW985" s="164">
        <v>0</v>
      </c>
    </row>
    <row r="986" spans="1:49" x14ac:dyDescent="0.3">
      <c r="A986" s="247"/>
      <c r="B986" s="247"/>
      <c r="C986" s="141" t="s">
        <v>19</v>
      </c>
      <c r="D986" s="164">
        <v>0</v>
      </c>
      <c r="E986" s="164">
        <v>0</v>
      </c>
      <c r="F986" s="164">
        <v>0</v>
      </c>
      <c r="G986" s="164">
        <v>0</v>
      </c>
      <c r="H986" s="164">
        <v>0</v>
      </c>
      <c r="I986" s="164">
        <v>0</v>
      </c>
      <c r="J986" s="164">
        <v>0</v>
      </c>
      <c r="K986" s="164">
        <v>0</v>
      </c>
      <c r="L986" s="164">
        <v>0</v>
      </c>
      <c r="M986" s="164">
        <v>0</v>
      </c>
      <c r="N986" s="164">
        <v>0</v>
      </c>
      <c r="O986" s="164">
        <v>0</v>
      </c>
      <c r="P986" s="164">
        <v>0</v>
      </c>
      <c r="Q986" s="164">
        <v>0</v>
      </c>
      <c r="R986" s="164">
        <v>0</v>
      </c>
      <c r="S986" s="164">
        <v>0</v>
      </c>
      <c r="T986" s="164">
        <v>0</v>
      </c>
      <c r="U986" s="164">
        <v>0</v>
      </c>
      <c r="V986" s="164">
        <v>0</v>
      </c>
      <c r="W986" s="164">
        <v>0</v>
      </c>
      <c r="X986" s="164">
        <v>0</v>
      </c>
      <c r="Y986" s="164">
        <v>0</v>
      </c>
      <c r="Z986" s="164">
        <v>0</v>
      </c>
      <c r="AA986" s="164">
        <v>0</v>
      </c>
      <c r="AB986" s="164">
        <v>0</v>
      </c>
      <c r="AC986" s="164">
        <v>0</v>
      </c>
      <c r="AD986" s="164">
        <v>0</v>
      </c>
      <c r="AE986" s="164">
        <v>0</v>
      </c>
      <c r="AF986" s="164">
        <v>0</v>
      </c>
      <c r="AG986" s="164">
        <v>0</v>
      </c>
      <c r="AH986" s="164">
        <v>0</v>
      </c>
      <c r="AI986" s="164">
        <v>0</v>
      </c>
      <c r="AJ986" s="164">
        <v>0</v>
      </c>
      <c r="AK986" s="164">
        <v>0</v>
      </c>
      <c r="AL986" s="164">
        <v>0</v>
      </c>
      <c r="AM986" s="164">
        <v>0</v>
      </c>
      <c r="AN986" s="164">
        <v>0</v>
      </c>
      <c r="AO986" s="164">
        <v>0</v>
      </c>
      <c r="AP986" s="164">
        <v>0</v>
      </c>
      <c r="AQ986" s="164">
        <v>0</v>
      </c>
      <c r="AR986" s="164">
        <v>0</v>
      </c>
      <c r="AS986" s="164">
        <v>0</v>
      </c>
      <c r="AT986" s="164">
        <v>0</v>
      </c>
      <c r="AU986" s="164">
        <v>0</v>
      </c>
      <c r="AV986" s="164">
        <v>0</v>
      </c>
      <c r="AW986" s="164">
        <v>0</v>
      </c>
    </row>
    <row r="987" spans="1:49" x14ac:dyDescent="0.3">
      <c r="A987" s="247"/>
      <c r="B987" s="247" t="s">
        <v>21</v>
      </c>
      <c r="C987" s="141" t="s">
        <v>11</v>
      </c>
      <c r="D987" s="164">
        <v>0</v>
      </c>
      <c r="E987" s="164">
        <v>0</v>
      </c>
      <c r="F987" s="164">
        <v>0</v>
      </c>
      <c r="G987" s="164">
        <v>0</v>
      </c>
      <c r="H987" s="164">
        <v>0</v>
      </c>
      <c r="I987" s="164">
        <v>0</v>
      </c>
      <c r="J987" s="164">
        <v>0</v>
      </c>
      <c r="K987" s="164">
        <v>0</v>
      </c>
      <c r="L987" s="164">
        <v>0</v>
      </c>
      <c r="M987" s="164">
        <v>0</v>
      </c>
      <c r="N987" s="164">
        <v>0</v>
      </c>
      <c r="O987" s="164">
        <v>0</v>
      </c>
      <c r="P987" s="164">
        <v>0</v>
      </c>
      <c r="Q987" s="164">
        <v>0</v>
      </c>
      <c r="R987" s="164">
        <v>0</v>
      </c>
      <c r="S987" s="164">
        <v>0</v>
      </c>
      <c r="T987" s="164">
        <v>0</v>
      </c>
      <c r="U987" s="164">
        <v>0</v>
      </c>
      <c r="V987" s="164">
        <v>0</v>
      </c>
      <c r="W987" s="164">
        <v>0</v>
      </c>
      <c r="X987" s="164">
        <v>0</v>
      </c>
      <c r="Y987" s="164">
        <v>0</v>
      </c>
      <c r="Z987" s="164">
        <v>0</v>
      </c>
      <c r="AA987" s="164">
        <v>0</v>
      </c>
      <c r="AB987" s="164">
        <v>0</v>
      </c>
      <c r="AC987" s="164">
        <v>0</v>
      </c>
      <c r="AD987" s="164">
        <v>0</v>
      </c>
      <c r="AE987" s="164">
        <v>0</v>
      </c>
      <c r="AF987" s="164">
        <v>0</v>
      </c>
      <c r="AG987" s="164">
        <v>0</v>
      </c>
      <c r="AH987" s="164">
        <v>0</v>
      </c>
      <c r="AI987" s="164">
        <v>0</v>
      </c>
      <c r="AJ987" s="164">
        <v>0</v>
      </c>
      <c r="AK987" s="164">
        <v>0</v>
      </c>
      <c r="AL987" s="164">
        <v>0</v>
      </c>
      <c r="AM987" s="164">
        <v>0</v>
      </c>
      <c r="AN987" s="164">
        <v>0</v>
      </c>
      <c r="AO987" s="164">
        <v>0</v>
      </c>
      <c r="AP987" s="164">
        <v>0</v>
      </c>
      <c r="AQ987" s="164">
        <v>0</v>
      </c>
      <c r="AR987" s="164">
        <v>0</v>
      </c>
      <c r="AS987" s="164">
        <v>0</v>
      </c>
      <c r="AT987" s="164">
        <v>0</v>
      </c>
      <c r="AU987" s="164">
        <v>0</v>
      </c>
      <c r="AV987" s="164">
        <v>0</v>
      </c>
      <c r="AW987" s="164">
        <v>0</v>
      </c>
    </row>
    <row r="988" spans="1:49" x14ac:dyDescent="0.3">
      <c r="A988" s="247"/>
      <c r="B988" s="247"/>
      <c r="C988" s="141" t="s">
        <v>12</v>
      </c>
      <c r="D988" s="164">
        <v>0</v>
      </c>
      <c r="E988" s="164">
        <v>0</v>
      </c>
      <c r="F988" s="164">
        <v>0</v>
      </c>
      <c r="G988" s="164">
        <v>0</v>
      </c>
      <c r="H988" s="164">
        <v>0</v>
      </c>
      <c r="I988" s="164">
        <v>0</v>
      </c>
      <c r="J988" s="164">
        <v>0</v>
      </c>
      <c r="K988" s="164">
        <v>0</v>
      </c>
      <c r="L988" s="164">
        <v>0</v>
      </c>
      <c r="M988" s="164">
        <v>0</v>
      </c>
      <c r="N988" s="164">
        <v>0</v>
      </c>
      <c r="O988" s="164">
        <v>0</v>
      </c>
      <c r="P988" s="164">
        <v>0</v>
      </c>
      <c r="Q988" s="164">
        <v>0</v>
      </c>
      <c r="R988" s="164">
        <v>0</v>
      </c>
      <c r="S988" s="164">
        <v>0</v>
      </c>
      <c r="T988" s="164">
        <v>0</v>
      </c>
      <c r="U988" s="164">
        <v>0</v>
      </c>
      <c r="V988" s="164">
        <v>0</v>
      </c>
      <c r="W988" s="164">
        <v>0</v>
      </c>
      <c r="X988" s="164">
        <v>0</v>
      </c>
      <c r="Y988" s="164">
        <v>0</v>
      </c>
      <c r="Z988" s="164">
        <v>0</v>
      </c>
      <c r="AA988" s="164">
        <v>0</v>
      </c>
      <c r="AB988" s="164">
        <v>0</v>
      </c>
      <c r="AC988" s="164">
        <v>0</v>
      </c>
      <c r="AD988" s="164">
        <v>0</v>
      </c>
      <c r="AE988" s="164">
        <v>0</v>
      </c>
      <c r="AF988" s="164">
        <v>0</v>
      </c>
      <c r="AG988" s="164">
        <v>0</v>
      </c>
      <c r="AH988" s="164">
        <v>0</v>
      </c>
      <c r="AI988" s="164">
        <v>0</v>
      </c>
      <c r="AJ988" s="164">
        <v>0</v>
      </c>
      <c r="AK988" s="164">
        <v>0</v>
      </c>
      <c r="AL988" s="164">
        <v>0</v>
      </c>
      <c r="AM988" s="164">
        <v>0</v>
      </c>
      <c r="AN988" s="164">
        <v>0</v>
      </c>
      <c r="AO988" s="164">
        <v>0</v>
      </c>
      <c r="AP988" s="164">
        <v>0</v>
      </c>
      <c r="AQ988" s="164">
        <v>0</v>
      </c>
      <c r="AR988" s="164">
        <v>0</v>
      </c>
      <c r="AS988" s="164">
        <v>0</v>
      </c>
      <c r="AT988" s="164">
        <v>0</v>
      </c>
      <c r="AU988" s="164">
        <v>0</v>
      </c>
      <c r="AV988" s="164">
        <v>0</v>
      </c>
      <c r="AW988" s="164">
        <v>0</v>
      </c>
    </row>
    <row r="989" spans="1:49" x14ac:dyDescent="0.3">
      <c r="A989" s="247"/>
      <c r="B989" s="247"/>
      <c r="C989" s="141" t="s">
        <v>13</v>
      </c>
      <c r="D989" s="164">
        <v>0</v>
      </c>
      <c r="E989" s="164">
        <v>0</v>
      </c>
      <c r="F989" s="164">
        <v>0</v>
      </c>
      <c r="G989" s="164">
        <v>0</v>
      </c>
      <c r="H989" s="164">
        <v>0</v>
      </c>
      <c r="I989" s="164">
        <v>0</v>
      </c>
      <c r="J989" s="164">
        <v>0</v>
      </c>
      <c r="K989" s="164">
        <v>0</v>
      </c>
      <c r="L989" s="164">
        <v>0</v>
      </c>
      <c r="M989" s="164">
        <v>0</v>
      </c>
      <c r="N989" s="164">
        <v>0</v>
      </c>
      <c r="O989" s="164">
        <v>0</v>
      </c>
      <c r="P989" s="164">
        <v>0</v>
      </c>
      <c r="Q989" s="164">
        <v>0</v>
      </c>
      <c r="R989" s="164">
        <v>0</v>
      </c>
      <c r="S989" s="164">
        <v>0</v>
      </c>
      <c r="T989" s="164">
        <v>0</v>
      </c>
      <c r="U989" s="164">
        <v>0</v>
      </c>
      <c r="V989" s="164">
        <v>0</v>
      </c>
      <c r="W989" s="164">
        <v>0</v>
      </c>
      <c r="X989" s="164">
        <v>0</v>
      </c>
      <c r="Y989" s="164">
        <v>0</v>
      </c>
      <c r="Z989" s="164">
        <v>0</v>
      </c>
      <c r="AA989" s="164">
        <v>0</v>
      </c>
      <c r="AB989" s="164">
        <v>0</v>
      </c>
      <c r="AC989" s="164">
        <v>0</v>
      </c>
      <c r="AD989" s="164">
        <v>0</v>
      </c>
      <c r="AE989" s="164">
        <v>0</v>
      </c>
      <c r="AF989" s="164">
        <v>0</v>
      </c>
      <c r="AG989" s="164">
        <v>0</v>
      </c>
      <c r="AH989" s="164">
        <v>0</v>
      </c>
      <c r="AI989" s="164">
        <v>0</v>
      </c>
      <c r="AJ989" s="164">
        <v>0</v>
      </c>
      <c r="AK989" s="164">
        <v>0</v>
      </c>
      <c r="AL989" s="164">
        <v>0</v>
      </c>
      <c r="AM989" s="164">
        <v>0</v>
      </c>
      <c r="AN989" s="164">
        <v>0</v>
      </c>
      <c r="AO989" s="164">
        <v>0</v>
      </c>
      <c r="AP989" s="164">
        <v>0</v>
      </c>
      <c r="AQ989" s="164">
        <v>0</v>
      </c>
      <c r="AR989" s="164">
        <v>0</v>
      </c>
      <c r="AS989" s="164">
        <v>0</v>
      </c>
      <c r="AT989" s="164">
        <v>0</v>
      </c>
      <c r="AU989" s="164">
        <v>0</v>
      </c>
      <c r="AV989" s="164">
        <v>0</v>
      </c>
      <c r="AW989" s="164">
        <v>0</v>
      </c>
    </row>
    <row r="990" spans="1:49" x14ac:dyDescent="0.3">
      <c r="A990" s="247"/>
      <c r="B990" s="247"/>
      <c r="C990" s="141" t="s">
        <v>14</v>
      </c>
      <c r="D990" s="164">
        <v>0</v>
      </c>
      <c r="E990" s="164">
        <v>0</v>
      </c>
      <c r="F990" s="164">
        <v>0</v>
      </c>
      <c r="G990" s="164">
        <v>0</v>
      </c>
      <c r="H990" s="164">
        <v>0</v>
      </c>
      <c r="I990" s="164">
        <v>0</v>
      </c>
      <c r="J990" s="164">
        <v>0</v>
      </c>
      <c r="K990" s="164">
        <v>0</v>
      </c>
      <c r="L990" s="164">
        <v>0</v>
      </c>
      <c r="M990" s="164">
        <v>0</v>
      </c>
      <c r="N990" s="164">
        <v>0</v>
      </c>
      <c r="O990" s="164">
        <v>0</v>
      </c>
      <c r="P990" s="164">
        <v>0</v>
      </c>
      <c r="Q990" s="164">
        <v>0</v>
      </c>
      <c r="R990" s="164">
        <v>0</v>
      </c>
      <c r="S990" s="164">
        <v>0</v>
      </c>
      <c r="T990" s="164">
        <v>0</v>
      </c>
      <c r="U990" s="164">
        <v>0</v>
      </c>
      <c r="V990" s="164">
        <v>0</v>
      </c>
      <c r="W990" s="164">
        <v>0</v>
      </c>
      <c r="X990" s="164">
        <v>0</v>
      </c>
      <c r="Y990" s="164">
        <v>0</v>
      </c>
      <c r="Z990" s="164">
        <v>0</v>
      </c>
      <c r="AA990" s="164">
        <v>0</v>
      </c>
      <c r="AB990" s="164">
        <v>0</v>
      </c>
      <c r="AC990" s="164">
        <v>0</v>
      </c>
      <c r="AD990" s="164">
        <v>0</v>
      </c>
      <c r="AE990" s="164">
        <v>0</v>
      </c>
      <c r="AF990" s="164">
        <v>0</v>
      </c>
      <c r="AG990" s="164">
        <v>0</v>
      </c>
      <c r="AH990" s="164">
        <v>0</v>
      </c>
      <c r="AI990" s="164">
        <v>0</v>
      </c>
      <c r="AJ990" s="164">
        <v>0</v>
      </c>
      <c r="AK990" s="164">
        <v>0</v>
      </c>
      <c r="AL990" s="164">
        <v>0</v>
      </c>
      <c r="AM990" s="164">
        <v>0</v>
      </c>
      <c r="AN990" s="164">
        <v>0</v>
      </c>
      <c r="AO990" s="164">
        <v>0</v>
      </c>
      <c r="AP990" s="164">
        <v>0</v>
      </c>
      <c r="AQ990" s="164">
        <v>0</v>
      </c>
      <c r="AR990" s="164">
        <v>0</v>
      </c>
      <c r="AS990" s="164">
        <v>0</v>
      </c>
      <c r="AT990" s="164">
        <v>0</v>
      </c>
      <c r="AU990" s="164">
        <v>0</v>
      </c>
      <c r="AV990" s="164">
        <v>0</v>
      </c>
      <c r="AW990" s="164">
        <v>0</v>
      </c>
    </row>
    <row r="991" spans="1:49" x14ac:dyDescent="0.3">
      <c r="A991" s="247"/>
      <c r="B991" s="247"/>
      <c r="C991" s="141" t="s">
        <v>15</v>
      </c>
      <c r="D991" s="164">
        <v>0</v>
      </c>
      <c r="E991" s="164">
        <v>0</v>
      </c>
      <c r="F991" s="164">
        <v>0</v>
      </c>
      <c r="G991" s="164">
        <v>0</v>
      </c>
      <c r="H991" s="164">
        <v>0</v>
      </c>
      <c r="I991" s="164">
        <v>0</v>
      </c>
      <c r="J991" s="164">
        <v>0</v>
      </c>
      <c r="K991" s="164">
        <v>0</v>
      </c>
      <c r="L991" s="164">
        <v>0</v>
      </c>
      <c r="M991" s="164">
        <v>0</v>
      </c>
      <c r="N991" s="164">
        <v>0</v>
      </c>
      <c r="O991" s="164">
        <v>0</v>
      </c>
      <c r="P991" s="164">
        <v>0</v>
      </c>
      <c r="Q991" s="164">
        <v>0</v>
      </c>
      <c r="R991" s="164">
        <v>0</v>
      </c>
      <c r="S991" s="164">
        <v>0</v>
      </c>
      <c r="T991" s="164">
        <v>0</v>
      </c>
      <c r="U991" s="164">
        <v>0</v>
      </c>
      <c r="V991" s="164">
        <v>0</v>
      </c>
      <c r="W991" s="164">
        <v>0</v>
      </c>
      <c r="X991" s="164">
        <v>0</v>
      </c>
      <c r="Y991" s="164">
        <v>0</v>
      </c>
      <c r="Z991" s="164">
        <v>0</v>
      </c>
      <c r="AA991" s="164">
        <v>0</v>
      </c>
      <c r="AB991" s="164">
        <v>0</v>
      </c>
      <c r="AC991" s="164">
        <v>0</v>
      </c>
      <c r="AD991" s="164">
        <v>0</v>
      </c>
      <c r="AE991" s="164">
        <v>0</v>
      </c>
      <c r="AF991" s="164">
        <v>0</v>
      </c>
      <c r="AG991" s="164">
        <v>0</v>
      </c>
      <c r="AH991" s="164">
        <v>0</v>
      </c>
      <c r="AI991" s="164">
        <v>0</v>
      </c>
      <c r="AJ991" s="164">
        <v>0</v>
      </c>
      <c r="AK991" s="164">
        <v>0</v>
      </c>
      <c r="AL991" s="164">
        <v>0</v>
      </c>
      <c r="AM991" s="164">
        <v>0</v>
      </c>
      <c r="AN991" s="164">
        <v>0</v>
      </c>
      <c r="AO991" s="164">
        <v>0</v>
      </c>
      <c r="AP991" s="164">
        <v>0</v>
      </c>
      <c r="AQ991" s="164">
        <v>0</v>
      </c>
      <c r="AR991" s="164">
        <v>0</v>
      </c>
      <c r="AS991" s="164">
        <v>0</v>
      </c>
      <c r="AT991" s="164">
        <v>0</v>
      </c>
      <c r="AU991" s="164">
        <v>0</v>
      </c>
      <c r="AV991" s="164">
        <v>0</v>
      </c>
      <c r="AW991" s="164">
        <v>0</v>
      </c>
    </row>
    <row r="992" spans="1:49" x14ac:dyDescent="0.3">
      <c r="A992" s="247"/>
      <c r="B992" s="247"/>
      <c r="C992" s="141" t="s">
        <v>16</v>
      </c>
      <c r="D992" s="164">
        <v>0</v>
      </c>
      <c r="E992" s="164">
        <v>0</v>
      </c>
      <c r="F992" s="164">
        <v>0</v>
      </c>
      <c r="G992" s="164">
        <v>0</v>
      </c>
      <c r="H992" s="164">
        <v>0</v>
      </c>
      <c r="I992" s="164">
        <v>0</v>
      </c>
      <c r="J992" s="164">
        <v>0</v>
      </c>
      <c r="K992" s="164">
        <v>0</v>
      </c>
      <c r="L992" s="164">
        <v>0</v>
      </c>
      <c r="M992" s="164">
        <v>0</v>
      </c>
      <c r="N992" s="164">
        <v>0</v>
      </c>
      <c r="O992" s="164">
        <v>0</v>
      </c>
      <c r="P992" s="164">
        <v>0</v>
      </c>
      <c r="Q992" s="164">
        <v>0</v>
      </c>
      <c r="R992" s="164">
        <v>0</v>
      </c>
      <c r="S992" s="164">
        <v>0</v>
      </c>
      <c r="T992" s="164">
        <v>0</v>
      </c>
      <c r="U992" s="164">
        <v>0</v>
      </c>
      <c r="V992" s="164">
        <v>0</v>
      </c>
      <c r="W992" s="164">
        <v>0</v>
      </c>
      <c r="X992" s="164">
        <v>0</v>
      </c>
      <c r="Y992" s="164">
        <v>0</v>
      </c>
      <c r="Z992" s="164">
        <v>0</v>
      </c>
      <c r="AA992" s="164">
        <v>0</v>
      </c>
      <c r="AB992" s="164">
        <v>0</v>
      </c>
      <c r="AC992" s="164">
        <v>0</v>
      </c>
      <c r="AD992" s="164">
        <v>0</v>
      </c>
      <c r="AE992" s="164">
        <v>0</v>
      </c>
      <c r="AF992" s="164">
        <v>0</v>
      </c>
      <c r="AG992" s="164">
        <v>0</v>
      </c>
      <c r="AH992" s="164">
        <v>0</v>
      </c>
      <c r="AI992" s="164">
        <v>0</v>
      </c>
      <c r="AJ992" s="164">
        <v>0</v>
      </c>
      <c r="AK992" s="164">
        <v>0</v>
      </c>
      <c r="AL992" s="164">
        <v>0</v>
      </c>
      <c r="AM992" s="164">
        <v>0</v>
      </c>
      <c r="AN992" s="164">
        <v>0</v>
      </c>
      <c r="AO992" s="164">
        <v>0</v>
      </c>
      <c r="AP992" s="164">
        <v>0</v>
      </c>
      <c r="AQ992" s="164">
        <v>0</v>
      </c>
      <c r="AR992" s="164">
        <v>0</v>
      </c>
      <c r="AS992" s="164">
        <v>0</v>
      </c>
      <c r="AT992" s="164">
        <v>0</v>
      </c>
      <c r="AU992" s="164">
        <v>0</v>
      </c>
      <c r="AV992" s="164">
        <v>0</v>
      </c>
      <c r="AW992" s="164">
        <v>0</v>
      </c>
    </row>
    <row r="993" spans="1:49" x14ac:dyDescent="0.3">
      <c r="A993" s="247"/>
      <c r="B993" s="247"/>
      <c r="C993" s="141" t="s">
        <v>17</v>
      </c>
      <c r="D993" s="164">
        <v>0</v>
      </c>
      <c r="E993" s="164">
        <v>0</v>
      </c>
      <c r="F993" s="164">
        <v>0</v>
      </c>
      <c r="G993" s="164">
        <v>0</v>
      </c>
      <c r="H993" s="164">
        <v>0</v>
      </c>
      <c r="I993" s="164">
        <v>0</v>
      </c>
      <c r="J993" s="164">
        <v>0</v>
      </c>
      <c r="K993" s="164">
        <v>0</v>
      </c>
      <c r="L993" s="164">
        <v>0</v>
      </c>
      <c r="M993" s="164">
        <v>0</v>
      </c>
      <c r="N993" s="164">
        <v>0</v>
      </c>
      <c r="O993" s="164">
        <v>0</v>
      </c>
      <c r="P993" s="164">
        <v>0</v>
      </c>
      <c r="Q993" s="164">
        <v>0</v>
      </c>
      <c r="R993" s="164">
        <v>0</v>
      </c>
      <c r="S993" s="164">
        <v>0</v>
      </c>
      <c r="T993" s="164">
        <v>0</v>
      </c>
      <c r="U993" s="164">
        <v>0</v>
      </c>
      <c r="V993" s="164">
        <v>0</v>
      </c>
      <c r="W993" s="164">
        <v>0</v>
      </c>
      <c r="X993" s="164">
        <v>0</v>
      </c>
      <c r="Y993" s="164">
        <v>0</v>
      </c>
      <c r="Z993" s="164">
        <v>0</v>
      </c>
      <c r="AA993" s="164">
        <v>0</v>
      </c>
      <c r="AB993" s="164">
        <v>0</v>
      </c>
      <c r="AC993" s="164">
        <v>0</v>
      </c>
      <c r="AD993" s="164">
        <v>0</v>
      </c>
      <c r="AE993" s="164">
        <v>0</v>
      </c>
      <c r="AF993" s="164">
        <v>0</v>
      </c>
      <c r="AG993" s="164">
        <v>0</v>
      </c>
      <c r="AH993" s="164">
        <v>0</v>
      </c>
      <c r="AI993" s="164">
        <v>0</v>
      </c>
      <c r="AJ993" s="164">
        <v>0</v>
      </c>
      <c r="AK993" s="164">
        <v>0</v>
      </c>
      <c r="AL993" s="164">
        <v>0</v>
      </c>
      <c r="AM993" s="164">
        <v>0</v>
      </c>
      <c r="AN993" s="164">
        <v>0</v>
      </c>
      <c r="AO993" s="164">
        <v>0</v>
      </c>
      <c r="AP993" s="164">
        <v>0</v>
      </c>
      <c r="AQ993" s="164">
        <v>0</v>
      </c>
      <c r="AR993" s="164">
        <v>0</v>
      </c>
      <c r="AS993" s="164">
        <v>0</v>
      </c>
      <c r="AT993" s="164">
        <v>0</v>
      </c>
      <c r="AU993" s="164">
        <v>0</v>
      </c>
      <c r="AV993" s="164">
        <v>0</v>
      </c>
      <c r="AW993" s="164">
        <v>0</v>
      </c>
    </row>
    <row r="994" spans="1:49" x14ac:dyDescent="0.3">
      <c r="A994" s="247"/>
      <c r="B994" s="247"/>
      <c r="C994" s="141" t="s">
        <v>34</v>
      </c>
      <c r="D994" s="164">
        <v>0</v>
      </c>
      <c r="E994" s="164">
        <v>0</v>
      </c>
      <c r="F994" s="164">
        <v>0</v>
      </c>
      <c r="G994" s="164">
        <v>0</v>
      </c>
      <c r="H994" s="164">
        <v>0</v>
      </c>
      <c r="I994" s="164">
        <v>0</v>
      </c>
      <c r="J994" s="164">
        <v>0</v>
      </c>
      <c r="K994" s="164">
        <v>0</v>
      </c>
      <c r="L994" s="164">
        <v>0</v>
      </c>
      <c r="M994" s="164">
        <v>0</v>
      </c>
      <c r="N994" s="164">
        <v>0</v>
      </c>
      <c r="O994" s="164">
        <v>0</v>
      </c>
      <c r="P994" s="164">
        <v>0</v>
      </c>
      <c r="Q994" s="164">
        <v>0</v>
      </c>
      <c r="R994" s="164">
        <v>0</v>
      </c>
      <c r="S994" s="164">
        <v>0</v>
      </c>
      <c r="T994" s="164">
        <v>0</v>
      </c>
      <c r="U994" s="164">
        <v>0</v>
      </c>
      <c r="V994" s="164">
        <v>0</v>
      </c>
      <c r="W994" s="164">
        <v>0</v>
      </c>
      <c r="X994" s="164">
        <v>0</v>
      </c>
      <c r="Y994" s="164">
        <v>0</v>
      </c>
      <c r="Z994" s="164">
        <v>0</v>
      </c>
      <c r="AA994" s="164">
        <v>0</v>
      </c>
      <c r="AB994" s="164">
        <v>0</v>
      </c>
      <c r="AC994" s="164">
        <v>0</v>
      </c>
      <c r="AD994" s="164">
        <v>0</v>
      </c>
      <c r="AE994" s="164">
        <v>0</v>
      </c>
      <c r="AF994" s="164">
        <v>0</v>
      </c>
      <c r="AG994" s="164">
        <v>0</v>
      </c>
      <c r="AH994" s="164">
        <v>0</v>
      </c>
      <c r="AI994" s="164">
        <v>0</v>
      </c>
      <c r="AJ994" s="164">
        <v>0</v>
      </c>
      <c r="AK994" s="164">
        <v>0</v>
      </c>
      <c r="AL994" s="164">
        <v>0</v>
      </c>
      <c r="AM994" s="164">
        <v>0</v>
      </c>
      <c r="AN994" s="164">
        <v>0</v>
      </c>
      <c r="AO994" s="164">
        <v>0</v>
      </c>
      <c r="AP994" s="164">
        <v>0</v>
      </c>
      <c r="AQ994" s="164">
        <v>0</v>
      </c>
      <c r="AR994" s="164">
        <v>0</v>
      </c>
      <c r="AS994" s="164">
        <v>0</v>
      </c>
      <c r="AT994" s="164">
        <v>0</v>
      </c>
      <c r="AU994" s="164">
        <v>0</v>
      </c>
      <c r="AV994" s="164">
        <v>0</v>
      </c>
      <c r="AW994" s="164">
        <v>0</v>
      </c>
    </row>
    <row r="995" spans="1:49" x14ac:dyDescent="0.3">
      <c r="A995" s="247"/>
      <c r="B995" s="247"/>
      <c r="C995" s="141" t="s">
        <v>19</v>
      </c>
      <c r="D995" s="164">
        <v>0</v>
      </c>
      <c r="E995" s="164">
        <v>0</v>
      </c>
      <c r="F995" s="164">
        <v>0</v>
      </c>
      <c r="G995" s="164">
        <v>0</v>
      </c>
      <c r="H995" s="164">
        <v>0</v>
      </c>
      <c r="I995" s="164">
        <v>0</v>
      </c>
      <c r="J995" s="164">
        <v>0</v>
      </c>
      <c r="K995" s="164">
        <v>0</v>
      </c>
      <c r="L995" s="164">
        <v>0</v>
      </c>
      <c r="M995" s="164">
        <v>0</v>
      </c>
      <c r="N995" s="164">
        <v>0</v>
      </c>
      <c r="O995" s="164">
        <v>0</v>
      </c>
      <c r="P995" s="164">
        <v>0</v>
      </c>
      <c r="Q995" s="164">
        <v>0</v>
      </c>
      <c r="R995" s="164">
        <v>0</v>
      </c>
      <c r="S995" s="164">
        <v>0</v>
      </c>
      <c r="T995" s="164">
        <v>0</v>
      </c>
      <c r="U995" s="164">
        <v>0</v>
      </c>
      <c r="V995" s="164">
        <v>0</v>
      </c>
      <c r="W995" s="164">
        <v>0</v>
      </c>
      <c r="X995" s="164">
        <v>0</v>
      </c>
      <c r="Y995" s="164">
        <v>0</v>
      </c>
      <c r="Z995" s="164">
        <v>0</v>
      </c>
      <c r="AA995" s="164">
        <v>0</v>
      </c>
      <c r="AB995" s="164">
        <v>0</v>
      </c>
      <c r="AC995" s="164">
        <v>0</v>
      </c>
      <c r="AD995" s="164">
        <v>0</v>
      </c>
      <c r="AE995" s="164">
        <v>0</v>
      </c>
      <c r="AF995" s="164">
        <v>0</v>
      </c>
      <c r="AG995" s="164">
        <v>0</v>
      </c>
      <c r="AH995" s="164">
        <v>0</v>
      </c>
      <c r="AI995" s="164">
        <v>0</v>
      </c>
      <c r="AJ995" s="164">
        <v>0</v>
      </c>
      <c r="AK995" s="164">
        <v>0</v>
      </c>
      <c r="AL995" s="164">
        <v>0</v>
      </c>
      <c r="AM995" s="164">
        <v>0</v>
      </c>
      <c r="AN995" s="164">
        <v>0</v>
      </c>
      <c r="AO995" s="164">
        <v>0</v>
      </c>
      <c r="AP995" s="164">
        <v>0</v>
      </c>
      <c r="AQ995" s="164">
        <v>0</v>
      </c>
      <c r="AR995" s="164">
        <v>0</v>
      </c>
      <c r="AS995" s="164">
        <v>0</v>
      </c>
      <c r="AT995" s="164">
        <v>0</v>
      </c>
      <c r="AU995" s="164">
        <v>0</v>
      </c>
      <c r="AV995" s="164">
        <v>0</v>
      </c>
      <c r="AW995" s="164">
        <v>0</v>
      </c>
    </row>
    <row r="996" spans="1:49" x14ac:dyDescent="0.3">
      <c r="A996" s="247"/>
      <c r="B996" s="247" t="s">
        <v>22</v>
      </c>
      <c r="C996" s="141" t="s">
        <v>11</v>
      </c>
      <c r="D996" s="164">
        <v>0</v>
      </c>
      <c r="E996" s="164">
        <v>0</v>
      </c>
      <c r="F996" s="164">
        <v>0</v>
      </c>
      <c r="G996" s="164">
        <v>0</v>
      </c>
      <c r="H996" s="164">
        <v>0</v>
      </c>
      <c r="I996" s="164">
        <v>0</v>
      </c>
      <c r="J996" s="164">
        <v>0</v>
      </c>
      <c r="K996" s="164">
        <v>0</v>
      </c>
      <c r="L996" s="164">
        <v>0</v>
      </c>
      <c r="M996" s="164">
        <v>0</v>
      </c>
      <c r="N996" s="164">
        <v>0</v>
      </c>
      <c r="O996" s="164">
        <v>0</v>
      </c>
      <c r="P996" s="164">
        <v>0</v>
      </c>
      <c r="Q996" s="164">
        <v>0</v>
      </c>
      <c r="R996" s="164">
        <v>0</v>
      </c>
      <c r="S996" s="164">
        <v>0</v>
      </c>
      <c r="T996" s="164">
        <v>0</v>
      </c>
      <c r="U996" s="164">
        <v>0</v>
      </c>
      <c r="V996" s="164">
        <v>0</v>
      </c>
      <c r="W996" s="164">
        <v>0</v>
      </c>
      <c r="X996" s="164">
        <v>0</v>
      </c>
      <c r="Y996" s="164">
        <v>0</v>
      </c>
      <c r="Z996" s="164">
        <v>0</v>
      </c>
      <c r="AA996" s="164">
        <v>0</v>
      </c>
      <c r="AB996" s="164">
        <v>0</v>
      </c>
      <c r="AC996" s="164">
        <v>0</v>
      </c>
      <c r="AD996" s="164">
        <v>0</v>
      </c>
      <c r="AE996" s="164">
        <v>0</v>
      </c>
      <c r="AF996" s="164">
        <v>0</v>
      </c>
      <c r="AG996" s="164">
        <v>0</v>
      </c>
      <c r="AH996" s="164">
        <v>0</v>
      </c>
      <c r="AI996" s="164">
        <v>0</v>
      </c>
      <c r="AJ996" s="164">
        <v>0</v>
      </c>
      <c r="AK996" s="164">
        <v>0</v>
      </c>
      <c r="AL996" s="164">
        <v>0</v>
      </c>
      <c r="AM996" s="164">
        <v>0</v>
      </c>
      <c r="AN996" s="164">
        <v>0</v>
      </c>
      <c r="AO996" s="164">
        <v>0</v>
      </c>
      <c r="AP996" s="164">
        <v>0</v>
      </c>
      <c r="AQ996" s="164">
        <v>0</v>
      </c>
      <c r="AR996" s="164">
        <v>0</v>
      </c>
      <c r="AS996" s="164">
        <v>0</v>
      </c>
      <c r="AT996" s="164">
        <v>0</v>
      </c>
      <c r="AU996" s="164">
        <v>0</v>
      </c>
      <c r="AV996" s="164">
        <v>0</v>
      </c>
      <c r="AW996" s="164">
        <v>0</v>
      </c>
    </row>
    <row r="997" spans="1:49" x14ac:dyDescent="0.3">
      <c r="A997" s="247"/>
      <c r="B997" s="247"/>
      <c r="C997" s="141" t="s">
        <v>12</v>
      </c>
      <c r="D997" s="164">
        <v>0</v>
      </c>
      <c r="E997" s="164">
        <v>0</v>
      </c>
      <c r="F997" s="164">
        <v>0</v>
      </c>
      <c r="G997" s="164">
        <v>0</v>
      </c>
      <c r="H997" s="164">
        <v>0</v>
      </c>
      <c r="I997" s="164">
        <v>0</v>
      </c>
      <c r="J997" s="164">
        <v>0</v>
      </c>
      <c r="K997" s="164">
        <v>0</v>
      </c>
      <c r="L997" s="164">
        <v>0</v>
      </c>
      <c r="M997" s="164">
        <v>0</v>
      </c>
      <c r="N997" s="164">
        <v>0</v>
      </c>
      <c r="O997" s="164">
        <v>0</v>
      </c>
      <c r="P997" s="164">
        <v>0</v>
      </c>
      <c r="Q997" s="164">
        <v>0</v>
      </c>
      <c r="R997" s="164">
        <v>0</v>
      </c>
      <c r="S997" s="164">
        <v>0</v>
      </c>
      <c r="T997" s="164">
        <v>0</v>
      </c>
      <c r="U997" s="164">
        <v>0</v>
      </c>
      <c r="V997" s="164">
        <v>0</v>
      </c>
      <c r="W997" s="164">
        <v>0</v>
      </c>
      <c r="X997" s="164">
        <v>0</v>
      </c>
      <c r="Y997" s="164">
        <v>0</v>
      </c>
      <c r="Z997" s="164">
        <v>0</v>
      </c>
      <c r="AA997" s="164">
        <v>0</v>
      </c>
      <c r="AB997" s="164">
        <v>0</v>
      </c>
      <c r="AC997" s="164">
        <v>0</v>
      </c>
      <c r="AD997" s="164">
        <v>0</v>
      </c>
      <c r="AE997" s="164">
        <v>0</v>
      </c>
      <c r="AF997" s="164">
        <v>0</v>
      </c>
      <c r="AG997" s="164">
        <v>0</v>
      </c>
      <c r="AH997" s="164">
        <v>0</v>
      </c>
      <c r="AI997" s="164">
        <v>0</v>
      </c>
      <c r="AJ997" s="164">
        <v>0</v>
      </c>
      <c r="AK997" s="164">
        <v>0</v>
      </c>
      <c r="AL997" s="164">
        <v>0</v>
      </c>
      <c r="AM997" s="164">
        <v>0</v>
      </c>
      <c r="AN997" s="164">
        <v>0</v>
      </c>
      <c r="AO997" s="164">
        <v>0</v>
      </c>
      <c r="AP997" s="164">
        <v>0</v>
      </c>
      <c r="AQ997" s="164">
        <v>0</v>
      </c>
      <c r="AR997" s="164">
        <v>0</v>
      </c>
      <c r="AS997" s="164">
        <v>0</v>
      </c>
      <c r="AT997" s="164">
        <v>0</v>
      </c>
      <c r="AU997" s="164">
        <v>0</v>
      </c>
      <c r="AV997" s="164">
        <v>0</v>
      </c>
      <c r="AW997" s="164">
        <v>0</v>
      </c>
    </row>
    <row r="998" spans="1:49" x14ac:dyDescent="0.3">
      <c r="A998" s="247"/>
      <c r="B998" s="247"/>
      <c r="C998" s="141" t="s">
        <v>13</v>
      </c>
      <c r="D998" s="164">
        <v>0</v>
      </c>
      <c r="E998" s="164">
        <v>0</v>
      </c>
      <c r="F998" s="164">
        <v>0</v>
      </c>
      <c r="G998" s="164">
        <v>0</v>
      </c>
      <c r="H998" s="164">
        <v>0</v>
      </c>
      <c r="I998" s="164">
        <v>0</v>
      </c>
      <c r="J998" s="164">
        <v>0</v>
      </c>
      <c r="K998" s="164">
        <v>0</v>
      </c>
      <c r="L998" s="164">
        <v>0</v>
      </c>
      <c r="M998" s="164">
        <v>0</v>
      </c>
      <c r="N998" s="164">
        <v>0</v>
      </c>
      <c r="O998" s="164">
        <v>0</v>
      </c>
      <c r="P998" s="164">
        <v>0</v>
      </c>
      <c r="Q998" s="164">
        <v>0</v>
      </c>
      <c r="R998" s="164">
        <v>0</v>
      </c>
      <c r="S998" s="164">
        <v>0</v>
      </c>
      <c r="T998" s="164">
        <v>0</v>
      </c>
      <c r="U998" s="164">
        <v>0</v>
      </c>
      <c r="V998" s="164">
        <v>0</v>
      </c>
      <c r="W998" s="164">
        <v>0</v>
      </c>
      <c r="X998" s="164">
        <v>0</v>
      </c>
      <c r="Y998" s="164">
        <v>0</v>
      </c>
      <c r="Z998" s="164">
        <v>0</v>
      </c>
      <c r="AA998" s="164">
        <v>0</v>
      </c>
      <c r="AB998" s="164">
        <v>0</v>
      </c>
      <c r="AC998" s="164">
        <v>0</v>
      </c>
      <c r="AD998" s="164">
        <v>0</v>
      </c>
      <c r="AE998" s="164">
        <v>0</v>
      </c>
      <c r="AF998" s="164">
        <v>0</v>
      </c>
      <c r="AG998" s="164">
        <v>0</v>
      </c>
      <c r="AH998" s="164">
        <v>0</v>
      </c>
      <c r="AI998" s="164">
        <v>0</v>
      </c>
      <c r="AJ998" s="164">
        <v>0</v>
      </c>
      <c r="AK998" s="164">
        <v>0</v>
      </c>
      <c r="AL998" s="164">
        <v>0</v>
      </c>
      <c r="AM998" s="164">
        <v>0</v>
      </c>
      <c r="AN998" s="164">
        <v>0</v>
      </c>
      <c r="AO998" s="164">
        <v>0</v>
      </c>
      <c r="AP998" s="164">
        <v>0</v>
      </c>
      <c r="AQ998" s="164">
        <v>0</v>
      </c>
      <c r="AR998" s="164">
        <v>0</v>
      </c>
      <c r="AS998" s="164">
        <v>0</v>
      </c>
      <c r="AT998" s="164">
        <v>0</v>
      </c>
      <c r="AU998" s="164">
        <v>0</v>
      </c>
      <c r="AV998" s="164">
        <v>0</v>
      </c>
      <c r="AW998" s="164">
        <v>0</v>
      </c>
    </row>
    <row r="999" spans="1:49" x14ac:dyDescent="0.3">
      <c r="A999" s="247"/>
      <c r="B999" s="247"/>
      <c r="C999" s="141" t="s">
        <v>14</v>
      </c>
      <c r="D999" s="164">
        <v>0</v>
      </c>
      <c r="E999" s="164">
        <v>0</v>
      </c>
      <c r="F999" s="164">
        <v>0</v>
      </c>
      <c r="G999" s="164">
        <v>0</v>
      </c>
      <c r="H999" s="164">
        <v>0</v>
      </c>
      <c r="I999" s="164">
        <v>0</v>
      </c>
      <c r="J999" s="164">
        <v>0</v>
      </c>
      <c r="K999" s="164">
        <v>0</v>
      </c>
      <c r="L999" s="164">
        <v>0</v>
      </c>
      <c r="M999" s="164">
        <v>0</v>
      </c>
      <c r="N999" s="164">
        <v>0</v>
      </c>
      <c r="O999" s="164">
        <v>0</v>
      </c>
      <c r="P999" s="164">
        <v>0</v>
      </c>
      <c r="Q999" s="164">
        <v>0</v>
      </c>
      <c r="R999" s="164">
        <v>0</v>
      </c>
      <c r="S999" s="164">
        <v>0</v>
      </c>
      <c r="T999" s="164">
        <v>0</v>
      </c>
      <c r="U999" s="164">
        <v>0</v>
      </c>
      <c r="V999" s="164">
        <v>0</v>
      </c>
      <c r="W999" s="164">
        <v>0</v>
      </c>
      <c r="X999" s="164">
        <v>0</v>
      </c>
      <c r="Y999" s="164">
        <v>0</v>
      </c>
      <c r="Z999" s="164">
        <v>0</v>
      </c>
      <c r="AA999" s="164">
        <v>0</v>
      </c>
      <c r="AB999" s="164">
        <v>0</v>
      </c>
      <c r="AC999" s="164">
        <v>0</v>
      </c>
      <c r="AD999" s="164">
        <v>0</v>
      </c>
      <c r="AE999" s="164">
        <v>0</v>
      </c>
      <c r="AF999" s="164">
        <v>0</v>
      </c>
      <c r="AG999" s="164">
        <v>0</v>
      </c>
      <c r="AH999" s="164">
        <v>0</v>
      </c>
      <c r="AI999" s="164">
        <v>0</v>
      </c>
      <c r="AJ999" s="164">
        <v>0</v>
      </c>
      <c r="AK999" s="164">
        <v>0</v>
      </c>
      <c r="AL999" s="164">
        <v>0</v>
      </c>
      <c r="AM999" s="164">
        <v>0</v>
      </c>
      <c r="AN999" s="164">
        <v>0</v>
      </c>
      <c r="AO999" s="164">
        <v>0</v>
      </c>
      <c r="AP999" s="164">
        <v>0</v>
      </c>
      <c r="AQ999" s="164">
        <v>0</v>
      </c>
      <c r="AR999" s="164">
        <v>0</v>
      </c>
      <c r="AS999" s="164">
        <v>0</v>
      </c>
      <c r="AT999" s="164">
        <v>0</v>
      </c>
      <c r="AU999" s="164">
        <v>0</v>
      </c>
      <c r="AV999" s="164">
        <v>0</v>
      </c>
      <c r="AW999" s="164">
        <v>0</v>
      </c>
    </row>
    <row r="1000" spans="1:49" x14ac:dyDescent="0.3">
      <c r="A1000" s="247"/>
      <c r="B1000" s="247"/>
      <c r="C1000" s="141" t="s">
        <v>15</v>
      </c>
      <c r="D1000" s="164">
        <v>0</v>
      </c>
      <c r="E1000" s="164">
        <v>0</v>
      </c>
      <c r="F1000" s="164">
        <v>0</v>
      </c>
      <c r="G1000" s="164">
        <v>0</v>
      </c>
      <c r="H1000" s="164">
        <v>0</v>
      </c>
      <c r="I1000" s="164">
        <v>0</v>
      </c>
      <c r="J1000" s="164">
        <v>0</v>
      </c>
      <c r="K1000" s="164">
        <v>0</v>
      </c>
      <c r="L1000" s="164">
        <v>0</v>
      </c>
      <c r="M1000" s="164">
        <v>0</v>
      </c>
      <c r="N1000" s="164">
        <v>0</v>
      </c>
      <c r="O1000" s="164">
        <v>0</v>
      </c>
      <c r="P1000" s="164">
        <v>0</v>
      </c>
      <c r="Q1000" s="164">
        <v>0</v>
      </c>
      <c r="R1000" s="164">
        <v>0</v>
      </c>
      <c r="S1000" s="164">
        <v>0</v>
      </c>
      <c r="T1000" s="164">
        <v>0</v>
      </c>
      <c r="U1000" s="164">
        <v>0</v>
      </c>
      <c r="V1000" s="164">
        <v>0</v>
      </c>
      <c r="W1000" s="164">
        <v>0</v>
      </c>
      <c r="X1000" s="164">
        <v>0</v>
      </c>
      <c r="Y1000" s="164">
        <v>0</v>
      </c>
      <c r="Z1000" s="164">
        <v>0</v>
      </c>
      <c r="AA1000" s="164">
        <v>0</v>
      </c>
      <c r="AB1000" s="164">
        <v>0</v>
      </c>
      <c r="AC1000" s="164">
        <v>0</v>
      </c>
      <c r="AD1000" s="164">
        <v>0</v>
      </c>
      <c r="AE1000" s="164">
        <v>0</v>
      </c>
      <c r="AF1000" s="164">
        <v>0</v>
      </c>
      <c r="AG1000" s="164">
        <v>0</v>
      </c>
      <c r="AH1000" s="164">
        <v>0</v>
      </c>
      <c r="AI1000" s="164">
        <v>0</v>
      </c>
      <c r="AJ1000" s="164">
        <v>0</v>
      </c>
      <c r="AK1000" s="164">
        <v>0</v>
      </c>
      <c r="AL1000" s="164">
        <v>0</v>
      </c>
      <c r="AM1000" s="164">
        <v>0</v>
      </c>
      <c r="AN1000" s="164">
        <v>0</v>
      </c>
      <c r="AO1000" s="164">
        <v>0</v>
      </c>
      <c r="AP1000" s="164">
        <v>0</v>
      </c>
      <c r="AQ1000" s="164">
        <v>0</v>
      </c>
      <c r="AR1000" s="164">
        <v>0</v>
      </c>
      <c r="AS1000" s="164">
        <v>0</v>
      </c>
      <c r="AT1000" s="164">
        <v>0</v>
      </c>
      <c r="AU1000" s="164">
        <v>0</v>
      </c>
      <c r="AV1000" s="164">
        <v>0</v>
      </c>
      <c r="AW1000" s="164">
        <v>0</v>
      </c>
    </row>
    <row r="1001" spans="1:49" x14ac:dyDescent="0.3">
      <c r="A1001" s="247"/>
      <c r="B1001" s="247"/>
      <c r="C1001" s="141" t="s">
        <v>16</v>
      </c>
      <c r="D1001" s="164">
        <v>0</v>
      </c>
      <c r="E1001" s="164">
        <v>0</v>
      </c>
      <c r="F1001" s="164">
        <v>0</v>
      </c>
      <c r="G1001" s="164">
        <v>0</v>
      </c>
      <c r="H1001" s="164">
        <v>0</v>
      </c>
      <c r="I1001" s="164">
        <v>0</v>
      </c>
      <c r="J1001" s="164">
        <v>0</v>
      </c>
      <c r="K1001" s="164">
        <v>0</v>
      </c>
      <c r="L1001" s="164">
        <v>0</v>
      </c>
      <c r="M1001" s="164">
        <v>0</v>
      </c>
      <c r="N1001" s="164">
        <v>0</v>
      </c>
      <c r="O1001" s="164">
        <v>0</v>
      </c>
      <c r="P1001" s="164">
        <v>0</v>
      </c>
      <c r="Q1001" s="164">
        <v>0</v>
      </c>
      <c r="R1001" s="164">
        <v>0</v>
      </c>
      <c r="S1001" s="164">
        <v>0</v>
      </c>
      <c r="T1001" s="164">
        <v>0</v>
      </c>
      <c r="U1001" s="164">
        <v>0</v>
      </c>
      <c r="V1001" s="164">
        <v>0</v>
      </c>
      <c r="W1001" s="164">
        <v>0</v>
      </c>
      <c r="X1001" s="164">
        <v>0</v>
      </c>
      <c r="Y1001" s="164">
        <v>0</v>
      </c>
      <c r="Z1001" s="164">
        <v>0</v>
      </c>
      <c r="AA1001" s="164">
        <v>0</v>
      </c>
      <c r="AB1001" s="164">
        <v>0</v>
      </c>
      <c r="AC1001" s="164">
        <v>0</v>
      </c>
      <c r="AD1001" s="164">
        <v>0</v>
      </c>
      <c r="AE1001" s="164">
        <v>0</v>
      </c>
      <c r="AF1001" s="164">
        <v>0</v>
      </c>
      <c r="AG1001" s="164">
        <v>0</v>
      </c>
      <c r="AH1001" s="164">
        <v>0</v>
      </c>
      <c r="AI1001" s="164">
        <v>0</v>
      </c>
      <c r="AJ1001" s="164">
        <v>0</v>
      </c>
      <c r="AK1001" s="164">
        <v>0</v>
      </c>
      <c r="AL1001" s="164">
        <v>0</v>
      </c>
      <c r="AM1001" s="164">
        <v>0</v>
      </c>
      <c r="AN1001" s="164">
        <v>0</v>
      </c>
      <c r="AO1001" s="164">
        <v>0</v>
      </c>
      <c r="AP1001" s="164">
        <v>0</v>
      </c>
      <c r="AQ1001" s="164">
        <v>0</v>
      </c>
      <c r="AR1001" s="164">
        <v>0</v>
      </c>
      <c r="AS1001" s="164">
        <v>0</v>
      </c>
      <c r="AT1001" s="164">
        <v>0</v>
      </c>
      <c r="AU1001" s="164">
        <v>0</v>
      </c>
      <c r="AV1001" s="164">
        <v>0</v>
      </c>
      <c r="AW1001" s="164">
        <v>0</v>
      </c>
    </row>
    <row r="1002" spans="1:49" x14ac:dyDescent="0.3">
      <c r="A1002" s="247"/>
      <c r="B1002" s="247"/>
      <c r="C1002" s="141" t="s">
        <v>17</v>
      </c>
      <c r="D1002" s="164">
        <v>0</v>
      </c>
      <c r="E1002" s="164">
        <v>0</v>
      </c>
      <c r="F1002" s="164">
        <v>0</v>
      </c>
      <c r="G1002" s="164">
        <v>0</v>
      </c>
      <c r="H1002" s="164">
        <v>0</v>
      </c>
      <c r="I1002" s="164">
        <v>0</v>
      </c>
      <c r="J1002" s="164">
        <v>0</v>
      </c>
      <c r="K1002" s="164">
        <v>0</v>
      </c>
      <c r="L1002" s="164">
        <v>0</v>
      </c>
      <c r="M1002" s="164">
        <v>0</v>
      </c>
      <c r="N1002" s="164">
        <v>0</v>
      </c>
      <c r="O1002" s="164">
        <v>0</v>
      </c>
      <c r="P1002" s="164">
        <v>0</v>
      </c>
      <c r="Q1002" s="164">
        <v>0</v>
      </c>
      <c r="R1002" s="164">
        <v>0</v>
      </c>
      <c r="S1002" s="164">
        <v>0</v>
      </c>
      <c r="T1002" s="164">
        <v>0</v>
      </c>
      <c r="U1002" s="164">
        <v>0</v>
      </c>
      <c r="V1002" s="164">
        <v>0</v>
      </c>
      <c r="W1002" s="164">
        <v>0</v>
      </c>
      <c r="X1002" s="164">
        <v>0</v>
      </c>
      <c r="Y1002" s="164">
        <v>0</v>
      </c>
      <c r="Z1002" s="164">
        <v>0</v>
      </c>
      <c r="AA1002" s="164">
        <v>0</v>
      </c>
      <c r="AB1002" s="164">
        <v>0</v>
      </c>
      <c r="AC1002" s="164">
        <v>0</v>
      </c>
      <c r="AD1002" s="164">
        <v>0</v>
      </c>
      <c r="AE1002" s="164">
        <v>0</v>
      </c>
      <c r="AF1002" s="164">
        <v>0</v>
      </c>
      <c r="AG1002" s="164">
        <v>0</v>
      </c>
      <c r="AH1002" s="164">
        <v>0</v>
      </c>
      <c r="AI1002" s="164">
        <v>0</v>
      </c>
      <c r="AJ1002" s="164">
        <v>0</v>
      </c>
      <c r="AK1002" s="164">
        <v>0</v>
      </c>
      <c r="AL1002" s="164">
        <v>0</v>
      </c>
      <c r="AM1002" s="164">
        <v>0</v>
      </c>
      <c r="AN1002" s="164">
        <v>0</v>
      </c>
      <c r="AO1002" s="164">
        <v>0</v>
      </c>
      <c r="AP1002" s="164">
        <v>0</v>
      </c>
      <c r="AQ1002" s="164">
        <v>0</v>
      </c>
      <c r="AR1002" s="164">
        <v>0</v>
      </c>
      <c r="AS1002" s="164">
        <v>0</v>
      </c>
      <c r="AT1002" s="164">
        <v>0</v>
      </c>
      <c r="AU1002" s="164">
        <v>0</v>
      </c>
      <c r="AV1002" s="164">
        <v>0</v>
      </c>
      <c r="AW1002" s="164">
        <v>0</v>
      </c>
    </row>
    <row r="1003" spans="1:49" x14ac:dyDescent="0.3">
      <c r="A1003" s="247"/>
      <c r="B1003" s="247"/>
      <c r="C1003" s="141" t="s">
        <v>34</v>
      </c>
      <c r="D1003" s="164">
        <v>0</v>
      </c>
      <c r="E1003" s="164">
        <v>0</v>
      </c>
      <c r="F1003" s="164">
        <v>0</v>
      </c>
      <c r="G1003" s="164">
        <v>0</v>
      </c>
      <c r="H1003" s="164">
        <v>0</v>
      </c>
      <c r="I1003" s="164">
        <v>0</v>
      </c>
      <c r="J1003" s="164">
        <v>0</v>
      </c>
      <c r="K1003" s="164">
        <v>0</v>
      </c>
      <c r="L1003" s="164">
        <v>0</v>
      </c>
      <c r="M1003" s="164">
        <v>0</v>
      </c>
      <c r="N1003" s="164">
        <v>0</v>
      </c>
      <c r="O1003" s="164">
        <v>0</v>
      </c>
      <c r="P1003" s="164">
        <v>0</v>
      </c>
      <c r="Q1003" s="164">
        <v>0</v>
      </c>
      <c r="R1003" s="164">
        <v>0</v>
      </c>
      <c r="S1003" s="164">
        <v>0</v>
      </c>
      <c r="T1003" s="164">
        <v>0</v>
      </c>
      <c r="U1003" s="164">
        <v>0</v>
      </c>
      <c r="V1003" s="164">
        <v>0</v>
      </c>
      <c r="W1003" s="164">
        <v>0</v>
      </c>
      <c r="X1003" s="164">
        <v>0</v>
      </c>
      <c r="Y1003" s="164">
        <v>0</v>
      </c>
      <c r="Z1003" s="164">
        <v>0</v>
      </c>
      <c r="AA1003" s="164">
        <v>0</v>
      </c>
      <c r="AB1003" s="164">
        <v>0</v>
      </c>
      <c r="AC1003" s="164">
        <v>0</v>
      </c>
      <c r="AD1003" s="164">
        <v>0</v>
      </c>
      <c r="AE1003" s="164">
        <v>0</v>
      </c>
      <c r="AF1003" s="164">
        <v>0</v>
      </c>
      <c r="AG1003" s="164">
        <v>0</v>
      </c>
      <c r="AH1003" s="164">
        <v>0</v>
      </c>
      <c r="AI1003" s="164">
        <v>0</v>
      </c>
      <c r="AJ1003" s="164">
        <v>0</v>
      </c>
      <c r="AK1003" s="164">
        <v>0</v>
      </c>
      <c r="AL1003" s="164">
        <v>0</v>
      </c>
      <c r="AM1003" s="164">
        <v>0</v>
      </c>
      <c r="AN1003" s="164">
        <v>0</v>
      </c>
      <c r="AO1003" s="164">
        <v>0</v>
      </c>
      <c r="AP1003" s="164">
        <v>0</v>
      </c>
      <c r="AQ1003" s="164">
        <v>0</v>
      </c>
      <c r="AR1003" s="164">
        <v>0</v>
      </c>
      <c r="AS1003" s="164">
        <v>0</v>
      </c>
      <c r="AT1003" s="164">
        <v>0</v>
      </c>
      <c r="AU1003" s="164">
        <v>0</v>
      </c>
      <c r="AV1003" s="164">
        <v>0</v>
      </c>
      <c r="AW1003" s="164">
        <v>0</v>
      </c>
    </row>
    <row r="1004" spans="1:49" x14ac:dyDescent="0.3">
      <c r="A1004" s="247"/>
      <c r="B1004" s="247"/>
      <c r="C1004" s="141" t="s">
        <v>19</v>
      </c>
      <c r="D1004" s="164">
        <v>0</v>
      </c>
      <c r="E1004" s="164">
        <v>0</v>
      </c>
      <c r="F1004" s="164">
        <v>0</v>
      </c>
      <c r="G1004" s="164">
        <v>0</v>
      </c>
      <c r="H1004" s="164">
        <v>0</v>
      </c>
      <c r="I1004" s="164">
        <v>0</v>
      </c>
      <c r="J1004" s="164">
        <v>0</v>
      </c>
      <c r="K1004" s="164">
        <v>0</v>
      </c>
      <c r="L1004" s="164">
        <v>0</v>
      </c>
      <c r="M1004" s="164">
        <v>0</v>
      </c>
      <c r="N1004" s="164">
        <v>0</v>
      </c>
      <c r="O1004" s="164">
        <v>0</v>
      </c>
      <c r="P1004" s="164">
        <v>0</v>
      </c>
      <c r="Q1004" s="164">
        <v>0</v>
      </c>
      <c r="R1004" s="164">
        <v>0</v>
      </c>
      <c r="S1004" s="164">
        <v>0</v>
      </c>
      <c r="T1004" s="164">
        <v>0</v>
      </c>
      <c r="U1004" s="164">
        <v>0</v>
      </c>
      <c r="V1004" s="164">
        <v>0</v>
      </c>
      <c r="W1004" s="164">
        <v>0</v>
      </c>
      <c r="X1004" s="164">
        <v>0</v>
      </c>
      <c r="Y1004" s="164">
        <v>0</v>
      </c>
      <c r="Z1004" s="164">
        <v>0</v>
      </c>
      <c r="AA1004" s="164">
        <v>0</v>
      </c>
      <c r="AB1004" s="164">
        <v>0</v>
      </c>
      <c r="AC1004" s="164">
        <v>0</v>
      </c>
      <c r="AD1004" s="164">
        <v>0</v>
      </c>
      <c r="AE1004" s="164">
        <v>0</v>
      </c>
      <c r="AF1004" s="164">
        <v>0</v>
      </c>
      <c r="AG1004" s="164">
        <v>0</v>
      </c>
      <c r="AH1004" s="164">
        <v>0</v>
      </c>
      <c r="AI1004" s="164">
        <v>0</v>
      </c>
      <c r="AJ1004" s="164">
        <v>0</v>
      </c>
      <c r="AK1004" s="164">
        <v>0</v>
      </c>
      <c r="AL1004" s="164">
        <v>0</v>
      </c>
      <c r="AM1004" s="164">
        <v>0</v>
      </c>
      <c r="AN1004" s="164">
        <v>0</v>
      </c>
      <c r="AO1004" s="164">
        <v>0</v>
      </c>
      <c r="AP1004" s="164">
        <v>0</v>
      </c>
      <c r="AQ1004" s="164">
        <v>0</v>
      </c>
      <c r="AR1004" s="164">
        <v>0</v>
      </c>
      <c r="AS1004" s="164">
        <v>0</v>
      </c>
      <c r="AT1004" s="164">
        <v>0</v>
      </c>
      <c r="AU1004" s="164">
        <v>0</v>
      </c>
      <c r="AV1004" s="164">
        <v>0</v>
      </c>
      <c r="AW1004" s="164">
        <v>0</v>
      </c>
    </row>
    <row r="1005" spans="1:49" x14ac:dyDescent="0.3">
      <c r="A1005" s="247"/>
      <c r="B1005" s="247" t="s">
        <v>23</v>
      </c>
      <c r="C1005" s="141" t="s">
        <v>11</v>
      </c>
      <c r="D1005" s="164">
        <v>0</v>
      </c>
      <c r="E1005" s="164">
        <v>0</v>
      </c>
      <c r="F1005" s="164">
        <v>0</v>
      </c>
      <c r="G1005" s="164">
        <v>0</v>
      </c>
      <c r="H1005" s="164">
        <v>0</v>
      </c>
      <c r="I1005" s="164">
        <v>0</v>
      </c>
      <c r="J1005" s="164">
        <v>0</v>
      </c>
      <c r="K1005" s="164">
        <v>0</v>
      </c>
      <c r="L1005" s="164">
        <v>0</v>
      </c>
      <c r="M1005" s="164">
        <v>0</v>
      </c>
      <c r="N1005" s="164">
        <v>0</v>
      </c>
      <c r="O1005" s="164">
        <v>0</v>
      </c>
      <c r="P1005" s="164">
        <v>0</v>
      </c>
      <c r="Q1005" s="164">
        <v>0</v>
      </c>
      <c r="R1005" s="164">
        <v>0</v>
      </c>
      <c r="S1005" s="164">
        <v>0</v>
      </c>
      <c r="T1005" s="164">
        <v>0</v>
      </c>
      <c r="U1005" s="164">
        <v>0</v>
      </c>
      <c r="V1005" s="164">
        <v>0</v>
      </c>
      <c r="W1005" s="164">
        <v>0</v>
      </c>
      <c r="X1005" s="164">
        <v>0</v>
      </c>
      <c r="Y1005" s="164">
        <v>0</v>
      </c>
      <c r="Z1005" s="164">
        <v>0</v>
      </c>
      <c r="AA1005" s="164">
        <v>0</v>
      </c>
      <c r="AB1005" s="164">
        <v>0</v>
      </c>
      <c r="AC1005" s="164">
        <v>0</v>
      </c>
      <c r="AD1005" s="164">
        <v>0</v>
      </c>
      <c r="AE1005" s="164">
        <v>0</v>
      </c>
      <c r="AF1005" s="164">
        <v>0</v>
      </c>
      <c r="AG1005" s="164">
        <v>0</v>
      </c>
      <c r="AH1005" s="164">
        <v>0</v>
      </c>
      <c r="AI1005" s="164">
        <v>0</v>
      </c>
      <c r="AJ1005" s="164">
        <v>0</v>
      </c>
      <c r="AK1005" s="164">
        <v>0</v>
      </c>
      <c r="AL1005" s="164">
        <v>0</v>
      </c>
      <c r="AM1005" s="164">
        <v>0</v>
      </c>
      <c r="AN1005" s="164">
        <v>0</v>
      </c>
      <c r="AO1005" s="164">
        <v>0</v>
      </c>
      <c r="AP1005" s="164">
        <v>0</v>
      </c>
      <c r="AQ1005" s="164">
        <v>0</v>
      </c>
      <c r="AR1005" s="164">
        <v>0</v>
      </c>
      <c r="AS1005" s="164">
        <v>0</v>
      </c>
      <c r="AT1005" s="164">
        <v>0</v>
      </c>
      <c r="AU1005" s="164">
        <v>0</v>
      </c>
      <c r="AV1005" s="164">
        <v>0</v>
      </c>
      <c r="AW1005" s="164">
        <v>0</v>
      </c>
    </row>
    <row r="1006" spans="1:49" x14ac:dyDescent="0.3">
      <c r="A1006" s="247"/>
      <c r="B1006" s="247"/>
      <c r="C1006" s="141" t="s">
        <v>12</v>
      </c>
      <c r="D1006" s="164">
        <v>0</v>
      </c>
      <c r="E1006" s="164">
        <v>0</v>
      </c>
      <c r="F1006" s="164">
        <v>0</v>
      </c>
      <c r="G1006" s="164">
        <v>0</v>
      </c>
      <c r="H1006" s="164">
        <v>0</v>
      </c>
      <c r="I1006" s="164">
        <v>0</v>
      </c>
      <c r="J1006" s="164">
        <v>0</v>
      </c>
      <c r="K1006" s="164">
        <v>0</v>
      </c>
      <c r="L1006" s="164">
        <v>0</v>
      </c>
      <c r="M1006" s="164">
        <v>0</v>
      </c>
      <c r="N1006" s="164">
        <v>0</v>
      </c>
      <c r="O1006" s="164">
        <v>0</v>
      </c>
      <c r="P1006" s="164">
        <v>0</v>
      </c>
      <c r="Q1006" s="164">
        <v>0</v>
      </c>
      <c r="R1006" s="164">
        <v>0</v>
      </c>
      <c r="S1006" s="164">
        <v>0</v>
      </c>
      <c r="T1006" s="164">
        <v>0</v>
      </c>
      <c r="U1006" s="164">
        <v>0</v>
      </c>
      <c r="V1006" s="164">
        <v>0</v>
      </c>
      <c r="W1006" s="164">
        <v>0</v>
      </c>
      <c r="X1006" s="164">
        <v>0</v>
      </c>
      <c r="Y1006" s="164">
        <v>0</v>
      </c>
      <c r="Z1006" s="164">
        <v>0</v>
      </c>
      <c r="AA1006" s="164">
        <v>0</v>
      </c>
      <c r="AB1006" s="164">
        <v>0</v>
      </c>
      <c r="AC1006" s="164">
        <v>0</v>
      </c>
      <c r="AD1006" s="164">
        <v>0</v>
      </c>
      <c r="AE1006" s="164">
        <v>0</v>
      </c>
      <c r="AF1006" s="164">
        <v>0</v>
      </c>
      <c r="AG1006" s="164">
        <v>0</v>
      </c>
      <c r="AH1006" s="164">
        <v>0</v>
      </c>
      <c r="AI1006" s="164">
        <v>0</v>
      </c>
      <c r="AJ1006" s="164">
        <v>0</v>
      </c>
      <c r="AK1006" s="164">
        <v>0</v>
      </c>
      <c r="AL1006" s="164">
        <v>0</v>
      </c>
      <c r="AM1006" s="164">
        <v>0</v>
      </c>
      <c r="AN1006" s="164">
        <v>0</v>
      </c>
      <c r="AO1006" s="164">
        <v>0</v>
      </c>
      <c r="AP1006" s="164">
        <v>0</v>
      </c>
      <c r="AQ1006" s="164">
        <v>0</v>
      </c>
      <c r="AR1006" s="164">
        <v>0</v>
      </c>
      <c r="AS1006" s="164">
        <v>0</v>
      </c>
      <c r="AT1006" s="164">
        <v>0</v>
      </c>
      <c r="AU1006" s="164">
        <v>0</v>
      </c>
      <c r="AV1006" s="164">
        <v>0</v>
      </c>
      <c r="AW1006" s="164">
        <v>0</v>
      </c>
    </row>
    <row r="1007" spans="1:49" x14ac:dyDescent="0.3">
      <c r="A1007" s="247"/>
      <c r="B1007" s="247"/>
      <c r="C1007" s="141" t="s">
        <v>13</v>
      </c>
      <c r="D1007" s="164">
        <v>0</v>
      </c>
      <c r="E1007" s="164">
        <v>0</v>
      </c>
      <c r="F1007" s="164">
        <v>0</v>
      </c>
      <c r="G1007" s="164">
        <v>0</v>
      </c>
      <c r="H1007" s="164">
        <v>0</v>
      </c>
      <c r="I1007" s="164">
        <v>0</v>
      </c>
      <c r="J1007" s="164">
        <v>0</v>
      </c>
      <c r="K1007" s="164">
        <v>0</v>
      </c>
      <c r="L1007" s="164">
        <v>0</v>
      </c>
      <c r="M1007" s="164">
        <v>0</v>
      </c>
      <c r="N1007" s="164">
        <v>0</v>
      </c>
      <c r="O1007" s="164">
        <v>0</v>
      </c>
      <c r="P1007" s="164">
        <v>0</v>
      </c>
      <c r="Q1007" s="164">
        <v>0</v>
      </c>
      <c r="R1007" s="164">
        <v>0</v>
      </c>
      <c r="S1007" s="164">
        <v>0</v>
      </c>
      <c r="T1007" s="164">
        <v>0</v>
      </c>
      <c r="U1007" s="164">
        <v>0</v>
      </c>
      <c r="V1007" s="164">
        <v>0</v>
      </c>
      <c r="W1007" s="164">
        <v>0</v>
      </c>
      <c r="X1007" s="164">
        <v>0</v>
      </c>
      <c r="Y1007" s="164">
        <v>0</v>
      </c>
      <c r="Z1007" s="164">
        <v>0</v>
      </c>
      <c r="AA1007" s="164">
        <v>0</v>
      </c>
      <c r="AB1007" s="164">
        <v>0</v>
      </c>
      <c r="AC1007" s="164">
        <v>0</v>
      </c>
      <c r="AD1007" s="164">
        <v>0</v>
      </c>
      <c r="AE1007" s="164">
        <v>0</v>
      </c>
      <c r="AF1007" s="164">
        <v>0</v>
      </c>
      <c r="AG1007" s="164">
        <v>0</v>
      </c>
      <c r="AH1007" s="164">
        <v>0</v>
      </c>
      <c r="AI1007" s="164">
        <v>0</v>
      </c>
      <c r="AJ1007" s="164">
        <v>0</v>
      </c>
      <c r="AK1007" s="164">
        <v>0</v>
      </c>
      <c r="AL1007" s="164">
        <v>0</v>
      </c>
      <c r="AM1007" s="164">
        <v>0</v>
      </c>
      <c r="AN1007" s="164">
        <v>0</v>
      </c>
      <c r="AO1007" s="164">
        <v>0</v>
      </c>
      <c r="AP1007" s="164">
        <v>0</v>
      </c>
      <c r="AQ1007" s="164">
        <v>0</v>
      </c>
      <c r="AR1007" s="164">
        <v>0</v>
      </c>
      <c r="AS1007" s="164">
        <v>0</v>
      </c>
      <c r="AT1007" s="164">
        <v>0</v>
      </c>
      <c r="AU1007" s="164">
        <v>0</v>
      </c>
      <c r="AV1007" s="164">
        <v>0</v>
      </c>
      <c r="AW1007" s="164">
        <v>0</v>
      </c>
    </row>
    <row r="1008" spans="1:49" x14ac:dyDescent="0.3">
      <c r="A1008" s="247"/>
      <c r="B1008" s="247"/>
      <c r="C1008" s="141" t="s">
        <v>14</v>
      </c>
      <c r="D1008" s="164">
        <v>0</v>
      </c>
      <c r="E1008" s="164">
        <v>0</v>
      </c>
      <c r="F1008" s="164">
        <v>0</v>
      </c>
      <c r="G1008" s="164">
        <v>0</v>
      </c>
      <c r="H1008" s="164">
        <v>0</v>
      </c>
      <c r="I1008" s="164">
        <v>0</v>
      </c>
      <c r="J1008" s="164">
        <v>0</v>
      </c>
      <c r="K1008" s="164">
        <v>0</v>
      </c>
      <c r="L1008" s="164">
        <v>0</v>
      </c>
      <c r="M1008" s="164">
        <v>0</v>
      </c>
      <c r="N1008" s="164">
        <v>0</v>
      </c>
      <c r="O1008" s="164">
        <v>0</v>
      </c>
      <c r="P1008" s="164">
        <v>0</v>
      </c>
      <c r="Q1008" s="164">
        <v>0</v>
      </c>
      <c r="R1008" s="164">
        <v>0</v>
      </c>
      <c r="S1008" s="164">
        <v>0</v>
      </c>
      <c r="T1008" s="164">
        <v>0</v>
      </c>
      <c r="U1008" s="164">
        <v>0</v>
      </c>
      <c r="V1008" s="164">
        <v>0</v>
      </c>
      <c r="W1008" s="164">
        <v>0</v>
      </c>
      <c r="X1008" s="164">
        <v>0</v>
      </c>
      <c r="Y1008" s="164">
        <v>0</v>
      </c>
      <c r="Z1008" s="164">
        <v>0</v>
      </c>
      <c r="AA1008" s="164">
        <v>0</v>
      </c>
      <c r="AB1008" s="164">
        <v>0</v>
      </c>
      <c r="AC1008" s="164">
        <v>0</v>
      </c>
      <c r="AD1008" s="164">
        <v>0</v>
      </c>
      <c r="AE1008" s="164">
        <v>0</v>
      </c>
      <c r="AF1008" s="164">
        <v>0</v>
      </c>
      <c r="AG1008" s="164">
        <v>0</v>
      </c>
      <c r="AH1008" s="164">
        <v>0</v>
      </c>
      <c r="AI1008" s="164">
        <v>0</v>
      </c>
      <c r="AJ1008" s="164">
        <v>0</v>
      </c>
      <c r="AK1008" s="164">
        <v>0</v>
      </c>
      <c r="AL1008" s="164">
        <v>0</v>
      </c>
      <c r="AM1008" s="164">
        <v>0</v>
      </c>
      <c r="AN1008" s="164">
        <v>0</v>
      </c>
      <c r="AO1008" s="164">
        <v>0</v>
      </c>
      <c r="AP1008" s="164">
        <v>0</v>
      </c>
      <c r="AQ1008" s="164">
        <v>0</v>
      </c>
      <c r="AR1008" s="164">
        <v>0</v>
      </c>
      <c r="AS1008" s="164">
        <v>0</v>
      </c>
      <c r="AT1008" s="164">
        <v>0</v>
      </c>
      <c r="AU1008" s="164">
        <v>0</v>
      </c>
      <c r="AV1008" s="164">
        <v>0</v>
      </c>
      <c r="AW1008" s="164">
        <v>0</v>
      </c>
    </row>
    <row r="1009" spans="1:49" x14ac:dyDescent="0.3">
      <c r="A1009" s="247"/>
      <c r="B1009" s="247"/>
      <c r="C1009" s="141" t="s">
        <v>15</v>
      </c>
      <c r="D1009" s="164">
        <v>0</v>
      </c>
      <c r="E1009" s="164">
        <v>0</v>
      </c>
      <c r="F1009" s="164">
        <v>0</v>
      </c>
      <c r="G1009" s="164">
        <v>0</v>
      </c>
      <c r="H1009" s="164">
        <v>0</v>
      </c>
      <c r="I1009" s="164">
        <v>0</v>
      </c>
      <c r="J1009" s="164">
        <v>0</v>
      </c>
      <c r="K1009" s="164">
        <v>0</v>
      </c>
      <c r="L1009" s="164">
        <v>0</v>
      </c>
      <c r="M1009" s="164">
        <v>0</v>
      </c>
      <c r="N1009" s="164">
        <v>0</v>
      </c>
      <c r="O1009" s="164">
        <v>0</v>
      </c>
      <c r="P1009" s="164">
        <v>0</v>
      </c>
      <c r="Q1009" s="164">
        <v>0</v>
      </c>
      <c r="R1009" s="164">
        <v>0</v>
      </c>
      <c r="S1009" s="164">
        <v>0</v>
      </c>
      <c r="T1009" s="164">
        <v>0</v>
      </c>
      <c r="U1009" s="164">
        <v>0</v>
      </c>
      <c r="V1009" s="164">
        <v>0</v>
      </c>
      <c r="W1009" s="164">
        <v>0</v>
      </c>
      <c r="X1009" s="164">
        <v>0</v>
      </c>
      <c r="Y1009" s="164">
        <v>0</v>
      </c>
      <c r="Z1009" s="164">
        <v>0</v>
      </c>
      <c r="AA1009" s="164">
        <v>0</v>
      </c>
      <c r="AB1009" s="164">
        <v>0</v>
      </c>
      <c r="AC1009" s="164">
        <v>0</v>
      </c>
      <c r="AD1009" s="164">
        <v>0</v>
      </c>
      <c r="AE1009" s="164">
        <v>0</v>
      </c>
      <c r="AF1009" s="164">
        <v>0</v>
      </c>
      <c r="AG1009" s="164">
        <v>0</v>
      </c>
      <c r="AH1009" s="164">
        <v>0</v>
      </c>
      <c r="AI1009" s="164">
        <v>0</v>
      </c>
      <c r="AJ1009" s="164">
        <v>0</v>
      </c>
      <c r="AK1009" s="164">
        <v>0</v>
      </c>
      <c r="AL1009" s="164">
        <v>0</v>
      </c>
      <c r="AM1009" s="164">
        <v>0</v>
      </c>
      <c r="AN1009" s="164">
        <v>0</v>
      </c>
      <c r="AO1009" s="164">
        <v>0</v>
      </c>
      <c r="AP1009" s="164">
        <v>0</v>
      </c>
      <c r="AQ1009" s="164">
        <v>0</v>
      </c>
      <c r="AR1009" s="164">
        <v>0</v>
      </c>
      <c r="AS1009" s="164">
        <v>0</v>
      </c>
      <c r="AT1009" s="164">
        <v>0</v>
      </c>
      <c r="AU1009" s="164">
        <v>0</v>
      </c>
      <c r="AV1009" s="164">
        <v>0</v>
      </c>
      <c r="AW1009" s="164">
        <v>0</v>
      </c>
    </row>
    <row r="1010" spans="1:49" x14ac:dyDescent="0.3">
      <c r="A1010" s="247"/>
      <c r="B1010" s="247"/>
      <c r="C1010" s="141" t="s">
        <v>16</v>
      </c>
      <c r="D1010" s="164">
        <v>1428.58</v>
      </c>
      <c r="E1010" s="164">
        <v>1546.16</v>
      </c>
      <c r="F1010" s="164">
        <v>1859.7</v>
      </c>
      <c r="G1010" s="164">
        <v>2173.25</v>
      </c>
      <c r="H1010" s="164">
        <v>2486.79</v>
      </c>
      <c r="I1010" s="164">
        <v>2800.34</v>
      </c>
      <c r="J1010" s="164">
        <v>3098.4</v>
      </c>
      <c r="K1010" s="164">
        <v>3370.64</v>
      </c>
      <c r="L1010" s="164">
        <v>3642.89</v>
      </c>
      <c r="M1010" s="164">
        <v>3915.14</v>
      </c>
      <c r="N1010" s="164">
        <v>4187.3900000000003</v>
      </c>
      <c r="O1010" s="164">
        <v>4431.6400000000003</v>
      </c>
      <c r="P1010" s="164">
        <v>4710.0200000000004</v>
      </c>
      <c r="Q1010" s="164">
        <v>5077.43</v>
      </c>
      <c r="R1010" s="164">
        <v>5368.8</v>
      </c>
      <c r="S1010" s="164">
        <v>-21368.799999999999</v>
      </c>
      <c r="T1010" s="164">
        <v>-11965.2</v>
      </c>
      <c r="U1010" s="164">
        <v>-6610.77</v>
      </c>
      <c r="V1010" s="164">
        <v>-3504.75</v>
      </c>
      <c r="W1010" s="164">
        <v>-1678.01</v>
      </c>
      <c r="X1010" s="164">
        <v>-593.74099999999999</v>
      </c>
      <c r="Y1010" s="164">
        <v>52.826500000000003</v>
      </c>
      <c r="Z1010" s="164">
        <v>438.19099999999997</v>
      </c>
      <c r="AA1010" s="164">
        <v>666.29899999999998</v>
      </c>
      <c r="AB1010" s="164">
        <v>799.09400000000005</v>
      </c>
      <c r="AC1010" s="164">
        <v>873.81600000000003</v>
      </c>
      <c r="AD1010" s="164">
        <v>912.95600000000002</v>
      </c>
      <c r="AE1010" s="164">
        <v>930.11699999999996</v>
      </c>
      <c r="AF1010" s="164">
        <v>933.66099999999994</v>
      </c>
      <c r="AG1010" s="164">
        <v>928.72900000000004</v>
      </c>
      <c r="AH1010" s="164">
        <v>918.48199999999997</v>
      </c>
      <c r="AI1010" s="164">
        <v>-1579.95</v>
      </c>
      <c r="AJ1010" s="164">
        <v>-1699.86</v>
      </c>
      <c r="AK1010" s="164">
        <v>-1173.18</v>
      </c>
      <c r="AL1010" s="164">
        <v>-597.45699999999999</v>
      </c>
      <c r="AM1010" s="164">
        <v>-140.49</v>
      </c>
      <c r="AN1010" s="164">
        <v>179.78200000000001</v>
      </c>
      <c r="AO1010" s="164">
        <v>388.68799999999999</v>
      </c>
      <c r="AP1010" s="164">
        <v>517.44200000000001</v>
      </c>
      <c r="AQ1010" s="164">
        <v>591.90700000000004</v>
      </c>
      <c r="AR1010" s="164">
        <v>50304.2</v>
      </c>
      <c r="AS1010" s="164">
        <v>28977.200000000001</v>
      </c>
      <c r="AT1010" s="164">
        <v>17119.900000000001</v>
      </c>
      <c r="AU1010" s="164">
        <v>10404.9</v>
      </c>
      <c r="AV1010" s="164">
        <v>6872.76</v>
      </c>
      <c r="AW1010" s="164">
        <v>4812.18</v>
      </c>
    </row>
    <row r="1011" spans="1:49" x14ac:dyDescent="0.3">
      <c r="A1011" s="247"/>
      <c r="B1011" s="247"/>
      <c r="C1011" s="141" t="s">
        <v>17</v>
      </c>
      <c r="D1011" s="164">
        <v>0</v>
      </c>
      <c r="E1011" s="164">
        <v>0</v>
      </c>
      <c r="F1011" s="164">
        <v>0</v>
      </c>
      <c r="G1011" s="164">
        <v>0</v>
      </c>
      <c r="H1011" s="164">
        <v>0</v>
      </c>
      <c r="I1011" s="164">
        <v>0</v>
      </c>
      <c r="J1011" s="164">
        <v>0</v>
      </c>
      <c r="K1011" s="164">
        <v>0</v>
      </c>
      <c r="L1011" s="164">
        <v>0</v>
      </c>
      <c r="M1011" s="164">
        <v>0</v>
      </c>
      <c r="N1011" s="164">
        <v>0</v>
      </c>
      <c r="O1011" s="164">
        <v>0</v>
      </c>
      <c r="P1011" s="164">
        <v>0</v>
      </c>
      <c r="Q1011" s="164">
        <v>0</v>
      </c>
      <c r="R1011" s="164">
        <v>0</v>
      </c>
      <c r="S1011" s="164">
        <v>0</v>
      </c>
      <c r="T1011" s="164">
        <v>0</v>
      </c>
      <c r="U1011" s="164">
        <v>0</v>
      </c>
      <c r="V1011" s="164">
        <v>0</v>
      </c>
      <c r="W1011" s="164">
        <v>0</v>
      </c>
      <c r="X1011" s="164">
        <v>0</v>
      </c>
      <c r="Y1011" s="164">
        <v>0</v>
      </c>
      <c r="Z1011" s="164">
        <v>0</v>
      </c>
      <c r="AA1011" s="164">
        <v>0</v>
      </c>
      <c r="AB1011" s="164">
        <v>0</v>
      </c>
      <c r="AC1011" s="164">
        <v>0</v>
      </c>
      <c r="AD1011" s="164">
        <v>0</v>
      </c>
      <c r="AE1011" s="164">
        <v>0</v>
      </c>
      <c r="AF1011" s="164">
        <v>0</v>
      </c>
      <c r="AG1011" s="164">
        <v>0</v>
      </c>
      <c r="AH1011" s="164">
        <v>0</v>
      </c>
      <c r="AI1011" s="164">
        <v>0</v>
      </c>
      <c r="AJ1011" s="164">
        <v>0</v>
      </c>
      <c r="AK1011" s="164">
        <v>0</v>
      </c>
      <c r="AL1011" s="164">
        <v>0</v>
      </c>
      <c r="AM1011" s="164">
        <v>0</v>
      </c>
      <c r="AN1011" s="164">
        <v>0</v>
      </c>
      <c r="AO1011" s="164">
        <v>0</v>
      </c>
      <c r="AP1011" s="164">
        <v>0</v>
      </c>
      <c r="AQ1011" s="164">
        <v>0</v>
      </c>
      <c r="AR1011" s="164">
        <v>0</v>
      </c>
      <c r="AS1011" s="164">
        <v>0</v>
      </c>
      <c r="AT1011" s="164">
        <v>0</v>
      </c>
      <c r="AU1011" s="164">
        <v>0</v>
      </c>
      <c r="AV1011" s="164">
        <v>0</v>
      </c>
      <c r="AW1011" s="164">
        <v>0</v>
      </c>
    </row>
    <row r="1012" spans="1:49" x14ac:dyDescent="0.3">
      <c r="A1012" s="247"/>
      <c r="B1012" s="247"/>
      <c r="C1012" s="141" t="s">
        <v>34</v>
      </c>
      <c r="D1012" s="164">
        <v>0</v>
      </c>
      <c r="E1012" s="164">
        <v>0</v>
      </c>
      <c r="F1012" s="164">
        <v>0</v>
      </c>
      <c r="G1012" s="164">
        <v>0</v>
      </c>
      <c r="H1012" s="164">
        <v>0</v>
      </c>
      <c r="I1012" s="164">
        <v>0</v>
      </c>
      <c r="J1012" s="164">
        <v>0</v>
      </c>
      <c r="K1012" s="164">
        <v>0</v>
      </c>
      <c r="L1012" s="164">
        <v>0</v>
      </c>
      <c r="M1012" s="164">
        <v>0</v>
      </c>
      <c r="N1012" s="164">
        <v>0</v>
      </c>
      <c r="O1012" s="164">
        <v>0</v>
      </c>
      <c r="P1012" s="164">
        <v>0</v>
      </c>
      <c r="Q1012" s="164">
        <v>0</v>
      </c>
      <c r="R1012" s="164">
        <v>0</v>
      </c>
      <c r="S1012" s="164">
        <v>0</v>
      </c>
      <c r="T1012" s="164">
        <v>0</v>
      </c>
      <c r="U1012" s="164">
        <v>0</v>
      </c>
      <c r="V1012" s="164">
        <v>0</v>
      </c>
      <c r="W1012" s="164">
        <v>0</v>
      </c>
      <c r="X1012" s="164">
        <v>0</v>
      </c>
      <c r="Y1012" s="164">
        <v>0</v>
      </c>
      <c r="Z1012" s="164">
        <v>0</v>
      </c>
      <c r="AA1012" s="164">
        <v>0</v>
      </c>
      <c r="AB1012" s="164">
        <v>0</v>
      </c>
      <c r="AC1012" s="164">
        <v>0</v>
      </c>
      <c r="AD1012" s="164">
        <v>0</v>
      </c>
      <c r="AE1012" s="164">
        <v>0</v>
      </c>
      <c r="AF1012" s="164">
        <v>0</v>
      </c>
      <c r="AG1012" s="164">
        <v>0</v>
      </c>
      <c r="AH1012" s="164">
        <v>0</v>
      </c>
      <c r="AI1012" s="164">
        <v>0</v>
      </c>
      <c r="AJ1012" s="164">
        <v>0</v>
      </c>
      <c r="AK1012" s="164">
        <v>0</v>
      </c>
      <c r="AL1012" s="164">
        <v>0</v>
      </c>
      <c r="AM1012" s="164">
        <v>0</v>
      </c>
      <c r="AN1012" s="164">
        <v>0</v>
      </c>
      <c r="AO1012" s="164">
        <v>0</v>
      </c>
      <c r="AP1012" s="164">
        <v>0</v>
      </c>
      <c r="AQ1012" s="164">
        <v>0</v>
      </c>
      <c r="AR1012" s="164">
        <v>0</v>
      </c>
      <c r="AS1012" s="164">
        <v>0</v>
      </c>
      <c r="AT1012" s="164">
        <v>0</v>
      </c>
      <c r="AU1012" s="164">
        <v>0</v>
      </c>
      <c r="AV1012" s="164">
        <v>0</v>
      </c>
      <c r="AW1012" s="164">
        <v>0</v>
      </c>
    </row>
    <row r="1013" spans="1:49" x14ac:dyDescent="0.3">
      <c r="A1013" s="247"/>
      <c r="B1013" s="247"/>
      <c r="C1013" s="141" t="s">
        <v>19</v>
      </c>
      <c r="D1013" s="164">
        <v>1028.9100000000001</v>
      </c>
      <c r="E1013" s="164">
        <v>1350.77</v>
      </c>
      <c r="F1013" s="164">
        <v>2209.0700000000002</v>
      </c>
      <c r="G1013" s="164">
        <v>3067.38</v>
      </c>
      <c r="H1013" s="164">
        <v>3925.68</v>
      </c>
      <c r="I1013" s="164">
        <v>4783.9799999999996</v>
      </c>
      <c r="J1013" s="164">
        <v>5599.89</v>
      </c>
      <c r="K1013" s="164">
        <v>6345.15</v>
      </c>
      <c r="L1013" s="164">
        <v>7090.4</v>
      </c>
      <c r="M1013" s="164">
        <v>7835.66</v>
      </c>
      <c r="N1013" s="164">
        <v>8580.92</v>
      </c>
      <c r="O1013" s="164">
        <v>9249.5400000000009</v>
      </c>
      <c r="P1013" s="164">
        <v>10011.6</v>
      </c>
      <c r="Q1013" s="164">
        <v>11017.3</v>
      </c>
      <c r="R1013" s="164">
        <v>11300.5</v>
      </c>
      <c r="S1013" s="164">
        <v>-61891.5</v>
      </c>
      <c r="T1013" s="164">
        <v>-36149.9</v>
      </c>
      <c r="U1013" s="164">
        <v>-21492.6</v>
      </c>
      <c r="V1013" s="164">
        <v>-12990.1</v>
      </c>
      <c r="W1013" s="164">
        <v>-7989.58</v>
      </c>
      <c r="X1013" s="164">
        <v>-5021.47</v>
      </c>
      <c r="Y1013" s="164">
        <v>-3251.55</v>
      </c>
      <c r="Z1013" s="164">
        <v>-2196.65</v>
      </c>
      <c r="AA1013" s="164">
        <v>-1572.22</v>
      </c>
      <c r="AB1013" s="164">
        <v>-1208.71</v>
      </c>
      <c r="AC1013" s="164">
        <v>-1004.16</v>
      </c>
      <c r="AD1013" s="164">
        <v>-897.02</v>
      </c>
      <c r="AE1013" s="164">
        <v>-850.04200000000003</v>
      </c>
      <c r="AF1013" s="164">
        <v>-840.34100000000001</v>
      </c>
      <c r="AG1013" s="164">
        <v>-853.84299999999996</v>
      </c>
      <c r="AH1013" s="164">
        <v>-881.89099999999996</v>
      </c>
      <c r="AI1013" s="164">
        <v>-7721.12</v>
      </c>
      <c r="AJ1013" s="164">
        <v>-8049.39</v>
      </c>
      <c r="AK1013" s="164">
        <v>-6607.63</v>
      </c>
      <c r="AL1013" s="164">
        <v>-5031.6400000000003</v>
      </c>
      <c r="AM1013" s="164">
        <v>-3780.74</v>
      </c>
      <c r="AN1013" s="164">
        <v>-2904.02</v>
      </c>
      <c r="AO1013" s="164">
        <v>-2332.16</v>
      </c>
      <c r="AP1013" s="164">
        <v>-1979.7</v>
      </c>
      <c r="AQ1013" s="164">
        <v>-1775.86</v>
      </c>
      <c r="AR1013" s="164">
        <v>134307</v>
      </c>
      <c r="AS1013" s="164">
        <v>75926.399999999994</v>
      </c>
      <c r="AT1013" s="164">
        <v>43468.1</v>
      </c>
      <c r="AU1013" s="164">
        <v>25086.400000000001</v>
      </c>
      <c r="AV1013" s="164">
        <v>15417.4</v>
      </c>
      <c r="AW1013" s="164">
        <v>9776.7800000000007</v>
      </c>
    </row>
    <row r="1014" spans="1:49" x14ac:dyDescent="0.3">
      <c r="A1014" s="247"/>
      <c r="B1014" s="247" t="s">
        <v>24</v>
      </c>
      <c r="C1014" s="141" t="s">
        <v>11</v>
      </c>
      <c r="D1014" s="164">
        <v>0</v>
      </c>
      <c r="E1014" s="164">
        <v>0</v>
      </c>
      <c r="F1014" s="164">
        <v>0</v>
      </c>
      <c r="G1014" s="164">
        <v>0</v>
      </c>
      <c r="H1014" s="164">
        <v>0</v>
      </c>
      <c r="I1014" s="164">
        <v>0</v>
      </c>
      <c r="J1014" s="164">
        <v>0</v>
      </c>
      <c r="K1014" s="164">
        <v>0</v>
      </c>
      <c r="L1014" s="164">
        <v>0</v>
      </c>
      <c r="M1014" s="164">
        <v>0</v>
      </c>
      <c r="N1014" s="164">
        <v>0</v>
      </c>
      <c r="O1014" s="164">
        <v>0</v>
      </c>
      <c r="P1014" s="164">
        <v>0</v>
      </c>
      <c r="Q1014" s="164">
        <v>0</v>
      </c>
      <c r="R1014" s="164">
        <v>0</v>
      </c>
      <c r="S1014" s="164">
        <v>0</v>
      </c>
      <c r="T1014" s="164">
        <v>0</v>
      </c>
      <c r="U1014" s="164">
        <v>0</v>
      </c>
      <c r="V1014" s="164">
        <v>0</v>
      </c>
      <c r="W1014" s="164">
        <v>0</v>
      </c>
      <c r="X1014" s="164">
        <v>0</v>
      </c>
      <c r="Y1014" s="164">
        <v>0</v>
      </c>
      <c r="Z1014" s="164">
        <v>0</v>
      </c>
      <c r="AA1014" s="164">
        <v>0</v>
      </c>
      <c r="AB1014" s="164">
        <v>0</v>
      </c>
      <c r="AC1014" s="164">
        <v>0</v>
      </c>
      <c r="AD1014" s="164">
        <v>0</v>
      </c>
      <c r="AE1014" s="164">
        <v>0</v>
      </c>
      <c r="AF1014" s="164">
        <v>0</v>
      </c>
      <c r="AG1014" s="164">
        <v>0</v>
      </c>
      <c r="AH1014" s="164">
        <v>0</v>
      </c>
      <c r="AI1014" s="164">
        <v>0</v>
      </c>
      <c r="AJ1014" s="164">
        <v>0</v>
      </c>
      <c r="AK1014" s="164">
        <v>0</v>
      </c>
      <c r="AL1014" s="164">
        <v>0</v>
      </c>
      <c r="AM1014" s="164">
        <v>0</v>
      </c>
      <c r="AN1014" s="164">
        <v>0</v>
      </c>
      <c r="AO1014" s="164">
        <v>0</v>
      </c>
      <c r="AP1014" s="164">
        <v>0</v>
      </c>
      <c r="AQ1014" s="164">
        <v>0</v>
      </c>
      <c r="AR1014" s="164">
        <v>0</v>
      </c>
      <c r="AS1014" s="164">
        <v>0</v>
      </c>
      <c r="AT1014" s="164">
        <v>0</v>
      </c>
      <c r="AU1014" s="164">
        <v>0</v>
      </c>
      <c r="AV1014" s="164">
        <v>0</v>
      </c>
      <c r="AW1014" s="164">
        <v>0</v>
      </c>
    </row>
    <row r="1015" spans="1:49" x14ac:dyDescent="0.3">
      <c r="A1015" s="247"/>
      <c r="B1015" s="247"/>
      <c r="C1015" s="141" t="s">
        <v>12</v>
      </c>
      <c r="D1015" s="164">
        <v>0</v>
      </c>
      <c r="E1015" s="164">
        <v>0</v>
      </c>
      <c r="F1015" s="164">
        <v>0</v>
      </c>
      <c r="G1015" s="164">
        <v>0</v>
      </c>
      <c r="H1015" s="164">
        <v>0</v>
      </c>
      <c r="I1015" s="164">
        <v>0</v>
      </c>
      <c r="J1015" s="164">
        <v>0</v>
      </c>
      <c r="K1015" s="164">
        <v>0</v>
      </c>
      <c r="L1015" s="164">
        <v>0</v>
      </c>
      <c r="M1015" s="164">
        <v>0</v>
      </c>
      <c r="N1015" s="164">
        <v>0</v>
      </c>
      <c r="O1015" s="164">
        <v>0</v>
      </c>
      <c r="P1015" s="164">
        <v>0</v>
      </c>
      <c r="Q1015" s="164">
        <v>0</v>
      </c>
      <c r="R1015" s="164">
        <v>0</v>
      </c>
      <c r="S1015" s="164">
        <v>0</v>
      </c>
      <c r="T1015" s="164">
        <v>0</v>
      </c>
      <c r="U1015" s="164">
        <v>0</v>
      </c>
      <c r="V1015" s="164">
        <v>0</v>
      </c>
      <c r="W1015" s="164">
        <v>0</v>
      </c>
      <c r="X1015" s="164">
        <v>0</v>
      </c>
      <c r="Y1015" s="164">
        <v>0</v>
      </c>
      <c r="Z1015" s="164">
        <v>0</v>
      </c>
      <c r="AA1015" s="164">
        <v>0</v>
      </c>
      <c r="AB1015" s="164">
        <v>0</v>
      </c>
      <c r="AC1015" s="164">
        <v>0</v>
      </c>
      <c r="AD1015" s="164">
        <v>0</v>
      </c>
      <c r="AE1015" s="164">
        <v>0</v>
      </c>
      <c r="AF1015" s="164">
        <v>0</v>
      </c>
      <c r="AG1015" s="164">
        <v>0</v>
      </c>
      <c r="AH1015" s="164">
        <v>0</v>
      </c>
      <c r="AI1015" s="164">
        <v>0</v>
      </c>
      <c r="AJ1015" s="164">
        <v>0</v>
      </c>
      <c r="AK1015" s="164">
        <v>0</v>
      </c>
      <c r="AL1015" s="164">
        <v>0</v>
      </c>
      <c r="AM1015" s="164">
        <v>0</v>
      </c>
      <c r="AN1015" s="164">
        <v>0</v>
      </c>
      <c r="AO1015" s="164">
        <v>0</v>
      </c>
      <c r="AP1015" s="164">
        <v>0</v>
      </c>
      <c r="AQ1015" s="164">
        <v>0</v>
      </c>
      <c r="AR1015" s="164">
        <v>0</v>
      </c>
      <c r="AS1015" s="164">
        <v>0</v>
      </c>
      <c r="AT1015" s="164">
        <v>0</v>
      </c>
      <c r="AU1015" s="164">
        <v>0</v>
      </c>
      <c r="AV1015" s="164">
        <v>0</v>
      </c>
      <c r="AW1015" s="164">
        <v>0</v>
      </c>
    </row>
    <row r="1016" spans="1:49" x14ac:dyDescent="0.3">
      <c r="A1016" s="247"/>
      <c r="B1016" s="247"/>
      <c r="C1016" s="141" t="s">
        <v>13</v>
      </c>
      <c r="D1016" s="164">
        <v>0</v>
      </c>
      <c r="E1016" s="164">
        <v>0</v>
      </c>
      <c r="F1016" s="164">
        <v>0</v>
      </c>
      <c r="G1016" s="164">
        <v>0</v>
      </c>
      <c r="H1016" s="164">
        <v>0</v>
      </c>
      <c r="I1016" s="164">
        <v>0</v>
      </c>
      <c r="J1016" s="164">
        <v>0</v>
      </c>
      <c r="K1016" s="164">
        <v>0</v>
      </c>
      <c r="L1016" s="164">
        <v>0</v>
      </c>
      <c r="M1016" s="164">
        <v>0</v>
      </c>
      <c r="N1016" s="164">
        <v>0</v>
      </c>
      <c r="O1016" s="164">
        <v>0</v>
      </c>
      <c r="P1016" s="164">
        <v>0</v>
      </c>
      <c r="Q1016" s="164">
        <v>0</v>
      </c>
      <c r="R1016" s="164">
        <v>0</v>
      </c>
      <c r="S1016" s="164">
        <v>0</v>
      </c>
      <c r="T1016" s="164">
        <v>0</v>
      </c>
      <c r="U1016" s="164">
        <v>0</v>
      </c>
      <c r="V1016" s="164">
        <v>0</v>
      </c>
      <c r="W1016" s="164">
        <v>0</v>
      </c>
      <c r="X1016" s="164">
        <v>0</v>
      </c>
      <c r="Y1016" s="164">
        <v>0</v>
      </c>
      <c r="Z1016" s="164">
        <v>0</v>
      </c>
      <c r="AA1016" s="164">
        <v>0</v>
      </c>
      <c r="AB1016" s="164">
        <v>0</v>
      </c>
      <c r="AC1016" s="164">
        <v>0</v>
      </c>
      <c r="AD1016" s="164">
        <v>0</v>
      </c>
      <c r="AE1016" s="164">
        <v>0</v>
      </c>
      <c r="AF1016" s="164">
        <v>0</v>
      </c>
      <c r="AG1016" s="164">
        <v>0</v>
      </c>
      <c r="AH1016" s="164">
        <v>0</v>
      </c>
      <c r="AI1016" s="164">
        <v>0</v>
      </c>
      <c r="AJ1016" s="164">
        <v>0</v>
      </c>
      <c r="AK1016" s="164">
        <v>0</v>
      </c>
      <c r="AL1016" s="164">
        <v>0</v>
      </c>
      <c r="AM1016" s="164">
        <v>0</v>
      </c>
      <c r="AN1016" s="164">
        <v>0</v>
      </c>
      <c r="AO1016" s="164">
        <v>0</v>
      </c>
      <c r="AP1016" s="164">
        <v>0</v>
      </c>
      <c r="AQ1016" s="164">
        <v>0</v>
      </c>
      <c r="AR1016" s="164">
        <v>0</v>
      </c>
      <c r="AS1016" s="164">
        <v>0</v>
      </c>
      <c r="AT1016" s="164">
        <v>0</v>
      </c>
      <c r="AU1016" s="164">
        <v>0</v>
      </c>
      <c r="AV1016" s="164">
        <v>0</v>
      </c>
      <c r="AW1016" s="164">
        <v>0</v>
      </c>
    </row>
    <row r="1017" spans="1:49" x14ac:dyDescent="0.3">
      <c r="A1017" s="247"/>
      <c r="B1017" s="247"/>
      <c r="C1017" s="141" t="s">
        <v>14</v>
      </c>
      <c r="D1017" s="164">
        <v>0</v>
      </c>
      <c r="E1017" s="164">
        <v>0</v>
      </c>
      <c r="F1017" s="164">
        <v>0</v>
      </c>
      <c r="G1017" s="164">
        <v>0</v>
      </c>
      <c r="H1017" s="164">
        <v>0</v>
      </c>
      <c r="I1017" s="164">
        <v>0</v>
      </c>
      <c r="J1017" s="164">
        <v>0</v>
      </c>
      <c r="K1017" s="164">
        <v>0</v>
      </c>
      <c r="L1017" s="164">
        <v>0</v>
      </c>
      <c r="M1017" s="164">
        <v>0</v>
      </c>
      <c r="N1017" s="164">
        <v>0</v>
      </c>
      <c r="O1017" s="164">
        <v>0</v>
      </c>
      <c r="P1017" s="164">
        <v>0</v>
      </c>
      <c r="Q1017" s="164">
        <v>0</v>
      </c>
      <c r="R1017" s="164">
        <v>0</v>
      </c>
      <c r="S1017" s="164">
        <v>0</v>
      </c>
      <c r="T1017" s="164">
        <v>0</v>
      </c>
      <c r="U1017" s="164">
        <v>0</v>
      </c>
      <c r="V1017" s="164">
        <v>0</v>
      </c>
      <c r="W1017" s="164">
        <v>0</v>
      </c>
      <c r="X1017" s="164">
        <v>0</v>
      </c>
      <c r="Y1017" s="164">
        <v>0</v>
      </c>
      <c r="Z1017" s="164">
        <v>0</v>
      </c>
      <c r="AA1017" s="164">
        <v>0</v>
      </c>
      <c r="AB1017" s="164">
        <v>0</v>
      </c>
      <c r="AC1017" s="164">
        <v>0</v>
      </c>
      <c r="AD1017" s="164">
        <v>0</v>
      </c>
      <c r="AE1017" s="164">
        <v>0</v>
      </c>
      <c r="AF1017" s="164">
        <v>0</v>
      </c>
      <c r="AG1017" s="164">
        <v>0</v>
      </c>
      <c r="AH1017" s="164">
        <v>0</v>
      </c>
      <c r="AI1017" s="164">
        <v>0</v>
      </c>
      <c r="AJ1017" s="164">
        <v>0</v>
      </c>
      <c r="AK1017" s="164">
        <v>0</v>
      </c>
      <c r="AL1017" s="164">
        <v>0</v>
      </c>
      <c r="AM1017" s="164">
        <v>0</v>
      </c>
      <c r="AN1017" s="164">
        <v>0</v>
      </c>
      <c r="AO1017" s="164">
        <v>0</v>
      </c>
      <c r="AP1017" s="164">
        <v>0</v>
      </c>
      <c r="AQ1017" s="164">
        <v>0</v>
      </c>
      <c r="AR1017" s="164">
        <v>0</v>
      </c>
      <c r="AS1017" s="164">
        <v>0</v>
      </c>
      <c r="AT1017" s="164">
        <v>0</v>
      </c>
      <c r="AU1017" s="164">
        <v>0</v>
      </c>
      <c r="AV1017" s="164">
        <v>0</v>
      </c>
      <c r="AW1017" s="164">
        <v>0</v>
      </c>
    </row>
    <row r="1018" spans="1:49" x14ac:dyDescent="0.3">
      <c r="A1018" s="247"/>
      <c r="B1018" s="247"/>
      <c r="C1018" s="141" t="s">
        <v>15</v>
      </c>
      <c r="D1018" s="164">
        <v>0</v>
      </c>
      <c r="E1018" s="164">
        <v>0</v>
      </c>
      <c r="F1018" s="164">
        <v>0</v>
      </c>
      <c r="G1018" s="164">
        <v>0</v>
      </c>
      <c r="H1018" s="164">
        <v>0</v>
      </c>
      <c r="I1018" s="164">
        <v>0</v>
      </c>
      <c r="J1018" s="164">
        <v>0</v>
      </c>
      <c r="K1018" s="164">
        <v>0</v>
      </c>
      <c r="L1018" s="164">
        <v>0</v>
      </c>
      <c r="M1018" s="164">
        <v>0</v>
      </c>
      <c r="N1018" s="164">
        <v>0</v>
      </c>
      <c r="O1018" s="164">
        <v>0</v>
      </c>
      <c r="P1018" s="164">
        <v>0</v>
      </c>
      <c r="Q1018" s="164">
        <v>0</v>
      </c>
      <c r="R1018" s="164">
        <v>0</v>
      </c>
      <c r="S1018" s="164">
        <v>0</v>
      </c>
      <c r="T1018" s="164">
        <v>0</v>
      </c>
      <c r="U1018" s="164">
        <v>0</v>
      </c>
      <c r="V1018" s="164">
        <v>0</v>
      </c>
      <c r="W1018" s="164">
        <v>0</v>
      </c>
      <c r="X1018" s="164">
        <v>0</v>
      </c>
      <c r="Y1018" s="164">
        <v>0</v>
      </c>
      <c r="Z1018" s="164">
        <v>0</v>
      </c>
      <c r="AA1018" s="164">
        <v>0</v>
      </c>
      <c r="AB1018" s="164">
        <v>0</v>
      </c>
      <c r="AC1018" s="164">
        <v>0</v>
      </c>
      <c r="AD1018" s="164">
        <v>0</v>
      </c>
      <c r="AE1018" s="164">
        <v>0</v>
      </c>
      <c r="AF1018" s="164">
        <v>0</v>
      </c>
      <c r="AG1018" s="164">
        <v>0</v>
      </c>
      <c r="AH1018" s="164">
        <v>0</v>
      </c>
      <c r="AI1018" s="164">
        <v>0</v>
      </c>
      <c r="AJ1018" s="164">
        <v>0</v>
      </c>
      <c r="AK1018" s="164">
        <v>0</v>
      </c>
      <c r="AL1018" s="164">
        <v>0</v>
      </c>
      <c r="AM1018" s="164">
        <v>0</v>
      </c>
      <c r="AN1018" s="164">
        <v>0</v>
      </c>
      <c r="AO1018" s="164">
        <v>0</v>
      </c>
      <c r="AP1018" s="164">
        <v>0</v>
      </c>
      <c r="AQ1018" s="164">
        <v>0</v>
      </c>
      <c r="AR1018" s="164">
        <v>0</v>
      </c>
      <c r="AS1018" s="164">
        <v>0</v>
      </c>
      <c r="AT1018" s="164">
        <v>0</v>
      </c>
      <c r="AU1018" s="164">
        <v>0</v>
      </c>
      <c r="AV1018" s="164">
        <v>0</v>
      </c>
      <c r="AW1018" s="164">
        <v>0</v>
      </c>
    </row>
    <row r="1019" spans="1:49" x14ac:dyDescent="0.3">
      <c r="A1019" s="247"/>
      <c r="B1019" s="247"/>
      <c r="C1019" s="141" t="s">
        <v>16</v>
      </c>
      <c r="D1019" s="164">
        <v>0</v>
      </c>
      <c r="E1019" s="164">
        <v>0</v>
      </c>
      <c r="F1019" s="164">
        <v>0</v>
      </c>
      <c r="G1019" s="164">
        <v>0</v>
      </c>
      <c r="H1019" s="164">
        <v>0</v>
      </c>
      <c r="I1019" s="164">
        <v>0</v>
      </c>
      <c r="J1019" s="164">
        <v>0</v>
      </c>
      <c r="K1019" s="164">
        <v>0</v>
      </c>
      <c r="L1019" s="164">
        <v>0</v>
      </c>
      <c r="M1019" s="164">
        <v>0</v>
      </c>
      <c r="N1019" s="164">
        <v>0</v>
      </c>
      <c r="O1019" s="164">
        <v>0</v>
      </c>
      <c r="P1019" s="164">
        <v>0</v>
      </c>
      <c r="Q1019" s="164">
        <v>0</v>
      </c>
      <c r="R1019" s="164">
        <v>0</v>
      </c>
      <c r="S1019" s="164">
        <v>0</v>
      </c>
      <c r="T1019" s="164">
        <v>0</v>
      </c>
      <c r="U1019" s="164">
        <v>0</v>
      </c>
      <c r="V1019" s="164">
        <v>0</v>
      </c>
      <c r="W1019" s="164">
        <v>0</v>
      </c>
      <c r="X1019" s="164">
        <v>0</v>
      </c>
      <c r="Y1019" s="164">
        <v>0</v>
      </c>
      <c r="Z1019" s="164">
        <v>0</v>
      </c>
      <c r="AA1019" s="164">
        <v>0</v>
      </c>
      <c r="AB1019" s="164">
        <v>0</v>
      </c>
      <c r="AC1019" s="164">
        <v>0</v>
      </c>
      <c r="AD1019" s="164">
        <v>0</v>
      </c>
      <c r="AE1019" s="164">
        <v>0</v>
      </c>
      <c r="AF1019" s="164">
        <v>0</v>
      </c>
      <c r="AG1019" s="164">
        <v>0</v>
      </c>
      <c r="AH1019" s="164">
        <v>0</v>
      </c>
      <c r="AI1019" s="164">
        <v>0</v>
      </c>
      <c r="AJ1019" s="164">
        <v>0</v>
      </c>
      <c r="AK1019" s="164">
        <v>0</v>
      </c>
      <c r="AL1019" s="164">
        <v>0</v>
      </c>
      <c r="AM1019" s="164">
        <v>0</v>
      </c>
      <c r="AN1019" s="164">
        <v>0</v>
      </c>
      <c r="AO1019" s="164">
        <v>0</v>
      </c>
      <c r="AP1019" s="164">
        <v>0</v>
      </c>
      <c r="AQ1019" s="164">
        <v>0</v>
      </c>
      <c r="AR1019" s="164">
        <v>0</v>
      </c>
      <c r="AS1019" s="164">
        <v>0</v>
      </c>
      <c r="AT1019" s="164">
        <v>0</v>
      </c>
      <c r="AU1019" s="164">
        <v>0</v>
      </c>
      <c r="AV1019" s="164">
        <v>0</v>
      </c>
      <c r="AW1019" s="164">
        <v>0</v>
      </c>
    </row>
    <row r="1020" spans="1:49" x14ac:dyDescent="0.3">
      <c r="A1020" s="247"/>
      <c r="B1020" s="247"/>
      <c r="C1020" s="141" t="s">
        <v>17</v>
      </c>
      <c r="D1020" s="164">
        <v>0</v>
      </c>
      <c r="E1020" s="164">
        <v>0</v>
      </c>
      <c r="F1020" s="164">
        <v>0</v>
      </c>
      <c r="G1020" s="164">
        <v>0</v>
      </c>
      <c r="H1020" s="164">
        <v>0</v>
      </c>
      <c r="I1020" s="164">
        <v>0</v>
      </c>
      <c r="J1020" s="164">
        <v>0</v>
      </c>
      <c r="K1020" s="164">
        <v>0</v>
      </c>
      <c r="L1020" s="164">
        <v>0</v>
      </c>
      <c r="M1020" s="164">
        <v>0</v>
      </c>
      <c r="N1020" s="164">
        <v>0</v>
      </c>
      <c r="O1020" s="164">
        <v>0</v>
      </c>
      <c r="P1020" s="164">
        <v>0</v>
      </c>
      <c r="Q1020" s="164">
        <v>0</v>
      </c>
      <c r="R1020" s="164">
        <v>0</v>
      </c>
      <c r="S1020" s="164">
        <v>0</v>
      </c>
      <c r="T1020" s="164">
        <v>0</v>
      </c>
      <c r="U1020" s="164">
        <v>0</v>
      </c>
      <c r="V1020" s="164">
        <v>0</v>
      </c>
      <c r="W1020" s="164">
        <v>0</v>
      </c>
      <c r="X1020" s="164">
        <v>0</v>
      </c>
      <c r="Y1020" s="164">
        <v>0</v>
      </c>
      <c r="Z1020" s="164">
        <v>0</v>
      </c>
      <c r="AA1020" s="164">
        <v>0</v>
      </c>
      <c r="AB1020" s="164">
        <v>0</v>
      </c>
      <c r="AC1020" s="164">
        <v>0</v>
      </c>
      <c r="AD1020" s="164">
        <v>0</v>
      </c>
      <c r="AE1020" s="164">
        <v>0</v>
      </c>
      <c r="AF1020" s="164">
        <v>0</v>
      </c>
      <c r="AG1020" s="164">
        <v>0</v>
      </c>
      <c r="AH1020" s="164">
        <v>0</v>
      </c>
      <c r="AI1020" s="164">
        <v>0</v>
      </c>
      <c r="AJ1020" s="164">
        <v>0</v>
      </c>
      <c r="AK1020" s="164">
        <v>0</v>
      </c>
      <c r="AL1020" s="164">
        <v>0</v>
      </c>
      <c r="AM1020" s="164">
        <v>0</v>
      </c>
      <c r="AN1020" s="164">
        <v>0</v>
      </c>
      <c r="AO1020" s="164">
        <v>0</v>
      </c>
      <c r="AP1020" s="164">
        <v>0</v>
      </c>
      <c r="AQ1020" s="164">
        <v>0</v>
      </c>
      <c r="AR1020" s="164">
        <v>0</v>
      </c>
      <c r="AS1020" s="164">
        <v>0</v>
      </c>
      <c r="AT1020" s="164">
        <v>0</v>
      </c>
      <c r="AU1020" s="164">
        <v>0</v>
      </c>
      <c r="AV1020" s="164">
        <v>0</v>
      </c>
      <c r="AW1020" s="164">
        <v>0</v>
      </c>
    </row>
    <row r="1021" spans="1:49" x14ac:dyDescent="0.3">
      <c r="A1021" s="247"/>
      <c r="B1021" s="247"/>
      <c r="C1021" s="141" t="s">
        <v>34</v>
      </c>
      <c r="D1021" s="164">
        <v>0</v>
      </c>
      <c r="E1021" s="164">
        <v>0</v>
      </c>
      <c r="F1021" s="164">
        <v>0</v>
      </c>
      <c r="G1021" s="164">
        <v>0</v>
      </c>
      <c r="H1021" s="164">
        <v>0</v>
      </c>
      <c r="I1021" s="164">
        <v>0</v>
      </c>
      <c r="J1021" s="164">
        <v>0</v>
      </c>
      <c r="K1021" s="164">
        <v>0</v>
      </c>
      <c r="L1021" s="164">
        <v>0</v>
      </c>
      <c r="M1021" s="164">
        <v>0</v>
      </c>
      <c r="N1021" s="164">
        <v>0</v>
      </c>
      <c r="O1021" s="164">
        <v>0</v>
      </c>
      <c r="P1021" s="164">
        <v>0</v>
      </c>
      <c r="Q1021" s="164">
        <v>0</v>
      </c>
      <c r="R1021" s="164">
        <v>0</v>
      </c>
      <c r="S1021" s="164">
        <v>0</v>
      </c>
      <c r="T1021" s="164">
        <v>0</v>
      </c>
      <c r="U1021" s="164">
        <v>0</v>
      </c>
      <c r="V1021" s="164">
        <v>0</v>
      </c>
      <c r="W1021" s="164">
        <v>0</v>
      </c>
      <c r="X1021" s="164">
        <v>0</v>
      </c>
      <c r="Y1021" s="164">
        <v>0</v>
      </c>
      <c r="Z1021" s="164">
        <v>0</v>
      </c>
      <c r="AA1021" s="164">
        <v>0</v>
      </c>
      <c r="AB1021" s="164">
        <v>0</v>
      </c>
      <c r="AC1021" s="164">
        <v>0</v>
      </c>
      <c r="AD1021" s="164">
        <v>0</v>
      </c>
      <c r="AE1021" s="164">
        <v>0</v>
      </c>
      <c r="AF1021" s="164">
        <v>0</v>
      </c>
      <c r="AG1021" s="164">
        <v>0</v>
      </c>
      <c r="AH1021" s="164">
        <v>0</v>
      </c>
      <c r="AI1021" s="164">
        <v>0</v>
      </c>
      <c r="AJ1021" s="164">
        <v>0</v>
      </c>
      <c r="AK1021" s="164">
        <v>0</v>
      </c>
      <c r="AL1021" s="164">
        <v>0</v>
      </c>
      <c r="AM1021" s="164">
        <v>0</v>
      </c>
      <c r="AN1021" s="164">
        <v>0</v>
      </c>
      <c r="AO1021" s="164">
        <v>0</v>
      </c>
      <c r="AP1021" s="164">
        <v>0</v>
      </c>
      <c r="AQ1021" s="164">
        <v>0</v>
      </c>
      <c r="AR1021" s="164">
        <v>0</v>
      </c>
      <c r="AS1021" s="164">
        <v>0</v>
      </c>
      <c r="AT1021" s="164">
        <v>0</v>
      </c>
      <c r="AU1021" s="164">
        <v>0</v>
      </c>
      <c r="AV1021" s="164">
        <v>0</v>
      </c>
      <c r="AW1021" s="164">
        <v>0</v>
      </c>
    </row>
    <row r="1022" spans="1:49" x14ac:dyDescent="0.3">
      <c r="A1022" s="247"/>
      <c r="B1022" s="247"/>
      <c r="C1022" s="141" t="s">
        <v>19</v>
      </c>
      <c r="D1022" s="164">
        <v>0</v>
      </c>
      <c r="E1022" s="164">
        <v>0</v>
      </c>
      <c r="F1022" s="164">
        <v>0</v>
      </c>
      <c r="G1022" s="164">
        <v>0</v>
      </c>
      <c r="H1022" s="164">
        <v>0</v>
      </c>
      <c r="I1022" s="164">
        <v>0</v>
      </c>
      <c r="J1022" s="164">
        <v>0</v>
      </c>
      <c r="K1022" s="164">
        <v>0</v>
      </c>
      <c r="L1022" s="164">
        <v>0</v>
      </c>
      <c r="M1022" s="164">
        <v>0</v>
      </c>
      <c r="N1022" s="164">
        <v>0</v>
      </c>
      <c r="O1022" s="164">
        <v>0</v>
      </c>
      <c r="P1022" s="164">
        <v>0</v>
      </c>
      <c r="Q1022" s="164">
        <v>0</v>
      </c>
      <c r="R1022" s="164">
        <v>0</v>
      </c>
      <c r="S1022" s="164">
        <v>0</v>
      </c>
      <c r="T1022" s="164">
        <v>0</v>
      </c>
      <c r="U1022" s="164">
        <v>0</v>
      </c>
      <c r="V1022" s="164">
        <v>0</v>
      </c>
      <c r="W1022" s="164">
        <v>0</v>
      </c>
      <c r="X1022" s="164">
        <v>0</v>
      </c>
      <c r="Y1022" s="164">
        <v>0</v>
      </c>
      <c r="Z1022" s="164">
        <v>0</v>
      </c>
      <c r="AA1022" s="164">
        <v>0</v>
      </c>
      <c r="AB1022" s="164">
        <v>0</v>
      </c>
      <c r="AC1022" s="164">
        <v>0</v>
      </c>
      <c r="AD1022" s="164">
        <v>0</v>
      </c>
      <c r="AE1022" s="164">
        <v>0</v>
      </c>
      <c r="AF1022" s="164">
        <v>0</v>
      </c>
      <c r="AG1022" s="164">
        <v>0</v>
      </c>
      <c r="AH1022" s="164">
        <v>0</v>
      </c>
      <c r="AI1022" s="164">
        <v>0</v>
      </c>
      <c r="AJ1022" s="164">
        <v>0</v>
      </c>
      <c r="AK1022" s="164">
        <v>0</v>
      </c>
      <c r="AL1022" s="164">
        <v>0</v>
      </c>
      <c r="AM1022" s="164">
        <v>0</v>
      </c>
      <c r="AN1022" s="164">
        <v>0</v>
      </c>
      <c r="AO1022" s="164">
        <v>0</v>
      </c>
      <c r="AP1022" s="164">
        <v>0</v>
      </c>
      <c r="AQ1022" s="164">
        <v>0</v>
      </c>
      <c r="AR1022" s="164">
        <v>0</v>
      </c>
      <c r="AS1022" s="164">
        <v>0</v>
      </c>
      <c r="AT1022" s="164">
        <v>0</v>
      </c>
      <c r="AU1022" s="164">
        <v>0</v>
      </c>
      <c r="AV1022" s="164">
        <v>0</v>
      </c>
      <c r="AW1022" s="164">
        <v>0</v>
      </c>
    </row>
    <row r="1023" spans="1:49" x14ac:dyDescent="0.3">
      <c r="A1023" s="247"/>
      <c r="B1023" s="247" t="s">
        <v>25</v>
      </c>
      <c r="C1023" s="141" t="s">
        <v>11</v>
      </c>
      <c r="D1023" s="164">
        <v>0</v>
      </c>
      <c r="E1023" s="164">
        <v>0</v>
      </c>
      <c r="F1023" s="164">
        <v>0</v>
      </c>
      <c r="G1023" s="164">
        <v>0</v>
      </c>
      <c r="H1023" s="164">
        <v>0</v>
      </c>
      <c r="I1023" s="164">
        <v>0</v>
      </c>
      <c r="J1023" s="164">
        <v>0</v>
      </c>
      <c r="K1023" s="164">
        <v>0</v>
      </c>
      <c r="L1023" s="164">
        <v>0</v>
      </c>
      <c r="M1023" s="164">
        <v>0</v>
      </c>
      <c r="N1023" s="164">
        <v>0</v>
      </c>
      <c r="O1023" s="164">
        <v>0</v>
      </c>
      <c r="P1023" s="164">
        <v>0</v>
      </c>
      <c r="Q1023" s="164">
        <v>0</v>
      </c>
      <c r="R1023" s="164">
        <v>0</v>
      </c>
      <c r="S1023" s="164">
        <v>0</v>
      </c>
      <c r="T1023" s="164">
        <v>0</v>
      </c>
      <c r="U1023" s="164">
        <v>0</v>
      </c>
      <c r="V1023" s="164">
        <v>0</v>
      </c>
      <c r="W1023" s="164">
        <v>0</v>
      </c>
      <c r="X1023" s="164">
        <v>0</v>
      </c>
      <c r="Y1023" s="164">
        <v>0</v>
      </c>
      <c r="Z1023" s="164">
        <v>0</v>
      </c>
      <c r="AA1023" s="164">
        <v>0</v>
      </c>
      <c r="AB1023" s="164">
        <v>0</v>
      </c>
      <c r="AC1023" s="164">
        <v>0</v>
      </c>
      <c r="AD1023" s="164">
        <v>0</v>
      </c>
      <c r="AE1023" s="164">
        <v>0</v>
      </c>
      <c r="AF1023" s="164">
        <v>0</v>
      </c>
      <c r="AG1023" s="164">
        <v>0</v>
      </c>
      <c r="AH1023" s="164">
        <v>0</v>
      </c>
      <c r="AI1023" s="164">
        <v>0</v>
      </c>
      <c r="AJ1023" s="164">
        <v>0</v>
      </c>
      <c r="AK1023" s="164">
        <v>0</v>
      </c>
      <c r="AL1023" s="164">
        <v>0</v>
      </c>
      <c r="AM1023" s="164">
        <v>0</v>
      </c>
      <c r="AN1023" s="164">
        <v>0</v>
      </c>
      <c r="AO1023" s="164">
        <v>0</v>
      </c>
      <c r="AP1023" s="164">
        <v>0</v>
      </c>
      <c r="AQ1023" s="164">
        <v>0</v>
      </c>
      <c r="AR1023" s="164">
        <v>0</v>
      </c>
      <c r="AS1023" s="164">
        <v>0</v>
      </c>
      <c r="AT1023" s="164">
        <v>0</v>
      </c>
      <c r="AU1023" s="164">
        <v>0</v>
      </c>
      <c r="AV1023" s="164">
        <v>0</v>
      </c>
      <c r="AW1023" s="164">
        <v>0</v>
      </c>
    </row>
    <row r="1024" spans="1:49" x14ac:dyDescent="0.3">
      <c r="A1024" s="247"/>
      <c r="B1024" s="247"/>
      <c r="C1024" s="141" t="s">
        <v>12</v>
      </c>
      <c r="D1024" s="164">
        <v>0</v>
      </c>
      <c r="E1024" s="164">
        <v>0</v>
      </c>
      <c r="F1024" s="164">
        <v>0</v>
      </c>
      <c r="G1024" s="164">
        <v>0</v>
      </c>
      <c r="H1024" s="164">
        <v>0</v>
      </c>
      <c r="I1024" s="164">
        <v>0</v>
      </c>
      <c r="J1024" s="164">
        <v>0</v>
      </c>
      <c r="K1024" s="164">
        <v>0</v>
      </c>
      <c r="L1024" s="164">
        <v>0</v>
      </c>
      <c r="M1024" s="164">
        <v>0</v>
      </c>
      <c r="N1024" s="164">
        <v>0</v>
      </c>
      <c r="O1024" s="164">
        <v>0</v>
      </c>
      <c r="P1024" s="164">
        <v>0</v>
      </c>
      <c r="Q1024" s="164">
        <v>0</v>
      </c>
      <c r="R1024" s="164">
        <v>0</v>
      </c>
      <c r="S1024" s="164">
        <v>0</v>
      </c>
      <c r="T1024" s="164">
        <v>0</v>
      </c>
      <c r="U1024" s="164">
        <v>0</v>
      </c>
      <c r="V1024" s="164">
        <v>0</v>
      </c>
      <c r="W1024" s="164">
        <v>0</v>
      </c>
      <c r="X1024" s="164">
        <v>0</v>
      </c>
      <c r="Y1024" s="164">
        <v>0</v>
      </c>
      <c r="Z1024" s="164">
        <v>0</v>
      </c>
      <c r="AA1024" s="164">
        <v>0</v>
      </c>
      <c r="AB1024" s="164">
        <v>0</v>
      </c>
      <c r="AC1024" s="164">
        <v>0</v>
      </c>
      <c r="AD1024" s="164">
        <v>0</v>
      </c>
      <c r="AE1024" s="164">
        <v>0</v>
      </c>
      <c r="AF1024" s="164">
        <v>0</v>
      </c>
      <c r="AG1024" s="164">
        <v>0</v>
      </c>
      <c r="AH1024" s="164">
        <v>0</v>
      </c>
      <c r="AI1024" s="164">
        <v>0</v>
      </c>
      <c r="AJ1024" s="164">
        <v>0</v>
      </c>
      <c r="AK1024" s="164">
        <v>0</v>
      </c>
      <c r="AL1024" s="164">
        <v>0</v>
      </c>
      <c r="AM1024" s="164">
        <v>0</v>
      </c>
      <c r="AN1024" s="164">
        <v>0</v>
      </c>
      <c r="AO1024" s="164">
        <v>0</v>
      </c>
      <c r="AP1024" s="164">
        <v>0</v>
      </c>
      <c r="AQ1024" s="164">
        <v>0</v>
      </c>
      <c r="AR1024" s="164">
        <v>0</v>
      </c>
      <c r="AS1024" s="164">
        <v>0</v>
      </c>
      <c r="AT1024" s="164">
        <v>0</v>
      </c>
      <c r="AU1024" s="164">
        <v>0</v>
      </c>
      <c r="AV1024" s="164">
        <v>0</v>
      </c>
      <c r="AW1024" s="164">
        <v>0</v>
      </c>
    </row>
    <row r="1025" spans="1:49" x14ac:dyDescent="0.3">
      <c r="A1025" s="247"/>
      <c r="B1025" s="247"/>
      <c r="C1025" s="141" t="s">
        <v>13</v>
      </c>
      <c r="D1025" s="164">
        <v>0</v>
      </c>
      <c r="E1025" s="164">
        <v>0</v>
      </c>
      <c r="F1025" s="164">
        <v>0</v>
      </c>
      <c r="G1025" s="164">
        <v>0</v>
      </c>
      <c r="H1025" s="164">
        <v>0</v>
      </c>
      <c r="I1025" s="164">
        <v>0</v>
      </c>
      <c r="J1025" s="164">
        <v>0</v>
      </c>
      <c r="K1025" s="164">
        <v>0</v>
      </c>
      <c r="L1025" s="164">
        <v>0</v>
      </c>
      <c r="M1025" s="164">
        <v>0</v>
      </c>
      <c r="N1025" s="164">
        <v>0</v>
      </c>
      <c r="O1025" s="164">
        <v>0</v>
      </c>
      <c r="P1025" s="164">
        <v>0</v>
      </c>
      <c r="Q1025" s="164">
        <v>0</v>
      </c>
      <c r="R1025" s="164">
        <v>0</v>
      </c>
      <c r="S1025" s="164">
        <v>0</v>
      </c>
      <c r="T1025" s="164">
        <v>0</v>
      </c>
      <c r="U1025" s="164">
        <v>0</v>
      </c>
      <c r="V1025" s="164">
        <v>0</v>
      </c>
      <c r="W1025" s="164">
        <v>0</v>
      </c>
      <c r="X1025" s="164">
        <v>0</v>
      </c>
      <c r="Y1025" s="164">
        <v>0</v>
      </c>
      <c r="Z1025" s="164">
        <v>0</v>
      </c>
      <c r="AA1025" s="164">
        <v>0</v>
      </c>
      <c r="AB1025" s="164">
        <v>0</v>
      </c>
      <c r="AC1025" s="164">
        <v>0</v>
      </c>
      <c r="AD1025" s="164">
        <v>0</v>
      </c>
      <c r="AE1025" s="164">
        <v>0</v>
      </c>
      <c r="AF1025" s="164">
        <v>0</v>
      </c>
      <c r="AG1025" s="164">
        <v>0</v>
      </c>
      <c r="AH1025" s="164">
        <v>0</v>
      </c>
      <c r="AI1025" s="164">
        <v>0</v>
      </c>
      <c r="AJ1025" s="164">
        <v>0</v>
      </c>
      <c r="AK1025" s="164">
        <v>0</v>
      </c>
      <c r="AL1025" s="164">
        <v>0</v>
      </c>
      <c r="AM1025" s="164">
        <v>0</v>
      </c>
      <c r="AN1025" s="164">
        <v>0</v>
      </c>
      <c r="AO1025" s="164">
        <v>0</v>
      </c>
      <c r="AP1025" s="164">
        <v>0</v>
      </c>
      <c r="AQ1025" s="164">
        <v>0</v>
      </c>
      <c r="AR1025" s="164">
        <v>0</v>
      </c>
      <c r="AS1025" s="164">
        <v>0</v>
      </c>
      <c r="AT1025" s="164">
        <v>0</v>
      </c>
      <c r="AU1025" s="164">
        <v>0</v>
      </c>
      <c r="AV1025" s="164">
        <v>0</v>
      </c>
      <c r="AW1025" s="164">
        <v>0</v>
      </c>
    </row>
    <row r="1026" spans="1:49" x14ac:dyDescent="0.3">
      <c r="A1026" s="247"/>
      <c r="B1026" s="247"/>
      <c r="C1026" s="141" t="s">
        <v>14</v>
      </c>
      <c r="D1026" s="164">
        <v>0</v>
      </c>
      <c r="E1026" s="164">
        <v>0</v>
      </c>
      <c r="F1026" s="164">
        <v>0</v>
      </c>
      <c r="G1026" s="164">
        <v>0</v>
      </c>
      <c r="H1026" s="164">
        <v>0</v>
      </c>
      <c r="I1026" s="164">
        <v>0</v>
      </c>
      <c r="J1026" s="164">
        <v>0</v>
      </c>
      <c r="K1026" s="164">
        <v>0</v>
      </c>
      <c r="L1026" s="164">
        <v>0</v>
      </c>
      <c r="M1026" s="164">
        <v>0</v>
      </c>
      <c r="N1026" s="164">
        <v>0</v>
      </c>
      <c r="O1026" s="164">
        <v>0</v>
      </c>
      <c r="P1026" s="164">
        <v>0</v>
      </c>
      <c r="Q1026" s="164">
        <v>0</v>
      </c>
      <c r="R1026" s="164">
        <v>0</v>
      </c>
      <c r="S1026" s="164">
        <v>0</v>
      </c>
      <c r="T1026" s="164">
        <v>0</v>
      </c>
      <c r="U1026" s="164">
        <v>0</v>
      </c>
      <c r="V1026" s="164">
        <v>0</v>
      </c>
      <c r="W1026" s="164">
        <v>0</v>
      </c>
      <c r="X1026" s="164">
        <v>0</v>
      </c>
      <c r="Y1026" s="164">
        <v>0</v>
      </c>
      <c r="Z1026" s="164">
        <v>0</v>
      </c>
      <c r="AA1026" s="164">
        <v>0</v>
      </c>
      <c r="AB1026" s="164">
        <v>0</v>
      </c>
      <c r="AC1026" s="164">
        <v>0</v>
      </c>
      <c r="AD1026" s="164">
        <v>0</v>
      </c>
      <c r="AE1026" s="164">
        <v>0</v>
      </c>
      <c r="AF1026" s="164">
        <v>0</v>
      </c>
      <c r="AG1026" s="164">
        <v>0</v>
      </c>
      <c r="AH1026" s="164">
        <v>0</v>
      </c>
      <c r="AI1026" s="164">
        <v>0</v>
      </c>
      <c r="AJ1026" s="164">
        <v>0</v>
      </c>
      <c r="AK1026" s="164">
        <v>0</v>
      </c>
      <c r="AL1026" s="164">
        <v>0</v>
      </c>
      <c r="AM1026" s="164">
        <v>0</v>
      </c>
      <c r="AN1026" s="164">
        <v>0</v>
      </c>
      <c r="AO1026" s="164">
        <v>0</v>
      </c>
      <c r="AP1026" s="164">
        <v>0</v>
      </c>
      <c r="AQ1026" s="164">
        <v>0</v>
      </c>
      <c r="AR1026" s="164">
        <v>0</v>
      </c>
      <c r="AS1026" s="164">
        <v>0</v>
      </c>
      <c r="AT1026" s="164">
        <v>0</v>
      </c>
      <c r="AU1026" s="164">
        <v>0</v>
      </c>
      <c r="AV1026" s="164">
        <v>0</v>
      </c>
      <c r="AW1026" s="164">
        <v>0</v>
      </c>
    </row>
    <row r="1027" spans="1:49" x14ac:dyDescent="0.3">
      <c r="A1027" s="247"/>
      <c r="B1027" s="247"/>
      <c r="C1027" s="141" t="s">
        <v>15</v>
      </c>
      <c r="D1027" s="164">
        <v>0</v>
      </c>
      <c r="E1027" s="164">
        <v>0</v>
      </c>
      <c r="F1027" s="164">
        <v>0</v>
      </c>
      <c r="G1027" s="164">
        <v>0</v>
      </c>
      <c r="H1027" s="164">
        <v>0</v>
      </c>
      <c r="I1027" s="164">
        <v>0</v>
      </c>
      <c r="J1027" s="164">
        <v>0</v>
      </c>
      <c r="K1027" s="164">
        <v>0</v>
      </c>
      <c r="L1027" s="164">
        <v>0</v>
      </c>
      <c r="M1027" s="164">
        <v>0</v>
      </c>
      <c r="N1027" s="164">
        <v>0</v>
      </c>
      <c r="O1027" s="164">
        <v>0</v>
      </c>
      <c r="P1027" s="164">
        <v>0</v>
      </c>
      <c r="Q1027" s="164">
        <v>0</v>
      </c>
      <c r="R1027" s="164">
        <v>0</v>
      </c>
      <c r="S1027" s="164">
        <v>0</v>
      </c>
      <c r="T1027" s="164">
        <v>0</v>
      </c>
      <c r="U1027" s="164">
        <v>0</v>
      </c>
      <c r="V1027" s="164">
        <v>0</v>
      </c>
      <c r="W1027" s="164">
        <v>0</v>
      </c>
      <c r="X1027" s="164">
        <v>0</v>
      </c>
      <c r="Y1027" s="164">
        <v>0</v>
      </c>
      <c r="Z1027" s="164">
        <v>0</v>
      </c>
      <c r="AA1027" s="164">
        <v>0</v>
      </c>
      <c r="AB1027" s="164">
        <v>0</v>
      </c>
      <c r="AC1027" s="164">
        <v>0</v>
      </c>
      <c r="AD1027" s="164">
        <v>0</v>
      </c>
      <c r="AE1027" s="164">
        <v>0</v>
      </c>
      <c r="AF1027" s="164">
        <v>0</v>
      </c>
      <c r="AG1027" s="164">
        <v>0</v>
      </c>
      <c r="AH1027" s="164">
        <v>0</v>
      </c>
      <c r="AI1027" s="164">
        <v>0</v>
      </c>
      <c r="AJ1027" s="164">
        <v>0</v>
      </c>
      <c r="AK1027" s="164">
        <v>0</v>
      </c>
      <c r="AL1027" s="164">
        <v>0</v>
      </c>
      <c r="AM1027" s="164">
        <v>0</v>
      </c>
      <c r="AN1027" s="164">
        <v>0</v>
      </c>
      <c r="AO1027" s="164">
        <v>0</v>
      </c>
      <c r="AP1027" s="164">
        <v>0</v>
      </c>
      <c r="AQ1027" s="164">
        <v>0</v>
      </c>
      <c r="AR1027" s="164">
        <v>0</v>
      </c>
      <c r="AS1027" s="164">
        <v>0</v>
      </c>
      <c r="AT1027" s="164">
        <v>0</v>
      </c>
      <c r="AU1027" s="164">
        <v>0</v>
      </c>
      <c r="AV1027" s="164">
        <v>0</v>
      </c>
      <c r="AW1027" s="164">
        <v>0</v>
      </c>
    </row>
    <row r="1028" spans="1:49" x14ac:dyDescent="0.3">
      <c r="A1028" s="247"/>
      <c r="B1028" s="247"/>
      <c r="C1028" s="141" t="s">
        <v>16</v>
      </c>
      <c r="D1028" s="164">
        <v>0</v>
      </c>
      <c r="E1028" s="164">
        <v>0</v>
      </c>
      <c r="F1028" s="164">
        <v>0</v>
      </c>
      <c r="G1028" s="164">
        <v>0</v>
      </c>
      <c r="H1028" s="164">
        <v>0</v>
      </c>
      <c r="I1028" s="164">
        <v>0</v>
      </c>
      <c r="J1028" s="164">
        <v>0</v>
      </c>
      <c r="K1028" s="164">
        <v>0</v>
      </c>
      <c r="L1028" s="164">
        <v>0</v>
      </c>
      <c r="M1028" s="164">
        <v>0</v>
      </c>
      <c r="N1028" s="164">
        <v>0</v>
      </c>
      <c r="O1028" s="164">
        <v>0</v>
      </c>
      <c r="P1028" s="164">
        <v>0</v>
      </c>
      <c r="Q1028" s="164">
        <v>0</v>
      </c>
      <c r="R1028" s="164">
        <v>-4400</v>
      </c>
      <c r="S1028" s="164">
        <v>-4400</v>
      </c>
      <c r="T1028" s="164">
        <v>-4400</v>
      </c>
      <c r="U1028" s="164">
        <v>-4400</v>
      </c>
      <c r="V1028" s="164">
        <v>-4400</v>
      </c>
      <c r="W1028" s="164">
        <v>-4400</v>
      </c>
      <c r="X1028" s="164">
        <v>-4400</v>
      </c>
      <c r="Y1028" s="164">
        <v>-4400</v>
      </c>
      <c r="Z1028" s="164">
        <v>-4400</v>
      </c>
      <c r="AA1028" s="164">
        <v>-4400</v>
      </c>
      <c r="AB1028" s="164">
        <v>-4400</v>
      </c>
      <c r="AC1028" s="164">
        <v>-4400</v>
      </c>
      <c r="AD1028" s="164">
        <v>-4400</v>
      </c>
      <c r="AE1028" s="164">
        <v>-4400</v>
      </c>
      <c r="AF1028" s="164">
        <v>-4400</v>
      </c>
      <c r="AG1028" s="164">
        <v>-4400</v>
      </c>
      <c r="AH1028" s="164">
        <v>-4400</v>
      </c>
      <c r="AI1028" s="164">
        <v>-4400</v>
      </c>
      <c r="AJ1028" s="164">
        <v>-4400</v>
      </c>
      <c r="AK1028" s="164">
        <v>-4400</v>
      </c>
      <c r="AL1028" s="164">
        <v>-4400</v>
      </c>
      <c r="AM1028" s="164">
        <v>-4400</v>
      </c>
      <c r="AN1028" s="164">
        <v>-4400</v>
      </c>
      <c r="AO1028" s="164">
        <v>-4400</v>
      </c>
      <c r="AP1028" s="164">
        <v>-4400</v>
      </c>
      <c r="AQ1028" s="164">
        <v>-4400</v>
      </c>
      <c r="AR1028" s="164">
        <v>-4400</v>
      </c>
      <c r="AS1028" s="164">
        <v>-4400</v>
      </c>
      <c r="AT1028" s="164">
        <v>-4400</v>
      </c>
      <c r="AU1028" s="164">
        <v>-4400</v>
      </c>
      <c r="AV1028" s="164">
        <v>-4400</v>
      </c>
      <c r="AW1028" s="164">
        <v>-4400</v>
      </c>
    </row>
    <row r="1029" spans="1:49" x14ac:dyDescent="0.3">
      <c r="A1029" s="247"/>
      <c r="B1029" s="247"/>
      <c r="C1029" s="141" t="s">
        <v>17</v>
      </c>
      <c r="D1029" s="164">
        <v>0</v>
      </c>
      <c r="E1029" s="164">
        <v>0</v>
      </c>
      <c r="F1029" s="164">
        <v>0</v>
      </c>
      <c r="G1029" s="164">
        <v>0</v>
      </c>
      <c r="H1029" s="164">
        <v>0</v>
      </c>
      <c r="I1029" s="164">
        <v>0</v>
      </c>
      <c r="J1029" s="164">
        <v>0</v>
      </c>
      <c r="K1029" s="164">
        <v>0</v>
      </c>
      <c r="L1029" s="164">
        <v>0</v>
      </c>
      <c r="M1029" s="164">
        <v>0</v>
      </c>
      <c r="N1029" s="164">
        <v>0</v>
      </c>
      <c r="O1029" s="164">
        <v>0</v>
      </c>
      <c r="P1029" s="164">
        <v>0</v>
      </c>
      <c r="Q1029" s="164">
        <v>0</v>
      </c>
      <c r="R1029" s="164">
        <v>0</v>
      </c>
      <c r="S1029" s="164">
        <v>0</v>
      </c>
      <c r="T1029" s="164">
        <v>0</v>
      </c>
      <c r="U1029" s="164">
        <v>0</v>
      </c>
      <c r="V1029" s="164">
        <v>0</v>
      </c>
      <c r="W1029" s="164">
        <v>0</v>
      </c>
      <c r="X1029" s="164">
        <v>0</v>
      </c>
      <c r="Y1029" s="164">
        <v>0</v>
      </c>
      <c r="Z1029" s="164">
        <v>0</v>
      </c>
      <c r="AA1029" s="164">
        <v>0</v>
      </c>
      <c r="AB1029" s="164">
        <v>0</v>
      </c>
      <c r="AC1029" s="164">
        <v>0</v>
      </c>
      <c r="AD1029" s="164">
        <v>0</v>
      </c>
      <c r="AE1029" s="164">
        <v>0</v>
      </c>
      <c r="AF1029" s="164">
        <v>0</v>
      </c>
      <c r="AG1029" s="164">
        <v>0</v>
      </c>
      <c r="AH1029" s="164">
        <v>0</v>
      </c>
      <c r="AI1029" s="164">
        <v>0</v>
      </c>
      <c r="AJ1029" s="164">
        <v>0</v>
      </c>
      <c r="AK1029" s="164">
        <v>0</v>
      </c>
      <c r="AL1029" s="164">
        <v>0</v>
      </c>
      <c r="AM1029" s="164">
        <v>0</v>
      </c>
      <c r="AN1029" s="164">
        <v>0</v>
      </c>
      <c r="AO1029" s="164">
        <v>0</v>
      </c>
      <c r="AP1029" s="164">
        <v>0</v>
      </c>
      <c r="AQ1029" s="164">
        <v>0</v>
      </c>
      <c r="AR1029" s="164">
        <v>0</v>
      </c>
      <c r="AS1029" s="164">
        <v>0</v>
      </c>
      <c r="AT1029" s="164">
        <v>0</v>
      </c>
      <c r="AU1029" s="164">
        <v>0</v>
      </c>
      <c r="AV1029" s="164">
        <v>0</v>
      </c>
      <c r="AW1029" s="164">
        <v>0</v>
      </c>
    </row>
    <row r="1030" spans="1:49" x14ac:dyDescent="0.3">
      <c r="A1030" s="247"/>
      <c r="B1030" s="247"/>
      <c r="C1030" s="141" t="s">
        <v>34</v>
      </c>
      <c r="D1030" s="164">
        <v>0</v>
      </c>
      <c r="E1030" s="164">
        <v>0</v>
      </c>
      <c r="F1030" s="164">
        <v>0</v>
      </c>
      <c r="G1030" s="164">
        <v>0</v>
      </c>
      <c r="H1030" s="164">
        <v>0</v>
      </c>
      <c r="I1030" s="164">
        <v>0</v>
      </c>
      <c r="J1030" s="164">
        <v>0</v>
      </c>
      <c r="K1030" s="164">
        <v>0</v>
      </c>
      <c r="L1030" s="164">
        <v>0</v>
      </c>
      <c r="M1030" s="164">
        <v>0</v>
      </c>
      <c r="N1030" s="164">
        <v>0</v>
      </c>
      <c r="O1030" s="164">
        <v>0</v>
      </c>
      <c r="P1030" s="164">
        <v>0</v>
      </c>
      <c r="Q1030" s="164">
        <v>0</v>
      </c>
      <c r="R1030" s="164">
        <v>0</v>
      </c>
      <c r="S1030" s="164">
        <v>0</v>
      </c>
      <c r="T1030" s="164">
        <v>0</v>
      </c>
      <c r="U1030" s="164">
        <v>0</v>
      </c>
      <c r="V1030" s="164">
        <v>0</v>
      </c>
      <c r="W1030" s="164">
        <v>0</v>
      </c>
      <c r="X1030" s="164">
        <v>0</v>
      </c>
      <c r="Y1030" s="164">
        <v>0</v>
      </c>
      <c r="Z1030" s="164">
        <v>0</v>
      </c>
      <c r="AA1030" s="164">
        <v>0</v>
      </c>
      <c r="AB1030" s="164">
        <v>0</v>
      </c>
      <c r="AC1030" s="164">
        <v>0</v>
      </c>
      <c r="AD1030" s="164">
        <v>0</v>
      </c>
      <c r="AE1030" s="164">
        <v>0</v>
      </c>
      <c r="AF1030" s="164">
        <v>0</v>
      </c>
      <c r="AG1030" s="164">
        <v>0</v>
      </c>
      <c r="AH1030" s="164">
        <v>0</v>
      </c>
      <c r="AI1030" s="164">
        <v>0</v>
      </c>
      <c r="AJ1030" s="164">
        <v>0</v>
      </c>
      <c r="AK1030" s="164">
        <v>0</v>
      </c>
      <c r="AL1030" s="164">
        <v>0</v>
      </c>
      <c r="AM1030" s="164">
        <v>0</v>
      </c>
      <c r="AN1030" s="164">
        <v>0</v>
      </c>
      <c r="AO1030" s="164">
        <v>0</v>
      </c>
      <c r="AP1030" s="164">
        <v>0</v>
      </c>
      <c r="AQ1030" s="164">
        <v>0</v>
      </c>
      <c r="AR1030" s="164">
        <v>0</v>
      </c>
      <c r="AS1030" s="164">
        <v>0</v>
      </c>
      <c r="AT1030" s="164">
        <v>0</v>
      </c>
      <c r="AU1030" s="164">
        <v>0</v>
      </c>
      <c r="AV1030" s="164">
        <v>0</v>
      </c>
      <c r="AW1030" s="164">
        <v>0</v>
      </c>
    </row>
    <row r="1031" spans="1:49" x14ac:dyDescent="0.3">
      <c r="A1031" s="247"/>
      <c r="B1031" s="247"/>
      <c r="C1031" s="141" t="s">
        <v>19</v>
      </c>
      <c r="D1031" s="164">
        <v>0</v>
      </c>
      <c r="E1031" s="164">
        <v>0</v>
      </c>
      <c r="F1031" s="164">
        <v>0</v>
      </c>
      <c r="G1031" s="164">
        <v>0</v>
      </c>
      <c r="H1031" s="164">
        <v>0</v>
      </c>
      <c r="I1031" s="164">
        <v>0</v>
      </c>
      <c r="J1031" s="164">
        <v>0</v>
      </c>
      <c r="K1031" s="164">
        <v>0</v>
      </c>
      <c r="L1031" s="164">
        <v>0</v>
      </c>
      <c r="M1031" s="164">
        <v>0</v>
      </c>
      <c r="N1031" s="164">
        <v>0</v>
      </c>
      <c r="O1031" s="164">
        <v>0</v>
      </c>
      <c r="P1031" s="164">
        <v>0</v>
      </c>
      <c r="Q1031" s="164">
        <v>0</v>
      </c>
      <c r="R1031" s="164">
        <v>0</v>
      </c>
      <c r="S1031" s="164">
        <v>0</v>
      </c>
      <c r="T1031" s="164">
        <v>0</v>
      </c>
      <c r="U1031" s="164">
        <v>0</v>
      </c>
      <c r="V1031" s="164">
        <v>0</v>
      </c>
      <c r="W1031" s="164">
        <v>0</v>
      </c>
      <c r="X1031" s="164">
        <v>0</v>
      </c>
      <c r="Y1031" s="164">
        <v>0</v>
      </c>
      <c r="Z1031" s="164">
        <v>0</v>
      </c>
      <c r="AA1031" s="164">
        <v>0</v>
      </c>
      <c r="AB1031" s="164">
        <v>0</v>
      </c>
      <c r="AC1031" s="164">
        <v>0</v>
      </c>
      <c r="AD1031" s="164">
        <v>0</v>
      </c>
      <c r="AE1031" s="164">
        <v>0</v>
      </c>
      <c r="AF1031" s="164">
        <v>0</v>
      </c>
      <c r="AG1031" s="164">
        <v>0</v>
      </c>
      <c r="AH1031" s="164">
        <v>0</v>
      </c>
      <c r="AI1031" s="164">
        <v>0</v>
      </c>
      <c r="AJ1031" s="164">
        <v>0</v>
      </c>
      <c r="AK1031" s="164">
        <v>0</v>
      </c>
      <c r="AL1031" s="164">
        <v>0</v>
      </c>
      <c r="AM1031" s="164">
        <v>0</v>
      </c>
      <c r="AN1031" s="164">
        <v>0</v>
      </c>
      <c r="AO1031" s="164">
        <v>0</v>
      </c>
      <c r="AP1031" s="164">
        <v>0</v>
      </c>
      <c r="AQ1031" s="164">
        <v>0</v>
      </c>
      <c r="AR1031" s="164">
        <v>0</v>
      </c>
      <c r="AS1031" s="164">
        <v>0</v>
      </c>
      <c r="AT1031" s="164">
        <v>0</v>
      </c>
      <c r="AU1031" s="164">
        <v>0</v>
      </c>
      <c r="AV1031" s="164">
        <v>0</v>
      </c>
      <c r="AW1031" s="164">
        <v>0</v>
      </c>
    </row>
    <row r="1032" spans="1:49" x14ac:dyDescent="0.3">
      <c r="A1032" s="247"/>
      <c r="B1032" s="247" t="s">
        <v>26</v>
      </c>
      <c r="C1032" s="141" t="s">
        <v>11</v>
      </c>
      <c r="D1032" s="164">
        <v>0</v>
      </c>
      <c r="E1032" s="164">
        <v>0</v>
      </c>
      <c r="F1032" s="164">
        <v>0</v>
      </c>
      <c r="G1032" s="164">
        <v>0</v>
      </c>
      <c r="H1032" s="164">
        <v>0</v>
      </c>
      <c r="I1032" s="164">
        <v>0</v>
      </c>
      <c r="J1032" s="164">
        <v>0</v>
      </c>
      <c r="K1032" s="164">
        <v>0</v>
      </c>
      <c r="L1032" s="164">
        <v>0</v>
      </c>
      <c r="M1032" s="164">
        <v>0</v>
      </c>
      <c r="N1032" s="164">
        <v>0</v>
      </c>
      <c r="O1032" s="164">
        <v>0</v>
      </c>
      <c r="P1032" s="164">
        <v>0</v>
      </c>
      <c r="Q1032" s="164">
        <v>0</v>
      </c>
      <c r="R1032" s="164">
        <v>0</v>
      </c>
      <c r="S1032" s="164">
        <v>0</v>
      </c>
      <c r="T1032" s="164">
        <v>0</v>
      </c>
      <c r="U1032" s="164">
        <v>0</v>
      </c>
      <c r="V1032" s="164">
        <v>0</v>
      </c>
      <c r="W1032" s="164">
        <v>0</v>
      </c>
      <c r="X1032" s="164">
        <v>0</v>
      </c>
      <c r="Y1032" s="164">
        <v>0</v>
      </c>
      <c r="Z1032" s="164">
        <v>0</v>
      </c>
      <c r="AA1032" s="164">
        <v>0</v>
      </c>
      <c r="AB1032" s="164">
        <v>0</v>
      </c>
      <c r="AC1032" s="164">
        <v>0</v>
      </c>
      <c r="AD1032" s="164">
        <v>0</v>
      </c>
      <c r="AE1032" s="164">
        <v>0</v>
      </c>
      <c r="AF1032" s="164">
        <v>0</v>
      </c>
      <c r="AG1032" s="164">
        <v>0</v>
      </c>
      <c r="AH1032" s="164">
        <v>0</v>
      </c>
      <c r="AI1032" s="164">
        <v>0</v>
      </c>
      <c r="AJ1032" s="164">
        <v>0</v>
      </c>
      <c r="AK1032" s="164">
        <v>0</v>
      </c>
      <c r="AL1032" s="164">
        <v>0</v>
      </c>
      <c r="AM1032" s="164">
        <v>0</v>
      </c>
      <c r="AN1032" s="164">
        <v>0</v>
      </c>
      <c r="AO1032" s="164">
        <v>0</v>
      </c>
      <c r="AP1032" s="164">
        <v>0</v>
      </c>
      <c r="AQ1032" s="164">
        <v>0</v>
      </c>
      <c r="AR1032" s="164">
        <v>0</v>
      </c>
      <c r="AS1032" s="164">
        <v>0</v>
      </c>
      <c r="AT1032" s="164">
        <v>0</v>
      </c>
      <c r="AU1032" s="164">
        <v>0</v>
      </c>
      <c r="AV1032" s="164">
        <v>0</v>
      </c>
      <c r="AW1032" s="164">
        <v>0</v>
      </c>
    </row>
    <row r="1033" spans="1:49" x14ac:dyDescent="0.3">
      <c r="A1033" s="247"/>
      <c r="B1033" s="247"/>
      <c r="C1033" s="141" t="s">
        <v>12</v>
      </c>
      <c r="D1033" s="164">
        <v>0</v>
      </c>
      <c r="E1033" s="164">
        <v>0</v>
      </c>
      <c r="F1033" s="164">
        <v>0</v>
      </c>
      <c r="G1033" s="164">
        <v>0</v>
      </c>
      <c r="H1033" s="164">
        <v>0</v>
      </c>
      <c r="I1033" s="164">
        <v>0</v>
      </c>
      <c r="J1033" s="164">
        <v>0</v>
      </c>
      <c r="K1033" s="164">
        <v>0</v>
      </c>
      <c r="L1033" s="164">
        <v>0</v>
      </c>
      <c r="M1033" s="164">
        <v>0</v>
      </c>
      <c r="N1033" s="164">
        <v>0</v>
      </c>
      <c r="O1033" s="164">
        <v>0</v>
      </c>
      <c r="P1033" s="164">
        <v>0</v>
      </c>
      <c r="Q1033" s="164">
        <v>0</v>
      </c>
      <c r="R1033" s="164">
        <v>0</v>
      </c>
      <c r="S1033" s="164">
        <v>0</v>
      </c>
      <c r="T1033" s="164">
        <v>0</v>
      </c>
      <c r="U1033" s="164">
        <v>0</v>
      </c>
      <c r="V1033" s="164">
        <v>0</v>
      </c>
      <c r="W1033" s="164">
        <v>0</v>
      </c>
      <c r="X1033" s="164">
        <v>0</v>
      </c>
      <c r="Y1033" s="164">
        <v>0</v>
      </c>
      <c r="Z1033" s="164">
        <v>0</v>
      </c>
      <c r="AA1033" s="164">
        <v>0</v>
      </c>
      <c r="AB1033" s="164">
        <v>0</v>
      </c>
      <c r="AC1033" s="164">
        <v>0</v>
      </c>
      <c r="AD1033" s="164">
        <v>0</v>
      </c>
      <c r="AE1033" s="164">
        <v>0</v>
      </c>
      <c r="AF1033" s="164">
        <v>0</v>
      </c>
      <c r="AG1033" s="164">
        <v>0</v>
      </c>
      <c r="AH1033" s="164">
        <v>0</v>
      </c>
      <c r="AI1033" s="164">
        <v>0</v>
      </c>
      <c r="AJ1033" s="164">
        <v>0</v>
      </c>
      <c r="AK1033" s="164">
        <v>0</v>
      </c>
      <c r="AL1033" s="164">
        <v>0</v>
      </c>
      <c r="AM1033" s="164">
        <v>0</v>
      </c>
      <c r="AN1033" s="164">
        <v>0</v>
      </c>
      <c r="AO1033" s="164">
        <v>0</v>
      </c>
      <c r="AP1033" s="164">
        <v>0</v>
      </c>
      <c r="AQ1033" s="164">
        <v>0</v>
      </c>
      <c r="AR1033" s="164">
        <v>0</v>
      </c>
      <c r="AS1033" s="164">
        <v>0</v>
      </c>
      <c r="AT1033" s="164">
        <v>0</v>
      </c>
      <c r="AU1033" s="164">
        <v>0</v>
      </c>
      <c r="AV1033" s="164">
        <v>0</v>
      </c>
      <c r="AW1033" s="164">
        <v>0</v>
      </c>
    </row>
    <row r="1034" spans="1:49" x14ac:dyDescent="0.3">
      <c r="A1034" s="247"/>
      <c r="B1034" s="247"/>
      <c r="C1034" s="141" t="s">
        <v>13</v>
      </c>
      <c r="D1034" s="164">
        <v>0</v>
      </c>
      <c r="E1034" s="164">
        <v>0</v>
      </c>
      <c r="F1034" s="164">
        <v>0</v>
      </c>
      <c r="G1034" s="164">
        <v>0</v>
      </c>
      <c r="H1034" s="164">
        <v>0</v>
      </c>
      <c r="I1034" s="164">
        <v>0</v>
      </c>
      <c r="J1034" s="164">
        <v>0</v>
      </c>
      <c r="K1034" s="164">
        <v>0</v>
      </c>
      <c r="L1034" s="164">
        <v>0</v>
      </c>
      <c r="M1034" s="164">
        <v>0</v>
      </c>
      <c r="N1034" s="164">
        <v>0</v>
      </c>
      <c r="O1034" s="164">
        <v>0</v>
      </c>
      <c r="P1034" s="164">
        <v>0</v>
      </c>
      <c r="Q1034" s="164">
        <v>0</v>
      </c>
      <c r="R1034" s="164">
        <v>0</v>
      </c>
      <c r="S1034" s="164">
        <v>0</v>
      </c>
      <c r="T1034" s="164">
        <v>0</v>
      </c>
      <c r="U1034" s="164">
        <v>0</v>
      </c>
      <c r="V1034" s="164">
        <v>0</v>
      </c>
      <c r="W1034" s="164">
        <v>0</v>
      </c>
      <c r="X1034" s="164">
        <v>0</v>
      </c>
      <c r="Y1034" s="164">
        <v>0</v>
      </c>
      <c r="Z1034" s="164">
        <v>0</v>
      </c>
      <c r="AA1034" s="164">
        <v>0</v>
      </c>
      <c r="AB1034" s="164">
        <v>0</v>
      </c>
      <c r="AC1034" s="164">
        <v>0</v>
      </c>
      <c r="AD1034" s="164">
        <v>0</v>
      </c>
      <c r="AE1034" s="164">
        <v>0</v>
      </c>
      <c r="AF1034" s="164">
        <v>0</v>
      </c>
      <c r="AG1034" s="164">
        <v>0</v>
      </c>
      <c r="AH1034" s="164">
        <v>0</v>
      </c>
      <c r="AI1034" s="164">
        <v>0</v>
      </c>
      <c r="AJ1034" s="164">
        <v>0</v>
      </c>
      <c r="AK1034" s="164">
        <v>0</v>
      </c>
      <c r="AL1034" s="164">
        <v>0</v>
      </c>
      <c r="AM1034" s="164">
        <v>0</v>
      </c>
      <c r="AN1034" s="164">
        <v>0</v>
      </c>
      <c r="AO1034" s="164">
        <v>0</v>
      </c>
      <c r="AP1034" s="164">
        <v>0</v>
      </c>
      <c r="AQ1034" s="164">
        <v>0</v>
      </c>
      <c r="AR1034" s="164">
        <v>0</v>
      </c>
      <c r="AS1034" s="164">
        <v>0</v>
      </c>
      <c r="AT1034" s="164">
        <v>0</v>
      </c>
      <c r="AU1034" s="164">
        <v>0</v>
      </c>
      <c r="AV1034" s="164">
        <v>0</v>
      </c>
      <c r="AW1034" s="164">
        <v>0</v>
      </c>
    </row>
    <row r="1035" spans="1:49" x14ac:dyDescent="0.3">
      <c r="A1035" s="247"/>
      <c r="B1035" s="247"/>
      <c r="C1035" s="141" t="s">
        <v>14</v>
      </c>
      <c r="D1035" s="164">
        <v>0</v>
      </c>
      <c r="E1035" s="164">
        <v>0</v>
      </c>
      <c r="F1035" s="164">
        <v>0</v>
      </c>
      <c r="G1035" s="164">
        <v>0</v>
      </c>
      <c r="H1035" s="164">
        <v>0</v>
      </c>
      <c r="I1035" s="164">
        <v>0</v>
      </c>
      <c r="J1035" s="164">
        <v>0</v>
      </c>
      <c r="K1035" s="164">
        <v>0</v>
      </c>
      <c r="L1035" s="164">
        <v>0</v>
      </c>
      <c r="M1035" s="164">
        <v>0</v>
      </c>
      <c r="N1035" s="164">
        <v>0</v>
      </c>
      <c r="O1035" s="164">
        <v>0</v>
      </c>
      <c r="P1035" s="164">
        <v>0</v>
      </c>
      <c r="Q1035" s="164">
        <v>0</v>
      </c>
      <c r="R1035" s="164">
        <v>0</v>
      </c>
      <c r="S1035" s="164">
        <v>0</v>
      </c>
      <c r="T1035" s="164">
        <v>0</v>
      </c>
      <c r="U1035" s="164">
        <v>0</v>
      </c>
      <c r="V1035" s="164">
        <v>0</v>
      </c>
      <c r="W1035" s="164">
        <v>0</v>
      </c>
      <c r="X1035" s="164">
        <v>0</v>
      </c>
      <c r="Y1035" s="164">
        <v>0</v>
      </c>
      <c r="Z1035" s="164">
        <v>0</v>
      </c>
      <c r="AA1035" s="164">
        <v>0</v>
      </c>
      <c r="AB1035" s="164">
        <v>0</v>
      </c>
      <c r="AC1035" s="164">
        <v>0</v>
      </c>
      <c r="AD1035" s="164">
        <v>0</v>
      </c>
      <c r="AE1035" s="164">
        <v>0</v>
      </c>
      <c r="AF1035" s="164">
        <v>0</v>
      </c>
      <c r="AG1035" s="164">
        <v>0</v>
      </c>
      <c r="AH1035" s="164">
        <v>0</v>
      </c>
      <c r="AI1035" s="164">
        <v>0</v>
      </c>
      <c r="AJ1035" s="164">
        <v>0</v>
      </c>
      <c r="AK1035" s="164">
        <v>0</v>
      </c>
      <c r="AL1035" s="164">
        <v>0</v>
      </c>
      <c r="AM1035" s="164">
        <v>0</v>
      </c>
      <c r="AN1035" s="164">
        <v>0</v>
      </c>
      <c r="AO1035" s="164">
        <v>0</v>
      </c>
      <c r="AP1035" s="164">
        <v>0</v>
      </c>
      <c r="AQ1035" s="164">
        <v>0</v>
      </c>
      <c r="AR1035" s="164">
        <v>0</v>
      </c>
      <c r="AS1035" s="164">
        <v>0</v>
      </c>
      <c r="AT1035" s="164">
        <v>0</v>
      </c>
      <c r="AU1035" s="164">
        <v>0</v>
      </c>
      <c r="AV1035" s="164">
        <v>0</v>
      </c>
      <c r="AW1035" s="164">
        <v>0</v>
      </c>
    </row>
    <row r="1036" spans="1:49" x14ac:dyDescent="0.3">
      <c r="A1036" s="247"/>
      <c r="B1036" s="247"/>
      <c r="C1036" s="141" t="s">
        <v>15</v>
      </c>
      <c r="D1036" s="164">
        <v>0</v>
      </c>
      <c r="E1036" s="164">
        <v>0</v>
      </c>
      <c r="F1036" s="164">
        <v>0</v>
      </c>
      <c r="G1036" s="164">
        <v>0</v>
      </c>
      <c r="H1036" s="164">
        <v>0</v>
      </c>
      <c r="I1036" s="164">
        <v>0</v>
      </c>
      <c r="J1036" s="164">
        <v>0</v>
      </c>
      <c r="K1036" s="164">
        <v>0</v>
      </c>
      <c r="L1036" s="164">
        <v>0</v>
      </c>
      <c r="M1036" s="164">
        <v>0</v>
      </c>
      <c r="N1036" s="164">
        <v>0</v>
      </c>
      <c r="O1036" s="164">
        <v>0</v>
      </c>
      <c r="P1036" s="164">
        <v>0</v>
      </c>
      <c r="Q1036" s="164">
        <v>0</v>
      </c>
      <c r="R1036" s="164">
        <v>0</v>
      </c>
      <c r="S1036" s="164">
        <v>0</v>
      </c>
      <c r="T1036" s="164">
        <v>0</v>
      </c>
      <c r="U1036" s="164">
        <v>0</v>
      </c>
      <c r="V1036" s="164">
        <v>0</v>
      </c>
      <c r="W1036" s="164">
        <v>0</v>
      </c>
      <c r="X1036" s="164">
        <v>0</v>
      </c>
      <c r="Y1036" s="164">
        <v>0</v>
      </c>
      <c r="Z1036" s="164">
        <v>0</v>
      </c>
      <c r="AA1036" s="164">
        <v>0</v>
      </c>
      <c r="AB1036" s="164">
        <v>0</v>
      </c>
      <c r="AC1036" s="164">
        <v>0</v>
      </c>
      <c r="AD1036" s="164">
        <v>0</v>
      </c>
      <c r="AE1036" s="164">
        <v>0</v>
      </c>
      <c r="AF1036" s="164">
        <v>0</v>
      </c>
      <c r="AG1036" s="164">
        <v>0</v>
      </c>
      <c r="AH1036" s="164">
        <v>0</v>
      </c>
      <c r="AI1036" s="164">
        <v>0</v>
      </c>
      <c r="AJ1036" s="164">
        <v>0</v>
      </c>
      <c r="AK1036" s="164">
        <v>0</v>
      </c>
      <c r="AL1036" s="164">
        <v>0</v>
      </c>
      <c r="AM1036" s="164">
        <v>0</v>
      </c>
      <c r="AN1036" s="164">
        <v>0</v>
      </c>
      <c r="AO1036" s="164">
        <v>0</v>
      </c>
      <c r="AP1036" s="164">
        <v>0</v>
      </c>
      <c r="AQ1036" s="164">
        <v>0</v>
      </c>
      <c r="AR1036" s="164">
        <v>0</v>
      </c>
      <c r="AS1036" s="164">
        <v>0</v>
      </c>
      <c r="AT1036" s="164">
        <v>0</v>
      </c>
      <c r="AU1036" s="164">
        <v>0</v>
      </c>
      <c r="AV1036" s="164">
        <v>0</v>
      </c>
      <c r="AW1036" s="164">
        <v>0</v>
      </c>
    </row>
    <row r="1037" spans="1:49" x14ac:dyDescent="0.3">
      <c r="A1037" s="247"/>
      <c r="B1037" s="247"/>
      <c r="C1037" s="141" t="s">
        <v>16</v>
      </c>
      <c r="D1037" s="164">
        <v>0</v>
      </c>
      <c r="E1037" s="164">
        <v>0</v>
      </c>
      <c r="F1037" s="164">
        <v>0</v>
      </c>
      <c r="G1037" s="164">
        <v>0</v>
      </c>
      <c r="H1037" s="164">
        <v>0</v>
      </c>
      <c r="I1037" s="164">
        <v>0</v>
      </c>
      <c r="J1037" s="164">
        <v>0</v>
      </c>
      <c r="K1037" s="164">
        <v>0</v>
      </c>
      <c r="L1037" s="164">
        <v>0</v>
      </c>
      <c r="M1037" s="164">
        <v>0</v>
      </c>
      <c r="N1037" s="164">
        <v>0</v>
      </c>
      <c r="O1037" s="164">
        <v>0</v>
      </c>
      <c r="P1037" s="164">
        <v>0</v>
      </c>
      <c r="Q1037" s="164">
        <v>0</v>
      </c>
      <c r="R1037" s="164">
        <v>0</v>
      </c>
      <c r="S1037" s="164">
        <v>0</v>
      </c>
      <c r="T1037" s="164">
        <v>0</v>
      </c>
      <c r="U1037" s="164">
        <v>0</v>
      </c>
      <c r="V1037" s="164">
        <v>0</v>
      </c>
      <c r="W1037" s="164">
        <v>0</v>
      </c>
      <c r="X1037" s="164">
        <v>0</v>
      </c>
      <c r="Y1037" s="164">
        <v>0</v>
      </c>
      <c r="Z1037" s="164">
        <v>0</v>
      </c>
      <c r="AA1037" s="164">
        <v>0</v>
      </c>
      <c r="AB1037" s="164">
        <v>0</v>
      </c>
      <c r="AC1037" s="164">
        <v>0</v>
      </c>
      <c r="AD1037" s="164">
        <v>0</v>
      </c>
      <c r="AE1037" s="164">
        <v>0</v>
      </c>
      <c r="AF1037" s="164">
        <v>0</v>
      </c>
      <c r="AG1037" s="164">
        <v>0</v>
      </c>
      <c r="AH1037" s="164">
        <v>0</v>
      </c>
      <c r="AI1037" s="164">
        <v>0</v>
      </c>
      <c r="AJ1037" s="164">
        <v>0</v>
      </c>
      <c r="AK1037" s="164">
        <v>0</v>
      </c>
      <c r="AL1037" s="164">
        <v>0</v>
      </c>
      <c r="AM1037" s="164">
        <v>0</v>
      </c>
      <c r="AN1037" s="164">
        <v>0</v>
      </c>
      <c r="AO1037" s="164">
        <v>0</v>
      </c>
      <c r="AP1037" s="164">
        <v>0</v>
      </c>
      <c r="AQ1037" s="164">
        <v>0</v>
      </c>
      <c r="AR1037" s="164">
        <v>0</v>
      </c>
      <c r="AS1037" s="164">
        <v>0</v>
      </c>
      <c r="AT1037" s="164">
        <v>0</v>
      </c>
      <c r="AU1037" s="164">
        <v>0</v>
      </c>
      <c r="AV1037" s="164">
        <v>0</v>
      </c>
      <c r="AW1037" s="164">
        <v>0</v>
      </c>
    </row>
    <row r="1038" spans="1:49" x14ac:dyDescent="0.3">
      <c r="A1038" s="247"/>
      <c r="B1038" s="247"/>
      <c r="C1038" s="141" t="s">
        <v>17</v>
      </c>
      <c r="D1038" s="164">
        <v>0</v>
      </c>
      <c r="E1038" s="164">
        <v>0</v>
      </c>
      <c r="F1038" s="164">
        <v>0</v>
      </c>
      <c r="G1038" s="164">
        <v>0</v>
      </c>
      <c r="H1038" s="164">
        <v>0</v>
      </c>
      <c r="I1038" s="164">
        <v>0</v>
      </c>
      <c r="J1038" s="164">
        <v>0</v>
      </c>
      <c r="K1038" s="164">
        <v>0</v>
      </c>
      <c r="L1038" s="164">
        <v>0</v>
      </c>
      <c r="M1038" s="164">
        <v>0</v>
      </c>
      <c r="N1038" s="164">
        <v>0</v>
      </c>
      <c r="O1038" s="164">
        <v>0</v>
      </c>
      <c r="P1038" s="164">
        <v>0</v>
      </c>
      <c r="Q1038" s="164">
        <v>0</v>
      </c>
      <c r="R1038" s="164">
        <v>0</v>
      </c>
      <c r="S1038" s="164">
        <v>0</v>
      </c>
      <c r="T1038" s="164">
        <v>0</v>
      </c>
      <c r="U1038" s="164">
        <v>0</v>
      </c>
      <c r="V1038" s="164">
        <v>0</v>
      </c>
      <c r="W1038" s="164">
        <v>0</v>
      </c>
      <c r="X1038" s="164">
        <v>0</v>
      </c>
      <c r="Y1038" s="164">
        <v>0</v>
      </c>
      <c r="Z1038" s="164">
        <v>0</v>
      </c>
      <c r="AA1038" s="164">
        <v>0</v>
      </c>
      <c r="AB1038" s="164">
        <v>0</v>
      </c>
      <c r="AC1038" s="164">
        <v>0</v>
      </c>
      <c r="AD1038" s="164">
        <v>0</v>
      </c>
      <c r="AE1038" s="164">
        <v>0</v>
      </c>
      <c r="AF1038" s="164">
        <v>0</v>
      </c>
      <c r="AG1038" s="164">
        <v>0</v>
      </c>
      <c r="AH1038" s="164">
        <v>0</v>
      </c>
      <c r="AI1038" s="164">
        <v>0</v>
      </c>
      <c r="AJ1038" s="164">
        <v>0</v>
      </c>
      <c r="AK1038" s="164">
        <v>0</v>
      </c>
      <c r="AL1038" s="164">
        <v>0</v>
      </c>
      <c r="AM1038" s="164">
        <v>0</v>
      </c>
      <c r="AN1038" s="164">
        <v>0</v>
      </c>
      <c r="AO1038" s="164">
        <v>0</v>
      </c>
      <c r="AP1038" s="164">
        <v>0</v>
      </c>
      <c r="AQ1038" s="164">
        <v>0</v>
      </c>
      <c r="AR1038" s="164">
        <v>0</v>
      </c>
      <c r="AS1038" s="164">
        <v>0</v>
      </c>
      <c r="AT1038" s="164">
        <v>0</v>
      </c>
      <c r="AU1038" s="164">
        <v>0</v>
      </c>
      <c r="AV1038" s="164">
        <v>0</v>
      </c>
      <c r="AW1038" s="164">
        <v>0</v>
      </c>
    </row>
    <row r="1039" spans="1:49" x14ac:dyDescent="0.3">
      <c r="A1039" s="247"/>
      <c r="B1039" s="247"/>
      <c r="C1039" s="141" t="s">
        <v>34</v>
      </c>
      <c r="D1039" s="164">
        <v>0</v>
      </c>
      <c r="E1039" s="164">
        <v>0</v>
      </c>
      <c r="F1039" s="164">
        <v>0</v>
      </c>
      <c r="G1039" s="164">
        <v>0</v>
      </c>
      <c r="H1039" s="164">
        <v>0</v>
      </c>
      <c r="I1039" s="164">
        <v>0</v>
      </c>
      <c r="J1039" s="164">
        <v>0</v>
      </c>
      <c r="K1039" s="164">
        <v>0</v>
      </c>
      <c r="L1039" s="164">
        <v>0</v>
      </c>
      <c r="M1039" s="164">
        <v>0</v>
      </c>
      <c r="N1039" s="164">
        <v>0</v>
      </c>
      <c r="O1039" s="164">
        <v>0</v>
      </c>
      <c r="P1039" s="164">
        <v>0</v>
      </c>
      <c r="Q1039" s="164">
        <v>0</v>
      </c>
      <c r="R1039" s="164">
        <v>0</v>
      </c>
      <c r="S1039" s="164">
        <v>0</v>
      </c>
      <c r="T1039" s="164">
        <v>0</v>
      </c>
      <c r="U1039" s="164">
        <v>0</v>
      </c>
      <c r="V1039" s="164">
        <v>0</v>
      </c>
      <c r="W1039" s="164">
        <v>0</v>
      </c>
      <c r="X1039" s="164">
        <v>0</v>
      </c>
      <c r="Y1039" s="164">
        <v>0</v>
      </c>
      <c r="Z1039" s="164">
        <v>0</v>
      </c>
      <c r="AA1039" s="164">
        <v>0</v>
      </c>
      <c r="AB1039" s="164">
        <v>0</v>
      </c>
      <c r="AC1039" s="164">
        <v>0</v>
      </c>
      <c r="AD1039" s="164">
        <v>0</v>
      </c>
      <c r="AE1039" s="164">
        <v>0</v>
      </c>
      <c r="AF1039" s="164">
        <v>0</v>
      </c>
      <c r="AG1039" s="164">
        <v>0</v>
      </c>
      <c r="AH1039" s="164">
        <v>0</v>
      </c>
      <c r="AI1039" s="164">
        <v>0</v>
      </c>
      <c r="AJ1039" s="164">
        <v>0</v>
      </c>
      <c r="AK1039" s="164">
        <v>0</v>
      </c>
      <c r="AL1039" s="164">
        <v>0</v>
      </c>
      <c r="AM1039" s="164">
        <v>0</v>
      </c>
      <c r="AN1039" s="164">
        <v>0</v>
      </c>
      <c r="AO1039" s="164">
        <v>0</v>
      </c>
      <c r="AP1039" s="164">
        <v>0</v>
      </c>
      <c r="AQ1039" s="164">
        <v>0</v>
      </c>
      <c r="AR1039" s="164">
        <v>0</v>
      </c>
      <c r="AS1039" s="164">
        <v>0</v>
      </c>
      <c r="AT1039" s="164">
        <v>0</v>
      </c>
      <c r="AU1039" s="164">
        <v>0</v>
      </c>
      <c r="AV1039" s="164">
        <v>0</v>
      </c>
      <c r="AW1039" s="164">
        <v>0</v>
      </c>
    </row>
    <row r="1040" spans="1:49" x14ac:dyDescent="0.3">
      <c r="A1040" s="247"/>
      <c r="B1040" s="247"/>
      <c r="C1040" s="141" t="s">
        <v>19</v>
      </c>
      <c r="D1040" s="164">
        <v>0</v>
      </c>
      <c r="E1040" s="164">
        <v>0</v>
      </c>
      <c r="F1040" s="164">
        <v>0</v>
      </c>
      <c r="G1040" s="164">
        <v>0</v>
      </c>
      <c r="H1040" s="164">
        <v>0</v>
      </c>
      <c r="I1040" s="164">
        <v>0</v>
      </c>
      <c r="J1040" s="164">
        <v>0</v>
      </c>
      <c r="K1040" s="164">
        <v>0</v>
      </c>
      <c r="L1040" s="164">
        <v>0</v>
      </c>
      <c r="M1040" s="164">
        <v>0</v>
      </c>
      <c r="N1040" s="164">
        <v>0</v>
      </c>
      <c r="O1040" s="164">
        <v>0</v>
      </c>
      <c r="P1040" s="164">
        <v>0</v>
      </c>
      <c r="Q1040" s="164">
        <v>0</v>
      </c>
      <c r="R1040" s="164">
        <v>0</v>
      </c>
      <c r="S1040" s="164">
        <v>0</v>
      </c>
      <c r="T1040" s="164">
        <v>0</v>
      </c>
      <c r="U1040" s="164">
        <v>0</v>
      </c>
      <c r="V1040" s="164">
        <v>0</v>
      </c>
      <c r="W1040" s="164">
        <v>0</v>
      </c>
      <c r="X1040" s="164">
        <v>0</v>
      </c>
      <c r="Y1040" s="164">
        <v>0</v>
      </c>
      <c r="Z1040" s="164">
        <v>0</v>
      </c>
      <c r="AA1040" s="164">
        <v>0</v>
      </c>
      <c r="AB1040" s="164">
        <v>0</v>
      </c>
      <c r="AC1040" s="164">
        <v>0</v>
      </c>
      <c r="AD1040" s="164">
        <v>0</v>
      </c>
      <c r="AE1040" s="164">
        <v>0</v>
      </c>
      <c r="AF1040" s="164">
        <v>0</v>
      </c>
      <c r="AG1040" s="164">
        <v>0</v>
      </c>
      <c r="AH1040" s="164">
        <v>0</v>
      </c>
      <c r="AI1040" s="164">
        <v>0</v>
      </c>
      <c r="AJ1040" s="164">
        <v>0</v>
      </c>
      <c r="AK1040" s="164">
        <v>0</v>
      </c>
      <c r="AL1040" s="164">
        <v>0</v>
      </c>
      <c r="AM1040" s="164">
        <v>0</v>
      </c>
      <c r="AN1040" s="164">
        <v>0</v>
      </c>
      <c r="AO1040" s="164">
        <v>0</v>
      </c>
      <c r="AP1040" s="164">
        <v>0</v>
      </c>
      <c r="AQ1040" s="164">
        <v>0</v>
      </c>
      <c r="AR1040" s="164">
        <v>0</v>
      </c>
      <c r="AS1040" s="164">
        <v>0</v>
      </c>
      <c r="AT1040" s="164">
        <v>0</v>
      </c>
      <c r="AU1040" s="164">
        <v>0</v>
      </c>
      <c r="AV1040" s="164">
        <v>0</v>
      </c>
      <c r="AW1040" s="164">
        <v>0</v>
      </c>
    </row>
    <row r="1041" spans="1:49" x14ac:dyDescent="0.3">
      <c r="A1041" s="247"/>
      <c r="B1041" s="247" t="s">
        <v>27</v>
      </c>
      <c r="C1041" s="141" t="s">
        <v>11</v>
      </c>
      <c r="D1041" s="164">
        <v>0</v>
      </c>
      <c r="E1041" s="164">
        <v>0</v>
      </c>
      <c r="F1041" s="164">
        <v>0</v>
      </c>
      <c r="G1041" s="164">
        <v>0</v>
      </c>
      <c r="H1041" s="164">
        <v>0</v>
      </c>
      <c r="I1041" s="164">
        <v>0</v>
      </c>
      <c r="J1041" s="164">
        <v>0</v>
      </c>
      <c r="K1041" s="164">
        <v>0</v>
      </c>
      <c r="L1041" s="164">
        <v>0</v>
      </c>
      <c r="M1041" s="164">
        <v>0</v>
      </c>
      <c r="N1041" s="164">
        <v>0</v>
      </c>
      <c r="O1041" s="164">
        <v>0</v>
      </c>
      <c r="P1041" s="164">
        <v>0</v>
      </c>
      <c r="Q1041" s="164">
        <v>0</v>
      </c>
      <c r="R1041" s="164">
        <v>0</v>
      </c>
      <c r="S1041" s="164">
        <v>0</v>
      </c>
      <c r="T1041" s="164">
        <v>0</v>
      </c>
      <c r="U1041" s="164">
        <v>0</v>
      </c>
      <c r="V1041" s="164">
        <v>0</v>
      </c>
      <c r="W1041" s="164">
        <v>0</v>
      </c>
      <c r="X1041" s="164">
        <v>0</v>
      </c>
      <c r="Y1041" s="164">
        <v>0</v>
      </c>
      <c r="Z1041" s="164">
        <v>0</v>
      </c>
      <c r="AA1041" s="164">
        <v>0</v>
      </c>
      <c r="AB1041" s="164">
        <v>0</v>
      </c>
      <c r="AC1041" s="164">
        <v>0</v>
      </c>
      <c r="AD1041" s="164">
        <v>0</v>
      </c>
      <c r="AE1041" s="164">
        <v>0</v>
      </c>
      <c r="AF1041" s="164">
        <v>0</v>
      </c>
      <c r="AG1041" s="164">
        <v>0</v>
      </c>
      <c r="AH1041" s="164">
        <v>0</v>
      </c>
      <c r="AI1041" s="164">
        <v>0</v>
      </c>
      <c r="AJ1041" s="164">
        <v>0</v>
      </c>
      <c r="AK1041" s="164">
        <v>0</v>
      </c>
      <c r="AL1041" s="164">
        <v>0</v>
      </c>
      <c r="AM1041" s="164">
        <v>0</v>
      </c>
      <c r="AN1041" s="164">
        <v>0</v>
      </c>
      <c r="AO1041" s="164">
        <v>0</v>
      </c>
      <c r="AP1041" s="164">
        <v>0</v>
      </c>
      <c r="AQ1041" s="164">
        <v>0</v>
      </c>
      <c r="AR1041" s="164">
        <v>0</v>
      </c>
      <c r="AS1041" s="164">
        <v>0</v>
      </c>
      <c r="AT1041" s="164">
        <v>0</v>
      </c>
      <c r="AU1041" s="164">
        <v>0</v>
      </c>
      <c r="AV1041" s="164">
        <v>0</v>
      </c>
      <c r="AW1041" s="164">
        <v>0</v>
      </c>
    </row>
    <row r="1042" spans="1:49" x14ac:dyDescent="0.3">
      <c r="A1042" s="247"/>
      <c r="B1042" s="247"/>
      <c r="C1042" s="141" t="s">
        <v>12</v>
      </c>
      <c r="D1042" s="164">
        <v>0</v>
      </c>
      <c r="E1042" s="164">
        <v>0</v>
      </c>
      <c r="F1042" s="164">
        <v>0</v>
      </c>
      <c r="G1042" s="164">
        <v>0</v>
      </c>
      <c r="H1042" s="164">
        <v>0</v>
      </c>
      <c r="I1042" s="164">
        <v>0</v>
      </c>
      <c r="J1042" s="164">
        <v>0</v>
      </c>
      <c r="K1042" s="164">
        <v>0</v>
      </c>
      <c r="L1042" s="164">
        <v>0</v>
      </c>
      <c r="M1042" s="164">
        <v>0</v>
      </c>
      <c r="N1042" s="164">
        <v>0</v>
      </c>
      <c r="O1042" s="164">
        <v>0</v>
      </c>
      <c r="P1042" s="164">
        <v>0</v>
      </c>
      <c r="Q1042" s="164">
        <v>0</v>
      </c>
      <c r="R1042" s="164">
        <v>0</v>
      </c>
      <c r="S1042" s="164">
        <v>0</v>
      </c>
      <c r="T1042" s="164">
        <v>0</v>
      </c>
      <c r="U1042" s="164">
        <v>0</v>
      </c>
      <c r="V1042" s="164">
        <v>0</v>
      </c>
      <c r="W1042" s="164">
        <v>0</v>
      </c>
      <c r="X1042" s="164">
        <v>0</v>
      </c>
      <c r="Y1042" s="164">
        <v>0</v>
      </c>
      <c r="Z1042" s="164">
        <v>0</v>
      </c>
      <c r="AA1042" s="164">
        <v>0</v>
      </c>
      <c r="AB1042" s="164">
        <v>0</v>
      </c>
      <c r="AC1042" s="164">
        <v>0</v>
      </c>
      <c r="AD1042" s="164">
        <v>0</v>
      </c>
      <c r="AE1042" s="164">
        <v>0</v>
      </c>
      <c r="AF1042" s="164">
        <v>0</v>
      </c>
      <c r="AG1042" s="164">
        <v>0</v>
      </c>
      <c r="AH1042" s="164">
        <v>0</v>
      </c>
      <c r="AI1042" s="164">
        <v>0</v>
      </c>
      <c r="AJ1042" s="164">
        <v>0</v>
      </c>
      <c r="AK1042" s="164">
        <v>0</v>
      </c>
      <c r="AL1042" s="164">
        <v>0</v>
      </c>
      <c r="AM1042" s="164">
        <v>0</v>
      </c>
      <c r="AN1042" s="164">
        <v>0</v>
      </c>
      <c r="AO1042" s="164">
        <v>0</v>
      </c>
      <c r="AP1042" s="164">
        <v>0</v>
      </c>
      <c r="AQ1042" s="164">
        <v>0</v>
      </c>
      <c r="AR1042" s="164">
        <v>0</v>
      </c>
      <c r="AS1042" s="164">
        <v>0</v>
      </c>
      <c r="AT1042" s="164">
        <v>0</v>
      </c>
      <c r="AU1042" s="164">
        <v>0</v>
      </c>
      <c r="AV1042" s="164">
        <v>0</v>
      </c>
      <c r="AW1042" s="164">
        <v>0</v>
      </c>
    </row>
    <row r="1043" spans="1:49" x14ac:dyDescent="0.3">
      <c r="A1043" s="247"/>
      <c r="B1043" s="247"/>
      <c r="C1043" s="141" t="s">
        <v>13</v>
      </c>
      <c r="D1043" s="164">
        <v>0</v>
      </c>
      <c r="E1043" s="164">
        <v>0</v>
      </c>
      <c r="F1043" s="164">
        <v>0</v>
      </c>
      <c r="G1043" s="164">
        <v>0</v>
      </c>
      <c r="H1043" s="164">
        <v>0</v>
      </c>
      <c r="I1043" s="164">
        <v>0</v>
      </c>
      <c r="J1043" s="164">
        <v>0</v>
      </c>
      <c r="K1043" s="164">
        <v>0</v>
      </c>
      <c r="L1043" s="164">
        <v>0</v>
      </c>
      <c r="M1043" s="164">
        <v>0</v>
      </c>
      <c r="N1043" s="164">
        <v>0</v>
      </c>
      <c r="O1043" s="164">
        <v>0</v>
      </c>
      <c r="P1043" s="164">
        <v>0</v>
      </c>
      <c r="Q1043" s="164">
        <v>0</v>
      </c>
      <c r="R1043" s="164">
        <v>0</v>
      </c>
      <c r="S1043" s="164">
        <v>0</v>
      </c>
      <c r="T1043" s="164">
        <v>0</v>
      </c>
      <c r="U1043" s="164">
        <v>0</v>
      </c>
      <c r="V1043" s="164">
        <v>0</v>
      </c>
      <c r="W1043" s="164">
        <v>0</v>
      </c>
      <c r="X1043" s="164">
        <v>0</v>
      </c>
      <c r="Y1043" s="164">
        <v>0</v>
      </c>
      <c r="Z1043" s="164">
        <v>0</v>
      </c>
      <c r="AA1043" s="164">
        <v>0</v>
      </c>
      <c r="AB1043" s="164">
        <v>0</v>
      </c>
      <c r="AC1043" s="164">
        <v>0</v>
      </c>
      <c r="AD1043" s="164">
        <v>0</v>
      </c>
      <c r="AE1043" s="164">
        <v>0</v>
      </c>
      <c r="AF1043" s="164">
        <v>0</v>
      </c>
      <c r="AG1043" s="164">
        <v>0</v>
      </c>
      <c r="AH1043" s="164">
        <v>0</v>
      </c>
      <c r="AI1043" s="164">
        <v>0</v>
      </c>
      <c r="AJ1043" s="164">
        <v>0</v>
      </c>
      <c r="AK1043" s="164">
        <v>0</v>
      </c>
      <c r="AL1043" s="164">
        <v>0</v>
      </c>
      <c r="AM1043" s="164">
        <v>0</v>
      </c>
      <c r="AN1043" s="164">
        <v>0</v>
      </c>
      <c r="AO1043" s="164">
        <v>0</v>
      </c>
      <c r="AP1043" s="164">
        <v>0</v>
      </c>
      <c r="AQ1043" s="164">
        <v>0</v>
      </c>
      <c r="AR1043" s="164">
        <v>0</v>
      </c>
      <c r="AS1043" s="164">
        <v>0</v>
      </c>
      <c r="AT1043" s="164">
        <v>0</v>
      </c>
      <c r="AU1043" s="164">
        <v>0</v>
      </c>
      <c r="AV1043" s="164">
        <v>0</v>
      </c>
      <c r="AW1043" s="164">
        <v>0</v>
      </c>
    </row>
    <row r="1044" spans="1:49" x14ac:dyDescent="0.3">
      <c r="A1044" s="247"/>
      <c r="B1044" s="247"/>
      <c r="C1044" s="141" t="s">
        <v>14</v>
      </c>
      <c r="D1044" s="164">
        <v>0</v>
      </c>
      <c r="E1044" s="164">
        <v>0</v>
      </c>
      <c r="F1044" s="164">
        <v>0</v>
      </c>
      <c r="G1044" s="164">
        <v>0</v>
      </c>
      <c r="H1044" s="164">
        <v>0</v>
      </c>
      <c r="I1044" s="164">
        <v>0</v>
      </c>
      <c r="J1044" s="164">
        <v>0</v>
      </c>
      <c r="K1044" s="164">
        <v>0</v>
      </c>
      <c r="L1044" s="164">
        <v>0</v>
      </c>
      <c r="M1044" s="164">
        <v>0</v>
      </c>
      <c r="N1044" s="164">
        <v>0</v>
      </c>
      <c r="O1044" s="164">
        <v>0</v>
      </c>
      <c r="P1044" s="164">
        <v>0</v>
      </c>
      <c r="Q1044" s="164">
        <v>0</v>
      </c>
      <c r="R1044" s="164">
        <v>0</v>
      </c>
      <c r="S1044" s="164">
        <v>0</v>
      </c>
      <c r="T1044" s="164">
        <v>0</v>
      </c>
      <c r="U1044" s="164">
        <v>0</v>
      </c>
      <c r="V1044" s="164">
        <v>0</v>
      </c>
      <c r="W1044" s="164">
        <v>0</v>
      </c>
      <c r="X1044" s="164">
        <v>0</v>
      </c>
      <c r="Y1044" s="164">
        <v>0</v>
      </c>
      <c r="Z1044" s="164">
        <v>0</v>
      </c>
      <c r="AA1044" s="164">
        <v>0</v>
      </c>
      <c r="AB1044" s="164">
        <v>0</v>
      </c>
      <c r="AC1044" s="164">
        <v>0</v>
      </c>
      <c r="AD1044" s="164">
        <v>0</v>
      </c>
      <c r="AE1044" s="164">
        <v>0</v>
      </c>
      <c r="AF1044" s="164">
        <v>0</v>
      </c>
      <c r="AG1044" s="164">
        <v>0</v>
      </c>
      <c r="AH1044" s="164">
        <v>0</v>
      </c>
      <c r="AI1044" s="164">
        <v>0</v>
      </c>
      <c r="AJ1044" s="164">
        <v>0</v>
      </c>
      <c r="AK1044" s="164">
        <v>0</v>
      </c>
      <c r="AL1044" s="164">
        <v>0</v>
      </c>
      <c r="AM1044" s="164">
        <v>0</v>
      </c>
      <c r="AN1044" s="164">
        <v>0</v>
      </c>
      <c r="AO1044" s="164">
        <v>0</v>
      </c>
      <c r="AP1044" s="164">
        <v>0</v>
      </c>
      <c r="AQ1044" s="164">
        <v>0</v>
      </c>
      <c r="AR1044" s="164">
        <v>0</v>
      </c>
      <c r="AS1044" s="164">
        <v>0</v>
      </c>
      <c r="AT1044" s="164">
        <v>0</v>
      </c>
      <c r="AU1044" s="164">
        <v>0</v>
      </c>
      <c r="AV1044" s="164">
        <v>0</v>
      </c>
      <c r="AW1044" s="164">
        <v>0</v>
      </c>
    </row>
    <row r="1045" spans="1:49" x14ac:dyDescent="0.3">
      <c r="A1045" s="247"/>
      <c r="B1045" s="247"/>
      <c r="C1045" s="141" t="s">
        <v>15</v>
      </c>
      <c r="D1045" s="164">
        <v>0</v>
      </c>
      <c r="E1045" s="164">
        <v>0</v>
      </c>
      <c r="F1045" s="164">
        <v>0</v>
      </c>
      <c r="G1045" s="164">
        <v>0</v>
      </c>
      <c r="H1045" s="164">
        <v>0</v>
      </c>
      <c r="I1045" s="164">
        <v>0</v>
      </c>
      <c r="J1045" s="164">
        <v>0</v>
      </c>
      <c r="K1045" s="164">
        <v>0</v>
      </c>
      <c r="L1045" s="164">
        <v>0</v>
      </c>
      <c r="M1045" s="164">
        <v>0</v>
      </c>
      <c r="N1045" s="164">
        <v>0</v>
      </c>
      <c r="O1045" s="164">
        <v>0</v>
      </c>
      <c r="P1045" s="164">
        <v>0</v>
      </c>
      <c r="Q1045" s="164">
        <v>0</v>
      </c>
      <c r="R1045" s="164">
        <v>0</v>
      </c>
      <c r="S1045" s="164">
        <v>0</v>
      </c>
      <c r="T1045" s="164">
        <v>0</v>
      </c>
      <c r="U1045" s="164">
        <v>0</v>
      </c>
      <c r="V1045" s="164">
        <v>0</v>
      </c>
      <c r="W1045" s="164">
        <v>0</v>
      </c>
      <c r="X1045" s="164">
        <v>0</v>
      </c>
      <c r="Y1045" s="164">
        <v>0</v>
      </c>
      <c r="Z1045" s="164">
        <v>0</v>
      </c>
      <c r="AA1045" s="164">
        <v>0</v>
      </c>
      <c r="AB1045" s="164">
        <v>0</v>
      </c>
      <c r="AC1045" s="164">
        <v>0</v>
      </c>
      <c r="AD1045" s="164">
        <v>0</v>
      </c>
      <c r="AE1045" s="164">
        <v>0</v>
      </c>
      <c r="AF1045" s="164">
        <v>0</v>
      </c>
      <c r="AG1045" s="164">
        <v>0</v>
      </c>
      <c r="AH1045" s="164">
        <v>0</v>
      </c>
      <c r="AI1045" s="164">
        <v>0</v>
      </c>
      <c r="AJ1045" s="164">
        <v>0</v>
      </c>
      <c r="AK1045" s="164">
        <v>0</v>
      </c>
      <c r="AL1045" s="164">
        <v>0</v>
      </c>
      <c r="AM1045" s="164">
        <v>0</v>
      </c>
      <c r="AN1045" s="164">
        <v>0</v>
      </c>
      <c r="AO1045" s="164">
        <v>0</v>
      </c>
      <c r="AP1045" s="164">
        <v>0</v>
      </c>
      <c r="AQ1045" s="164">
        <v>0</v>
      </c>
      <c r="AR1045" s="164">
        <v>0</v>
      </c>
      <c r="AS1045" s="164">
        <v>0</v>
      </c>
      <c r="AT1045" s="164">
        <v>0</v>
      </c>
      <c r="AU1045" s="164">
        <v>0</v>
      </c>
      <c r="AV1045" s="164">
        <v>0</v>
      </c>
      <c r="AW1045" s="164">
        <v>0</v>
      </c>
    </row>
    <row r="1046" spans="1:49" x14ac:dyDescent="0.3">
      <c r="A1046" s="247"/>
      <c r="B1046" s="247"/>
      <c r="C1046" s="141" t="s">
        <v>16</v>
      </c>
      <c r="D1046" s="164">
        <v>0</v>
      </c>
      <c r="E1046" s="164">
        <v>0</v>
      </c>
      <c r="F1046" s="164">
        <v>0</v>
      </c>
      <c r="G1046" s="164">
        <v>0</v>
      </c>
      <c r="H1046" s="164">
        <v>0</v>
      </c>
      <c r="I1046" s="164">
        <v>0</v>
      </c>
      <c r="J1046" s="164">
        <v>0</v>
      </c>
      <c r="K1046" s="164">
        <v>0</v>
      </c>
      <c r="L1046" s="164">
        <v>0</v>
      </c>
      <c r="M1046" s="164">
        <v>0</v>
      </c>
      <c r="N1046" s="164">
        <v>0</v>
      </c>
      <c r="O1046" s="164">
        <v>0</v>
      </c>
      <c r="P1046" s="164">
        <v>0</v>
      </c>
      <c r="Q1046" s="164">
        <v>0</v>
      </c>
      <c r="R1046" s="164">
        <v>0</v>
      </c>
      <c r="S1046" s="164">
        <v>0</v>
      </c>
      <c r="T1046" s="164">
        <v>0</v>
      </c>
      <c r="U1046" s="164">
        <v>0</v>
      </c>
      <c r="V1046" s="164">
        <v>0</v>
      </c>
      <c r="W1046" s="164">
        <v>0</v>
      </c>
      <c r="X1046" s="164">
        <v>0</v>
      </c>
      <c r="Y1046" s="164">
        <v>0</v>
      </c>
      <c r="Z1046" s="164">
        <v>0</v>
      </c>
      <c r="AA1046" s="164">
        <v>0</v>
      </c>
      <c r="AB1046" s="164">
        <v>0</v>
      </c>
      <c r="AC1046" s="164">
        <v>0</v>
      </c>
      <c r="AD1046" s="164">
        <v>0</v>
      </c>
      <c r="AE1046" s="164">
        <v>0</v>
      </c>
      <c r="AF1046" s="164">
        <v>0</v>
      </c>
      <c r="AG1046" s="164">
        <v>0</v>
      </c>
      <c r="AH1046" s="164">
        <v>0</v>
      </c>
      <c r="AI1046" s="164">
        <v>0</v>
      </c>
      <c r="AJ1046" s="164">
        <v>0</v>
      </c>
      <c r="AK1046" s="164">
        <v>0</v>
      </c>
      <c r="AL1046" s="164">
        <v>0</v>
      </c>
      <c r="AM1046" s="164">
        <v>0</v>
      </c>
      <c r="AN1046" s="164">
        <v>0</v>
      </c>
      <c r="AO1046" s="164">
        <v>0</v>
      </c>
      <c r="AP1046" s="164">
        <v>0</v>
      </c>
      <c r="AQ1046" s="164">
        <v>0</v>
      </c>
      <c r="AR1046" s="164">
        <v>0</v>
      </c>
      <c r="AS1046" s="164">
        <v>0</v>
      </c>
      <c r="AT1046" s="164">
        <v>0</v>
      </c>
      <c r="AU1046" s="164">
        <v>0</v>
      </c>
      <c r="AV1046" s="164">
        <v>0</v>
      </c>
      <c r="AW1046" s="164">
        <v>0</v>
      </c>
    </row>
    <row r="1047" spans="1:49" x14ac:dyDescent="0.3">
      <c r="A1047" s="247"/>
      <c r="B1047" s="247"/>
      <c r="C1047" s="141" t="s">
        <v>17</v>
      </c>
      <c r="D1047" s="164">
        <v>0</v>
      </c>
      <c r="E1047" s="164">
        <v>0</v>
      </c>
      <c r="F1047" s="164">
        <v>0</v>
      </c>
      <c r="G1047" s="164">
        <v>0</v>
      </c>
      <c r="H1047" s="164">
        <v>0</v>
      </c>
      <c r="I1047" s="164">
        <v>0</v>
      </c>
      <c r="J1047" s="164">
        <v>0</v>
      </c>
      <c r="K1047" s="164">
        <v>0</v>
      </c>
      <c r="L1047" s="164">
        <v>0</v>
      </c>
      <c r="M1047" s="164">
        <v>0</v>
      </c>
      <c r="N1047" s="164">
        <v>0</v>
      </c>
      <c r="O1047" s="164">
        <v>0</v>
      </c>
      <c r="P1047" s="164">
        <v>0</v>
      </c>
      <c r="Q1047" s="164">
        <v>0</v>
      </c>
      <c r="R1047" s="164">
        <v>0</v>
      </c>
      <c r="S1047" s="164">
        <v>0</v>
      </c>
      <c r="T1047" s="164">
        <v>0</v>
      </c>
      <c r="U1047" s="164">
        <v>0</v>
      </c>
      <c r="V1047" s="164">
        <v>0</v>
      </c>
      <c r="W1047" s="164">
        <v>0</v>
      </c>
      <c r="X1047" s="164">
        <v>0</v>
      </c>
      <c r="Y1047" s="164">
        <v>0</v>
      </c>
      <c r="Z1047" s="164">
        <v>0</v>
      </c>
      <c r="AA1047" s="164">
        <v>0</v>
      </c>
      <c r="AB1047" s="164">
        <v>0</v>
      </c>
      <c r="AC1047" s="164">
        <v>0</v>
      </c>
      <c r="AD1047" s="164">
        <v>0</v>
      </c>
      <c r="AE1047" s="164">
        <v>0</v>
      </c>
      <c r="AF1047" s="164">
        <v>0</v>
      </c>
      <c r="AG1047" s="164">
        <v>0</v>
      </c>
      <c r="AH1047" s="164">
        <v>0</v>
      </c>
      <c r="AI1047" s="164">
        <v>0</v>
      </c>
      <c r="AJ1047" s="164">
        <v>0</v>
      </c>
      <c r="AK1047" s="164">
        <v>0</v>
      </c>
      <c r="AL1047" s="164">
        <v>0</v>
      </c>
      <c r="AM1047" s="164">
        <v>0</v>
      </c>
      <c r="AN1047" s="164">
        <v>0</v>
      </c>
      <c r="AO1047" s="164">
        <v>0</v>
      </c>
      <c r="AP1047" s="164">
        <v>0</v>
      </c>
      <c r="AQ1047" s="164">
        <v>0</v>
      </c>
      <c r="AR1047" s="164">
        <v>0</v>
      </c>
      <c r="AS1047" s="164">
        <v>0</v>
      </c>
      <c r="AT1047" s="164">
        <v>0</v>
      </c>
      <c r="AU1047" s="164">
        <v>0</v>
      </c>
      <c r="AV1047" s="164">
        <v>0</v>
      </c>
      <c r="AW1047" s="164">
        <v>0</v>
      </c>
    </row>
    <row r="1048" spans="1:49" x14ac:dyDescent="0.3">
      <c r="A1048" s="247"/>
      <c r="B1048" s="247"/>
      <c r="C1048" s="141" t="s">
        <v>34</v>
      </c>
      <c r="D1048" s="164">
        <v>0</v>
      </c>
      <c r="E1048" s="164">
        <v>0</v>
      </c>
      <c r="F1048" s="164">
        <v>0</v>
      </c>
      <c r="G1048" s="164">
        <v>0</v>
      </c>
      <c r="H1048" s="164">
        <v>0</v>
      </c>
      <c r="I1048" s="164">
        <v>0</v>
      </c>
      <c r="J1048" s="164">
        <v>0</v>
      </c>
      <c r="K1048" s="164">
        <v>0</v>
      </c>
      <c r="L1048" s="164">
        <v>0</v>
      </c>
      <c r="M1048" s="164">
        <v>0</v>
      </c>
      <c r="N1048" s="164">
        <v>0</v>
      </c>
      <c r="O1048" s="164">
        <v>0</v>
      </c>
      <c r="P1048" s="164">
        <v>0</v>
      </c>
      <c r="Q1048" s="164">
        <v>0</v>
      </c>
      <c r="R1048" s="164">
        <v>0</v>
      </c>
      <c r="S1048" s="164">
        <v>0</v>
      </c>
      <c r="T1048" s="164">
        <v>0</v>
      </c>
      <c r="U1048" s="164">
        <v>0</v>
      </c>
      <c r="V1048" s="164">
        <v>0</v>
      </c>
      <c r="W1048" s="164">
        <v>0</v>
      </c>
      <c r="X1048" s="164">
        <v>0</v>
      </c>
      <c r="Y1048" s="164">
        <v>0</v>
      </c>
      <c r="Z1048" s="164">
        <v>0</v>
      </c>
      <c r="AA1048" s="164">
        <v>0</v>
      </c>
      <c r="AB1048" s="164">
        <v>0</v>
      </c>
      <c r="AC1048" s="164">
        <v>0</v>
      </c>
      <c r="AD1048" s="164">
        <v>0</v>
      </c>
      <c r="AE1048" s="164">
        <v>0</v>
      </c>
      <c r="AF1048" s="164">
        <v>0</v>
      </c>
      <c r="AG1048" s="164">
        <v>0</v>
      </c>
      <c r="AH1048" s="164">
        <v>0</v>
      </c>
      <c r="AI1048" s="164">
        <v>0</v>
      </c>
      <c r="AJ1048" s="164">
        <v>0</v>
      </c>
      <c r="AK1048" s="164">
        <v>0</v>
      </c>
      <c r="AL1048" s="164">
        <v>0</v>
      </c>
      <c r="AM1048" s="164">
        <v>0</v>
      </c>
      <c r="AN1048" s="164">
        <v>0</v>
      </c>
      <c r="AO1048" s="164">
        <v>0</v>
      </c>
      <c r="AP1048" s="164">
        <v>0</v>
      </c>
      <c r="AQ1048" s="164">
        <v>0</v>
      </c>
      <c r="AR1048" s="164">
        <v>0</v>
      </c>
      <c r="AS1048" s="164">
        <v>0</v>
      </c>
      <c r="AT1048" s="164">
        <v>0</v>
      </c>
      <c r="AU1048" s="164">
        <v>0</v>
      </c>
      <c r="AV1048" s="164">
        <v>0</v>
      </c>
      <c r="AW1048" s="164">
        <v>0</v>
      </c>
    </row>
    <row r="1049" spans="1:49" x14ac:dyDescent="0.3">
      <c r="A1049" s="247"/>
      <c r="B1049" s="247"/>
      <c r="C1049" s="141" t="s">
        <v>19</v>
      </c>
      <c r="D1049" s="164">
        <v>0</v>
      </c>
      <c r="E1049" s="164">
        <v>0</v>
      </c>
      <c r="F1049" s="164">
        <v>0</v>
      </c>
      <c r="G1049" s="164">
        <v>0</v>
      </c>
      <c r="H1049" s="164">
        <v>0</v>
      </c>
      <c r="I1049" s="164">
        <v>0</v>
      </c>
      <c r="J1049" s="164">
        <v>0</v>
      </c>
      <c r="K1049" s="164">
        <v>0</v>
      </c>
      <c r="L1049" s="164">
        <v>0</v>
      </c>
      <c r="M1049" s="164">
        <v>0</v>
      </c>
      <c r="N1049" s="164">
        <v>0</v>
      </c>
      <c r="O1049" s="164">
        <v>0</v>
      </c>
      <c r="P1049" s="164">
        <v>0</v>
      </c>
      <c r="Q1049" s="164">
        <v>0</v>
      </c>
      <c r="R1049" s="164">
        <v>0</v>
      </c>
      <c r="S1049" s="164">
        <v>0</v>
      </c>
      <c r="T1049" s="164">
        <v>0</v>
      </c>
      <c r="U1049" s="164">
        <v>0</v>
      </c>
      <c r="V1049" s="164">
        <v>0</v>
      </c>
      <c r="W1049" s="164">
        <v>0</v>
      </c>
      <c r="X1049" s="164">
        <v>0</v>
      </c>
      <c r="Y1049" s="164">
        <v>0</v>
      </c>
      <c r="Z1049" s="164">
        <v>0</v>
      </c>
      <c r="AA1049" s="164">
        <v>0</v>
      </c>
      <c r="AB1049" s="164">
        <v>0</v>
      </c>
      <c r="AC1049" s="164">
        <v>0</v>
      </c>
      <c r="AD1049" s="164">
        <v>0</v>
      </c>
      <c r="AE1049" s="164">
        <v>0</v>
      </c>
      <c r="AF1049" s="164">
        <v>0</v>
      </c>
      <c r="AG1049" s="164">
        <v>0</v>
      </c>
      <c r="AH1049" s="164">
        <v>0</v>
      </c>
      <c r="AI1049" s="164">
        <v>0</v>
      </c>
      <c r="AJ1049" s="164">
        <v>0</v>
      </c>
      <c r="AK1049" s="164">
        <v>0</v>
      </c>
      <c r="AL1049" s="164">
        <v>0</v>
      </c>
      <c r="AM1049" s="164">
        <v>0</v>
      </c>
      <c r="AN1049" s="164">
        <v>0</v>
      </c>
      <c r="AO1049" s="164">
        <v>0</v>
      </c>
      <c r="AP1049" s="164">
        <v>0</v>
      </c>
      <c r="AQ1049" s="164">
        <v>0</v>
      </c>
      <c r="AR1049" s="164">
        <v>0</v>
      </c>
      <c r="AS1049" s="164">
        <v>0</v>
      </c>
      <c r="AT1049" s="164">
        <v>0</v>
      </c>
      <c r="AU1049" s="164">
        <v>0</v>
      </c>
      <c r="AV1049" s="164">
        <v>0</v>
      </c>
      <c r="AW1049" s="164">
        <v>0</v>
      </c>
    </row>
    <row r="1050" spans="1:49" x14ac:dyDescent="0.3">
      <c r="A1050" s="247"/>
      <c r="B1050" s="247" t="s">
        <v>28</v>
      </c>
      <c r="C1050" s="141" t="s">
        <v>11</v>
      </c>
      <c r="D1050" s="164">
        <v>0</v>
      </c>
      <c r="E1050" s="164">
        <v>0</v>
      </c>
      <c r="F1050" s="164">
        <v>0</v>
      </c>
      <c r="G1050" s="164">
        <v>0</v>
      </c>
      <c r="H1050" s="164">
        <v>0</v>
      </c>
      <c r="I1050" s="164">
        <v>0</v>
      </c>
      <c r="J1050" s="164">
        <v>0</v>
      </c>
      <c r="K1050" s="164">
        <v>0</v>
      </c>
      <c r="L1050" s="164">
        <v>0</v>
      </c>
      <c r="M1050" s="164">
        <v>0</v>
      </c>
      <c r="N1050" s="164">
        <v>0</v>
      </c>
      <c r="O1050" s="164">
        <v>0</v>
      </c>
      <c r="P1050" s="164">
        <v>0</v>
      </c>
      <c r="Q1050" s="164">
        <v>0</v>
      </c>
      <c r="R1050" s="164">
        <v>0</v>
      </c>
      <c r="S1050" s="164">
        <v>0</v>
      </c>
      <c r="T1050" s="164">
        <v>0</v>
      </c>
      <c r="U1050" s="164">
        <v>0</v>
      </c>
      <c r="V1050" s="164">
        <v>0</v>
      </c>
      <c r="W1050" s="164">
        <v>0</v>
      </c>
      <c r="X1050" s="164">
        <v>0</v>
      </c>
      <c r="Y1050" s="164">
        <v>0</v>
      </c>
      <c r="Z1050" s="164">
        <v>0</v>
      </c>
      <c r="AA1050" s="164">
        <v>0</v>
      </c>
      <c r="AB1050" s="164">
        <v>0</v>
      </c>
      <c r="AC1050" s="164">
        <v>0</v>
      </c>
      <c r="AD1050" s="164">
        <v>0</v>
      </c>
      <c r="AE1050" s="164">
        <v>0</v>
      </c>
      <c r="AF1050" s="164">
        <v>0</v>
      </c>
      <c r="AG1050" s="164">
        <v>0</v>
      </c>
      <c r="AH1050" s="164">
        <v>0</v>
      </c>
      <c r="AI1050" s="164">
        <v>0</v>
      </c>
      <c r="AJ1050" s="164">
        <v>0</v>
      </c>
      <c r="AK1050" s="164">
        <v>0</v>
      </c>
      <c r="AL1050" s="164">
        <v>0</v>
      </c>
      <c r="AM1050" s="164">
        <v>0</v>
      </c>
      <c r="AN1050" s="164">
        <v>0</v>
      </c>
      <c r="AO1050" s="164">
        <v>0</v>
      </c>
      <c r="AP1050" s="164">
        <v>0</v>
      </c>
      <c r="AQ1050" s="164">
        <v>0</v>
      </c>
      <c r="AR1050" s="164">
        <v>0</v>
      </c>
      <c r="AS1050" s="164">
        <v>0</v>
      </c>
      <c r="AT1050" s="164">
        <v>0</v>
      </c>
      <c r="AU1050" s="164">
        <v>0</v>
      </c>
      <c r="AV1050" s="164">
        <v>0</v>
      </c>
      <c r="AW1050" s="164">
        <v>0</v>
      </c>
    </row>
    <row r="1051" spans="1:49" x14ac:dyDescent="0.3">
      <c r="A1051" s="247"/>
      <c r="B1051" s="247"/>
      <c r="C1051" s="141" t="s">
        <v>12</v>
      </c>
      <c r="D1051" s="164">
        <v>0</v>
      </c>
      <c r="E1051" s="164">
        <v>0</v>
      </c>
      <c r="F1051" s="164">
        <v>0</v>
      </c>
      <c r="G1051" s="164">
        <v>0</v>
      </c>
      <c r="H1051" s="164">
        <v>0</v>
      </c>
      <c r="I1051" s="164">
        <v>0</v>
      </c>
      <c r="J1051" s="164">
        <v>0</v>
      </c>
      <c r="K1051" s="164">
        <v>0</v>
      </c>
      <c r="L1051" s="164">
        <v>0</v>
      </c>
      <c r="M1051" s="164">
        <v>0</v>
      </c>
      <c r="N1051" s="164">
        <v>0</v>
      </c>
      <c r="O1051" s="164">
        <v>0</v>
      </c>
      <c r="P1051" s="164">
        <v>0</v>
      </c>
      <c r="Q1051" s="164">
        <v>0</v>
      </c>
      <c r="R1051" s="164">
        <v>0</v>
      </c>
      <c r="S1051" s="164">
        <v>0</v>
      </c>
      <c r="T1051" s="164">
        <v>0</v>
      </c>
      <c r="U1051" s="164">
        <v>0</v>
      </c>
      <c r="V1051" s="164">
        <v>0</v>
      </c>
      <c r="W1051" s="164">
        <v>0</v>
      </c>
      <c r="X1051" s="164">
        <v>0</v>
      </c>
      <c r="Y1051" s="164">
        <v>0</v>
      </c>
      <c r="Z1051" s="164">
        <v>0</v>
      </c>
      <c r="AA1051" s="164">
        <v>0</v>
      </c>
      <c r="AB1051" s="164">
        <v>0</v>
      </c>
      <c r="AC1051" s="164">
        <v>0</v>
      </c>
      <c r="AD1051" s="164">
        <v>0</v>
      </c>
      <c r="AE1051" s="164">
        <v>0</v>
      </c>
      <c r="AF1051" s="164">
        <v>0</v>
      </c>
      <c r="AG1051" s="164">
        <v>0</v>
      </c>
      <c r="AH1051" s="164">
        <v>0</v>
      </c>
      <c r="AI1051" s="164">
        <v>0</v>
      </c>
      <c r="AJ1051" s="164">
        <v>0</v>
      </c>
      <c r="AK1051" s="164">
        <v>0</v>
      </c>
      <c r="AL1051" s="164">
        <v>0</v>
      </c>
      <c r="AM1051" s="164">
        <v>0</v>
      </c>
      <c r="AN1051" s="164">
        <v>0</v>
      </c>
      <c r="AO1051" s="164">
        <v>0</v>
      </c>
      <c r="AP1051" s="164">
        <v>0</v>
      </c>
      <c r="AQ1051" s="164">
        <v>0</v>
      </c>
      <c r="AR1051" s="164">
        <v>0</v>
      </c>
      <c r="AS1051" s="164">
        <v>0</v>
      </c>
      <c r="AT1051" s="164">
        <v>0</v>
      </c>
      <c r="AU1051" s="164">
        <v>0</v>
      </c>
      <c r="AV1051" s="164">
        <v>0</v>
      </c>
      <c r="AW1051" s="164">
        <v>0</v>
      </c>
    </row>
    <row r="1052" spans="1:49" x14ac:dyDescent="0.3">
      <c r="A1052" s="247"/>
      <c r="B1052" s="247"/>
      <c r="C1052" s="141" t="s">
        <v>13</v>
      </c>
      <c r="D1052" s="164">
        <v>0</v>
      </c>
      <c r="E1052" s="164">
        <v>0</v>
      </c>
      <c r="F1052" s="164">
        <v>0</v>
      </c>
      <c r="G1052" s="164">
        <v>0</v>
      </c>
      <c r="H1052" s="164">
        <v>0</v>
      </c>
      <c r="I1052" s="164">
        <v>0</v>
      </c>
      <c r="J1052" s="164">
        <v>0</v>
      </c>
      <c r="K1052" s="164">
        <v>0</v>
      </c>
      <c r="L1052" s="164">
        <v>0</v>
      </c>
      <c r="M1052" s="164">
        <v>0</v>
      </c>
      <c r="N1052" s="164">
        <v>0</v>
      </c>
      <c r="O1052" s="164">
        <v>0</v>
      </c>
      <c r="P1052" s="164">
        <v>0</v>
      </c>
      <c r="Q1052" s="164">
        <v>0</v>
      </c>
      <c r="R1052" s="164">
        <v>0</v>
      </c>
      <c r="S1052" s="164">
        <v>0</v>
      </c>
      <c r="T1052" s="164">
        <v>0</v>
      </c>
      <c r="U1052" s="164">
        <v>0</v>
      </c>
      <c r="V1052" s="164">
        <v>0</v>
      </c>
      <c r="W1052" s="164">
        <v>0</v>
      </c>
      <c r="X1052" s="164">
        <v>0</v>
      </c>
      <c r="Y1052" s="164">
        <v>0</v>
      </c>
      <c r="Z1052" s="164">
        <v>0</v>
      </c>
      <c r="AA1052" s="164">
        <v>0</v>
      </c>
      <c r="AB1052" s="164">
        <v>0</v>
      </c>
      <c r="AC1052" s="164">
        <v>0</v>
      </c>
      <c r="AD1052" s="164">
        <v>0</v>
      </c>
      <c r="AE1052" s="164">
        <v>0</v>
      </c>
      <c r="AF1052" s="164">
        <v>0</v>
      </c>
      <c r="AG1052" s="164">
        <v>0</v>
      </c>
      <c r="AH1052" s="164">
        <v>0</v>
      </c>
      <c r="AI1052" s="164">
        <v>0</v>
      </c>
      <c r="AJ1052" s="164">
        <v>0</v>
      </c>
      <c r="AK1052" s="164">
        <v>0</v>
      </c>
      <c r="AL1052" s="164">
        <v>0</v>
      </c>
      <c r="AM1052" s="164">
        <v>0</v>
      </c>
      <c r="AN1052" s="164">
        <v>0</v>
      </c>
      <c r="AO1052" s="164">
        <v>0</v>
      </c>
      <c r="AP1052" s="164">
        <v>0</v>
      </c>
      <c r="AQ1052" s="164">
        <v>0</v>
      </c>
      <c r="AR1052" s="164">
        <v>0</v>
      </c>
      <c r="AS1052" s="164">
        <v>0</v>
      </c>
      <c r="AT1052" s="164">
        <v>0</v>
      </c>
      <c r="AU1052" s="164">
        <v>0</v>
      </c>
      <c r="AV1052" s="164">
        <v>0</v>
      </c>
      <c r="AW1052" s="164">
        <v>0</v>
      </c>
    </row>
    <row r="1053" spans="1:49" x14ac:dyDescent="0.3">
      <c r="A1053" s="247"/>
      <c r="B1053" s="247"/>
      <c r="C1053" s="141" t="s">
        <v>14</v>
      </c>
      <c r="D1053" s="164">
        <v>0</v>
      </c>
      <c r="E1053" s="164">
        <v>0</v>
      </c>
      <c r="F1053" s="164">
        <v>0</v>
      </c>
      <c r="G1053" s="164">
        <v>0</v>
      </c>
      <c r="H1053" s="164">
        <v>0</v>
      </c>
      <c r="I1053" s="164">
        <v>0</v>
      </c>
      <c r="J1053" s="164">
        <v>0</v>
      </c>
      <c r="K1053" s="164">
        <v>0</v>
      </c>
      <c r="L1053" s="164">
        <v>0</v>
      </c>
      <c r="M1053" s="164">
        <v>0</v>
      </c>
      <c r="N1053" s="164">
        <v>0</v>
      </c>
      <c r="O1053" s="164">
        <v>0</v>
      </c>
      <c r="P1053" s="164">
        <v>0</v>
      </c>
      <c r="Q1053" s="164">
        <v>0</v>
      </c>
      <c r="R1053" s="164">
        <v>0</v>
      </c>
      <c r="S1053" s="164">
        <v>0</v>
      </c>
      <c r="T1053" s="164">
        <v>0</v>
      </c>
      <c r="U1053" s="164">
        <v>0</v>
      </c>
      <c r="V1053" s="164">
        <v>0</v>
      </c>
      <c r="W1053" s="164">
        <v>0</v>
      </c>
      <c r="X1053" s="164">
        <v>0</v>
      </c>
      <c r="Y1053" s="164">
        <v>0</v>
      </c>
      <c r="Z1053" s="164">
        <v>0</v>
      </c>
      <c r="AA1053" s="164">
        <v>0</v>
      </c>
      <c r="AB1053" s="164">
        <v>0</v>
      </c>
      <c r="AC1053" s="164">
        <v>0</v>
      </c>
      <c r="AD1053" s="164">
        <v>0</v>
      </c>
      <c r="AE1053" s="164">
        <v>0</v>
      </c>
      <c r="AF1053" s="164">
        <v>0</v>
      </c>
      <c r="AG1053" s="164">
        <v>0</v>
      </c>
      <c r="AH1053" s="164">
        <v>0</v>
      </c>
      <c r="AI1053" s="164">
        <v>0</v>
      </c>
      <c r="AJ1053" s="164">
        <v>0</v>
      </c>
      <c r="AK1053" s="164">
        <v>0</v>
      </c>
      <c r="AL1053" s="164">
        <v>0</v>
      </c>
      <c r="AM1053" s="164">
        <v>0</v>
      </c>
      <c r="AN1053" s="164">
        <v>0</v>
      </c>
      <c r="AO1053" s="164">
        <v>0</v>
      </c>
      <c r="AP1053" s="164">
        <v>0</v>
      </c>
      <c r="AQ1053" s="164">
        <v>0</v>
      </c>
      <c r="AR1053" s="164">
        <v>0</v>
      </c>
      <c r="AS1053" s="164">
        <v>0</v>
      </c>
      <c r="AT1053" s="164">
        <v>0</v>
      </c>
      <c r="AU1053" s="164">
        <v>0</v>
      </c>
      <c r="AV1053" s="164">
        <v>0</v>
      </c>
      <c r="AW1053" s="164">
        <v>0</v>
      </c>
    </row>
    <row r="1054" spans="1:49" x14ac:dyDescent="0.3">
      <c r="A1054" s="247"/>
      <c r="B1054" s="247"/>
      <c r="C1054" s="141" t="s">
        <v>15</v>
      </c>
      <c r="D1054" s="164">
        <v>0</v>
      </c>
      <c r="E1054" s="164">
        <v>0</v>
      </c>
      <c r="F1054" s="164">
        <v>0</v>
      </c>
      <c r="G1054" s="164">
        <v>0</v>
      </c>
      <c r="H1054" s="164">
        <v>0</v>
      </c>
      <c r="I1054" s="164">
        <v>0</v>
      </c>
      <c r="J1054" s="164">
        <v>0</v>
      </c>
      <c r="K1054" s="164">
        <v>0</v>
      </c>
      <c r="L1054" s="164">
        <v>0</v>
      </c>
      <c r="M1054" s="164">
        <v>0</v>
      </c>
      <c r="N1054" s="164">
        <v>0</v>
      </c>
      <c r="O1054" s="164">
        <v>0</v>
      </c>
      <c r="P1054" s="164">
        <v>0</v>
      </c>
      <c r="Q1054" s="164">
        <v>0</v>
      </c>
      <c r="R1054" s="164">
        <v>0</v>
      </c>
      <c r="S1054" s="164">
        <v>0</v>
      </c>
      <c r="T1054" s="164">
        <v>0</v>
      </c>
      <c r="U1054" s="164">
        <v>0</v>
      </c>
      <c r="V1054" s="164">
        <v>0</v>
      </c>
      <c r="W1054" s="164">
        <v>0</v>
      </c>
      <c r="X1054" s="164">
        <v>0</v>
      </c>
      <c r="Y1054" s="164">
        <v>0</v>
      </c>
      <c r="Z1054" s="164">
        <v>0</v>
      </c>
      <c r="AA1054" s="164">
        <v>0</v>
      </c>
      <c r="AB1054" s="164">
        <v>0</v>
      </c>
      <c r="AC1054" s="164">
        <v>0</v>
      </c>
      <c r="AD1054" s="164">
        <v>0</v>
      </c>
      <c r="AE1054" s="164">
        <v>0</v>
      </c>
      <c r="AF1054" s="164">
        <v>0</v>
      </c>
      <c r="AG1054" s="164">
        <v>0</v>
      </c>
      <c r="AH1054" s="164">
        <v>0</v>
      </c>
      <c r="AI1054" s="164">
        <v>0</v>
      </c>
      <c r="AJ1054" s="164">
        <v>0</v>
      </c>
      <c r="AK1054" s="164">
        <v>0</v>
      </c>
      <c r="AL1054" s="164">
        <v>0</v>
      </c>
      <c r="AM1054" s="164">
        <v>0</v>
      </c>
      <c r="AN1054" s="164">
        <v>0</v>
      </c>
      <c r="AO1054" s="164">
        <v>0</v>
      </c>
      <c r="AP1054" s="164">
        <v>0</v>
      </c>
      <c r="AQ1054" s="164">
        <v>0</v>
      </c>
      <c r="AR1054" s="164">
        <v>0</v>
      </c>
      <c r="AS1054" s="164">
        <v>0</v>
      </c>
      <c r="AT1054" s="164">
        <v>0</v>
      </c>
      <c r="AU1054" s="164">
        <v>0</v>
      </c>
      <c r="AV1054" s="164">
        <v>0</v>
      </c>
      <c r="AW1054" s="164">
        <v>0</v>
      </c>
    </row>
    <row r="1055" spans="1:49" x14ac:dyDescent="0.3">
      <c r="A1055" s="247"/>
      <c r="B1055" s="247"/>
      <c r="C1055" s="141" t="s">
        <v>16</v>
      </c>
      <c r="D1055" s="164">
        <v>0</v>
      </c>
      <c r="E1055" s="164">
        <v>0</v>
      </c>
      <c r="F1055" s="164">
        <v>0</v>
      </c>
      <c r="G1055" s="164">
        <v>0</v>
      </c>
      <c r="H1055" s="164">
        <v>0</v>
      </c>
      <c r="I1055" s="164">
        <v>0</v>
      </c>
      <c r="J1055" s="164">
        <v>0</v>
      </c>
      <c r="K1055" s="164">
        <v>0</v>
      </c>
      <c r="L1055" s="164">
        <v>0</v>
      </c>
      <c r="M1055" s="164">
        <v>0</v>
      </c>
      <c r="N1055" s="164">
        <v>0</v>
      </c>
      <c r="O1055" s="164">
        <v>0</v>
      </c>
      <c r="P1055" s="164">
        <v>0</v>
      </c>
      <c r="Q1055" s="164">
        <v>0</v>
      </c>
      <c r="R1055" s="164">
        <v>0</v>
      </c>
      <c r="S1055" s="164">
        <v>0</v>
      </c>
      <c r="T1055" s="164">
        <v>0</v>
      </c>
      <c r="U1055" s="164">
        <v>0</v>
      </c>
      <c r="V1055" s="164">
        <v>0</v>
      </c>
      <c r="W1055" s="164">
        <v>0</v>
      </c>
      <c r="X1055" s="164">
        <v>0</v>
      </c>
      <c r="Y1055" s="164">
        <v>0</v>
      </c>
      <c r="Z1055" s="164">
        <v>0</v>
      </c>
      <c r="AA1055" s="164">
        <v>0</v>
      </c>
      <c r="AB1055" s="164">
        <v>0</v>
      </c>
      <c r="AC1055" s="164">
        <v>0</v>
      </c>
      <c r="AD1055" s="164">
        <v>0</v>
      </c>
      <c r="AE1055" s="164">
        <v>0</v>
      </c>
      <c r="AF1055" s="164">
        <v>0</v>
      </c>
      <c r="AG1055" s="164">
        <v>0</v>
      </c>
      <c r="AH1055" s="164">
        <v>0</v>
      </c>
      <c r="AI1055" s="164">
        <v>0</v>
      </c>
      <c r="AJ1055" s="164">
        <v>0</v>
      </c>
      <c r="AK1055" s="164">
        <v>0</v>
      </c>
      <c r="AL1055" s="164">
        <v>0</v>
      </c>
      <c r="AM1055" s="164">
        <v>0</v>
      </c>
      <c r="AN1055" s="164">
        <v>0</v>
      </c>
      <c r="AO1055" s="164">
        <v>0</v>
      </c>
      <c r="AP1055" s="164">
        <v>0</v>
      </c>
      <c r="AQ1055" s="164">
        <v>0</v>
      </c>
      <c r="AR1055" s="164">
        <v>0</v>
      </c>
      <c r="AS1055" s="164">
        <v>0</v>
      </c>
      <c r="AT1055" s="164">
        <v>0</v>
      </c>
      <c r="AU1055" s="164">
        <v>0</v>
      </c>
      <c r="AV1055" s="164">
        <v>0</v>
      </c>
      <c r="AW1055" s="164">
        <v>0</v>
      </c>
    </row>
    <row r="1056" spans="1:49" x14ac:dyDescent="0.3">
      <c r="A1056" s="247"/>
      <c r="B1056" s="247"/>
      <c r="C1056" s="141" t="s">
        <v>17</v>
      </c>
      <c r="D1056" s="164">
        <v>0</v>
      </c>
      <c r="E1056" s="164">
        <v>0</v>
      </c>
      <c r="F1056" s="164">
        <v>0</v>
      </c>
      <c r="G1056" s="164">
        <v>0</v>
      </c>
      <c r="H1056" s="164">
        <v>0</v>
      </c>
      <c r="I1056" s="164">
        <v>0</v>
      </c>
      <c r="J1056" s="164">
        <v>0</v>
      </c>
      <c r="K1056" s="164">
        <v>0</v>
      </c>
      <c r="L1056" s="164">
        <v>0</v>
      </c>
      <c r="M1056" s="164">
        <v>0</v>
      </c>
      <c r="N1056" s="164">
        <v>0</v>
      </c>
      <c r="O1056" s="164">
        <v>0</v>
      </c>
      <c r="P1056" s="164">
        <v>0</v>
      </c>
      <c r="Q1056" s="164">
        <v>0</v>
      </c>
      <c r="R1056" s="164">
        <v>0</v>
      </c>
      <c r="S1056" s="164">
        <v>0</v>
      </c>
      <c r="T1056" s="164">
        <v>0</v>
      </c>
      <c r="U1056" s="164">
        <v>0</v>
      </c>
      <c r="V1056" s="164">
        <v>0</v>
      </c>
      <c r="W1056" s="164">
        <v>0</v>
      </c>
      <c r="X1056" s="164">
        <v>0</v>
      </c>
      <c r="Y1056" s="164">
        <v>0</v>
      </c>
      <c r="Z1056" s="164">
        <v>0</v>
      </c>
      <c r="AA1056" s="164">
        <v>0</v>
      </c>
      <c r="AB1056" s="164">
        <v>0</v>
      </c>
      <c r="AC1056" s="164">
        <v>0</v>
      </c>
      <c r="AD1056" s="164">
        <v>0</v>
      </c>
      <c r="AE1056" s="164">
        <v>0</v>
      </c>
      <c r="AF1056" s="164">
        <v>0</v>
      </c>
      <c r="AG1056" s="164">
        <v>0</v>
      </c>
      <c r="AH1056" s="164">
        <v>0</v>
      </c>
      <c r="AI1056" s="164">
        <v>0</v>
      </c>
      <c r="AJ1056" s="164">
        <v>0</v>
      </c>
      <c r="AK1056" s="164">
        <v>0</v>
      </c>
      <c r="AL1056" s="164">
        <v>0</v>
      </c>
      <c r="AM1056" s="164">
        <v>0</v>
      </c>
      <c r="AN1056" s="164">
        <v>0</v>
      </c>
      <c r="AO1056" s="164">
        <v>0</v>
      </c>
      <c r="AP1056" s="164">
        <v>0</v>
      </c>
      <c r="AQ1056" s="164">
        <v>0</v>
      </c>
      <c r="AR1056" s="164">
        <v>0</v>
      </c>
      <c r="AS1056" s="164">
        <v>0</v>
      </c>
      <c r="AT1056" s="164">
        <v>0</v>
      </c>
      <c r="AU1056" s="164">
        <v>0</v>
      </c>
      <c r="AV1056" s="164">
        <v>0</v>
      </c>
      <c r="AW1056" s="164">
        <v>0</v>
      </c>
    </row>
    <row r="1057" spans="1:49" x14ac:dyDescent="0.3">
      <c r="A1057" s="247"/>
      <c r="B1057" s="247"/>
      <c r="C1057" s="141" t="s">
        <v>34</v>
      </c>
      <c r="D1057" s="164">
        <v>0</v>
      </c>
      <c r="E1057" s="164">
        <v>0</v>
      </c>
      <c r="F1057" s="164">
        <v>0</v>
      </c>
      <c r="G1057" s="164">
        <v>0</v>
      </c>
      <c r="H1057" s="164">
        <v>0</v>
      </c>
      <c r="I1057" s="164">
        <v>0</v>
      </c>
      <c r="J1057" s="164">
        <v>0</v>
      </c>
      <c r="K1057" s="164">
        <v>0</v>
      </c>
      <c r="L1057" s="164">
        <v>0</v>
      </c>
      <c r="M1057" s="164">
        <v>0</v>
      </c>
      <c r="N1057" s="164">
        <v>0</v>
      </c>
      <c r="O1057" s="164">
        <v>0</v>
      </c>
      <c r="P1057" s="164">
        <v>0</v>
      </c>
      <c r="Q1057" s="164">
        <v>0</v>
      </c>
      <c r="R1057" s="164">
        <v>0</v>
      </c>
      <c r="S1057" s="164">
        <v>0</v>
      </c>
      <c r="T1057" s="164">
        <v>0</v>
      </c>
      <c r="U1057" s="164">
        <v>0</v>
      </c>
      <c r="V1057" s="164">
        <v>0</v>
      </c>
      <c r="W1057" s="164">
        <v>0</v>
      </c>
      <c r="X1057" s="164">
        <v>0</v>
      </c>
      <c r="Y1057" s="164">
        <v>0</v>
      </c>
      <c r="Z1057" s="164">
        <v>0</v>
      </c>
      <c r="AA1057" s="164">
        <v>0</v>
      </c>
      <c r="AB1057" s="164">
        <v>0</v>
      </c>
      <c r="AC1057" s="164">
        <v>0</v>
      </c>
      <c r="AD1057" s="164">
        <v>0</v>
      </c>
      <c r="AE1057" s="164">
        <v>0</v>
      </c>
      <c r="AF1057" s="164">
        <v>0</v>
      </c>
      <c r="AG1057" s="164">
        <v>0</v>
      </c>
      <c r="AH1057" s="164">
        <v>0</v>
      </c>
      <c r="AI1057" s="164">
        <v>0</v>
      </c>
      <c r="AJ1057" s="164">
        <v>0</v>
      </c>
      <c r="AK1057" s="164">
        <v>0</v>
      </c>
      <c r="AL1057" s="164">
        <v>0</v>
      </c>
      <c r="AM1057" s="164">
        <v>0</v>
      </c>
      <c r="AN1057" s="164">
        <v>0</v>
      </c>
      <c r="AO1057" s="164">
        <v>0</v>
      </c>
      <c r="AP1057" s="164">
        <v>0</v>
      </c>
      <c r="AQ1057" s="164">
        <v>0</v>
      </c>
      <c r="AR1057" s="164">
        <v>0</v>
      </c>
      <c r="AS1057" s="164">
        <v>0</v>
      </c>
      <c r="AT1057" s="164">
        <v>0</v>
      </c>
      <c r="AU1057" s="164">
        <v>0</v>
      </c>
      <c r="AV1057" s="164">
        <v>0</v>
      </c>
      <c r="AW1057" s="164">
        <v>0</v>
      </c>
    </row>
    <row r="1058" spans="1:49" x14ac:dyDescent="0.3">
      <c r="A1058" s="247"/>
      <c r="B1058" s="247"/>
      <c r="C1058" s="141" t="s">
        <v>19</v>
      </c>
      <c r="D1058" s="164">
        <v>0</v>
      </c>
      <c r="E1058" s="164">
        <v>0</v>
      </c>
      <c r="F1058" s="164">
        <v>0</v>
      </c>
      <c r="G1058" s="164">
        <v>0</v>
      </c>
      <c r="H1058" s="164">
        <v>0</v>
      </c>
      <c r="I1058" s="164">
        <v>0</v>
      </c>
      <c r="J1058" s="164">
        <v>0</v>
      </c>
      <c r="K1058" s="164">
        <v>0</v>
      </c>
      <c r="L1058" s="164">
        <v>0</v>
      </c>
      <c r="M1058" s="164">
        <v>0</v>
      </c>
      <c r="N1058" s="164">
        <v>0</v>
      </c>
      <c r="O1058" s="164">
        <v>0</v>
      </c>
      <c r="P1058" s="164">
        <v>0</v>
      </c>
      <c r="Q1058" s="164">
        <v>0</v>
      </c>
      <c r="R1058" s="164">
        <v>0</v>
      </c>
      <c r="S1058" s="164">
        <v>0</v>
      </c>
      <c r="T1058" s="164">
        <v>0</v>
      </c>
      <c r="U1058" s="164">
        <v>0</v>
      </c>
      <c r="V1058" s="164">
        <v>0</v>
      </c>
      <c r="W1058" s="164">
        <v>0</v>
      </c>
      <c r="X1058" s="164">
        <v>0</v>
      </c>
      <c r="Y1058" s="164">
        <v>0</v>
      </c>
      <c r="Z1058" s="164">
        <v>0</v>
      </c>
      <c r="AA1058" s="164">
        <v>0</v>
      </c>
      <c r="AB1058" s="164">
        <v>0</v>
      </c>
      <c r="AC1058" s="164">
        <v>0</v>
      </c>
      <c r="AD1058" s="164">
        <v>0</v>
      </c>
      <c r="AE1058" s="164">
        <v>0</v>
      </c>
      <c r="AF1058" s="164">
        <v>0</v>
      </c>
      <c r="AG1058" s="164">
        <v>0</v>
      </c>
      <c r="AH1058" s="164">
        <v>0</v>
      </c>
      <c r="AI1058" s="164">
        <v>0</v>
      </c>
      <c r="AJ1058" s="164">
        <v>0</v>
      </c>
      <c r="AK1058" s="164">
        <v>0</v>
      </c>
      <c r="AL1058" s="164">
        <v>0</v>
      </c>
      <c r="AM1058" s="164">
        <v>0</v>
      </c>
      <c r="AN1058" s="164">
        <v>0</v>
      </c>
      <c r="AO1058" s="164">
        <v>0</v>
      </c>
      <c r="AP1058" s="164">
        <v>0</v>
      </c>
      <c r="AQ1058" s="164">
        <v>0</v>
      </c>
      <c r="AR1058" s="164">
        <v>0</v>
      </c>
      <c r="AS1058" s="164">
        <v>0</v>
      </c>
      <c r="AT1058" s="164">
        <v>0</v>
      </c>
      <c r="AU1058" s="164">
        <v>0</v>
      </c>
      <c r="AV1058" s="164">
        <v>0</v>
      </c>
      <c r="AW1058" s="164">
        <v>0</v>
      </c>
    </row>
    <row r="1059" spans="1:49" x14ac:dyDescent="0.3">
      <c r="A1059" s="247"/>
      <c r="B1059" s="247" t="s">
        <v>37</v>
      </c>
      <c r="C1059" s="141" t="s">
        <v>11</v>
      </c>
      <c r="D1059" s="164">
        <v>0</v>
      </c>
      <c r="E1059" s="164">
        <v>0</v>
      </c>
      <c r="F1059" s="164">
        <v>0</v>
      </c>
      <c r="G1059" s="164">
        <v>0</v>
      </c>
      <c r="H1059" s="164">
        <v>0</v>
      </c>
      <c r="I1059" s="164">
        <v>0</v>
      </c>
      <c r="J1059" s="164">
        <v>0</v>
      </c>
      <c r="K1059" s="164">
        <v>0</v>
      </c>
      <c r="L1059" s="164">
        <v>0</v>
      </c>
      <c r="M1059" s="164">
        <v>0</v>
      </c>
      <c r="N1059" s="164">
        <v>0</v>
      </c>
      <c r="O1059" s="164">
        <v>0</v>
      </c>
      <c r="P1059" s="164">
        <v>0</v>
      </c>
      <c r="Q1059" s="164">
        <v>0</v>
      </c>
      <c r="R1059" s="164">
        <v>0</v>
      </c>
      <c r="S1059" s="164">
        <v>0</v>
      </c>
      <c r="T1059" s="164">
        <v>0</v>
      </c>
      <c r="U1059" s="164">
        <v>0</v>
      </c>
      <c r="V1059" s="164">
        <v>0</v>
      </c>
      <c r="W1059" s="164">
        <v>0</v>
      </c>
      <c r="X1059" s="164">
        <v>0</v>
      </c>
      <c r="Y1059" s="164">
        <v>0</v>
      </c>
      <c r="Z1059" s="164">
        <v>0</v>
      </c>
      <c r="AA1059" s="164">
        <v>0</v>
      </c>
      <c r="AB1059" s="164">
        <v>0</v>
      </c>
      <c r="AC1059" s="164">
        <v>0</v>
      </c>
      <c r="AD1059" s="164">
        <v>0</v>
      </c>
      <c r="AE1059" s="164">
        <v>0</v>
      </c>
      <c r="AF1059" s="164">
        <v>0</v>
      </c>
      <c r="AG1059" s="164">
        <v>0</v>
      </c>
      <c r="AH1059" s="164">
        <v>0</v>
      </c>
      <c r="AI1059" s="164">
        <v>0</v>
      </c>
      <c r="AJ1059" s="164">
        <v>0</v>
      </c>
      <c r="AK1059" s="164">
        <v>0</v>
      </c>
      <c r="AL1059" s="164">
        <v>0</v>
      </c>
      <c r="AM1059" s="164">
        <v>0</v>
      </c>
      <c r="AN1059" s="164">
        <v>0</v>
      </c>
      <c r="AO1059" s="164">
        <v>0</v>
      </c>
      <c r="AP1059" s="164">
        <v>0</v>
      </c>
      <c r="AQ1059" s="164">
        <v>0</v>
      </c>
      <c r="AR1059" s="164">
        <v>0</v>
      </c>
      <c r="AS1059" s="164">
        <v>0</v>
      </c>
      <c r="AT1059" s="164">
        <v>0</v>
      </c>
      <c r="AU1059" s="164">
        <v>0</v>
      </c>
      <c r="AV1059" s="164">
        <v>0</v>
      </c>
      <c r="AW1059" s="164">
        <v>0</v>
      </c>
    </row>
    <row r="1060" spans="1:49" x14ac:dyDescent="0.3">
      <c r="A1060" s="247"/>
      <c r="B1060" s="247"/>
      <c r="C1060" s="141" t="s">
        <v>12</v>
      </c>
      <c r="D1060" s="164">
        <v>0</v>
      </c>
      <c r="E1060" s="164">
        <v>0</v>
      </c>
      <c r="F1060" s="164">
        <v>0</v>
      </c>
      <c r="G1060" s="164">
        <v>0</v>
      </c>
      <c r="H1060" s="164">
        <v>0</v>
      </c>
      <c r="I1060" s="164">
        <v>0</v>
      </c>
      <c r="J1060" s="164">
        <v>0</v>
      </c>
      <c r="K1060" s="164">
        <v>0</v>
      </c>
      <c r="L1060" s="164">
        <v>0</v>
      </c>
      <c r="M1060" s="164">
        <v>0</v>
      </c>
      <c r="N1060" s="164">
        <v>0</v>
      </c>
      <c r="O1060" s="164">
        <v>0</v>
      </c>
      <c r="P1060" s="164">
        <v>0</v>
      </c>
      <c r="Q1060" s="164">
        <v>0</v>
      </c>
      <c r="R1060" s="164">
        <v>0</v>
      </c>
      <c r="S1060" s="164">
        <v>0</v>
      </c>
      <c r="T1060" s="164">
        <v>0</v>
      </c>
      <c r="U1060" s="164">
        <v>0</v>
      </c>
      <c r="V1060" s="164">
        <v>0</v>
      </c>
      <c r="W1060" s="164">
        <v>0</v>
      </c>
      <c r="X1060" s="164">
        <v>0</v>
      </c>
      <c r="Y1060" s="164">
        <v>0</v>
      </c>
      <c r="Z1060" s="164">
        <v>0</v>
      </c>
      <c r="AA1060" s="164">
        <v>0</v>
      </c>
      <c r="AB1060" s="164">
        <v>0</v>
      </c>
      <c r="AC1060" s="164">
        <v>0</v>
      </c>
      <c r="AD1060" s="164">
        <v>0</v>
      </c>
      <c r="AE1060" s="164">
        <v>0</v>
      </c>
      <c r="AF1060" s="164">
        <v>0</v>
      </c>
      <c r="AG1060" s="164">
        <v>0</v>
      </c>
      <c r="AH1060" s="164">
        <v>0</v>
      </c>
      <c r="AI1060" s="164">
        <v>0</v>
      </c>
      <c r="AJ1060" s="164">
        <v>0</v>
      </c>
      <c r="AK1060" s="164">
        <v>0</v>
      </c>
      <c r="AL1060" s="164">
        <v>0</v>
      </c>
      <c r="AM1060" s="164">
        <v>0</v>
      </c>
      <c r="AN1060" s="164">
        <v>0</v>
      </c>
      <c r="AO1060" s="164">
        <v>0</v>
      </c>
      <c r="AP1060" s="164">
        <v>0</v>
      </c>
      <c r="AQ1060" s="164">
        <v>0</v>
      </c>
      <c r="AR1060" s="164">
        <v>0</v>
      </c>
      <c r="AS1060" s="164">
        <v>0</v>
      </c>
      <c r="AT1060" s="164">
        <v>0</v>
      </c>
      <c r="AU1060" s="164">
        <v>0</v>
      </c>
      <c r="AV1060" s="164">
        <v>0</v>
      </c>
      <c r="AW1060" s="164">
        <v>0</v>
      </c>
    </row>
    <row r="1061" spans="1:49" x14ac:dyDescent="0.3">
      <c r="A1061" s="247"/>
      <c r="B1061" s="247"/>
      <c r="C1061" s="141" t="s">
        <v>13</v>
      </c>
      <c r="D1061" s="164">
        <v>0</v>
      </c>
      <c r="E1061" s="164">
        <v>0</v>
      </c>
      <c r="F1061" s="164">
        <v>0</v>
      </c>
      <c r="G1061" s="164">
        <v>0</v>
      </c>
      <c r="H1061" s="164">
        <v>0</v>
      </c>
      <c r="I1061" s="164">
        <v>0</v>
      </c>
      <c r="J1061" s="164">
        <v>0</v>
      </c>
      <c r="K1061" s="164">
        <v>0</v>
      </c>
      <c r="L1061" s="164">
        <v>0</v>
      </c>
      <c r="M1061" s="164">
        <v>0</v>
      </c>
      <c r="N1061" s="164">
        <v>0</v>
      </c>
      <c r="O1061" s="164">
        <v>0</v>
      </c>
      <c r="P1061" s="164">
        <v>0</v>
      </c>
      <c r="Q1061" s="164">
        <v>0</v>
      </c>
      <c r="R1061" s="164">
        <v>0</v>
      </c>
      <c r="S1061" s="164">
        <v>0</v>
      </c>
      <c r="T1061" s="164">
        <v>0</v>
      </c>
      <c r="U1061" s="164">
        <v>0</v>
      </c>
      <c r="V1061" s="164">
        <v>0</v>
      </c>
      <c r="W1061" s="164">
        <v>0</v>
      </c>
      <c r="X1061" s="164">
        <v>0</v>
      </c>
      <c r="Y1061" s="164">
        <v>0</v>
      </c>
      <c r="Z1061" s="164">
        <v>0</v>
      </c>
      <c r="AA1061" s="164">
        <v>0</v>
      </c>
      <c r="AB1061" s="164">
        <v>0</v>
      </c>
      <c r="AC1061" s="164">
        <v>0</v>
      </c>
      <c r="AD1061" s="164">
        <v>0</v>
      </c>
      <c r="AE1061" s="164">
        <v>0</v>
      </c>
      <c r="AF1061" s="164">
        <v>0</v>
      </c>
      <c r="AG1061" s="164">
        <v>0</v>
      </c>
      <c r="AH1061" s="164">
        <v>0</v>
      </c>
      <c r="AI1061" s="164">
        <v>0</v>
      </c>
      <c r="AJ1061" s="164">
        <v>0</v>
      </c>
      <c r="AK1061" s="164">
        <v>0</v>
      </c>
      <c r="AL1061" s="164">
        <v>0</v>
      </c>
      <c r="AM1061" s="164">
        <v>0</v>
      </c>
      <c r="AN1061" s="164">
        <v>0</v>
      </c>
      <c r="AO1061" s="164">
        <v>0</v>
      </c>
      <c r="AP1061" s="164">
        <v>0</v>
      </c>
      <c r="AQ1061" s="164">
        <v>0</v>
      </c>
      <c r="AR1061" s="164">
        <v>0</v>
      </c>
      <c r="AS1061" s="164">
        <v>0</v>
      </c>
      <c r="AT1061" s="164">
        <v>0</v>
      </c>
      <c r="AU1061" s="164">
        <v>0</v>
      </c>
      <c r="AV1061" s="164">
        <v>0</v>
      </c>
      <c r="AW1061" s="164">
        <v>0</v>
      </c>
    </row>
    <row r="1062" spans="1:49" x14ac:dyDescent="0.3">
      <c r="A1062" s="247"/>
      <c r="B1062" s="247"/>
      <c r="C1062" s="141" t="s">
        <v>14</v>
      </c>
      <c r="D1062" s="164">
        <v>0</v>
      </c>
      <c r="E1062" s="164">
        <v>0</v>
      </c>
      <c r="F1062" s="164">
        <v>0</v>
      </c>
      <c r="G1062" s="164">
        <v>0</v>
      </c>
      <c r="H1062" s="164">
        <v>0</v>
      </c>
      <c r="I1062" s="164">
        <v>0</v>
      </c>
      <c r="J1062" s="164">
        <v>0</v>
      </c>
      <c r="K1062" s="164">
        <v>0</v>
      </c>
      <c r="L1062" s="164">
        <v>0</v>
      </c>
      <c r="M1062" s="164">
        <v>0</v>
      </c>
      <c r="N1062" s="164">
        <v>0</v>
      </c>
      <c r="O1062" s="164">
        <v>0</v>
      </c>
      <c r="P1062" s="164">
        <v>0</v>
      </c>
      <c r="Q1062" s="164">
        <v>0</v>
      </c>
      <c r="R1062" s="164">
        <v>0</v>
      </c>
      <c r="S1062" s="164">
        <v>0</v>
      </c>
      <c r="T1062" s="164">
        <v>0</v>
      </c>
      <c r="U1062" s="164">
        <v>0</v>
      </c>
      <c r="V1062" s="164">
        <v>0</v>
      </c>
      <c r="W1062" s="164">
        <v>0</v>
      </c>
      <c r="X1062" s="164">
        <v>0</v>
      </c>
      <c r="Y1062" s="164">
        <v>0</v>
      </c>
      <c r="Z1062" s="164">
        <v>0</v>
      </c>
      <c r="AA1062" s="164">
        <v>0</v>
      </c>
      <c r="AB1062" s="164">
        <v>0</v>
      </c>
      <c r="AC1062" s="164">
        <v>0</v>
      </c>
      <c r="AD1062" s="164">
        <v>0</v>
      </c>
      <c r="AE1062" s="164">
        <v>0</v>
      </c>
      <c r="AF1062" s="164">
        <v>0</v>
      </c>
      <c r="AG1062" s="164">
        <v>0</v>
      </c>
      <c r="AH1062" s="164">
        <v>0</v>
      </c>
      <c r="AI1062" s="164">
        <v>0</v>
      </c>
      <c r="AJ1062" s="164">
        <v>0</v>
      </c>
      <c r="AK1062" s="164">
        <v>0</v>
      </c>
      <c r="AL1062" s="164">
        <v>0</v>
      </c>
      <c r="AM1062" s="164">
        <v>0</v>
      </c>
      <c r="AN1062" s="164">
        <v>0</v>
      </c>
      <c r="AO1062" s="164">
        <v>0</v>
      </c>
      <c r="AP1062" s="164">
        <v>0</v>
      </c>
      <c r="AQ1062" s="164">
        <v>0</v>
      </c>
      <c r="AR1062" s="164">
        <v>0</v>
      </c>
      <c r="AS1062" s="164">
        <v>0</v>
      </c>
      <c r="AT1062" s="164">
        <v>0</v>
      </c>
      <c r="AU1062" s="164">
        <v>0</v>
      </c>
      <c r="AV1062" s="164">
        <v>0</v>
      </c>
      <c r="AW1062" s="164">
        <v>0</v>
      </c>
    </row>
    <row r="1063" spans="1:49" x14ac:dyDescent="0.3">
      <c r="A1063" s="247"/>
      <c r="B1063" s="247"/>
      <c r="C1063" s="141" t="s">
        <v>15</v>
      </c>
      <c r="D1063" s="164">
        <v>0</v>
      </c>
      <c r="E1063" s="164">
        <v>0</v>
      </c>
      <c r="F1063" s="164">
        <v>0</v>
      </c>
      <c r="G1063" s="164">
        <v>0</v>
      </c>
      <c r="H1063" s="164">
        <v>0</v>
      </c>
      <c r="I1063" s="164">
        <v>0</v>
      </c>
      <c r="J1063" s="164">
        <v>0</v>
      </c>
      <c r="K1063" s="164">
        <v>0</v>
      </c>
      <c r="L1063" s="164">
        <v>0</v>
      </c>
      <c r="M1063" s="164">
        <v>0</v>
      </c>
      <c r="N1063" s="164">
        <v>0</v>
      </c>
      <c r="O1063" s="164">
        <v>0</v>
      </c>
      <c r="P1063" s="164">
        <v>0</v>
      </c>
      <c r="Q1063" s="164">
        <v>0</v>
      </c>
      <c r="R1063" s="164">
        <v>0</v>
      </c>
      <c r="S1063" s="164">
        <v>0</v>
      </c>
      <c r="T1063" s="164">
        <v>0</v>
      </c>
      <c r="U1063" s="164">
        <v>0</v>
      </c>
      <c r="V1063" s="164">
        <v>0</v>
      </c>
      <c r="W1063" s="164">
        <v>0</v>
      </c>
      <c r="X1063" s="164">
        <v>0</v>
      </c>
      <c r="Y1063" s="164">
        <v>0</v>
      </c>
      <c r="Z1063" s="164">
        <v>0</v>
      </c>
      <c r="AA1063" s="164">
        <v>0</v>
      </c>
      <c r="AB1063" s="164">
        <v>0</v>
      </c>
      <c r="AC1063" s="164">
        <v>0</v>
      </c>
      <c r="AD1063" s="164">
        <v>0</v>
      </c>
      <c r="AE1063" s="164">
        <v>0</v>
      </c>
      <c r="AF1063" s="164">
        <v>0</v>
      </c>
      <c r="AG1063" s="164">
        <v>0</v>
      </c>
      <c r="AH1063" s="164">
        <v>0</v>
      </c>
      <c r="AI1063" s="164">
        <v>0</v>
      </c>
      <c r="AJ1063" s="164">
        <v>0</v>
      </c>
      <c r="AK1063" s="164">
        <v>0</v>
      </c>
      <c r="AL1063" s="164">
        <v>0</v>
      </c>
      <c r="AM1063" s="164">
        <v>0</v>
      </c>
      <c r="AN1063" s="164">
        <v>0</v>
      </c>
      <c r="AO1063" s="164">
        <v>0</v>
      </c>
      <c r="AP1063" s="164">
        <v>0</v>
      </c>
      <c r="AQ1063" s="164">
        <v>0</v>
      </c>
      <c r="AR1063" s="164">
        <v>0</v>
      </c>
      <c r="AS1063" s="164">
        <v>0</v>
      </c>
      <c r="AT1063" s="164">
        <v>0</v>
      </c>
      <c r="AU1063" s="164">
        <v>0</v>
      </c>
      <c r="AV1063" s="164">
        <v>0</v>
      </c>
      <c r="AW1063" s="164">
        <v>0</v>
      </c>
    </row>
    <row r="1064" spans="1:49" x14ac:dyDescent="0.3">
      <c r="A1064" s="247"/>
      <c r="B1064" s="247"/>
      <c r="C1064" s="141" t="s">
        <v>16</v>
      </c>
      <c r="D1064" s="164">
        <v>0</v>
      </c>
      <c r="E1064" s="164">
        <v>0</v>
      </c>
      <c r="F1064" s="164">
        <v>0</v>
      </c>
      <c r="G1064" s="164">
        <v>0</v>
      </c>
      <c r="H1064" s="164">
        <v>0</v>
      </c>
      <c r="I1064" s="164">
        <v>0</v>
      </c>
      <c r="J1064" s="164">
        <v>0</v>
      </c>
      <c r="K1064" s="164">
        <v>0</v>
      </c>
      <c r="L1064" s="164">
        <v>0</v>
      </c>
      <c r="M1064" s="164">
        <v>0</v>
      </c>
      <c r="N1064" s="164">
        <v>0</v>
      </c>
      <c r="O1064" s="164">
        <v>0</v>
      </c>
      <c r="P1064" s="164">
        <v>0</v>
      </c>
      <c r="Q1064" s="164">
        <v>0</v>
      </c>
      <c r="R1064" s="164">
        <v>0</v>
      </c>
      <c r="S1064" s="164">
        <v>0</v>
      </c>
      <c r="T1064" s="164">
        <v>0</v>
      </c>
      <c r="U1064" s="164">
        <v>0</v>
      </c>
      <c r="V1064" s="164">
        <v>0</v>
      </c>
      <c r="W1064" s="164">
        <v>0</v>
      </c>
      <c r="X1064" s="164">
        <v>0</v>
      </c>
      <c r="Y1064" s="164">
        <v>0</v>
      </c>
      <c r="Z1064" s="164">
        <v>0</v>
      </c>
      <c r="AA1064" s="164">
        <v>0</v>
      </c>
      <c r="AB1064" s="164">
        <v>0</v>
      </c>
      <c r="AC1064" s="164">
        <v>0</v>
      </c>
      <c r="AD1064" s="164">
        <v>0</v>
      </c>
      <c r="AE1064" s="164">
        <v>0</v>
      </c>
      <c r="AF1064" s="164">
        <v>0</v>
      </c>
      <c r="AG1064" s="164">
        <v>0</v>
      </c>
      <c r="AH1064" s="164">
        <v>0</v>
      </c>
      <c r="AI1064" s="164">
        <v>0</v>
      </c>
      <c r="AJ1064" s="164">
        <v>0</v>
      </c>
      <c r="AK1064" s="164">
        <v>0</v>
      </c>
      <c r="AL1064" s="164">
        <v>0</v>
      </c>
      <c r="AM1064" s="164">
        <v>0</v>
      </c>
      <c r="AN1064" s="164">
        <v>0</v>
      </c>
      <c r="AO1064" s="164">
        <v>0</v>
      </c>
      <c r="AP1064" s="164">
        <v>0</v>
      </c>
      <c r="AQ1064" s="164">
        <v>0</v>
      </c>
      <c r="AR1064" s="164">
        <v>0</v>
      </c>
      <c r="AS1064" s="164">
        <v>0</v>
      </c>
      <c r="AT1064" s="164">
        <v>0</v>
      </c>
      <c r="AU1064" s="164">
        <v>0</v>
      </c>
      <c r="AV1064" s="164">
        <v>0</v>
      </c>
      <c r="AW1064" s="164">
        <v>0</v>
      </c>
    </row>
    <row r="1065" spans="1:49" x14ac:dyDescent="0.3">
      <c r="A1065" s="247"/>
      <c r="B1065" s="247"/>
      <c r="C1065" s="141" t="s">
        <v>17</v>
      </c>
      <c r="D1065" s="164">
        <v>0</v>
      </c>
      <c r="E1065" s="164">
        <v>0</v>
      </c>
      <c r="F1065" s="164">
        <v>0</v>
      </c>
      <c r="G1065" s="164">
        <v>0</v>
      </c>
      <c r="H1065" s="164">
        <v>0</v>
      </c>
      <c r="I1065" s="164">
        <v>0</v>
      </c>
      <c r="J1065" s="164">
        <v>0</v>
      </c>
      <c r="K1065" s="164">
        <v>0</v>
      </c>
      <c r="L1065" s="164">
        <v>0</v>
      </c>
      <c r="M1065" s="164">
        <v>0</v>
      </c>
      <c r="N1065" s="164">
        <v>0</v>
      </c>
      <c r="O1065" s="164">
        <v>0</v>
      </c>
      <c r="P1065" s="164">
        <v>0</v>
      </c>
      <c r="Q1065" s="164">
        <v>0</v>
      </c>
      <c r="R1065" s="164">
        <v>0</v>
      </c>
      <c r="S1065" s="164">
        <v>0</v>
      </c>
      <c r="T1065" s="164">
        <v>0</v>
      </c>
      <c r="U1065" s="164">
        <v>0</v>
      </c>
      <c r="V1065" s="164">
        <v>0</v>
      </c>
      <c r="W1065" s="164">
        <v>0</v>
      </c>
      <c r="X1065" s="164">
        <v>0</v>
      </c>
      <c r="Y1065" s="164">
        <v>0</v>
      </c>
      <c r="Z1065" s="164">
        <v>0</v>
      </c>
      <c r="AA1065" s="164">
        <v>0</v>
      </c>
      <c r="AB1065" s="164">
        <v>0</v>
      </c>
      <c r="AC1065" s="164">
        <v>0</v>
      </c>
      <c r="AD1065" s="164">
        <v>0</v>
      </c>
      <c r="AE1065" s="164">
        <v>0</v>
      </c>
      <c r="AF1065" s="164">
        <v>0</v>
      </c>
      <c r="AG1065" s="164">
        <v>0</v>
      </c>
      <c r="AH1065" s="164">
        <v>0</v>
      </c>
      <c r="AI1065" s="164">
        <v>0</v>
      </c>
      <c r="AJ1065" s="164">
        <v>0</v>
      </c>
      <c r="AK1065" s="164">
        <v>0</v>
      </c>
      <c r="AL1065" s="164">
        <v>0</v>
      </c>
      <c r="AM1065" s="164">
        <v>0</v>
      </c>
      <c r="AN1065" s="164">
        <v>0</v>
      </c>
      <c r="AO1065" s="164">
        <v>0</v>
      </c>
      <c r="AP1065" s="164">
        <v>0</v>
      </c>
      <c r="AQ1065" s="164">
        <v>0</v>
      </c>
      <c r="AR1065" s="164">
        <v>0</v>
      </c>
      <c r="AS1065" s="164">
        <v>0</v>
      </c>
      <c r="AT1065" s="164">
        <v>0</v>
      </c>
      <c r="AU1065" s="164">
        <v>0</v>
      </c>
      <c r="AV1065" s="164">
        <v>0</v>
      </c>
      <c r="AW1065" s="164">
        <v>0</v>
      </c>
    </row>
    <row r="1066" spans="1:49" x14ac:dyDescent="0.3">
      <c r="A1066" s="247"/>
      <c r="B1066" s="247"/>
      <c r="C1066" s="141" t="s">
        <v>34</v>
      </c>
      <c r="D1066" s="164">
        <v>0</v>
      </c>
      <c r="E1066" s="164">
        <v>0</v>
      </c>
      <c r="F1066" s="164">
        <v>0</v>
      </c>
      <c r="G1066" s="164">
        <v>0</v>
      </c>
      <c r="H1066" s="164">
        <v>0</v>
      </c>
      <c r="I1066" s="164">
        <v>0</v>
      </c>
      <c r="J1066" s="164">
        <v>0</v>
      </c>
      <c r="K1066" s="164">
        <v>0</v>
      </c>
      <c r="L1066" s="164">
        <v>0</v>
      </c>
      <c r="M1066" s="164">
        <v>0</v>
      </c>
      <c r="N1066" s="164">
        <v>0</v>
      </c>
      <c r="O1066" s="164">
        <v>0</v>
      </c>
      <c r="P1066" s="164">
        <v>0</v>
      </c>
      <c r="Q1066" s="164">
        <v>0</v>
      </c>
      <c r="R1066" s="164">
        <v>0</v>
      </c>
      <c r="S1066" s="164">
        <v>0</v>
      </c>
      <c r="T1066" s="164">
        <v>0</v>
      </c>
      <c r="U1066" s="164">
        <v>0</v>
      </c>
      <c r="V1066" s="164">
        <v>0</v>
      </c>
      <c r="W1066" s="164">
        <v>0</v>
      </c>
      <c r="X1066" s="164">
        <v>0</v>
      </c>
      <c r="Y1066" s="164">
        <v>0</v>
      </c>
      <c r="Z1066" s="164">
        <v>0</v>
      </c>
      <c r="AA1066" s="164">
        <v>0</v>
      </c>
      <c r="AB1066" s="164">
        <v>0</v>
      </c>
      <c r="AC1066" s="164">
        <v>0</v>
      </c>
      <c r="AD1066" s="164">
        <v>0</v>
      </c>
      <c r="AE1066" s="164">
        <v>0</v>
      </c>
      <c r="AF1066" s="164">
        <v>0</v>
      </c>
      <c r="AG1066" s="164">
        <v>0</v>
      </c>
      <c r="AH1066" s="164">
        <v>0</v>
      </c>
      <c r="AI1066" s="164">
        <v>0</v>
      </c>
      <c r="AJ1066" s="164">
        <v>0</v>
      </c>
      <c r="AK1066" s="164">
        <v>0</v>
      </c>
      <c r="AL1066" s="164">
        <v>0</v>
      </c>
      <c r="AM1066" s="164">
        <v>0</v>
      </c>
      <c r="AN1066" s="164">
        <v>0</v>
      </c>
      <c r="AO1066" s="164">
        <v>0</v>
      </c>
      <c r="AP1066" s="164">
        <v>0</v>
      </c>
      <c r="AQ1066" s="164">
        <v>0</v>
      </c>
      <c r="AR1066" s="164">
        <v>0</v>
      </c>
      <c r="AS1066" s="164">
        <v>0</v>
      </c>
      <c r="AT1066" s="164">
        <v>0</v>
      </c>
      <c r="AU1066" s="164">
        <v>0</v>
      </c>
      <c r="AV1066" s="164">
        <v>0</v>
      </c>
      <c r="AW1066" s="164">
        <v>0</v>
      </c>
    </row>
    <row r="1067" spans="1:49" x14ac:dyDescent="0.3">
      <c r="A1067" s="247"/>
      <c r="B1067" s="247"/>
      <c r="C1067" s="141" t="s">
        <v>19</v>
      </c>
      <c r="D1067" s="164">
        <v>0</v>
      </c>
      <c r="E1067" s="164">
        <v>0</v>
      </c>
      <c r="F1067" s="164">
        <v>0</v>
      </c>
      <c r="G1067" s="164">
        <v>0</v>
      </c>
      <c r="H1067" s="164">
        <v>0</v>
      </c>
      <c r="I1067" s="164">
        <v>0</v>
      </c>
      <c r="J1067" s="164">
        <v>0</v>
      </c>
      <c r="K1067" s="164">
        <v>0</v>
      </c>
      <c r="L1067" s="164">
        <v>0</v>
      </c>
      <c r="M1067" s="164">
        <v>0</v>
      </c>
      <c r="N1067" s="164">
        <v>0</v>
      </c>
      <c r="O1067" s="164">
        <v>0</v>
      </c>
      <c r="P1067" s="164">
        <v>0</v>
      </c>
      <c r="Q1067" s="164">
        <v>0</v>
      </c>
      <c r="R1067" s="164">
        <v>0</v>
      </c>
      <c r="S1067" s="164">
        <v>0</v>
      </c>
      <c r="T1067" s="164">
        <v>0</v>
      </c>
      <c r="U1067" s="164">
        <v>0</v>
      </c>
      <c r="V1067" s="164">
        <v>0</v>
      </c>
      <c r="W1067" s="164">
        <v>0</v>
      </c>
      <c r="X1067" s="164">
        <v>0</v>
      </c>
      <c r="Y1067" s="164">
        <v>0</v>
      </c>
      <c r="Z1067" s="164">
        <v>0</v>
      </c>
      <c r="AA1067" s="164">
        <v>0</v>
      </c>
      <c r="AB1067" s="164">
        <v>0</v>
      </c>
      <c r="AC1067" s="164">
        <v>0</v>
      </c>
      <c r="AD1067" s="164">
        <v>0</v>
      </c>
      <c r="AE1067" s="164">
        <v>0</v>
      </c>
      <c r="AF1067" s="164">
        <v>0</v>
      </c>
      <c r="AG1067" s="164">
        <v>0</v>
      </c>
      <c r="AH1067" s="164">
        <v>0</v>
      </c>
      <c r="AI1067" s="164">
        <v>0</v>
      </c>
      <c r="AJ1067" s="164">
        <v>0</v>
      </c>
      <c r="AK1067" s="164">
        <v>0</v>
      </c>
      <c r="AL1067" s="164">
        <v>0</v>
      </c>
      <c r="AM1067" s="164">
        <v>0</v>
      </c>
      <c r="AN1067" s="164">
        <v>0</v>
      </c>
      <c r="AO1067" s="164">
        <v>0</v>
      </c>
      <c r="AP1067" s="164">
        <v>0</v>
      </c>
      <c r="AQ1067" s="164">
        <v>0</v>
      </c>
      <c r="AR1067" s="164">
        <v>0</v>
      </c>
      <c r="AS1067" s="164">
        <v>0</v>
      </c>
      <c r="AT1067" s="164">
        <v>0</v>
      </c>
      <c r="AU1067" s="164">
        <v>0</v>
      </c>
      <c r="AV1067" s="164">
        <v>0</v>
      </c>
      <c r="AW1067" s="164">
        <v>0</v>
      </c>
    </row>
    <row r="1068" spans="1:49" x14ac:dyDescent="0.3">
      <c r="A1068" s="247"/>
      <c r="B1068" s="247" t="s">
        <v>29</v>
      </c>
      <c r="C1068" s="141" t="s">
        <v>11</v>
      </c>
      <c r="D1068" s="164">
        <v>0</v>
      </c>
      <c r="E1068" s="164">
        <v>0</v>
      </c>
      <c r="F1068" s="164">
        <v>0</v>
      </c>
      <c r="G1068" s="164">
        <v>0</v>
      </c>
      <c r="H1068" s="164">
        <v>0</v>
      </c>
      <c r="I1068" s="164">
        <v>0</v>
      </c>
      <c r="J1068" s="164">
        <v>0</v>
      </c>
      <c r="K1068" s="164">
        <v>0</v>
      </c>
      <c r="L1068" s="164">
        <v>0</v>
      </c>
      <c r="M1068" s="164">
        <v>0</v>
      </c>
      <c r="N1068" s="164">
        <v>0</v>
      </c>
      <c r="O1068" s="164">
        <v>0</v>
      </c>
      <c r="P1068" s="164">
        <v>0</v>
      </c>
      <c r="Q1068" s="164">
        <v>0</v>
      </c>
      <c r="R1068" s="164">
        <v>0</v>
      </c>
      <c r="S1068" s="164">
        <v>0</v>
      </c>
      <c r="T1068" s="164">
        <v>0</v>
      </c>
      <c r="U1068" s="164">
        <v>0</v>
      </c>
      <c r="V1068" s="164">
        <v>0</v>
      </c>
      <c r="W1068" s="164">
        <v>0</v>
      </c>
      <c r="X1068" s="164">
        <v>0</v>
      </c>
      <c r="Y1068" s="164">
        <v>0</v>
      </c>
      <c r="Z1068" s="164">
        <v>0</v>
      </c>
      <c r="AA1068" s="164">
        <v>0</v>
      </c>
      <c r="AB1068" s="164">
        <v>0</v>
      </c>
      <c r="AC1068" s="164">
        <v>0</v>
      </c>
      <c r="AD1068" s="164">
        <v>0</v>
      </c>
      <c r="AE1068" s="164">
        <v>0</v>
      </c>
      <c r="AF1068" s="164">
        <v>0</v>
      </c>
      <c r="AG1068" s="164">
        <v>0</v>
      </c>
      <c r="AH1068" s="164">
        <v>0</v>
      </c>
      <c r="AI1068" s="164">
        <v>0</v>
      </c>
      <c r="AJ1068" s="164">
        <v>0</v>
      </c>
      <c r="AK1068" s="164">
        <v>0</v>
      </c>
      <c r="AL1068" s="164">
        <v>0</v>
      </c>
      <c r="AM1068" s="164">
        <v>0</v>
      </c>
      <c r="AN1068" s="164">
        <v>0</v>
      </c>
      <c r="AO1068" s="164">
        <v>0</v>
      </c>
      <c r="AP1068" s="164">
        <v>0</v>
      </c>
      <c r="AQ1068" s="164">
        <v>0</v>
      </c>
      <c r="AR1068" s="164">
        <v>0</v>
      </c>
      <c r="AS1068" s="164">
        <v>0</v>
      </c>
      <c r="AT1068" s="164">
        <v>0</v>
      </c>
      <c r="AU1068" s="164">
        <v>0</v>
      </c>
      <c r="AV1068" s="164">
        <v>0</v>
      </c>
      <c r="AW1068" s="164">
        <v>0</v>
      </c>
    </row>
    <row r="1069" spans="1:49" x14ac:dyDescent="0.3">
      <c r="A1069" s="247"/>
      <c r="B1069" s="247"/>
      <c r="C1069" s="141" t="s">
        <v>12</v>
      </c>
      <c r="D1069" s="164">
        <v>0</v>
      </c>
      <c r="E1069" s="164">
        <v>0</v>
      </c>
      <c r="F1069" s="164">
        <v>0</v>
      </c>
      <c r="G1069" s="164">
        <v>0</v>
      </c>
      <c r="H1069" s="164">
        <v>0</v>
      </c>
      <c r="I1069" s="164">
        <v>0</v>
      </c>
      <c r="J1069" s="164">
        <v>0</v>
      </c>
      <c r="K1069" s="164">
        <v>0</v>
      </c>
      <c r="L1069" s="164">
        <v>0</v>
      </c>
      <c r="M1069" s="164">
        <v>0</v>
      </c>
      <c r="N1069" s="164">
        <v>0</v>
      </c>
      <c r="O1069" s="164">
        <v>0</v>
      </c>
      <c r="P1069" s="164">
        <v>0</v>
      </c>
      <c r="Q1069" s="164">
        <v>0</v>
      </c>
      <c r="R1069" s="164">
        <v>0</v>
      </c>
      <c r="S1069" s="164">
        <v>0</v>
      </c>
      <c r="T1069" s="164">
        <v>0</v>
      </c>
      <c r="U1069" s="164">
        <v>0</v>
      </c>
      <c r="V1069" s="164">
        <v>0</v>
      </c>
      <c r="W1069" s="164">
        <v>0</v>
      </c>
      <c r="X1069" s="164">
        <v>0</v>
      </c>
      <c r="Y1069" s="164">
        <v>0</v>
      </c>
      <c r="Z1069" s="164">
        <v>0</v>
      </c>
      <c r="AA1069" s="164">
        <v>0</v>
      </c>
      <c r="AB1069" s="164">
        <v>0</v>
      </c>
      <c r="AC1069" s="164">
        <v>0</v>
      </c>
      <c r="AD1069" s="164">
        <v>0</v>
      </c>
      <c r="AE1069" s="164">
        <v>0</v>
      </c>
      <c r="AF1069" s="164">
        <v>0</v>
      </c>
      <c r="AG1069" s="164">
        <v>0</v>
      </c>
      <c r="AH1069" s="164">
        <v>0</v>
      </c>
      <c r="AI1069" s="164">
        <v>0</v>
      </c>
      <c r="AJ1069" s="164">
        <v>0</v>
      </c>
      <c r="AK1069" s="164">
        <v>0</v>
      </c>
      <c r="AL1069" s="164">
        <v>0</v>
      </c>
      <c r="AM1069" s="164">
        <v>0</v>
      </c>
      <c r="AN1069" s="164">
        <v>0</v>
      </c>
      <c r="AO1069" s="164">
        <v>0</v>
      </c>
      <c r="AP1069" s="164">
        <v>0</v>
      </c>
      <c r="AQ1069" s="164">
        <v>0</v>
      </c>
      <c r="AR1069" s="164">
        <v>0</v>
      </c>
      <c r="AS1069" s="164">
        <v>0</v>
      </c>
      <c r="AT1069" s="164">
        <v>0</v>
      </c>
      <c r="AU1069" s="164">
        <v>0</v>
      </c>
      <c r="AV1069" s="164">
        <v>0</v>
      </c>
      <c r="AW1069" s="164">
        <v>0</v>
      </c>
    </row>
    <row r="1070" spans="1:49" x14ac:dyDescent="0.3">
      <c r="A1070" s="247"/>
      <c r="B1070" s="247"/>
      <c r="C1070" s="141" t="s">
        <v>13</v>
      </c>
      <c r="D1070" s="164">
        <v>0</v>
      </c>
      <c r="E1070" s="164">
        <v>0</v>
      </c>
      <c r="F1070" s="164">
        <v>0</v>
      </c>
      <c r="G1070" s="164">
        <v>0</v>
      </c>
      <c r="H1070" s="164">
        <v>0</v>
      </c>
      <c r="I1070" s="164">
        <v>0</v>
      </c>
      <c r="J1070" s="164">
        <v>0</v>
      </c>
      <c r="K1070" s="164">
        <v>0</v>
      </c>
      <c r="L1070" s="164">
        <v>0</v>
      </c>
      <c r="M1070" s="164">
        <v>0</v>
      </c>
      <c r="N1070" s="164">
        <v>0</v>
      </c>
      <c r="O1070" s="164">
        <v>0</v>
      </c>
      <c r="P1070" s="164">
        <v>0</v>
      </c>
      <c r="Q1070" s="164">
        <v>0</v>
      </c>
      <c r="R1070" s="164">
        <v>0</v>
      </c>
      <c r="S1070" s="164">
        <v>0</v>
      </c>
      <c r="T1070" s="164">
        <v>0</v>
      </c>
      <c r="U1070" s="164">
        <v>0</v>
      </c>
      <c r="V1070" s="164">
        <v>0</v>
      </c>
      <c r="W1070" s="164">
        <v>0</v>
      </c>
      <c r="X1070" s="164">
        <v>0</v>
      </c>
      <c r="Y1070" s="164">
        <v>0</v>
      </c>
      <c r="Z1070" s="164">
        <v>0</v>
      </c>
      <c r="AA1070" s="164">
        <v>0</v>
      </c>
      <c r="AB1070" s="164">
        <v>0</v>
      </c>
      <c r="AC1070" s="164">
        <v>0</v>
      </c>
      <c r="AD1070" s="164">
        <v>0</v>
      </c>
      <c r="AE1070" s="164">
        <v>0</v>
      </c>
      <c r="AF1070" s="164">
        <v>0</v>
      </c>
      <c r="AG1070" s="164">
        <v>0</v>
      </c>
      <c r="AH1070" s="164">
        <v>0</v>
      </c>
      <c r="AI1070" s="164">
        <v>0</v>
      </c>
      <c r="AJ1070" s="164">
        <v>0</v>
      </c>
      <c r="AK1070" s="164">
        <v>0</v>
      </c>
      <c r="AL1070" s="164">
        <v>0</v>
      </c>
      <c r="AM1070" s="164">
        <v>0</v>
      </c>
      <c r="AN1070" s="164">
        <v>0</v>
      </c>
      <c r="AO1070" s="164">
        <v>0</v>
      </c>
      <c r="AP1070" s="164">
        <v>0</v>
      </c>
      <c r="AQ1070" s="164">
        <v>0</v>
      </c>
      <c r="AR1070" s="164">
        <v>0</v>
      </c>
      <c r="AS1070" s="164">
        <v>0</v>
      </c>
      <c r="AT1070" s="164">
        <v>0</v>
      </c>
      <c r="AU1070" s="164">
        <v>0</v>
      </c>
      <c r="AV1070" s="164">
        <v>0</v>
      </c>
      <c r="AW1070" s="164">
        <v>0</v>
      </c>
    </row>
    <row r="1071" spans="1:49" x14ac:dyDescent="0.3">
      <c r="A1071" s="247"/>
      <c r="B1071" s="247"/>
      <c r="C1071" s="141" t="s">
        <v>14</v>
      </c>
      <c r="D1071" s="164">
        <v>0</v>
      </c>
      <c r="E1071" s="164">
        <v>0</v>
      </c>
      <c r="F1071" s="164">
        <v>0</v>
      </c>
      <c r="G1071" s="164">
        <v>0</v>
      </c>
      <c r="H1071" s="164">
        <v>0</v>
      </c>
      <c r="I1071" s="164">
        <v>0</v>
      </c>
      <c r="J1071" s="164">
        <v>0</v>
      </c>
      <c r="K1071" s="164">
        <v>0</v>
      </c>
      <c r="L1071" s="164">
        <v>0</v>
      </c>
      <c r="M1071" s="164">
        <v>0</v>
      </c>
      <c r="N1071" s="164">
        <v>0</v>
      </c>
      <c r="O1071" s="164">
        <v>0</v>
      </c>
      <c r="P1071" s="164">
        <v>0</v>
      </c>
      <c r="Q1071" s="164">
        <v>0</v>
      </c>
      <c r="R1071" s="164">
        <v>0</v>
      </c>
      <c r="S1071" s="164">
        <v>0</v>
      </c>
      <c r="T1071" s="164">
        <v>0</v>
      </c>
      <c r="U1071" s="164">
        <v>0</v>
      </c>
      <c r="V1071" s="164">
        <v>0</v>
      </c>
      <c r="W1071" s="164">
        <v>0</v>
      </c>
      <c r="X1071" s="164">
        <v>0</v>
      </c>
      <c r="Y1071" s="164">
        <v>0</v>
      </c>
      <c r="Z1071" s="164">
        <v>0</v>
      </c>
      <c r="AA1071" s="164">
        <v>0</v>
      </c>
      <c r="AB1071" s="164">
        <v>0</v>
      </c>
      <c r="AC1071" s="164">
        <v>0</v>
      </c>
      <c r="AD1071" s="164">
        <v>0</v>
      </c>
      <c r="AE1071" s="164">
        <v>0</v>
      </c>
      <c r="AF1071" s="164">
        <v>0</v>
      </c>
      <c r="AG1071" s="164">
        <v>0</v>
      </c>
      <c r="AH1071" s="164">
        <v>0</v>
      </c>
      <c r="AI1071" s="164">
        <v>0</v>
      </c>
      <c r="AJ1071" s="164">
        <v>0</v>
      </c>
      <c r="AK1071" s="164">
        <v>0</v>
      </c>
      <c r="AL1071" s="164">
        <v>0</v>
      </c>
      <c r="AM1071" s="164">
        <v>0</v>
      </c>
      <c r="AN1071" s="164">
        <v>0</v>
      </c>
      <c r="AO1071" s="164">
        <v>0</v>
      </c>
      <c r="AP1071" s="164">
        <v>0</v>
      </c>
      <c r="AQ1071" s="164">
        <v>0</v>
      </c>
      <c r="AR1071" s="164">
        <v>0</v>
      </c>
      <c r="AS1071" s="164">
        <v>0</v>
      </c>
      <c r="AT1071" s="164">
        <v>0</v>
      </c>
      <c r="AU1071" s="164">
        <v>0</v>
      </c>
      <c r="AV1071" s="164">
        <v>0</v>
      </c>
      <c r="AW1071" s="164">
        <v>0</v>
      </c>
    </row>
    <row r="1072" spans="1:49" x14ac:dyDescent="0.3">
      <c r="A1072" s="247"/>
      <c r="B1072" s="247"/>
      <c r="C1072" s="141" t="s">
        <v>15</v>
      </c>
      <c r="D1072" s="164">
        <v>0</v>
      </c>
      <c r="E1072" s="164">
        <v>0</v>
      </c>
      <c r="F1072" s="164">
        <v>0</v>
      </c>
      <c r="G1072" s="164">
        <v>0</v>
      </c>
      <c r="H1072" s="164">
        <v>0</v>
      </c>
      <c r="I1072" s="164">
        <v>0</v>
      </c>
      <c r="J1072" s="164">
        <v>0</v>
      </c>
      <c r="K1072" s="164">
        <v>0</v>
      </c>
      <c r="L1072" s="164">
        <v>0</v>
      </c>
      <c r="M1072" s="164">
        <v>0</v>
      </c>
      <c r="N1072" s="164">
        <v>0</v>
      </c>
      <c r="O1072" s="164">
        <v>0</v>
      </c>
      <c r="P1072" s="164">
        <v>0</v>
      </c>
      <c r="Q1072" s="164">
        <v>0</v>
      </c>
      <c r="R1072" s="164">
        <v>0</v>
      </c>
      <c r="S1072" s="164">
        <v>0</v>
      </c>
      <c r="T1072" s="164">
        <v>0</v>
      </c>
      <c r="U1072" s="164">
        <v>0</v>
      </c>
      <c r="V1072" s="164">
        <v>0</v>
      </c>
      <c r="W1072" s="164">
        <v>0</v>
      </c>
      <c r="X1072" s="164">
        <v>0</v>
      </c>
      <c r="Y1072" s="164">
        <v>0</v>
      </c>
      <c r="Z1072" s="164">
        <v>0</v>
      </c>
      <c r="AA1072" s="164">
        <v>0</v>
      </c>
      <c r="AB1072" s="164">
        <v>0</v>
      </c>
      <c r="AC1072" s="164">
        <v>0</v>
      </c>
      <c r="AD1072" s="164">
        <v>0</v>
      </c>
      <c r="AE1072" s="164">
        <v>0</v>
      </c>
      <c r="AF1072" s="164">
        <v>0</v>
      </c>
      <c r="AG1072" s="164">
        <v>0</v>
      </c>
      <c r="AH1072" s="164">
        <v>0</v>
      </c>
      <c r="AI1072" s="164">
        <v>0</v>
      </c>
      <c r="AJ1072" s="164">
        <v>0</v>
      </c>
      <c r="AK1072" s="164">
        <v>0</v>
      </c>
      <c r="AL1072" s="164">
        <v>0</v>
      </c>
      <c r="AM1072" s="164">
        <v>0</v>
      </c>
      <c r="AN1072" s="164">
        <v>0</v>
      </c>
      <c r="AO1072" s="164">
        <v>0</v>
      </c>
      <c r="AP1072" s="164">
        <v>0</v>
      </c>
      <c r="AQ1072" s="164">
        <v>0</v>
      </c>
      <c r="AR1072" s="164">
        <v>0</v>
      </c>
      <c r="AS1072" s="164">
        <v>0</v>
      </c>
      <c r="AT1072" s="164">
        <v>0</v>
      </c>
      <c r="AU1072" s="164">
        <v>0</v>
      </c>
      <c r="AV1072" s="164">
        <v>0</v>
      </c>
      <c r="AW1072" s="164">
        <v>0</v>
      </c>
    </row>
    <row r="1073" spans="1:49" x14ac:dyDescent="0.3">
      <c r="A1073" s="247"/>
      <c r="B1073" s="247"/>
      <c r="C1073" s="141" t="s">
        <v>16</v>
      </c>
      <c r="D1073" s="164">
        <v>0</v>
      </c>
      <c r="E1073" s="164">
        <v>0</v>
      </c>
      <c r="F1073" s="164">
        <v>0</v>
      </c>
      <c r="G1073" s="164">
        <v>0</v>
      </c>
      <c r="H1073" s="164">
        <v>0</v>
      </c>
      <c r="I1073" s="164">
        <v>0</v>
      </c>
      <c r="J1073" s="164">
        <v>0</v>
      </c>
      <c r="K1073" s="164">
        <v>0</v>
      </c>
      <c r="L1073" s="164">
        <v>0</v>
      </c>
      <c r="M1073" s="164">
        <v>0</v>
      </c>
      <c r="N1073" s="164">
        <v>0</v>
      </c>
      <c r="O1073" s="164">
        <v>0</v>
      </c>
      <c r="P1073" s="164">
        <v>0</v>
      </c>
      <c r="Q1073" s="164">
        <v>0</v>
      </c>
      <c r="R1073" s="164">
        <v>0</v>
      </c>
      <c r="S1073" s="164">
        <v>0</v>
      </c>
      <c r="T1073" s="164">
        <v>0</v>
      </c>
      <c r="U1073" s="164">
        <v>0</v>
      </c>
      <c r="V1073" s="164">
        <v>0</v>
      </c>
      <c r="W1073" s="164">
        <v>0</v>
      </c>
      <c r="X1073" s="164">
        <v>0</v>
      </c>
      <c r="Y1073" s="164">
        <v>0</v>
      </c>
      <c r="Z1073" s="164">
        <v>0</v>
      </c>
      <c r="AA1073" s="164">
        <v>0</v>
      </c>
      <c r="AB1073" s="164">
        <v>0</v>
      </c>
      <c r="AC1073" s="164">
        <v>0</v>
      </c>
      <c r="AD1073" s="164">
        <v>0</v>
      </c>
      <c r="AE1073" s="164">
        <v>0</v>
      </c>
      <c r="AF1073" s="164">
        <v>0</v>
      </c>
      <c r="AG1073" s="164">
        <v>0</v>
      </c>
      <c r="AH1073" s="164">
        <v>0</v>
      </c>
      <c r="AI1073" s="164">
        <v>0</v>
      </c>
      <c r="AJ1073" s="164">
        <v>0</v>
      </c>
      <c r="AK1073" s="164">
        <v>0</v>
      </c>
      <c r="AL1073" s="164">
        <v>0</v>
      </c>
      <c r="AM1073" s="164">
        <v>0</v>
      </c>
      <c r="AN1073" s="164">
        <v>0</v>
      </c>
      <c r="AO1073" s="164">
        <v>0</v>
      </c>
      <c r="AP1073" s="164">
        <v>0</v>
      </c>
      <c r="AQ1073" s="164">
        <v>0</v>
      </c>
      <c r="AR1073" s="164">
        <v>0</v>
      </c>
      <c r="AS1073" s="164">
        <v>0</v>
      </c>
      <c r="AT1073" s="164">
        <v>0</v>
      </c>
      <c r="AU1073" s="164">
        <v>0</v>
      </c>
      <c r="AV1073" s="164">
        <v>0</v>
      </c>
      <c r="AW1073" s="164">
        <v>0</v>
      </c>
    </row>
    <row r="1074" spans="1:49" x14ac:dyDescent="0.3">
      <c r="A1074" s="247"/>
      <c r="B1074" s="247"/>
      <c r="C1074" s="141" t="s">
        <v>17</v>
      </c>
      <c r="D1074" s="164">
        <v>0</v>
      </c>
      <c r="E1074" s="164">
        <v>0</v>
      </c>
      <c r="F1074" s="164">
        <v>0</v>
      </c>
      <c r="G1074" s="164">
        <v>0</v>
      </c>
      <c r="H1074" s="164">
        <v>0</v>
      </c>
      <c r="I1074" s="164">
        <v>0</v>
      </c>
      <c r="J1074" s="164">
        <v>0</v>
      </c>
      <c r="K1074" s="164">
        <v>0</v>
      </c>
      <c r="L1074" s="164">
        <v>0</v>
      </c>
      <c r="M1074" s="164">
        <v>0</v>
      </c>
      <c r="N1074" s="164">
        <v>0</v>
      </c>
      <c r="O1074" s="164">
        <v>0</v>
      </c>
      <c r="P1074" s="164">
        <v>0</v>
      </c>
      <c r="Q1074" s="164">
        <v>0</v>
      </c>
      <c r="R1074" s="164">
        <v>0</v>
      </c>
      <c r="S1074" s="164">
        <v>0</v>
      </c>
      <c r="T1074" s="164">
        <v>0</v>
      </c>
      <c r="U1074" s="164">
        <v>0</v>
      </c>
      <c r="V1074" s="164">
        <v>0</v>
      </c>
      <c r="W1074" s="164">
        <v>0</v>
      </c>
      <c r="X1074" s="164">
        <v>0</v>
      </c>
      <c r="Y1074" s="164">
        <v>0</v>
      </c>
      <c r="Z1074" s="164">
        <v>0</v>
      </c>
      <c r="AA1074" s="164">
        <v>0</v>
      </c>
      <c r="AB1074" s="164">
        <v>0</v>
      </c>
      <c r="AC1074" s="164">
        <v>0</v>
      </c>
      <c r="AD1074" s="164">
        <v>0</v>
      </c>
      <c r="AE1074" s="164">
        <v>0</v>
      </c>
      <c r="AF1074" s="164">
        <v>0</v>
      </c>
      <c r="AG1074" s="164">
        <v>0</v>
      </c>
      <c r="AH1074" s="164">
        <v>0</v>
      </c>
      <c r="AI1074" s="164">
        <v>0</v>
      </c>
      <c r="AJ1074" s="164">
        <v>0</v>
      </c>
      <c r="AK1074" s="164">
        <v>0</v>
      </c>
      <c r="AL1074" s="164">
        <v>0</v>
      </c>
      <c r="AM1074" s="164">
        <v>0</v>
      </c>
      <c r="AN1074" s="164">
        <v>0</v>
      </c>
      <c r="AO1074" s="164">
        <v>0</v>
      </c>
      <c r="AP1074" s="164">
        <v>0</v>
      </c>
      <c r="AQ1074" s="164">
        <v>0</v>
      </c>
      <c r="AR1074" s="164">
        <v>0</v>
      </c>
      <c r="AS1074" s="164">
        <v>0</v>
      </c>
      <c r="AT1074" s="164">
        <v>0</v>
      </c>
      <c r="AU1074" s="164">
        <v>0</v>
      </c>
      <c r="AV1074" s="164">
        <v>0</v>
      </c>
      <c r="AW1074" s="164">
        <v>0</v>
      </c>
    </row>
    <row r="1075" spans="1:49" x14ac:dyDescent="0.3">
      <c r="A1075" s="247"/>
      <c r="B1075" s="247"/>
      <c r="C1075" s="141" t="s">
        <v>34</v>
      </c>
      <c r="D1075" s="164">
        <v>0</v>
      </c>
      <c r="E1075" s="164">
        <v>0</v>
      </c>
      <c r="F1075" s="164">
        <v>0</v>
      </c>
      <c r="G1075" s="164">
        <v>0</v>
      </c>
      <c r="H1075" s="164">
        <v>0</v>
      </c>
      <c r="I1075" s="164">
        <v>0</v>
      </c>
      <c r="J1075" s="164">
        <v>0</v>
      </c>
      <c r="K1075" s="164">
        <v>0</v>
      </c>
      <c r="L1075" s="164">
        <v>0</v>
      </c>
      <c r="M1075" s="164">
        <v>0</v>
      </c>
      <c r="N1075" s="164">
        <v>0</v>
      </c>
      <c r="O1075" s="164">
        <v>0</v>
      </c>
      <c r="P1075" s="164">
        <v>0</v>
      </c>
      <c r="Q1075" s="164">
        <v>0</v>
      </c>
      <c r="R1075" s="164">
        <v>0</v>
      </c>
      <c r="S1075" s="164">
        <v>0</v>
      </c>
      <c r="T1075" s="164">
        <v>0</v>
      </c>
      <c r="U1075" s="164">
        <v>0</v>
      </c>
      <c r="V1075" s="164">
        <v>0</v>
      </c>
      <c r="W1075" s="164">
        <v>0</v>
      </c>
      <c r="X1075" s="164">
        <v>0</v>
      </c>
      <c r="Y1075" s="164">
        <v>0</v>
      </c>
      <c r="Z1075" s="164">
        <v>0</v>
      </c>
      <c r="AA1075" s="164">
        <v>0</v>
      </c>
      <c r="AB1075" s="164">
        <v>0</v>
      </c>
      <c r="AC1075" s="164">
        <v>0</v>
      </c>
      <c r="AD1075" s="164">
        <v>0</v>
      </c>
      <c r="AE1075" s="164">
        <v>0</v>
      </c>
      <c r="AF1075" s="164">
        <v>0</v>
      </c>
      <c r="AG1075" s="164">
        <v>0</v>
      </c>
      <c r="AH1075" s="164">
        <v>0</v>
      </c>
      <c r="AI1075" s="164">
        <v>0</v>
      </c>
      <c r="AJ1075" s="164">
        <v>0</v>
      </c>
      <c r="AK1075" s="164">
        <v>0</v>
      </c>
      <c r="AL1075" s="164">
        <v>0</v>
      </c>
      <c r="AM1075" s="164">
        <v>0</v>
      </c>
      <c r="AN1075" s="164">
        <v>0</v>
      </c>
      <c r="AO1075" s="164">
        <v>0</v>
      </c>
      <c r="AP1075" s="164">
        <v>0</v>
      </c>
      <c r="AQ1075" s="164">
        <v>0</v>
      </c>
      <c r="AR1075" s="164">
        <v>0</v>
      </c>
      <c r="AS1075" s="164">
        <v>0</v>
      </c>
      <c r="AT1075" s="164">
        <v>0</v>
      </c>
      <c r="AU1075" s="164">
        <v>0</v>
      </c>
      <c r="AV1075" s="164">
        <v>0</v>
      </c>
      <c r="AW1075" s="164">
        <v>0</v>
      </c>
    </row>
    <row r="1076" spans="1:49" x14ac:dyDescent="0.3">
      <c r="A1076" s="247"/>
      <c r="B1076" s="247"/>
      <c r="C1076" s="141" t="s">
        <v>19</v>
      </c>
      <c r="D1076" s="164">
        <v>0</v>
      </c>
      <c r="E1076" s="164">
        <v>0</v>
      </c>
      <c r="F1076" s="164">
        <v>0</v>
      </c>
      <c r="G1076" s="164">
        <v>0</v>
      </c>
      <c r="H1076" s="164">
        <v>0</v>
      </c>
      <c r="I1076" s="164">
        <v>0</v>
      </c>
      <c r="J1076" s="164">
        <v>0</v>
      </c>
      <c r="K1076" s="164">
        <v>0</v>
      </c>
      <c r="L1076" s="164">
        <v>0</v>
      </c>
      <c r="M1076" s="164">
        <v>0</v>
      </c>
      <c r="N1076" s="164">
        <v>0</v>
      </c>
      <c r="O1076" s="164">
        <v>0</v>
      </c>
      <c r="P1076" s="164">
        <v>0</v>
      </c>
      <c r="Q1076" s="164">
        <v>0</v>
      </c>
      <c r="R1076" s="164">
        <v>0</v>
      </c>
      <c r="S1076" s="164">
        <v>0</v>
      </c>
      <c r="T1076" s="164">
        <v>0</v>
      </c>
      <c r="U1076" s="164">
        <v>0</v>
      </c>
      <c r="V1076" s="164">
        <v>0</v>
      </c>
      <c r="W1076" s="164">
        <v>0</v>
      </c>
      <c r="X1076" s="164">
        <v>0</v>
      </c>
      <c r="Y1076" s="164">
        <v>0</v>
      </c>
      <c r="Z1076" s="164">
        <v>0</v>
      </c>
      <c r="AA1076" s="164">
        <v>0</v>
      </c>
      <c r="AB1076" s="164">
        <v>0</v>
      </c>
      <c r="AC1076" s="164">
        <v>0</v>
      </c>
      <c r="AD1076" s="164">
        <v>0</v>
      </c>
      <c r="AE1076" s="164">
        <v>0</v>
      </c>
      <c r="AF1076" s="164">
        <v>0</v>
      </c>
      <c r="AG1076" s="164">
        <v>0</v>
      </c>
      <c r="AH1076" s="164">
        <v>0</v>
      </c>
      <c r="AI1076" s="164">
        <v>0</v>
      </c>
      <c r="AJ1076" s="164">
        <v>0</v>
      </c>
      <c r="AK1076" s="164">
        <v>0</v>
      </c>
      <c r="AL1076" s="164">
        <v>0</v>
      </c>
      <c r="AM1076" s="164">
        <v>0</v>
      </c>
      <c r="AN1076" s="164">
        <v>0</v>
      </c>
      <c r="AO1076" s="164">
        <v>0</v>
      </c>
      <c r="AP1076" s="164">
        <v>0</v>
      </c>
      <c r="AQ1076" s="164">
        <v>0</v>
      </c>
      <c r="AR1076" s="164">
        <v>0</v>
      </c>
      <c r="AS1076" s="164">
        <v>0</v>
      </c>
      <c r="AT1076" s="164">
        <v>0</v>
      </c>
      <c r="AU1076" s="164">
        <v>0</v>
      </c>
      <c r="AV1076" s="164">
        <v>0</v>
      </c>
      <c r="AW1076" s="164">
        <v>0</v>
      </c>
    </row>
    <row r="1077" spans="1:49" x14ac:dyDescent="0.3">
      <c r="A1077" s="247" t="s">
        <v>23</v>
      </c>
      <c r="B1077" s="247" t="s">
        <v>10</v>
      </c>
      <c r="C1077" s="141" t="s">
        <v>11</v>
      </c>
      <c r="D1077" s="164">
        <v>0</v>
      </c>
      <c r="E1077" s="164">
        <v>0</v>
      </c>
      <c r="F1077" s="164">
        <v>0</v>
      </c>
      <c r="G1077" s="164">
        <v>0</v>
      </c>
      <c r="H1077" s="164">
        <v>0</v>
      </c>
      <c r="I1077" s="164">
        <v>0</v>
      </c>
      <c r="J1077" s="164">
        <v>0</v>
      </c>
      <c r="K1077" s="164">
        <v>0</v>
      </c>
      <c r="L1077" s="164">
        <v>0</v>
      </c>
      <c r="M1077" s="164">
        <v>0</v>
      </c>
      <c r="N1077" s="164">
        <v>0</v>
      </c>
      <c r="O1077" s="164">
        <v>0</v>
      </c>
      <c r="P1077" s="164">
        <v>0</v>
      </c>
      <c r="Q1077" s="164">
        <v>0</v>
      </c>
      <c r="R1077" s="164">
        <v>0</v>
      </c>
      <c r="S1077" s="164">
        <v>0</v>
      </c>
      <c r="T1077" s="164">
        <v>0</v>
      </c>
      <c r="U1077" s="164">
        <v>0</v>
      </c>
      <c r="V1077" s="164">
        <v>0</v>
      </c>
      <c r="W1077" s="164">
        <v>0</v>
      </c>
      <c r="X1077" s="164">
        <v>0</v>
      </c>
      <c r="Y1077" s="164">
        <v>0</v>
      </c>
      <c r="Z1077" s="164">
        <v>0</v>
      </c>
      <c r="AA1077" s="164">
        <v>0</v>
      </c>
      <c r="AB1077" s="164">
        <v>0</v>
      </c>
      <c r="AC1077" s="164">
        <v>0</v>
      </c>
      <c r="AD1077" s="164">
        <v>0</v>
      </c>
      <c r="AE1077" s="164">
        <v>0</v>
      </c>
      <c r="AF1077" s="164">
        <v>0</v>
      </c>
      <c r="AG1077" s="164">
        <v>0</v>
      </c>
      <c r="AH1077" s="164">
        <v>0</v>
      </c>
      <c r="AI1077" s="164">
        <v>0</v>
      </c>
      <c r="AJ1077" s="164">
        <v>0</v>
      </c>
      <c r="AK1077" s="164">
        <v>0</v>
      </c>
      <c r="AL1077" s="164">
        <v>0</v>
      </c>
      <c r="AM1077" s="164">
        <v>0</v>
      </c>
      <c r="AN1077" s="164">
        <v>0</v>
      </c>
      <c r="AO1077" s="164">
        <v>0</v>
      </c>
      <c r="AP1077" s="164">
        <v>0</v>
      </c>
      <c r="AQ1077" s="164">
        <v>0</v>
      </c>
      <c r="AR1077" s="164">
        <v>0</v>
      </c>
      <c r="AS1077" s="164">
        <v>0</v>
      </c>
      <c r="AT1077" s="164">
        <v>0</v>
      </c>
      <c r="AU1077" s="164">
        <v>0</v>
      </c>
      <c r="AV1077" s="164">
        <v>0</v>
      </c>
      <c r="AW1077" s="164">
        <v>0</v>
      </c>
    </row>
    <row r="1078" spans="1:49" x14ac:dyDescent="0.3">
      <c r="A1078" s="247"/>
      <c r="B1078" s="247"/>
      <c r="C1078" s="141" t="s">
        <v>12</v>
      </c>
      <c r="D1078" s="164">
        <v>0</v>
      </c>
      <c r="E1078" s="164">
        <v>0</v>
      </c>
      <c r="F1078" s="164">
        <v>0</v>
      </c>
      <c r="G1078" s="164">
        <v>0</v>
      </c>
      <c r="H1078" s="164">
        <v>0</v>
      </c>
      <c r="I1078" s="164">
        <v>0</v>
      </c>
      <c r="J1078" s="164">
        <v>0</v>
      </c>
      <c r="K1078" s="164">
        <v>0</v>
      </c>
      <c r="L1078" s="164">
        <v>0</v>
      </c>
      <c r="M1078" s="164">
        <v>0</v>
      </c>
      <c r="N1078" s="164">
        <v>0</v>
      </c>
      <c r="O1078" s="164">
        <v>0</v>
      </c>
      <c r="P1078" s="164">
        <v>0</v>
      </c>
      <c r="Q1078" s="164">
        <v>0</v>
      </c>
      <c r="R1078" s="164">
        <v>0</v>
      </c>
      <c r="S1078" s="164">
        <v>0</v>
      </c>
      <c r="T1078" s="164">
        <v>0</v>
      </c>
      <c r="U1078" s="164">
        <v>0</v>
      </c>
      <c r="V1078" s="164">
        <v>0</v>
      </c>
      <c r="W1078" s="164">
        <v>0</v>
      </c>
      <c r="X1078" s="164">
        <v>0</v>
      </c>
      <c r="Y1078" s="164">
        <v>0</v>
      </c>
      <c r="Z1078" s="164">
        <v>0</v>
      </c>
      <c r="AA1078" s="164">
        <v>0</v>
      </c>
      <c r="AB1078" s="164">
        <v>0</v>
      </c>
      <c r="AC1078" s="164">
        <v>0</v>
      </c>
      <c r="AD1078" s="164">
        <v>0</v>
      </c>
      <c r="AE1078" s="164">
        <v>0</v>
      </c>
      <c r="AF1078" s="164">
        <v>0</v>
      </c>
      <c r="AG1078" s="164">
        <v>0</v>
      </c>
      <c r="AH1078" s="164">
        <v>0</v>
      </c>
      <c r="AI1078" s="164">
        <v>0</v>
      </c>
      <c r="AJ1078" s="164">
        <v>0</v>
      </c>
      <c r="AK1078" s="164">
        <v>0</v>
      </c>
      <c r="AL1078" s="164">
        <v>0</v>
      </c>
      <c r="AM1078" s="164">
        <v>0</v>
      </c>
      <c r="AN1078" s="164">
        <v>0</v>
      </c>
      <c r="AO1078" s="164">
        <v>0</v>
      </c>
      <c r="AP1078" s="164">
        <v>0</v>
      </c>
      <c r="AQ1078" s="164">
        <v>0</v>
      </c>
      <c r="AR1078" s="164">
        <v>0</v>
      </c>
      <c r="AS1078" s="164">
        <v>0</v>
      </c>
      <c r="AT1078" s="164">
        <v>0</v>
      </c>
      <c r="AU1078" s="164">
        <v>0</v>
      </c>
      <c r="AV1078" s="164">
        <v>0</v>
      </c>
      <c r="AW1078" s="164">
        <v>0</v>
      </c>
    </row>
    <row r="1079" spans="1:49" x14ac:dyDescent="0.3">
      <c r="A1079" s="247"/>
      <c r="B1079" s="247"/>
      <c r="C1079" s="141" t="s">
        <v>13</v>
      </c>
      <c r="D1079" s="164">
        <v>0</v>
      </c>
      <c r="E1079" s="164">
        <v>0</v>
      </c>
      <c r="F1079" s="164">
        <v>0</v>
      </c>
      <c r="G1079" s="164">
        <v>0</v>
      </c>
      <c r="H1079" s="164">
        <v>0</v>
      </c>
      <c r="I1079" s="164">
        <v>0</v>
      </c>
      <c r="J1079" s="164">
        <v>0</v>
      </c>
      <c r="K1079" s="164">
        <v>0</v>
      </c>
      <c r="L1079" s="164">
        <v>0</v>
      </c>
      <c r="M1079" s="164">
        <v>0</v>
      </c>
      <c r="N1079" s="164">
        <v>0</v>
      </c>
      <c r="O1079" s="164">
        <v>0</v>
      </c>
      <c r="P1079" s="164">
        <v>0</v>
      </c>
      <c r="Q1079" s="164">
        <v>0</v>
      </c>
      <c r="R1079" s="164">
        <v>0</v>
      </c>
      <c r="S1079" s="164">
        <v>0</v>
      </c>
      <c r="T1079" s="164">
        <v>0</v>
      </c>
      <c r="U1079" s="164">
        <v>0</v>
      </c>
      <c r="V1079" s="164">
        <v>0</v>
      </c>
      <c r="W1079" s="164">
        <v>0</v>
      </c>
      <c r="X1079" s="164">
        <v>0</v>
      </c>
      <c r="Y1079" s="164">
        <v>0</v>
      </c>
      <c r="Z1079" s="164">
        <v>0</v>
      </c>
      <c r="AA1079" s="164">
        <v>0</v>
      </c>
      <c r="AB1079" s="164">
        <v>0</v>
      </c>
      <c r="AC1079" s="164">
        <v>0</v>
      </c>
      <c r="AD1079" s="164">
        <v>0</v>
      </c>
      <c r="AE1079" s="164">
        <v>0</v>
      </c>
      <c r="AF1079" s="164">
        <v>0</v>
      </c>
      <c r="AG1079" s="164">
        <v>0</v>
      </c>
      <c r="AH1079" s="164">
        <v>0</v>
      </c>
      <c r="AI1079" s="164">
        <v>0</v>
      </c>
      <c r="AJ1079" s="164">
        <v>0</v>
      </c>
      <c r="AK1079" s="164">
        <v>0</v>
      </c>
      <c r="AL1079" s="164">
        <v>0</v>
      </c>
      <c r="AM1079" s="164">
        <v>0</v>
      </c>
      <c r="AN1079" s="164">
        <v>0</v>
      </c>
      <c r="AO1079" s="164">
        <v>0</v>
      </c>
      <c r="AP1079" s="164">
        <v>0</v>
      </c>
      <c r="AQ1079" s="164">
        <v>0</v>
      </c>
      <c r="AR1079" s="164">
        <v>0</v>
      </c>
      <c r="AS1079" s="164">
        <v>0</v>
      </c>
      <c r="AT1079" s="164">
        <v>0</v>
      </c>
      <c r="AU1079" s="164">
        <v>0</v>
      </c>
      <c r="AV1079" s="164">
        <v>0</v>
      </c>
      <c r="AW1079" s="164">
        <v>0</v>
      </c>
    </row>
    <row r="1080" spans="1:49" x14ac:dyDescent="0.3">
      <c r="A1080" s="247"/>
      <c r="B1080" s="247"/>
      <c r="C1080" s="141" t="s">
        <v>14</v>
      </c>
      <c r="D1080" s="164">
        <v>0</v>
      </c>
      <c r="E1080" s="164">
        <v>0</v>
      </c>
      <c r="F1080" s="164">
        <v>0</v>
      </c>
      <c r="G1080" s="164">
        <v>0</v>
      </c>
      <c r="H1080" s="164">
        <v>0</v>
      </c>
      <c r="I1080" s="164">
        <v>0</v>
      </c>
      <c r="J1080" s="164">
        <v>0</v>
      </c>
      <c r="K1080" s="164">
        <v>0</v>
      </c>
      <c r="L1080" s="164">
        <v>0</v>
      </c>
      <c r="M1080" s="164">
        <v>0</v>
      </c>
      <c r="N1080" s="164">
        <v>0</v>
      </c>
      <c r="O1080" s="164">
        <v>0</v>
      </c>
      <c r="P1080" s="164">
        <v>0</v>
      </c>
      <c r="Q1080" s="164">
        <v>0</v>
      </c>
      <c r="R1080" s="164">
        <v>0</v>
      </c>
      <c r="S1080" s="164">
        <v>0</v>
      </c>
      <c r="T1080" s="164">
        <v>0</v>
      </c>
      <c r="U1080" s="164">
        <v>0</v>
      </c>
      <c r="V1080" s="164">
        <v>0</v>
      </c>
      <c r="W1080" s="164">
        <v>0</v>
      </c>
      <c r="X1080" s="164">
        <v>0</v>
      </c>
      <c r="Y1080" s="164">
        <v>0</v>
      </c>
      <c r="Z1080" s="164">
        <v>0</v>
      </c>
      <c r="AA1080" s="164">
        <v>0</v>
      </c>
      <c r="AB1080" s="164">
        <v>0</v>
      </c>
      <c r="AC1080" s="164">
        <v>0</v>
      </c>
      <c r="AD1080" s="164">
        <v>0</v>
      </c>
      <c r="AE1080" s="164">
        <v>0</v>
      </c>
      <c r="AF1080" s="164">
        <v>0</v>
      </c>
      <c r="AG1080" s="164">
        <v>0</v>
      </c>
      <c r="AH1080" s="164">
        <v>0</v>
      </c>
      <c r="AI1080" s="164">
        <v>0</v>
      </c>
      <c r="AJ1080" s="164">
        <v>0</v>
      </c>
      <c r="AK1080" s="164">
        <v>0</v>
      </c>
      <c r="AL1080" s="164">
        <v>0</v>
      </c>
      <c r="AM1080" s="164">
        <v>0</v>
      </c>
      <c r="AN1080" s="164">
        <v>0</v>
      </c>
      <c r="AO1080" s="164">
        <v>0</v>
      </c>
      <c r="AP1080" s="164">
        <v>0</v>
      </c>
      <c r="AQ1080" s="164">
        <v>0</v>
      </c>
      <c r="AR1080" s="164">
        <v>0</v>
      </c>
      <c r="AS1080" s="164">
        <v>0</v>
      </c>
      <c r="AT1080" s="164">
        <v>0</v>
      </c>
      <c r="AU1080" s="164">
        <v>0</v>
      </c>
      <c r="AV1080" s="164">
        <v>0</v>
      </c>
      <c r="AW1080" s="164">
        <v>0</v>
      </c>
    </row>
    <row r="1081" spans="1:49" x14ac:dyDescent="0.3">
      <c r="A1081" s="247"/>
      <c r="B1081" s="247"/>
      <c r="C1081" s="141" t="s">
        <v>15</v>
      </c>
      <c r="D1081" s="164">
        <v>0</v>
      </c>
      <c r="E1081" s="164">
        <v>0</v>
      </c>
      <c r="F1081" s="164">
        <v>0</v>
      </c>
      <c r="G1081" s="164">
        <v>0</v>
      </c>
      <c r="H1081" s="164">
        <v>0</v>
      </c>
      <c r="I1081" s="164">
        <v>0</v>
      </c>
      <c r="J1081" s="164">
        <v>0</v>
      </c>
      <c r="K1081" s="164">
        <v>0</v>
      </c>
      <c r="L1081" s="164">
        <v>0</v>
      </c>
      <c r="M1081" s="164">
        <v>0</v>
      </c>
      <c r="N1081" s="164">
        <v>0</v>
      </c>
      <c r="O1081" s="164">
        <v>0</v>
      </c>
      <c r="P1081" s="164">
        <v>0</v>
      </c>
      <c r="Q1081" s="164">
        <v>0</v>
      </c>
      <c r="R1081" s="164">
        <v>0</v>
      </c>
      <c r="S1081" s="164">
        <v>0</v>
      </c>
      <c r="T1081" s="164">
        <v>0</v>
      </c>
      <c r="U1081" s="164">
        <v>0</v>
      </c>
      <c r="V1081" s="164">
        <v>0</v>
      </c>
      <c r="W1081" s="164">
        <v>0</v>
      </c>
      <c r="X1081" s="164">
        <v>0</v>
      </c>
      <c r="Y1081" s="164">
        <v>0</v>
      </c>
      <c r="Z1081" s="164">
        <v>0</v>
      </c>
      <c r="AA1081" s="164">
        <v>0</v>
      </c>
      <c r="AB1081" s="164">
        <v>0</v>
      </c>
      <c r="AC1081" s="164">
        <v>0</v>
      </c>
      <c r="AD1081" s="164">
        <v>0</v>
      </c>
      <c r="AE1081" s="164">
        <v>0</v>
      </c>
      <c r="AF1081" s="164">
        <v>0</v>
      </c>
      <c r="AG1081" s="164">
        <v>0</v>
      </c>
      <c r="AH1081" s="164">
        <v>0</v>
      </c>
      <c r="AI1081" s="164">
        <v>0</v>
      </c>
      <c r="AJ1081" s="164">
        <v>0</v>
      </c>
      <c r="AK1081" s="164">
        <v>0</v>
      </c>
      <c r="AL1081" s="164">
        <v>0</v>
      </c>
      <c r="AM1081" s="164">
        <v>0</v>
      </c>
      <c r="AN1081" s="164">
        <v>0</v>
      </c>
      <c r="AO1081" s="164">
        <v>0</v>
      </c>
      <c r="AP1081" s="164">
        <v>0</v>
      </c>
      <c r="AQ1081" s="164">
        <v>0</v>
      </c>
      <c r="AR1081" s="164">
        <v>0</v>
      </c>
      <c r="AS1081" s="164">
        <v>0</v>
      </c>
      <c r="AT1081" s="164">
        <v>0</v>
      </c>
      <c r="AU1081" s="164">
        <v>0</v>
      </c>
      <c r="AV1081" s="164">
        <v>0</v>
      </c>
      <c r="AW1081" s="164">
        <v>0</v>
      </c>
    </row>
    <row r="1082" spans="1:49" x14ac:dyDescent="0.3">
      <c r="A1082" s="247"/>
      <c r="B1082" s="247"/>
      <c r="C1082" s="141" t="s">
        <v>16</v>
      </c>
      <c r="D1082" s="164">
        <v>0</v>
      </c>
      <c r="E1082" s="164">
        <v>0</v>
      </c>
      <c r="F1082" s="164">
        <v>0</v>
      </c>
      <c r="G1082" s="164">
        <v>0</v>
      </c>
      <c r="H1082" s="164">
        <v>0</v>
      </c>
      <c r="I1082" s="164">
        <v>0</v>
      </c>
      <c r="J1082" s="164">
        <v>0</v>
      </c>
      <c r="K1082" s="164">
        <v>0</v>
      </c>
      <c r="L1082" s="164">
        <v>0</v>
      </c>
      <c r="M1082" s="164">
        <v>0</v>
      </c>
      <c r="N1082" s="164">
        <v>0</v>
      </c>
      <c r="O1082" s="164">
        <v>0</v>
      </c>
      <c r="P1082" s="164">
        <v>0</v>
      </c>
      <c r="Q1082" s="164">
        <v>0</v>
      </c>
      <c r="R1082" s="164">
        <v>0</v>
      </c>
      <c r="S1082" s="164">
        <v>0</v>
      </c>
      <c r="T1082" s="164">
        <v>0</v>
      </c>
      <c r="U1082" s="164">
        <v>0</v>
      </c>
      <c r="V1082" s="164">
        <v>0</v>
      </c>
      <c r="W1082" s="164">
        <v>0</v>
      </c>
      <c r="X1082" s="164">
        <v>0</v>
      </c>
      <c r="Y1082" s="164">
        <v>0</v>
      </c>
      <c r="Z1082" s="164">
        <v>0</v>
      </c>
      <c r="AA1082" s="164">
        <v>0</v>
      </c>
      <c r="AB1082" s="164">
        <v>0</v>
      </c>
      <c r="AC1082" s="164">
        <v>0</v>
      </c>
      <c r="AD1082" s="164">
        <v>0</v>
      </c>
      <c r="AE1082" s="164">
        <v>0</v>
      </c>
      <c r="AF1082" s="164">
        <v>0</v>
      </c>
      <c r="AG1082" s="164">
        <v>0</v>
      </c>
      <c r="AH1082" s="164">
        <v>0</v>
      </c>
      <c r="AI1082" s="164">
        <v>0</v>
      </c>
      <c r="AJ1082" s="164">
        <v>0</v>
      </c>
      <c r="AK1082" s="164">
        <v>0</v>
      </c>
      <c r="AL1082" s="164">
        <v>0</v>
      </c>
      <c r="AM1082" s="164">
        <v>0</v>
      </c>
      <c r="AN1082" s="164">
        <v>0</v>
      </c>
      <c r="AO1082" s="164">
        <v>0</v>
      </c>
      <c r="AP1082" s="164">
        <v>0</v>
      </c>
      <c r="AQ1082" s="164">
        <v>0</v>
      </c>
      <c r="AR1082" s="164">
        <v>0</v>
      </c>
      <c r="AS1082" s="164">
        <v>0</v>
      </c>
      <c r="AT1082" s="164">
        <v>0</v>
      </c>
      <c r="AU1082" s="164">
        <v>0</v>
      </c>
      <c r="AV1082" s="164">
        <v>0</v>
      </c>
      <c r="AW1082" s="164">
        <v>0</v>
      </c>
    </row>
    <row r="1083" spans="1:49" x14ac:dyDescent="0.3">
      <c r="A1083" s="247"/>
      <c r="B1083" s="247"/>
      <c r="C1083" s="141" t="s">
        <v>17</v>
      </c>
      <c r="D1083" s="164">
        <v>0</v>
      </c>
      <c r="E1083" s="164">
        <v>0</v>
      </c>
      <c r="F1083" s="164">
        <v>0</v>
      </c>
      <c r="G1083" s="164">
        <v>0</v>
      </c>
      <c r="H1083" s="164">
        <v>0</v>
      </c>
      <c r="I1083" s="164">
        <v>0</v>
      </c>
      <c r="J1083" s="164">
        <v>0</v>
      </c>
      <c r="K1083" s="164">
        <v>0</v>
      </c>
      <c r="L1083" s="164">
        <v>0</v>
      </c>
      <c r="M1083" s="164">
        <v>0</v>
      </c>
      <c r="N1083" s="164">
        <v>0</v>
      </c>
      <c r="O1083" s="164">
        <v>0</v>
      </c>
      <c r="P1083" s="164">
        <v>0</v>
      </c>
      <c r="Q1083" s="164">
        <v>0</v>
      </c>
      <c r="R1083" s="164">
        <v>0</v>
      </c>
      <c r="S1083" s="164">
        <v>0</v>
      </c>
      <c r="T1083" s="164">
        <v>0</v>
      </c>
      <c r="U1083" s="164">
        <v>0</v>
      </c>
      <c r="V1083" s="164">
        <v>0</v>
      </c>
      <c r="W1083" s="164">
        <v>0</v>
      </c>
      <c r="X1083" s="164">
        <v>0</v>
      </c>
      <c r="Y1083" s="164">
        <v>0</v>
      </c>
      <c r="Z1083" s="164">
        <v>0</v>
      </c>
      <c r="AA1083" s="164">
        <v>0</v>
      </c>
      <c r="AB1083" s="164">
        <v>0</v>
      </c>
      <c r="AC1083" s="164">
        <v>0</v>
      </c>
      <c r="AD1083" s="164">
        <v>0</v>
      </c>
      <c r="AE1083" s="164">
        <v>0</v>
      </c>
      <c r="AF1083" s="164">
        <v>0</v>
      </c>
      <c r="AG1083" s="164">
        <v>0</v>
      </c>
      <c r="AH1083" s="164">
        <v>0</v>
      </c>
      <c r="AI1083" s="164">
        <v>0</v>
      </c>
      <c r="AJ1083" s="164">
        <v>0</v>
      </c>
      <c r="AK1083" s="164">
        <v>0</v>
      </c>
      <c r="AL1083" s="164">
        <v>0</v>
      </c>
      <c r="AM1083" s="164">
        <v>0</v>
      </c>
      <c r="AN1083" s="164">
        <v>0</v>
      </c>
      <c r="AO1083" s="164">
        <v>0</v>
      </c>
      <c r="AP1083" s="164">
        <v>0</v>
      </c>
      <c r="AQ1083" s="164">
        <v>0</v>
      </c>
      <c r="AR1083" s="164">
        <v>0</v>
      </c>
      <c r="AS1083" s="164">
        <v>0</v>
      </c>
      <c r="AT1083" s="164">
        <v>0</v>
      </c>
      <c r="AU1083" s="164">
        <v>0</v>
      </c>
      <c r="AV1083" s="164">
        <v>0</v>
      </c>
      <c r="AW1083" s="164">
        <v>0</v>
      </c>
    </row>
    <row r="1084" spans="1:49" x14ac:dyDescent="0.3">
      <c r="A1084" s="247"/>
      <c r="B1084" s="247"/>
      <c r="C1084" s="141" t="s">
        <v>34</v>
      </c>
      <c r="D1084" s="164">
        <v>0</v>
      </c>
      <c r="E1084" s="164">
        <v>0</v>
      </c>
      <c r="F1084" s="164">
        <v>0</v>
      </c>
      <c r="G1084" s="164">
        <v>0</v>
      </c>
      <c r="H1084" s="164">
        <v>0</v>
      </c>
      <c r="I1084" s="164">
        <v>0</v>
      </c>
      <c r="J1084" s="164">
        <v>0</v>
      </c>
      <c r="K1084" s="164">
        <v>0</v>
      </c>
      <c r="L1084" s="164">
        <v>0</v>
      </c>
      <c r="M1084" s="164">
        <v>0</v>
      </c>
      <c r="N1084" s="164">
        <v>0</v>
      </c>
      <c r="O1084" s="164">
        <v>0</v>
      </c>
      <c r="P1084" s="164">
        <v>0</v>
      </c>
      <c r="Q1084" s="164">
        <v>0</v>
      </c>
      <c r="R1084" s="164">
        <v>0</v>
      </c>
      <c r="S1084" s="164">
        <v>0</v>
      </c>
      <c r="T1084" s="164">
        <v>0</v>
      </c>
      <c r="U1084" s="164">
        <v>0</v>
      </c>
      <c r="V1084" s="164">
        <v>0</v>
      </c>
      <c r="W1084" s="164">
        <v>0</v>
      </c>
      <c r="X1084" s="164">
        <v>0</v>
      </c>
      <c r="Y1084" s="164">
        <v>0</v>
      </c>
      <c r="Z1084" s="164">
        <v>0</v>
      </c>
      <c r="AA1084" s="164">
        <v>0</v>
      </c>
      <c r="AB1084" s="164">
        <v>0</v>
      </c>
      <c r="AC1084" s="164">
        <v>0</v>
      </c>
      <c r="AD1084" s="164">
        <v>0</v>
      </c>
      <c r="AE1084" s="164">
        <v>0</v>
      </c>
      <c r="AF1084" s="164">
        <v>0</v>
      </c>
      <c r="AG1084" s="164">
        <v>0</v>
      </c>
      <c r="AH1084" s="164">
        <v>0</v>
      </c>
      <c r="AI1084" s="164">
        <v>0</v>
      </c>
      <c r="AJ1084" s="164">
        <v>0</v>
      </c>
      <c r="AK1084" s="164">
        <v>0</v>
      </c>
      <c r="AL1084" s="164">
        <v>0</v>
      </c>
      <c r="AM1084" s="164">
        <v>0</v>
      </c>
      <c r="AN1084" s="164">
        <v>0</v>
      </c>
      <c r="AO1084" s="164">
        <v>0</v>
      </c>
      <c r="AP1084" s="164">
        <v>0</v>
      </c>
      <c r="AQ1084" s="164">
        <v>0</v>
      </c>
      <c r="AR1084" s="164">
        <v>0</v>
      </c>
      <c r="AS1084" s="164">
        <v>0</v>
      </c>
      <c r="AT1084" s="164">
        <v>0</v>
      </c>
      <c r="AU1084" s="164">
        <v>0</v>
      </c>
      <c r="AV1084" s="164">
        <v>0</v>
      </c>
      <c r="AW1084" s="164">
        <v>0</v>
      </c>
    </row>
    <row r="1085" spans="1:49" x14ac:dyDescent="0.3">
      <c r="A1085" s="247"/>
      <c r="B1085" s="247"/>
      <c r="C1085" s="141" t="s">
        <v>19</v>
      </c>
      <c r="D1085" s="164">
        <v>0</v>
      </c>
      <c r="E1085" s="164">
        <v>0</v>
      </c>
      <c r="F1085" s="164">
        <v>0</v>
      </c>
      <c r="G1085" s="164">
        <v>0</v>
      </c>
      <c r="H1085" s="164">
        <v>0</v>
      </c>
      <c r="I1085" s="164">
        <v>0</v>
      </c>
      <c r="J1085" s="164">
        <v>0</v>
      </c>
      <c r="K1085" s="164">
        <v>0</v>
      </c>
      <c r="L1085" s="164">
        <v>0</v>
      </c>
      <c r="M1085" s="164">
        <v>0</v>
      </c>
      <c r="N1085" s="164">
        <v>0</v>
      </c>
      <c r="O1085" s="164">
        <v>0</v>
      </c>
      <c r="P1085" s="164">
        <v>0</v>
      </c>
      <c r="Q1085" s="164">
        <v>0</v>
      </c>
      <c r="R1085" s="164">
        <v>0</v>
      </c>
      <c r="S1085" s="164">
        <v>0</v>
      </c>
      <c r="T1085" s="164">
        <v>0</v>
      </c>
      <c r="U1085" s="164">
        <v>0</v>
      </c>
      <c r="V1085" s="164">
        <v>0</v>
      </c>
      <c r="W1085" s="164">
        <v>0</v>
      </c>
      <c r="X1085" s="164">
        <v>0</v>
      </c>
      <c r="Y1085" s="164">
        <v>0</v>
      </c>
      <c r="Z1085" s="164">
        <v>0</v>
      </c>
      <c r="AA1085" s="164">
        <v>0</v>
      </c>
      <c r="AB1085" s="164">
        <v>0</v>
      </c>
      <c r="AC1085" s="164">
        <v>0</v>
      </c>
      <c r="AD1085" s="164">
        <v>0</v>
      </c>
      <c r="AE1085" s="164">
        <v>0</v>
      </c>
      <c r="AF1085" s="164">
        <v>0</v>
      </c>
      <c r="AG1085" s="164">
        <v>0</v>
      </c>
      <c r="AH1085" s="164">
        <v>0</v>
      </c>
      <c r="AI1085" s="164">
        <v>0</v>
      </c>
      <c r="AJ1085" s="164">
        <v>0</v>
      </c>
      <c r="AK1085" s="164">
        <v>0</v>
      </c>
      <c r="AL1085" s="164">
        <v>0</v>
      </c>
      <c r="AM1085" s="164">
        <v>0</v>
      </c>
      <c r="AN1085" s="164">
        <v>0</v>
      </c>
      <c r="AO1085" s="164">
        <v>0</v>
      </c>
      <c r="AP1085" s="164">
        <v>0</v>
      </c>
      <c r="AQ1085" s="164">
        <v>0</v>
      </c>
      <c r="AR1085" s="164">
        <v>0</v>
      </c>
      <c r="AS1085" s="164">
        <v>0</v>
      </c>
      <c r="AT1085" s="164">
        <v>0</v>
      </c>
      <c r="AU1085" s="164">
        <v>0</v>
      </c>
      <c r="AV1085" s="164">
        <v>0</v>
      </c>
      <c r="AW1085" s="164">
        <v>0</v>
      </c>
    </row>
    <row r="1086" spans="1:49" x14ac:dyDescent="0.3">
      <c r="A1086" s="247"/>
      <c r="B1086" s="247" t="s">
        <v>20</v>
      </c>
      <c r="C1086" s="141" t="s">
        <v>11</v>
      </c>
      <c r="D1086" s="164">
        <v>0</v>
      </c>
      <c r="E1086" s="164">
        <v>0</v>
      </c>
      <c r="F1086" s="164">
        <v>0</v>
      </c>
      <c r="G1086" s="164">
        <v>0</v>
      </c>
      <c r="H1086" s="164">
        <v>0</v>
      </c>
      <c r="I1086" s="164">
        <v>0</v>
      </c>
      <c r="J1086" s="164">
        <v>0</v>
      </c>
      <c r="K1086" s="164">
        <v>0</v>
      </c>
      <c r="L1086" s="164">
        <v>0</v>
      </c>
      <c r="M1086" s="164">
        <v>0</v>
      </c>
      <c r="N1086" s="164">
        <v>0</v>
      </c>
      <c r="O1086" s="164">
        <v>0</v>
      </c>
      <c r="P1086" s="164">
        <v>0</v>
      </c>
      <c r="Q1086" s="164">
        <v>0</v>
      </c>
      <c r="R1086" s="164">
        <v>0</v>
      </c>
      <c r="S1086" s="164">
        <v>0</v>
      </c>
      <c r="T1086" s="164">
        <v>0</v>
      </c>
      <c r="U1086" s="164">
        <v>0</v>
      </c>
      <c r="V1086" s="164">
        <v>0</v>
      </c>
      <c r="W1086" s="164">
        <v>0</v>
      </c>
      <c r="X1086" s="164">
        <v>0</v>
      </c>
      <c r="Y1086" s="164">
        <v>0</v>
      </c>
      <c r="Z1086" s="164">
        <v>0</v>
      </c>
      <c r="AA1086" s="164">
        <v>0</v>
      </c>
      <c r="AB1086" s="164">
        <v>0</v>
      </c>
      <c r="AC1086" s="164">
        <v>0</v>
      </c>
      <c r="AD1086" s="164">
        <v>0</v>
      </c>
      <c r="AE1086" s="164">
        <v>0</v>
      </c>
      <c r="AF1086" s="164">
        <v>0</v>
      </c>
      <c r="AG1086" s="164">
        <v>0</v>
      </c>
      <c r="AH1086" s="164">
        <v>0</v>
      </c>
      <c r="AI1086" s="164">
        <v>0</v>
      </c>
      <c r="AJ1086" s="164">
        <v>0</v>
      </c>
      <c r="AK1086" s="164">
        <v>0</v>
      </c>
      <c r="AL1086" s="164">
        <v>0</v>
      </c>
      <c r="AM1086" s="164">
        <v>0</v>
      </c>
      <c r="AN1086" s="164">
        <v>0</v>
      </c>
      <c r="AO1086" s="164">
        <v>0</v>
      </c>
      <c r="AP1086" s="164">
        <v>0</v>
      </c>
      <c r="AQ1086" s="164">
        <v>0</v>
      </c>
      <c r="AR1086" s="164">
        <v>0</v>
      </c>
      <c r="AS1086" s="164">
        <v>0</v>
      </c>
      <c r="AT1086" s="164">
        <v>0</v>
      </c>
      <c r="AU1086" s="164">
        <v>0</v>
      </c>
      <c r="AV1086" s="164">
        <v>0</v>
      </c>
      <c r="AW1086" s="164">
        <v>0</v>
      </c>
    </row>
    <row r="1087" spans="1:49" x14ac:dyDescent="0.3">
      <c r="A1087" s="247"/>
      <c r="B1087" s="247"/>
      <c r="C1087" s="141" t="s">
        <v>12</v>
      </c>
      <c r="D1087" s="164">
        <v>0</v>
      </c>
      <c r="E1087" s="164">
        <v>0</v>
      </c>
      <c r="F1087" s="164">
        <v>0</v>
      </c>
      <c r="G1087" s="164">
        <v>0</v>
      </c>
      <c r="H1087" s="164">
        <v>0</v>
      </c>
      <c r="I1087" s="164">
        <v>0</v>
      </c>
      <c r="J1087" s="164">
        <v>0</v>
      </c>
      <c r="K1087" s="164">
        <v>0</v>
      </c>
      <c r="L1087" s="164">
        <v>0</v>
      </c>
      <c r="M1087" s="164">
        <v>0</v>
      </c>
      <c r="N1087" s="164">
        <v>0</v>
      </c>
      <c r="O1087" s="164">
        <v>0</v>
      </c>
      <c r="P1087" s="164">
        <v>0</v>
      </c>
      <c r="Q1087" s="164">
        <v>0</v>
      </c>
      <c r="R1087" s="164">
        <v>0</v>
      </c>
      <c r="S1087" s="164">
        <v>0</v>
      </c>
      <c r="T1087" s="164">
        <v>0</v>
      </c>
      <c r="U1087" s="164">
        <v>0</v>
      </c>
      <c r="V1087" s="164">
        <v>0</v>
      </c>
      <c r="W1087" s="164">
        <v>0</v>
      </c>
      <c r="X1087" s="164">
        <v>0</v>
      </c>
      <c r="Y1087" s="164">
        <v>0</v>
      </c>
      <c r="Z1087" s="164">
        <v>0</v>
      </c>
      <c r="AA1087" s="164">
        <v>0</v>
      </c>
      <c r="AB1087" s="164">
        <v>0</v>
      </c>
      <c r="AC1087" s="164">
        <v>0</v>
      </c>
      <c r="AD1087" s="164">
        <v>0</v>
      </c>
      <c r="AE1087" s="164">
        <v>0</v>
      </c>
      <c r="AF1087" s="164">
        <v>0</v>
      </c>
      <c r="AG1087" s="164">
        <v>0</v>
      </c>
      <c r="AH1087" s="164">
        <v>0</v>
      </c>
      <c r="AI1087" s="164">
        <v>0</v>
      </c>
      <c r="AJ1087" s="164">
        <v>0</v>
      </c>
      <c r="AK1087" s="164">
        <v>0</v>
      </c>
      <c r="AL1087" s="164">
        <v>0</v>
      </c>
      <c r="AM1087" s="164">
        <v>0</v>
      </c>
      <c r="AN1087" s="164">
        <v>0</v>
      </c>
      <c r="AO1087" s="164">
        <v>0</v>
      </c>
      <c r="AP1087" s="164">
        <v>0</v>
      </c>
      <c r="AQ1087" s="164">
        <v>0</v>
      </c>
      <c r="AR1087" s="164">
        <v>0</v>
      </c>
      <c r="AS1087" s="164">
        <v>0</v>
      </c>
      <c r="AT1087" s="164">
        <v>0</v>
      </c>
      <c r="AU1087" s="164">
        <v>0</v>
      </c>
      <c r="AV1087" s="164">
        <v>0</v>
      </c>
      <c r="AW1087" s="164">
        <v>0</v>
      </c>
    </row>
    <row r="1088" spans="1:49" x14ac:dyDescent="0.3">
      <c r="A1088" s="247"/>
      <c r="B1088" s="247"/>
      <c r="C1088" s="141" t="s">
        <v>13</v>
      </c>
      <c r="D1088" s="164">
        <v>0</v>
      </c>
      <c r="E1088" s="164">
        <v>0</v>
      </c>
      <c r="F1088" s="164">
        <v>0</v>
      </c>
      <c r="G1088" s="164">
        <v>0</v>
      </c>
      <c r="H1088" s="164">
        <v>0</v>
      </c>
      <c r="I1088" s="164">
        <v>0</v>
      </c>
      <c r="J1088" s="164">
        <v>0</v>
      </c>
      <c r="K1088" s="164">
        <v>0</v>
      </c>
      <c r="L1088" s="164">
        <v>0</v>
      </c>
      <c r="M1088" s="164">
        <v>0</v>
      </c>
      <c r="N1088" s="164">
        <v>0</v>
      </c>
      <c r="O1088" s="164">
        <v>0</v>
      </c>
      <c r="P1088" s="164">
        <v>0</v>
      </c>
      <c r="Q1088" s="164">
        <v>0</v>
      </c>
      <c r="R1088" s="164">
        <v>0</v>
      </c>
      <c r="S1088" s="164">
        <v>0</v>
      </c>
      <c r="T1088" s="164">
        <v>0</v>
      </c>
      <c r="U1088" s="164">
        <v>0</v>
      </c>
      <c r="V1088" s="164">
        <v>0</v>
      </c>
      <c r="W1088" s="164">
        <v>0</v>
      </c>
      <c r="X1088" s="164">
        <v>0</v>
      </c>
      <c r="Y1088" s="164">
        <v>0</v>
      </c>
      <c r="Z1088" s="164">
        <v>0</v>
      </c>
      <c r="AA1088" s="164">
        <v>0</v>
      </c>
      <c r="AB1088" s="164">
        <v>0</v>
      </c>
      <c r="AC1088" s="164">
        <v>0</v>
      </c>
      <c r="AD1088" s="164">
        <v>0</v>
      </c>
      <c r="AE1088" s="164">
        <v>0</v>
      </c>
      <c r="AF1088" s="164">
        <v>0</v>
      </c>
      <c r="AG1088" s="164">
        <v>0</v>
      </c>
      <c r="AH1088" s="164">
        <v>0</v>
      </c>
      <c r="AI1088" s="164">
        <v>0</v>
      </c>
      <c r="AJ1088" s="164">
        <v>0</v>
      </c>
      <c r="AK1088" s="164">
        <v>0</v>
      </c>
      <c r="AL1088" s="164">
        <v>0</v>
      </c>
      <c r="AM1088" s="164">
        <v>0</v>
      </c>
      <c r="AN1088" s="164">
        <v>0</v>
      </c>
      <c r="AO1088" s="164">
        <v>0</v>
      </c>
      <c r="AP1088" s="164">
        <v>0</v>
      </c>
      <c r="AQ1088" s="164">
        <v>0</v>
      </c>
      <c r="AR1088" s="164">
        <v>0</v>
      </c>
      <c r="AS1088" s="164">
        <v>0</v>
      </c>
      <c r="AT1088" s="164">
        <v>0</v>
      </c>
      <c r="AU1088" s="164">
        <v>0</v>
      </c>
      <c r="AV1088" s="164">
        <v>0</v>
      </c>
      <c r="AW1088" s="164">
        <v>0</v>
      </c>
    </row>
    <row r="1089" spans="1:49" x14ac:dyDescent="0.3">
      <c r="A1089" s="247"/>
      <c r="B1089" s="247"/>
      <c r="C1089" s="141" t="s">
        <v>14</v>
      </c>
      <c r="D1089" s="164">
        <v>0</v>
      </c>
      <c r="E1089" s="164">
        <v>0</v>
      </c>
      <c r="F1089" s="164">
        <v>0</v>
      </c>
      <c r="G1089" s="164">
        <v>0</v>
      </c>
      <c r="H1089" s="164">
        <v>0</v>
      </c>
      <c r="I1089" s="164">
        <v>0</v>
      </c>
      <c r="J1089" s="164">
        <v>0</v>
      </c>
      <c r="K1089" s="164">
        <v>0</v>
      </c>
      <c r="L1089" s="164">
        <v>0</v>
      </c>
      <c r="M1089" s="164">
        <v>0</v>
      </c>
      <c r="N1089" s="164">
        <v>0</v>
      </c>
      <c r="O1089" s="164">
        <v>0</v>
      </c>
      <c r="P1089" s="164">
        <v>0</v>
      </c>
      <c r="Q1089" s="164">
        <v>0</v>
      </c>
      <c r="R1089" s="164">
        <v>0</v>
      </c>
      <c r="S1089" s="164">
        <v>0</v>
      </c>
      <c r="T1089" s="164">
        <v>0</v>
      </c>
      <c r="U1089" s="164">
        <v>0</v>
      </c>
      <c r="V1089" s="164">
        <v>0</v>
      </c>
      <c r="W1089" s="164">
        <v>0</v>
      </c>
      <c r="X1089" s="164">
        <v>0</v>
      </c>
      <c r="Y1089" s="164">
        <v>0</v>
      </c>
      <c r="Z1089" s="164">
        <v>0</v>
      </c>
      <c r="AA1089" s="164">
        <v>0</v>
      </c>
      <c r="AB1089" s="164">
        <v>0</v>
      </c>
      <c r="AC1089" s="164">
        <v>0</v>
      </c>
      <c r="AD1089" s="164">
        <v>0</v>
      </c>
      <c r="AE1089" s="164">
        <v>0</v>
      </c>
      <c r="AF1089" s="164">
        <v>0</v>
      </c>
      <c r="AG1089" s="164">
        <v>0</v>
      </c>
      <c r="AH1089" s="164">
        <v>0</v>
      </c>
      <c r="AI1089" s="164">
        <v>0</v>
      </c>
      <c r="AJ1089" s="164">
        <v>0</v>
      </c>
      <c r="AK1089" s="164">
        <v>0</v>
      </c>
      <c r="AL1089" s="164">
        <v>0</v>
      </c>
      <c r="AM1089" s="164">
        <v>0</v>
      </c>
      <c r="AN1089" s="164">
        <v>0</v>
      </c>
      <c r="AO1089" s="164">
        <v>0</v>
      </c>
      <c r="AP1089" s="164">
        <v>0</v>
      </c>
      <c r="AQ1089" s="164">
        <v>0</v>
      </c>
      <c r="AR1089" s="164">
        <v>0</v>
      </c>
      <c r="AS1089" s="164">
        <v>0</v>
      </c>
      <c r="AT1089" s="164">
        <v>0</v>
      </c>
      <c r="AU1089" s="164">
        <v>0</v>
      </c>
      <c r="AV1089" s="164">
        <v>0</v>
      </c>
      <c r="AW1089" s="164">
        <v>0</v>
      </c>
    </row>
    <row r="1090" spans="1:49" x14ac:dyDescent="0.3">
      <c r="A1090" s="247"/>
      <c r="B1090" s="247"/>
      <c r="C1090" s="141" t="s">
        <v>15</v>
      </c>
      <c r="D1090" s="164">
        <v>0</v>
      </c>
      <c r="E1090" s="164">
        <v>0</v>
      </c>
      <c r="F1090" s="164">
        <v>0</v>
      </c>
      <c r="G1090" s="164">
        <v>0</v>
      </c>
      <c r="H1090" s="164">
        <v>0</v>
      </c>
      <c r="I1090" s="164">
        <v>0</v>
      </c>
      <c r="J1090" s="164">
        <v>0</v>
      </c>
      <c r="K1090" s="164">
        <v>0</v>
      </c>
      <c r="L1090" s="164">
        <v>0</v>
      </c>
      <c r="M1090" s="164">
        <v>0</v>
      </c>
      <c r="N1090" s="164">
        <v>0</v>
      </c>
      <c r="O1090" s="164">
        <v>0</v>
      </c>
      <c r="P1090" s="164">
        <v>0</v>
      </c>
      <c r="Q1090" s="164">
        <v>0</v>
      </c>
      <c r="R1090" s="164">
        <v>0</v>
      </c>
      <c r="S1090" s="164">
        <v>0</v>
      </c>
      <c r="T1090" s="164">
        <v>0</v>
      </c>
      <c r="U1090" s="164">
        <v>0</v>
      </c>
      <c r="V1090" s="164">
        <v>0</v>
      </c>
      <c r="W1090" s="164">
        <v>0</v>
      </c>
      <c r="X1090" s="164">
        <v>0</v>
      </c>
      <c r="Y1090" s="164">
        <v>0</v>
      </c>
      <c r="Z1090" s="164">
        <v>0</v>
      </c>
      <c r="AA1090" s="164">
        <v>0</v>
      </c>
      <c r="AB1090" s="164">
        <v>0</v>
      </c>
      <c r="AC1090" s="164">
        <v>0</v>
      </c>
      <c r="AD1090" s="164">
        <v>0</v>
      </c>
      <c r="AE1090" s="164">
        <v>0</v>
      </c>
      <c r="AF1090" s="164">
        <v>0</v>
      </c>
      <c r="AG1090" s="164">
        <v>0</v>
      </c>
      <c r="AH1090" s="164">
        <v>0</v>
      </c>
      <c r="AI1090" s="164">
        <v>0</v>
      </c>
      <c r="AJ1090" s="164">
        <v>0</v>
      </c>
      <c r="AK1090" s="164">
        <v>0</v>
      </c>
      <c r="AL1090" s="164">
        <v>0</v>
      </c>
      <c r="AM1090" s="164">
        <v>0</v>
      </c>
      <c r="AN1090" s="164">
        <v>0</v>
      </c>
      <c r="AO1090" s="164">
        <v>0</v>
      </c>
      <c r="AP1090" s="164">
        <v>0</v>
      </c>
      <c r="AQ1090" s="164">
        <v>0</v>
      </c>
      <c r="AR1090" s="164">
        <v>0</v>
      </c>
      <c r="AS1090" s="164">
        <v>0</v>
      </c>
      <c r="AT1090" s="164">
        <v>0</v>
      </c>
      <c r="AU1090" s="164">
        <v>0</v>
      </c>
      <c r="AV1090" s="164">
        <v>0</v>
      </c>
      <c r="AW1090" s="164">
        <v>0</v>
      </c>
    </row>
    <row r="1091" spans="1:49" x14ac:dyDescent="0.3">
      <c r="A1091" s="247"/>
      <c r="B1091" s="247"/>
      <c r="C1091" s="141" t="s">
        <v>16</v>
      </c>
      <c r="D1091" s="164">
        <v>0</v>
      </c>
      <c r="E1091" s="164">
        <v>0</v>
      </c>
      <c r="F1091" s="164">
        <v>0</v>
      </c>
      <c r="G1091" s="164">
        <v>0</v>
      </c>
      <c r="H1091" s="164">
        <v>0</v>
      </c>
      <c r="I1091" s="164">
        <v>0</v>
      </c>
      <c r="J1091" s="164">
        <v>0</v>
      </c>
      <c r="K1091" s="164">
        <v>0</v>
      </c>
      <c r="L1091" s="164">
        <v>0</v>
      </c>
      <c r="M1091" s="164">
        <v>0</v>
      </c>
      <c r="N1091" s="164">
        <v>0</v>
      </c>
      <c r="O1091" s="164">
        <v>0</v>
      </c>
      <c r="P1091" s="164">
        <v>0</v>
      </c>
      <c r="Q1091" s="164">
        <v>0</v>
      </c>
      <c r="R1091" s="164">
        <v>0</v>
      </c>
      <c r="S1091" s="164">
        <v>0</v>
      </c>
      <c r="T1091" s="164">
        <v>0</v>
      </c>
      <c r="U1091" s="164">
        <v>0</v>
      </c>
      <c r="V1091" s="164">
        <v>0</v>
      </c>
      <c r="W1091" s="164">
        <v>0</v>
      </c>
      <c r="X1091" s="164">
        <v>0</v>
      </c>
      <c r="Y1091" s="164">
        <v>0</v>
      </c>
      <c r="Z1091" s="164">
        <v>0</v>
      </c>
      <c r="AA1091" s="164">
        <v>0</v>
      </c>
      <c r="AB1091" s="164">
        <v>0</v>
      </c>
      <c r="AC1091" s="164">
        <v>0</v>
      </c>
      <c r="AD1091" s="164">
        <v>0</v>
      </c>
      <c r="AE1091" s="164">
        <v>0</v>
      </c>
      <c r="AF1091" s="164">
        <v>0</v>
      </c>
      <c r="AG1091" s="164">
        <v>0</v>
      </c>
      <c r="AH1091" s="164">
        <v>0</v>
      </c>
      <c r="AI1091" s="164">
        <v>0</v>
      </c>
      <c r="AJ1091" s="164">
        <v>0</v>
      </c>
      <c r="AK1091" s="164">
        <v>0</v>
      </c>
      <c r="AL1091" s="164">
        <v>0</v>
      </c>
      <c r="AM1091" s="164">
        <v>0</v>
      </c>
      <c r="AN1091" s="164">
        <v>0</v>
      </c>
      <c r="AO1091" s="164">
        <v>0</v>
      </c>
      <c r="AP1091" s="164">
        <v>0</v>
      </c>
      <c r="AQ1091" s="164">
        <v>0</v>
      </c>
      <c r="AR1091" s="164">
        <v>0</v>
      </c>
      <c r="AS1091" s="164">
        <v>0</v>
      </c>
      <c r="AT1091" s="164">
        <v>0</v>
      </c>
      <c r="AU1091" s="164">
        <v>0</v>
      </c>
      <c r="AV1091" s="164">
        <v>0</v>
      </c>
      <c r="AW1091" s="164">
        <v>0</v>
      </c>
    </row>
    <row r="1092" spans="1:49" x14ac:dyDescent="0.3">
      <c r="A1092" s="247"/>
      <c r="B1092" s="247"/>
      <c r="C1092" s="141" t="s">
        <v>17</v>
      </c>
      <c r="D1092" s="164">
        <v>0</v>
      </c>
      <c r="E1092" s="164">
        <v>0</v>
      </c>
      <c r="F1092" s="164">
        <v>0</v>
      </c>
      <c r="G1092" s="164">
        <v>0</v>
      </c>
      <c r="H1092" s="164">
        <v>0</v>
      </c>
      <c r="I1092" s="164">
        <v>0</v>
      </c>
      <c r="J1092" s="164">
        <v>0</v>
      </c>
      <c r="K1092" s="164">
        <v>0</v>
      </c>
      <c r="L1092" s="164">
        <v>0</v>
      </c>
      <c r="M1092" s="164">
        <v>0</v>
      </c>
      <c r="N1092" s="164">
        <v>0</v>
      </c>
      <c r="O1092" s="164">
        <v>0</v>
      </c>
      <c r="P1092" s="164">
        <v>0</v>
      </c>
      <c r="Q1092" s="164">
        <v>0</v>
      </c>
      <c r="R1092" s="164">
        <v>0</v>
      </c>
      <c r="S1092" s="164">
        <v>0</v>
      </c>
      <c r="T1092" s="164">
        <v>0</v>
      </c>
      <c r="U1092" s="164">
        <v>0</v>
      </c>
      <c r="V1092" s="164">
        <v>0</v>
      </c>
      <c r="W1092" s="164">
        <v>0</v>
      </c>
      <c r="X1092" s="164">
        <v>0</v>
      </c>
      <c r="Y1092" s="164">
        <v>0</v>
      </c>
      <c r="Z1092" s="164">
        <v>0</v>
      </c>
      <c r="AA1092" s="164">
        <v>0</v>
      </c>
      <c r="AB1092" s="164">
        <v>0</v>
      </c>
      <c r="AC1092" s="164">
        <v>0</v>
      </c>
      <c r="AD1092" s="164">
        <v>0</v>
      </c>
      <c r="AE1092" s="164">
        <v>0</v>
      </c>
      <c r="AF1092" s="164">
        <v>0</v>
      </c>
      <c r="AG1092" s="164">
        <v>0</v>
      </c>
      <c r="AH1092" s="164">
        <v>0</v>
      </c>
      <c r="AI1092" s="164">
        <v>0</v>
      </c>
      <c r="AJ1092" s="164">
        <v>0</v>
      </c>
      <c r="AK1092" s="164">
        <v>0</v>
      </c>
      <c r="AL1092" s="164">
        <v>0</v>
      </c>
      <c r="AM1092" s="164">
        <v>0</v>
      </c>
      <c r="AN1092" s="164">
        <v>0</v>
      </c>
      <c r="AO1092" s="164">
        <v>0</v>
      </c>
      <c r="AP1092" s="164">
        <v>0</v>
      </c>
      <c r="AQ1092" s="164">
        <v>0</v>
      </c>
      <c r="AR1092" s="164">
        <v>0</v>
      </c>
      <c r="AS1092" s="164">
        <v>0</v>
      </c>
      <c r="AT1092" s="164">
        <v>0</v>
      </c>
      <c r="AU1092" s="164">
        <v>0</v>
      </c>
      <c r="AV1092" s="164">
        <v>0</v>
      </c>
      <c r="AW1092" s="164">
        <v>0</v>
      </c>
    </row>
    <row r="1093" spans="1:49" x14ac:dyDescent="0.3">
      <c r="A1093" s="247"/>
      <c r="B1093" s="247"/>
      <c r="C1093" s="141" t="s">
        <v>34</v>
      </c>
      <c r="D1093" s="164">
        <v>0</v>
      </c>
      <c r="E1093" s="164">
        <v>0</v>
      </c>
      <c r="F1093" s="164">
        <v>0</v>
      </c>
      <c r="G1093" s="164">
        <v>0</v>
      </c>
      <c r="H1093" s="164">
        <v>0</v>
      </c>
      <c r="I1093" s="164">
        <v>0</v>
      </c>
      <c r="J1093" s="164">
        <v>0</v>
      </c>
      <c r="K1093" s="164">
        <v>0</v>
      </c>
      <c r="L1093" s="164">
        <v>0</v>
      </c>
      <c r="M1093" s="164">
        <v>0</v>
      </c>
      <c r="N1093" s="164">
        <v>0</v>
      </c>
      <c r="O1093" s="164">
        <v>0</v>
      </c>
      <c r="P1093" s="164">
        <v>0</v>
      </c>
      <c r="Q1093" s="164">
        <v>0</v>
      </c>
      <c r="R1093" s="164">
        <v>0</v>
      </c>
      <c r="S1093" s="164">
        <v>0</v>
      </c>
      <c r="T1093" s="164">
        <v>0</v>
      </c>
      <c r="U1093" s="164">
        <v>0</v>
      </c>
      <c r="V1093" s="164">
        <v>0</v>
      </c>
      <c r="W1093" s="164">
        <v>0</v>
      </c>
      <c r="X1093" s="164">
        <v>0</v>
      </c>
      <c r="Y1093" s="164">
        <v>0</v>
      </c>
      <c r="Z1093" s="164">
        <v>0</v>
      </c>
      <c r="AA1093" s="164">
        <v>0</v>
      </c>
      <c r="AB1093" s="164">
        <v>0</v>
      </c>
      <c r="AC1093" s="164">
        <v>0</v>
      </c>
      <c r="AD1093" s="164">
        <v>0</v>
      </c>
      <c r="AE1093" s="164">
        <v>0</v>
      </c>
      <c r="AF1093" s="164">
        <v>0</v>
      </c>
      <c r="AG1093" s="164">
        <v>0</v>
      </c>
      <c r="AH1093" s="164">
        <v>0</v>
      </c>
      <c r="AI1093" s="164">
        <v>0</v>
      </c>
      <c r="AJ1093" s="164">
        <v>0</v>
      </c>
      <c r="AK1093" s="164">
        <v>0</v>
      </c>
      <c r="AL1093" s="164">
        <v>0</v>
      </c>
      <c r="AM1093" s="164">
        <v>0</v>
      </c>
      <c r="AN1093" s="164">
        <v>0</v>
      </c>
      <c r="AO1093" s="164">
        <v>0</v>
      </c>
      <c r="AP1093" s="164">
        <v>0</v>
      </c>
      <c r="AQ1093" s="164">
        <v>0</v>
      </c>
      <c r="AR1093" s="164">
        <v>0</v>
      </c>
      <c r="AS1093" s="164">
        <v>0</v>
      </c>
      <c r="AT1093" s="164">
        <v>0</v>
      </c>
      <c r="AU1093" s="164">
        <v>0</v>
      </c>
      <c r="AV1093" s="164">
        <v>0</v>
      </c>
      <c r="AW1093" s="164">
        <v>0</v>
      </c>
    </row>
    <row r="1094" spans="1:49" x14ac:dyDescent="0.3">
      <c r="A1094" s="247"/>
      <c r="B1094" s="247"/>
      <c r="C1094" s="141" t="s">
        <v>19</v>
      </c>
      <c r="D1094" s="164">
        <v>0</v>
      </c>
      <c r="E1094" s="164">
        <v>0</v>
      </c>
      <c r="F1094" s="164">
        <v>0</v>
      </c>
      <c r="G1094" s="164">
        <v>0</v>
      </c>
      <c r="H1094" s="164">
        <v>0</v>
      </c>
      <c r="I1094" s="164">
        <v>0</v>
      </c>
      <c r="J1094" s="164">
        <v>0</v>
      </c>
      <c r="K1094" s="164">
        <v>0</v>
      </c>
      <c r="L1094" s="164">
        <v>0</v>
      </c>
      <c r="M1094" s="164">
        <v>0</v>
      </c>
      <c r="N1094" s="164">
        <v>0</v>
      </c>
      <c r="O1094" s="164">
        <v>0</v>
      </c>
      <c r="P1094" s="164">
        <v>0</v>
      </c>
      <c r="Q1094" s="164">
        <v>0</v>
      </c>
      <c r="R1094" s="164">
        <v>0</v>
      </c>
      <c r="S1094" s="164">
        <v>0</v>
      </c>
      <c r="T1094" s="164">
        <v>0</v>
      </c>
      <c r="U1094" s="164">
        <v>0</v>
      </c>
      <c r="V1094" s="164">
        <v>0</v>
      </c>
      <c r="W1094" s="164">
        <v>0</v>
      </c>
      <c r="X1094" s="164">
        <v>0</v>
      </c>
      <c r="Y1094" s="164">
        <v>0</v>
      </c>
      <c r="Z1094" s="164">
        <v>0</v>
      </c>
      <c r="AA1094" s="164">
        <v>0</v>
      </c>
      <c r="AB1094" s="164">
        <v>0</v>
      </c>
      <c r="AC1094" s="164">
        <v>0</v>
      </c>
      <c r="AD1094" s="164">
        <v>0</v>
      </c>
      <c r="AE1094" s="164">
        <v>0</v>
      </c>
      <c r="AF1094" s="164">
        <v>0</v>
      </c>
      <c r="AG1094" s="164">
        <v>0</v>
      </c>
      <c r="AH1094" s="164">
        <v>0</v>
      </c>
      <c r="AI1094" s="164">
        <v>0</v>
      </c>
      <c r="AJ1094" s="164">
        <v>0</v>
      </c>
      <c r="AK1094" s="164">
        <v>0</v>
      </c>
      <c r="AL1094" s="164">
        <v>0</v>
      </c>
      <c r="AM1094" s="164">
        <v>0</v>
      </c>
      <c r="AN1094" s="164">
        <v>0</v>
      </c>
      <c r="AO1094" s="164">
        <v>0</v>
      </c>
      <c r="AP1094" s="164">
        <v>0</v>
      </c>
      <c r="AQ1094" s="164">
        <v>0</v>
      </c>
      <c r="AR1094" s="164">
        <v>0</v>
      </c>
      <c r="AS1094" s="164">
        <v>0</v>
      </c>
      <c r="AT1094" s="164">
        <v>0</v>
      </c>
      <c r="AU1094" s="164">
        <v>0</v>
      </c>
      <c r="AV1094" s="164">
        <v>0</v>
      </c>
      <c r="AW1094" s="164">
        <v>0</v>
      </c>
    </row>
    <row r="1095" spans="1:49" x14ac:dyDescent="0.3">
      <c r="A1095" s="247"/>
      <c r="B1095" s="247" t="s">
        <v>21</v>
      </c>
      <c r="C1095" s="141" t="s">
        <v>11</v>
      </c>
      <c r="D1095" s="164">
        <v>0</v>
      </c>
      <c r="E1095" s="164">
        <v>0</v>
      </c>
      <c r="F1095" s="164">
        <v>0</v>
      </c>
      <c r="G1095" s="164">
        <v>0</v>
      </c>
      <c r="H1095" s="164">
        <v>0</v>
      </c>
      <c r="I1095" s="164">
        <v>0</v>
      </c>
      <c r="J1095" s="164">
        <v>0</v>
      </c>
      <c r="K1095" s="164">
        <v>0</v>
      </c>
      <c r="L1095" s="164">
        <v>0</v>
      </c>
      <c r="M1095" s="164">
        <v>0</v>
      </c>
      <c r="N1095" s="164">
        <v>0</v>
      </c>
      <c r="O1095" s="164">
        <v>0</v>
      </c>
      <c r="P1095" s="164">
        <v>0</v>
      </c>
      <c r="Q1095" s="164">
        <v>0</v>
      </c>
      <c r="R1095" s="164">
        <v>0</v>
      </c>
      <c r="S1095" s="164">
        <v>0</v>
      </c>
      <c r="T1095" s="164">
        <v>0</v>
      </c>
      <c r="U1095" s="164">
        <v>0</v>
      </c>
      <c r="V1095" s="164">
        <v>0</v>
      </c>
      <c r="W1095" s="164">
        <v>0</v>
      </c>
      <c r="X1095" s="164">
        <v>0</v>
      </c>
      <c r="Y1095" s="164">
        <v>0</v>
      </c>
      <c r="Z1095" s="164">
        <v>0</v>
      </c>
      <c r="AA1095" s="164">
        <v>0</v>
      </c>
      <c r="AB1095" s="164">
        <v>0</v>
      </c>
      <c r="AC1095" s="164">
        <v>0</v>
      </c>
      <c r="AD1095" s="164">
        <v>0</v>
      </c>
      <c r="AE1095" s="164">
        <v>0</v>
      </c>
      <c r="AF1095" s="164">
        <v>0</v>
      </c>
      <c r="AG1095" s="164">
        <v>0</v>
      </c>
      <c r="AH1095" s="164">
        <v>0</v>
      </c>
      <c r="AI1095" s="164">
        <v>0</v>
      </c>
      <c r="AJ1095" s="164">
        <v>0</v>
      </c>
      <c r="AK1095" s="164">
        <v>0</v>
      </c>
      <c r="AL1095" s="164">
        <v>0</v>
      </c>
      <c r="AM1095" s="164">
        <v>0</v>
      </c>
      <c r="AN1095" s="164">
        <v>0</v>
      </c>
      <c r="AO1095" s="164">
        <v>0</v>
      </c>
      <c r="AP1095" s="164">
        <v>0</v>
      </c>
      <c r="AQ1095" s="164">
        <v>0</v>
      </c>
      <c r="AR1095" s="164">
        <v>0</v>
      </c>
      <c r="AS1095" s="164">
        <v>0</v>
      </c>
      <c r="AT1095" s="164">
        <v>0</v>
      </c>
      <c r="AU1095" s="164">
        <v>0</v>
      </c>
      <c r="AV1095" s="164">
        <v>0</v>
      </c>
      <c r="AW1095" s="164">
        <v>0</v>
      </c>
    </row>
    <row r="1096" spans="1:49" x14ac:dyDescent="0.3">
      <c r="A1096" s="247"/>
      <c r="B1096" s="247"/>
      <c r="C1096" s="141" t="s">
        <v>12</v>
      </c>
      <c r="D1096" s="164">
        <v>0</v>
      </c>
      <c r="E1096" s="164">
        <v>0</v>
      </c>
      <c r="F1096" s="164">
        <v>0</v>
      </c>
      <c r="G1096" s="164">
        <v>0</v>
      </c>
      <c r="H1096" s="164">
        <v>0</v>
      </c>
      <c r="I1096" s="164">
        <v>0</v>
      </c>
      <c r="J1096" s="164">
        <v>0</v>
      </c>
      <c r="K1096" s="164">
        <v>0</v>
      </c>
      <c r="L1096" s="164">
        <v>0</v>
      </c>
      <c r="M1096" s="164">
        <v>0</v>
      </c>
      <c r="N1096" s="164">
        <v>0</v>
      </c>
      <c r="O1096" s="164">
        <v>0</v>
      </c>
      <c r="P1096" s="164">
        <v>0</v>
      </c>
      <c r="Q1096" s="164">
        <v>0</v>
      </c>
      <c r="R1096" s="164">
        <v>0</v>
      </c>
      <c r="S1096" s="164">
        <v>0</v>
      </c>
      <c r="T1096" s="164">
        <v>0</v>
      </c>
      <c r="U1096" s="164">
        <v>0</v>
      </c>
      <c r="V1096" s="164">
        <v>0</v>
      </c>
      <c r="W1096" s="164">
        <v>0</v>
      </c>
      <c r="X1096" s="164">
        <v>0</v>
      </c>
      <c r="Y1096" s="164">
        <v>0</v>
      </c>
      <c r="Z1096" s="164">
        <v>0</v>
      </c>
      <c r="AA1096" s="164">
        <v>0</v>
      </c>
      <c r="AB1096" s="164">
        <v>0</v>
      </c>
      <c r="AC1096" s="164">
        <v>0</v>
      </c>
      <c r="AD1096" s="164">
        <v>0</v>
      </c>
      <c r="AE1096" s="164">
        <v>0</v>
      </c>
      <c r="AF1096" s="164">
        <v>0</v>
      </c>
      <c r="AG1096" s="164">
        <v>0</v>
      </c>
      <c r="AH1096" s="164">
        <v>0</v>
      </c>
      <c r="AI1096" s="164">
        <v>0</v>
      </c>
      <c r="AJ1096" s="164">
        <v>0</v>
      </c>
      <c r="AK1096" s="164">
        <v>0</v>
      </c>
      <c r="AL1096" s="164">
        <v>0</v>
      </c>
      <c r="AM1096" s="164">
        <v>0</v>
      </c>
      <c r="AN1096" s="164">
        <v>0</v>
      </c>
      <c r="AO1096" s="164">
        <v>0</v>
      </c>
      <c r="AP1096" s="164">
        <v>0</v>
      </c>
      <c r="AQ1096" s="164">
        <v>0</v>
      </c>
      <c r="AR1096" s="164">
        <v>0</v>
      </c>
      <c r="AS1096" s="164">
        <v>0</v>
      </c>
      <c r="AT1096" s="164">
        <v>0</v>
      </c>
      <c r="AU1096" s="164">
        <v>0</v>
      </c>
      <c r="AV1096" s="164">
        <v>0</v>
      </c>
      <c r="AW1096" s="164">
        <v>0</v>
      </c>
    </row>
    <row r="1097" spans="1:49" x14ac:dyDescent="0.3">
      <c r="A1097" s="247"/>
      <c r="B1097" s="247"/>
      <c r="C1097" s="141" t="s">
        <v>13</v>
      </c>
      <c r="D1097" s="164">
        <v>0</v>
      </c>
      <c r="E1097" s="164">
        <v>0</v>
      </c>
      <c r="F1097" s="164">
        <v>0</v>
      </c>
      <c r="G1097" s="164">
        <v>0</v>
      </c>
      <c r="H1097" s="164">
        <v>0</v>
      </c>
      <c r="I1097" s="164">
        <v>0</v>
      </c>
      <c r="J1097" s="164">
        <v>0</v>
      </c>
      <c r="K1097" s="164">
        <v>0</v>
      </c>
      <c r="L1097" s="164">
        <v>0</v>
      </c>
      <c r="M1097" s="164">
        <v>0</v>
      </c>
      <c r="N1097" s="164">
        <v>0</v>
      </c>
      <c r="O1097" s="164">
        <v>0</v>
      </c>
      <c r="P1097" s="164">
        <v>0</v>
      </c>
      <c r="Q1097" s="164">
        <v>0</v>
      </c>
      <c r="R1097" s="164">
        <v>0</v>
      </c>
      <c r="S1097" s="164">
        <v>0</v>
      </c>
      <c r="T1097" s="164">
        <v>0</v>
      </c>
      <c r="U1097" s="164">
        <v>0</v>
      </c>
      <c r="V1097" s="164">
        <v>0</v>
      </c>
      <c r="W1097" s="164">
        <v>0</v>
      </c>
      <c r="X1097" s="164">
        <v>0</v>
      </c>
      <c r="Y1097" s="164">
        <v>0</v>
      </c>
      <c r="Z1097" s="164">
        <v>0</v>
      </c>
      <c r="AA1097" s="164">
        <v>0</v>
      </c>
      <c r="AB1097" s="164">
        <v>0</v>
      </c>
      <c r="AC1097" s="164">
        <v>0</v>
      </c>
      <c r="AD1097" s="164">
        <v>0</v>
      </c>
      <c r="AE1097" s="164">
        <v>0</v>
      </c>
      <c r="AF1097" s="164">
        <v>0</v>
      </c>
      <c r="AG1097" s="164">
        <v>0</v>
      </c>
      <c r="AH1097" s="164">
        <v>0</v>
      </c>
      <c r="AI1097" s="164">
        <v>0</v>
      </c>
      <c r="AJ1097" s="164">
        <v>0</v>
      </c>
      <c r="AK1097" s="164">
        <v>0</v>
      </c>
      <c r="AL1097" s="164">
        <v>0</v>
      </c>
      <c r="AM1097" s="164">
        <v>0</v>
      </c>
      <c r="AN1097" s="164">
        <v>0</v>
      </c>
      <c r="AO1097" s="164">
        <v>0</v>
      </c>
      <c r="AP1097" s="164">
        <v>0</v>
      </c>
      <c r="AQ1097" s="164">
        <v>0</v>
      </c>
      <c r="AR1097" s="164">
        <v>0</v>
      </c>
      <c r="AS1097" s="164">
        <v>0</v>
      </c>
      <c r="AT1097" s="164">
        <v>0</v>
      </c>
      <c r="AU1097" s="164">
        <v>0</v>
      </c>
      <c r="AV1097" s="164">
        <v>0</v>
      </c>
      <c r="AW1097" s="164">
        <v>0</v>
      </c>
    </row>
    <row r="1098" spans="1:49" x14ac:dyDescent="0.3">
      <c r="A1098" s="247"/>
      <c r="B1098" s="247"/>
      <c r="C1098" s="141" t="s">
        <v>14</v>
      </c>
      <c r="D1098" s="164">
        <v>0</v>
      </c>
      <c r="E1098" s="164">
        <v>0</v>
      </c>
      <c r="F1098" s="164">
        <v>0</v>
      </c>
      <c r="G1098" s="164">
        <v>0</v>
      </c>
      <c r="H1098" s="164">
        <v>0</v>
      </c>
      <c r="I1098" s="164">
        <v>0</v>
      </c>
      <c r="J1098" s="164">
        <v>0</v>
      </c>
      <c r="K1098" s="164">
        <v>0</v>
      </c>
      <c r="L1098" s="164">
        <v>0</v>
      </c>
      <c r="M1098" s="164">
        <v>0</v>
      </c>
      <c r="N1098" s="164">
        <v>0</v>
      </c>
      <c r="O1098" s="164">
        <v>0</v>
      </c>
      <c r="P1098" s="164">
        <v>0</v>
      </c>
      <c r="Q1098" s="164">
        <v>0</v>
      </c>
      <c r="R1098" s="164">
        <v>0</v>
      </c>
      <c r="S1098" s="164">
        <v>0</v>
      </c>
      <c r="T1098" s="164">
        <v>0</v>
      </c>
      <c r="U1098" s="164">
        <v>0</v>
      </c>
      <c r="V1098" s="164">
        <v>0</v>
      </c>
      <c r="W1098" s="164">
        <v>0</v>
      </c>
      <c r="X1098" s="164">
        <v>0</v>
      </c>
      <c r="Y1098" s="164">
        <v>0</v>
      </c>
      <c r="Z1098" s="164">
        <v>0</v>
      </c>
      <c r="AA1098" s="164">
        <v>0</v>
      </c>
      <c r="AB1098" s="164">
        <v>0</v>
      </c>
      <c r="AC1098" s="164">
        <v>0</v>
      </c>
      <c r="AD1098" s="164">
        <v>0</v>
      </c>
      <c r="AE1098" s="164">
        <v>0</v>
      </c>
      <c r="AF1098" s="164">
        <v>0</v>
      </c>
      <c r="AG1098" s="164">
        <v>0</v>
      </c>
      <c r="AH1098" s="164">
        <v>0</v>
      </c>
      <c r="AI1098" s="164">
        <v>0</v>
      </c>
      <c r="AJ1098" s="164">
        <v>0</v>
      </c>
      <c r="AK1098" s="164">
        <v>0</v>
      </c>
      <c r="AL1098" s="164">
        <v>0</v>
      </c>
      <c r="AM1098" s="164">
        <v>0</v>
      </c>
      <c r="AN1098" s="164">
        <v>0</v>
      </c>
      <c r="AO1098" s="164">
        <v>0</v>
      </c>
      <c r="AP1098" s="164">
        <v>0</v>
      </c>
      <c r="AQ1098" s="164">
        <v>0</v>
      </c>
      <c r="AR1098" s="164">
        <v>0</v>
      </c>
      <c r="AS1098" s="164">
        <v>0</v>
      </c>
      <c r="AT1098" s="164">
        <v>0</v>
      </c>
      <c r="AU1098" s="164">
        <v>0</v>
      </c>
      <c r="AV1098" s="164">
        <v>0</v>
      </c>
      <c r="AW1098" s="164">
        <v>0</v>
      </c>
    </row>
    <row r="1099" spans="1:49" x14ac:dyDescent="0.3">
      <c r="A1099" s="247"/>
      <c r="B1099" s="247"/>
      <c r="C1099" s="141" t="s">
        <v>15</v>
      </c>
      <c r="D1099" s="164">
        <v>0</v>
      </c>
      <c r="E1099" s="164">
        <v>0</v>
      </c>
      <c r="F1099" s="164">
        <v>0</v>
      </c>
      <c r="G1099" s="164">
        <v>0</v>
      </c>
      <c r="H1099" s="164">
        <v>0</v>
      </c>
      <c r="I1099" s="164">
        <v>0</v>
      </c>
      <c r="J1099" s="164">
        <v>0</v>
      </c>
      <c r="K1099" s="164">
        <v>0</v>
      </c>
      <c r="L1099" s="164">
        <v>0</v>
      </c>
      <c r="M1099" s="164">
        <v>0</v>
      </c>
      <c r="N1099" s="164">
        <v>0</v>
      </c>
      <c r="O1099" s="164">
        <v>0</v>
      </c>
      <c r="P1099" s="164">
        <v>0</v>
      </c>
      <c r="Q1099" s="164">
        <v>0</v>
      </c>
      <c r="R1099" s="164">
        <v>0</v>
      </c>
      <c r="S1099" s="164">
        <v>0</v>
      </c>
      <c r="T1099" s="164">
        <v>0</v>
      </c>
      <c r="U1099" s="164">
        <v>0</v>
      </c>
      <c r="V1099" s="164">
        <v>0</v>
      </c>
      <c r="W1099" s="164">
        <v>0</v>
      </c>
      <c r="X1099" s="164">
        <v>0</v>
      </c>
      <c r="Y1099" s="164">
        <v>0</v>
      </c>
      <c r="Z1099" s="164">
        <v>0</v>
      </c>
      <c r="AA1099" s="164">
        <v>0</v>
      </c>
      <c r="AB1099" s="164">
        <v>0</v>
      </c>
      <c r="AC1099" s="164">
        <v>0</v>
      </c>
      <c r="AD1099" s="164">
        <v>0</v>
      </c>
      <c r="AE1099" s="164">
        <v>0</v>
      </c>
      <c r="AF1099" s="164">
        <v>0</v>
      </c>
      <c r="AG1099" s="164">
        <v>0</v>
      </c>
      <c r="AH1099" s="164">
        <v>0</v>
      </c>
      <c r="AI1099" s="164">
        <v>0</v>
      </c>
      <c r="AJ1099" s="164">
        <v>0</v>
      </c>
      <c r="AK1099" s="164">
        <v>0</v>
      </c>
      <c r="AL1099" s="164">
        <v>0</v>
      </c>
      <c r="AM1099" s="164">
        <v>0</v>
      </c>
      <c r="AN1099" s="164">
        <v>0</v>
      </c>
      <c r="AO1099" s="164">
        <v>0</v>
      </c>
      <c r="AP1099" s="164">
        <v>0</v>
      </c>
      <c r="AQ1099" s="164">
        <v>0</v>
      </c>
      <c r="AR1099" s="164">
        <v>0</v>
      </c>
      <c r="AS1099" s="164">
        <v>0</v>
      </c>
      <c r="AT1099" s="164">
        <v>0</v>
      </c>
      <c r="AU1099" s="164">
        <v>0</v>
      </c>
      <c r="AV1099" s="164">
        <v>0</v>
      </c>
      <c r="AW1099" s="164">
        <v>0</v>
      </c>
    </row>
    <row r="1100" spans="1:49" x14ac:dyDescent="0.3">
      <c r="A1100" s="247"/>
      <c r="B1100" s="247"/>
      <c r="C1100" s="141" t="s">
        <v>16</v>
      </c>
      <c r="D1100" s="164">
        <v>0</v>
      </c>
      <c r="E1100" s="164">
        <v>0</v>
      </c>
      <c r="F1100" s="164">
        <v>0</v>
      </c>
      <c r="G1100" s="164">
        <v>0</v>
      </c>
      <c r="H1100" s="164">
        <v>0</v>
      </c>
      <c r="I1100" s="164">
        <v>0</v>
      </c>
      <c r="J1100" s="164">
        <v>0</v>
      </c>
      <c r="K1100" s="164">
        <v>0</v>
      </c>
      <c r="L1100" s="164">
        <v>0</v>
      </c>
      <c r="M1100" s="164">
        <v>0</v>
      </c>
      <c r="N1100" s="164">
        <v>0</v>
      </c>
      <c r="O1100" s="164">
        <v>0</v>
      </c>
      <c r="P1100" s="164">
        <v>0</v>
      </c>
      <c r="Q1100" s="164">
        <v>0</v>
      </c>
      <c r="R1100" s="164">
        <v>0</v>
      </c>
      <c r="S1100" s="164">
        <v>0</v>
      </c>
      <c r="T1100" s="164">
        <v>0</v>
      </c>
      <c r="U1100" s="164">
        <v>0</v>
      </c>
      <c r="V1100" s="164">
        <v>0</v>
      </c>
      <c r="W1100" s="164">
        <v>0</v>
      </c>
      <c r="X1100" s="164">
        <v>0</v>
      </c>
      <c r="Y1100" s="164">
        <v>0</v>
      </c>
      <c r="Z1100" s="164">
        <v>0</v>
      </c>
      <c r="AA1100" s="164">
        <v>0</v>
      </c>
      <c r="AB1100" s="164">
        <v>0</v>
      </c>
      <c r="AC1100" s="164">
        <v>0</v>
      </c>
      <c r="AD1100" s="164">
        <v>0</v>
      </c>
      <c r="AE1100" s="164">
        <v>0</v>
      </c>
      <c r="AF1100" s="164">
        <v>0</v>
      </c>
      <c r="AG1100" s="164">
        <v>0</v>
      </c>
      <c r="AH1100" s="164">
        <v>0</v>
      </c>
      <c r="AI1100" s="164">
        <v>0</v>
      </c>
      <c r="AJ1100" s="164">
        <v>0</v>
      </c>
      <c r="AK1100" s="164">
        <v>0</v>
      </c>
      <c r="AL1100" s="164">
        <v>0</v>
      </c>
      <c r="AM1100" s="164">
        <v>0</v>
      </c>
      <c r="AN1100" s="164">
        <v>0</v>
      </c>
      <c r="AO1100" s="164">
        <v>0</v>
      </c>
      <c r="AP1100" s="164">
        <v>0</v>
      </c>
      <c r="AQ1100" s="164">
        <v>0</v>
      </c>
      <c r="AR1100" s="164">
        <v>0</v>
      </c>
      <c r="AS1100" s="164">
        <v>0</v>
      </c>
      <c r="AT1100" s="164">
        <v>0</v>
      </c>
      <c r="AU1100" s="164">
        <v>0</v>
      </c>
      <c r="AV1100" s="164">
        <v>0</v>
      </c>
      <c r="AW1100" s="164">
        <v>0</v>
      </c>
    </row>
    <row r="1101" spans="1:49" x14ac:dyDescent="0.3">
      <c r="A1101" s="247"/>
      <c r="B1101" s="247"/>
      <c r="C1101" s="141" t="s">
        <v>17</v>
      </c>
      <c r="D1101" s="164">
        <v>0</v>
      </c>
      <c r="E1101" s="164">
        <v>0</v>
      </c>
      <c r="F1101" s="164">
        <v>0</v>
      </c>
      <c r="G1101" s="164">
        <v>0</v>
      </c>
      <c r="H1101" s="164">
        <v>0</v>
      </c>
      <c r="I1101" s="164">
        <v>0</v>
      </c>
      <c r="J1101" s="164">
        <v>0</v>
      </c>
      <c r="K1101" s="164">
        <v>0</v>
      </c>
      <c r="L1101" s="164">
        <v>0</v>
      </c>
      <c r="M1101" s="164">
        <v>0</v>
      </c>
      <c r="N1101" s="164">
        <v>0</v>
      </c>
      <c r="O1101" s="164">
        <v>0</v>
      </c>
      <c r="P1101" s="164">
        <v>0</v>
      </c>
      <c r="Q1101" s="164">
        <v>0</v>
      </c>
      <c r="R1101" s="164">
        <v>0</v>
      </c>
      <c r="S1101" s="164">
        <v>0</v>
      </c>
      <c r="T1101" s="164">
        <v>0</v>
      </c>
      <c r="U1101" s="164">
        <v>0</v>
      </c>
      <c r="V1101" s="164">
        <v>0</v>
      </c>
      <c r="W1101" s="164">
        <v>0</v>
      </c>
      <c r="X1101" s="164">
        <v>0</v>
      </c>
      <c r="Y1101" s="164">
        <v>0</v>
      </c>
      <c r="Z1101" s="164">
        <v>0</v>
      </c>
      <c r="AA1101" s="164">
        <v>0</v>
      </c>
      <c r="AB1101" s="164">
        <v>0</v>
      </c>
      <c r="AC1101" s="164">
        <v>0</v>
      </c>
      <c r="AD1101" s="164">
        <v>0</v>
      </c>
      <c r="AE1101" s="164">
        <v>0</v>
      </c>
      <c r="AF1101" s="164">
        <v>0</v>
      </c>
      <c r="AG1101" s="164">
        <v>0</v>
      </c>
      <c r="AH1101" s="164">
        <v>0</v>
      </c>
      <c r="AI1101" s="164">
        <v>0</v>
      </c>
      <c r="AJ1101" s="164">
        <v>0</v>
      </c>
      <c r="AK1101" s="164">
        <v>0</v>
      </c>
      <c r="AL1101" s="164">
        <v>0</v>
      </c>
      <c r="AM1101" s="164">
        <v>0</v>
      </c>
      <c r="AN1101" s="164">
        <v>0</v>
      </c>
      <c r="AO1101" s="164">
        <v>0</v>
      </c>
      <c r="AP1101" s="164">
        <v>0</v>
      </c>
      <c r="AQ1101" s="164">
        <v>0</v>
      </c>
      <c r="AR1101" s="164">
        <v>0</v>
      </c>
      <c r="AS1101" s="164">
        <v>0</v>
      </c>
      <c r="AT1101" s="164">
        <v>0</v>
      </c>
      <c r="AU1101" s="164">
        <v>0</v>
      </c>
      <c r="AV1101" s="164">
        <v>0</v>
      </c>
      <c r="AW1101" s="164">
        <v>0</v>
      </c>
    </row>
    <row r="1102" spans="1:49" x14ac:dyDescent="0.3">
      <c r="A1102" s="247"/>
      <c r="B1102" s="247"/>
      <c r="C1102" s="141" t="s">
        <v>34</v>
      </c>
      <c r="D1102" s="164">
        <v>0</v>
      </c>
      <c r="E1102" s="164">
        <v>0</v>
      </c>
      <c r="F1102" s="164">
        <v>0</v>
      </c>
      <c r="G1102" s="164">
        <v>0</v>
      </c>
      <c r="H1102" s="164">
        <v>0</v>
      </c>
      <c r="I1102" s="164">
        <v>0</v>
      </c>
      <c r="J1102" s="164">
        <v>0</v>
      </c>
      <c r="K1102" s="164">
        <v>0</v>
      </c>
      <c r="L1102" s="164">
        <v>0</v>
      </c>
      <c r="M1102" s="164">
        <v>0</v>
      </c>
      <c r="N1102" s="164">
        <v>0</v>
      </c>
      <c r="O1102" s="164">
        <v>0</v>
      </c>
      <c r="P1102" s="164">
        <v>0</v>
      </c>
      <c r="Q1102" s="164">
        <v>0</v>
      </c>
      <c r="R1102" s="164">
        <v>0</v>
      </c>
      <c r="S1102" s="164">
        <v>0</v>
      </c>
      <c r="T1102" s="164">
        <v>0</v>
      </c>
      <c r="U1102" s="164">
        <v>0</v>
      </c>
      <c r="V1102" s="164">
        <v>0</v>
      </c>
      <c r="W1102" s="164">
        <v>0</v>
      </c>
      <c r="X1102" s="164">
        <v>0</v>
      </c>
      <c r="Y1102" s="164">
        <v>0</v>
      </c>
      <c r="Z1102" s="164">
        <v>0</v>
      </c>
      <c r="AA1102" s="164">
        <v>0</v>
      </c>
      <c r="AB1102" s="164">
        <v>0</v>
      </c>
      <c r="AC1102" s="164">
        <v>0</v>
      </c>
      <c r="AD1102" s="164">
        <v>0</v>
      </c>
      <c r="AE1102" s="164">
        <v>0</v>
      </c>
      <c r="AF1102" s="164">
        <v>0</v>
      </c>
      <c r="AG1102" s="164">
        <v>0</v>
      </c>
      <c r="AH1102" s="164">
        <v>0</v>
      </c>
      <c r="AI1102" s="164">
        <v>0</v>
      </c>
      <c r="AJ1102" s="164">
        <v>0</v>
      </c>
      <c r="AK1102" s="164">
        <v>0</v>
      </c>
      <c r="AL1102" s="164">
        <v>0</v>
      </c>
      <c r="AM1102" s="164">
        <v>0</v>
      </c>
      <c r="AN1102" s="164">
        <v>0</v>
      </c>
      <c r="AO1102" s="164">
        <v>0</v>
      </c>
      <c r="AP1102" s="164">
        <v>0</v>
      </c>
      <c r="AQ1102" s="164">
        <v>0</v>
      </c>
      <c r="AR1102" s="164">
        <v>0</v>
      </c>
      <c r="AS1102" s="164">
        <v>0</v>
      </c>
      <c r="AT1102" s="164">
        <v>0</v>
      </c>
      <c r="AU1102" s="164">
        <v>0</v>
      </c>
      <c r="AV1102" s="164">
        <v>0</v>
      </c>
      <c r="AW1102" s="164">
        <v>0</v>
      </c>
    </row>
    <row r="1103" spans="1:49" x14ac:dyDescent="0.3">
      <c r="A1103" s="247"/>
      <c r="B1103" s="247"/>
      <c r="C1103" s="141" t="s">
        <v>19</v>
      </c>
      <c r="D1103" s="164">
        <v>0</v>
      </c>
      <c r="E1103" s="164">
        <v>0</v>
      </c>
      <c r="F1103" s="164">
        <v>0</v>
      </c>
      <c r="G1103" s="164">
        <v>0</v>
      </c>
      <c r="H1103" s="164">
        <v>0</v>
      </c>
      <c r="I1103" s="164">
        <v>0</v>
      </c>
      <c r="J1103" s="164">
        <v>0</v>
      </c>
      <c r="K1103" s="164">
        <v>0</v>
      </c>
      <c r="L1103" s="164">
        <v>0</v>
      </c>
      <c r="M1103" s="164">
        <v>0</v>
      </c>
      <c r="N1103" s="164">
        <v>0</v>
      </c>
      <c r="O1103" s="164">
        <v>0</v>
      </c>
      <c r="P1103" s="164">
        <v>0</v>
      </c>
      <c r="Q1103" s="164">
        <v>0</v>
      </c>
      <c r="R1103" s="164">
        <v>0</v>
      </c>
      <c r="S1103" s="164">
        <v>0</v>
      </c>
      <c r="T1103" s="164">
        <v>0</v>
      </c>
      <c r="U1103" s="164">
        <v>0</v>
      </c>
      <c r="V1103" s="164">
        <v>0</v>
      </c>
      <c r="W1103" s="164">
        <v>0</v>
      </c>
      <c r="X1103" s="164">
        <v>0</v>
      </c>
      <c r="Y1103" s="164">
        <v>0</v>
      </c>
      <c r="Z1103" s="164">
        <v>0</v>
      </c>
      <c r="AA1103" s="164">
        <v>0</v>
      </c>
      <c r="AB1103" s="164">
        <v>0</v>
      </c>
      <c r="AC1103" s="164">
        <v>0</v>
      </c>
      <c r="AD1103" s="164">
        <v>0</v>
      </c>
      <c r="AE1103" s="164">
        <v>0</v>
      </c>
      <c r="AF1103" s="164">
        <v>0</v>
      </c>
      <c r="AG1103" s="164">
        <v>0</v>
      </c>
      <c r="AH1103" s="164">
        <v>0</v>
      </c>
      <c r="AI1103" s="164">
        <v>0</v>
      </c>
      <c r="AJ1103" s="164">
        <v>0</v>
      </c>
      <c r="AK1103" s="164">
        <v>0</v>
      </c>
      <c r="AL1103" s="164">
        <v>0</v>
      </c>
      <c r="AM1103" s="164">
        <v>0</v>
      </c>
      <c r="AN1103" s="164">
        <v>0</v>
      </c>
      <c r="AO1103" s="164">
        <v>0</v>
      </c>
      <c r="AP1103" s="164">
        <v>0</v>
      </c>
      <c r="AQ1103" s="164">
        <v>0</v>
      </c>
      <c r="AR1103" s="164">
        <v>0</v>
      </c>
      <c r="AS1103" s="164">
        <v>0</v>
      </c>
      <c r="AT1103" s="164">
        <v>0</v>
      </c>
      <c r="AU1103" s="164">
        <v>0</v>
      </c>
      <c r="AV1103" s="164">
        <v>0</v>
      </c>
      <c r="AW1103" s="164">
        <v>0</v>
      </c>
    </row>
    <row r="1104" spans="1:49" x14ac:dyDescent="0.3">
      <c r="A1104" s="247"/>
      <c r="B1104" s="247" t="s">
        <v>22</v>
      </c>
      <c r="C1104" s="141" t="s">
        <v>11</v>
      </c>
      <c r="D1104" s="164">
        <v>0</v>
      </c>
      <c r="E1104" s="164">
        <v>0</v>
      </c>
      <c r="F1104" s="164">
        <v>0</v>
      </c>
      <c r="G1104" s="164">
        <v>0</v>
      </c>
      <c r="H1104" s="164">
        <v>0</v>
      </c>
      <c r="I1104" s="164">
        <v>0</v>
      </c>
      <c r="J1104" s="164">
        <v>0</v>
      </c>
      <c r="K1104" s="164">
        <v>0</v>
      </c>
      <c r="L1104" s="164">
        <v>0</v>
      </c>
      <c r="M1104" s="164">
        <v>0</v>
      </c>
      <c r="N1104" s="164">
        <v>0</v>
      </c>
      <c r="O1104" s="164">
        <v>0</v>
      </c>
      <c r="P1104" s="164">
        <v>0</v>
      </c>
      <c r="Q1104" s="164">
        <v>0</v>
      </c>
      <c r="R1104" s="164">
        <v>0</v>
      </c>
      <c r="S1104" s="164">
        <v>0</v>
      </c>
      <c r="T1104" s="164">
        <v>0</v>
      </c>
      <c r="U1104" s="164">
        <v>0</v>
      </c>
      <c r="V1104" s="164">
        <v>0</v>
      </c>
      <c r="W1104" s="164">
        <v>0</v>
      </c>
      <c r="X1104" s="164">
        <v>0</v>
      </c>
      <c r="Y1104" s="164">
        <v>0</v>
      </c>
      <c r="Z1104" s="164">
        <v>0</v>
      </c>
      <c r="AA1104" s="164">
        <v>0</v>
      </c>
      <c r="AB1104" s="164">
        <v>0</v>
      </c>
      <c r="AC1104" s="164">
        <v>0</v>
      </c>
      <c r="AD1104" s="164">
        <v>0</v>
      </c>
      <c r="AE1104" s="164">
        <v>0</v>
      </c>
      <c r="AF1104" s="164">
        <v>0</v>
      </c>
      <c r="AG1104" s="164">
        <v>0</v>
      </c>
      <c r="AH1104" s="164">
        <v>0</v>
      </c>
      <c r="AI1104" s="164">
        <v>0</v>
      </c>
      <c r="AJ1104" s="164">
        <v>0</v>
      </c>
      <c r="AK1104" s="164">
        <v>0</v>
      </c>
      <c r="AL1104" s="164">
        <v>0</v>
      </c>
      <c r="AM1104" s="164">
        <v>0</v>
      </c>
      <c r="AN1104" s="164">
        <v>0</v>
      </c>
      <c r="AO1104" s="164">
        <v>0</v>
      </c>
      <c r="AP1104" s="164">
        <v>0</v>
      </c>
      <c r="AQ1104" s="164">
        <v>0</v>
      </c>
      <c r="AR1104" s="164">
        <v>0</v>
      </c>
      <c r="AS1104" s="164">
        <v>0</v>
      </c>
      <c r="AT1104" s="164">
        <v>0</v>
      </c>
      <c r="AU1104" s="164">
        <v>0</v>
      </c>
      <c r="AV1104" s="164">
        <v>0</v>
      </c>
      <c r="AW1104" s="164">
        <v>0</v>
      </c>
    </row>
    <row r="1105" spans="1:49" x14ac:dyDescent="0.3">
      <c r="A1105" s="247"/>
      <c r="B1105" s="247"/>
      <c r="C1105" s="141" t="s">
        <v>12</v>
      </c>
      <c r="D1105" s="164">
        <v>0</v>
      </c>
      <c r="E1105" s="164">
        <v>0</v>
      </c>
      <c r="F1105" s="164">
        <v>0</v>
      </c>
      <c r="G1105" s="164">
        <v>0</v>
      </c>
      <c r="H1105" s="164">
        <v>0</v>
      </c>
      <c r="I1105" s="164">
        <v>0</v>
      </c>
      <c r="J1105" s="164">
        <v>0</v>
      </c>
      <c r="K1105" s="164">
        <v>0</v>
      </c>
      <c r="L1105" s="164">
        <v>0</v>
      </c>
      <c r="M1105" s="164">
        <v>0</v>
      </c>
      <c r="N1105" s="164">
        <v>0</v>
      </c>
      <c r="O1105" s="164">
        <v>0</v>
      </c>
      <c r="P1105" s="164">
        <v>0</v>
      </c>
      <c r="Q1105" s="164">
        <v>0</v>
      </c>
      <c r="R1105" s="164">
        <v>0</v>
      </c>
      <c r="S1105" s="164">
        <v>0</v>
      </c>
      <c r="T1105" s="164">
        <v>0</v>
      </c>
      <c r="U1105" s="164">
        <v>0</v>
      </c>
      <c r="V1105" s="164">
        <v>0</v>
      </c>
      <c r="W1105" s="164">
        <v>0</v>
      </c>
      <c r="X1105" s="164">
        <v>0</v>
      </c>
      <c r="Y1105" s="164">
        <v>0</v>
      </c>
      <c r="Z1105" s="164">
        <v>0</v>
      </c>
      <c r="AA1105" s="164">
        <v>0</v>
      </c>
      <c r="AB1105" s="164">
        <v>0</v>
      </c>
      <c r="AC1105" s="164">
        <v>0</v>
      </c>
      <c r="AD1105" s="164">
        <v>0</v>
      </c>
      <c r="AE1105" s="164">
        <v>0</v>
      </c>
      <c r="AF1105" s="164">
        <v>0</v>
      </c>
      <c r="AG1105" s="164">
        <v>0</v>
      </c>
      <c r="AH1105" s="164">
        <v>0</v>
      </c>
      <c r="AI1105" s="164">
        <v>0</v>
      </c>
      <c r="AJ1105" s="164">
        <v>0</v>
      </c>
      <c r="AK1105" s="164">
        <v>0</v>
      </c>
      <c r="AL1105" s="164">
        <v>0</v>
      </c>
      <c r="AM1105" s="164">
        <v>0</v>
      </c>
      <c r="AN1105" s="164">
        <v>0</v>
      </c>
      <c r="AO1105" s="164">
        <v>0</v>
      </c>
      <c r="AP1105" s="164">
        <v>0</v>
      </c>
      <c r="AQ1105" s="164">
        <v>0</v>
      </c>
      <c r="AR1105" s="164">
        <v>0</v>
      </c>
      <c r="AS1105" s="164">
        <v>0</v>
      </c>
      <c r="AT1105" s="164">
        <v>0</v>
      </c>
      <c r="AU1105" s="164">
        <v>0</v>
      </c>
      <c r="AV1105" s="164">
        <v>0</v>
      </c>
      <c r="AW1105" s="164">
        <v>0</v>
      </c>
    </row>
    <row r="1106" spans="1:49" x14ac:dyDescent="0.3">
      <c r="A1106" s="247"/>
      <c r="B1106" s="247"/>
      <c r="C1106" s="141" t="s">
        <v>13</v>
      </c>
      <c r="D1106" s="164">
        <v>0</v>
      </c>
      <c r="E1106" s="164">
        <v>0</v>
      </c>
      <c r="F1106" s="164">
        <v>0</v>
      </c>
      <c r="G1106" s="164">
        <v>0</v>
      </c>
      <c r="H1106" s="164">
        <v>0</v>
      </c>
      <c r="I1106" s="164">
        <v>0</v>
      </c>
      <c r="J1106" s="164">
        <v>0</v>
      </c>
      <c r="K1106" s="164">
        <v>0</v>
      </c>
      <c r="L1106" s="164">
        <v>0</v>
      </c>
      <c r="M1106" s="164">
        <v>0</v>
      </c>
      <c r="N1106" s="164">
        <v>0</v>
      </c>
      <c r="O1106" s="164">
        <v>0</v>
      </c>
      <c r="P1106" s="164">
        <v>0</v>
      </c>
      <c r="Q1106" s="164">
        <v>0</v>
      </c>
      <c r="R1106" s="164">
        <v>0</v>
      </c>
      <c r="S1106" s="164">
        <v>0</v>
      </c>
      <c r="T1106" s="164">
        <v>0</v>
      </c>
      <c r="U1106" s="164">
        <v>0</v>
      </c>
      <c r="V1106" s="164">
        <v>0</v>
      </c>
      <c r="W1106" s="164">
        <v>0</v>
      </c>
      <c r="X1106" s="164">
        <v>0</v>
      </c>
      <c r="Y1106" s="164">
        <v>0</v>
      </c>
      <c r="Z1106" s="164">
        <v>0</v>
      </c>
      <c r="AA1106" s="164">
        <v>0</v>
      </c>
      <c r="AB1106" s="164">
        <v>0</v>
      </c>
      <c r="AC1106" s="164">
        <v>0</v>
      </c>
      <c r="AD1106" s="164">
        <v>0</v>
      </c>
      <c r="AE1106" s="164">
        <v>0</v>
      </c>
      <c r="AF1106" s="164">
        <v>0</v>
      </c>
      <c r="AG1106" s="164">
        <v>0</v>
      </c>
      <c r="AH1106" s="164">
        <v>0</v>
      </c>
      <c r="AI1106" s="164">
        <v>0</v>
      </c>
      <c r="AJ1106" s="164">
        <v>0</v>
      </c>
      <c r="AK1106" s="164">
        <v>0</v>
      </c>
      <c r="AL1106" s="164">
        <v>0</v>
      </c>
      <c r="AM1106" s="164">
        <v>0</v>
      </c>
      <c r="AN1106" s="164">
        <v>0</v>
      </c>
      <c r="AO1106" s="164">
        <v>0</v>
      </c>
      <c r="AP1106" s="164">
        <v>0</v>
      </c>
      <c r="AQ1106" s="164">
        <v>0</v>
      </c>
      <c r="AR1106" s="164">
        <v>0</v>
      </c>
      <c r="AS1106" s="164">
        <v>0</v>
      </c>
      <c r="AT1106" s="164">
        <v>0</v>
      </c>
      <c r="AU1106" s="164">
        <v>0</v>
      </c>
      <c r="AV1106" s="164">
        <v>0</v>
      </c>
      <c r="AW1106" s="164">
        <v>0</v>
      </c>
    </row>
    <row r="1107" spans="1:49" x14ac:dyDescent="0.3">
      <c r="A1107" s="247"/>
      <c r="B1107" s="247"/>
      <c r="C1107" s="141" t="s">
        <v>14</v>
      </c>
      <c r="D1107" s="164">
        <v>0</v>
      </c>
      <c r="E1107" s="164">
        <v>0</v>
      </c>
      <c r="F1107" s="164">
        <v>0</v>
      </c>
      <c r="G1107" s="164">
        <v>0</v>
      </c>
      <c r="H1107" s="164">
        <v>0</v>
      </c>
      <c r="I1107" s="164">
        <v>0</v>
      </c>
      <c r="J1107" s="164">
        <v>0</v>
      </c>
      <c r="K1107" s="164">
        <v>0</v>
      </c>
      <c r="L1107" s="164">
        <v>0</v>
      </c>
      <c r="M1107" s="164">
        <v>0</v>
      </c>
      <c r="N1107" s="164">
        <v>0</v>
      </c>
      <c r="O1107" s="164">
        <v>0</v>
      </c>
      <c r="P1107" s="164">
        <v>0</v>
      </c>
      <c r="Q1107" s="164">
        <v>0</v>
      </c>
      <c r="R1107" s="164">
        <v>0</v>
      </c>
      <c r="S1107" s="164">
        <v>0</v>
      </c>
      <c r="T1107" s="164">
        <v>0</v>
      </c>
      <c r="U1107" s="164">
        <v>0</v>
      </c>
      <c r="V1107" s="164">
        <v>0</v>
      </c>
      <c r="W1107" s="164">
        <v>0</v>
      </c>
      <c r="X1107" s="164">
        <v>0</v>
      </c>
      <c r="Y1107" s="164">
        <v>0</v>
      </c>
      <c r="Z1107" s="164">
        <v>0</v>
      </c>
      <c r="AA1107" s="164">
        <v>0</v>
      </c>
      <c r="AB1107" s="164">
        <v>0</v>
      </c>
      <c r="AC1107" s="164">
        <v>0</v>
      </c>
      <c r="AD1107" s="164">
        <v>0</v>
      </c>
      <c r="AE1107" s="164">
        <v>0</v>
      </c>
      <c r="AF1107" s="164">
        <v>0</v>
      </c>
      <c r="AG1107" s="164">
        <v>0</v>
      </c>
      <c r="AH1107" s="164">
        <v>0</v>
      </c>
      <c r="AI1107" s="164">
        <v>0</v>
      </c>
      <c r="AJ1107" s="164">
        <v>0</v>
      </c>
      <c r="AK1107" s="164">
        <v>0</v>
      </c>
      <c r="AL1107" s="164">
        <v>0</v>
      </c>
      <c r="AM1107" s="164">
        <v>0</v>
      </c>
      <c r="AN1107" s="164">
        <v>0</v>
      </c>
      <c r="AO1107" s="164">
        <v>0</v>
      </c>
      <c r="AP1107" s="164">
        <v>0</v>
      </c>
      <c r="AQ1107" s="164">
        <v>0</v>
      </c>
      <c r="AR1107" s="164">
        <v>0</v>
      </c>
      <c r="AS1107" s="164">
        <v>0</v>
      </c>
      <c r="AT1107" s="164">
        <v>0</v>
      </c>
      <c r="AU1107" s="164">
        <v>0</v>
      </c>
      <c r="AV1107" s="164">
        <v>0</v>
      </c>
      <c r="AW1107" s="164">
        <v>0</v>
      </c>
    </row>
    <row r="1108" spans="1:49" x14ac:dyDescent="0.3">
      <c r="A1108" s="247"/>
      <c r="B1108" s="247"/>
      <c r="C1108" s="141" t="s">
        <v>15</v>
      </c>
      <c r="D1108" s="164">
        <v>0</v>
      </c>
      <c r="E1108" s="164">
        <v>0</v>
      </c>
      <c r="F1108" s="164">
        <v>0</v>
      </c>
      <c r="G1108" s="164">
        <v>0</v>
      </c>
      <c r="H1108" s="164">
        <v>0</v>
      </c>
      <c r="I1108" s="164">
        <v>0</v>
      </c>
      <c r="J1108" s="164">
        <v>0</v>
      </c>
      <c r="K1108" s="164">
        <v>0</v>
      </c>
      <c r="L1108" s="164">
        <v>0</v>
      </c>
      <c r="M1108" s="164">
        <v>0</v>
      </c>
      <c r="N1108" s="164">
        <v>0</v>
      </c>
      <c r="O1108" s="164">
        <v>0</v>
      </c>
      <c r="P1108" s="164">
        <v>0</v>
      </c>
      <c r="Q1108" s="164">
        <v>0</v>
      </c>
      <c r="R1108" s="164">
        <v>0</v>
      </c>
      <c r="S1108" s="164">
        <v>0</v>
      </c>
      <c r="T1108" s="164">
        <v>0</v>
      </c>
      <c r="U1108" s="164">
        <v>0</v>
      </c>
      <c r="V1108" s="164">
        <v>0</v>
      </c>
      <c r="W1108" s="164">
        <v>0</v>
      </c>
      <c r="X1108" s="164">
        <v>0</v>
      </c>
      <c r="Y1108" s="164">
        <v>0</v>
      </c>
      <c r="Z1108" s="164">
        <v>0</v>
      </c>
      <c r="AA1108" s="164">
        <v>0</v>
      </c>
      <c r="AB1108" s="164">
        <v>0</v>
      </c>
      <c r="AC1108" s="164">
        <v>0</v>
      </c>
      <c r="AD1108" s="164">
        <v>0</v>
      </c>
      <c r="AE1108" s="164">
        <v>0</v>
      </c>
      <c r="AF1108" s="164">
        <v>0</v>
      </c>
      <c r="AG1108" s="164">
        <v>0</v>
      </c>
      <c r="AH1108" s="164">
        <v>0</v>
      </c>
      <c r="AI1108" s="164">
        <v>0</v>
      </c>
      <c r="AJ1108" s="164">
        <v>0</v>
      </c>
      <c r="AK1108" s="164">
        <v>0</v>
      </c>
      <c r="AL1108" s="164">
        <v>0</v>
      </c>
      <c r="AM1108" s="164">
        <v>0</v>
      </c>
      <c r="AN1108" s="164">
        <v>0</v>
      </c>
      <c r="AO1108" s="164">
        <v>0</v>
      </c>
      <c r="AP1108" s="164">
        <v>0</v>
      </c>
      <c r="AQ1108" s="164">
        <v>0</v>
      </c>
      <c r="AR1108" s="164">
        <v>0</v>
      </c>
      <c r="AS1108" s="164">
        <v>0</v>
      </c>
      <c r="AT1108" s="164">
        <v>0</v>
      </c>
      <c r="AU1108" s="164">
        <v>0</v>
      </c>
      <c r="AV1108" s="164">
        <v>0</v>
      </c>
      <c r="AW1108" s="164">
        <v>0</v>
      </c>
    </row>
    <row r="1109" spans="1:49" x14ac:dyDescent="0.3">
      <c r="A1109" s="247"/>
      <c r="B1109" s="247"/>
      <c r="C1109" s="141" t="s">
        <v>16</v>
      </c>
      <c r="D1109" s="164">
        <v>0</v>
      </c>
      <c r="E1109" s="164">
        <v>0</v>
      </c>
      <c r="F1109" s="164">
        <v>0</v>
      </c>
      <c r="G1109" s="164">
        <v>0</v>
      </c>
      <c r="H1109" s="164">
        <v>0</v>
      </c>
      <c r="I1109" s="164">
        <v>0</v>
      </c>
      <c r="J1109" s="164">
        <v>0</v>
      </c>
      <c r="K1109" s="164">
        <v>0</v>
      </c>
      <c r="L1109" s="164">
        <v>0</v>
      </c>
      <c r="M1109" s="164">
        <v>0</v>
      </c>
      <c r="N1109" s="164">
        <v>0</v>
      </c>
      <c r="O1109" s="164">
        <v>0</v>
      </c>
      <c r="P1109" s="164">
        <v>0</v>
      </c>
      <c r="Q1109" s="164">
        <v>0</v>
      </c>
      <c r="R1109" s="164">
        <v>0</v>
      </c>
      <c r="S1109" s="164">
        <v>0</v>
      </c>
      <c r="T1109" s="164">
        <v>0</v>
      </c>
      <c r="U1109" s="164">
        <v>0</v>
      </c>
      <c r="V1109" s="164">
        <v>0</v>
      </c>
      <c r="W1109" s="164">
        <v>0</v>
      </c>
      <c r="X1109" s="164">
        <v>0</v>
      </c>
      <c r="Y1109" s="164">
        <v>0</v>
      </c>
      <c r="Z1109" s="164">
        <v>0</v>
      </c>
      <c r="AA1109" s="164">
        <v>0</v>
      </c>
      <c r="AB1109" s="164">
        <v>0</v>
      </c>
      <c r="AC1109" s="164">
        <v>0</v>
      </c>
      <c r="AD1109" s="164">
        <v>0</v>
      </c>
      <c r="AE1109" s="164">
        <v>0</v>
      </c>
      <c r="AF1109" s="164">
        <v>0</v>
      </c>
      <c r="AG1109" s="164">
        <v>0</v>
      </c>
      <c r="AH1109" s="164">
        <v>0</v>
      </c>
      <c r="AI1109" s="164">
        <v>0</v>
      </c>
      <c r="AJ1109" s="164">
        <v>0</v>
      </c>
      <c r="AK1109" s="164">
        <v>0</v>
      </c>
      <c r="AL1109" s="164">
        <v>0</v>
      </c>
      <c r="AM1109" s="164">
        <v>0</v>
      </c>
      <c r="AN1109" s="164">
        <v>0</v>
      </c>
      <c r="AO1109" s="164">
        <v>0</v>
      </c>
      <c r="AP1109" s="164">
        <v>0</v>
      </c>
      <c r="AQ1109" s="164">
        <v>0</v>
      </c>
      <c r="AR1109" s="164">
        <v>0</v>
      </c>
      <c r="AS1109" s="164">
        <v>0</v>
      </c>
      <c r="AT1109" s="164">
        <v>0</v>
      </c>
      <c r="AU1109" s="164">
        <v>0</v>
      </c>
      <c r="AV1109" s="164">
        <v>0</v>
      </c>
      <c r="AW1109" s="164">
        <v>0</v>
      </c>
    </row>
    <row r="1110" spans="1:49" x14ac:dyDescent="0.3">
      <c r="A1110" s="247"/>
      <c r="B1110" s="247"/>
      <c r="C1110" s="141" t="s">
        <v>17</v>
      </c>
      <c r="D1110" s="164">
        <v>0</v>
      </c>
      <c r="E1110" s="164">
        <v>0</v>
      </c>
      <c r="F1110" s="164">
        <v>0</v>
      </c>
      <c r="G1110" s="164">
        <v>0</v>
      </c>
      <c r="H1110" s="164">
        <v>0</v>
      </c>
      <c r="I1110" s="164">
        <v>0</v>
      </c>
      <c r="J1110" s="164">
        <v>0</v>
      </c>
      <c r="K1110" s="164">
        <v>0</v>
      </c>
      <c r="L1110" s="164">
        <v>0</v>
      </c>
      <c r="M1110" s="164">
        <v>0</v>
      </c>
      <c r="N1110" s="164">
        <v>0</v>
      </c>
      <c r="O1110" s="164">
        <v>0</v>
      </c>
      <c r="P1110" s="164">
        <v>0</v>
      </c>
      <c r="Q1110" s="164">
        <v>0</v>
      </c>
      <c r="R1110" s="164">
        <v>0</v>
      </c>
      <c r="S1110" s="164">
        <v>0</v>
      </c>
      <c r="T1110" s="164">
        <v>0</v>
      </c>
      <c r="U1110" s="164">
        <v>0</v>
      </c>
      <c r="V1110" s="164">
        <v>0</v>
      </c>
      <c r="W1110" s="164">
        <v>0</v>
      </c>
      <c r="X1110" s="164">
        <v>0</v>
      </c>
      <c r="Y1110" s="164">
        <v>0</v>
      </c>
      <c r="Z1110" s="164">
        <v>0</v>
      </c>
      <c r="AA1110" s="164">
        <v>0</v>
      </c>
      <c r="AB1110" s="164">
        <v>0</v>
      </c>
      <c r="AC1110" s="164">
        <v>0</v>
      </c>
      <c r="AD1110" s="164">
        <v>0</v>
      </c>
      <c r="AE1110" s="164">
        <v>0</v>
      </c>
      <c r="AF1110" s="164">
        <v>0</v>
      </c>
      <c r="AG1110" s="164">
        <v>0</v>
      </c>
      <c r="AH1110" s="164">
        <v>0</v>
      </c>
      <c r="AI1110" s="164">
        <v>0</v>
      </c>
      <c r="AJ1110" s="164">
        <v>0</v>
      </c>
      <c r="AK1110" s="164">
        <v>0</v>
      </c>
      <c r="AL1110" s="164">
        <v>0</v>
      </c>
      <c r="AM1110" s="164">
        <v>0</v>
      </c>
      <c r="AN1110" s="164">
        <v>0</v>
      </c>
      <c r="AO1110" s="164">
        <v>0</v>
      </c>
      <c r="AP1110" s="164">
        <v>0</v>
      </c>
      <c r="AQ1110" s="164">
        <v>0</v>
      </c>
      <c r="AR1110" s="164">
        <v>0</v>
      </c>
      <c r="AS1110" s="164">
        <v>0</v>
      </c>
      <c r="AT1110" s="164">
        <v>0</v>
      </c>
      <c r="AU1110" s="164">
        <v>0</v>
      </c>
      <c r="AV1110" s="164">
        <v>0</v>
      </c>
      <c r="AW1110" s="164">
        <v>0</v>
      </c>
    </row>
    <row r="1111" spans="1:49" x14ac:dyDescent="0.3">
      <c r="A1111" s="247"/>
      <c r="B1111" s="247"/>
      <c r="C1111" s="141" t="s">
        <v>34</v>
      </c>
      <c r="D1111" s="164">
        <v>0</v>
      </c>
      <c r="E1111" s="164">
        <v>0</v>
      </c>
      <c r="F1111" s="164">
        <v>0</v>
      </c>
      <c r="G1111" s="164">
        <v>0</v>
      </c>
      <c r="H1111" s="164">
        <v>0</v>
      </c>
      <c r="I1111" s="164">
        <v>0</v>
      </c>
      <c r="J1111" s="164">
        <v>0</v>
      </c>
      <c r="K1111" s="164">
        <v>0</v>
      </c>
      <c r="L1111" s="164">
        <v>0</v>
      </c>
      <c r="M1111" s="164">
        <v>0</v>
      </c>
      <c r="N1111" s="164">
        <v>0</v>
      </c>
      <c r="O1111" s="164">
        <v>0</v>
      </c>
      <c r="P1111" s="164">
        <v>0</v>
      </c>
      <c r="Q1111" s="164">
        <v>0</v>
      </c>
      <c r="R1111" s="164">
        <v>0</v>
      </c>
      <c r="S1111" s="164">
        <v>0</v>
      </c>
      <c r="T1111" s="164">
        <v>0</v>
      </c>
      <c r="U1111" s="164">
        <v>0</v>
      </c>
      <c r="V1111" s="164">
        <v>0</v>
      </c>
      <c r="W1111" s="164">
        <v>0</v>
      </c>
      <c r="X1111" s="164">
        <v>0</v>
      </c>
      <c r="Y1111" s="164">
        <v>0</v>
      </c>
      <c r="Z1111" s="164">
        <v>0</v>
      </c>
      <c r="AA1111" s="164">
        <v>0</v>
      </c>
      <c r="AB1111" s="164">
        <v>0</v>
      </c>
      <c r="AC1111" s="164">
        <v>0</v>
      </c>
      <c r="AD1111" s="164">
        <v>0</v>
      </c>
      <c r="AE1111" s="164">
        <v>0</v>
      </c>
      <c r="AF1111" s="164">
        <v>0</v>
      </c>
      <c r="AG1111" s="164">
        <v>0</v>
      </c>
      <c r="AH1111" s="164">
        <v>0</v>
      </c>
      <c r="AI1111" s="164">
        <v>0</v>
      </c>
      <c r="AJ1111" s="164">
        <v>0</v>
      </c>
      <c r="AK1111" s="164">
        <v>0</v>
      </c>
      <c r="AL1111" s="164">
        <v>0</v>
      </c>
      <c r="AM1111" s="164">
        <v>0</v>
      </c>
      <c r="AN1111" s="164">
        <v>0</v>
      </c>
      <c r="AO1111" s="164">
        <v>0</v>
      </c>
      <c r="AP1111" s="164">
        <v>0</v>
      </c>
      <c r="AQ1111" s="164">
        <v>0</v>
      </c>
      <c r="AR1111" s="164">
        <v>0</v>
      </c>
      <c r="AS1111" s="164">
        <v>0</v>
      </c>
      <c r="AT1111" s="164">
        <v>0</v>
      </c>
      <c r="AU1111" s="164">
        <v>0</v>
      </c>
      <c r="AV1111" s="164">
        <v>0</v>
      </c>
      <c r="AW1111" s="164">
        <v>0</v>
      </c>
    </row>
    <row r="1112" spans="1:49" x14ac:dyDescent="0.3">
      <c r="A1112" s="247"/>
      <c r="B1112" s="247"/>
      <c r="C1112" s="141" t="s">
        <v>19</v>
      </c>
      <c r="D1112" s="164">
        <v>0</v>
      </c>
      <c r="E1112" s="164">
        <v>0</v>
      </c>
      <c r="F1112" s="164">
        <v>0</v>
      </c>
      <c r="G1112" s="164">
        <v>0</v>
      </c>
      <c r="H1112" s="164">
        <v>0</v>
      </c>
      <c r="I1112" s="164">
        <v>0</v>
      </c>
      <c r="J1112" s="164">
        <v>0</v>
      </c>
      <c r="K1112" s="164">
        <v>0</v>
      </c>
      <c r="L1112" s="164">
        <v>0</v>
      </c>
      <c r="M1112" s="164">
        <v>0</v>
      </c>
      <c r="N1112" s="164">
        <v>0</v>
      </c>
      <c r="O1112" s="164">
        <v>0</v>
      </c>
      <c r="P1112" s="164">
        <v>0</v>
      </c>
      <c r="Q1112" s="164">
        <v>0</v>
      </c>
      <c r="R1112" s="164">
        <v>0</v>
      </c>
      <c r="S1112" s="164">
        <v>0</v>
      </c>
      <c r="T1112" s="164">
        <v>0</v>
      </c>
      <c r="U1112" s="164">
        <v>0</v>
      </c>
      <c r="V1112" s="164">
        <v>0</v>
      </c>
      <c r="W1112" s="164">
        <v>0</v>
      </c>
      <c r="X1112" s="164">
        <v>0</v>
      </c>
      <c r="Y1112" s="164">
        <v>0</v>
      </c>
      <c r="Z1112" s="164">
        <v>0</v>
      </c>
      <c r="AA1112" s="164">
        <v>0</v>
      </c>
      <c r="AB1112" s="164">
        <v>0</v>
      </c>
      <c r="AC1112" s="164">
        <v>0</v>
      </c>
      <c r="AD1112" s="164">
        <v>0</v>
      </c>
      <c r="AE1112" s="164">
        <v>0</v>
      </c>
      <c r="AF1112" s="164">
        <v>0</v>
      </c>
      <c r="AG1112" s="164">
        <v>0</v>
      </c>
      <c r="AH1112" s="164">
        <v>0</v>
      </c>
      <c r="AI1112" s="164">
        <v>0</v>
      </c>
      <c r="AJ1112" s="164">
        <v>0</v>
      </c>
      <c r="AK1112" s="164">
        <v>0</v>
      </c>
      <c r="AL1112" s="164">
        <v>0</v>
      </c>
      <c r="AM1112" s="164">
        <v>0</v>
      </c>
      <c r="AN1112" s="164">
        <v>0</v>
      </c>
      <c r="AO1112" s="164">
        <v>0</v>
      </c>
      <c r="AP1112" s="164">
        <v>0</v>
      </c>
      <c r="AQ1112" s="164">
        <v>0</v>
      </c>
      <c r="AR1112" s="164">
        <v>0</v>
      </c>
      <c r="AS1112" s="164">
        <v>0</v>
      </c>
      <c r="AT1112" s="164">
        <v>0</v>
      </c>
      <c r="AU1112" s="164">
        <v>0</v>
      </c>
      <c r="AV1112" s="164">
        <v>0</v>
      </c>
      <c r="AW1112" s="164">
        <v>0</v>
      </c>
    </row>
    <row r="1113" spans="1:49" x14ac:dyDescent="0.3">
      <c r="A1113" s="247"/>
      <c r="B1113" s="247" t="s">
        <v>23</v>
      </c>
      <c r="C1113" s="141" t="s">
        <v>11</v>
      </c>
      <c r="D1113" s="164">
        <v>0</v>
      </c>
      <c r="E1113" s="164">
        <v>0</v>
      </c>
      <c r="F1113" s="164">
        <v>0</v>
      </c>
      <c r="G1113" s="164">
        <v>0</v>
      </c>
      <c r="H1113" s="164">
        <v>0</v>
      </c>
      <c r="I1113" s="164">
        <v>0</v>
      </c>
      <c r="J1113" s="164">
        <v>0</v>
      </c>
      <c r="K1113" s="164">
        <v>0</v>
      </c>
      <c r="L1113" s="164">
        <v>0</v>
      </c>
      <c r="M1113" s="164">
        <v>0</v>
      </c>
      <c r="N1113" s="164">
        <v>0</v>
      </c>
      <c r="O1113" s="164">
        <v>0</v>
      </c>
      <c r="P1113" s="164">
        <v>0</v>
      </c>
      <c r="Q1113" s="164">
        <v>0</v>
      </c>
      <c r="R1113" s="164">
        <v>0</v>
      </c>
      <c r="S1113" s="164">
        <v>0</v>
      </c>
      <c r="T1113" s="164">
        <v>0</v>
      </c>
      <c r="U1113" s="164">
        <v>0</v>
      </c>
      <c r="V1113" s="164">
        <v>0</v>
      </c>
      <c r="W1113" s="164">
        <v>0</v>
      </c>
      <c r="X1113" s="164">
        <v>0</v>
      </c>
      <c r="Y1113" s="164">
        <v>0</v>
      </c>
      <c r="Z1113" s="164">
        <v>0</v>
      </c>
      <c r="AA1113" s="164">
        <v>0</v>
      </c>
      <c r="AB1113" s="164">
        <v>0</v>
      </c>
      <c r="AC1113" s="164">
        <v>0</v>
      </c>
      <c r="AD1113" s="164">
        <v>0</v>
      </c>
      <c r="AE1113" s="164">
        <v>0</v>
      </c>
      <c r="AF1113" s="164">
        <v>0</v>
      </c>
      <c r="AG1113" s="164">
        <v>0</v>
      </c>
      <c r="AH1113" s="164">
        <v>0</v>
      </c>
      <c r="AI1113" s="164">
        <v>0</v>
      </c>
      <c r="AJ1113" s="164">
        <v>0</v>
      </c>
      <c r="AK1113" s="164">
        <v>0</v>
      </c>
      <c r="AL1113" s="164">
        <v>0</v>
      </c>
      <c r="AM1113" s="164">
        <v>0</v>
      </c>
      <c r="AN1113" s="164">
        <v>0</v>
      </c>
      <c r="AO1113" s="164">
        <v>0</v>
      </c>
      <c r="AP1113" s="164">
        <v>0</v>
      </c>
      <c r="AQ1113" s="164">
        <v>0</v>
      </c>
      <c r="AR1113" s="164">
        <v>0</v>
      </c>
      <c r="AS1113" s="164">
        <v>0</v>
      </c>
      <c r="AT1113" s="164">
        <v>0</v>
      </c>
      <c r="AU1113" s="164">
        <v>0</v>
      </c>
      <c r="AV1113" s="164">
        <v>0</v>
      </c>
      <c r="AW1113" s="164">
        <v>0</v>
      </c>
    </row>
    <row r="1114" spans="1:49" x14ac:dyDescent="0.3">
      <c r="A1114" s="247"/>
      <c r="B1114" s="247"/>
      <c r="C1114" s="141" t="s">
        <v>12</v>
      </c>
      <c r="D1114" s="164">
        <v>0</v>
      </c>
      <c r="E1114" s="164">
        <v>0</v>
      </c>
      <c r="F1114" s="164">
        <v>0</v>
      </c>
      <c r="G1114" s="164">
        <v>0</v>
      </c>
      <c r="H1114" s="164">
        <v>0</v>
      </c>
      <c r="I1114" s="164">
        <v>0</v>
      </c>
      <c r="J1114" s="164">
        <v>0</v>
      </c>
      <c r="K1114" s="164">
        <v>0</v>
      </c>
      <c r="L1114" s="164">
        <v>0</v>
      </c>
      <c r="M1114" s="164">
        <v>0</v>
      </c>
      <c r="N1114" s="164">
        <v>0</v>
      </c>
      <c r="O1114" s="164">
        <v>0</v>
      </c>
      <c r="P1114" s="164">
        <v>0</v>
      </c>
      <c r="Q1114" s="164">
        <v>0</v>
      </c>
      <c r="R1114" s="164">
        <v>0</v>
      </c>
      <c r="S1114" s="164">
        <v>0</v>
      </c>
      <c r="T1114" s="164">
        <v>0</v>
      </c>
      <c r="U1114" s="164">
        <v>0</v>
      </c>
      <c r="V1114" s="164">
        <v>0</v>
      </c>
      <c r="W1114" s="164">
        <v>0</v>
      </c>
      <c r="X1114" s="164">
        <v>0</v>
      </c>
      <c r="Y1114" s="164">
        <v>0</v>
      </c>
      <c r="Z1114" s="164">
        <v>0</v>
      </c>
      <c r="AA1114" s="164">
        <v>0</v>
      </c>
      <c r="AB1114" s="164">
        <v>0</v>
      </c>
      <c r="AC1114" s="164">
        <v>0</v>
      </c>
      <c r="AD1114" s="164">
        <v>0</v>
      </c>
      <c r="AE1114" s="164">
        <v>0</v>
      </c>
      <c r="AF1114" s="164">
        <v>0</v>
      </c>
      <c r="AG1114" s="164">
        <v>0</v>
      </c>
      <c r="AH1114" s="164">
        <v>0</v>
      </c>
      <c r="AI1114" s="164">
        <v>0</v>
      </c>
      <c r="AJ1114" s="164">
        <v>0</v>
      </c>
      <c r="AK1114" s="164">
        <v>0</v>
      </c>
      <c r="AL1114" s="164">
        <v>0</v>
      </c>
      <c r="AM1114" s="164">
        <v>0</v>
      </c>
      <c r="AN1114" s="164">
        <v>0</v>
      </c>
      <c r="AO1114" s="164">
        <v>0</v>
      </c>
      <c r="AP1114" s="164">
        <v>0</v>
      </c>
      <c r="AQ1114" s="164">
        <v>0</v>
      </c>
      <c r="AR1114" s="164">
        <v>0</v>
      </c>
      <c r="AS1114" s="164">
        <v>0</v>
      </c>
      <c r="AT1114" s="164">
        <v>0</v>
      </c>
      <c r="AU1114" s="164">
        <v>0</v>
      </c>
      <c r="AV1114" s="164">
        <v>0</v>
      </c>
      <c r="AW1114" s="164">
        <v>0</v>
      </c>
    </row>
    <row r="1115" spans="1:49" x14ac:dyDescent="0.3">
      <c r="A1115" s="247"/>
      <c r="B1115" s="247"/>
      <c r="C1115" s="141" t="s">
        <v>13</v>
      </c>
      <c r="D1115" s="164">
        <v>0</v>
      </c>
      <c r="E1115" s="164">
        <v>0</v>
      </c>
      <c r="F1115" s="164">
        <v>0</v>
      </c>
      <c r="G1115" s="164">
        <v>0</v>
      </c>
      <c r="H1115" s="164">
        <v>0</v>
      </c>
      <c r="I1115" s="164">
        <v>0</v>
      </c>
      <c r="J1115" s="164">
        <v>0</v>
      </c>
      <c r="K1115" s="164">
        <v>0</v>
      </c>
      <c r="L1115" s="164">
        <v>0</v>
      </c>
      <c r="M1115" s="164">
        <v>0</v>
      </c>
      <c r="N1115" s="164">
        <v>0</v>
      </c>
      <c r="O1115" s="164">
        <v>0</v>
      </c>
      <c r="P1115" s="164">
        <v>0</v>
      </c>
      <c r="Q1115" s="164">
        <v>0</v>
      </c>
      <c r="R1115" s="164">
        <v>0</v>
      </c>
      <c r="S1115" s="164">
        <v>0</v>
      </c>
      <c r="T1115" s="164">
        <v>0</v>
      </c>
      <c r="U1115" s="164">
        <v>0</v>
      </c>
      <c r="V1115" s="164">
        <v>0</v>
      </c>
      <c r="W1115" s="164">
        <v>0</v>
      </c>
      <c r="X1115" s="164">
        <v>0</v>
      </c>
      <c r="Y1115" s="164">
        <v>0</v>
      </c>
      <c r="Z1115" s="164">
        <v>0</v>
      </c>
      <c r="AA1115" s="164">
        <v>0</v>
      </c>
      <c r="AB1115" s="164">
        <v>0</v>
      </c>
      <c r="AC1115" s="164">
        <v>0</v>
      </c>
      <c r="AD1115" s="164">
        <v>0</v>
      </c>
      <c r="AE1115" s="164">
        <v>0</v>
      </c>
      <c r="AF1115" s="164">
        <v>0</v>
      </c>
      <c r="AG1115" s="164">
        <v>0</v>
      </c>
      <c r="AH1115" s="164">
        <v>0</v>
      </c>
      <c r="AI1115" s="164">
        <v>0</v>
      </c>
      <c r="AJ1115" s="164">
        <v>0</v>
      </c>
      <c r="AK1115" s="164">
        <v>0</v>
      </c>
      <c r="AL1115" s="164">
        <v>0</v>
      </c>
      <c r="AM1115" s="164">
        <v>0</v>
      </c>
      <c r="AN1115" s="164">
        <v>0</v>
      </c>
      <c r="AO1115" s="164">
        <v>0</v>
      </c>
      <c r="AP1115" s="164">
        <v>0</v>
      </c>
      <c r="AQ1115" s="164">
        <v>0</v>
      </c>
      <c r="AR1115" s="164">
        <v>0</v>
      </c>
      <c r="AS1115" s="164">
        <v>0</v>
      </c>
      <c r="AT1115" s="164">
        <v>0</v>
      </c>
      <c r="AU1115" s="164">
        <v>0</v>
      </c>
      <c r="AV1115" s="164">
        <v>0</v>
      </c>
      <c r="AW1115" s="164">
        <v>0</v>
      </c>
    </row>
    <row r="1116" spans="1:49" x14ac:dyDescent="0.3">
      <c r="A1116" s="247"/>
      <c r="B1116" s="247"/>
      <c r="C1116" s="141" t="s">
        <v>14</v>
      </c>
      <c r="D1116" s="164">
        <v>0</v>
      </c>
      <c r="E1116" s="164">
        <v>0</v>
      </c>
      <c r="F1116" s="164">
        <v>0</v>
      </c>
      <c r="G1116" s="164">
        <v>0</v>
      </c>
      <c r="H1116" s="164">
        <v>0</v>
      </c>
      <c r="I1116" s="164">
        <v>0</v>
      </c>
      <c r="J1116" s="164">
        <v>0</v>
      </c>
      <c r="K1116" s="164">
        <v>0</v>
      </c>
      <c r="L1116" s="164">
        <v>0</v>
      </c>
      <c r="M1116" s="164">
        <v>0</v>
      </c>
      <c r="N1116" s="164">
        <v>0</v>
      </c>
      <c r="O1116" s="164">
        <v>0</v>
      </c>
      <c r="P1116" s="164">
        <v>0</v>
      </c>
      <c r="Q1116" s="164">
        <v>0</v>
      </c>
      <c r="R1116" s="164">
        <v>0</v>
      </c>
      <c r="S1116" s="164">
        <v>0</v>
      </c>
      <c r="T1116" s="164">
        <v>0</v>
      </c>
      <c r="U1116" s="164">
        <v>0</v>
      </c>
      <c r="V1116" s="164">
        <v>0</v>
      </c>
      <c r="W1116" s="164">
        <v>0</v>
      </c>
      <c r="X1116" s="164">
        <v>0</v>
      </c>
      <c r="Y1116" s="164">
        <v>0</v>
      </c>
      <c r="Z1116" s="164">
        <v>0</v>
      </c>
      <c r="AA1116" s="164">
        <v>0</v>
      </c>
      <c r="AB1116" s="164">
        <v>0</v>
      </c>
      <c r="AC1116" s="164">
        <v>0</v>
      </c>
      <c r="AD1116" s="164">
        <v>0</v>
      </c>
      <c r="AE1116" s="164">
        <v>0</v>
      </c>
      <c r="AF1116" s="164">
        <v>0</v>
      </c>
      <c r="AG1116" s="164">
        <v>0</v>
      </c>
      <c r="AH1116" s="164">
        <v>0</v>
      </c>
      <c r="AI1116" s="164">
        <v>0</v>
      </c>
      <c r="AJ1116" s="164">
        <v>0</v>
      </c>
      <c r="AK1116" s="164">
        <v>0</v>
      </c>
      <c r="AL1116" s="164">
        <v>0</v>
      </c>
      <c r="AM1116" s="164">
        <v>0</v>
      </c>
      <c r="AN1116" s="164">
        <v>0</v>
      </c>
      <c r="AO1116" s="164">
        <v>0</v>
      </c>
      <c r="AP1116" s="164">
        <v>0</v>
      </c>
      <c r="AQ1116" s="164">
        <v>0</v>
      </c>
      <c r="AR1116" s="164">
        <v>0</v>
      </c>
      <c r="AS1116" s="164">
        <v>0</v>
      </c>
      <c r="AT1116" s="164">
        <v>0</v>
      </c>
      <c r="AU1116" s="164">
        <v>0</v>
      </c>
      <c r="AV1116" s="164">
        <v>0</v>
      </c>
      <c r="AW1116" s="164">
        <v>0</v>
      </c>
    </row>
    <row r="1117" spans="1:49" x14ac:dyDescent="0.3">
      <c r="A1117" s="247"/>
      <c r="B1117" s="247"/>
      <c r="C1117" s="141" t="s">
        <v>15</v>
      </c>
      <c r="D1117" s="164">
        <v>0</v>
      </c>
      <c r="E1117" s="164">
        <v>0</v>
      </c>
      <c r="F1117" s="164">
        <v>0</v>
      </c>
      <c r="G1117" s="164">
        <v>0</v>
      </c>
      <c r="H1117" s="164">
        <v>0</v>
      </c>
      <c r="I1117" s="164">
        <v>0</v>
      </c>
      <c r="J1117" s="164">
        <v>0</v>
      </c>
      <c r="K1117" s="164">
        <v>0</v>
      </c>
      <c r="L1117" s="164">
        <v>0</v>
      </c>
      <c r="M1117" s="164">
        <v>0</v>
      </c>
      <c r="N1117" s="164">
        <v>0</v>
      </c>
      <c r="O1117" s="164">
        <v>0</v>
      </c>
      <c r="P1117" s="164">
        <v>0</v>
      </c>
      <c r="Q1117" s="164">
        <v>0</v>
      </c>
      <c r="R1117" s="164">
        <v>0</v>
      </c>
      <c r="S1117" s="164">
        <v>0</v>
      </c>
      <c r="T1117" s="164">
        <v>0</v>
      </c>
      <c r="U1117" s="164">
        <v>0</v>
      </c>
      <c r="V1117" s="164">
        <v>0</v>
      </c>
      <c r="W1117" s="164">
        <v>0</v>
      </c>
      <c r="X1117" s="164">
        <v>0</v>
      </c>
      <c r="Y1117" s="164">
        <v>0</v>
      </c>
      <c r="Z1117" s="164">
        <v>0</v>
      </c>
      <c r="AA1117" s="164">
        <v>0</v>
      </c>
      <c r="AB1117" s="164">
        <v>0</v>
      </c>
      <c r="AC1117" s="164">
        <v>0</v>
      </c>
      <c r="AD1117" s="164">
        <v>0</v>
      </c>
      <c r="AE1117" s="164">
        <v>0</v>
      </c>
      <c r="AF1117" s="164">
        <v>0</v>
      </c>
      <c r="AG1117" s="164">
        <v>0</v>
      </c>
      <c r="AH1117" s="164">
        <v>0</v>
      </c>
      <c r="AI1117" s="164">
        <v>0</v>
      </c>
      <c r="AJ1117" s="164">
        <v>0</v>
      </c>
      <c r="AK1117" s="164">
        <v>0</v>
      </c>
      <c r="AL1117" s="164">
        <v>0</v>
      </c>
      <c r="AM1117" s="164">
        <v>0</v>
      </c>
      <c r="AN1117" s="164">
        <v>0</v>
      </c>
      <c r="AO1117" s="164">
        <v>0</v>
      </c>
      <c r="AP1117" s="164">
        <v>0</v>
      </c>
      <c r="AQ1117" s="164">
        <v>0</v>
      </c>
      <c r="AR1117" s="164">
        <v>0</v>
      </c>
      <c r="AS1117" s="164">
        <v>0</v>
      </c>
      <c r="AT1117" s="164">
        <v>0</v>
      </c>
      <c r="AU1117" s="164">
        <v>0</v>
      </c>
      <c r="AV1117" s="164">
        <v>0</v>
      </c>
      <c r="AW1117" s="164">
        <v>0</v>
      </c>
    </row>
    <row r="1118" spans="1:49" x14ac:dyDescent="0.3">
      <c r="A1118" s="247"/>
      <c r="B1118" s="247"/>
      <c r="C1118" s="141" t="s">
        <v>16</v>
      </c>
      <c r="D1118" s="164">
        <v>0</v>
      </c>
      <c r="E1118" s="164">
        <v>0</v>
      </c>
      <c r="F1118" s="164">
        <v>0</v>
      </c>
      <c r="G1118" s="164">
        <v>0</v>
      </c>
      <c r="H1118" s="164">
        <v>0</v>
      </c>
      <c r="I1118" s="164">
        <v>0</v>
      </c>
      <c r="J1118" s="164">
        <v>0</v>
      </c>
      <c r="K1118" s="164">
        <v>0</v>
      </c>
      <c r="L1118" s="164">
        <v>0</v>
      </c>
      <c r="M1118" s="164">
        <v>0</v>
      </c>
      <c r="N1118" s="164">
        <v>0</v>
      </c>
      <c r="O1118" s="164">
        <v>0</v>
      </c>
      <c r="P1118" s="164">
        <v>0</v>
      </c>
      <c r="Q1118" s="164">
        <v>0</v>
      </c>
      <c r="R1118" s="164">
        <v>0</v>
      </c>
      <c r="S1118" s="164">
        <v>0</v>
      </c>
      <c r="T1118" s="164">
        <v>0</v>
      </c>
      <c r="U1118" s="164">
        <v>0</v>
      </c>
      <c r="V1118" s="164">
        <v>0</v>
      </c>
      <c r="W1118" s="164">
        <v>0</v>
      </c>
      <c r="X1118" s="164">
        <v>0</v>
      </c>
      <c r="Y1118" s="164">
        <v>0</v>
      </c>
      <c r="Z1118" s="164">
        <v>0</v>
      </c>
      <c r="AA1118" s="164">
        <v>0</v>
      </c>
      <c r="AB1118" s="164">
        <v>0</v>
      </c>
      <c r="AC1118" s="164">
        <v>0</v>
      </c>
      <c r="AD1118" s="164">
        <v>0</v>
      </c>
      <c r="AE1118" s="164">
        <v>0</v>
      </c>
      <c r="AF1118" s="164">
        <v>0</v>
      </c>
      <c r="AG1118" s="164">
        <v>0</v>
      </c>
      <c r="AH1118" s="164">
        <v>0</v>
      </c>
      <c r="AI1118" s="164">
        <v>0</v>
      </c>
      <c r="AJ1118" s="164">
        <v>0</v>
      </c>
      <c r="AK1118" s="164">
        <v>0</v>
      </c>
      <c r="AL1118" s="164">
        <v>0</v>
      </c>
      <c r="AM1118" s="164">
        <v>0</v>
      </c>
      <c r="AN1118" s="164">
        <v>0</v>
      </c>
      <c r="AO1118" s="164">
        <v>0</v>
      </c>
      <c r="AP1118" s="164">
        <v>0</v>
      </c>
      <c r="AQ1118" s="164">
        <v>0</v>
      </c>
      <c r="AR1118" s="164">
        <v>0</v>
      </c>
      <c r="AS1118" s="164">
        <v>0</v>
      </c>
      <c r="AT1118" s="164">
        <v>0</v>
      </c>
      <c r="AU1118" s="164">
        <v>0</v>
      </c>
      <c r="AV1118" s="164">
        <v>0</v>
      </c>
      <c r="AW1118" s="164">
        <v>0</v>
      </c>
    </row>
    <row r="1119" spans="1:49" x14ac:dyDescent="0.3">
      <c r="A1119" s="247"/>
      <c r="B1119" s="247"/>
      <c r="C1119" s="141" t="s">
        <v>17</v>
      </c>
      <c r="D1119" s="164">
        <v>0</v>
      </c>
      <c r="E1119" s="164">
        <v>0</v>
      </c>
      <c r="F1119" s="164">
        <v>0</v>
      </c>
      <c r="G1119" s="164">
        <v>0</v>
      </c>
      <c r="H1119" s="164">
        <v>0</v>
      </c>
      <c r="I1119" s="164">
        <v>0</v>
      </c>
      <c r="J1119" s="164">
        <v>0</v>
      </c>
      <c r="K1119" s="164">
        <v>0</v>
      </c>
      <c r="L1119" s="164">
        <v>0</v>
      </c>
      <c r="M1119" s="164">
        <v>0</v>
      </c>
      <c r="N1119" s="164">
        <v>0</v>
      </c>
      <c r="O1119" s="164">
        <v>0</v>
      </c>
      <c r="P1119" s="164">
        <v>0</v>
      </c>
      <c r="Q1119" s="164">
        <v>0</v>
      </c>
      <c r="R1119" s="164">
        <v>0</v>
      </c>
      <c r="S1119" s="164">
        <v>0</v>
      </c>
      <c r="T1119" s="164">
        <v>0</v>
      </c>
      <c r="U1119" s="164">
        <v>0</v>
      </c>
      <c r="V1119" s="164">
        <v>0</v>
      </c>
      <c r="W1119" s="164">
        <v>0</v>
      </c>
      <c r="X1119" s="164">
        <v>0</v>
      </c>
      <c r="Y1119" s="164">
        <v>0</v>
      </c>
      <c r="Z1119" s="164">
        <v>0</v>
      </c>
      <c r="AA1119" s="164">
        <v>0</v>
      </c>
      <c r="AB1119" s="164">
        <v>0</v>
      </c>
      <c r="AC1119" s="164">
        <v>0</v>
      </c>
      <c r="AD1119" s="164">
        <v>0</v>
      </c>
      <c r="AE1119" s="164">
        <v>0</v>
      </c>
      <c r="AF1119" s="164">
        <v>0</v>
      </c>
      <c r="AG1119" s="164">
        <v>0</v>
      </c>
      <c r="AH1119" s="164">
        <v>0</v>
      </c>
      <c r="AI1119" s="164">
        <v>0</v>
      </c>
      <c r="AJ1119" s="164">
        <v>0</v>
      </c>
      <c r="AK1119" s="164">
        <v>0</v>
      </c>
      <c r="AL1119" s="164">
        <v>0</v>
      </c>
      <c r="AM1119" s="164">
        <v>0</v>
      </c>
      <c r="AN1119" s="164">
        <v>0</v>
      </c>
      <c r="AO1119" s="164">
        <v>0</v>
      </c>
      <c r="AP1119" s="164">
        <v>0</v>
      </c>
      <c r="AQ1119" s="164">
        <v>0</v>
      </c>
      <c r="AR1119" s="164">
        <v>0</v>
      </c>
      <c r="AS1119" s="164">
        <v>0</v>
      </c>
      <c r="AT1119" s="164">
        <v>0</v>
      </c>
      <c r="AU1119" s="164">
        <v>0</v>
      </c>
      <c r="AV1119" s="164">
        <v>0</v>
      </c>
      <c r="AW1119" s="164">
        <v>0</v>
      </c>
    </row>
    <row r="1120" spans="1:49" x14ac:dyDescent="0.3">
      <c r="A1120" s="247"/>
      <c r="B1120" s="247"/>
      <c r="C1120" s="141" t="s">
        <v>34</v>
      </c>
      <c r="D1120" s="164">
        <v>0</v>
      </c>
      <c r="E1120" s="164">
        <v>0</v>
      </c>
      <c r="F1120" s="164">
        <v>0</v>
      </c>
      <c r="G1120" s="164">
        <v>0</v>
      </c>
      <c r="H1120" s="164">
        <v>0</v>
      </c>
      <c r="I1120" s="164">
        <v>0</v>
      </c>
      <c r="J1120" s="164">
        <v>0</v>
      </c>
      <c r="K1120" s="164">
        <v>0</v>
      </c>
      <c r="L1120" s="164">
        <v>0</v>
      </c>
      <c r="M1120" s="164">
        <v>0</v>
      </c>
      <c r="N1120" s="164">
        <v>0</v>
      </c>
      <c r="O1120" s="164">
        <v>0</v>
      </c>
      <c r="P1120" s="164">
        <v>0</v>
      </c>
      <c r="Q1120" s="164">
        <v>0</v>
      </c>
      <c r="R1120" s="164">
        <v>0</v>
      </c>
      <c r="S1120" s="164">
        <v>0</v>
      </c>
      <c r="T1120" s="164">
        <v>0</v>
      </c>
      <c r="U1120" s="164">
        <v>0</v>
      </c>
      <c r="V1120" s="164">
        <v>0</v>
      </c>
      <c r="W1120" s="164">
        <v>0</v>
      </c>
      <c r="X1120" s="164">
        <v>0</v>
      </c>
      <c r="Y1120" s="164">
        <v>0</v>
      </c>
      <c r="Z1120" s="164">
        <v>0</v>
      </c>
      <c r="AA1120" s="164">
        <v>0</v>
      </c>
      <c r="AB1120" s="164">
        <v>0</v>
      </c>
      <c r="AC1120" s="164">
        <v>0</v>
      </c>
      <c r="AD1120" s="164">
        <v>0</v>
      </c>
      <c r="AE1120" s="164">
        <v>0</v>
      </c>
      <c r="AF1120" s="164">
        <v>0</v>
      </c>
      <c r="AG1120" s="164">
        <v>0</v>
      </c>
      <c r="AH1120" s="164">
        <v>0</v>
      </c>
      <c r="AI1120" s="164">
        <v>0</v>
      </c>
      <c r="AJ1120" s="164">
        <v>0</v>
      </c>
      <c r="AK1120" s="164">
        <v>0</v>
      </c>
      <c r="AL1120" s="164">
        <v>0</v>
      </c>
      <c r="AM1120" s="164">
        <v>0</v>
      </c>
      <c r="AN1120" s="164">
        <v>0</v>
      </c>
      <c r="AO1120" s="164">
        <v>0</v>
      </c>
      <c r="AP1120" s="164">
        <v>0</v>
      </c>
      <c r="AQ1120" s="164">
        <v>0</v>
      </c>
      <c r="AR1120" s="164">
        <v>0</v>
      </c>
      <c r="AS1120" s="164">
        <v>0</v>
      </c>
      <c r="AT1120" s="164">
        <v>0</v>
      </c>
      <c r="AU1120" s="164">
        <v>0</v>
      </c>
      <c r="AV1120" s="164">
        <v>0</v>
      </c>
      <c r="AW1120" s="164">
        <v>0</v>
      </c>
    </row>
    <row r="1121" spans="1:49" x14ac:dyDescent="0.3">
      <c r="A1121" s="247"/>
      <c r="B1121" s="247"/>
      <c r="C1121" s="141" t="s">
        <v>19</v>
      </c>
      <c r="D1121" s="164">
        <v>0</v>
      </c>
      <c r="E1121" s="164">
        <v>0</v>
      </c>
      <c r="F1121" s="164">
        <v>0</v>
      </c>
      <c r="G1121" s="164">
        <v>0</v>
      </c>
      <c r="H1121" s="164">
        <v>0</v>
      </c>
      <c r="I1121" s="164">
        <v>0</v>
      </c>
      <c r="J1121" s="164">
        <v>0</v>
      </c>
      <c r="K1121" s="164">
        <v>0</v>
      </c>
      <c r="L1121" s="164">
        <v>0</v>
      </c>
      <c r="M1121" s="164">
        <v>0</v>
      </c>
      <c r="N1121" s="164">
        <v>0</v>
      </c>
      <c r="O1121" s="164">
        <v>0</v>
      </c>
      <c r="P1121" s="164">
        <v>0</v>
      </c>
      <c r="Q1121" s="164">
        <v>0</v>
      </c>
      <c r="R1121" s="164">
        <v>0</v>
      </c>
      <c r="S1121" s="164">
        <v>0</v>
      </c>
      <c r="T1121" s="164">
        <v>0</v>
      </c>
      <c r="U1121" s="164">
        <v>0</v>
      </c>
      <c r="V1121" s="164">
        <v>0</v>
      </c>
      <c r="W1121" s="164">
        <v>0</v>
      </c>
      <c r="X1121" s="164">
        <v>0</v>
      </c>
      <c r="Y1121" s="164">
        <v>0</v>
      </c>
      <c r="Z1121" s="164">
        <v>0</v>
      </c>
      <c r="AA1121" s="164">
        <v>0</v>
      </c>
      <c r="AB1121" s="164">
        <v>0</v>
      </c>
      <c r="AC1121" s="164">
        <v>0</v>
      </c>
      <c r="AD1121" s="164">
        <v>0</v>
      </c>
      <c r="AE1121" s="164">
        <v>0</v>
      </c>
      <c r="AF1121" s="164">
        <v>0</v>
      </c>
      <c r="AG1121" s="164">
        <v>0</v>
      </c>
      <c r="AH1121" s="164">
        <v>0</v>
      </c>
      <c r="AI1121" s="164">
        <v>0</v>
      </c>
      <c r="AJ1121" s="164">
        <v>0</v>
      </c>
      <c r="AK1121" s="164">
        <v>0</v>
      </c>
      <c r="AL1121" s="164">
        <v>0</v>
      </c>
      <c r="AM1121" s="164">
        <v>0</v>
      </c>
      <c r="AN1121" s="164">
        <v>0</v>
      </c>
      <c r="AO1121" s="164">
        <v>0</v>
      </c>
      <c r="AP1121" s="164">
        <v>0</v>
      </c>
      <c r="AQ1121" s="164">
        <v>0</v>
      </c>
      <c r="AR1121" s="164">
        <v>0</v>
      </c>
      <c r="AS1121" s="164">
        <v>0</v>
      </c>
      <c r="AT1121" s="164">
        <v>0</v>
      </c>
      <c r="AU1121" s="164">
        <v>0</v>
      </c>
      <c r="AV1121" s="164">
        <v>0</v>
      </c>
      <c r="AW1121" s="164">
        <v>0</v>
      </c>
    </row>
    <row r="1122" spans="1:49" x14ac:dyDescent="0.3">
      <c r="A1122" s="247"/>
      <c r="B1122" s="247" t="s">
        <v>24</v>
      </c>
      <c r="C1122" s="141" t="s">
        <v>11</v>
      </c>
      <c r="D1122" s="164">
        <v>0</v>
      </c>
      <c r="E1122" s="164">
        <v>0</v>
      </c>
      <c r="F1122" s="164">
        <v>0</v>
      </c>
      <c r="G1122" s="164">
        <v>0</v>
      </c>
      <c r="H1122" s="164">
        <v>0</v>
      </c>
      <c r="I1122" s="164">
        <v>0</v>
      </c>
      <c r="J1122" s="164">
        <v>0</v>
      </c>
      <c r="K1122" s="164">
        <v>0</v>
      </c>
      <c r="L1122" s="164">
        <v>0</v>
      </c>
      <c r="M1122" s="164">
        <v>0</v>
      </c>
      <c r="N1122" s="164">
        <v>0</v>
      </c>
      <c r="O1122" s="164">
        <v>0</v>
      </c>
      <c r="P1122" s="164">
        <v>0</v>
      </c>
      <c r="Q1122" s="164">
        <v>0</v>
      </c>
      <c r="R1122" s="164">
        <v>0</v>
      </c>
      <c r="S1122" s="164">
        <v>0</v>
      </c>
      <c r="T1122" s="164">
        <v>0</v>
      </c>
      <c r="U1122" s="164">
        <v>0</v>
      </c>
      <c r="V1122" s="164">
        <v>0</v>
      </c>
      <c r="W1122" s="164">
        <v>0</v>
      </c>
      <c r="X1122" s="164">
        <v>0</v>
      </c>
      <c r="Y1122" s="164">
        <v>0</v>
      </c>
      <c r="Z1122" s="164">
        <v>0</v>
      </c>
      <c r="AA1122" s="164">
        <v>0</v>
      </c>
      <c r="AB1122" s="164">
        <v>0</v>
      </c>
      <c r="AC1122" s="164">
        <v>0</v>
      </c>
      <c r="AD1122" s="164">
        <v>0</v>
      </c>
      <c r="AE1122" s="164">
        <v>0</v>
      </c>
      <c r="AF1122" s="164">
        <v>0</v>
      </c>
      <c r="AG1122" s="164">
        <v>0</v>
      </c>
      <c r="AH1122" s="164">
        <v>0</v>
      </c>
      <c r="AI1122" s="164">
        <v>0</v>
      </c>
      <c r="AJ1122" s="164">
        <v>0</v>
      </c>
      <c r="AK1122" s="164">
        <v>0</v>
      </c>
      <c r="AL1122" s="164">
        <v>0</v>
      </c>
      <c r="AM1122" s="164">
        <v>0</v>
      </c>
      <c r="AN1122" s="164">
        <v>0</v>
      </c>
      <c r="AO1122" s="164">
        <v>0</v>
      </c>
      <c r="AP1122" s="164">
        <v>0</v>
      </c>
      <c r="AQ1122" s="164">
        <v>0</v>
      </c>
      <c r="AR1122" s="164">
        <v>0</v>
      </c>
      <c r="AS1122" s="164">
        <v>0</v>
      </c>
      <c r="AT1122" s="164">
        <v>0</v>
      </c>
      <c r="AU1122" s="164">
        <v>0</v>
      </c>
      <c r="AV1122" s="164">
        <v>0</v>
      </c>
      <c r="AW1122" s="164">
        <v>0</v>
      </c>
    </row>
    <row r="1123" spans="1:49" x14ac:dyDescent="0.3">
      <c r="A1123" s="247"/>
      <c r="B1123" s="247"/>
      <c r="C1123" s="141" t="s">
        <v>12</v>
      </c>
      <c r="D1123" s="164">
        <v>0</v>
      </c>
      <c r="E1123" s="164">
        <v>0</v>
      </c>
      <c r="F1123" s="164">
        <v>0</v>
      </c>
      <c r="G1123" s="164">
        <v>0</v>
      </c>
      <c r="H1123" s="164">
        <v>0</v>
      </c>
      <c r="I1123" s="164">
        <v>0</v>
      </c>
      <c r="J1123" s="164">
        <v>0</v>
      </c>
      <c r="K1123" s="164">
        <v>0</v>
      </c>
      <c r="L1123" s="164">
        <v>0</v>
      </c>
      <c r="M1123" s="164">
        <v>0</v>
      </c>
      <c r="N1123" s="164">
        <v>0</v>
      </c>
      <c r="O1123" s="164">
        <v>0</v>
      </c>
      <c r="P1123" s="164">
        <v>0</v>
      </c>
      <c r="Q1123" s="164">
        <v>0</v>
      </c>
      <c r="R1123" s="164">
        <v>0</v>
      </c>
      <c r="S1123" s="164">
        <v>0</v>
      </c>
      <c r="T1123" s="164">
        <v>0</v>
      </c>
      <c r="U1123" s="164">
        <v>0</v>
      </c>
      <c r="V1123" s="164">
        <v>0</v>
      </c>
      <c r="W1123" s="164">
        <v>0</v>
      </c>
      <c r="X1123" s="164">
        <v>0</v>
      </c>
      <c r="Y1123" s="164">
        <v>0</v>
      </c>
      <c r="Z1123" s="164">
        <v>0</v>
      </c>
      <c r="AA1123" s="164">
        <v>0</v>
      </c>
      <c r="AB1123" s="164">
        <v>0</v>
      </c>
      <c r="AC1123" s="164">
        <v>0</v>
      </c>
      <c r="AD1123" s="164">
        <v>0</v>
      </c>
      <c r="AE1123" s="164">
        <v>0</v>
      </c>
      <c r="AF1123" s="164">
        <v>0</v>
      </c>
      <c r="AG1123" s="164">
        <v>0</v>
      </c>
      <c r="AH1123" s="164">
        <v>0</v>
      </c>
      <c r="AI1123" s="164">
        <v>0</v>
      </c>
      <c r="AJ1123" s="164">
        <v>0</v>
      </c>
      <c r="AK1123" s="164">
        <v>0</v>
      </c>
      <c r="AL1123" s="164">
        <v>0</v>
      </c>
      <c r="AM1123" s="164">
        <v>0</v>
      </c>
      <c r="AN1123" s="164">
        <v>0</v>
      </c>
      <c r="AO1123" s="164">
        <v>0</v>
      </c>
      <c r="AP1123" s="164">
        <v>0</v>
      </c>
      <c r="AQ1123" s="164">
        <v>0</v>
      </c>
      <c r="AR1123" s="164">
        <v>0</v>
      </c>
      <c r="AS1123" s="164">
        <v>0</v>
      </c>
      <c r="AT1123" s="164">
        <v>0</v>
      </c>
      <c r="AU1123" s="164">
        <v>0</v>
      </c>
      <c r="AV1123" s="164">
        <v>0</v>
      </c>
      <c r="AW1123" s="164">
        <v>0</v>
      </c>
    </row>
    <row r="1124" spans="1:49" x14ac:dyDescent="0.3">
      <c r="A1124" s="247"/>
      <c r="B1124" s="247"/>
      <c r="C1124" s="141" t="s">
        <v>13</v>
      </c>
      <c r="D1124" s="164">
        <v>0</v>
      </c>
      <c r="E1124" s="164">
        <v>0</v>
      </c>
      <c r="F1124" s="164">
        <v>0</v>
      </c>
      <c r="G1124" s="164">
        <v>0</v>
      </c>
      <c r="H1124" s="164">
        <v>0</v>
      </c>
      <c r="I1124" s="164">
        <v>0</v>
      </c>
      <c r="J1124" s="164">
        <v>0</v>
      </c>
      <c r="K1124" s="164">
        <v>0</v>
      </c>
      <c r="L1124" s="164">
        <v>0</v>
      </c>
      <c r="M1124" s="164">
        <v>0</v>
      </c>
      <c r="N1124" s="164">
        <v>0</v>
      </c>
      <c r="O1124" s="164">
        <v>0</v>
      </c>
      <c r="P1124" s="164">
        <v>0</v>
      </c>
      <c r="Q1124" s="164">
        <v>0</v>
      </c>
      <c r="R1124" s="164">
        <v>0</v>
      </c>
      <c r="S1124" s="164">
        <v>0</v>
      </c>
      <c r="T1124" s="164">
        <v>0</v>
      </c>
      <c r="U1124" s="164">
        <v>0</v>
      </c>
      <c r="V1124" s="164">
        <v>0</v>
      </c>
      <c r="W1124" s="164">
        <v>0</v>
      </c>
      <c r="X1124" s="164">
        <v>0</v>
      </c>
      <c r="Y1124" s="164">
        <v>0</v>
      </c>
      <c r="Z1124" s="164">
        <v>0</v>
      </c>
      <c r="AA1124" s="164">
        <v>0</v>
      </c>
      <c r="AB1124" s="164">
        <v>0</v>
      </c>
      <c r="AC1124" s="164">
        <v>0</v>
      </c>
      <c r="AD1124" s="164">
        <v>0</v>
      </c>
      <c r="AE1124" s="164">
        <v>0</v>
      </c>
      <c r="AF1124" s="164">
        <v>0</v>
      </c>
      <c r="AG1124" s="164">
        <v>0</v>
      </c>
      <c r="AH1124" s="164">
        <v>0</v>
      </c>
      <c r="AI1124" s="164">
        <v>0</v>
      </c>
      <c r="AJ1124" s="164">
        <v>0</v>
      </c>
      <c r="AK1124" s="164">
        <v>0</v>
      </c>
      <c r="AL1124" s="164">
        <v>0</v>
      </c>
      <c r="AM1124" s="164">
        <v>0</v>
      </c>
      <c r="AN1124" s="164">
        <v>0</v>
      </c>
      <c r="AO1124" s="164">
        <v>0</v>
      </c>
      <c r="AP1124" s="164">
        <v>0</v>
      </c>
      <c r="AQ1124" s="164">
        <v>0</v>
      </c>
      <c r="AR1124" s="164">
        <v>0</v>
      </c>
      <c r="AS1124" s="164">
        <v>0</v>
      </c>
      <c r="AT1124" s="164">
        <v>0</v>
      </c>
      <c r="AU1124" s="164">
        <v>0</v>
      </c>
      <c r="AV1124" s="164">
        <v>0</v>
      </c>
      <c r="AW1124" s="164">
        <v>0</v>
      </c>
    </row>
    <row r="1125" spans="1:49" x14ac:dyDescent="0.3">
      <c r="A1125" s="247"/>
      <c r="B1125" s="247"/>
      <c r="C1125" s="141" t="s">
        <v>14</v>
      </c>
      <c r="D1125" s="164">
        <v>0</v>
      </c>
      <c r="E1125" s="164">
        <v>0</v>
      </c>
      <c r="F1125" s="164">
        <v>0</v>
      </c>
      <c r="G1125" s="164">
        <v>0</v>
      </c>
      <c r="H1125" s="164">
        <v>0</v>
      </c>
      <c r="I1125" s="164">
        <v>0</v>
      </c>
      <c r="J1125" s="164">
        <v>0</v>
      </c>
      <c r="K1125" s="164">
        <v>0</v>
      </c>
      <c r="L1125" s="164">
        <v>0</v>
      </c>
      <c r="M1125" s="164">
        <v>0</v>
      </c>
      <c r="N1125" s="164">
        <v>0</v>
      </c>
      <c r="O1125" s="164">
        <v>0</v>
      </c>
      <c r="P1125" s="164">
        <v>0</v>
      </c>
      <c r="Q1125" s="164">
        <v>0</v>
      </c>
      <c r="R1125" s="164">
        <v>0</v>
      </c>
      <c r="S1125" s="164">
        <v>0</v>
      </c>
      <c r="T1125" s="164">
        <v>0</v>
      </c>
      <c r="U1125" s="164">
        <v>0</v>
      </c>
      <c r="V1125" s="164">
        <v>0</v>
      </c>
      <c r="W1125" s="164">
        <v>0</v>
      </c>
      <c r="X1125" s="164">
        <v>0</v>
      </c>
      <c r="Y1125" s="164">
        <v>0</v>
      </c>
      <c r="Z1125" s="164">
        <v>0</v>
      </c>
      <c r="AA1125" s="164">
        <v>0</v>
      </c>
      <c r="AB1125" s="164">
        <v>0</v>
      </c>
      <c r="AC1125" s="164">
        <v>0</v>
      </c>
      <c r="AD1125" s="164">
        <v>0</v>
      </c>
      <c r="AE1125" s="164">
        <v>0</v>
      </c>
      <c r="AF1125" s="164">
        <v>0</v>
      </c>
      <c r="AG1125" s="164">
        <v>0</v>
      </c>
      <c r="AH1125" s="164">
        <v>0</v>
      </c>
      <c r="AI1125" s="164">
        <v>0</v>
      </c>
      <c r="AJ1125" s="164">
        <v>0</v>
      </c>
      <c r="AK1125" s="164">
        <v>0</v>
      </c>
      <c r="AL1125" s="164">
        <v>0</v>
      </c>
      <c r="AM1125" s="164">
        <v>0</v>
      </c>
      <c r="AN1125" s="164">
        <v>0</v>
      </c>
      <c r="AO1125" s="164">
        <v>0</v>
      </c>
      <c r="AP1125" s="164">
        <v>0</v>
      </c>
      <c r="AQ1125" s="164">
        <v>0</v>
      </c>
      <c r="AR1125" s="164">
        <v>0</v>
      </c>
      <c r="AS1125" s="164">
        <v>0</v>
      </c>
      <c r="AT1125" s="164">
        <v>0</v>
      </c>
      <c r="AU1125" s="164">
        <v>0</v>
      </c>
      <c r="AV1125" s="164">
        <v>0</v>
      </c>
      <c r="AW1125" s="164">
        <v>0</v>
      </c>
    </row>
    <row r="1126" spans="1:49" x14ac:dyDescent="0.3">
      <c r="A1126" s="247"/>
      <c r="B1126" s="247"/>
      <c r="C1126" s="141" t="s">
        <v>15</v>
      </c>
      <c r="D1126" s="164">
        <v>0</v>
      </c>
      <c r="E1126" s="164">
        <v>0</v>
      </c>
      <c r="F1126" s="164">
        <v>0</v>
      </c>
      <c r="G1126" s="164">
        <v>0</v>
      </c>
      <c r="H1126" s="164">
        <v>0</v>
      </c>
      <c r="I1126" s="164">
        <v>0</v>
      </c>
      <c r="J1126" s="164">
        <v>0</v>
      </c>
      <c r="K1126" s="164">
        <v>0</v>
      </c>
      <c r="L1126" s="164">
        <v>0</v>
      </c>
      <c r="M1126" s="164">
        <v>0</v>
      </c>
      <c r="N1126" s="164">
        <v>0</v>
      </c>
      <c r="O1126" s="164">
        <v>0</v>
      </c>
      <c r="P1126" s="164">
        <v>0</v>
      </c>
      <c r="Q1126" s="164">
        <v>0</v>
      </c>
      <c r="R1126" s="164">
        <v>0</v>
      </c>
      <c r="S1126" s="164">
        <v>0</v>
      </c>
      <c r="T1126" s="164">
        <v>0</v>
      </c>
      <c r="U1126" s="164">
        <v>0</v>
      </c>
      <c r="V1126" s="164">
        <v>0</v>
      </c>
      <c r="W1126" s="164">
        <v>0</v>
      </c>
      <c r="X1126" s="164">
        <v>0</v>
      </c>
      <c r="Y1126" s="164">
        <v>0</v>
      </c>
      <c r="Z1126" s="164">
        <v>0</v>
      </c>
      <c r="AA1126" s="164">
        <v>0</v>
      </c>
      <c r="AB1126" s="164">
        <v>0</v>
      </c>
      <c r="AC1126" s="164">
        <v>0</v>
      </c>
      <c r="AD1126" s="164">
        <v>0</v>
      </c>
      <c r="AE1126" s="164">
        <v>0</v>
      </c>
      <c r="AF1126" s="164">
        <v>0</v>
      </c>
      <c r="AG1126" s="164">
        <v>0</v>
      </c>
      <c r="AH1126" s="164">
        <v>0</v>
      </c>
      <c r="AI1126" s="164">
        <v>0</v>
      </c>
      <c r="AJ1126" s="164">
        <v>0</v>
      </c>
      <c r="AK1126" s="164">
        <v>0</v>
      </c>
      <c r="AL1126" s="164">
        <v>0</v>
      </c>
      <c r="AM1126" s="164">
        <v>0</v>
      </c>
      <c r="AN1126" s="164">
        <v>0</v>
      </c>
      <c r="AO1126" s="164">
        <v>0</v>
      </c>
      <c r="AP1126" s="164">
        <v>0</v>
      </c>
      <c r="AQ1126" s="164">
        <v>0</v>
      </c>
      <c r="AR1126" s="164">
        <v>0</v>
      </c>
      <c r="AS1126" s="164">
        <v>0</v>
      </c>
      <c r="AT1126" s="164">
        <v>0</v>
      </c>
      <c r="AU1126" s="164">
        <v>0</v>
      </c>
      <c r="AV1126" s="164">
        <v>0</v>
      </c>
      <c r="AW1126" s="164">
        <v>0</v>
      </c>
    </row>
    <row r="1127" spans="1:49" x14ac:dyDescent="0.3">
      <c r="A1127" s="247"/>
      <c r="B1127" s="247"/>
      <c r="C1127" s="141" t="s">
        <v>16</v>
      </c>
      <c r="D1127" s="164">
        <v>0</v>
      </c>
      <c r="E1127" s="164">
        <v>0</v>
      </c>
      <c r="F1127" s="164">
        <v>0</v>
      </c>
      <c r="G1127" s="164">
        <v>0</v>
      </c>
      <c r="H1127" s="164">
        <v>0</v>
      </c>
      <c r="I1127" s="164">
        <v>0</v>
      </c>
      <c r="J1127" s="164">
        <v>0</v>
      </c>
      <c r="K1127" s="164">
        <v>0</v>
      </c>
      <c r="L1127" s="164">
        <v>0</v>
      </c>
      <c r="M1127" s="164">
        <v>0</v>
      </c>
      <c r="N1127" s="164">
        <v>0</v>
      </c>
      <c r="O1127" s="164">
        <v>0</v>
      </c>
      <c r="P1127" s="164">
        <v>0</v>
      </c>
      <c r="Q1127" s="164">
        <v>0</v>
      </c>
      <c r="R1127" s="164">
        <v>0</v>
      </c>
      <c r="S1127" s="164">
        <v>0</v>
      </c>
      <c r="T1127" s="164">
        <v>0</v>
      </c>
      <c r="U1127" s="164">
        <v>0</v>
      </c>
      <c r="V1127" s="164">
        <v>0</v>
      </c>
      <c r="W1127" s="164">
        <v>0</v>
      </c>
      <c r="X1127" s="164">
        <v>0</v>
      </c>
      <c r="Y1127" s="164">
        <v>0</v>
      </c>
      <c r="Z1127" s="164">
        <v>0</v>
      </c>
      <c r="AA1127" s="164">
        <v>0</v>
      </c>
      <c r="AB1127" s="164">
        <v>0</v>
      </c>
      <c r="AC1127" s="164">
        <v>0</v>
      </c>
      <c r="AD1127" s="164">
        <v>0</v>
      </c>
      <c r="AE1127" s="164">
        <v>0</v>
      </c>
      <c r="AF1127" s="164">
        <v>0</v>
      </c>
      <c r="AG1127" s="164">
        <v>0</v>
      </c>
      <c r="AH1127" s="164">
        <v>0</v>
      </c>
      <c r="AI1127" s="164">
        <v>0</v>
      </c>
      <c r="AJ1127" s="164">
        <v>0</v>
      </c>
      <c r="AK1127" s="164">
        <v>0</v>
      </c>
      <c r="AL1127" s="164">
        <v>0</v>
      </c>
      <c r="AM1127" s="164">
        <v>0</v>
      </c>
      <c r="AN1127" s="164">
        <v>0</v>
      </c>
      <c r="AO1127" s="164">
        <v>0</v>
      </c>
      <c r="AP1127" s="164">
        <v>0</v>
      </c>
      <c r="AQ1127" s="164">
        <v>0</v>
      </c>
      <c r="AR1127" s="164">
        <v>0</v>
      </c>
      <c r="AS1127" s="164">
        <v>0</v>
      </c>
      <c r="AT1127" s="164">
        <v>0</v>
      </c>
      <c r="AU1127" s="164">
        <v>0</v>
      </c>
      <c r="AV1127" s="164">
        <v>0</v>
      </c>
      <c r="AW1127" s="164">
        <v>0</v>
      </c>
    </row>
    <row r="1128" spans="1:49" x14ac:dyDescent="0.3">
      <c r="A1128" s="247"/>
      <c r="B1128" s="247"/>
      <c r="C1128" s="141" t="s">
        <v>17</v>
      </c>
      <c r="D1128" s="164">
        <v>0</v>
      </c>
      <c r="E1128" s="164">
        <v>0</v>
      </c>
      <c r="F1128" s="164">
        <v>0</v>
      </c>
      <c r="G1128" s="164">
        <v>0</v>
      </c>
      <c r="H1128" s="164">
        <v>0</v>
      </c>
      <c r="I1128" s="164">
        <v>0</v>
      </c>
      <c r="J1128" s="164">
        <v>0</v>
      </c>
      <c r="K1128" s="164">
        <v>0</v>
      </c>
      <c r="L1128" s="164">
        <v>0</v>
      </c>
      <c r="M1128" s="164">
        <v>0</v>
      </c>
      <c r="N1128" s="164">
        <v>0</v>
      </c>
      <c r="O1128" s="164">
        <v>0</v>
      </c>
      <c r="P1128" s="164">
        <v>0</v>
      </c>
      <c r="Q1128" s="164">
        <v>0</v>
      </c>
      <c r="R1128" s="164">
        <v>0</v>
      </c>
      <c r="S1128" s="164">
        <v>0</v>
      </c>
      <c r="T1128" s="164">
        <v>0</v>
      </c>
      <c r="U1128" s="164">
        <v>0</v>
      </c>
      <c r="V1128" s="164">
        <v>0</v>
      </c>
      <c r="W1128" s="164">
        <v>0</v>
      </c>
      <c r="X1128" s="164">
        <v>0</v>
      </c>
      <c r="Y1128" s="164">
        <v>0</v>
      </c>
      <c r="Z1128" s="164">
        <v>0</v>
      </c>
      <c r="AA1128" s="164">
        <v>0</v>
      </c>
      <c r="AB1128" s="164">
        <v>0</v>
      </c>
      <c r="AC1128" s="164">
        <v>0</v>
      </c>
      <c r="AD1128" s="164">
        <v>0</v>
      </c>
      <c r="AE1128" s="164">
        <v>0</v>
      </c>
      <c r="AF1128" s="164">
        <v>0</v>
      </c>
      <c r="AG1128" s="164">
        <v>0</v>
      </c>
      <c r="AH1128" s="164">
        <v>0</v>
      </c>
      <c r="AI1128" s="164">
        <v>0</v>
      </c>
      <c r="AJ1128" s="164">
        <v>0</v>
      </c>
      <c r="AK1128" s="164">
        <v>0</v>
      </c>
      <c r="AL1128" s="164">
        <v>0</v>
      </c>
      <c r="AM1128" s="164">
        <v>0</v>
      </c>
      <c r="AN1128" s="164">
        <v>0</v>
      </c>
      <c r="AO1128" s="164">
        <v>0</v>
      </c>
      <c r="AP1128" s="164">
        <v>0</v>
      </c>
      <c r="AQ1128" s="164">
        <v>0</v>
      </c>
      <c r="AR1128" s="164">
        <v>0</v>
      </c>
      <c r="AS1128" s="164">
        <v>0</v>
      </c>
      <c r="AT1128" s="164">
        <v>0</v>
      </c>
      <c r="AU1128" s="164">
        <v>0</v>
      </c>
      <c r="AV1128" s="164">
        <v>0</v>
      </c>
      <c r="AW1128" s="164">
        <v>0</v>
      </c>
    </row>
    <row r="1129" spans="1:49" x14ac:dyDescent="0.3">
      <c r="A1129" s="247"/>
      <c r="B1129" s="247"/>
      <c r="C1129" s="141" t="s">
        <v>34</v>
      </c>
      <c r="D1129" s="164">
        <v>0</v>
      </c>
      <c r="E1129" s="164">
        <v>0</v>
      </c>
      <c r="F1129" s="164">
        <v>0</v>
      </c>
      <c r="G1129" s="164">
        <v>0</v>
      </c>
      <c r="H1129" s="164">
        <v>0</v>
      </c>
      <c r="I1129" s="164">
        <v>0</v>
      </c>
      <c r="J1129" s="164">
        <v>0</v>
      </c>
      <c r="K1129" s="164">
        <v>0</v>
      </c>
      <c r="L1129" s="164">
        <v>0</v>
      </c>
      <c r="M1129" s="164">
        <v>0</v>
      </c>
      <c r="N1129" s="164">
        <v>0</v>
      </c>
      <c r="O1129" s="164">
        <v>0</v>
      </c>
      <c r="P1129" s="164">
        <v>0</v>
      </c>
      <c r="Q1129" s="164">
        <v>0</v>
      </c>
      <c r="R1129" s="164">
        <v>0</v>
      </c>
      <c r="S1129" s="164">
        <v>0</v>
      </c>
      <c r="T1129" s="164">
        <v>0</v>
      </c>
      <c r="U1129" s="164">
        <v>0</v>
      </c>
      <c r="V1129" s="164">
        <v>0</v>
      </c>
      <c r="W1129" s="164">
        <v>0</v>
      </c>
      <c r="X1129" s="164">
        <v>0</v>
      </c>
      <c r="Y1129" s="164">
        <v>0</v>
      </c>
      <c r="Z1129" s="164">
        <v>0</v>
      </c>
      <c r="AA1129" s="164">
        <v>0</v>
      </c>
      <c r="AB1129" s="164">
        <v>0</v>
      </c>
      <c r="AC1129" s="164">
        <v>0</v>
      </c>
      <c r="AD1129" s="164">
        <v>0</v>
      </c>
      <c r="AE1129" s="164">
        <v>0</v>
      </c>
      <c r="AF1129" s="164">
        <v>0</v>
      </c>
      <c r="AG1129" s="164">
        <v>0</v>
      </c>
      <c r="AH1129" s="164">
        <v>0</v>
      </c>
      <c r="AI1129" s="164">
        <v>0</v>
      </c>
      <c r="AJ1129" s="164">
        <v>0</v>
      </c>
      <c r="AK1129" s="164">
        <v>0</v>
      </c>
      <c r="AL1129" s="164">
        <v>0</v>
      </c>
      <c r="AM1129" s="164">
        <v>0</v>
      </c>
      <c r="AN1129" s="164">
        <v>0</v>
      </c>
      <c r="AO1129" s="164">
        <v>0</v>
      </c>
      <c r="AP1129" s="164">
        <v>0</v>
      </c>
      <c r="AQ1129" s="164">
        <v>0</v>
      </c>
      <c r="AR1129" s="164">
        <v>0</v>
      </c>
      <c r="AS1129" s="164">
        <v>0</v>
      </c>
      <c r="AT1129" s="164">
        <v>0</v>
      </c>
      <c r="AU1129" s="164">
        <v>0</v>
      </c>
      <c r="AV1129" s="164">
        <v>0</v>
      </c>
      <c r="AW1129" s="164">
        <v>0</v>
      </c>
    </row>
    <row r="1130" spans="1:49" x14ac:dyDescent="0.3">
      <c r="A1130" s="247"/>
      <c r="B1130" s="247"/>
      <c r="C1130" s="141" t="s">
        <v>19</v>
      </c>
      <c r="D1130" s="164">
        <v>0</v>
      </c>
      <c r="E1130" s="164">
        <v>0</v>
      </c>
      <c r="F1130" s="164">
        <v>0</v>
      </c>
      <c r="G1130" s="164">
        <v>0</v>
      </c>
      <c r="H1130" s="164">
        <v>0</v>
      </c>
      <c r="I1130" s="164">
        <v>0</v>
      </c>
      <c r="J1130" s="164">
        <v>0</v>
      </c>
      <c r="K1130" s="164">
        <v>0</v>
      </c>
      <c r="L1130" s="164">
        <v>0</v>
      </c>
      <c r="M1130" s="164">
        <v>0</v>
      </c>
      <c r="N1130" s="164">
        <v>0</v>
      </c>
      <c r="O1130" s="164">
        <v>0</v>
      </c>
      <c r="P1130" s="164">
        <v>0</v>
      </c>
      <c r="Q1130" s="164">
        <v>0</v>
      </c>
      <c r="R1130" s="164">
        <v>0</v>
      </c>
      <c r="S1130" s="164">
        <v>0</v>
      </c>
      <c r="T1130" s="164">
        <v>0</v>
      </c>
      <c r="U1130" s="164">
        <v>0</v>
      </c>
      <c r="V1130" s="164">
        <v>0</v>
      </c>
      <c r="W1130" s="164">
        <v>0</v>
      </c>
      <c r="X1130" s="164">
        <v>0</v>
      </c>
      <c r="Y1130" s="164">
        <v>0</v>
      </c>
      <c r="Z1130" s="164">
        <v>0</v>
      </c>
      <c r="AA1130" s="164">
        <v>0</v>
      </c>
      <c r="AB1130" s="164">
        <v>0</v>
      </c>
      <c r="AC1130" s="164">
        <v>0</v>
      </c>
      <c r="AD1130" s="164">
        <v>0</v>
      </c>
      <c r="AE1130" s="164">
        <v>0</v>
      </c>
      <c r="AF1130" s="164">
        <v>0</v>
      </c>
      <c r="AG1130" s="164">
        <v>0</v>
      </c>
      <c r="AH1130" s="164">
        <v>0</v>
      </c>
      <c r="AI1130" s="164">
        <v>0</v>
      </c>
      <c r="AJ1130" s="164">
        <v>0</v>
      </c>
      <c r="AK1130" s="164">
        <v>0</v>
      </c>
      <c r="AL1130" s="164">
        <v>0</v>
      </c>
      <c r="AM1130" s="164">
        <v>0</v>
      </c>
      <c r="AN1130" s="164">
        <v>0</v>
      </c>
      <c r="AO1130" s="164">
        <v>0</v>
      </c>
      <c r="AP1130" s="164">
        <v>0</v>
      </c>
      <c r="AQ1130" s="164">
        <v>0</v>
      </c>
      <c r="AR1130" s="164">
        <v>0</v>
      </c>
      <c r="AS1130" s="164">
        <v>0</v>
      </c>
      <c r="AT1130" s="164">
        <v>0</v>
      </c>
      <c r="AU1130" s="164">
        <v>0</v>
      </c>
      <c r="AV1130" s="164">
        <v>0</v>
      </c>
      <c r="AW1130" s="164">
        <v>0</v>
      </c>
    </row>
    <row r="1131" spans="1:49" x14ac:dyDescent="0.3">
      <c r="A1131" s="247"/>
      <c r="B1131" s="247" t="s">
        <v>25</v>
      </c>
      <c r="C1131" s="141" t="s">
        <v>11</v>
      </c>
      <c r="D1131" s="164">
        <v>0</v>
      </c>
      <c r="E1131" s="164">
        <v>0</v>
      </c>
      <c r="F1131" s="164">
        <v>0</v>
      </c>
      <c r="G1131" s="164">
        <v>0</v>
      </c>
      <c r="H1131" s="164">
        <v>0</v>
      </c>
      <c r="I1131" s="164">
        <v>0</v>
      </c>
      <c r="J1131" s="164">
        <v>0</v>
      </c>
      <c r="K1131" s="164">
        <v>0</v>
      </c>
      <c r="L1131" s="164">
        <v>0</v>
      </c>
      <c r="M1131" s="164">
        <v>0</v>
      </c>
      <c r="N1131" s="164">
        <v>0</v>
      </c>
      <c r="O1131" s="164">
        <v>0</v>
      </c>
      <c r="P1131" s="164">
        <v>0</v>
      </c>
      <c r="Q1131" s="164">
        <v>0</v>
      </c>
      <c r="R1131" s="164">
        <v>0</v>
      </c>
      <c r="S1131" s="164">
        <v>0</v>
      </c>
      <c r="T1131" s="164">
        <v>0</v>
      </c>
      <c r="U1131" s="164">
        <v>0</v>
      </c>
      <c r="V1131" s="164">
        <v>0</v>
      </c>
      <c r="W1131" s="164">
        <v>0</v>
      </c>
      <c r="X1131" s="164">
        <v>0</v>
      </c>
      <c r="Y1131" s="164">
        <v>0</v>
      </c>
      <c r="Z1131" s="164">
        <v>0</v>
      </c>
      <c r="AA1131" s="164">
        <v>0</v>
      </c>
      <c r="AB1131" s="164">
        <v>0</v>
      </c>
      <c r="AC1131" s="164">
        <v>0</v>
      </c>
      <c r="AD1131" s="164">
        <v>0</v>
      </c>
      <c r="AE1131" s="164">
        <v>0</v>
      </c>
      <c r="AF1131" s="164">
        <v>0</v>
      </c>
      <c r="AG1131" s="164">
        <v>0</v>
      </c>
      <c r="AH1131" s="164">
        <v>0</v>
      </c>
      <c r="AI1131" s="164">
        <v>0</v>
      </c>
      <c r="AJ1131" s="164">
        <v>0</v>
      </c>
      <c r="AK1131" s="164">
        <v>0</v>
      </c>
      <c r="AL1131" s="164">
        <v>0</v>
      </c>
      <c r="AM1131" s="164">
        <v>0</v>
      </c>
      <c r="AN1131" s="164">
        <v>0</v>
      </c>
      <c r="AO1131" s="164">
        <v>0</v>
      </c>
      <c r="AP1131" s="164">
        <v>0</v>
      </c>
      <c r="AQ1131" s="164">
        <v>0</v>
      </c>
      <c r="AR1131" s="164">
        <v>0</v>
      </c>
      <c r="AS1131" s="164">
        <v>0</v>
      </c>
      <c r="AT1131" s="164">
        <v>0</v>
      </c>
      <c r="AU1131" s="164">
        <v>0</v>
      </c>
      <c r="AV1131" s="164">
        <v>0</v>
      </c>
      <c r="AW1131" s="164">
        <v>0</v>
      </c>
    </row>
    <row r="1132" spans="1:49" x14ac:dyDescent="0.3">
      <c r="A1132" s="247"/>
      <c r="B1132" s="247"/>
      <c r="C1132" s="141" t="s">
        <v>12</v>
      </c>
      <c r="D1132" s="164">
        <v>0</v>
      </c>
      <c r="E1132" s="164">
        <v>0</v>
      </c>
      <c r="F1132" s="164">
        <v>0</v>
      </c>
      <c r="G1132" s="164">
        <v>0</v>
      </c>
      <c r="H1132" s="164">
        <v>0</v>
      </c>
      <c r="I1132" s="164">
        <v>0</v>
      </c>
      <c r="J1132" s="164">
        <v>0</v>
      </c>
      <c r="K1132" s="164">
        <v>0</v>
      </c>
      <c r="L1132" s="164">
        <v>0</v>
      </c>
      <c r="M1132" s="164">
        <v>0</v>
      </c>
      <c r="N1132" s="164">
        <v>0</v>
      </c>
      <c r="O1132" s="164">
        <v>0</v>
      </c>
      <c r="P1132" s="164">
        <v>0</v>
      </c>
      <c r="Q1132" s="164">
        <v>0</v>
      </c>
      <c r="R1132" s="164">
        <v>0</v>
      </c>
      <c r="S1132" s="164">
        <v>0</v>
      </c>
      <c r="T1132" s="164">
        <v>0</v>
      </c>
      <c r="U1132" s="164">
        <v>0</v>
      </c>
      <c r="V1132" s="164">
        <v>0</v>
      </c>
      <c r="W1132" s="164">
        <v>0</v>
      </c>
      <c r="X1132" s="164">
        <v>0</v>
      </c>
      <c r="Y1132" s="164">
        <v>0</v>
      </c>
      <c r="Z1132" s="164">
        <v>0</v>
      </c>
      <c r="AA1132" s="164">
        <v>0</v>
      </c>
      <c r="AB1132" s="164">
        <v>0</v>
      </c>
      <c r="AC1132" s="164">
        <v>0</v>
      </c>
      <c r="AD1132" s="164">
        <v>0</v>
      </c>
      <c r="AE1132" s="164">
        <v>0</v>
      </c>
      <c r="AF1132" s="164">
        <v>0</v>
      </c>
      <c r="AG1132" s="164">
        <v>0</v>
      </c>
      <c r="AH1132" s="164">
        <v>0</v>
      </c>
      <c r="AI1132" s="164">
        <v>0</v>
      </c>
      <c r="AJ1132" s="164">
        <v>0</v>
      </c>
      <c r="AK1132" s="164">
        <v>0</v>
      </c>
      <c r="AL1132" s="164">
        <v>0</v>
      </c>
      <c r="AM1132" s="164">
        <v>0</v>
      </c>
      <c r="AN1132" s="164">
        <v>0</v>
      </c>
      <c r="AO1132" s="164">
        <v>0</v>
      </c>
      <c r="AP1132" s="164">
        <v>0</v>
      </c>
      <c r="AQ1132" s="164">
        <v>0</v>
      </c>
      <c r="AR1132" s="164">
        <v>0</v>
      </c>
      <c r="AS1132" s="164">
        <v>0</v>
      </c>
      <c r="AT1132" s="164">
        <v>0</v>
      </c>
      <c r="AU1132" s="164">
        <v>0</v>
      </c>
      <c r="AV1132" s="164">
        <v>0</v>
      </c>
      <c r="AW1132" s="164">
        <v>0</v>
      </c>
    </row>
    <row r="1133" spans="1:49" x14ac:dyDescent="0.3">
      <c r="A1133" s="247"/>
      <c r="B1133" s="247"/>
      <c r="C1133" s="141" t="s">
        <v>13</v>
      </c>
      <c r="D1133" s="164">
        <v>0</v>
      </c>
      <c r="E1133" s="164">
        <v>0</v>
      </c>
      <c r="F1133" s="164">
        <v>0</v>
      </c>
      <c r="G1133" s="164">
        <v>0</v>
      </c>
      <c r="H1133" s="164">
        <v>0</v>
      </c>
      <c r="I1133" s="164">
        <v>0</v>
      </c>
      <c r="J1133" s="164">
        <v>0</v>
      </c>
      <c r="K1133" s="164">
        <v>0</v>
      </c>
      <c r="L1133" s="164">
        <v>0</v>
      </c>
      <c r="M1133" s="164">
        <v>0</v>
      </c>
      <c r="N1133" s="164">
        <v>0</v>
      </c>
      <c r="O1133" s="164">
        <v>0</v>
      </c>
      <c r="P1133" s="164">
        <v>0</v>
      </c>
      <c r="Q1133" s="164">
        <v>0</v>
      </c>
      <c r="R1133" s="164">
        <v>0</v>
      </c>
      <c r="S1133" s="164">
        <v>0</v>
      </c>
      <c r="T1133" s="164">
        <v>0</v>
      </c>
      <c r="U1133" s="164">
        <v>0</v>
      </c>
      <c r="V1133" s="164">
        <v>0</v>
      </c>
      <c r="W1133" s="164">
        <v>0</v>
      </c>
      <c r="X1133" s="164">
        <v>0</v>
      </c>
      <c r="Y1133" s="164">
        <v>0</v>
      </c>
      <c r="Z1133" s="164">
        <v>0</v>
      </c>
      <c r="AA1133" s="164">
        <v>0</v>
      </c>
      <c r="AB1133" s="164">
        <v>0</v>
      </c>
      <c r="AC1133" s="164">
        <v>0</v>
      </c>
      <c r="AD1133" s="164">
        <v>0</v>
      </c>
      <c r="AE1133" s="164">
        <v>0</v>
      </c>
      <c r="AF1133" s="164">
        <v>0</v>
      </c>
      <c r="AG1133" s="164">
        <v>0</v>
      </c>
      <c r="AH1133" s="164">
        <v>0</v>
      </c>
      <c r="AI1133" s="164">
        <v>0</v>
      </c>
      <c r="AJ1133" s="164">
        <v>0</v>
      </c>
      <c r="AK1133" s="164">
        <v>0</v>
      </c>
      <c r="AL1133" s="164">
        <v>0</v>
      </c>
      <c r="AM1133" s="164">
        <v>0</v>
      </c>
      <c r="AN1133" s="164">
        <v>0</v>
      </c>
      <c r="AO1133" s="164">
        <v>0</v>
      </c>
      <c r="AP1133" s="164">
        <v>0</v>
      </c>
      <c r="AQ1133" s="164">
        <v>0</v>
      </c>
      <c r="AR1133" s="164">
        <v>0</v>
      </c>
      <c r="AS1133" s="164">
        <v>0</v>
      </c>
      <c r="AT1133" s="164">
        <v>0</v>
      </c>
      <c r="AU1133" s="164">
        <v>0</v>
      </c>
      <c r="AV1133" s="164">
        <v>0</v>
      </c>
      <c r="AW1133" s="164">
        <v>0</v>
      </c>
    </row>
    <row r="1134" spans="1:49" x14ac:dyDescent="0.3">
      <c r="A1134" s="247"/>
      <c r="B1134" s="247"/>
      <c r="C1134" s="141" t="s">
        <v>14</v>
      </c>
      <c r="D1134" s="164">
        <v>0</v>
      </c>
      <c r="E1134" s="164">
        <v>0</v>
      </c>
      <c r="F1134" s="164">
        <v>0</v>
      </c>
      <c r="G1134" s="164">
        <v>0</v>
      </c>
      <c r="H1134" s="164">
        <v>0</v>
      </c>
      <c r="I1134" s="164">
        <v>0</v>
      </c>
      <c r="J1134" s="164">
        <v>0</v>
      </c>
      <c r="K1134" s="164">
        <v>0</v>
      </c>
      <c r="L1134" s="164">
        <v>0</v>
      </c>
      <c r="M1134" s="164">
        <v>0</v>
      </c>
      <c r="N1134" s="164">
        <v>0</v>
      </c>
      <c r="O1134" s="164">
        <v>0</v>
      </c>
      <c r="P1134" s="164">
        <v>0</v>
      </c>
      <c r="Q1134" s="164">
        <v>0</v>
      </c>
      <c r="R1134" s="164">
        <v>0</v>
      </c>
      <c r="S1134" s="164">
        <v>0</v>
      </c>
      <c r="T1134" s="164">
        <v>0</v>
      </c>
      <c r="U1134" s="164">
        <v>0</v>
      </c>
      <c r="V1134" s="164">
        <v>0</v>
      </c>
      <c r="W1134" s="164">
        <v>0</v>
      </c>
      <c r="X1134" s="164">
        <v>0</v>
      </c>
      <c r="Y1134" s="164">
        <v>0</v>
      </c>
      <c r="Z1134" s="164">
        <v>0</v>
      </c>
      <c r="AA1134" s="164">
        <v>0</v>
      </c>
      <c r="AB1134" s="164">
        <v>0</v>
      </c>
      <c r="AC1134" s="164">
        <v>0</v>
      </c>
      <c r="AD1134" s="164">
        <v>0</v>
      </c>
      <c r="AE1134" s="164">
        <v>0</v>
      </c>
      <c r="AF1134" s="164">
        <v>0</v>
      </c>
      <c r="AG1134" s="164">
        <v>0</v>
      </c>
      <c r="AH1134" s="164">
        <v>0</v>
      </c>
      <c r="AI1134" s="164">
        <v>0</v>
      </c>
      <c r="AJ1134" s="164">
        <v>0</v>
      </c>
      <c r="AK1134" s="164">
        <v>0</v>
      </c>
      <c r="AL1134" s="164">
        <v>0</v>
      </c>
      <c r="AM1134" s="164">
        <v>0</v>
      </c>
      <c r="AN1134" s="164">
        <v>0</v>
      </c>
      <c r="AO1134" s="164">
        <v>0</v>
      </c>
      <c r="AP1134" s="164">
        <v>0</v>
      </c>
      <c r="AQ1134" s="164">
        <v>0</v>
      </c>
      <c r="AR1134" s="164">
        <v>0</v>
      </c>
      <c r="AS1134" s="164">
        <v>0</v>
      </c>
      <c r="AT1134" s="164">
        <v>0</v>
      </c>
      <c r="AU1134" s="164">
        <v>0</v>
      </c>
      <c r="AV1134" s="164">
        <v>0</v>
      </c>
      <c r="AW1134" s="164">
        <v>0</v>
      </c>
    </row>
    <row r="1135" spans="1:49" x14ac:dyDescent="0.3">
      <c r="A1135" s="247"/>
      <c r="B1135" s="247"/>
      <c r="C1135" s="141" t="s">
        <v>15</v>
      </c>
      <c r="D1135" s="164">
        <v>0</v>
      </c>
      <c r="E1135" s="164">
        <v>0</v>
      </c>
      <c r="F1135" s="164">
        <v>0</v>
      </c>
      <c r="G1135" s="164">
        <v>0</v>
      </c>
      <c r="H1135" s="164">
        <v>0</v>
      </c>
      <c r="I1135" s="164">
        <v>0</v>
      </c>
      <c r="J1135" s="164">
        <v>0</v>
      </c>
      <c r="K1135" s="164">
        <v>0</v>
      </c>
      <c r="L1135" s="164">
        <v>0</v>
      </c>
      <c r="M1135" s="164">
        <v>0</v>
      </c>
      <c r="N1135" s="164">
        <v>0</v>
      </c>
      <c r="O1135" s="164">
        <v>0</v>
      </c>
      <c r="P1135" s="164">
        <v>0</v>
      </c>
      <c r="Q1135" s="164">
        <v>0</v>
      </c>
      <c r="R1135" s="164">
        <v>0</v>
      </c>
      <c r="S1135" s="164">
        <v>0</v>
      </c>
      <c r="T1135" s="164">
        <v>0</v>
      </c>
      <c r="U1135" s="164">
        <v>0</v>
      </c>
      <c r="V1135" s="164">
        <v>0</v>
      </c>
      <c r="W1135" s="164">
        <v>0</v>
      </c>
      <c r="X1135" s="164">
        <v>0</v>
      </c>
      <c r="Y1135" s="164">
        <v>0</v>
      </c>
      <c r="Z1135" s="164">
        <v>0</v>
      </c>
      <c r="AA1135" s="164">
        <v>0</v>
      </c>
      <c r="AB1135" s="164">
        <v>0</v>
      </c>
      <c r="AC1135" s="164">
        <v>0</v>
      </c>
      <c r="AD1135" s="164">
        <v>0</v>
      </c>
      <c r="AE1135" s="164">
        <v>0</v>
      </c>
      <c r="AF1135" s="164">
        <v>0</v>
      </c>
      <c r="AG1135" s="164">
        <v>0</v>
      </c>
      <c r="AH1135" s="164">
        <v>0</v>
      </c>
      <c r="AI1135" s="164">
        <v>0</v>
      </c>
      <c r="AJ1135" s="164">
        <v>0</v>
      </c>
      <c r="AK1135" s="164">
        <v>0</v>
      </c>
      <c r="AL1135" s="164">
        <v>0</v>
      </c>
      <c r="AM1135" s="164">
        <v>0</v>
      </c>
      <c r="AN1135" s="164">
        <v>0</v>
      </c>
      <c r="AO1135" s="164">
        <v>0</v>
      </c>
      <c r="AP1135" s="164">
        <v>0</v>
      </c>
      <c r="AQ1135" s="164">
        <v>0</v>
      </c>
      <c r="AR1135" s="164">
        <v>0</v>
      </c>
      <c r="AS1135" s="164">
        <v>0</v>
      </c>
      <c r="AT1135" s="164">
        <v>0</v>
      </c>
      <c r="AU1135" s="164">
        <v>0</v>
      </c>
      <c r="AV1135" s="164">
        <v>0</v>
      </c>
      <c r="AW1135" s="164">
        <v>0</v>
      </c>
    </row>
    <row r="1136" spans="1:49" x14ac:dyDescent="0.3">
      <c r="A1136" s="247"/>
      <c r="B1136" s="247"/>
      <c r="C1136" s="141" t="s">
        <v>16</v>
      </c>
      <c r="D1136" s="164">
        <v>0</v>
      </c>
      <c r="E1136" s="164">
        <v>0</v>
      </c>
      <c r="F1136" s="164">
        <v>0</v>
      </c>
      <c r="G1136" s="164">
        <v>0</v>
      </c>
      <c r="H1136" s="164">
        <v>0</v>
      </c>
      <c r="I1136" s="164">
        <v>0</v>
      </c>
      <c r="J1136" s="164">
        <v>0</v>
      </c>
      <c r="K1136" s="164">
        <v>0</v>
      </c>
      <c r="L1136" s="164">
        <v>0</v>
      </c>
      <c r="M1136" s="164">
        <v>0</v>
      </c>
      <c r="N1136" s="164">
        <v>0</v>
      </c>
      <c r="O1136" s="164">
        <v>0</v>
      </c>
      <c r="P1136" s="164">
        <v>0</v>
      </c>
      <c r="Q1136" s="164">
        <v>0</v>
      </c>
      <c r="R1136" s="164">
        <v>0</v>
      </c>
      <c r="S1136" s="164">
        <v>0</v>
      </c>
      <c r="T1136" s="164">
        <v>0</v>
      </c>
      <c r="U1136" s="164">
        <v>0</v>
      </c>
      <c r="V1136" s="164">
        <v>0</v>
      </c>
      <c r="W1136" s="164">
        <v>0</v>
      </c>
      <c r="X1136" s="164">
        <v>0</v>
      </c>
      <c r="Y1136" s="164">
        <v>0</v>
      </c>
      <c r="Z1136" s="164">
        <v>0</v>
      </c>
      <c r="AA1136" s="164">
        <v>0</v>
      </c>
      <c r="AB1136" s="164">
        <v>0</v>
      </c>
      <c r="AC1136" s="164">
        <v>0</v>
      </c>
      <c r="AD1136" s="164">
        <v>0</v>
      </c>
      <c r="AE1136" s="164">
        <v>0</v>
      </c>
      <c r="AF1136" s="164">
        <v>0</v>
      </c>
      <c r="AG1136" s="164">
        <v>0</v>
      </c>
      <c r="AH1136" s="164">
        <v>0</v>
      </c>
      <c r="AI1136" s="164">
        <v>0</v>
      </c>
      <c r="AJ1136" s="164">
        <v>0</v>
      </c>
      <c r="AK1136" s="164">
        <v>0</v>
      </c>
      <c r="AL1136" s="164">
        <v>0</v>
      </c>
      <c r="AM1136" s="164">
        <v>0</v>
      </c>
      <c r="AN1136" s="164">
        <v>0</v>
      </c>
      <c r="AO1136" s="164">
        <v>0</v>
      </c>
      <c r="AP1136" s="164">
        <v>0</v>
      </c>
      <c r="AQ1136" s="164">
        <v>0</v>
      </c>
      <c r="AR1136" s="164">
        <v>0</v>
      </c>
      <c r="AS1136" s="164">
        <v>0</v>
      </c>
      <c r="AT1136" s="164">
        <v>0</v>
      </c>
      <c r="AU1136" s="164">
        <v>0</v>
      </c>
      <c r="AV1136" s="164">
        <v>0</v>
      </c>
      <c r="AW1136" s="164">
        <v>0</v>
      </c>
    </row>
    <row r="1137" spans="1:49" x14ac:dyDescent="0.3">
      <c r="A1137" s="247"/>
      <c r="B1137" s="247"/>
      <c r="C1137" s="141" t="s">
        <v>17</v>
      </c>
      <c r="D1137" s="164">
        <v>0</v>
      </c>
      <c r="E1137" s="164">
        <v>0</v>
      </c>
      <c r="F1137" s="164">
        <v>0</v>
      </c>
      <c r="G1137" s="164">
        <v>0</v>
      </c>
      <c r="H1137" s="164">
        <v>0</v>
      </c>
      <c r="I1137" s="164">
        <v>0</v>
      </c>
      <c r="J1137" s="164">
        <v>0</v>
      </c>
      <c r="K1137" s="164">
        <v>0</v>
      </c>
      <c r="L1137" s="164">
        <v>0</v>
      </c>
      <c r="M1137" s="164">
        <v>0</v>
      </c>
      <c r="N1137" s="164">
        <v>0</v>
      </c>
      <c r="O1137" s="164">
        <v>0</v>
      </c>
      <c r="P1137" s="164">
        <v>0</v>
      </c>
      <c r="Q1137" s="164">
        <v>0</v>
      </c>
      <c r="R1137" s="164">
        <v>0</v>
      </c>
      <c r="S1137" s="164">
        <v>0</v>
      </c>
      <c r="T1137" s="164">
        <v>0</v>
      </c>
      <c r="U1137" s="164">
        <v>0</v>
      </c>
      <c r="V1137" s="164">
        <v>0</v>
      </c>
      <c r="W1137" s="164">
        <v>0</v>
      </c>
      <c r="X1137" s="164">
        <v>0</v>
      </c>
      <c r="Y1137" s="164">
        <v>0</v>
      </c>
      <c r="Z1137" s="164">
        <v>0</v>
      </c>
      <c r="AA1137" s="164">
        <v>0</v>
      </c>
      <c r="AB1137" s="164">
        <v>0</v>
      </c>
      <c r="AC1137" s="164">
        <v>0</v>
      </c>
      <c r="AD1137" s="164">
        <v>0</v>
      </c>
      <c r="AE1137" s="164">
        <v>0</v>
      </c>
      <c r="AF1137" s="164">
        <v>0</v>
      </c>
      <c r="AG1137" s="164">
        <v>0</v>
      </c>
      <c r="AH1137" s="164">
        <v>0</v>
      </c>
      <c r="AI1137" s="164">
        <v>0</v>
      </c>
      <c r="AJ1137" s="164">
        <v>0</v>
      </c>
      <c r="AK1137" s="164">
        <v>0</v>
      </c>
      <c r="AL1137" s="164">
        <v>0</v>
      </c>
      <c r="AM1137" s="164">
        <v>0</v>
      </c>
      <c r="AN1137" s="164">
        <v>0</v>
      </c>
      <c r="AO1137" s="164">
        <v>0</v>
      </c>
      <c r="AP1137" s="164">
        <v>0</v>
      </c>
      <c r="AQ1137" s="164">
        <v>0</v>
      </c>
      <c r="AR1137" s="164">
        <v>0</v>
      </c>
      <c r="AS1137" s="164">
        <v>0</v>
      </c>
      <c r="AT1137" s="164">
        <v>0</v>
      </c>
      <c r="AU1137" s="164">
        <v>0</v>
      </c>
      <c r="AV1137" s="164">
        <v>0</v>
      </c>
      <c r="AW1137" s="164">
        <v>0</v>
      </c>
    </row>
    <row r="1138" spans="1:49" x14ac:dyDescent="0.3">
      <c r="A1138" s="247"/>
      <c r="B1138" s="247"/>
      <c r="C1138" s="141" t="s">
        <v>34</v>
      </c>
      <c r="D1138" s="164">
        <v>0</v>
      </c>
      <c r="E1138" s="164">
        <v>0</v>
      </c>
      <c r="F1138" s="164">
        <v>0</v>
      </c>
      <c r="G1138" s="164">
        <v>0</v>
      </c>
      <c r="H1138" s="164">
        <v>0</v>
      </c>
      <c r="I1138" s="164">
        <v>0</v>
      </c>
      <c r="J1138" s="164">
        <v>0</v>
      </c>
      <c r="K1138" s="164">
        <v>0</v>
      </c>
      <c r="L1138" s="164">
        <v>0</v>
      </c>
      <c r="M1138" s="164">
        <v>0</v>
      </c>
      <c r="N1138" s="164">
        <v>0</v>
      </c>
      <c r="O1138" s="164">
        <v>0</v>
      </c>
      <c r="P1138" s="164">
        <v>0</v>
      </c>
      <c r="Q1138" s="164">
        <v>0</v>
      </c>
      <c r="R1138" s="164">
        <v>0</v>
      </c>
      <c r="S1138" s="164">
        <v>0</v>
      </c>
      <c r="T1138" s="164">
        <v>0</v>
      </c>
      <c r="U1138" s="164">
        <v>0</v>
      </c>
      <c r="V1138" s="164">
        <v>0</v>
      </c>
      <c r="W1138" s="164">
        <v>0</v>
      </c>
      <c r="X1138" s="164">
        <v>0</v>
      </c>
      <c r="Y1138" s="164">
        <v>0</v>
      </c>
      <c r="Z1138" s="164">
        <v>0</v>
      </c>
      <c r="AA1138" s="164">
        <v>0</v>
      </c>
      <c r="AB1138" s="164">
        <v>0</v>
      </c>
      <c r="AC1138" s="164">
        <v>0</v>
      </c>
      <c r="AD1138" s="164">
        <v>0</v>
      </c>
      <c r="AE1138" s="164">
        <v>0</v>
      </c>
      <c r="AF1138" s="164">
        <v>0</v>
      </c>
      <c r="AG1138" s="164">
        <v>0</v>
      </c>
      <c r="AH1138" s="164">
        <v>0</v>
      </c>
      <c r="AI1138" s="164">
        <v>0</v>
      </c>
      <c r="AJ1138" s="164">
        <v>0</v>
      </c>
      <c r="AK1138" s="164">
        <v>0</v>
      </c>
      <c r="AL1138" s="164">
        <v>0</v>
      </c>
      <c r="AM1138" s="164">
        <v>0</v>
      </c>
      <c r="AN1138" s="164">
        <v>0</v>
      </c>
      <c r="AO1138" s="164">
        <v>0</v>
      </c>
      <c r="AP1138" s="164">
        <v>0</v>
      </c>
      <c r="AQ1138" s="164">
        <v>0</v>
      </c>
      <c r="AR1138" s="164">
        <v>0</v>
      </c>
      <c r="AS1138" s="164">
        <v>0</v>
      </c>
      <c r="AT1138" s="164">
        <v>0</v>
      </c>
      <c r="AU1138" s="164">
        <v>0</v>
      </c>
      <c r="AV1138" s="164">
        <v>0</v>
      </c>
      <c r="AW1138" s="164">
        <v>0</v>
      </c>
    </row>
    <row r="1139" spans="1:49" x14ac:dyDescent="0.3">
      <c r="A1139" s="247"/>
      <c r="B1139" s="247"/>
      <c r="C1139" s="141" t="s">
        <v>19</v>
      </c>
      <c r="D1139" s="164">
        <v>0</v>
      </c>
      <c r="E1139" s="164">
        <v>0</v>
      </c>
      <c r="F1139" s="164">
        <v>0</v>
      </c>
      <c r="G1139" s="164">
        <v>0</v>
      </c>
      <c r="H1139" s="164">
        <v>0</v>
      </c>
      <c r="I1139" s="164">
        <v>0</v>
      </c>
      <c r="J1139" s="164">
        <v>0</v>
      </c>
      <c r="K1139" s="164">
        <v>0</v>
      </c>
      <c r="L1139" s="164">
        <v>0</v>
      </c>
      <c r="M1139" s="164">
        <v>0</v>
      </c>
      <c r="N1139" s="164">
        <v>0</v>
      </c>
      <c r="O1139" s="164">
        <v>0</v>
      </c>
      <c r="P1139" s="164">
        <v>0</v>
      </c>
      <c r="Q1139" s="164">
        <v>0</v>
      </c>
      <c r="R1139" s="164">
        <v>0</v>
      </c>
      <c r="S1139" s="164">
        <v>0</v>
      </c>
      <c r="T1139" s="164">
        <v>0</v>
      </c>
      <c r="U1139" s="164">
        <v>0</v>
      </c>
      <c r="V1139" s="164">
        <v>0</v>
      </c>
      <c r="W1139" s="164">
        <v>0</v>
      </c>
      <c r="X1139" s="164">
        <v>0</v>
      </c>
      <c r="Y1139" s="164">
        <v>0</v>
      </c>
      <c r="Z1139" s="164">
        <v>0</v>
      </c>
      <c r="AA1139" s="164">
        <v>0</v>
      </c>
      <c r="AB1139" s="164">
        <v>0</v>
      </c>
      <c r="AC1139" s="164">
        <v>0</v>
      </c>
      <c r="AD1139" s="164">
        <v>0</v>
      </c>
      <c r="AE1139" s="164">
        <v>0</v>
      </c>
      <c r="AF1139" s="164">
        <v>0</v>
      </c>
      <c r="AG1139" s="164">
        <v>0</v>
      </c>
      <c r="AH1139" s="164">
        <v>0</v>
      </c>
      <c r="AI1139" s="164">
        <v>0</v>
      </c>
      <c r="AJ1139" s="164">
        <v>0</v>
      </c>
      <c r="AK1139" s="164">
        <v>0</v>
      </c>
      <c r="AL1139" s="164">
        <v>0</v>
      </c>
      <c r="AM1139" s="164">
        <v>0</v>
      </c>
      <c r="AN1139" s="164">
        <v>0</v>
      </c>
      <c r="AO1139" s="164">
        <v>0</v>
      </c>
      <c r="AP1139" s="164">
        <v>0</v>
      </c>
      <c r="AQ1139" s="164">
        <v>0</v>
      </c>
      <c r="AR1139" s="164">
        <v>0</v>
      </c>
      <c r="AS1139" s="164">
        <v>0</v>
      </c>
      <c r="AT1139" s="164">
        <v>0</v>
      </c>
      <c r="AU1139" s="164">
        <v>0</v>
      </c>
      <c r="AV1139" s="164">
        <v>0</v>
      </c>
      <c r="AW1139" s="164">
        <v>0</v>
      </c>
    </row>
    <row r="1140" spans="1:49" x14ac:dyDescent="0.3">
      <c r="A1140" s="247"/>
      <c r="B1140" s="247" t="s">
        <v>26</v>
      </c>
      <c r="C1140" s="141" t="s">
        <v>11</v>
      </c>
      <c r="D1140" s="164">
        <v>0</v>
      </c>
      <c r="E1140" s="164">
        <v>0</v>
      </c>
      <c r="F1140" s="164">
        <v>0</v>
      </c>
      <c r="G1140" s="164">
        <v>0</v>
      </c>
      <c r="H1140" s="164">
        <v>0</v>
      </c>
      <c r="I1140" s="164">
        <v>0</v>
      </c>
      <c r="J1140" s="164">
        <v>0</v>
      </c>
      <c r="K1140" s="164">
        <v>0</v>
      </c>
      <c r="L1140" s="164">
        <v>0</v>
      </c>
      <c r="M1140" s="164">
        <v>0</v>
      </c>
      <c r="N1140" s="164">
        <v>0</v>
      </c>
      <c r="O1140" s="164">
        <v>0</v>
      </c>
      <c r="P1140" s="164">
        <v>0</v>
      </c>
      <c r="Q1140" s="164">
        <v>0</v>
      </c>
      <c r="R1140" s="164">
        <v>0</v>
      </c>
      <c r="S1140" s="164">
        <v>0</v>
      </c>
      <c r="T1140" s="164">
        <v>0</v>
      </c>
      <c r="U1140" s="164">
        <v>0</v>
      </c>
      <c r="V1140" s="164">
        <v>0</v>
      </c>
      <c r="W1140" s="164">
        <v>0</v>
      </c>
      <c r="X1140" s="164">
        <v>0</v>
      </c>
      <c r="Y1140" s="164">
        <v>0</v>
      </c>
      <c r="Z1140" s="164">
        <v>0</v>
      </c>
      <c r="AA1140" s="164">
        <v>0</v>
      </c>
      <c r="AB1140" s="164">
        <v>0</v>
      </c>
      <c r="AC1140" s="164">
        <v>0</v>
      </c>
      <c r="AD1140" s="164">
        <v>0</v>
      </c>
      <c r="AE1140" s="164">
        <v>0</v>
      </c>
      <c r="AF1140" s="164">
        <v>0</v>
      </c>
      <c r="AG1140" s="164">
        <v>0</v>
      </c>
      <c r="AH1140" s="164">
        <v>0</v>
      </c>
      <c r="AI1140" s="164">
        <v>0</v>
      </c>
      <c r="AJ1140" s="164">
        <v>0</v>
      </c>
      <c r="AK1140" s="164">
        <v>0</v>
      </c>
      <c r="AL1140" s="164">
        <v>0</v>
      </c>
      <c r="AM1140" s="164">
        <v>0</v>
      </c>
      <c r="AN1140" s="164">
        <v>0</v>
      </c>
      <c r="AO1140" s="164">
        <v>0</v>
      </c>
      <c r="AP1140" s="164">
        <v>0</v>
      </c>
      <c r="AQ1140" s="164">
        <v>0</v>
      </c>
      <c r="AR1140" s="164">
        <v>0</v>
      </c>
      <c r="AS1140" s="164">
        <v>0</v>
      </c>
      <c r="AT1140" s="164">
        <v>0</v>
      </c>
      <c r="AU1140" s="164">
        <v>0</v>
      </c>
      <c r="AV1140" s="164">
        <v>0</v>
      </c>
      <c r="AW1140" s="164">
        <v>0</v>
      </c>
    </row>
    <row r="1141" spans="1:49" x14ac:dyDescent="0.3">
      <c r="A1141" s="247"/>
      <c r="B1141" s="247"/>
      <c r="C1141" s="141" t="s">
        <v>12</v>
      </c>
      <c r="D1141" s="164">
        <v>0</v>
      </c>
      <c r="E1141" s="164">
        <v>0</v>
      </c>
      <c r="F1141" s="164">
        <v>0</v>
      </c>
      <c r="G1141" s="164">
        <v>0</v>
      </c>
      <c r="H1141" s="164">
        <v>0</v>
      </c>
      <c r="I1141" s="164">
        <v>0</v>
      </c>
      <c r="J1141" s="164">
        <v>0</v>
      </c>
      <c r="K1141" s="164">
        <v>0</v>
      </c>
      <c r="L1141" s="164">
        <v>0</v>
      </c>
      <c r="M1141" s="164">
        <v>0</v>
      </c>
      <c r="N1141" s="164">
        <v>0</v>
      </c>
      <c r="O1141" s="164">
        <v>0</v>
      </c>
      <c r="P1141" s="164">
        <v>0</v>
      </c>
      <c r="Q1141" s="164">
        <v>0</v>
      </c>
      <c r="R1141" s="164">
        <v>0</v>
      </c>
      <c r="S1141" s="164">
        <v>0</v>
      </c>
      <c r="T1141" s="164">
        <v>0</v>
      </c>
      <c r="U1141" s="164">
        <v>0</v>
      </c>
      <c r="V1141" s="164">
        <v>0</v>
      </c>
      <c r="W1141" s="164">
        <v>0</v>
      </c>
      <c r="X1141" s="164">
        <v>0</v>
      </c>
      <c r="Y1141" s="164">
        <v>0</v>
      </c>
      <c r="Z1141" s="164">
        <v>0</v>
      </c>
      <c r="AA1141" s="164">
        <v>0</v>
      </c>
      <c r="AB1141" s="164">
        <v>0</v>
      </c>
      <c r="AC1141" s="164">
        <v>0</v>
      </c>
      <c r="AD1141" s="164">
        <v>0</v>
      </c>
      <c r="AE1141" s="164">
        <v>0</v>
      </c>
      <c r="AF1141" s="164">
        <v>0</v>
      </c>
      <c r="AG1141" s="164">
        <v>0</v>
      </c>
      <c r="AH1141" s="164">
        <v>0</v>
      </c>
      <c r="AI1141" s="164">
        <v>0</v>
      </c>
      <c r="AJ1141" s="164">
        <v>0</v>
      </c>
      <c r="AK1141" s="164">
        <v>0</v>
      </c>
      <c r="AL1141" s="164">
        <v>0</v>
      </c>
      <c r="AM1141" s="164">
        <v>0</v>
      </c>
      <c r="AN1141" s="164">
        <v>0</v>
      </c>
      <c r="AO1141" s="164">
        <v>0</v>
      </c>
      <c r="AP1141" s="164">
        <v>0</v>
      </c>
      <c r="AQ1141" s="164">
        <v>0</v>
      </c>
      <c r="AR1141" s="164">
        <v>0</v>
      </c>
      <c r="AS1141" s="164">
        <v>0</v>
      </c>
      <c r="AT1141" s="164">
        <v>0</v>
      </c>
      <c r="AU1141" s="164">
        <v>0</v>
      </c>
      <c r="AV1141" s="164">
        <v>0</v>
      </c>
      <c r="AW1141" s="164">
        <v>0</v>
      </c>
    </row>
    <row r="1142" spans="1:49" x14ac:dyDescent="0.3">
      <c r="A1142" s="247"/>
      <c r="B1142" s="247"/>
      <c r="C1142" s="141" t="s">
        <v>13</v>
      </c>
      <c r="D1142" s="164">
        <v>0</v>
      </c>
      <c r="E1142" s="164">
        <v>0</v>
      </c>
      <c r="F1142" s="164">
        <v>0</v>
      </c>
      <c r="G1142" s="164">
        <v>0</v>
      </c>
      <c r="H1142" s="164">
        <v>0</v>
      </c>
      <c r="I1142" s="164">
        <v>0</v>
      </c>
      <c r="J1142" s="164">
        <v>0</v>
      </c>
      <c r="K1142" s="164">
        <v>0</v>
      </c>
      <c r="L1142" s="164">
        <v>0</v>
      </c>
      <c r="M1142" s="164">
        <v>0</v>
      </c>
      <c r="N1142" s="164">
        <v>0</v>
      </c>
      <c r="O1142" s="164">
        <v>0</v>
      </c>
      <c r="P1142" s="164">
        <v>0</v>
      </c>
      <c r="Q1142" s="164">
        <v>0</v>
      </c>
      <c r="R1142" s="164">
        <v>0</v>
      </c>
      <c r="S1142" s="164">
        <v>0</v>
      </c>
      <c r="T1142" s="164">
        <v>0</v>
      </c>
      <c r="U1142" s="164">
        <v>0</v>
      </c>
      <c r="V1142" s="164">
        <v>0</v>
      </c>
      <c r="W1142" s="164">
        <v>0</v>
      </c>
      <c r="X1142" s="164">
        <v>0</v>
      </c>
      <c r="Y1142" s="164">
        <v>0</v>
      </c>
      <c r="Z1142" s="164">
        <v>0</v>
      </c>
      <c r="AA1142" s="164">
        <v>0</v>
      </c>
      <c r="AB1142" s="164">
        <v>0</v>
      </c>
      <c r="AC1142" s="164">
        <v>0</v>
      </c>
      <c r="AD1142" s="164">
        <v>0</v>
      </c>
      <c r="AE1142" s="164">
        <v>0</v>
      </c>
      <c r="AF1142" s="164">
        <v>0</v>
      </c>
      <c r="AG1142" s="164">
        <v>0</v>
      </c>
      <c r="AH1142" s="164">
        <v>0</v>
      </c>
      <c r="AI1142" s="164">
        <v>0</v>
      </c>
      <c r="AJ1142" s="164">
        <v>0</v>
      </c>
      <c r="AK1142" s="164">
        <v>0</v>
      </c>
      <c r="AL1142" s="164">
        <v>0</v>
      </c>
      <c r="AM1142" s="164">
        <v>0</v>
      </c>
      <c r="AN1142" s="164">
        <v>0</v>
      </c>
      <c r="AO1142" s="164">
        <v>0</v>
      </c>
      <c r="AP1142" s="164">
        <v>0</v>
      </c>
      <c r="AQ1142" s="164">
        <v>0</v>
      </c>
      <c r="AR1142" s="164">
        <v>0</v>
      </c>
      <c r="AS1142" s="164">
        <v>0</v>
      </c>
      <c r="AT1142" s="164">
        <v>0</v>
      </c>
      <c r="AU1142" s="164">
        <v>0</v>
      </c>
      <c r="AV1142" s="164">
        <v>0</v>
      </c>
      <c r="AW1142" s="164">
        <v>0</v>
      </c>
    </row>
    <row r="1143" spans="1:49" x14ac:dyDescent="0.3">
      <c r="A1143" s="247"/>
      <c r="B1143" s="247"/>
      <c r="C1143" s="141" t="s">
        <v>14</v>
      </c>
      <c r="D1143" s="164">
        <v>0</v>
      </c>
      <c r="E1143" s="164">
        <v>0</v>
      </c>
      <c r="F1143" s="164">
        <v>0</v>
      </c>
      <c r="G1143" s="164">
        <v>0</v>
      </c>
      <c r="H1143" s="164">
        <v>0</v>
      </c>
      <c r="I1143" s="164">
        <v>0</v>
      </c>
      <c r="J1143" s="164">
        <v>0</v>
      </c>
      <c r="K1143" s="164">
        <v>0</v>
      </c>
      <c r="L1143" s="164">
        <v>0</v>
      </c>
      <c r="M1143" s="164">
        <v>0</v>
      </c>
      <c r="N1143" s="164">
        <v>0</v>
      </c>
      <c r="O1143" s="164">
        <v>0</v>
      </c>
      <c r="P1143" s="164">
        <v>0</v>
      </c>
      <c r="Q1143" s="164">
        <v>0</v>
      </c>
      <c r="R1143" s="164">
        <v>0</v>
      </c>
      <c r="S1143" s="164">
        <v>0</v>
      </c>
      <c r="T1143" s="164">
        <v>0</v>
      </c>
      <c r="U1143" s="164">
        <v>0</v>
      </c>
      <c r="V1143" s="164">
        <v>0</v>
      </c>
      <c r="W1143" s="164">
        <v>0</v>
      </c>
      <c r="X1143" s="164">
        <v>0</v>
      </c>
      <c r="Y1143" s="164">
        <v>0</v>
      </c>
      <c r="Z1143" s="164">
        <v>0</v>
      </c>
      <c r="AA1143" s="164">
        <v>0</v>
      </c>
      <c r="AB1143" s="164">
        <v>0</v>
      </c>
      <c r="AC1143" s="164">
        <v>0</v>
      </c>
      <c r="AD1143" s="164">
        <v>0</v>
      </c>
      <c r="AE1143" s="164">
        <v>0</v>
      </c>
      <c r="AF1143" s="164">
        <v>0</v>
      </c>
      <c r="AG1143" s="164">
        <v>0</v>
      </c>
      <c r="AH1143" s="164">
        <v>0</v>
      </c>
      <c r="AI1143" s="164">
        <v>0</v>
      </c>
      <c r="AJ1143" s="164">
        <v>0</v>
      </c>
      <c r="AK1143" s="164">
        <v>0</v>
      </c>
      <c r="AL1143" s="164">
        <v>0</v>
      </c>
      <c r="AM1143" s="164">
        <v>0</v>
      </c>
      <c r="AN1143" s="164">
        <v>0</v>
      </c>
      <c r="AO1143" s="164">
        <v>0</v>
      </c>
      <c r="AP1143" s="164">
        <v>0</v>
      </c>
      <c r="AQ1143" s="164">
        <v>0</v>
      </c>
      <c r="AR1143" s="164">
        <v>0</v>
      </c>
      <c r="AS1143" s="164">
        <v>0</v>
      </c>
      <c r="AT1143" s="164">
        <v>0</v>
      </c>
      <c r="AU1143" s="164">
        <v>0</v>
      </c>
      <c r="AV1143" s="164">
        <v>0</v>
      </c>
      <c r="AW1143" s="164">
        <v>0</v>
      </c>
    </row>
    <row r="1144" spans="1:49" x14ac:dyDescent="0.3">
      <c r="A1144" s="247"/>
      <c r="B1144" s="247"/>
      <c r="C1144" s="141" t="s">
        <v>15</v>
      </c>
      <c r="D1144" s="164">
        <v>0</v>
      </c>
      <c r="E1144" s="164">
        <v>0</v>
      </c>
      <c r="F1144" s="164">
        <v>0</v>
      </c>
      <c r="G1144" s="164">
        <v>0</v>
      </c>
      <c r="H1144" s="164">
        <v>0</v>
      </c>
      <c r="I1144" s="164">
        <v>0</v>
      </c>
      <c r="J1144" s="164">
        <v>0</v>
      </c>
      <c r="K1144" s="164">
        <v>0</v>
      </c>
      <c r="L1144" s="164">
        <v>0</v>
      </c>
      <c r="M1144" s="164">
        <v>0</v>
      </c>
      <c r="N1144" s="164">
        <v>0</v>
      </c>
      <c r="O1144" s="164">
        <v>0</v>
      </c>
      <c r="P1144" s="164">
        <v>0</v>
      </c>
      <c r="Q1144" s="164">
        <v>0</v>
      </c>
      <c r="R1144" s="164">
        <v>0</v>
      </c>
      <c r="S1144" s="164">
        <v>0</v>
      </c>
      <c r="T1144" s="164">
        <v>0</v>
      </c>
      <c r="U1144" s="164">
        <v>0</v>
      </c>
      <c r="V1144" s="164">
        <v>0</v>
      </c>
      <c r="W1144" s="164">
        <v>0</v>
      </c>
      <c r="X1144" s="164">
        <v>0</v>
      </c>
      <c r="Y1144" s="164">
        <v>0</v>
      </c>
      <c r="Z1144" s="164">
        <v>0</v>
      </c>
      <c r="AA1144" s="164">
        <v>0</v>
      </c>
      <c r="AB1144" s="164">
        <v>0</v>
      </c>
      <c r="AC1144" s="164">
        <v>0</v>
      </c>
      <c r="AD1144" s="164">
        <v>0</v>
      </c>
      <c r="AE1144" s="164">
        <v>0</v>
      </c>
      <c r="AF1144" s="164">
        <v>0</v>
      </c>
      <c r="AG1144" s="164">
        <v>0</v>
      </c>
      <c r="AH1144" s="164">
        <v>0</v>
      </c>
      <c r="AI1144" s="164">
        <v>0</v>
      </c>
      <c r="AJ1144" s="164">
        <v>0</v>
      </c>
      <c r="AK1144" s="164">
        <v>0</v>
      </c>
      <c r="AL1144" s="164">
        <v>0</v>
      </c>
      <c r="AM1144" s="164">
        <v>0</v>
      </c>
      <c r="AN1144" s="164">
        <v>0</v>
      </c>
      <c r="AO1144" s="164">
        <v>0</v>
      </c>
      <c r="AP1144" s="164">
        <v>0</v>
      </c>
      <c r="AQ1144" s="164">
        <v>0</v>
      </c>
      <c r="AR1144" s="164">
        <v>0</v>
      </c>
      <c r="AS1144" s="164">
        <v>0</v>
      </c>
      <c r="AT1144" s="164">
        <v>0</v>
      </c>
      <c r="AU1144" s="164">
        <v>0</v>
      </c>
      <c r="AV1144" s="164">
        <v>0</v>
      </c>
      <c r="AW1144" s="164">
        <v>0</v>
      </c>
    </row>
    <row r="1145" spans="1:49" x14ac:dyDescent="0.3">
      <c r="A1145" s="247"/>
      <c r="B1145" s="247"/>
      <c r="C1145" s="141" t="s">
        <v>16</v>
      </c>
      <c r="D1145" s="164">
        <v>0</v>
      </c>
      <c r="E1145" s="164">
        <v>0</v>
      </c>
      <c r="F1145" s="164">
        <v>0</v>
      </c>
      <c r="G1145" s="164">
        <v>0</v>
      </c>
      <c r="H1145" s="164">
        <v>0</v>
      </c>
      <c r="I1145" s="164">
        <v>0</v>
      </c>
      <c r="J1145" s="164">
        <v>0</v>
      </c>
      <c r="K1145" s="164">
        <v>0</v>
      </c>
      <c r="L1145" s="164">
        <v>0</v>
      </c>
      <c r="M1145" s="164">
        <v>0</v>
      </c>
      <c r="N1145" s="164">
        <v>0</v>
      </c>
      <c r="O1145" s="164">
        <v>0</v>
      </c>
      <c r="P1145" s="164">
        <v>0</v>
      </c>
      <c r="Q1145" s="164">
        <v>0</v>
      </c>
      <c r="R1145" s="164">
        <v>0</v>
      </c>
      <c r="S1145" s="164">
        <v>0</v>
      </c>
      <c r="T1145" s="164">
        <v>0</v>
      </c>
      <c r="U1145" s="164">
        <v>0</v>
      </c>
      <c r="V1145" s="164">
        <v>0</v>
      </c>
      <c r="W1145" s="164">
        <v>0</v>
      </c>
      <c r="X1145" s="164">
        <v>0</v>
      </c>
      <c r="Y1145" s="164">
        <v>0</v>
      </c>
      <c r="Z1145" s="164">
        <v>0</v>
      </c>
      <c r="AA1145" s="164">
        <v>0</v>
      </c>
      <c r="AB1145" s="164">
        <v>0</v>
      </c>
      <c r="AC1145" s="164">
        <v>0</v>
      </c>
      <c r="AD1145" s="164">
        <v>0</v>
      </c>
      <c r="AE1145" s="164">
        <v>0</v>
      </c>
      <c r="AF1145" s="164">
        <v>0</v>
      </c>
      <c r="AG1145" s="164">
        <v>0</v>
      </c>
      <c r="AH1145" s="164">
        <v>0</v>
      </c>
      <c r="AI1145" s="164">
        <v>0</v>
      </c>
      <c r="AJ1145" s="164">
        <v>0</v>
      </c>
      <c r="AK1145" s="164">
        <v>0</v>
      </c>
      <c r="AL1145" s="164">
        <v>0</v>
      </c>
      <c r="AM1145" s="164">
        <v>0</v>
      </c>
      <c r="AN1145" s="164">
        <v>0</v>
      </c>
      <c r="AO1145" s="164">
        <v>0</v>
      </c>
      <c r="AP1145" s="164">
        <v>0</v>
      </c>
      <c r="AQ1145" s="164">
        <v>0</v>
      </c>
      <c r="AR1145" s="164">
        <v>0</v>
      </c>
      <c r="AS1145" s="164">
        <v>0</v>
      </c>
      <c r="AT1145" s="164">
        <v>0</v>
      </c>
      <c r="AU1145" s="164">
        <v>0</v>
      </c>
      <c r="AV1145" s="164">
        <v>0</v>
      </c>
      <c r="AW1145" s="164">
        <v>0</v>
      </c>
    </row>
    <row r="1146" spans="1:49" x14ac:dyDescent="0.3">
      <c r="A1146" s="247"/>
      <c r="B1146" s="247"/>
      <c r="C1146" s="141" t="s">
        <v>17</v>
      </c>
      <c r="D1146" s="164">
        <v>0</v>
      </c>
      <c r="E1146" s="164">
        <v>0</v>
      </c>
      <c r="F1146" s="164">
        <v>0</v>
      </c>
      <c r="G1146" s="164">
        <v>0</v>
      </c>
      <c r="H1146" s="164">
        <v>0</v>
      </c>
      <c r="I1146" s="164">
        <v>0</v>
      </c>
      <c r="J1146" s="164">
        <v>0</v>
      </c>
      <c r="K1146" s="164">
        <v>0</v>
      </c>
      <c r="L1146" s="164">
        <v>0</v>
      </c>
      <c r="M1146" s="164">
        <v>0</v>
      </c>
      <c r="N1146" s="164">
        <v>0</v>
      </c>
      <c r="O1146" s="164">
        <v>0</v>
      </c>
      <c r="P1146" s="164">
        <v>0</v>
      </c>
      <c r="Q1146" s="164">
        <v>0</v>
      </c>
      <c r="R1146" s="164">
        <v>0</v>
      </c>
      <c r="S1146" s="164">
        <v>0</v>
      </c>
      <c r="T1146" s="164">
        <v>0</v>
      </c>
      <c r="U1146" s="164">
        <v>0</v>
      </c>
      <c r="V1146" s="164">
        <v>0</v>
      </c>
      <c r="W1146" s="164">
        <v>0</v>
      </c>
      <c r="X1146" s="164">
        <v>0</v>
      </c>
      <c r="Y1146" s="164">
        <v>0</v>
      </c>
      <c r="Z1146" s="164">
        <v>0</v>
      </c>
      <c r="AA1146" s="164">
        <v>0</v>
      </c>
      <c r="AB1146" s="164">
        <v>0</v>
      </c>
      <c r="AC1146" s="164">
        <v>0</v>
      </c>
      <c r="AD1146" s="164">
        <v>0</v>
      </c>
      <c r="AE1146" s="164">
        <v>0</v>
      </c>
      <c r="AF1146" s="164">
        <v>0</v>
      </c>
      <c r="AG1146" s="164">
        <v>0</v>
      </c>
      <c r="AH1146" s="164">
        <v>0</v>
      </c>
      <c r="AI1146" s="164">
        <v>0</v>
      </c>
      <c r="AJ1146" s="164">
        <v>0</v>
      </c>
      <c r="AK1146" s="164">
        <v>0</v>
      </c>
      <c r="AL1146" s="164">
        <v>0</v>
      </c>
      <c r="AM1146" s="164">
        <v>0</v>
      </c>
      <c r="AN1146" s="164">
        <v>0</v>
      </c>
      <c r="AO1146" s="164">
        <v>0</v>
      </c>
      <c r="AP1146" s="164">
        <v>0</v>
      </c>
      <c r="AQ1146" s="164">
        <v>0</v>
      </c>
      <c r="AR1146" s="164">
        <v>0</v>
      </c>
      <c r="AS1146" s="164">
        <v>0</v>
      </c>
      <c r="AT1146" s="164">
        <v>0</v>
      </c>
      <c r="AU1146" s="164">
        <v>0</v>
      </c>
      <c r="AV1146" s="164">
        <v>0</v>
      </c>
      <c r="AW1146" s="164">
        <v>0</v>
      </c>
    </row>
    <row r="1147" spans="1:49" x14ac:dyDescent="0.3">
      <c r="A1147" s="247"/>
      <c r="B1147" s="247"/>
      <c r="C1147" s="141" t="s">
        <v>34</v>
      </c>
      <c r="D1147" s="164">
        <v>0</v>
      </c>
      <c r="E1147" s="164">
        <v>0</v>
      </c>
      <c r="F1147" s="164">
        <v>0</v>
      </c>
      <c r="G1147" s="164">
        <v>0</v>
      </c>
      <c r="H1147" s="164">
        <v>0</v>
      </c>
      <c r="I1147" s="164">
        <v>0</v>
      </c>
      <c r="J1147" s="164">
        <v>0</v>
      </c>
      <c r="K1147" s="164">
        <v>0</v>
      </c>
      <c r="L1147" s="164">
        <v>0</v>
      </c>
      <c r="M1147" s="164">
        <v>0</v>
      </c>
      <c r="N1147" s="164">
        <v>0</v>
      </c>
      <c r="O1147" s="164">
        <v>0</v>
      </c>
      <c r="P1147" s="164">
        <v>0</v>
      </c>
      <c r="Q1147" s="164">
        <v>0</v>
      </c>
      <c r="R1147" s="164">
        <v>0</v>
      </c>
      <c r="S1147" s="164">
        <v>0</v>
      </c>
      <c r="T1147" s="164">
        <v>0</v>
      </c>
      <c r="U1147" s="164">
        <v>0</v>
      </c>
      <c r="V1147" s="164">
        <v>0</v>
      </c>
      <c r="W1147" s="164">
        <v>0</v>
      </c>
      <c r="X1147" s="164">
        <v>0</v>
      </c>
      <c r="Y1147" s="164">
        <v>0</v>
      </c>
      <c r="Z1147" s="164">
        <v>0</v>
      </c>
      <c r="AA1147" s="164">
        <v>0</v>
      </c>
      <c r="AB1147" s="164">
        <v>0</v>
      </c>
      <c r="AC1147" s="164">
        <v>0</v>
      </c>
      <c r="AD1147" s="164">
        <v>0</v>
      </c>
      <c r="AE1147" s="164">
        <v>0</v>
      </c>
      <c r="AF1147" s="164">
        <v>0</v>
      </c>
      <c r="AG1147" s="164">
        <v>0</v>
      </c>
      <c r="AH1147" s="164">
        <v>0</v>
      </c>
      <c r="AI1147" s="164">
        <v>0</v>
      </c>
      <c r="AJ1147" s="164">
        <v>0</v>
      </c>
      <c r="AK1147" s="164">
        <v>0</v>
      </c>
      <c r="AL1147" s="164">
        <v>0</v>
      </c>
      <c r="AM1147" s="164">
        <v>0</v>
      </c>
      <c r="AN1147" s="164">
        <v>0</v>
      </c>
      <c r="AO1147" s="164">
        <v>0</v>
      </c>
      <c r="AP1147" s="164">
        <v>0</v>
      </c>
      <c r="AQ1147" s="164">
        <v>0</v>
      </c>
      <c r="AR1147" s="164">
        <v>0</v>
      </c>
      <c r="AS1147" s="164">
        <v>0</v>
      </c>
      <c r="AT1147" s="164">
        <v>0</v>
      </c>
      <c r="AU1147" s="164">
        <v>0</v>
      </c>
      <c r="AV1147" s="164">
        <v>0</v>
      </c>
      <c r="AW1147" s="164">
        <v>0</v>
      </c>
    </row>
    <row r="1148" spans="1:49" x14ac:dyDescent="0.3">
      <c r="A1148" s="247"/>
      <c r="B1148" s="247"/>
      <c r="C1148" s="141" t="s">
        <v>19</v>
      </c>
      <c r="D1148" s="164">
        <v>0</v>
      </c>
      <c r="E1148" s="164">
        <v>0</v>
      </c>
      <c r="F1148" s="164">
        <v>0</v>
      </c>
      <c r="G1148" s="164">
        <v>0</v>
      </c>
      <c r="H1148" s="164">
        <v>0</v>
      </c>
      <c r="I1148" s="164">
        <v>0</v>
      </c>
      <c r="J1148" s="164">
        <v>0</v>
      </c>
      <c r="K1148" s="164">
        <v>0</v>
      </c>
      <c r="L1148" s="164">
        <v>0</v>
      </c>
      <c r="M1148" s="164">
        <v>0</v>
      </c>
      <c r="N1148" s="164">
        <v>0</v>
      </c>
      <c r="O1148" s="164">
        <v>0</v>
      </c>
      <c r="P1148" s="164">
        <v>0</v>
      </c>
      <c r="Q1148" s="164">
        <v>0</v>
      </c>
      <c r="R1148" s="164">
        <v>0</v>
      </c>
      <c r="S1148" s="164">
        <v>0</v>
      </c>
      <c r="T1148" s="164">
        <v>0</v>
      </c>
      <c r="U1148" s="164">
        <v>0</v>
      </c>
      <c r="V1148" s="164">
        <v>0</v>
      </c>
      <c r="W1148" s="164">
        <v>0</v>
      </c>
      <c r="X1148" s="164">
        <v>0</v>
      </c>
      <c r="Y1148" s="164">
        <v>0</v>
      </c>
      <c r="Z1148" s="164">
        <v>0</v>
      </c>
      <c r="AA1148" s="164">
        <v>0</v>
      </c>
      <c r="AB1148" s="164">
        <v>0</v>
      </c>
      <c r="AC1148" s="164">
        <v>0</v>
      </c>
      <c r="AD1148" s="164">
        <v>0</v>
      </c>
      <c r="AE1148" s="164">
        <v>0</v>
      </c>
      <c r="AF1148" s="164">
        <v>0</v>
      </c>
      <c r="AG1148" s="164">
        <v>0</v>
      </c>
      <c r="AH1148" s="164">
        <v>0</v>
      </c>
      <c r="AI1148" s="164">
        <v>0</v>
      </c>
      <c r="AJ1148" s="164">
        <v>0</v>
      </c>
      <c r="AK1148" s="164">
        <v>0</v>
      </c>
      <c r="AL1148" s="164">
        <v>0</v>
      </c>
      <c r="AM1148" s="164">
        <v>0</v>
      </c>
      <c r="AN1148" s="164">
        <v>0</v>
      </c>
      <c r="AO1148" s="164">
        <v>0</v>
      </c>
      <c r="AP1148" s="164">
        <v>0</v>
      </c>
      <c r="AQ1148" s="164">
        <v>0</v>
      </c>
      <c r="AR1148" s="164">
        <v>0</v>
      </c>
      <c r="AS1148" s="164">
        <v>0</v>
      </c>
      <c r="AT1148" s="164">
        <v>0</v>
      </c>
      <c r="AU1148" s="164">
        <v>0</v>
      </c>
      <c r="AV1148" s="164">
        <v>0</v>
      </c>
      <c r="AW1148" s="164">
        <v>0</v>
      </c>
    </row>
    <row r="1149" spans="1:49" x14ac:dyDescent="0.3">
      <c r="A1149" s="247"/>
      <c r="B1149" s="247" t="s">
        <v>27</v>
      </c>
      <c r="C1149" s="141" t="s">
        <v>11</v>
      </c>
      <c r="D1149" s="164">
        <v>0</v>
      </c>
      <c r="E1149" s="164">
        <v>0</v>
      </c>
      <c r="F1149" s="164">
        <v>0</v>
      </c>
      <c r="G1149" s="164">
        <v>0</v>
      </c>
      <c r="H1149" s="164">
        <v>0</v>
      </c>
      <c r="I1149" s="164">
        <v>0</v>
      </c>
      <c r="J1149" s="164">
        <v>0</v>
      </c>
      <c r="K1149" s="164">
        <v>0</v>
      </c>
      <c r="L1149" s="164">
        <v>0</v>
      </c>
      <c r="M1149" s="164">
        <v>0</v>
      </c>
      <c r="N1149" s="164">
        <v>0</v>
      </c>
      <c r="O1149" s="164">
        <v>0</v>
      </c>
      <c r="P1149" s="164">
        <v>0</v>
      </c>
      <c r="Q1149" s="164">
        <v>0</v>
      </c>
      <c r="R1149" s="164">
        <v>0</v>
      </c>
      <c r="S1149" s="164">
        <v>0</v>
      </c>
      <c r="T1149" s="164">
        <v>0</v>
      </c>
      <c r="U1149" s="164">
        <v>0</v>
      </c>
      <c r="V1149" s="164">
        <v>0</v>
      </c>
      <c r="W1149" s="164">
        <v>0</v>
      </c>
      <c r="X1149" s="164">
        <v>0</v>
      </c>
      <c r="Y1149" s="164">
        <v>0</v>
      </c>
      <c r="Z1149" s="164">
        <v>0</v>
      </c>
      <c r="AA1149" s="164">
        <v>0</v>
      </c>
      <c r="AB1149" s="164">
        <v>0</v>
      </c>
      <c r="AC1149" s="164">
        <v>0</v>
      </c>
      <c r="AD1149" s="164">
        <v>0</v>
      </c>
      <c r="AE1149" s="164">
        <v>0</v>
      </c>
      <c r="AF1149" s="164">
        <v>0</v>
      </c>
      <c r="AG1149" s="164">
        <v>0</v>
      </c>
      <c r="AH1149" s="164">
        <v>0</v>
      </c>
      <c r="AI1149" s="164">
        <v>0</v>
      </c>
      <c r="AJ1149" s="164">
        <v>0</v>
      </c>
      <c r="AK1149" s="164">
        <v>0</v>
      </c>
      <c r="AL1149" s="164">
        <v>0</v>
      </c>
      <c r="AM1149" s="164">
        <v>0</v>
      </c>
      <c r="AN1149" s="164">
        <v>0</v>
      </c>
      <c r="AO1149" s="164">
        <v>0</v>
      </c>
      <c r="AP1149" s="164">
        <v>0</v>
      </c>
      <c r="AQ1149" s="164">
        <v>0</v>
      </c>
      <c r="AR1149" s="164">
        <v>0</v>
      </c>
      <c r="AS1149" s="164">
        <v>0</v>
      </c>
      <c r="AT1149" s="164">
        <v>0</v>
      </c>
      <c r="AU1149" s="164">
        <v>0</v>
      </c>
      <c r="AV1149" s="164">
        <v>0</v>
      </c>
      <c r="AW1149" s="164">
        <v>0</v>
      </c>
    </row>
    <row r="1150" spans="1:49" x14ac:dyDescent="0.3">
      <c r="A1150" s="247"/>
      <c r="B1150" s="247"/>
      <c r="C1150" s="141" t="s">
        <v>12</v>
      </c>
      <c r="D1150" s="164">
        <v>0</v>
      </c>
      <c r="E1150" s="164">
        <v>0</v>
      </c>
      <c r="F1150" s="164">
        <v>0</v>
      </c>
      <c r="G1150" s="164">
        <v>0</v>
      </c>
      <c r="H1150" s="164">
        <v>0</v>
      </c>
      <c r="I1150" s="164">
        <v>0</v>
      </c>
      <c r="J1150" s="164">
        <v>0</v>
      </c>
      <c r="K1150" s="164">
        <v>0</v>
      </c>
      <c r="L1150" s="164">
        <v>0</v>
      </c>
      <c r="M1150" s="164">
        <v>0</v>
      </c>
      <c r="N1150" s="164">
        <v>0</v>
      </c>
      <c r="O1150" s="164">
        <v>0</v>
      </c>
      <c r="P1150" s="164">
        <v>0</v>
      </c>
      <c r="Q1150" s="164">
        <v>0</v>
      </c>
      <c r="R1150" s="164">
        <v>0</v>
      </c>
      <c r="S1150" s="164">
        <v>0</v>
      </c>
      <c r="T1150" s="164">
        <v>0</v>
      </c>
      <c r="U1150" s="164">
        <v>0</v>
      </c>
      <c r="V1150" s="164">
        <v>0</v>
      </c>
      <c r="W1150" s="164">
        <v>0</v>
      </c>
      <c r="X1150" s="164">
        <v>0</v>
      </c>
      <c r="Y1150" s="164">
        <v>0</v>
      </c>
      <c r="Z1150" s="164">
        <v>0</v>
      </c>
      <c r="AA1150" s="164">
        <v>0</v>
      </c>
      <c r="AB1150" s="164">
        <v>0</v>
      </c>
      <c r="AC1150" s="164">
        <v>0</v>
      </c>
      <c r="AD1150" s="164">
        <v>0</v>
      </c>
      <c r="AE1150" s="164">
        <v>0</v>
      </c>
      <c r="AF1150" s="164">
        <v>0</v>
      </c>
      <c r="AG1150" s="164">
        <v>0</v>
      </c>
      <c r="AH1150" s="164">
        <v>0</v>
      </c>
      <c r="AI1150" s="164">
        <v>0</v>
      </c>
      <c r="AJ1150" s="164">
        <v>0</v>
      </c>
      <c r="AK1150" s="164">
        <v>0</v>
      </c>
      <c r="AL1150" s="164">
        <v>0</v>
      </c>
      <c r="AM1150" s="164">
        <v>0</v>
      </c>
      <c r="AN1150" s="164">
        <v>0</v>
      </c>
      <c r="AO1150" s="164">
        <v>0</v>
      </c>
      <c r="AP1150" s="164">
        <v>0</v>
      </c>
      <c r="AQ1150" s="164">
        <v>0</v>
      </c>
      <c r="AR1150" s="164">
        <v>0</v>
      </c>
      <c r="AS1150" s="164">
        <v>0</v>
      </c>
      <c r="AT1150" s="164">
        <v>0</v>
      </c>
      <c r="AU1150" s="164">
        <v>0</v>
      </c>
      <c r="AV1150" s="164">
        <v>0</v>
      </c>
      <c r="AW1150" s="164">
        <v>0</v>
      </c>
    </row>
    <row r="1151" spans="1:49" x14ac:dyDescent="0.3">
      <c r="A1151" s="247"/>
      <c r="B1151" s="247"/>
      <c r="C1151" s="141" t="s">
        <v>13</v>
      </c>
      <c r="D1151" s="164">
        <v>0</v>
      </c>
      <c r="E1151" s="164">
        <v>0</v>
      </c>
      <c r="F1151" s="164">
        <v>0</v>
      </c>
      <c r="G1151" s="164">
        <v>0</v>
      </c>
      <c r="H1151" s="164">
        <v>0</v>
      </c>
      <c r="I1151" s="164">
        <v>0</v>
      </c>
      <c r="J1151" s="164">
        <v>0</v>
      </c>
      <c r="K1151" s="164">
        <v>0</v>
      </c>
      <c r="L1151" s="164">
        <v>0</v>
      </c>
      <c r="M1151" s="164">
        <v>0</v>
      </c>
      <c r="N1151" s="164">
        <v>0</v>
      </c>
      <c r="O1151" s="164">
        <v>0</v>
      </c>
      <c r="P1151" s="164">
        <v>0</v>
      </c>
      <c r="Q1151" s="164">
        <v>0</v>
      </c>
      <c r="R1151" s="164">
        <v>0</v>
      </c>
      <c r="S1151" s="164">
        <v>0</v>
      </c>
      <c r="T1151" s="164">
        <v>0</v>
      </c>
      <c r="U1151" s="164">
        <v>0</v>
      </c>
      <c r="V1151" s="164">
        <v>0</v>
      </c>
      <c r="W1151" s="164">
        <v>0</v>
      </c>
      <c r="X1151" s="164">
        <v>0</v>
      </c>
      <c r="Y1151" s="164">
        <v>0</v>
      </c>
      <c r="Z1151" s="164">
        <v>0</v>
      </c>
      <c r="AA1151" s="164">
        <v>0</v>
      </c>
      <c r="AB1151" s="164">
        <v>0</v>
      </c>
      <c r="AC1151" s="164">
        <v>0</v>
      </c>
      <c r="AD1151" s="164">
        <v>0</v>
      </c>
      <c r="AE1151" s="164">
        <v>0</v>
      </c>
      <c r="AF1151" s="164">
        <v>0</v>
      </c>
      <c r="AG1151" s="164">
        <v>0</v>
      </c>
      <c r="AH1151" s="164">
        <v>0</v>
      </c>
      <c r="AI1151" s="164">
        <v>0</v>
      </c>
      <c r="AJ1151" s="164">
        <v>0</v>
      </c>
      <c r="AK1151" s="164">
        <v>0</v>
      </c>
      <c r="AL1151" s="164">
        <v>0</v>
      </c>
      <c r="AM1151" s="164">
        <v>0</v>
      </c>
      <c r="AN1151" s="164">
        <v>0</v>
      </c>
      <c r="AO1151" s="164">
        <v>0</v>
      </c>
      <c r="AP1151" s="164">
        <v>0</v>
      </c>
      <c r="AQ1151" s="164">
        <v>0</v>
      </c>
      <c r="AR1151" s="164">
        <v>0</v>
      </c>
      <c r="AS1151" s="164">
        <v>0</v>
      </c>
      <c r="AT1151" s="164">
        <v>0</v>
      </c>
      <c r="AU1151" s="164">
        <v>0</v>
      </c>
      <c r="AV1151" s="164">
        <v>0</v>
      </c>
      <c r="AW1151" s="164">
        <v>0</v>
      </c>
    </row>
    <row r="1152" spans="1:49" x14ac:dyDescent="0.3">
      <c r="A1152" s="247"/>
      <c r="B1152" s="247"/>
      <c r="C1152" s="141" t="s">
        <v>14</v>
      </c>
      <c r="D1152" s="164">
        <v>0</v>
      </c>
      <c r="E1152" s="164">
        <v>0</v>
      </c>
      <c r="F1152" s="164">
        <v>0</v>
      </c>
      <c r="G1152" s="164">
        <v>0</v>
      </c>
      <c r="H1152" s="164">
        <v>0</v>
      </c>
      <c r="I1152" s="164">
        <v>0</v>
      </c>
      <c r="J1152" s="164">
        <v>0</v>
      </c>
      <c r="K1152" s="164">
        <v>0</v>
      </c>
      <c r="L1152" s="164">
        <v>0</v>
      </c>
      <c r="M1152" s="164">
        <v>0</v>
      </c>
      <c r="N1152" s="164">
        <v>0</v>
      </c>
      <c r="O1152" s="164">
        <v>0</v>
      </c>
      <c r="P1152" s="164">
        <v>0</v>
      </c>
      <c r="Q1152" s="164">
        <v>0</v>
      </c>
      <c r="R1152" s="164">
        <v>0</v>
      </c>
      <c r="S1152" s="164">
        <v>0</v>
      </c>
      <c r="T1152" s="164">
        <v>0</v>
      </c>
      <c r="U1152" s="164">
        <v>0</v>
      </c>
      <c r="V1152" s="164">
        <v>0</v>
      </c>
      <c r="W1152" s="164">
        <v>0</v>
      </c>
      <c r="X1152" s="164">
        <v>0</v>
      </c>
      <c r="Y1152" s="164">
        <v>0</v>
      </c>
      <c r="Z1152" s="164">
        <v>0</v>
      </c>
      <c r="AA1152" s="164">
        <v>0</v>
      </c>
      <c r="AB1152" s="164">
        <v>0</v>
      </c>
      <c r="AC1152" s="164">
        <v>0</v>
      </c>
      <c r="AD1152" s="164">
        <v>0</v>
      </c>
      <c r="AE1152" s="164">
        <v>0</v>
      </c>
      <c r="AF1152" s="164">
        <v>0</v>
      </c>
      <c r="AG1152" s="164">
        <v>0</v>
      </c>
      <c r="AH1152" s="164">
        <v>0</v>
      </c>
      <c r="AI1152" s="164">
        <v>0</v>
      </c>
      <c r="AJ1152" s="164">
        <v>0</v>
      </c>
      <c r="AK1152" s="164">
        <v>0</v>
      </c>
      <c r="AL1152" s="164">
        <v>0</v>
      </c>
      <c r="AM1152" s="164">
        <v>0</v>
      </c>
      <c r="AN1152" s="164">
        <v>0</v>
      </c>
      <c r="AO1152" s="164">
        <v>0</v>
      </c>
      <c r="AP1152" s="164">
        <v>0</v>
      </c>
      <c r="AQ1152" s="164">
        <v>0</v>
      </c>
      <c r="AR1152" s="164">
        <v>0</v>
      </c>
      <c r="AS1152" s="164">
        <v>0</v>
      </c>
      <c r="AT1152" s="164">
        <v>0</v>
      </c>
      <c r="AU1152" s="164">
        <v>0</v>
      </c>
      <c r="AV1152" s="164">
        <v>0</v>
      </c>
      <c r="AW1152" s="164">
        <v>0</v>
      </c>
    </row>
    <row r="1153" spans="1:49" x14ac:dyDescent="0.3">
      <c r="A1153" s="247"/>
      <c r="B1153" s="247"/>
      <c r="C1153" s="141" t="s">
        <v>15</v>
      </c>
      <c r="D1153" s="164">
        <v>0</v>
      </c>
      <c r="E1153" s="164">
        <v>0</v>
      </c>
      <c r="F1153" s="164">
        <v>0</v>
      </c>
      <c r="G1153" s="164">
        <v>0</v>
      </c>
      <c r="H1153" s="164">
        <v>0</v>
      </c>
      <c r="I1153" s="164">
        <v>0</v>
      </c>
      <c r="J1153" s="164">
        <v>0</v>
      </c>
      <c r="K1153" s="164">
        <v>0</v>
      </c>
      <c r="L1153" s="164">
        <v>0</v>
      </c>
      <c r="M1153" s="164">
        <v>0</v>
      </c>
      <c r="N1153" s="164">
        <v>0</v>
      </c>
      <c r="O1153" s="164">
        <v>0</v>
      </c>
      <c r="P1153" s="164">
        <v>0</v>
      </c>
      <c r="Q1153" s="164">
        <v>0</v>
      </c>
      <c r="R1153" s="164">
        <v>0</v>
      </c>
      <c r="S1153" s="164">
        <v>0</v>
      </c>
      <c r="T1153" s="164">
        <v>0</v>
      </c>
      <c r="U1153" s="164">
        <v>0</v>
      </c>
      <c r="V1153" s="164">
        <v>0</v>
      </c>
      <c r="W1153" s="164">
        <v>0</v>
      </c>
      <c r="X1153" s="164">
        <v>0</v>
      </c>
      <c r="Y1153" s="164">
        <v>0</v>
      </c>
      <c r="Z1153" s="164">
        <v>0</v>
      </c>
      <c r="AA1153" s="164">
        <v>0</v>
      </c>
      <c r="AB1153" s="164">
        <v>0</v>
      </c>
      <c r="AC1153" s="164">
        <v>0</v>
      </c>
      <c r="AD1153" s="164">
        <v>0</v>
      </c>
      <c r="AE1153" s="164">
        <v>0</v>
      </c>
      <c r="AF1153" s="164">
        <v>0</v>
      </c>
      <c r="AG1153" s="164">
        <v>0</v>
      </c>
      <c r="AH1153" s="164">
        <v>0</v>
      </c>
      <c r="AI1153" s="164">
        <v>0</v>
      </c>
      <c r="AJ1153" s="164">
        <v>0</v>
      </c>
      <c r="AK1153" s="164">
        <v>0</v>
      </c>
      <c r="AL1153" s="164">
        <v>0</v>
      </c>
      <c r="AM1153" s="164">
        <v>0</v>
      </c>
      <c r="AN1153" s="164">
        <v>0</v>
      </c>
      <c r="AO1153" s="164">
        <v>0</v>
      </c>
      <c r="AP1153" s="164">
        <v>0</v>
      </c>
      <c r="AQ1153" s="164">
        <v>0</v>
      </c>
      <c r="AR1153" s="164">
        <v>0</v>
      </c>
      <c r="AS1153" s="164">
        <v>0</v>
      </c>
      <c r="AT1153" s="164">
        <v>0</v>
      </c>
      <c r="AU1153" s="164">
        <v>0</v>
      </c>
      <c r="AV1153" s="164">
        <v>0</v>
      </c>
      <c r="AW1153" s="164">
        <v>0</v>
      </c>
    </row>
    <row r="1154" spans="1:49" x14ac:dyDescent="0.3">
      <c r="A1154" s="247"/>
      <c r="B1154" s="247"/>
      <c r="C1154" s="141" t="s">
        <v>16</v>
      </c>
      <c r="D1154" s="164">
        <v>0</v>
      </c>
      <c r="E1154" s="164">
        <v>0</v>
      </c>
      <c r="F1154" s="164">
        <v>0</v>
      </c>
      <c r="G1154" s="164">
        <v>0</v>
      </c>
      <c r="H1154" s="164">
        <v>0</v>
      </c>
      <c r="I1154" s="164">
        <v>0</v>
      </c>
      <c r="J1154" s="164">
        <v>0</v>
      </c>
      <c r="K1154" s="164">
        <v>0</v>
      </c>
      <c r="L1154" s="164">
        <v>0</v>
      </c>
      <c r="M1154" s="164">
        <v>0</v>
      </c>
      <c r="N1154" s="164">
        <v>0</v>
      </c>
      <c r="O1154" s="164">
        <v>0</v>
      </c>
      <c r="P1154" s="164">
        <v>0</v>
      </c>
      <c r="Q1154" s="164">
        <v>0</v>
      </c>
      <c r="R1154" s="164">
        <v>0</v>
      </c>
      <c r="S1154" s="164">
        <v>0</v>
      </c>
      <c r="T1154" s="164">
        <v>0</v>
      </c>
      <c r="U1154" s="164">
        <v>0</v>
      </c>
      <c r="V1154" s="164">
        <v>0</v>
      </c>
      <c r="W1154" s="164">
        <v>0</v>
      </c>
      <c r="X1154" s="164">
        <v>0</v>
      </c>
      <c r="Y1154" s="164">
        <v>0</v>
      </c>
      <c r="Z1154" s="164">
        <v>0</v>
      </c>
      <c r="AA1154" s="164">
        <v>0</v>
      </c>
      <c r="AB1154" s="164">
        <v>0</v>
      </c>
      <c r="AC1154" s="164">
        <v>0</v>
      </c>
      <c r="AD1154" s="164">
        <v>0</v>
      </c>
      <c r="AE1154" s="164">
        <v>0</v>
      </c>
      <c r="AF1154" s="164">
        <v>0</v>
      </c>
      <c r="AG1154" s="164">
        <v>0</v>
      </c>
      <c r="AH1154" s="164">
        <v>0</v>
      </c>
      <c r="AI1154" s="164">
        <v>0</v>
      </c>
      <c r="AJ1154" s="164">
        <v>0</v>
      </c>
      <c r="AK1154" s="164">
        <v>0</v>
      </c>
      <c r="AL1154" s="164">
        <v>0</v>
      </c>
      <c r="AM1154" s="164">
        <v>0</v>
      </c>
      <c r="AN1154" s="164">
        <v>0</v>
      </c>
      <c r="AO1154" s="164">
        <v>0</v>
      </c>
      <c r="AP1154" s="164">
        <v>0</v>
      </c>
      <c r="AQ1154" s="164">
        <v>0</v>
      </c>
      <c r="AR1154" s="164">
        <v>0</v>
      </c>
      <c r="AS1154" s="164">
        <v>0</v>
      </c>
      <c r="AT1154" s="164">
        <v>0</v>
      </c>
      <c r="AU1154" s="164">
        <v>0</v>
      </c>
      <c r="AV1154" s="164">
        <v>0</v>
      </c>
      <c r="AW1154" s="164">
        <v>0</v>
      </c>
    </row>
    <row r="1155" spans="1:49" x14ac:dyDescent="0.3">
      <c r="A1155" s="247"/>
      <c r="B1155" s="247"/>
      <c r="C1155" s="141" t="s">
        <v>17</v>
      </c>
      <c r="D1155" s="164">
        <v>0</v>
      </c>
      <c r="E1155" s="164">
        <v>0</v>
      </c>
      <c r="F1155" s="164">
        <v>0</v>
      </c>
      <c r="G1155" s="164">
        <v>0</v>
      </c>
      <c r="H1155" s="164">
        <v>0</v>
      </c>
      <c r="I1155" s="164">
        <v>0</v>
      </c>
      <c r="J1155" s="164">
        <v>0</v>
      </c>
      <c r="K1155" s="164">
        <v>0</v>
      </c>
      <c r="L1155" s="164">
        <v>0</v>
      </c>
      <c r="M1155" s="164">
        <v>0</v>
      </c>
      <c r="N1155" s="164">
        <v>0</v>
      </c>
      <c r="O1155" s="164">
        <v>0</v>
      </c>
      <c r="P1155" s="164">
        <v>0</v>
      </c>
      <c r="Q1155" s="164">
        <v>0</v>
      </c>
      <c r="R1155" s="164">
        <v>0</v>
      </c>
      <c r="S1155" s="164">
        <v>0</v>
      </c>
      <c r="T1155" s="164">
        <v>0</v>
      </c>
      <c r="U1155" s="164">
        <v>0</v>
      </c>
      <c r="V1155" s="164">
        <v>0</v>
      </c>
      <c r="W1155" s="164">
        <v>0</v>
      </c>
      <c r="X1155" s="164">
        <v>0</v>
      </c>
      <c r="Y1155" s="164">
        <v>0</v>
      </c>
      <c r="Z1155" s="164">
        <v>0</v>
      </c>
      <c r="AA1155" s="164">
        <v>0</v>
      </c>
      <c r="AB1155" s="164">
        <v>0</v>
      </c>
      <c r="AC1155" s="164">
        <v>0</v>
      </c>
      <c r="AD1155" s="164">
        <v>0</v>
      </c>
      <c r="AE1155" s="164">
        <v>0</v>
      </c>
      <c r="AF1155" s="164">
        <v>0</v>
      </c>
      <c r="AG1155" s="164">
        <v>0</v>
      </c>
      <c r="AH1155" s="164">
        <v>0</v>
      </c>
      <c r="AI1155" s="164">
        <v>0</v>
      </c>
      <c r="AJ1155" s="164">
        <v>0</v>
      </c>
      <c r="AK1155" s="164">
        <v>0</v>
      </c>
      <c r="AL1155" s="164">
        <v>0</v>
      </c>
      <c r="AM1155" s="164">
        <v>0</v>
      </c>
      <c r="AN1155" s="164">
        <v>0</v>
      </c>
      <c r="AO1155" s="164">
        <v>0</v>
      </c>
      <c r="AP1155" s="164">
        <v>0</v>
      </c>
      <c r="AQ1155" s="164">
        <v>0</v>
      </c>
      <c r="AR1155" s="164">
        <v>0</v>
      </c>
      <c r="AS1155" s="164">
        <v>0</v>
      </c>
      <c r="AT1155" s="164">
        <v>0</v>
      </c>
      <c r="AU1155" s="164">
        <v>0</v>
      </c>
      <c r="AV1155" s="164">
        <v>0</v>
      </c>
      <c r="AW1155" s="164">
        <v>0</v>
      </c>
    </row>
    <row r="1156" spans="1:49" x14ac:dyDescent="0.3">
      <c r="A1156" s="247"/>
      <c r="B1156" s="247"/>
      <c r="C1156" s="141" t="s">
        <v>34</v>
      </c>
      <c r="D1156" s="164">
        <v>0</v>
      </c>
      <c r="E1156" s="164">
        <v>0</v>
      </c>
      <c r="F1156" s="164">
        <v>0</v>
      </c>
      <c r="G1156" s="164">
        <v>0</v>
      </c>
      <c r="H1156" s="164">
        <v>0</v>
      </c>
      <c r="I1156" s="164">
        <v>0</v>
      </c>
      <c r="J1156" s="164">
        <v>0</v>
      </c>
      <c r="K1156" s="164">
        <v>0</v>
      </c>
      <c r="L1156" s="164">
        <v>0</v>
      </c>
      <c r="M1156" s="164">
        <v>0</v>
      </c>
      <c r="N1156" s="164">
        <v>0</v>
      </c>
      <c r="O1156" s="164">
        <v>0</v>
      </c>
      <c r="P1156" s="164">
        <v>0</v>
      </c>
      <c r="Q1156" s="164">
        <v>0</v>
      </c>
      <c r="R1156" s="164">
        <v>0</v>
      </c>
      <c r="S1156" s="164">
        <v>0</v>
      </c>
      <c r="T1156" s="164">
        <v>0</v>
      </c>
      <c r="U1156" s="164">
        <v>0</v>
      </c>
      <c r="V1156" s="164">
        <v>0</v>
      </c>
      <c r="W1156" s="164">
        <v>0</v>
      </c>
      <c r="X1156" s="164">
        <v>0</v>
      </c>
      <c r="Y1156" s="164">
        <v>0</v>
      </c>
      <c r="Z1156" s="164">
        <v>0</v>
      </c>
      <c r="AA1156" s="164">
        <v>0</v>
      </c>
      <c r="AB1156" s="164">
        <v>0</v>
      </c>
      <c r="AC1156" s="164">
        <v>0</v>
      </c>
      <c r="AD1156" s="164">
        <v>0</v>
      </c>
      <c r="AE1156" s="164">
        <v>0</v>
      </c>
      <c r="AF1156" s="164">
        <v>0</v>
      </c>
      <c r="AG1156" s="164">
        <v>0</v>
      </c>
      <c r="AH1156" s="164">
        <v>0</v>
      </c>
      <c r="AI1156" s="164">
        <v>0</v>
      </c>
      <c r="AJ1156" s="164">
        <v>0</v>
      </c>
      <c r="AK1156" s="164">
        <v>0</v>
      </c>
      <c r="AL1156" s="164">
        <v>0</v>
      </c>
      <c r="AM1156" s="164">
        <v>0</v>
      </c>
      <c r="AN1156" s="164">
        <v>0</v>
      </c>
      <c r="AO1156" s="164">
        <v>0</v>
      </c>
      <c r="AP1156" s="164">
        <v>0</v>
      </c>
      <c r="AQ1156" s="164">
        <v>0</v>
      </c>
      <c r="AR1156" s="164">
        <v>0</v>
      </c>
      <c r="AS1156" s="164">
        <v>0</v>
      </c>
      <c r="AT1156" s="164">
        <v>0</v>
      </c>
      <c r="AU1156" s="164">
        <v>0</v>
      </c>
      <c r="AV1156" s="164">
        <v>0</v>
      </c>
      <c r="AW1156" s="164">
        <v>0</v>
      </c>
    </row>
    <row r="1157" spans="1:49" x14ac:dyDescent="0.3">
      <c r="A1157" s="247"/>
      <c r="B1157" s="247"/>
      <c r="C1157" s="141" t="s">
        <v>19</v>
      </c>
      <c r="D1157" s="164">
        <v>0</v>
      </c>
      <c r="E1157" s="164">
        <v>0</v>
      </c>
      <c r="F1157" s="164">
        <v>0</v>
      </c>
      <c r="G1157" s="164">
        <v>0</v>
      </c>
      <c r="H1157" s="164">
        <v>0</v>
      </c>
      <c r="I1157" s="164">
        <v>0</v>
      </c>
      <c r="J1157" s="164">
        <v>0</v>
      </c>
      <c r="K1157" s="164">
        <v>0</v>
      </c>
      <c r="L1157" s="164">
        <v>0</v>
      </c>
      <c r="M1157" s="164">
        <v>0</v>
      </c>
      <c r="N1157" s="164">
        <v>0</v>
      </c>
      <c r="O1157" s="164">
        <v>0</v>
      </c>
      <c r="P1157" s="164">
        <v>0</v>
      </c>
      <c r="Q1157" s="164">
        <v>0</v>
      </c>
      <c r="R1157" s="164">
        <v>0</v>
      </c>
      <c r="S1157" s="164">
        <v>0</v>
      </c>
      <c r="T1157" s="164">
        <v>0</v>
      </c>
      <c r="U1157" s="164">
        <v>0</v>
      </c>
      <c r="V1157" s="164">
        <v>0</v>
      </c>
      <c r="W1157" s="164">
        <v>0</v>
      </c>
      <c r="X1157" s="164">
        <v>0</v>
      </c>
      <c r="Y1157" s="164">
        <v>0</v>
      </c>
      <c r="Z1157" s="164">
        <v>0</v>
      </c>
      <c r="AA1157" s="164">
        <v>0</v>
      </c>
      <c r="AB1157" s="164">
        <v>0</v>
      </c>
      <c r="AC1157" s="164">
        <v>0</v>
      </c>
      <c r="AD1157" s="164">
        <v>0</v>
      </c>
      <c r="AE1157" s="164">
        <v>0</v>
      </c>
      <c r="AF1157" s="164">
        <v>0</v>
      </c>
      <c r="AG1157" s="164">
        <v>0</v>
      </c>
      <c r="AH1157" s="164">
        <v>0</v>
      </c>
      <c r="AI1157" s="164">
        <v>0</v>
      </c>
      <c r="AJ1157" s="164">
        <v>0</v>
      </c>
      <c r="AK1157" s="164">
        <v>0</v>
      </c>
      <c r="AL1157" s="164">
        <v>0</v>
      </c>
      <c r="AM1157" s="164">
        <v>0</v>
      </c>
      <c r="AN1157" s="164">
        <v>0</v>
      </c>
      <c r="AO1157" s="164">
        <v>0</v>
      </c>
      <c r="AP1157" s="164">
        <v>0</v>
      </c>
      <c r="AQ1157" s="164">
        <v>0</v>
      </c>
      <c r="AR1157" s="164">
        <v>0</v>
      </c>
      <c r="AS1157" s="164">
        <v>0</v>
      </c>
      <c r="AT1157" s="164">
        <v>0</v>
      </c>
      <c r="AU1157" s="164">
        <v>0</v>
      </c>
      <c r="AV1157" s="164">
        <v>0</v>
      </c>
      <c r="AW1157" s="164">
        <v>0</v>
      </c>
    </row>
    <row r="1158" spans="1:49" x14ac:dyDescent="0.3">
      <c r="A1158" s="247"/>
      <c r="B1158" s="247" t="s">
        <v>28</v>
      </c>
      <c r="C1158" s="141" t="s">
        <v>11</v>
      </c>
      <c r="D1158" s="164">
        <v>0</v>
      </c>
      <c r="E1158" s="164">
        <v>0</v>
      </c>
      <c r="F1158" s="164">
        <v>0</v>
      </c>
      <c r="G1158" s="164">
        <v>0</v>
      </c>
      <c r="H1158" s="164">
        <v>0</v>
      </c>
      <c r="I1158" s="164">
        <v>0</v>
      </c>
      <c r="J1158" s="164">
        <v>0</v>
      </c>
      <c r="K1158" s="164">
        <v>0</v>
      </c>
      <c r="L1158" s="164">
        <v>0</v>
      </c>
      <c r="M1158" s="164">
        <v>0</v>
      </c>
      <c r="N1158" s="164">
        <v>0</v>
      </c>
      <c r="O1158" s="164">
        <v>0</v>
      </c>
      <c r="P1158" s="164">
        <v>0</v>
      </c>
      <c r="Q1158" s="164">
        <v>0</v>
      </c>
      <c r="R1158" s="164">
        <v>0</v>
      </c>
      <c r="S1158" s="164">
        <v>0</v>
      </c>
      <c r="T1158" s="164">
        <v>0</v>
      </c>
      <c r="U1158" s="164">
        <v>0</v>
      </c>
      <c r="V1158" s="164">
        <v>0</v>
      </c>
      <c r="W1158" s="164">
        <v>0</v>
      </c>
      <c r="X1158" s="164">
        <v>0</v>
      </c>
      <c r="Y1158" s="164">
        <v>0</v>
      </c>
      <c r="Z1158" s="164">
        <v>0</v>
      </c>
      <c r="AA1158" s="164">
        <v>0</v>
      </c>
      <c r="AB1158" s="164">
        <v>0</v>
      </c>
      <c r="AC1158" s="164">
        <v>0</v>
      </c>
      <c r="AD1158" s="164">
        <v>0</v>
      </c>
      <c r="AE1158" s="164">
        <v>0</v>
      </c>
      <c r="AF1158" s="164">
        <v>0</v>
      </c>
      <c r="AG1158" s="164">
        <v>0</v>
      </c>
      <c r="AH1158" s="164">
        <v>0</v>
      </c>
      <c r="AI1158" s="164">
        <v>0</v>
      </c>
      <c r="AJ1158" s="164">
        <v>0</v>
      </c>
      <c r="AK1158" s="164">
        <v>0</v>
      </c>
      <c r="AL1158" s="164">
        <v>0</v>
      </c>
      <c r="AM1158" s="164">
        <v>0</v>
      </c>
      <c r="AN1158" s="164">
        <v>0</v>
      </c>
      <c r="AO1158" s="164">
        <v>0</v>
      </c>
      <c r="AP1158" s="164">
        <v>0</v>
      </c>
      <c r="AQ1158" s="164">
        <v>0</v>
      </c>
      <c r="AR1158" s="164">
        <v>0</v>
      </c>
      <c r="AS1158" s="164">
        <v>0</v>
      </c>
      <c r="AT1158" s="164">
        <v>0</v>
      </c>
      <c r="AU1158" s="164">
        <v>0</v>
      </c>
      <c r="AV1158" s="164">
        <v>0</v>
      </c>
      <c r="AW1158" s="164">
        <v>0</v>
      </c>
    </row>
    <row r="1159" spans="1:49" x14ac:dyDescent="0.3">
      <c r="A1159" s="247"/>
      <c r="B1159" s="247"/>
      <c r="C1159" s="141" t="s">
        <v>12</v>
      </c>
      <c r="D1159" s="164">
        <v>0</v>
      </c>
      <c r="E1159" s="164">
        <v>0</v>
      </c>
      <c r="F1159" s="164">
        <v>0</v>
      </c>
      <c r="G1159" s="164">
        <v>0</v>
      </c>
      <c r="H1159" s="164">
        <v>0</v>
      </c>
      <c r="I1159" s="164">
        <v>0</v>
      </c>
      <c r="J1159" s="164">
        <v>0</v>
      </c>
      <c r="K1159" s="164">
        <v>0</v>
      </c>
      <c r="L1159" s="164">
        <v>0</v>
      </c>
      <c r="M1159" s="164">
        <v>0</v>
      </c>
      <c r="N1159" s="164">
        <v>0</v>
      </c>
      <c r="O1159" s="164">
        <v>0</v>
      </c>
      <c r="P1159" s="164">
        <v>0</v>
      </c>
      <c r="Q1159" s="164">
        <v>0</v>
      </c>
      <c r="R1159" s="164">
        <v>0</v>
      </c>
      <c r="S1159" s="164">
        <v>0</v>
      </c>
      <c r="T1159" s="164">
        <v>0</v>
      </c>
      <c r="U1159" s="164">
        <v>0</v>
      </c>
      <c r="V1159" s="164">
        <v>0</v>
      </c>
      <c r="W1159" s="164">
        <v>0</v>
      </c>
      <c r="X1159" s="164">
        <v>0</v>
      </c>
      <c r="Y1159" s="164">
        <v>0</v>
      </c>
      <c r="Z1159" s="164">
        <v>0</v>
      </c>
      <c r="AA1159" s="164">
        <v>0</v>
      </c>
      <c r="AB1159" s="164">
        <v>0</v>
      </c>
      <c r="AC1159" s="164">
        <v>0</v>
      </c>
      <c r="AD1159" s="164">
        <v>0</v>
      </c>
      <c r="AE1159" s="164">
        <v>0</v>
      </c>
      <c r="AF1159" s="164">
        <v>0</v>
      </c>
      <c r="AG1159" s="164">
        <v>0</v>
      </c>
      <c r="AH1159" s="164">
        <v>0</v>
      </c>
      <c r="AI1159" s="164">
        <v>0</v>
      </c>
      <c r="AJ1159" s="164">
        <v>0</v>
      </c>
      <c r="AK1159" s="164">
        <v>0</v>
      </c>
      <c r="AL1159" s="164">
        <v>0</v>
      </c>
      <c r="AM1159" s="164">
        <v>0</v>
      </c>
      <c r="AN1159" s="164">
        <v>0</v>
      </c>
      <c r="AO1159" s="164">
        <v>0</v>
      </c>
      <c r="AP1159" s="164">
        <v>0</v>
      </c>
      <c r="AQ1159" s="164">
        <v>0</v>
      </c>
      <c r="AR1159" s="164">
        <v>0</v>
      </c>
      <c r="AS1159" s="164">
        <v>0</v>
      </c>
      <c r="AT1159" s="164">
        <v>0</v>
      </c>
      <c r="AU1159" s="164">
        <v>0</v>
      </c>
      <c r="AV1159" s="164">
        <v>0</v>
      </c>
      <c r="AW1159" s="164">
        <v>0</v>
      </c>
    </row>
    <row r="1160" spans="1:49" x14ac:dyDescent="0.3">
      <c r="A1160" s="247"/>
      <c r="B1160" s="247"/>
      <c r="C1160" s="141" t="s">
        <v>13</v>
      </c>
      <c r="D1160" s="164">
        <v>0</v>
      </c>
      <c r="E1160" s="164">
        <v>0</v>
      </c>
      <c r="F1160" s="164">
        <v>0</v>
      </c>
      <c r="G1160" s="164">
        <v>0</v>
      </c>
      <c r="H1160" s="164">
        <v>0</v>
      </c>
      <c r="I1160" s="164">
        <v>0</v>
      </c>
      <c r="J1160" s="164">
        <v>0</v>
      </c>
      <c r="K1160" s="164">
        <v>0</v>
      </c>
      <c r="L1160" s="164">
        <v>0</v>
      </c>
      <c r="M1160" s="164">
        <v>0</v>
      </c>
      <c r="N1160" s="164">
        <v>0</v>
      </c>
      <c r="O1160" s="164">
        <v>0</v>
      </c>
      <c r="P1160" s="164">
        <v>0</v>
      </c>
      <c r="Q1160" s="164">
        <v>0</v>
      </c>
      <c r="R1160" s="164">
        <v>0</v>
      </c>
      <c r="S1160" s="164">
        <v>0</v>
      </c>
      <c r="T1160" s="164">
        <v>0</v>
      </c>
      <c r="U1160" s="164">
        <v>0</v>
      </c>
      <c r="V1160" s="164">
        <v>0</v>
      </c>
      <c r="W1160" s="164">
        <v>0</v>
      </c>
      <c r="X1160" s="164">
        <v>0</v>
      </c>
      <c r="Y1160" s="164">
        <v>0</v>
      </c>
      <c r="Z1160" s="164">
        <v>0</v>
      </c>
      <c r="AA1160" s="164">
        <v>0</v>
      </c>
      <c r="AB1160" s="164">
        <v>0</v>
      </c>
      <c r="AC1160" s="164">
        <v>0</v>
      </c>
      <c r="AD1160" s="164">
        <v>0</v>
      </c>
      <c r="AE1160" s="164">
        <v>0</v>
      </c>
      <c r="AF1160" s="164">
        <v>0</v>
      </c>
      <c r="AG1160" s="164">
        <v>0</v>
      </c>
      <c r="AH1160" s="164">
        <v>0</v>
      </c>
      <c r="AI1160" s="164">
        <v>0</v>
      </c>
      <c r="AJ1160" s="164">
        <v>0</v>
      </c>
      <c r="AK1160" s="164">
        <v>0</v>
      </c>
      <c r="AL1160" s="164">
        <v>0</v>
      </c>
      <c r="AM1160" s="164">
        <v>0</v>
      </c>
      <c r="AN1160" s="164">
        <v>0</v>
      </c>
      <c r="AO1160" s="164">
        <v>0</v>
      </c>
      <c r="AP1160" s="164">
        <v>0</v>
      </c>
      <c r="AQ1160" s="164">
        <v>0</v>
      </c>
      <c r="AR1160" s="164">
        <v>0</v>
      </c>
      <c r="AS1160" s="164">
        <v>0</v>
      </c>
      <c r="AT1160" s="164">
        <v>0</v>
      </c>
      <c r="AU1160" s="164">
        <v>0</v>
      </c>
      <c r="AV1160" s="164">
        <v>0</v>
      </c>
      <c r="AW1160" s="164">
        <v>0</v>
      </c>
    </row>
    <row r="1161" spans="1:49" x14ac:dyDescent="0.3">
      <c r="A1161" s="247"/>
      <c r="B1161" s="247"/>
      <c r="C1161" s="141" t="s">
        <v>14</v>
      </c>
      <c r="D1161" s="164">
        <v>0</v>
      </c>
      <c r="E1161" s="164">
        <v>0</v>
      </c>
      <c r="F1161" s="164">
        <v>0</v>
      </c>
      <c r="G1161" s="164">
        <v>0</v>
      </c>
      <c r="H1161" s="164">
        <v>0</v>
      </c>
      <c r="I1161" s="164">
        <v>0</v>
      </c>
      <c r="J1161" s="164">
        <v>0</v>
      </c>
      <c r="K1161" s="164">
        <v>0</v>
      </c>
      <c r="L1161" s="164">
        <v>0</v>
      </c>
      <c r="M1161" s="164">
        <v>0</v>
      </c>
      <c r="N1161" s="164">
        <v>0</v>
      </c>
      <c r="O1161" s="164">
        <v>0</v>
      </c>
      <c r="P1161" s="164">
        <v>0</v>
      </c>
      <c r="Q1161" s="164">
        <v>0</v>
      </c>
      <c r="R1161" s="164">
        <v>0</v>
      </c>
      <c r="S1161" s="164">
        <v>0</v>
      </c>
      <c r="T1161" s="164">
        <v>0</v>
      </c>
      <c r="U1161" s="164">
        <v>0</v>
      </c>
      <c r="V1161" s="164">
        <v>0</v>
      </c>
      <c r="W1161" s="164">
        <v>0</v>
      </c>
      <c r="X1161" s="164">
        <v>0</v>
      </c>
      <c r="Y1161" s="164">
        <v>0</v>
      </c>
      <c r="Z1161" s="164">
        <v>0</v>
      </c>
      <c r="AA1161" s="164">
        <v>0</v>
      </c>
      <c r="AB1161" s="164">
        <v>0</v>
      </c>
      <c r="AC1161" s="164">
        <v>0</v>
      </c>
      <c r="AD1161" s="164">
        <v>0</v>
      </c>
      <c r="AE1161" s="164">
        <v>0</v>
      </c>
      <c r="AF1161" s="164">
        <v>0</v>
      </c>
      <c r="AG1161" s="164">
        <v>0</v>
      </c>
      <c r="AH1161" s="164">
        <v>0</v>
      </c>
      <c r="AI1161" s="164">
        <v>0</v>
      </c>
      <c r="AJ1161" s="164">
        <v>0</v>
      </c>
      <c r="AK1161" s="164">
        <v>0</v>
      </c>
      <c r="AL1161" s="164">
        <v>0</v>
      </c>
      <c r="AM1161" s="164">
        <v>0</v>
      </c>
      <c r="AN1161" s="164">
        <v>0</v>
      </c>
      <c r="AO1161" s="164">
        <v>0</v>
      </c>
      <c r="AP1161" s="164">
        <v>0</v>
      </c>
      <c r="AQ1161" s="164">
        <v>0</v>
      </c>
      <c r="AR1161" s="164">
        <v>0</v>
      </c>
      <c r="AS1161" s="164">
        <v>0</v>
      </c>
      <c r="AT1161" s="164">
        <v>0</v>
      </c>
      <c r="AU1161" s="164">
        <v>0</v>
      </c>
      <c r="AV1161" s="164">
        <v>0</v>
      </c>
      <c r="AW1161" s="164">
        <v>0</v>
      </c>
    </row>
    <row r="1162" spans="1:49" x14ac:dyDescent="0.3">
      <c r="A1162" s="247"/>
      <c r="B1162" s="247"/>
      <c r="C1162" s="141" t="s">
        <v>15</v>
      </c>
      <c r="D1162" s="164">
        <v>0</v>
      </c>
      <c r="E1162" s="164">
        <v>0</v>
      </c>
      <c r="F1162" s="164">
        <v>0</v>
      </c>
      <c r="G1162" s="164">
        <v>0</v>
      </c>
      <c r="H1162" s="164">
        <v>0</v>
      </c>
      <c r="I1162" s="164">
        <v>0</v>
      </c>
      <c r="J1162" s="164">
        <v>0</v>
      </c>
      <c r="K1162" s="164">
        <v>0</v>
      </c>
      <c r="L1162" s="164">
        <v>0</v>
      </c>
      <c r="M1162" s="164">
        <v>0</v>
      </c>
      <c r="N1162" s="164">
        <v>0</v>
      </c>
      <c r="O1162" s="164">
        <v>0</v>
      </c>
      <c r="P1162" s="164">
        <v>0</v>
      </c>
      <c r="Q1162" s="164">
        <v>0</v>
      </c>
      <c r="R1162" s="164">
        <v>0</v>
      </c>
      <c r="S1162" s="164">
        <v>0</v>
      </c>
      <c r="T1162" s="164">
        <v>0</v>
      </c>
      <c r="U1162" s="164">
        <v>0</v>
      </c>
      <c r="V1162" s="164">
        <v>0</v>
      </c>
      <c r="W1162" s="164">
        <v>0</v>
      </c>
      <c r="X1162" s="164">
        <v>0</v>
      </c>
      <c r="Y1162" s="164">
        <v>0</v>
      </c>
      <c r="Z1162" s="164">
        <v>0</v>
      </c>
      <c r="AA1162" s="164">
        <v>0</v>
      </c>
      <c r="AB1162" s="164">
        <v>0</v>
      </c>
      <c r="AC1162" s="164">
        <v>0</v>
      </c>
      <c r="AD1162" s="164">
        <v>0</v>
      </c>
      <c r="AE1162" s="164">
        <v>0</v>
      </c>
      <c r="AF1162" s="164">
        <v>0</v>
      </c>
      <c r="AG1162" s="164">
        <v>0</v>
      </c>
      <c r="AH1162" s="164">
        <v>0</v>
      </c>
      <c r="AI1162" s="164">
        <v>0</v>
      </c>
      <c r="AJ1162" s="164">
        <v>0</v>
      </c>
      <c r="AK1162" s="164">
        <v>0</v>
      </c>
      <c r="AL1162" s="164">
        <v>0</v>
      </c>
      <c r="AM1162" s="164">
        <v>0</v>
      </c>
      <c r="AN1162" s="164">
        <v>0</v>
      </c>
      <c r="AO1162" s="164">
        <v>0</v>
      </c>
      <c r="AP1162" s="164">
        <v>0</v>
      </c>
      <c r="AQ1162" s="164">
        <v>0</v>
      </c>
      <c r="AR1162" s="164">
        <v>0</v>
      </c>
      <c r="AS1162" s="164">
        <v>0</v>
      </c>
      <c r="AT1162" s="164">
        <v>0</v>
      </c>
      <c r="AU1162" s="164">
        <v>0</v>
      </c>
      <c r="AV1162" s="164">
        <v>0</v>
      </c>
      <c r="AW1162" s="164">
        <v>0</v>
      </c>
    </row>
    <row r="1163" spans="1:49" x14ac:dyDescent="0.3">
      <c r="A1163" s="247"/>
      <c r="B1163" s="247"/>
      <c r="C1163" s="141" t="s">
        <v>16</v>
      </c>
      <c r="D1163" s="164">
        <v>0</v>
      </c>
      <c r="E1163" s="164">
        <v>0</v>
      </c>
      <c r="F1163" s="164">
        <v>0</v>
      </c>
      <c r="G1163" s="164">
        <v>0</v>
      </c>
      <c r="H1163" s="164">
        <v>0</v>
      </c>
      <c r="I1163" s="164">
        <v>0</v>
      </c>
      <c r="J1163" s="164">
        <v>0</v>
      </c>
      <c r="K1163" s="164">
        <v>0</v>
      </c>
      <c r="L1163" s="164">
        <v>0</v>
      </c>
      <c r="M1163" s="164">
        <v>0</v>
      </c>
      <c r="N1163" s="164">
        <v>0</v>
      </c>
      <c r="O1163" s="164">
        <v>0</v>
      </c>
      <c r="P1163" s="164">
        <v>0</v>
      </c>
      <c r="Q1163" s="164">
        <v>0</v>
      </c>
      <c r="R1163" s="164">
        <v>0</v>
      </c>
      <c r="S1163" s="164">
        <v>0</v>
      </c>
      <c r="T1163" s="164">
        <v>0</v>
      </c>
      <c r="U1163" s="164">
        <v>0</v>
      </c>
      <c r="V1163" s="164">
        <v>0</v>
      </c>
      <c r="W1163" s="164">
        <v>0</v>
      </c>
      <c r="X1163" s="164">
        <v>0</v>
      </c>
      <c r="Y1163" s="164">
        <v>0</v>
      </c>
      <c r="Z1163" s="164">
        <v>0</v>
      </c>
      <c r="AA1163" s="164">
        <v>0</v>
      </c>
      <c r="AB1163" s="164">
        <v>0</v>
      </c>
      <c r="AC1163" s="164">
        <v>0</v>
      </c>
      <c r="AD1163" s="164">
        <v>0</v>
      </c>
      <c r="AE1163" s="164">
        <v>0</v>
      </c>
      <c r="AF1163" s="164">
        <v>0</v>
      </c>
      <c r="AG1163" s="164">
        <v>0</v>
      </c>
      <c r="AH1163" s="164">
        <v>0</v>
      </c>
      <c r="AI1163" s="164">
        <v>0</v>
      </c>
      <c r="AJ1163" s="164">
        <v>0</v>
      </c>
      <c r="AK1163" s="164">
        <v>0</v>
      </c>
      <c r="AL1163" s="164">
        <v>0</v>
      </c>
      <c r="AM1163" s="164">
        <v>0</v>
      </c>
      <c r="AN1163" s="164">
        <v>0</v>
      </c>
      <c r="AO1163" s="164">
        <v>0</v>
      </c>
      <c r="AP1163" s="164">
        <v>0</v>
      </c>
      <c r="AQ1163" s="164">
        <v>0</v>
      </c>
      <c r="AR1163" s="164">
        <v>0</v>
      </c>
      <c r="AS1163" s="164">
        <v>0</v>
      </c>
      <c r="AT1163" s="164">
        <v>0</v>
      </c>
      <c r="AU1163" s="164">
        <v>0</v>
      </c>
      <c r="AV1163" s="164">
        <v>0</v>
      </c>
      <c r="AW1163" s="164">
        <v>0</v>
      </c>
    </row>
    <row r="1164" spans="1:49" x14ac:dyDescent="0.3">
      <c r="A1164" s="247"/>
      <c r="B1164" s="247"/>
      <c r="C1164" s="141" t="s">
        <v>17</v>
      </c>
      <c r="D1164" s="164">
        <v>0</v>
      </c>
      <c r="E1164" s="164">
        <v>0</v>
      </c>
      <c r="F1164" s="164">
        <v>0</v>
      </c>
      <c r="G1164" s="164">
        <v>0</v>
      </c>
      <c r="H1164" s="164">
        <v>0</v>
      </c>
      <c r="I1164" s="164">
        <v>0</v>
      </c>
      <c r="J1164" s="164">
        <v>0</v>
      </c>
      <c r="K1164" s="164">
        <v>0</v>
      </c>
      <c r="L1164" s="164">
        <v>0</v>
      </c>
      <c r="M1164" s="164">
        <v>0</v>
      </c>
      <c r="N1164" s="164">
        <v>0</v>
      </c>
      <c r="O1164" s="164">
        <v>0</v>
      </c>
      <c r="P1164" s="164">
        <v>0</v>
      </c>
      <c r="Q1164" s="164">
        <v>0</v>
      </c>
      <c r="R1164" s="164">
        <v>0</v>
      </c>
      <c r="S1164" s="164">
        <v>0</v>
      </c>
      <c r="T1164" s="164">
        <v>0</v>
      </c>
      <c r="U1164" s="164">
        <v>0</v>
      </c>
      <c r="V1164" s="164">
        <v>0</v>
      </c>
      <c r="W1164" s="164">
        <v>0</v>
      </c>
      <c r="X1164" s="164">
        <v>0</v>
      </c>
      <c r="Y1164" s="164">
        <v>0</v>
      </c>
      <c r="Z1164" s="164">
        <v>0</v>
      </c>
      <c r="AA1164" s="164">
        <v>0</v>
      </c>
      <c r="AB1164" s="164">
        <v>0</v>
      </c>
      <c r="AC1164" s="164">
        <v>0</v>
      </c>
      <c r="AD1164" s="164">
        <v>0</v>
      </c>
      <c r="AE1164" s="164">
        <v>0</v>
      </c>
      <c r="AF1164" s="164">
        <v>0</v>
      </c>
      <c r="AG1164" s="164">
        <v>0</v>
      </c>
      <c r="AH1164" s="164">
        <v>0</v>
      </c>
      <c r="AI1164" s="164">
        <v>0</v>
      </c>
      <c r="AJ1164" s="164">
        <v>0</v>
      </c>
      <c r="AK1164" s="164">
        <v>0</v>
      </c>
      <c r="AL1164" s="164">
        <v>0</v>
      </c>
      <c r="AM1164" s="164">
        <v>0</v>
      </c>
      <c r="AN1164" s="164">
        <v>0</v>
      </c>
      <c r="AO1164" s="164">
        <v>0</v>
      </c>
      <c r="AP1164" s="164">
        <v>0</v>
      </c>
      <c r="AQ1164" s="164">
        <v>0</v>
      </c>
      <c r="AR1164" s="164">
        <v>0</v>
      </c>
      <c r="AS1164" s="164">
        <v>0</v>
      </c>
      <c r="AT1164" s="164">
        <v>0</v>
      </c>
      <c r="AU1164" s="164">
        <v>0</v>
      </c>
      <c r="AV1164" s="164">
        <v>0</v>
      </c>
      <c r="AW1164" s="164">
        <v>0</v>
      </c>
    </row>
    <row r="1165" spans="1:49" x14ac:dyDescent="0.3">
      <c r="A1165" s="247"/>
      <c r="B1165" s="247"/>
      <c r="C1165" s="141" t="s">
        <v>34</v>
      </c>
      <c r="D1165" s="164">
        <v>0</v>
      </c>
      <c r="E1165" s="164">
        <v>0</v>
      </c>
      <c r="F1165" s="164">
        <v>0</v>
      </c>
      <c r="G1165" s="164">
        <v>0</v>
      </c>
      <c r="H1165" s="164">
        <v>0</v>
      </c>
      <c r="I1165" s="164">
        <v>0</v>
      </c>
      <c r="J1165" s="164">
        <v>0</v>
      </c>
      <c r="K1165" s="164">
        <v>0</v>
      </c>
      <c r="L1165" s="164">
        <v>0</v>
      </c>
      <c r="M1165" s="164">
        <v>0</v>
      </c>
      <c r="N1165" s="164">
        <v>0</v>
      </c>
      <c r="O1165" s="164">
        <v>0</v>
      </c>
      <c r="P1165" s="164">
        <v>0</v>
      </c>
      <c r="Q1165" s="164">
        <v>0</v>
      </c>
      <c r="R1165" s="164">
        <v>0</v>
      </c>
      <c r="S1165" s="164">
        <v>0</v>
      </c>
      <c r="T1165" s="164">
        <v>0</v>
      </c>
      <c r="U1165" s="164">
        <v>0</v>
      </c>
      <c r="V1165" s="164">
        <v>0</v>
      </c>
      <c r="W1165" s="164">
        <v>0</v>
      </c>
      <c r="X1165" s="164">
        <v>0</v>
      </c>
      <c r="Y1165" s="164">
        <v>0</v>
      </c>
      <c r="Z1165" s="164">
        <v>0</v>
      </c>
      <c r="AA1165" s="164">
        <v>0</v>
      </c>
      <c r="AB1165" s="164">
        <v>0</v>
      </c>
      <c r="AC1165" s="164">
        <v>0</v>
      </c>
      <c r="AD1165" s="164">
        <v>0</v>
      </c>
      <c r="AE1165" s="164">
        <v>0</v>
      </c>
      <c r="AF1165" s="164">
        <v>0</v>
      </c>
      <c r="AG1165" s="164">
        <v>0</v>
      </c>
      <c r="AH1165" s="164">
        <v>0</v>
      </c>
      <c r="AI1165" s="164">
        <v>0</v>
      </c>
      <c r="AJ1165" s="164">
        <v>0</v>
      </c>
      <c r="AK1165" s="164">
        <v>0</v>
      </c>
      <c r="AL1165" s="164">
        <v>0</v>
      </c>
      <c r="AM1165" s="164">
        <v>0</v>
      </c>
      <c r="AN1165" s="164">
        <v>0</v>
      </c>
      <c r="AO1165" s="164">
        <v>0</v>
      </c>
      <c r="AP1165" s="164">
        <v>0</v>
      </c>
      <c r="AQ1165" s="164">
        <v>0</v>
      </c>
      <c r="AR1165" s="164">
        <v>0</v>
      </c>
      <c r="AS1165" s="164">
        <v>0</v>
      </c>
      <c r="AT1165" s="164">
        <v>0</v>
      </c>
      <c r="AU1165" s="164">
        <v>0</v>
      </c>
      <c r="AV1165" s="164">
        <v>0</v>
      </c>
      <c r="AW1165" s="164">
        <v>0</v>
      </c>
    </row>
    <row r="1166" spans="1:49" x14ac:dyDescent="0.3">
      <c r="A1166" s="247"/>
      <c r="B1166" s="247"/>
      <c r="C1166" s="141" t="s">
        <v>19</v>
      </c>
      <c r="D1166" s="164">
        <v>0</v>
      </c>
      <c r="E1166" s="164">
        <v>0</v>
      </c>
      <c r="F1166" s="164">
        <v>0</v>
      </c>
      <c r="G1166" s="164">
        <v>0</v>
      </c>
      <c r="H1166" s="164">
        <v>0</v>
      </c>
      <c r="I1166" s="164">
        <v>0</v>
      </c>
      <c r="J1166" s="164">
        <v>0</v>
      </c>
      <c r="K1166" s="164">
        <v>0</v>
      </c>
      <c r="L1166" s="164">
        <v>0</v>
      </c>
      <c r="M1166" s="164">
        <v>0</v>
      </c>
      <c r="N1166" s="164">
        <v>0</v>
      </c>
      <c r="O1166" s="164">
        <v>0</v>
      </c>
      <c r="P1166" s="164">
        <v>0</v>
      </c>
      <c r="Q1166" s="164">
        <v>0</v>
      </c>
      <c r="R1166" s="164">
        <v>0</v>
      </c>
      <c r="S1166" s="164">
        <v>0</v>
      </c>
      <c r="T1166" s="164">
        <v>0</v>
      </c>
      <c r="U1166" s="164">
        <v>0</v>
      </c>
      <c r="V1166" s="164">
        <v>0</v>
      </c>
      <c r="W1166" s="164">
        <v>0</v>
      </c>
      <c r="X1166" s="164">
        <v>0</v>
      </c>
      <c r="Y1166" s="164">
        <v>0</v>
      </c>
      <c r="Z1166" s="164">
        <v>0</v>
      </c>
      <c r="AA1166" s="164">
        <v>0</v>
      </c>
      <c r="AB1166" s="164">
        <v>0</v>
      </c>
      <c r="AC1166" s="164">
        <v>0</v>
      </c>
      <c r="AD1166" s="164">
        <v>0</v>
      </c>
      <c r="AE1166" s="164">
        <v>0</v>
      </c>
      <c r="AF1166" s="164">
        <v>0</v>
      </c>
      <c r="AG1166" s="164">
        <v>0</v>
      </c>
      <c r="AH1166" s="164">
        <v>0</v>
      </c>
      <c r="AI1166" s="164">
        <v>0</v>
      </c>
      <c r="AJ1166" s="164">
        <v>0</v>
      </c>
      <c r="AK1166" s="164">
        <v>0</v>
      </c>
      <c r="AL1166" s="164">
        <v>0</v>
      </c>
      <c r="AM1166" s="164">
        <v>0</v>
      </c>
      <c r="AN1166" s="164">
        <v>0</v>
      </c>
      <c r="AO1166" s="164">
        <v>0</v>
      </c>
      <c r="AP1166" s="164">
        <v>0</v>
      </c>
      <c r="AQ1166" s="164">
        <v>0</v>
      </c>
      <c r="AR1166" s="164">
        <v>0</v>
      </c>
      <c r="AS1166" s="164">
        <v>0</v>
      </c>
      <c r="AT1166" s="164">
        <v>0</v>
      </c>
      <c r="AU1166" s="164">
        <v>0</v>
      </c>
      <c r="AV1166" s="164">
        <v>0</v>
      </c>
      <c r="AW1166" s="164">
        <v>0</v>
      </c>
    </row>
    <row r="1167" spans="1:49" x14ac:dyDescent="0.3">
      <c r="A1167" s="247"/>
      <c r="B1167" s="247" t="s">
        <v>37</v>
      </c>
      <c r="C1167" s="141" t="s">
        <v>11</v>
      </c>
      <c r="D1167" s="164">
        <v>0</v>
      </c>
      <c r="E1167" s="164">
        <v>0</v>
      </c>
      <c r="F1167" s="164">
        <v>0</v>
      </c>
      <c r="G1167" s="164">
        <v>0</v>
      </c>
      <c r="H1167" s="164">
        <v>0</v>
      </c>
      <c r="I1167" s="164">
        <v>0</v>
      </c>
      <c r="J1167" s="164">
        <v>0</v>
      </c>
      <c r="K1167" s="164">
        <v>0</v>
      </c>
      <c r="L1167" s="164">
        <v>0</v>
      </c>
      <c r="M1167" s="164">
        <v>0</v>
      </c>
      <c r="N1167" s="164">
        <v>0</v>
      </c>
      <c r="O1167" s="164">
        <v>0</v>
      </c>
      <c r="P1167" s="164">
        <v>0</v>
      </c>
      <c r="Q1167" s="164">
        <v>0</v>
      </c>
      <c r="R1167" s="164">
        <v>0</v>
      </c>
      <c r="S1167" s="164">
        <v>0</v>
      </c>
      <c r="T1167" s="164">
        <v>0</v>
      </c>
      <c r="U1167" s="164">
        <v>0</v>
      </c>
      <c r="V1167" s="164">
        <v>0</v>
      </c>
      <c r="W1167" s="164">
        <v>0</v>
      </c>
      <c r="X1167" s="164">
        <v>0</v>
      </c>
      <c r="Y1167" s="164">
        <v>0</v>
      </c>
      <c r="Z1167" s="164">
        <v>0</v>
      </c>
      <c r="AA1167" s="164">
        <v>0</v>
      </c>
      <c r="AB1167" s="164">
        <v>0</v>
      </c>
      <c r="AC1167" s="164">
        <v>0</v>
      </c>
      <c r="AD1167" s="164">
        <v>0</v>
      </c>
      <c r="AE1167" s="164">
        <v>0</v>
      </c>
      <c r="AF1167" s="164">
        <v>0</v>
      </c>
      <c r="AG1167" s="164">
        <v>0</v>
      </c>
      <c r="AH1167" s="164">
        <v>0</v>
      </c>
      <c r="AI1167" s="164">
        <v>0</v>
      </c>
      <c r="AJ1167" s="164">
        <v>0</v>
      </c>
      <c r="AK1167" s="164">
        <v>0</v>
      </c>
      <c r="AL1167" s="164">
        <v>0</v>
      </c>
      <c r="AM1167" s="164">
        <v>0</v>
      </c>
      <c r="AN1167" s="164">
        <v>0</v>
      </c>
      <c r="AO1167" s="164">
        <v>0</v>
      </c>
      <c r="AP1167" s="164">
        <v>0</v>
      </c>
      <c r="AQ1167" s="164">
        <v>0</v>
      </c>
      <c r="AR1167" s="164">
        <v>0</v>
      </c>
      <c r="AS1167" s="164">
        <v>0</v>
      </c>
      <c r="AT1167" s="164">
        <v>0</v>
      </c>
      <c r="AU1167" s="164">
        <v>0</v>
      </c>
      <c r="AV1167" s="164">
        <v>0</v>
      </c>
      <c r="AW1167" s="164">
        <v>0</v>
      </c>
    </row>
    <row r="1168" spans="1:49" x14ac:dyDescent="0.3">
      <c r="A1168" s="247"/>
      <c r="B1168" s="247"/>
      <c r="C1168" s="141" t="s">
        <v>12</v>
      </c>
      <c r="D1168" s="164">
        <v>0</v>
      </c>
      <c r="E1168" s="164">
        <v>0</v>
      </c>
      <c r="F1168" s="164">
        <v>0</v>
      </c>
      <c r="G1168" s="164">
        <v>0</v>
      </c>
      <c r="H1168" s="164">
        <v>0</v>
      </c>
      <c r="I1168" s="164">
        <v>0</v>
      </c>
      <c r="J1168" s="164">
        <v>0</v>
      </c>
      <c r="K1168" s="164">
        <v>0</v>
      </c>
      <c r="L1168" s="164">
        <v>0</v>
      </c>
      <c r="M1168" s="164">
        <v>0</v>
      </c>
      <c r="N1168" s="164">
        <v>0</v>
      </c>
      <c r="O1168" s="164">
        <v>0</v>
      </c>
      <c r="P1168" s="164">
        <v>0</v>
      </c>
      <c r="Q1168" s="164">
        <v>0</v>
      </c>
      <c r="R1168" s="164">
        <v>0</v>
      </c>
      <c r="S1168" s="164">
        <v>0</v>
      </c>
      <c r="T1168" s="164">
        <v>0</v>
      </c>
      <c r="U1168" s="164">
        <v>0</v>
      </c>
      <c r="V1168" s="164">
        <v>0</v>
      </c>
      <c r="W1168" s="164">
        <v>0</v>
      </c>
      <c r="X1168" s="164">
        <v>0</v>
      </c>
      <c r="Y1168" s="164">
        <v>0</v>
      </c>
      <c r="Z1168" s="164">
        <v>0</v>
      </c>
      <c r="AA1168" s="164">
        <v>0</v>
      </c>
      <c r="AB1168" s="164">
        <v>0</v>
      </c>
      <c r="AC1168" s="164">
        <v>0</v>
      </c>
      <c r="AD1168" s="164">
        <v>0</v>
      </c>
      <c r="AE1168" s="164">
        <v>0</v>
      </c>
      <c r="AF1168" s="164">
        <v>0</v>
      </c>
      <c r="AG1168" s="164">
        <v>0</v>
      </c>
      <c r="AH1168" s="164">
        <v>0</v>
      </c>
      <c r="AI1168" s="164">
        <v>0</v>
      </c>
      <c r="AJ1168" s="164">
        <v>0</v>
      </c>
      <c r="AK1168" s="164">
        <v>0</v>
      </c>
      <c r="AL1168" s="164">
        <v>0</v>
      </c>
      <c r="AM1168" s="164">
        <v>0</v>
      </c>
      <c r="AN1168" s="164">
        <v>0</v>
      </c>
      <c r="AO1168" s="164">
        <v>0</v>
      </c>
      <c r="AP1168" s="164">
        <v>0</v>
      </c>
      <c r="AQ1168" s="164">
        <v>0</v>
      </c>
      <c r="AR1168" s="164">
        <v>0</v>
      </c>
      <c r="AS1168" s="164">
        <v>0</v>
      </c>
      <c r="AT1168" s="164">
        <v>0</v>
      </c>
      <c r="AU1168" s="164">
        <v>0</v>
      </c>
      <c r="AV1168" s="164">
        <v>0</v>
      </c>
      <c r="AW1168" s="164">
        <v>0</v>
      </c>
    </row>
    <row r="1169" spans="1:49" x14ac:dyDescent="0.3">
      <c r="A1169" s="247"/>
      <c r="B1169" s="247"/>
      <c r="C1169" s="141" t="s">
        <v>13</v>
      </c>
      <c r="D1169" s="164">
        <v>0</v>
      </c>
      <c r="E1169" s="164">
        <v>0</v>
      </c>
      <c r="F1169" s="164">
        <v>0</v>
      </c>
      <c r="G1169" s="164">
        <v>0</v>
      </c>
      <c r="H1169" s="164">
        <v>0</v>
      </c>
      <c r="I1169" s="164">
        <v>0</v>
      </c>
      <c r="J1169" s="164">
        <v>0</v>
      </c>
      <c r="K1169" s="164">
        <v>0</v>
      </c>
      <c r="L1169" s="164">
        <v>0</v>
      </c>
      <c r="M1169" s="164">
        <v>0</v>
      </c>
      <c r="N1169" s="164">
        <v>0</v>
      </c>
      <c r="O1169" s="164">
        <v>0</v>
      </c>
      <c r="P1169" s="164">
        <v>0</v>
      </c>
      <c r="Q1169" s="164">
        <v>0</v>
      </c>
      <c r="R1169" s="164">
        <v>0</v>
      </c>
      <c r="S1169" s="164">
        <v>0</v>
      </c>
      <c r="T1169" s="164">
        <v>0</v>
      </c>
      <c r="U1169" s="164">
        <v>0</v>
      </c>
      <c r="V1169" s="164">
        <v>0</v>
      </c>
      <c r="W1169" s="164">
        <v>0</v>
      </c>
      <c r="X1169" s="164">
        <v>0</v>
      </c>
      <c r="Y1169" s="164">
        <v>0</v>
      </c>
      <c r="Z1169" s="164">
        <v>0</v>
      </c>
      <c r="AA1169" s="164">
        <v>0</v>
      </c>
      <c r="AB1169" s="164">
        <v>0</v>
      </c>
      <c r="AC1169" s="164">
        <v>0</v>
      </c>
      <c r="AD1169" s="164">
        <v>0</v>
      </c>
      <c r="AE1169" s="164">
        <v>0</v>
      </c>
      <c r="AF1169" s="164">
        <v>0</v>
      </c>
      <c r="AG1169" s="164">
        <v>0</v>
      </c>
      <c r="AH1169" s="164">
        <v>0</v>
      </c>
      <c r="AI1169" s="164">
        <v>0</v>
      </c>
      <c r="AJ1169" s="164">
        <v>0</v>
      </c>
      <c r="AK1169" s="164">
        <v>0</v>
      </c>
      <c r="AL1169" s="164">
        <v>0</v>
      </c>
      <c r="AM1169" s="164">
        <v>0</v>
      </c>
      <c r="AN1169" s="164">
        <v>0</v>
      </c>
      <c r="AO1169" s="164">
        <v>0</v>
      </c>
      <c r="AP1169" s="164">
        <v>0</v>
      </c>
      <c r="AQ1169" s="164">
        <v>0</v>
      </c>
      <c r="AR1169" s="164">
        <v>0</v>
      </c>
      <c r="AS1169" s="164">
        <v>0</v>
      </c>
      <c r="AT1169" s="164">
        <v>0</v>
      </c>
      <c r="AU1169" s="164">
        <v>0</v>
      </c>
      <c r="AV1169" s="164">
        <v>0</v>
      </c>
      <c r="AW1169" s="164">
        <v>0</v>
      </c>
    </row>
    <row r="1170" spans="1:49" x14ac:dyDescent="0.3">
      <c r="A1170" s="247"/>
      <c r="B1170" s="247"/>
      <c r="C1170" s="141" t="s">
        <v>14</v>
      </c>
      <c r="D1170" s="164">
        <v>0</v>
      </c>
      <c r="E1170" s="164">
        <v>0</v>
      </c>
      <c r="F1170" s="164">
        <v>0</v>
      </c>
      <c r="G1170" s="164">
        <v>0</v>
      </c>
      <c r="H1170" s="164">
        <v>0</v>
      </c>
      <c r="I1170" s="164">
        <v>0</v>
      </c>
      <c r="J1170" s="164">
        <v>0</v>
      </c>
      <c r="K1170" s="164">
        <v>0</v>
      </c>
      <c r="L1170" s="164">
        <v>0</v>
      </c>
      <c r="M1170" s="164">
        <v>0</v>
      </c>
      <c r="N1170" s="164">
        <v>0</v>
      </c>
      <c r="O1170" s="164">
        <v>0</v>
      </c>
      <c r="P1170" s="164">
        <v>0</v>
      </c>
      <c r="Q1170" s="164">
        <v>0</v>
      </c>
      <c r="R1170" s="164">
        <v>0</v>
      </c>
      <c r="S1170" s="164">
        <v>0</v>
      </c>
      <c r="T1170" s="164">
        <v>0</v>
      </c>
      <c r="U1170" s="164">
        <v>0</v>
      </c>
      <c r="V1170" s="164">
        <v>0</v>
      </c>
      <c r="W1170" s="164">
        <v>0</v>
      </c>
      <c r="X1170" s="164">
        <v>0</v>
      </c>
      <c r="Y1170" s="164">
        <v>0</v>
      </c>
      <c r="Z1170" s="164">
        <v>0</v>
      </c>
      <c r="AA1170" s="164">
        <v>0</v>
      </c>
      <c r="AB1170" s="164">
        <v>0</v>
      </c>
      <c r="AC1170" s="164">
        <v>0</v>
      </c>
      <c r="AD1170" s="164">
        <v>0</v>
      </c>
      <c r="AE1170" s="164">
        <v>0</v>
      </c>
      <c r="AF1170" s="164">
        <v>0</v>
      </c>
      <c r="AG1170" s="164">
        <v>0</v>
      </c>
      <c r="AH1170" s="164">
        <v>0</v>
      </c>
      <c r="AI1170" s="164">
        <v>0</v>
      </c>
      <c r="AJ1170" s="164">
        <v>0</v>
      </c>
      <c r="AK1170" s="164">
        <v>0</v>
      </c>
      <c r="AL1170" s="164">
        <v>0</v>
      </c>
      <c r="AM1170" s="164">
        <v>0</v>
      </c>
      <c r="AN1170" s="164">
        <v>0</v>
      </c>
      <c r="AO1170" s="164">
        <v>0</v>
      </c>
      <c r="AP1170" s="164">
        <v>0</v>
      </c>
      <c r="AQ1170" s="164">
        <v>0</v>
      </c>
      <c r="AR1170" s="164">
        <v>0</v>
      </c>
      <c r="AS1170" s="164">
        <v>0</v>
      </c>
      <c r="AT1170" s="164">
        <v>0</v>
      </c>
      <c r="AU1170" s="164">
        <v>0</v>
      </c>
      <c r="AV1170" s="164">
        <v>0</v>
      </c>
      <c r="AW1170" s="164">
        <v>0</v>
      </c>
    </row>
    <row r="1171" spans="1:49" x14ac:dyDescent="0.3">
      <c r="A1171" s="247"/>
      <c r="B1171" s="247"/>
      <c r="C1171" s="141" t="s">
        <v>15</v>
      </c>
      <c r="D1171" s="164">
        <v>0</v>
      </c>
      <c r="E1171" s="164">
        <v>0</v>
      </c>
      <c r="F1171" s="164">
        <v>0</v>
      </c>
      <c r="G1171" s="164">
        <v>0</v>
      </c>
      <c r="H1171" s="164">
        <v>0</v>
      </c>
      <c r="I1171" s="164">
        <v>0</v>
      </c>
      <c r="J1171" s="164">
        <v>0</v>
      </c>
      <c r="K1171" s="164">
        <v>0</v>
      </c>
      <c r="L1171" s="164">
        <v>0</v>
      </c>
      <c r="M1171" s="164">
        <v>0</v>
      </c>
      <c r="N1171" s="164">
        <v>0</v>
      </c>
      <c r="O1171" s="164">
        <v>0</v>
      </c>
      <c r="P1171" s="164">
        <v>0</v>
      </c>
      <c r="Q1171" s="164">
        <v>0</v>
      </c>
      <c r="R1171" s="164">
        <v>0</v>
      </c>
      <c r="S1171" s="164">
        <v>0</v>
      </c>
      <c r="T1171" s="164">
        <v>0</v>
      </c>
      <c r="U1171" s="164">
        <v>0</v>
      </c>
      <c r="V1171" s="164">
        <v>0</v>
      </c>
      <c r="W1171" s="164">
        <v>0</v>
      </c>
      <c r="X1171" s="164">
        <v>0</v>
      </c>
      <c r="Y1171" s="164">
        <v>0</v>
      </c>
      <c r="Z1171" s="164">
        <v>0</v>
      </c>
      <c r="AA1171" s="164">
        <v>0</v>
      </c>
      <c r="AB1171" s="164">
        <v>0</v>
      </c>
      <c r="AC1171" s="164">
        <v>0</v>
      </c>
      <c r="AD1171" s="164">
        <v>0</v>
      </c>
      <c r="AE1171" s="164">
        <v>0</v>
      </c>
      <c r="AF1171" s="164">
        <v>0</v>
      </c>
      <c r="AG1171" s="164">
        <v>0</v>
      </c>
      <c r="AH1171" s="164">
        <v>0</v>
      </c>
      <c r="AI1171" s="164">
        <v>0</v>
      </c>
      <c r="AJ1171" s="164">
        <v>0</v>
      </c>
      <c r="AK1171" s="164">
        <v>0</v>
      </c>
      <c r="AL1171" s="164">
        <v>0</v>
      </c>
      <c r="AM1171" s="164">
        <v>0</v>
      </c>
      <c r="AN1171" s="164">
        <v>0</v>
      </c>
      <c r="AO1171" s="164">
        <v>0</v>
      </c>
      <c r="AP1171" s="164">
        <v>0</v>
      </c>
      <c r="AQ1171" s="164">
        <v>0</v>
      </c>
      <c r="AR1171" s="164">
        <v>0</v>
      </c>
      <c r="AS1171" s="164">
        <v>0</v>
      </c>
      <c r="AT1171" s="164">
        <v>0</v>
      </c>
      <c r="AU1171" s="164">
        <v>0</v>
      </c>
      <c r="AV1171" s="164">
        <v>0</v>
      </c>
      <c r="AW1171" s="164">
        <v>0</v>
      </c>
    </row>
    <row r="1172" spans="1:49" x14ac:dyDescent="0.3">
      <c r="A1172" s="247"/>
      <c r="B1172" s="247"/>
      <c r="C1172" s="141" t="s">
        <v>16</v>
      </c>
      <c r="D1172" s="164">
        <v>0</v>
      </c>
      <c r="E1172" s="164">
        <v>0</v>
      </c>
      <c r="F1172" s="164">
        <v>0</v>
      </c>
      <c r="G1172" s="164">
        <v>0</v>
      </c>
      <c r="H1172" s="164">
        <v>0</v>
      </c>
      <c r="I1172" s="164">
        <v>0</v>
      </c>
      <c r="J1172" s="164">
        <v>0</v>
      </c>
      <c r="K1172" s="164">
        <v>0</v>
      </c>
      <c r="L1172" s="164">
        <v>0</v>
      </c>
      <c r="M1172" s="164">
        <v>0</v>
      </c>
      <c r="N1172" s="164">
        <v>0</v>
      </c>
      <c r="O1172" s="164">
        <v>0</v>
      </c>
      <c r="P1172" s="164">
        <v>0</v>
      </c>
      <c r="Q1172" s="164">
        <v>0</v>
      </c>
      <c r="R1172" s="164">
        <v>0</v>
      </c>
      <c r="S1172" s="164">
        <v>0</v>
      </c>
      <c r="T1172" s="164">
        <v>0</v>
      </c>
      <c r="U1172" s="164">
        <v>0</v>
      </c>
      <c r="V1172" s="164">
        <v>0</v>
      </c>
      <c r="W1172" s="164">
        <v>0</v>
      </c>
      <c r="X1172" s="164">
        <v>0</v>
      </c>
      <c r="Y1172" s="164">
        <v>0</v>
      </c>
      <c r="Z1172" s="164">
        <v>0</v>
      </c>
      <c r="AA1172" s="164">
        <v>0</v>
      </c>
      <c r="AB1172" s="164">
        <v>0</v>
      </c>
      <c r="AC1172" s="164">
        <v>0</v>
      </c>
      <c r="AD1172" s="164">
        <v>0</v>
      </c>
      <c r="AE1172" s="164">
        <v>0</v>
      </c>
      <c r="AF1172" s="164">
        <v>0</v>
      </c>
      <c r="AG1172" s="164">
        <v>0</v>
      </c>
      <c r="AH1172" s="164">
        <v>0</v>
      </c>
      <c r="AI1172" s="164">
        <v>0</v>
      </c>
      <c r="AJ1172" s="164">
        <v>0</v>
      </c>
      <c r="AK1172" s="164">
        <v>0</v>
      </c>
      <c r="AL1172" s="164">
        <v>0</v>
      </c>
      <c r="AM1172" s="164">
        <v>0</v>
      </c>
      <c r="AN1172" s="164">
        <v>0</v>
      </c>
      <c r="AO1172" s="164">
        <v>0</v>
      </c>
      <c r="AP1172" s="164">
        <v>0</v>
      </c>
      <c r="AQ1172" s="164">
        <v>0</v>
      </c>
      <c r="AR1172" s="164">
        <v>0</v>
      </c>
      <c r="AS1172" s="164">
        <v>0</v>
      </c>
      <c r="AT1172" s="164">
        <v>0</v>
      </c>
      <c r="AU1172" s="164">
        <v>0</v>
      </c>
      <c r="AV1172" s="164">
        <v>0</v>
      </c>
      <c r="AW1172" s="164">
        <v>0</v>
      </c>
    </row>
    <row r="1173" spans="1:49" x14ac:dyDescent="0.3">
      <c r="A1173" s="247"/>
      <c r="B1173" s="247"/>
      <c r="C1173" s="141" t="s">
        <v>17</v>
      </c>
      <c r="D1173" s="164">
        <v>0</v>
      </c>
      <c r="E1173" s="164">
        <v>0</v>
      </c>
      <c r="F1173" s="164">
        <v>0</v>
      </c>
      <c r="G1173" s="164">
        <v>0</v>
      </c>
      <c r="H1173" s="164">
        <v>0</v>
      </c>
      <c r="I1173" s="164">
        <v>0</v>
      </c>
      <c r="J1173" s="164">
        <v>0</v>
      </c>
      <c r="K1173" s="164">
        <v>0</v>
      </c>
      <c r="L1173" s="164">
        <v>0</v>
      </c>
      <c r="M1173" s="164">
        <v>0</v>
      </c>
      <c r="N1173" s="164">
        <v>0</v>
      </c>
      <c r="O1173" s="164">
        <v>0</v>
      </c>
      <c r="P1173" s="164">
        <v>0</v>
      </c>
      <c r="Q1173" s="164">
        <v>0</v>
      </c>
      <c r="R1173" s="164">
        <v>0</v>
      </c>
      <c r="S1173" s="164">
        <v>0</v>
      </c>
      <c r="T1173" s="164">
        <v>0</v>
      </c>
      <c r="U1173" s="164">
        <v>0</v>
      </c>
      <c r="V1173" s="164">
        <v>0</v>
      </c>
      <c r="W1173" s="164">
        <v>0</v>
      </c>
      <c r="X1173" s="164">
        <v>0</v>
      </c>
      <c r="Y1173" s="164">
        <v>0</v>
      </c>
      <c r="Z1173" s="164">
        <v>0</v>
      </c>
      <c r="AA1173" s="164">
        <v>0</v>
      </c>
      <c r="AB1173" s="164">
        <v>0</v>
      </c>
      <c r="AC1173" s="164">
        <v>0</v>
      </c>
      <c r="AD1173" s="164">
        <v>0</v>
      </c>
      <c r="AE1173" s="164">
        <v>0</v>
      </c>
      <c r="AF1173" s="164">
        <v>0</v>
      </c>
      <c r="AG1173" s="164">
        <v>0</v>
      </c>
      <c r="AH1173" s="164">
        <v>0</v>
      </c>
      <c r="AI1173" s="164">
        <v>0</v>
      </c>
      <c r="AJ1173" s="164">
        <v>0</v>
      </c>
      <c r="AK1173" s="164">
        <v>0</v>
      </c>
      <c r="AL1173" s="164">
        <v>0</v>
      </c>
      <c r="AM1173" s="164">
        <v>0</v>
      </c>
      <c r="AN1173" s="164">
        <v>0</v>
      </c>
      <c r="AO1173" s="164">
        <v>0</v>
      </c>
      <c r="AP1173" s="164">
        <v>0</v>
      </c>
      <c r="AQ1173" s="164">
        <v>0</v>
      </c>
      <c r="AR1173" s="164">
        <v>0</v>
      </c>
      <c r="AS1173" s="164">
        <v>0</v>
      </c>
      <c r="AT1173" s="164">
        <v>0</v>
      </c>
      <c r="AU1173" s="164">
        <v>0</v>
      </c>
      <c r="AV1173" s="164">
        <v>0</v>
      </c>
      <c r="AW1173" s="164">
        <v>0</v>
      </c>
    </row>
    <row r="1174" spans="1:49" x14ac:dyDescent="0.3">
      <c r="A1174" s="247"/>
      <c r="B1174" s="247"/>
      <c r="C1174" s="141" t="s">
        <v>34</v>
      </c>
      <c r="D1174" s="164">
        <v>0</v>
      </c>
      <c r="E1174" s="164">
        <v>0</v>
      </c>
      <c r="F1174" s="164">
        <v>0</v>
      </c>
      <c r="G1174" s="164">
        <v>0</v>
      </c>
      <c r="H1174" s="164">
        <v>0</v>
      </c>
      <c r="I1174" s="164">
        <v>0</v>
      </c>
      <c r="J1174" s="164">
        <v>0</v>
      </c>
      <c r="K1174" s="164">
        <v>0</v>
      </c>
      <c r="L1174" s="164">
        <v>0</v>
      </c>
      <c r="M1174" s="164">
        <v>0</v>
      </c>
      <c r="N1174" s="164">
        <v>0</v>
      </c>
      <c r="O1174" s="164">
        <v>0</v>
      </c>
      <c r="P1174" s="164">
        <v>0</v>
      </c>
      <c r="Q1174" s="164">
        <v>0</v>
      </c>
      <c r="R1174" s="164">
        <v>0</v>
      </c>
      <c r="S1174" s="164">
        <v>0</v>
      </c>
      <c r="T1174" s="164">
        <v>0</v>
      </c>
      <c r="U1174" s="164">
        <v>0</v>
      </c>
      <c r="V1174" s="164">
        <v>0</v>
      </c>
      <c r="W1174" s="164">
        <v>0</v>
      </c>
      <c r="X1174" s="164">
        <v>0</v>
      </c>
      <c r="Y1174" s="164">
        <v>0</v>
      </c>
      <c r="Z1174" s="164">
        <v>0</v>
      </c>
      <c r="AA1174" s="164">
        <v>0</v>
      </c>
      <c r="AB1174" s="164">
        <v>0</v>
      </c>
      <c r="AC1174" s="164">
        <v>0</v>
      </c>
      <c r="AD1174" s="164">
        <v>0</v>
      </c>
      <c r="AE1174" s="164">
        <v>0</v>
      </c>
      <c r="AF1174" s="164">
        <v>0</v>
      </c>
      <c r="AG1174" s="164">
        <v>0</v>
      </c>
      <c r="AH1174" s="164">
        <v>0</v>
      </c>
      <c r="AI1174" s="164">
        <v>0</v>
      </c>
      <c r="AJ1174" s="164">
        <v>0</v>
      </c>
      <c r="AK1174" s="164">
        <v>0</v>
      </c>
      <c r="AL1174" s="164">
        <v>0</v>
      </c>
      <c r="AM1174" s="164">
        <v>0</v>
      </c>
      <c r="AN1174" s="164">
        <v>0</v>
      </c>
      <c r="AO1174" s="164">
        <v>0</v>
      </c>
      <c r="AP1174" s="164">
        <v>0</v>
      </c>
      <c r="AQ1174" s="164">
        <v>0</v>
      </c>
      <c r="AR1174" s="164">
        <v>0</v>
      </c>
      <c r="AS1174" s="164">
        <v>0</v>
      </c>
      <c r="AT1174" s="164">
        <v>0</v>
      </c>
      <c r="AU1174" s="164">
        <v>0</v>
      </c>
      <c r="AV1174" s="164">
        <v>0</v>
      </c>
      <c r="AW1174" s="164">
        <v>0</v>
      </c>
    </row>
    <row r="1175" spans="1:49" x14ac:dyDescent="0.3">
      <c r="A1175" s="247"/>
      <c r="B1175" s="247"/>
      <c r="C1175" s="141" t="s">
        <v>19</v>
      </c>
      <c r="D1175" s="164">
        <v>0</v>
      </c>
      <c r="E1175" s="164">
        <v>0</v>
      </c>
      <c r="F1175" s="164">
        <v>0</v>
      </c>
      <c r="G1175" s="164">
        <v>0</v>
      </c>
      <c r="H1175" s="164">
        <v>0</v>
      </c>
      <c r="I1175" s="164">
        <v>0</v>
      </c>
      <c r="J1175" s="164">
        <v>0</v>
      </c>
      <c r="K1175" s="164">
        <v>0</v>
      </c>
      <c r="L1175" s="164">
        <v>0</v>
      </c>
      <c r="M1175" s="164">
        <v>0</v>
      </c>
      <c r="N1175" s="164">
        <v>0</v>
      </c>
      <c r="O1175" s="164">
        <v>0</v>
      </c>
      <c r="P1175" s="164">
        <v>0</v>
      </c>
      <c r="Q1175" s="164">
        <v>0</v>
      </c>
      <c r="R1175" s="164">
        <v>0</v>
      </c>
      <c r="S1175" s="164">
        <v>0</v>
      </c>
      <c r="T1175" s="164">
        <v>0</v>
      </c>
      <c r="U1175" s="164">
        <v>0</v>
      </c>
      <c r="V1175" s="164">
        <v>0</v>
      </c>
      <c r="W1175" s="164">
        <v>0</v>
      </c>
      <c r="X1175" s="164">
        <v>0</v>
      </c>
      <c r="Y1175" s="164">
        <v>0</v>
      </c>
      <c r="Z1175" s="164">
        <v>0</v>
      </c>
      <c r="AA1175" s="164">
        <v>0</v>
      </c>
      <c r="AB1175" s="164">
        <v>0</v>
      </c>
      <c r="AC1175" s="164">
        <v>0</v>
      </c>
      <c r="AD1175" s="164">
        <v>0</v>
      </c>
      <c r="AE1175" s="164">
        <v>0</v>
      </c>
      <c r="AF1175" s="164">
        <v>0</v>
      </c>
      <c r="AG1175" s="164">
        <v>0</v>
      </c>
      <c r="AH1175" s="164">
        <v>0</v>
      </c>
      <c r="AI1175" s="164">
        <v>0</v>
      </c>
      <c r="AJ1175" s="164">
        <v>0</v>
      </c>
      <c r="AK1175" s="164">
        <v>0</v>
      </c>
      <c r="AL1175" s="164">
        <v>0</v>
      </c>
      <c r="AM1175" s="164">
        <v>0</v>
      </c>
      <c r="AN1175" s="164">
        <v>0</v>
      </c>
      <c r="AO1175" s="164">
        <v>0</v>
      </c>
      <c r="AP1175" s="164">
        <v>0</v>
      </c>
      <c r="AQ1175" s="164">
        <v>0</v>
      </c>
      <c r="AR1175" s="164">
        <v>0</v>
      </c>
      <c r="AS1175" s="164">
        <v>0</v>
      </c>
      <c r="AT1175" s="164">
        <v>0</v>
      </c>
      <c r="AU1175" s="164">
        <v>0</v>
      </c>
      <c r="AV1175" s="164">
        <v>0</v>
      </c>
      <c r="AW1175" s="164">
        <v>0</v>
      </c>
    </row>
    <row r="1176" spans="1:49" x14ac:dyDescent="0.3">
      <c r="A1176" s="247"/>
      <c r="B1176" s="247" t="s">
        <v>29</v>
      </c>
      <c r="C1176" s="141" t="s">
        <v>11</v>
      </c>
      <c r="D1176" s="164">
        <v>0</v>
      </c>
      <c r="E1176" s="164">
        <v>0</v>
      </c>
      <c r="F1176" s="164">
        <v>0</v>
      </c>
      <c r="G1176" s="164">
        <v>0</v>
      </c>
      <c r="H1176" s="164">
        <v>0</v>
      </c>
      <c r="I1176" s="164">
        <v>0</v>
      </c>
      <c r="J1176" s="164">
        <v>0</v>
      </c>
      <c r="K1176" s="164">
        <v>0</v>
      </c>
      <c r="L1176" s="164">
        <v>0</v>
      </c>
      <c r="M1176" s="164">
        <v>0</v>
      </c>
      <c r="N1176" s="164">
        <v>0</v>
      </c>
      <c r="O1176" s="164">
        <v>0</v>
      </c>
      <c r="P1176" s="164">
        <v>0</v>
      </c>
      <c r="Q1176" s="164">
        <v>0</v>
      </c>
      <c r="R1176" s="164">
        <v>0</v>
      </c>
      <c r="S1176" s="164">
        <v>0</v>
      </c>
      <c r="T1176" s="164">
        <v>0</v>
      </c>
      <c r="U1176" s="164">
        <v>0</v>
      </c>
      <c r="V1176" s="164">
        <v>0</v>
      </c>
      <c r="W1176" s="164">
        <v>0</v>
      </c>
      <c r="X1176" s="164">
        <v>0</v>
      </c>
      <c r="Y1176" s="164">
        <v>0</v>
      </c>
      <c r="Z1176" s="164">
        <v>0</v>
      </c>
      <c r="AA1176" s="164">
        <v>0</v>
      </c>
      <c r="AB1176" s="164">
        <v>0</v>
      </c>
      <c r="AC1176" s="164">
        <v>0</v>
      </c>
      <c r="AD1176" s="164">
        <v>0</v>
      </c>
      <c r="AE1176" s="164">
        <v>0</v>
      </c>
      <c r="AF1176" s="164">
        <v>0</v>
      </c>
      <c r="AG1176" s="164">
        <v>0</v>
      </c>
      <c r="AH1176" s="164">
        <v>0</v>
      </c>
      <c r="AI1176" s="164">
        <v>0</v>
      </c>
      <c r="AJ1176" s="164">
        <v>0</v>
      </c>
      <c r="AK1176" s="164">
        <v>0</v>
      </c>
      <c r="AL1176" s="164">
        <v>0</v>
      </c>
      <c r="AM1176" s="164">
        <v>0</v>
      </c>
      <c r="AN1176" s="164">
        <v>0</v>
      </c>
      <c r="AO1176" s="164">
        <v>0</v>
      </c>
      <c r="AP1176" s="164">
        <v>0</v>
      </c>
      <c r="AQ1176" s="164">
        <v>0</v>
      </c>
      <c r="AR1176" s="164">
        <v>0</v>
      </c>
      <c r="AS1176" s="164">
        <v>0</v>
      </c>
      <c r="AT1176" s="164">
        <v>0</v>
      </c>
      <c r="AU1176" s="164">
        <v>0</v>
      </c>
      <c r="AV1176" s="164">
        <v>0</v>
      </c>
      <c r="AW1176" s="164">
        <v>0</v>
      </c>
    </row>
    <row r="1177" spans="1:49" x14ac:dyDescent="0.3">
      <c r="A1177" s="247"/>
      <c r="B1177" s="247"/>
      <c r="C1177" s="141" t="s">
        <v>12</v>
      </c>
      <c r="D1177" s="164">
        <v>0</v>
      </c>
      <c r="E1177" s="164">
        <v>0</v>
      </c>
      <c r="F1177" s="164">
        <v>0</v>
      </c>
      <c r="G1177" s="164">
        <v>0</v>
      </c>
      <c r="H1177" s="164">
        <v>0</v>
      </c>
      <c r="I1177" s="164">
        <v>0</v>
      </c>
      <c r="J1177" s="164">
        <v>0</v>
      </c>
      <c r="K1177" s="164">
        <v>0</v>
      </c>
      <c r="L1177" s="164">
        <v>0</v>
      </c>
      <c r="M1177" s="164">
        <v>0</v>
      </c>
      <c r="N1177" s="164">
        <v>0</v>
      </c>
      <c r="O1177" s="164">
        <v>0</v>
      </c>
      <c r="P1177" s="164">
        <v>0</v>
      </c>
      <c r="Q1177" s="164">
        <v>0</v>
      </c>
      <c r="R1177" s="164">
        <v>0</v>
      </c>
      <c r="S1177" s="164">
        <v>0</v>
      </c>
      <c r="T1177" s="164">
        <v>0</v>
      </c>
      <c r="U1177" s="164">
        <v>0</v>
      </c>
      <c r="V1177" s="164">
        <v>0</v>
      </c>
      <c r="W1177" s="164">
        <v>0</v>
      </c>
      <c r="X1177" s="164">
        <v>0</v>
      </c>
      <c r="Y1177" s="164">
        <v>0</v>
      </c>
      <c r="Z1177" s="164">
        <v>0</v>
      </c>
      <c r="AA1177" s="164">
        <v>0</v>
      </c>
      <c r="AB1177" s="164">
        <v>0</v>
      </c>
      <c r="AC1177" s="164">
        <v>0</v>
      </c>
      <c r="AD1177" s="164">
        <v>0</v>
      </c>
      <c r="AE1177" s="164">
        <v>0</v>
      </c>
      <c r="AF1177" s="164">
        <v>0</v>
      </c>
      <c r="AG1177" s="164">
        <v>0</v>
      </c>
      <c r="AH1177" s="164">
        <v>0</v>
      </c>
      <c r="AI1177" s="164">
        <v>0</v>
      </c>
      <c r="AJ1177" s="164">
        <v>0</v>
      </c>
      <c r="AK1177" s="164">
        <v>0</v>
      </c>
      <c r="AL1177" s="164">
        <v>0</v>
      </c>
      <c r="AM1177" s="164">
        <v>0</v>
      </c>
      <c r="AN1177" s="164">
        <v>0</v>
      </c>
      <c r="AO1177" s="164">
        <v>0</v>
      </c>
      <c r="AP1177" s="164">
        <v>0</v>
      </c>
      <c r="AQ1177" s="164">
        <v>0</v>
      </c>
      <c r="AR1177" s="164">
        <v>0</v>
      </c>
      <c r="AS1177" s="164">
        <v>0</v>
      </c>
      <c r="AT1177" s="164">
        <v>0</v>
      </c>
      <c r="AU1177" s="164">
        <v>0</v>
      </c>
      <c r="AV1177" s="164">
        <v>0</v>
      </c>
      <c r="AW1177" s="164">
        <v>0</v>
      </c>
    </row>
    <row r="1178" spans="1:49" x14ac:dyDescent="0.3">
      <c r="A1178" s="247"/>
      <c r="B1178" s="247"/>
      <c r="C1178" s="141" t="s">
        <v>13</v>
      </c>
      <c r="D1178" s="164">
        <v>0</v>
      </c>
      <c r="E1178" s="164">
        <v>0</v>
      </c>
      <c r="F1178" s="164">
        <v>0</v>
      </c>
      <c r="G1178" s="164">
        <v>0</v>
      </c>
      <c r="H1178" s="164">
        <v>0</v>
      </c>
      <c r="I1178" s="164">
        <v>0</v>
      </c>
      <c r="J1178" s="164">
        <v>0</v>
      </c>
      <c r="K1178" s="164">
        <v>0</v>
      </c>
      <c r="L1178" s="164">
        <v>0</v>
      </c>
      <c r="M1178" s="164">
        <v>0</v>
      </c>
      <c r="N1178" s="164">
        <v>0</v>
      </c>
      <c r="O1178" s="164">
        <v>0</v>
      </c>
      <c r="P1178" s="164">
        <v>0</v>
      </c>
      <c r="Q1178" s="164">
        <v>0</v>
      </c>
      <c r="R1178" s="164">
        <v>0</v>
      </c>
      <c r="S1178" s="164">
        <v>0</v>
      </c>
      <c r="T1178" s="164">
        <v>0</v>
      </c>
      <c r="U1178" s="164">
        <v>0</v>
      </c>
      <c r="V1178" s="164">
        <v>0</v>
      </c>
      <c r="W1178" s="164">
        <v>0</v>
      </c>
      <c r="X1178" s="164">
        <v>0</v>
      </c>
      <c r="Y1178" s="164">
        <v>0</v>
      </c>
      <c r="Z1178" s="164">
        <v>0</v>
      </c>
      <c r="AA1178" s="164">
        <v>0</v>
      </c>
      <c r="AB1178" s="164">
        <v>0</v>
      </c>
      <c r="AC1178" s="164">
        <v>0</v>
      </c>
      <c r="AD1178" s="164">
        <v>0</v>
      </c>
      <c r="AE1178" s="164">
        <v>0</v>
      </c>
      <c r="AF1178" s="164">
        <v>0</v>
      </c>
      <c r="AG1178" s="164">
        <v>0</v>
      </c>
      <c r="AH1178" s="164">
        <v>0</v>
      </c>
      <c r="AI1178" s="164">
        <v>0</v>
      </c>
      <c r="AJ1178" s="164">
        <v>0</v>
      </c>
      <c r="AK1178" s="164">
        <v>0</v>
      </c>
      <c r="AL1178" s="164">
        <v>0</v>
      </c>
      <c r="AM1178" s="164">
        <v>0</v>
      </c>
      <c r="AN1178" s="164">
        <v>0</v>
      </c>
      <c r="AO1178" s="164">
        <v>0</v>
      </c>
      <c r="AP1178" s="164">
        <v>0</v>
      </c>
      <c r="AQ1178" s="164">
        <v>0</v>
      </c>
      <c r="AR1178" s="164">
        <v>0</v>
      </c>
      <c r="AS1178" s="164">
        <v>0</v>
      </c>
      <c r="AT1178" s="164">
        <v>0</v>
      </c>
      <c r="AU1178" s="164">
        <v>0</v>
      </c>
      <c r="AV1178" s="164">
        <v>0</v>
      </c>
      <c r="AW1178" s="164">
        <v>0</v>
      </c>
    </row>
    <row r="1179" spans="1:49" x14ac:dyDescent="0.3">
      <c r="A1179" s="247"/>
      <c r="B1179" s="247"/>
      <c r="C1179" s="141" t="s">
        <v>14</v>
      </c>
      <c r="D1179" s="164">
        <v>0</v>
      </c>
      <c r="E1179" s="164">
        <v>0</v>
      </c>
      <c r="F1179" s="164">
        <v>0</v>
      </c>
      <c r="G1179" s="164">
        <v>0</v>
      </c>
      <c r="H1179" s="164">
        <v>0</v>
      </c>
      <c r="I1179" s="164">
        <v>0</v>
      </c>
      <c r="J1179" s="164">
        <v>0</v>
      </c>
      <c r="K1179" s="164">
        <v>0</v>
      </c>
      <c r="L1179" s="164">
        <v>0</v>
      </c>
      <c r="M1179" s="164">
        <v>0</v>
      </c>
      <c r="N1179" s="164">
        <v>0</v>
      </c>
      <c r="O1179" s="164">
        <v>0</v>
      </c>
      <c r="P1179" s="164">
        <v>0</v>
      </c>
      <c r="Q1179" s="164">
        <v>0</v>
      </c>
      <c r="R1179" s="164">
        <v>0</v>
      </c>
      <c r="S1179" s="164">
        <v>0</v>
      </c>
      <c r="T1179" s="164">
        <v>0</v>
      </c>
      <c r="U1179" s="164">
        <v>0</v>
      </c>
      <c r="V1179" s="164">
        <v>0</v>
      </c>
      <c r="W1179" s="164">
        <v>0</v>
      </c>
      <c r="X1179" s="164">
        <v>0</v>
      </c>
      <c r="Y1179" s="164">
        <v>0</v>
      </c>
      <c r="Z1179" s="164">
        <v>0</v>
      </c>
      <c r="AA1179" s="164">
        <v>0</v>
      </c>
      <c r="AB1179" s="164">
        <v>0</v>
      </c>
      <c r="AC1179" s="164">
        <v>0</v>
      </c>
      <c r="AD1179" s="164">
        <v>0</v>
      </c>
      <c r="AE1179" s="164">
        <v>0</v>
      </c>
      <c r="AF1179" s="164">
        <v>0</v>
      </c>
      <c r="AG1179" s="164">
        <v>0</v>
      </c>
      <c r="AH1179" s="164">
        <v>0</v>
      </c>
      <c r="AI1179" s="164">
        <v>0</v>
      </c>
      <c r="AJ1179" s="164">
        <v>0</v>
      </c>
      <c r="AK1179" s="164">
        <v>0</v>
      </c>
      <c r="AL1179" s="164">
        <v>0</v>
      </c>
      <c r="AM1179" s="164">
        <v>0</v>
      </c>
      <c r="AN1179" s="164">
        <v>0</v>
      </c>
      <c r="AO1179" s="164">
        <v>0</v>
      </c>
      <c r="AP1179" s="164">
        <v>0</v>
      </c>
      <c r="AQ1179" s="164">
        <v>0</v>
      </c>
      <c r="AR1179" s="164">
        <v>0</v>
      </c>
      <c r="AS1179" s="164">
        <v>0</v>
      </c>
      <c r="AT1179" s="164">
        <v>0</v>
      </c>
      <c r="AU1179" s="164">
        <v>0</v>
      </c>
      <c r="AV1179" s="164">
        <v>0</v>
      </c>
      <c r="AW1179" s="164">
        <v>0</v>
      </c>
    </row>
    <row r="1180" spans="1:49" x14ac:dyDescent="0.3">
      <c r="A1180" s="247"/>
      <c r="B1180" s="247"/>
      <c r="C1180" s="141" t="s">
        <v>15</v>
      </c>
      <c r="D1180" s="164">
        <v>0</v>
      </c>
      <c r="E1180" s="164">
        <v>0</v>
      </c>
      <c r="F1180" s="164">
        <v>0</v>
      </c>
      <c r="G1180" s="164">
        <v>0</v>
      </c>
      <c r="H1180" s="164">
        <v>0</v>
      </c>
      <c r="I1180" s="164">
        <v>0</v>
      </c>
      <c r="J1180" s="164">
        <v>0</v>
      </c>
      <c r="K1180" s="164">
        <v>0</v>
      </c>
      <c r="L1180" s="164">
        <v>0</v>
      </c>
      <c r="M1180" s="164">
        <v>0</v>
      </c>
      <c r="N1180" s="164">
        <v>0</v>
      </c>
      <c r="O1180" s="164">
        <v>0</v>
      </c>
      <c r="P1180" s="164">
        <v>0</v>
      </c>
      <c r="Q1180" s="164">
        <v>0</v>
      </c>
      <c r="R1180" s="164">
        <v>0</v>
      </c>
      <c r="S1180" s="164">
        <v>0</v>
      </c>
      <c r="T1180" s="164">
        <v>0</v>
      </c>
      <c r="U1180" s="164">
        <v>0</v>
      </c>
      <c r="V1180" s="164">
        <v>0</v>
      </c>
      <c r="W1180" s="164">
        <v>0</v>
      </c>
      <c r="X1180" s="164">
        <v>0</v>
      </c>
      <c r="Y1180" s="164">
        <v>0</v>
      </c>
      <c r="Z1180" s="164">
        <v>0</v>
      </c>
      <c r="AA1180" s="164">
        <v>0</v>
      </c>
      <c r="AB1180" s="164">
        <v>0</v>
      </c>
      <c r="AC1180" s="164">
        <v>0</v>
      </c>
      <c r="AD1180" s="164">
        <v>0</v>
      </c>
      <c r="AE1180" s="164">
        <v>0</v>
      </c>
      <c r="AF1180" s="164">
        <v>0</v>
      </c>
      <c r="AG1180" s="164">
        <v>0</v>
      </c>
      <c r="AH1180" s="164">
        <v>0</v>
      </c>
      <c r="AI1180" s="164">
        <v>0</v>
      </c>
      <c r="AJ1180" s="164">
        <v>0</v>
      </c>
      <c r="AK1180" s="164">
        <v>0</v>
      </c>
      <c r="AL1180" s="164">
        <v>0</v>
      </c>
      <c r="AM1180" s="164">
        <v>0</v>
      </c>
      <c r="AN1180" s="164">
        <v>0</v>
      </c>
      <c r="AO1180" s="164">
        <v>0</v>
      </c>
      <c r="AP1180" s="164">
        <v>0</v>
      </c>
      <c r="AQ1180" s="164">
        <v>0</v>
      </c>
      <c r="AR1180" s="164">
        <v>0</v>
      </c>
      <c r="AS1180" s="164">
        <v>0</v>
      </c>
      <c r="AT1180" s="164">
        <v>0</v>
      </c>
      <c r="AU1180" s="164">
        <v>0</v>
      </c>
      <c r="AV1180" s="164">
        <v>0</v>
      </c>
      <c r="AW1180" s="164">
        <v>0</v>
      </c>
    </row>
    <row r="1181" spans="1:49" x14ac:dyDescent="0.3">
      <c r="A1181" s="247"/>
      <c r="B1181" s="247"/>
      <c r="C1181" s="141" t="s">
        <v>16</v>
      </c>
      <c r="D1181" s="164">
        <v>0</v>
      </c>
      <c r="E1181" s="164">
        <v>0</v>
      </c>
      <c r="F1181" s="164">
        <v>0</v>
      </c>
      <c r="G1181" s="164">
        <v>0</v>
      </c>
      <c r="H1181" s="164">
        <v>0</v>
      </c>
      <c r="I1181" s="164">
        <v>0</v>
      </c>
      <c r="J1181" s="164">
        <v>0</v>
      </c>
      <c r="K1181" s="164">
        <v>0</v>
      </c>
      <c r="L1181" s="164">
        <v>0</v>
      </c>
      <c r="M1181" s="164">
        <v>0</v>
      </c>
      <c r="N1181" s="164">
        <v>0</v>
      </c>
      <c r="O1181" s="164">
        <v>0</v>
      </c>
      <c r="P1181" s="164">
        <v>0</v>
      </c>
      <c r="Q1181" s="164">
        <v>0</v>
      </c>
      <c r="R1181" s="164">
        <v>0</v>
      </c>
      <c r="S1181" s="164">
        <v>0</v>
      </c>
      <c r="T1181" s="164">
        <v>0</v>
      </c>
      <c r="U1181" s="164">
        <v>0</v>
      </c>
      <c r="V1181" s="164">
        <v>0</v>
      </c>
      <c r="W1181" s="164">
        <v>0</v>
      </c>
      <c r="X1181" s="164">
        <v>0</v>
      </c>
      <c r="Y1181" s="164">
        <v>0</v>
      </c>
      <c r="Z1181" s="164">
        <v>0</v>
      </c>
      <c r="AA1181" s="164">
        <v>0</v>
      </c>
      <c r="AB1181" s="164">
        <v>0</v>
      </c>
      <c r="AC1181" s="164">
        <v>0</v>
      </c>
      <c r="AD1181" s="164">
        <v>0</v>
      </c>
      <c r="AE1181" s="164">
        <v>0</v>
      </c>
      <c r="AF1181" s="164">
        <v>0</v>
      </c>
      <c r="AG1181" s="164">
        <v>0</v>
      </c>
      <c r="AH1181" s="164">
        <v>0</v>
      </c>
      <c r="AI1181" s="164">
        <v>0</v>
      </c>
      <c r="AJ1181" s="164">
        <v>0</v>
      </c>
      <c r="AK1181" s="164">
        <v>0</v>
      </c>
      <c r="AL1181" s="164">
        <v>0</v>
      </c>
      <c r="AM1181" s="164">
        <v>0</v>
      </c>
      <c r="AN1181" s="164">
        <v>0</v>
      </c>
      <c r="AO1181" s="164">
        <v>0</v>
      </c>
      <c r="AP1181" s="164">
        <v>0</v>
      </c>
      <c r="AQ1181" s="164">
        <v>0</v>
      </c>
      <c r="AR1181" s="164">
        <v>0</v>
      </c>
      <c r="AS1181" s="164">
        <v>0</v>
      </c>
      <c r="AT1181" s="164">
        <v>0</v>
      </c>
      <c r="AU1181" s="164">
        <v>0</v>
      </c>
      <c r="AV1181" s="164">
        <v>0</v>
      </c>
      <c r="AW1181" s="164">
        <v>0</v>
      </c>
    </row>
    <row r="1182" spans="1:49" x14ac:dyDescent="0.3">
      <c r="A1182" s="247"/>
      <c r="B1182" s="247"/>
      <c r="C1182" s="141" t="s">
        <v>17</v>
      </c>
      <c r="D1182" s="164">
        <v>0</v>
      </c>
      <c r="E1182" s="164">
        <v>0</v>
      </c>
      <c r="F1182" s="164">
        <v>0</v>
      </c>
      <c r="G1182" s="164">
        <v>0</v>
      </c>
      <c r="H1182" s="164">
        <v>0</v>
      </c>
      <c r="I1182" s="164">
        <v>0</v>
      </c>
      <c r="J1182" s="164">
        <v>0</v>
      </c>
      <c r="K1182" s="164">
        <v>0</v>
      </c>
      <c r="L1182" s="164">
        <v>0</v>
      </c>
      <c r="M1182" s="164">
        <v>0</v>
      </c>
      <c r="N1182" s="164">
        <v>0</v>
      </c>
      <c r="O1182" s="164">
        <v>0</v>
      </c>
      <c r="P1182" s="164">
        <v>0</v>
      </c>
      <c r="Q1182" s="164">
        <v>0</v>
      </c>
      <c r="R1182" s="164">
        <v>0</v>
      </c>
      <c r="S1182" s="164">
        <v>0</v>
      </c>
      <c r="T1182" s="164">
        <v>0</v>
      </c>
      <c r="U1182" s="164">
        <v>0</v>
      </c>
      <c r="V1182" s="164">
        <v>0</v>
      </c>
      <c r="W1182" s="164">
        <v>0</v>
      </c>
      <c r="X1182" s="164">
        <v>0</v>
      </c>
      <c r="Y1182" s="164">
        <v>0</v>
      </c>
      <c r="Z1182" s="164">
        <v>0</v>
      </c>
      <c r="AA1182" s="164">
        <v>0</v>
      </c>
      <c r="AB1182" s="164">
        <v>0</v>
      </c>
      <c r="AC1182" s="164">
        <v>0</v>
      </c>
      <c r="AD1182" s="164">
        <v>0</v>
      </c>
      <c r="AE1182" s="164">
        <v>0</v>
      </c>
      <c r="AF1182" s="164">
        <v>0</v>
      </c>
      <c r="AG1182" s="164">
        <v>0</v>
      </c>
      <c r="AH1182" s="164">
        <v>0</v>
      </c>
      <c r="AI1182" s="164">
        <v>0</v>
      </c>
      <c r="AJ1182" s="164">
        <v>0</v>
      </c>
      <c r="AK1182" s="164">
        <v>0</v>
      </c>
      <c r="AL1182" s="164">
        <v>0</v>
      </c>
      <c r="AM1182" s="164">
        <v>0</v>
      </c>
      <c r="AN1182" s="164">
        <v>0</v>
      </c>
      <c r="AO1182" s="164">
        <v>0</v>
      </c>
      <c r="AP1182" s="164">
        <v>0</v>
      </c>
      <c r="AQ1182" s="164">
        <v>0</v>
      </c>
      <c r="AR1182" s="164">
        <v>0</v>
      </c>
      <c r="AS1182" s="164">
        <v>0</v>
      </c>
      <c r="AT1182" s="164">
        <v>0</v>
      </c>
      <c r="AU1182" s="164">
        <v>0</v>
      </c>
      <c r="AV1182" s="164">
        <v>0</v>
      </c>
      <c r="AW1182" s="164">
        <v>0</v>
      </c>
    </row>
    <row r="1183" spans="1:49" x14ac:dyDescent="0.3">
      <c r="A1183" s="247"/>
      <c r="B1183" s="247"/>
      <c r="C1183" s="141" t="s">
        <v>34</v>
      </c>
      <c r="D1183" s="164">
        <v>0</v>
      </c>
      <c r="E1183" s="164">
        <v>0</v>
      </c>
      <c r="F1183" s="164">
        <v>0</v>
      </c>
      <c r="G1183" s="164">
        <v>0</v>
      </c>
      <c r="H1183" s="164">
        <v>0</v>
      </c>
      <c r="I1183" s="164">
        <v>0</v>
      </c>
      <c r="J1183" s="164">
        <v>0</v>
      </c>
      <c r="K1183" s="164">
        <v>0</v>
      </c>
      <c r="L1183" s="164">
        <v>0</v>
      </c>
      <c r="M1183" s="164">
        <v>0</v>
      </c>
      <c r="N1183" s="164">
        <v>0</v>
      </c>
      <c r="O1183" s="164">
        <v>0</v>
      </c>
      <c r="P1183" s="164">
        <v>0</v>
      </c>
      <c r="Q1183" s="164">
        <v>0</v>
      </c>
      <c r="R1183" s="164">
        <v>0</v>
      </c>
      <c r="S1183" s="164">
        <v>0</v>
      </c>
      <c r="T1183" s="164">
        <v>0</v>
      </c>
      <c r="U1183" s="164">
        <v>0</v>
      </c>
      <c r="V1183" s="164">
        <v>0</v>
      </c>
      <c r="W1183" s="164">
        <v>0</v>
      </c>
      <c r="X1183" s="164">
        <v>0</v>
      </c>
      <c r="Y1183" s="164">
        <v>0</v>
      </c>
      <c r="Z1183" s="164">
        <v>0</v>
      </c>
      <c r="AA1183" s="164">
        <v>0</v>
      </c>
      <c r="AB1183" s="164">
        <v>0</v>
      </c>
      <c r="AC1183" s="164">
        <v>0</v>
      </c>
      <c r="AD1183" s="164">
        <v>0</v>
      </c>
      <c r="AE1183" s="164">
        <v>0</v>
      </c>
      <c r="AF1183" s="164">
        <v>0</v>
      </c>
      <c r="AG1183" s="164">
        <v>0</v>
      </c>
      <c r="AH1183" s="164">
        <v>0</v>
      </c>
      <c r="AI1183" s="164">
        <v>0</v>
      </c>
      <c r="AJ1183" s="164">
        <v>0</v>
      </c>
      <c r="AK1183" s="164">
        <v>0</v>
      </c>
      <c r="AL1183" s="164">
        <v>0</v>
      </c>
      <c r="AM1183" s="164">
        <v>0</v>
      </c>
      <c r="AN1183" s="164">
        <v>0</v>
      </c>
      <c r="AO1183" s="164">
        <v>0</v>
      </c>
      <c r="AP1183" s="164">
        <v>0</v>
      </c>
      <c r="AQ1183" s="164">
        <v>0</v>
      </c>
      <c r="AR1183" s="164">
        <v>0</v>
      </c>
      <c r="AS1183" s="164">
        <v>0</v>
      </c>
      <c r="AT1183" s="164">
        <v>0</v>
      </c>
      <c r="AU1183" s="164">
        <v>0</v>
      </c>
      <c r="AV1183" s="164">
        <v>0</v>
      </c>
      <c r="AW1183" s="164">
        <v>0</v>
      </c>
    </row>
    <row r="1184" spans="1:49" x14ac:dyDescent="0.3">
      <c r="A1184" s="247"/>
      <c r="B1184" s="247"/>
      <c r="C1184" s="141" t="s">
        <v>19</v>
      </c>
      <c r="D1184" s="164">
        <v>0</v>
      </c>
      <c r="E1184" s="164">
        <v>0</v>
      </c>
      <c r="F1184" s="164">
        <v>0</v>
      </c>
      <c r="G1184" s="164">
        <v>0</v>
      </c>
      <c r="H1184" s="164">
        <v>0</v>
      </c>
      <c r="I1184" s="164">
        <v>0</v>
      </c>
      <c r="J1184" s="164">
        <v>0</v>
      </c>
      <c r="K1184" s="164">
        <v>0</v>
      </c>
      <c r="L1184" s="164">
        <v>0</v>
      </c>
      <c r="M1184" s="164">
        <v>0</v>
      </c>
      <c r="N1184" s="164">
        <v>0</v>
      </c>
      <c r="O1184" s="164">
        <v>0</v>
      </c>
      <c r="P1184" s="164">
        <v>0</v>
      </c>
      <c r="Q1184" s="164">
        <v>0</v>
      </c>
      <c r="R1184" s="164">
        <v>0</v>
      </c>
      <c r="S1184" s="164">
        <v>0</v>
      </c>
      <c r="T1184" s="164">
        <v>0</v>
      </c>
      <c r="U1184" s="164">
        <v>0</v>
      </c>
      <c r="V1184" s="164">
        <v>0</v>
      </c>
      <c r="W1184" s="164">
        <v>0</v>
      </c>
      <c r="X1184" s="164">
        <v>0</v>
      </c>
      <c r="Y1184" s="164">
        <v>0</v>
      </c>
      <c r="Z1184" s="164">
        <v>0</v>
      </c>
      <c r="AA1184" s="164">
        <v>0</v>
      </c>
      <c r="AB1184" s="164">
        <v>0</v>
      </c>
      <c r="AC1184" s="164">
        <v>0</v>
      </c>
      <c r="AD1184" s="164">
        <v>0</v>
      </c>
      <c r="AE1184" s="164">
        <v>0</v>
      </c>
      <c r="AF1184" s="164">
        <v>0</v>
      </c>
      <c r="AG1184" s="164">
        <v>0</v>
      </c>
      <c r="AH1184" s="164">
        <v>0</v>
      </c>
      <c r="AI1184" s="164">
        <v>0</v>
      </c>
      <c r="AJ1184" s="164">
        <v>0</v>
      </c>
      <c r="AK1184" s="164">
        <v>0</v>
      </c>
      <c r="AL1184" s="164">
        <v>0</v>
      </c>
      <c r="AM1184" s="164">
        <v>0</v>
      </c>
      <c r="AN1184" s="164">
        <v>0</v>
      </c>
      <c r="AO1184" s="164">
        <v>0</v>
      </c>
      <c r="AP1184" s="164">
        <v>0</v>
      </c>
      <c r="AQ1184" s="164">
        <v>0</v>
      </c>
      <c r="AR1184" s="164">
        <v>0</v>
      </c>
      <c r="AS1184" s="164">
        <v>0</v>
      </c>
      <c r="AT1184" s="164">
        <v>0</v>
      </c>
      <c r="AU1184" s="164">
        <v>0</v>
      </c>
      <c r="AV1184" s="164">
        <v>0</v>
      </c>
      <c r="AW1184" s="164">
        <v>0</v>
      </c>
    </row>
    <row r="1185" spans="1:49" x14ac:dyDescent="0.3">
      <c r="A1185" s="247" t="s">
        <v>24</v>
      </c>
      <c r="B1185" s="247" t="s">
        <v>10</v>
      </c>
      <c r="C1185" s="141" t="s">
        <v>11</v>
      </c>
      <c r="D1185" s="164">
        <v>-18974.900000000001</v>
      </c>
      <c r="E1185" s="164">
        <v>-17213.3</v>
      </c>
      <c r="F1185" s="164">
        <v>-14767</v>
      </c>
      <c r="G1185" s="164">
        <v>-15904.6</v>
      </c>
      <c r="H1185" s="164">
        <v>-17305.5</v>
      </c>
      <c r="I1185" s="164">
        <v>-19366.099999999999</v>
      </c>
      <c r="J1185" s="164">
        <v>-22805.200000000001</v>
      </c>
      <c r="K1185" s="164">
        <v>-29743</v>
      </c>
      <c r="L1185" s="164">
        <v>-35438.300000000003</v>
      </c>
      <c r="M1185" s="164">
        <v>-37473.5</v>
      </c>
      <c r="N1185" s="164">
        <v>-39044.1</v>
      </c>
      <c r="O1185" s="164">
        <v>-40344.5</v>
      </c>
      <c r="P1185" s="164">
        <v>-42887.199999999997</v>
      </c>
      <c r="Q1185" s="164">
        <v>-45446.2</v>
      </c>
      <c r="R1185" s="164">
        <v>-32300.6</v>
      </c>
      <c r="S1185" s="164">
        <v>-19058.8</v>
      </c>
      <c r="T1185" s="164">
        <v>-19455.7</v>
      </c>
      <c r="U1185" s="164">
        <v>-16511.599999999999</v>
      </c>
      <c r="V1185" s="164">
        <v>-13397.7</v>
      </c>
      <c r="W1185" s="164">
        <v>-10985.7</v>
      </c>
      <c r="X1185" s="164">
        <v>-9351.1</v>
      </c>
      <c r="Y1185" s="164">
        <v>-8344.9699999999993</v>
      </c>
      <c r="Z1185" s="164">
        <v>-7791.66</v>
      </c>
      <c r="AA1185" s="164">
        <v>-7545.2</v>
      </c>
      <c r="AB1185" s="164">
        <v>-7500.81</v>
      </c>
      <c r="AC1185" s="164">
        <v>-7587.66</v>
      </c>
      <c r="AD1185" s="164">
        <v>-7761.2</v>
      </c>
      <c r="AE1185" s="164">
        <v>-7993.2</v>
      </c>
      <c r="AF1185" s="164">
        <v>-8263.17</v>
      </c>
      <c r="AG1185" s="164">
        <v>-8558.4</v>
      </c>
      <c r="AH1185" s="164">
        <v>-145014</v>
      </c>
      <c r="AI1185" s="164">
        <v>-73390.2</v>
      </c>
      <c r="AJ1185" s="164">
        <v>-40664.800000000003</v>
      </c>
      <c r="AK1185" s="164">
        <v>-25458.2</v>
      </c>
      <c r="AL1185" s="164">
        <v>-18289.900000000001</v>
      </c>
      <c r="AM1185" s="164">
        <v>-14897</v>
      </c>
      <c r="AN1185" s="164">
        <v>-13329.4</v>
      </c>
      <c r="AO1185" s="164">
        <v>-12673.7</v>
      </c>
      <c r="AP1185" s="164">
        <v>-12487.9</v>
      </c>
      <c r="AQ1185" s="164">
        <v>-12553.1</v>
      </c>
      <c r="AR1185" s="164">
        <v>-12757.1</v>
      </c>
      <c r="AS1185" s="164">
        <v>4156.72</v>
      </c>
      <c r="AT1185" s="164">
        <v>4539.7700000000004</v>
      </c>
      <c r="AU1185" s="164">
        <v>405.916</v>
      </c>
      <c r="AV1185" s="164">
        <v>-4029.63</v>
      </c>
      <c r="AW1185" s="164">
        <v>-7499.51</v>
      </c>
    </row>
    <row r="1186" spans="1:49" x14ac:dyDescent="0.3">
      <c r="A1186" s="247"/>
      <c r="B1186" s="247"/>
      <c r="C1186" s="141" t="s">
        <v>12</v>
      </c>
      <c r="D1186" s="164">
        <v>-374.62299999999999</v>
      </c>
      <c r="E1186" s="164">
        <v>-289.78399999999999</v>
      </c>
      <c r="F1186" s="164">
        <v>-171.97499999999999</v>
      </c>
      <c r="G1186" s="164">
        <v>-226.76400000000001</v>
      </c>
      <c r="H1186" s="164">
        <v>-294.22699999999998</v>
      </c>
      <c r="I1186" s="164">
        <v>-393.459</v>
      </c>
      <c r="J1186" s="164">
        <v>-559.08500000000004</v>
      </c>
      <c r="K1186" s="164">
        <v>-893.197</v>
      </c>
      <c r="L1186" s="164">
        <v>-1167.47</v>
      </c>
      <c r="M1186" s="164">
        <v>-1265.49</v>
      </c>
      <c r="N1186" s="164">
        <v>-1341.12</v>
      </c>
      <c r="O1186" s="164">
        <v>-1403.75</v>
      </c>
      <c r="P1186" s="164">
        <v>-1526.2</v>
      </c>
      <c r="Q1186" s="164">
        <v>-1649.44</v>
      </c>
      <c r="R1186" s="164">
        <v>-1944.43</v>
      </c>
      <c r="S1186" s="164">
        <v>-1147.3</v>
      </c>
      <c r="T1186" s="164">
        <v>-1171.19</v>
      </c>
      <c r="U1186" s="164">
        <v>-993.96500000000003</v>
      </c>
      <c r="V1186" s="164">
        <v>-806.51599999999996</v>
      </c>
      <c r="W1186" s="164">
        <v>-661.31899999999996</v>
      </c>
      <c r="X1186" s="164">
        <v>-562.91700000000003</v>
      </c>
      <c r="Y1186" s="164">
        <v>-502.35</v>
      </c>
      <c r="Z1186" s="164">
        <v>-469.04199999999997</v>
      </c>
      <c r="AA1186" s="164">
        <v>-454.20600000000002</v>
      </c>
      <c r="AB1186" s="164">
        <v>-451.53399999999999</v>
      </c>
      <c r="AC1186" s="164">
        <v>-456.762</v>
      </c>
      <c r="AD1186" s="164">
        <v>-467.20800000000003</v>
      </c>
      <c r="AE1186" s="164">
        <v>-481.17399999999998</v>
      </c>
      <c r="AF1186" s="164">
        <v>-497.42599999999999</v>
      </c>
      <c r="AG1186" s="164">
        <v>-515.19799999999998</v>
      </c>
      <c r="AH1186" s="164">
        <v>-8729.5300000000007</v>
      </c>
      <c r="AI1186" s="164">
        <v>-4417.9399999999996</v>
      </c>
      <c r="AJ1186" s="164">
        <v>-2447.94</v>
      </c>
      <c r="AK1186" s="164">
        <v>-1532.53</v>
      </c>
      <c r="AL1186" s="164">
        <v>-1101.02</v>
      </c>
      <c r="AM1186" s="164">
        <v>-896.76700000000005</v>
      </c>
      <c r="AN1186" s="164">
        <v>-802.40099999999995</v>
      </c>
      <c r="AO1186" s="164">
        <v>-762.93200000000002</v>
      </c>
      <c r="AP1186" s="164">
        <v>-751.74800000000005</v>
      </c>
      <c r="AQ1186" s="164">
        <v>-755.66899999999998</v>
      </c>
      <c r="AR1186" s="164">
        <v>-767.95399999999995</v>
      </c>
      <c r="AS1186" s="164">
        <v>250.226</v>
      </c>
      <c r="AT1186" s="164">
        <v>273.28500000000003</v>
      </c>
      <c r="AU1186" s="164">
        <v>24.435300000000002</v>
      </c>
      <c r="AV1186" s="164">
        <v>-242.57499999999999</v>
      </c>
      <c r="AW1186" s="164">
        <v>-451.45499999999998</v>
      </c>
    </row>
    <row r="1187" spans="1:49" x14ac:dyDescent="0.3">
      <c r="A1187" s="247"/>
      <c r="B1187" s="247"/>
      <c r="C1187" s="141" t="s">
        <v>13</v>
      </c>
      <c r="D1187" s="164">
        <v>-3289.65</v>
      </c>
      <c r="E1187" s="164">
        <v>-2598.5500000000002</v>
      </c>
      <c r="F1187" s="164">
        <v>-1638.89</v>
      </c>
      <c r="G1187" s="164">
        <v>-2085.19</v>
      </c>
      <c r="H1187" s="164">
        <v>-2634.74</v>
      </c>
      <c r="I1187" s="164">
        <v>-3443.09</v>
      </c>
      <c r="J1187" s="164">
        <v>-4792.2700000000004</v>
      </c>
      <c r="K1187" s="164">
        <v>-7513.93</v>
      </c>
      <c r="L1187" s="164">
        <v>-9748.16</v>
      </c>
      <c r="M1187" s="164">
        <v>-10546.6</v>
      </c>
      <c r="N1187" s="164">
        <v>-11162.7</v>
      </c>
      <c r="O1187" s="164">
        <v>-11672.8</v>
      </c>
      <c r="P1187" s="164">
        <v>-12670.3</v>
      </c>
      <c r="Q1187" s="164">
        <v>-13674.2</v>
      </c>
      <c r="R1187" s="164">
        <v>-13439.3</v>
      </c>
      <c r="S1187" s="164">
        <v>-6945.87</v>
      </c>
      <c r="T1187" s="164">
        <v>-7140.47</v>
      </c>
      <c r="U1187" s="164">
        <v>-5696.79</v>
      </c>
      <c r="V1187" s="164">
        <v>-4169.84</v>
      </c>
      <c r="W1187" s="164">
        <v>-2987.08</v>
      </c>
      <c r="X1187" s="164">
        <v>-2185.5</v>
      </c>
      <c r="Y1187" s="164">
        <v>-1692.12</v>
      </c>
      <c r="Z1187" s="164">
        <v>-1420.8</v>
      </c>
      <c r="AA1187" s="164">
        <v>-1299.94</v>
      </c>
      <c r="AB1187" s="164">
        <v>-1278.17</v>
      </c>
      <c r="AC1187" s="164">
        <v>-1320.76</v>
      </c>
      <c r="AD1187" s="164">
        <v>-1405.86</v>
      </c>
      <c r="AE1187" s="164">
        <v>-1519.62</v>
      </c>
      <c r="AF1187" s="164">
        <v>-1652.01</v>
      </c>
      <c r="AG1187" s="164">
        <v>-1796.78</v>
      </c>
      <c r="AH1187" s="164">
        <v>-68710.399999999994</v>
      </c>
      <c r="AI1187" s="164">
        <v>-33588.400000000001</v>
      </c>
      <c r="AJ1187" s="164">
        <v>-17540.8</v>
      </c>
      <c r="AK1187" s="164">
        <v>-10084</v>
      </c>
      <c r="AL1187" s="164">
        <v>-6568.84</v>
      </c>
      <c r="AM1187" s="164">
        <v>-4905.0200000000004</v>
      </c>
      <c r="AN1187" s="164">
        <v>-4136.32</v>
      </c>
      <c r="AO1187" s="164">
        <v>-3814.81</v>
      </c>
      <c r="AP1187" s="164">
        <v>-3723.71</v>
      </c>
      <c r="AQ1187" s="164">
        <v>-3755.65</v>
      </c>
      <c r="AR1187" s="164">
        <v>-3855.72</v>
      </c>
      <c r="AS1187" s="164">
        <v>4438.33</v>
      </c>
      <c r="AT1187" s="164">
        <v>4626.17</v>
      </c>
      <c r="AU1187" s="164">
        <v>2599.0500000000002</v>
      </c>
      <c r="AV1187" s="164">
        <v>423.99200000000002</v>
      </c>
      <c r="AW1187" s="164">
        <v>-1277.53</v>
      </c>
    </row>
    <row r="1188" spans="1:49" x14ac:dyDescent="0.3">
      <c r="A1188" s="247"/>
      <c r="B1188" s="247"/>
      <c r="C1188" s="141" t="s">
        <v>14</v>
      </c>
      <c r="D1188" s="164">
        <v>-287.87</v>
      </c>
      <c r="E1188" s="164">
        <v>616.00400000000002</v>
      </c>
      <c r="F1188" s="164">
        <v>1871.14</v>
      </c>
      <c r="G1188" s="164">
        <v>1287.42</v>
      </c>
      <c r="H1188" s="164">
        <v>568.67100000000005</v>
      </c>
      <c r="I1188" s="164">
        <v>-488.55099999999999</v>
      </c>
      <c r="J1188" s="164">
        <v>-2253.12</v>
      </c>
      <c r="K1188" s="164">
        <v>-5812.75</v>
      </c>
      <c r="L1188" s="164">
        <v>-8734.8799999999992</v>
      </c>
      <c r="M1188" s="164">
        <v>-9779.11</v>
      </c>
      <c r="N1188" s="164">
        <v>-10584.9</v>
      </c>
      <c r="O1188" s="164">
        <v>-11252.1</v>
      </c>
      <c r="P1188" s="164">
        <v>-12556.8</v>
      </c>
      <c r="Q1188" s="164">
        <v>-13869.7</v>
      </c>
      <c r="R1188" s="164">
        <v>-13562.4</v>
      </c>
      <c r="S1188" s="164">
        <v>-5069.79</v>
      </c>
      <c r="T1188" s="164">
        <v>-5324.31</v>
      </c>
      <c r="U1188" s="164">
        <v>-3436.14</v>
      </c>
      <c r="V1188" s="164">
        <v>-1439.06</v>
      </c>
      <c r="W1188" s="164">
        <v>107.86199999999999</v>
      </c>
      <c r="X1188" s="164">
        <v>1156.23</v>
      </c>
      <c r="Y1188" s="164">
        <v>1801.52</v>
      </c>
      <c r="Z1188" s="164">
        <v>2156.38</v>
      </c>
      <c r="AA1188" s="164">
        <v>2314.44</v>
      </c>
      <c r="AB1188" s="164">
        <v>2342.91</v>
      </c>
      <c r="AC1188" s="164">
        <v>2287.21</v>
      </c>
      <c r="AD1188" s="164">
        <v>2175.91</v>
      </c>
      <c r="AE1188" s="164">
        <v>2027.12</v>
      </c>
      <c r="AF1188" s="164">
        <v>1853.97</v>
      </c>
      <c r="AG1188" s="164">
        <v>1664.63</v>
      </c>
      <c r="AH1188" s="164">
        <v>-85850.7</v>
      </c>
      <c r="AI1188" s="164">
        <v>-39915.1</v>
      </c>
      <c r="AJ1188" s="164">
        <v>-18926.8</v>
      </c>
      <c r="AK1188" s="164">
        <v>-9174.0499999999993</v>
      </c>
      <c r="AL1188" s="164">
        <v>-4576.68</v>
      </c>
      <c r="AM1188" s="164">
        <v>-2400.6</v>
      </c>
      <c r="AN1188" s="164">
        <v>-1395.22</v>
      </c>
      <c r="AO1188" s="164">
        <v>-974.71900000000005</v>
      </c>
      <c r="AP1188" s="164">
        <v>-855.56899999999996</v>
      </c>
      <c r="AQ1188" s="164">
        <v>-897.34</v>
      </c>
      <c r="AR1188" s="164">
        <v>-1028.23</v>
      </c>
      <c r="AS1188" s="164">
        <v>9819.4500000000007</v>
      </c>
      <c r="AT1188" s="164">
        <v>10065.1</v>
      </c>
      <c r="AU1188" s="164">
        <v>7413.88</v>
      </c>
      <c r="AV1188" s="164">
        <v>4569.1499999999996</v>
      </c>
      <c r="AW1188" s="164">
        <v>2343.75</v>
      </c>
    </row>
    <row r="1189" spans="1:49" x14ac:dyDescent="0.3">
      <c r="A1189" s="247"/>
      <c r="B1189" s="247"/>
      <c r="C1189" s="141" t="s">
        <v>15</v>
      </c>
      <c r="D1189" s="164">
        <v>-7796.82</v>
      </c>
      <c r="E1189" s="164">
        <v>-7028.35</v>
      </c>
      <c r="F1189" s="164">
        <v>-5961.25</v>
      </c>
      <c r="G1189" s="164">
        <v>-6457.52</v>
      </c>
      <c r="H1189" s="164">
        <v>-7068.6</v>
      </c>
      <c r="I1189" s="164">
        <v>-7967.44</v>
      </c>
      <c r="J1189" s="164">
        <v>-9467.67</v>
      </c>
      <c r="K1189" s="164">
        <v>-12494</v>
      </c>
      <c r="L1189" s="164">
        <v>-14978.4</v>
      </c>
      <c r="M1189" s="164">
        <v>-15866.2</v>
      </c>
      <c r="N1189" s="164">
        <v>-16551.3</v>
      </c>
      <c r="O1189" s="164">
        <v>-17118.599999999999</v>
      </c>
      <c r="P1189" s="164">
        <v>-18227.7</v>
      </c>
      <c r="Q1189" s="164">
        <v>-19344</v>
      </c>
      <c r="R1189" s="164">
        <v>-10064.299999999999</v>
      </c>
      <c r="S1189" s="164">
        <v>-5938.4</v>
      </c>
      <c r="T1189" s="164">
        <v>-6062.05</v>
      </c>
      <c r="U1189" s="164">
        <v>-5144.7299999999996</v>
      </c>
      <c r="V1189" s="164">
        <v>-4174.5</v>
      </c>
      <c r="W1189" s="164">
        <v>-3422.97</v>
      </c>
      <c r="X1189" s="164">
        <v>-2913.64</v>
      </c>
      <c r="Y1189" s="164">
        <v>-2600.15</v>
      </c>
      <c r="Z1189" s="164">
        <v>-2427.75</v>
      </c>
      <c r="AA1189" s="164">
        <v>-2350.96</v>
      </c>
      <c r="AB1189" s="164">
        <v>-2337.12</v>
      </c>
      <c r="AC1189" s="164">
        <v>-2364.19</v>
      </c>
      <c r="AD1189" s="164">
        <v>-2418.2600000000002</v>
      </c>
      <c r="AE1189" s="164">
        <v>-2490.54</v>
      </c>
      <c r="AF1189" s="164">
        <v>-2574.66</v>
      </c>
      <c r="AG1189" s="164">
        <v>-2666.65</v>
      </c>
      <c r="AH1189" s="164">
        <v>-45183.8</v>
      </c>
      <c r="AI1189" s="164">
        <v>-22867.1</v>
      </c>
      <c r="AJ1189" s="164">
        <v>-12670.5</v>
      </c>
      <c r="AK1189" s="164">
        <v>-7932.35</v>
      </c>
      <c r="AL1189" s="164">
        <v>-5698.83</v>
      </c>
      <c r="AM1189" s="164">
        <v>-4641.6400000000003</v>
      </c>
      <c r="AN1189" s="164">
        <v>-4153.2</v>
      </c>
      <c r="AO1189" s="164">
        <v>-3948.91</v>
      </c>
      <c r="AP1189" s="164">
        <v>-3891.03</v>
      </c>
      <c r="AQ1189" s="164">
        <v>-3911.32</v>
      </c>
      <c r="AR1189" s="164">
        <v>-3974.91</v>
      </c>
      <c r="AS1189" s="164">
        <v>1295.1600000000001</v>
      </c>
      <c r="AT1189" s="164">
        <v>1414.52</v>
      </c>
      <c r="AU1189" s="164">
        <v>126.477</v>
      </c>
      <c r="AV1189" s="164">
        <v>-1255.56</v>
      </c>
      <c r="AW1189" s="164">
        <v>-2336.7199999999998</v>
      </c>
    </row>
    <row r="1190" spans="1:49" x14ac:dyDescent="0.3">
      <c r="A1190" s="247"/>
      <c r="B1190" s="247"/>
      <c r="C1190" s="141" t="s">
        <v>16</v>
      </c>
      <c r="D1190" s="164">
        <v>0</v>
      </c>
      <c r="E1190" s="164">
        <v>0</v>
      </c>
      <c r="F1190" s="164">
        <v>0</v>
      </c>
      <c r="G1190" s="164">
        <v>0</v>
      </c>
      <c r="H1190" s="164">
        <v>-693.86500000000001</v>
      </c>
      <c r="I1190" s="164">
        <v>-1036.47</v>
      </c>
      <c r="J1190" s="164">
        <v>-1608.31</v>
      </c>
      <c r="K1190" s="164">
        <v>-2761.85</v>
      </c>
      <c r="L1190" s="164">
        <v>-3708.81</v>
      </c>
      <c r="M1190" s="164">
        <v>-4047.21</v>
      </c>
      <c r="N1190" s="164">
        <v>-4308.3500000000004</v>
      </c>
      <c r="O1190" s="164">
        <v>-4524.5600000000004</v>
      </c>
      <c r="P1190" s="164">
        <v>-4947.34</v>
      </c>
      <c r="Q1190" s="164">
        <v>-5372.83</v>
      </c>
      <c r="R1190" s="164">
        <v>-5273.24</v>
      </c>
      <c r="S1190" s="164">
        <v>-2521.09</v>
      </c>
      <c r="T1190" s="164">
        <v>-2603.5700000000002</v>
      </c>
      <c r="U1190" s="164">
        <v>-1991.68</v>
      </c>
      <c r="V1190" s="164">
        <v>-1344.5</v>
      </c>
      <c r="W1190" s="164">
        <v>-843.197</v>
      </c>
      <c r="X1190" s="164">
        <v>-503.45800000000003</v>
      </c>
      <c r="Y1190" s="164">
        <v>-294.34500000000003</v>
      </c>
      <c r="Z1190" s="164">
        <v>-179.34700000000001</v>
      </c>
      <c r="AA1190" s="164">
        <v>-128.12299999999999</v>
      </c>
      <c r="AB1190" s="164">
        <v>-118.89700000000001</v>
      </c>
      <c r="AC1190" s="164">
        <v>-136.94800000000001</v>
      </c>
      <c r="AD1190" s="164">
        <v>-173.01499999999999</v>
      </c>
      <c r="AE1190" s="164">
        <v>-221.23400000000001</v>
      </c>
      <c r="AF1190" s="164">
        <v>-277.34500000000003</v>
      </c>
      <c r="AG1190" s="164">
        <v>-338.70499999999998</v>
      </c>
      <c r="AH1190" s="164">
        <v>-28699.3</v>
      </c>
      <c r="AI1190" s="164">
        <v>-13813.2</v>
      </c>
      <c r="AJ1190" s="164">
        <v>-7011.64</v>
      </c>
      <c r="AK1190" s="164">
        <v>-3851.13</v>
      </c>
      <c r="AL1190" s="164">
        <v>-2361.29</v>
      </c>
      <c r="AM1190" s="164">
        <v>-1656.1</v>
      </c>
      <c r="AN1190" s="164">
        <v>-1330.29</v>
      </c>
      <c r="AO1190" s="164">
        <v>-1194.02</v>
      </c>
      <c r="AP1190" s="164">
        <v>-1155.4100000000001</v>
      </c>
      <c r="AQ1190" s="164">
        <v>-1168.95</v>
      </c>
      <c r="AR1190" s="164">
        <v>-1211.3599999999999</v>
      </c>
      <c r="AS1190" s="164">
        <v>2303.98</v>
      </c>
      <c r="AT1190" s="164">
        <v>2383.59</v>
      </c>
      <c r="AU1190" s="164">
        <v>1524.42</v>
      </c>
      <c r="AV1190" s="164">
        <v>602.54600000000005</v>
      </c>
      <c r="AW1190" s="164">
        <v>-118.626</v>
      </c>
    </row>
    <row r="1191" spans="1:49" x14ac:dyDescent="0.3">
      <c r="A1191" s="247"/>
      <c r="B1191" s="247"/>
      <c r="C1191" s="141" t="s">
        <v>17</v>
      </c>
      <c r="D1191" s="164">
        <v>-8089.3</v>
      </c>
      <c r="E1191" s="164">
        <v>-7102.91</v>
      </c>
      <c r="F1191" s="164">
        <v>-5733.2</v>
      </c>
      <c r="G1191" s="164">
        <v>-6370.2</v>
      </c>
      <c r="H1191" s="164">
        <v>-7154.56</v>
      </c>
      <c r="I1191" s="164">
        <v>-8308.2999999999993</v>
      </c>
      <c r="J1191" s="164">
        <v>-10234</v>
      </c>
      <c r="K1191" s="164">
        <v>-14118.5</v>
      </c>
      <c r="L1191" s="164">
        <v>-17307.400000000001</v>
      </c>
      <c r="M1191" s="164">
        <v>-18447</v>
      </c>
      <c r="N1191" s="164">
        <v>-19326.400000000001</v>
      </c>
      <c r="O1191" s="164">
        <v>-20054.5</v>
      </c>
      <c r="P1191" s="164">
        <v>-21478.2</v>
      </c>
      <c r="Q1191" s="164">
        <v>-22911</v>
      </c>
      <c r="R1191" s="164">
        <v>-22575.599999999999</v>
      </c>
      <c r="S1191" s="164">
        <v>-13307.7</v>
      </c>
      <c r="T1191" s="164">
        <v>-13585.5</v>
      </c>
      <c r="U1191" s="164">
        <v>-11525</v>
      </c>
      <c r="V1191" s="164">
        <v>-9345.58</v>
      </c>
      <c r="W1191" s="164">
        <v>-7657.44</v>
      </c>
      <c r="X1191" s="164">
        <v>-6513.36</v>
      </c>
      <c r="Y1191" s="164">
        <v>-5809.17</v>
      </c>
      <c r="Z1191" s="164">
        <v>-5421.92</v>
      </c>
      <c r="AA1191" s="164">
        <v>-5249.42</v>
      </c>
      <c r="AB1191" s="164">
        <v>-5218.3500000000004</v>
      </c>
      <c r="AC1191" s="164">
        <v>-5279.14</v>
      </c>
      <c r="AD1191" s="164">
        <v>-5400.6</v>
      </c>
      <c r="AE1191" s="164">
        <v>-5562.97</v>
      </c>
      <c r="AF1191" s="164">
        <v>-5751.93</v>
      </c>
      <c r="AG1191" s="164">
        <v>-5958.56</v>
      </c>
      <c r="AH1191" s="164">
        <v>-101463</v>
      </c>
      <c r="AI1191" s="164">
        <v>-51334.1</v>
      </c>
      <c r="AJ1191" s="164">
        <v>-28429.7</v>
      </c>
      <c r="AK1191" s="164">
        <v>-17786.7</v>
      </c>
      <c r="AL1191" s="164">
        <v>-12769.6</v>
      </c>
      <c r="AM1191" s="164">
        <v>-10394.9</v>
      </c>
      <c r="AN1191" s="164">
        <v>-9297.73</v>
      </c>
      <c r="AO1191" s="164">
        <v>-8838.85</v>
      </c>
      <c r="AP1191" s="164">
        <v>-8708.82</v>
      </c>
      <c r="AQ1191" s="164">
        <v>-8754.4</v>
      </c>
      <c r="AR1191" s="164">
        <v>-8897.24</v>
      </c>
      <c r="AS1191" s="164">
        <v>2940.7</v>
      </c>
      <c r="AT1191" s="164">
        <v>3208.8</v>
      </c>
      <c r="AU1191" s="164">
        <v>315.529</v>
      </c>
      <c r="AV1191" s="164">
        <v>-2788.89</v>
      </c>
      <c r="AW1191" s="164">
        <v>-5217.4399999999996</v>
      </c>
    </row>
    <row r="1192" spans="1:49" x14ac:dyDescent="0.3">
      <c r="A1192" s="247"/>
      <c r="B1192" s="247"/>
      <c r="C1192" s="141" t="s">
        <v>34</v>
      </c>
      <c r="D1192" s="164">
        <v>-9562.41</v>
      </c>
      <c r="E1192" s="164">
        <v>-8711.42</v>
      </c>
      <c r="F1192" s="164">
        <v>-7529.72</v>
      </c>
      <c r="G1192" s="164">
        <v>-8079.28</v>
      </c>
      <c r="H1192" s="164">
        <v>-8755.98</v>
      </c>
      <c r="I1192" s="164">
        <v>-9751.35</v>
      </c>
      <c r="J1192" s="164">
        <v>-11412.7</v>
      </c>
      <c r="K1192" s="164">
        <v>-14764.1</v>
      </c>
      <c r="L1192" s="164">
        <v>-17515.2</v>
      </c>
      <c r="M1192" s="164">
        <v>-18498.400000000001</v>
      </c>
      <c r="N1192" s="164">
        <v>-19257.099999999999</v>
      </c>
      <c r="O1192" s="164">
        <v>-19885.2</v>
      </c>
      <c r="P1192" s="164">
        <v>-21113.5</v>
      </c>
      <c r="Q1192" s="164">
        <v>-22349.7</v>
      </c>
      <c r="R1192" s="164">
        <v>-19504</v>
      </c>
      <c r="S1192" s="164">
        <v>-11508.2</v>
      </c>
      <c r="T1192" s="164">
        <v>-11747.9</v>
      </c>
      <c r="U1192" s="164">
        <v>-9970.16</v>
      </c>
      <c r="V1192" s="164">
        <v>-8089.91</v>
      </c>
      <c r="W1192" s="164">
        <v>-6633.49</v>
      </c>
      <c r="X1192" s="164">
        <v>-5646.45</v>
      </c>
      <c r="Y1192" s="164">
        <v>-5038.92</v>
      </c>
      <c r="Z1192" s="164">
        <v>-4704.82</v>
      </c>
      <c r="AA1192" s="164">
        <v>-4556</v>
      </c>
      <c r="AB1192" s="164">
        <v>-4529.2</v>
      </c>
      <c r="AC1192" s="164">
        <v>-4581.6400000000003</v>
      </c>
      <c r="AD1192" s="164">
        <v>-4686.42</v>
      </c>
      <c r="AE1192" s="164">
        <v>-4826.51</v>
      </c>
      <c r="AF1192" s="164">
        <v>-4989.53</v>
      </c>
      <c r="AG1192" s="164">
        <v>-5167.8</v>
      </c>
      <c r="AH1192" s="164">
        <v>-87563.199999999997</v>
      </c>
      <c r="AI1192" s="164">
        <v>-44315</v>
      </c>
      <c r="AJ1192" s="164">
        <v>-24554.5</v>
      </c>
      <c r="AK1192" s="164">
        <v>-15372.4</v>
      </c>
      <c r="AL1192" s="164">
        <v>-11044</v>
      </c>
      <c r="AM1192" s="164">
        <v>-8995.2000000000007</v>
      </c>
      <c r="AN1192" s="164">
        <v>-8048.64</v>
      </c>
      <c r="AO1192" s="164">
        <v>-7652.74</v>
      </c>
      <c r="AP1192" s="164">
        <v>-7540.56</v>
      </c>
      <c r="AQ1192" s="164">
        <v>-7579.88</v>
      </c>
      <c r="AR1192" s="164">
        <v>-7703.12</v>
      </c>
      <c r="AS1192" s="164">
        <v>2509.94</v>
      </c>
      <c r="AT1192" s="164">
        <v>2741.24</v>
      </c>
      <c r="AU1192" s="164">
        <v>245.10300000000001</v>
      </c>
      <c r="AV1192" s="164">
        <v>-2433.1999999999998</v>
      </c>
      <c r="AW1192" s="164">
        <v>-4528.41</v>
      </c>
    </row>
    <row r="1193" spans="1:49" x14ac:dyDescent="0.3">
      <c r="A1193" s="247"/>
      <c r="B1193" s="247"/>
      <c r="C1193" s="141" t="s">
        <v>19</v>
      </c>
      <c r="D1193" s="164">
        <v>0</v>
      </c>
      <c r="E1193" s="164">
        <v>0</v>
      </c>
      <c r="F1193" s="164">
        <v>0</v>
      </c>
      <c r="G1193" s="164">
        <v>0</v>
      </c>
      <c r="H1193" s="164">
        <v>0</v>
      </c>
      <c r="I1193" s="164">
        <v>0</v>
      </c>
      <c r="J1193" s="164">
        <v>0</v>
      </c>
      <c r="K1193" s="164">
        <v>0</v>
      </c>
      <c r="L1193" s="164">
        <v>0</v>
      </c>
      <c r="M1193" s="164">
        <v>0</v>
      </c>
      <c r="N1193" s="164">
        <v>0</v>
      </c>
      <c r="O1193" s="164">
        <v>0</v>
      </c>
      <c r="P1193" s="164">
        <v>0</v>
      </c>
      <c r="Q1193" s="164">
        <v>0</v>
      </c>
      <c r="R1193" s="164">
        <v>0</v>
      </c>
      <c r="S1193" s="164">
        <v>0</v>
      </c>
      <c r="T1193" s="164">
        <v>0</v>
      </c>
      <c r="U1193" s="164">
        <v>0</v>
      </c>
      <c r="V1193" s="164">
        <v>0</v>
      </c>
      <c r="W1193" s="164">
        <v>0</v>
      </c>
      <c r="X1193" s="164">
        <v>0</v>
      </c>
      <c r="Y1193" s="164">
        <v>0</v>
      </c>
      <c r="Z1193" s="164">
        <v>0</v>
      </c>
      <c r="AA1193" s="164">
        <v>0</v>
      </c>
      <c r="AB1193" s="164">
        <v>0</v>
      </c>
      <c r="AC1193" s="164">
        <v>0</v>
      </c>
      <c r="AD1193" s="164">
        <v>0</v>
      </c>
      <c r="AE1193" s="164">
        <v>0</v>
      </c>
      <c r="AF1193" s="164">
        <v>0</v>
      </c>
      <c r="AG1193" s="164">
        <v>0</v>
      </c>
      <c r="AH1193" s="164">
        <v>0</v>
      </c>
      <c r="AI1193" s="164">
        <v>0</v>
      </c>
      <c r="AJ1193" s="164">
        <v>0</v>
      </c>
      <c r="AK1193" s="164">
        <v>0</v>
      </c>
      <c r="AL1193" s="164">
        <v>0</v>
      </c>
      <c r="AM1193" s="164">
        <v>0</v>
      </c>
      <c r="AN1193" s="164">
        <v>0</v>
      </c>
      <c r="AO1193" s="164">
        <v>0</v>
      </c>
      <c r="AP1193" s="164">
        <v>0</v>
      </c>
      <c r="AQ1193" s="164">
        <v>0</v>
      </c>
      <c r="AR1193" s="164">
        <v>0</v>
      </c>
      <c r="AS1193" s="164">
        <v>0</v>
      </c>
      <c r="AT1193" s="164">
        <v>0</v>
      </c>
      <c r="AU1193" s="164">
        <v>0</v>
      </c>
      <c r="AV1193" s="164">
        <v>0</v>
      </c>
      <c r="AW1193" s="164">
        <v>0</v>
      </c>
    </row>
    <row r="1194" spans="1:49" x14ac:dyDescent="0.3">
      <c r="A1194" s="247"/>
      <c r="B1194" s="247" t="s">
        <v>20</v>
      </c>
      <c r="C1194" s="141" t="s">
        <v>11</v>
      </c>
      <c r="D1194" s="164">
        <v>0</v>
      </c>
      <c r="E1194" s="164">
        <v>0</v>
      </c>
      <c r="F1194" s="164">
        <v>0</v>
      </c>
      <c r="G1194" s="164">
        <v>0</v>
      </c>
      <c r="H1194" s="164">
        <v>0</v>
      </c>
      <c r="I1194" s="164">
        <v>0</v>
      </c>
      <c r="J1194" s="164">
        <v>0</v>
      </c>
      <c r="K1194" s="164">
        <v>0</v>
      </c>
      <c r="L1194" s="164">
        <v>0</v>
      </c>
      <c r="M1194" s="164">
        <v>0</v>
      </c>
      <c r="N1194" s="164">
        <v>0</v>
      </c>
      <c r="O1194" s="164">
        <v>0</v>
      </c>
      <c r="P1194" s="164">
        <v>0</v>
      </c>
      <c r="Q1194" s="164">
        <v>0</v>
      </c>
      <c r="R1194" s="164">
        <v>0</v>
      </c>
      <c r="S1194" s="164">
        <v>0</v>
      </c>
      <c r="T1194" s="164">
        <v>0</v>
      </c>
      <c r="U1194" s="164">
        <v>0</v>
      </c>
      <c r="V1194" s="164">
        <v>0</v>
      </c>
      <c r="W1194" s="164">
        <v>0</v>
      </c>
      <c r="X1194" s="164">
        <v>0</v>
      </c>
      <c r="Y1194" s="164">
        <v>0</v>
      </c>
      <c r="Z1194" s="164">
        <v>0</v>
      </c>
      <c r="AA1194" s="164">
        <v>0</v>
      </c>
      <c r="AB1194" s="164">
        <v>0</v>
      </c>
      <c r="AC1194" s="164">
        <v>0</v>
      </c>
      <c r="AD1194" s="164">
        <v>0</v>
      </c>
      <c r="AE1194" s="164">
        <v>0</v>
      </c>
      <c r="AF1194" s="164">
        <v>0</v>
      </c>
      <c r="AG1194" s="164">
        <v>0</v>
      </c>
      <c r="AH1194" s="164">
        <v>0</v>
      </c>
      <c r="AI1194" s="164">
        <v>0</v>
      </c>
      <c r="AJ1194" s="164">
        <v>0</v>
      </c>
      <c r="AK1194" s="164">
        <v>0</v>
      </c>
      <c r="AL1194" s="164">
        <v>0</v>
      </c>
      <c r="AM1194" s="164">
        <v>0</v>
      </c>
      <c r="AN1194" s="164">
        <v>0</v>
      </c>
      <c r="AO1194" s="164">
        <v>0</v>
      </c>
      <c r="AP1194" s="164">
        <v>0</v>
      </c>
      <c r="AQ1194" s="164">
        <v>0</v>
      </c>
      <c r="AR1194" s="164">
        <v>0</v>
      </c>
      <c r="AS1194" s="164">
        <v>0</v>
      </c>
      <c r="AT1194" s="164">
        <v>0</v>
      </c>
      <c r="AU1194" s="164">
        <v>0</v>
      </c>
      <c r="AV1194" s="164">
        <v>0</v>
      </c>
      <c r="AW1194" s="164">
        <v>0</v>
      </c>
    </row>
    <row r="1195" spans="1:49" x14ac:dyDescent="0.3">
      <c r="A1195" s="247"/>
      <c r="B1195" s="247"/>
      <c r="C1195" s="141" t="s">
        <v>12</v>
      </c>
      <c r="D1195" s="164">
        <v>0</v>
      </c>
      <c r="E1195" s="164">
        <v>0</v>
      </c>
      <c r="F1195" s="164">
        <v>0</v>
      </c>
      <c r="G1195" s="164">
        <v>0</v>
      </c>
      <c r="H1195" s="164">
        <v>0</v>
      </c>
      <c r="I1195" s="164">
        <v>0</v>
      </c>
      <c r="J1195" s="164">
        <v>0</v>
      </c>
      <c r="K1195" s="164">
        <v>0</v>
      </c>
      <c r="L1195" s="164">
        <v>0</v>
      </c>
      <c r="M1195" s="164">
        <v>0</v>
      </c>
      <c r="N1195" s="164">
        <v>0</v>
      </c>
      <c r="O1195" s="164">
        <v>0</v>
      </c>
      <c r="P1195" s="164">
        <v>0</v>
      </c>
      <c r="Q1195" s="164">
        <v>0</v>
      </c>
      <c r="R1195" s="164">
        <v>0</v>
      </c>
      <c r="S1195" s="164">
        <v>0</v>
      </c>
      <c r="T1195" s="164">
        <v>0</v>
      </c>
      <c r="U1195" s="164">
        <v>0</v>
      </c>
      <c r="V1195" s="164">
        <v>0</v>
      </c>
      <c r="W1195" s="164">
        <v>0</v>
      </c>
      <c r="X1195" s="164">
        <v>0</v>
      </c>
      <c r="Y1195" s="164">
        <v>0</v>
      </c>
      <c r="Z1195" s="164">
        <v>0</v>
      </c>
      <c r="AA1195" s="164">
        <v>0</v>
      </c>
      <c r="AB1195" s="164">
        <v>0</v>
      </c>
      <c r="AC1195" s="164">
        <v>0</v>
      </c>
      <c r="AD1195" s="164">
        <v>0</v>
      </c>
      <c r="AE1195" s="164">
        <v>0</v>
      </c>
      <c r="AF1195" s="164">
        <v>0</v>
      </c>
      <c r="AG1195" s="164">
        <v>0</v>
      </c>
      <c r="AH1195" s="164">
        <v>0</v>
      </c>
      <c r="AI1195" s="164">
        <v>0</v>
      </c>
      <c r="AJ1195" s="164">
        <v>0</v>
      </c>
      <c r="AK1195" s="164">
        <v>0</v>
      </c>
      <c r="AL1195" s="164">
        <v>0</v>
      </c>
      <c r="AM1195" s="164">
        <v>0</v>
      </c>
      <c r="AN1195" s="164">
        <v>0</v>
      </c>
      <c r="AO1195" s="164">
        <v>0</v>
      </c>
      <c r="AP1195" s="164">
        <v>0</v>
      </c>
      <c r="AQ1195" s="164">
        <v>0</v>
      </c>
      <c r="AR1195" s="164">
        <v>0</v>
      </c>
      <c r="AS1195" s="164">
        <v>0</v>
      </c>
      <c r="AT1195" s="164">
        <v>0</v>
      </c>
      <c r="AU1195" s="164">
        <v>0</v>
      </c>
      <c r="AV1195" s="164">
        <v>0</v>
      </c>
      <c r="AW1195" s="164">
        <v>0</v>
      </c>
    </row>
    <row r="1196" spans="1:49" x14ac:dyDescent="0.3">
      <c r="A1196" s="247"/>
      <c r="B1196" s="247"/>
      <c r="C1196" s="141" t="s">
        <v>13</v>
      </c>
      <c r="D1196" s="164">
        <v>0</v>
      </c>
      <c r="E1196" s="164">
        <v>0</v>
      </c>
      <c r="F1196" s="164">
        <v>0</v>
      </c>
      <c r="G1196" s="164">
        <v>0</v>
      </c>
      <c r="H1196" s="164">
        <v>0</v>
      </c>
      <c r="I1196" s="164">
        <v>0</v>
      </c>
      <c r="J1196" s="164">
        <v>0</v>
      </c>
      <c r="K1196" s="164">
        <v>0</v>
      </c>
      <c r="L1196" s="164">
        <v>0</v>
      </c>
      <c r="M1196" s="164">
        <v>0</v>
      </c>
      <c r="N1196" s="164">
        <v>0</v>
      </c>
      <c r="O1196" s="164">
        <v>0</v>
      </c>
      <c r="P1196" s="164">
        <v>0</v>
      </c>
      <c r="Q1196" s="164">
        <v>0</v>
      </c>
      <c r="R1196" s="164">
        <v>0</v>
      </c>
      <c r="S1196" s="164">
        <v>0</v>
      </c>
      <c r="T1196" s="164">
        <v>0</v>
      </c>
      <c r="U1196" s="164">
        <v>0</v>
      </c>
      <c r="V1196" s="164">
        <v>0</v>
      </c>
      <c r="W1196" s="164">
        <v>0</v>
      </c>
      <c r="X1196" s="164">
        <v>0</v>
      </c>
      <c r="Y1196" s="164">
        <v>0</v>
      </c>
      <c r="Z1196" s="164">
        <v>0</v>
      </c>
      <c r="AA1196" s="164">
        <v>0</v>
      </c>
      <c r="AB1196" s="164">
        <v>0</v>
      </c>
      <c r="AC1196" s="164">
        <v>0</v>
      </c>
      <c r="AD1196" s="164">
        <v>0</v>
      </c>
      <c r="AE1196" s="164">
        <v>0</v>
      </c>
      <c r="AF1196" s="164">
        <v>0</v>
      </c>
      <c r="AG1196" s="164">
        <v>0</v>
      </c>
      <c r="AH1196" s="164">
        <v>0</v>
      </c>
      <c r="AI1196" s="164">
        <v>0</v>
      </c>
      <c r="AJ1196" s="164">
        <v>0</v>
      </c>
      <c r="AK1196" s="164">
        <v>0</v>
      </c>
      <c r="AL1196" s="164">
        <v>0</v>
      </c>
      <c r="AM1196" s="164">
        <v>0</v>
      </c>
      <c r="AN1196" s="164">
        <v>0</v>
      </c>
      <c r="AO1196" s="164">
        <v>0</v>
      </c>
      <c r="AP1196" s="164">
        <v>0</v>
      </c>
      <c r="AQ1196" s="164">
        <v>0</v>
      </c>
      <c r="AR1196" s="164">
        <v>0</v>
      </c>
      <c r="AS1196" s="164">
        <v>0</v>
      </c>
      <c r="AT1196" s="164">
        <v>0</v>
      </c>
      <c r="AU1196" s="164">
        <v>0</v>
      </c>
      <c r="AV1196" s="164">
        <v>0</v>
      </c>
      <c r="AW1196" s="164">
        <v>0</v>
      </c>
    </row>
    <row r="1197" spans="1:49" x14ac:dyDescent="0.3">
      <c r="A1197" s="247"/>
      <c r="B1197" s="247"/>
      <c r="C1197" s="141" t="s">
        <v>14</v>
      </c>
      <c r="D1197" s="164">
        <v>0</v>
      </c>
      <c r="E1197" s="164">
        <v>0</v>
      </c>
      <c r="F1197" s="164">
        <v>0</v>
      </c>
      <c r="G1197" s="164">
        <v>0</v>
      </c>
      <c r="H1197" s="164">
        <v>0</v>
      </c>
      <c r="I1197" s="164">
        <v>0</v>
      </c>
      <c r="J1197" s="164">
        <v>0</v>
      </c>
      <c r="K1197" s="164">
        <v>0</v>
      </c>
      <c r="L1197" s="164">
        <v>0</v>
      </c>
      <c r="M1197" s="164">
        <v>0</v>
      </c>
      <c r="N1197" s="164">
        <v>0</v>
      </c>
      <c r="O1197" s="164">
        <v>0</v>
      </c>
      <c r="P1197" s="164">
        <v>0</v>
      </c>
      <c r="Q1197" s="164">
        <v>0</v>
      </c>
      <c r="R1197" s="164">
        <v>0</v>
      </c>
      <c r="S1197" s="164">
        <v>0</v>
      </c>
      <c r="T1197" s="164">
        <v>0</v>
      </c>
      <c r="U1197" s="164">
        <v>0</v>
      </c>
      <c r="V1197" s="164">
        <v>0</v>
      </c>
      <c r="W1197" s="164">
        <v>0</v>
      </c>
      <c r="X1197" s="164">
        <v>0</v>
      </c>
      <c r="Y1197" s="164">
        <v>0</v>
      </c>
      <c r="Z1197" s="164">
        <v>0</v>
      </c>
      <c r="AA1197" s="164">
        <v>0</v>
      </c>
      <c r="AB1197" s="164">
        <v>0</v>
      </c>
      <c r="AC1197" s="164">
        <v>0</v>
      </c>
      <c r="AD1197" s="164">
        <v>0</v>
      </c>
      <c r="AE1197" s="164">
        <v>0</v>
      </c>
      <c r="AF1197" s="164">
        <v>0</v>
      </c>
      <c r="AG1197" s="164">
        <v>0</v>
      </c>
      <c r="AH1197" s="164">
        <v>0</v>
      </c>
      <c r="AI1197" s="164">
        <v>0</v>
      </c>
      <c r="AJ1197" s="164">
        <v>0</v>
      </c>
      <c r="AK1197" s="164">
        <v>0</v>
      </c>
      <c r="AL1197" s="164">
        <v>0</v>
      </c>
      <c r="AM1197" s="164">
        <v>0</v>
      </c>
      <c r="AN1197" s="164">
        <v>0</v>
      </c>
      <c r="AO1197" s="164">
        <v>0</v>
      </c>
      <c r="AP1197" s="164">
        <v>0</v>
      </c>
      <c r="AQ1197" s="164">
        <v>0</v>
      </c>
      <c r="AR1197" s="164">
        <v>0</v>
      </c>
      <c r="AS1197" s="164">
        <v>0</v>
      </c>
      <c r="AT1197" s="164">
        <v>0</v>
      </c>
      <c r="AU1197" s="164">
        <v>0</v>
      </c>
      <c r="AV1197" s="164">
        <v>0</v>
      </c>
      <c r="AW1197" s="164">
        <v>0</v>
      </c>
    </row>
    <row r="1198" spans="1:49" x14ac:dyDescent="0.3">
      <c r="A1198" s="247"/>
      <c r="B1198" s="247"/>
      <c r="C1198" s="141" t="s">
        <v>15</v>
      </c>
      <c r="D1198" s="164">
        <v>0</v>
      </c>
      <c r="E1198" s="164">
        <v>0</v>
      </c>
      <c r="F1198" s="164">
        <v>0</v>
      </c>
      <c r="G1198" s="164">
        <v>0</v>
      </c>
      <c r="H1198" s="164">
        <v>0</v>
      </c>
      <c r="I1198" s="164">
        <v>0</v>
      </c>
      <c r="J1198" s="164">
        <v>0</v>
      </c>
      <c r="K1198" s="164">
        <v>0</v>
      </c>
      <c r="L1198" s="164">
        <v>0</v>
      </c>
      <c r="M1198" s="164">
        <v>0</v>
      </c>
      <c r="N1198" s="164">
        <v>0</v>
      </c>
      <c r="O1198" s="164">
        <v>0</v>
      </c>
      <c r="P1198" s="164">
        <v>0</v>
      </c>
      <c r="Q1198" s="164">
        <v>0</v>
      </c>
      <c r="R1198" s="164">
        <v>0</v>
      </c>
      <c r="S1198" s="164">
        <v>0</v>
      </c>
      <c r="T1198" s="164">
        <v>0</v>
      </c>
      <c r="U1198" s="164">
        <v>0</v>
      </c>
      <c r="V1198" s="164">
        <v>0</v>
      </c>
      <c r="W1198" s="164">
        <v>0</v>
      </c>
      <c r="X1198" s="164">
        <v>0</v>
      </c>
      <c r="Y1198" s="164">
        <v>0</v>
      </c>
      <c r="Z1198" s="164">
        <v>0</v>
      </c>
      <c r="AA1198" s="164">
        <v>0</v>
      </c>
      <c r="AB1198" s="164">
        <v>0</v>
      </c>
      <c r="AC1198" s="164">
        <v>0</v>
      </c>
      <c r="AD1198" s="164">
        <v>0</v>
      </c>
      <c r="AE1198" s="164">
        <v>0</v>
      </c>
      <c r="AF1198" s="164">
        <v>0</v>
      </c>
      <c r="AG1198" s="164">
        <v>0</v>
      </c>
      <c r="AH1198" s="164">
        <v>0</v>
      </c>
      <c r="AI1198" s="164">
        <v>0</v>
      </c>
      <c r="AJ1198" s="164">
        <v>0</v>
      </c>
      <c r="AK1198" s="164">
        <v>0</v>
      </c>
      <c r="AL1198" s="164">
        <v>0</v>
      </c>
      <c r="AM1198" s="164">
        <v>0</v>
      </c>
      <c r="AN1198" s="164">
        <v>0</v>
      </c>
      <c r="AO1198" s="164">
        <v>0</v>
      </c>
      <c r="AP1198" s="164">
        <v>0</v>
      </c>
      <c r="AQ1198" s="164">
        <v>0</v>
      </c>
      <c r="AR1198" s="164">
        <v>0</v>
      </c>
      <c r="AS1198" s="164">
        <v>0</v>
      </c>
      <c r="AT1198" s="164">
        <v>0</v>
      </c>
      <c r="AU1198" s="164">
        <v>0</v>
      </c>
      <c r="AV1198" s="164">
        <v>0</v>
      </c>
      <c r="AW1198" s="164">
        <v>0</v>
      </c>
    </row>
    <row r="1199" spans="1:49" x14ac:dyDescent="0.3">
      <c r="A1199" s="247"/>
      <c r="B1199" s="247"/>
      <c r="C1199" s="141" t="s">
        <v>16</v>
      </c>
      <c r="D1199" s="164">
        <v>0</v>
      </c>
      <c r="E1199" s="164">
        <v>0</v>
      </c>
      <c r="F1199" s="164">
        <v>0</v>
      </c>
      <c r="G1199" s="164">
        <v>0</v>
      </c>
      <c r="H1199" s="164">
        <v>0</v>
      </c>
      <c r="I1199" s="164">
        <v>0</v>
      </c>
      <c r="J1199" s="164">
        <v>0</v>
      </c>
      <c r="K1199" s="164">
        <v>0</v>
      </c>
      <c r="L1199" s="164">
        <v>0</v>
      </c>
      <c r="M1199" s="164">
        <v>0</v>
      </c>
      <c r="N1199" s="164">
        <v>0</v>
      </c>
      <c r="O1199" s="164">
        <v>0</v>
      </c>
      <c r="P1199" s="164">
        <v>0</v>
      </c>
      <c r="Q1199" s="164">
        <v>0</v>
      </c>
      <c r="R1199" s="164">
        <v>0</v>
      </c>
      <c r="S1199" s="164">
        <v>0</v>
      </c>
      <c r="T1199" s="164">
        <v>0</v>
      </c>
      <c r="U1199" s="164">
        <v>0</v>
      </c>
      <c r="V1199" s="164">
        <v>0</v>
      </c>
      <c r="W1199" s="164">
        <v>0</v>
      </c>
      <c r="X1199" s="164">
        <v>0</v>
      </c>
      <c r="Y1199" s="164">
        <v>0</v>
      </c>
      <c r="Z1199" s="164">
        <v>0</v>
      </c>
      <c r="AA1199" s="164">
        <v>0</v>
      </c>
      <c r="AB1199" s="164">
        <v>0</v>
      </c>
      <c r="AC1199" s="164">
        <v>0</v>
      </c>
      <c r="AD1199" s="164">
        <v>0</v>
      </c>
      <c r="AE1199" s="164">
        <v>0</v>
      </c>
      <c r="AF1199" s="164">
        <v>0</v>
      </c>
      <c r="AG1199" s="164">
        <v>0</v>
      </c>
      <c r="AH1199" s="164">
        <v>0</v>
      </c>
      <c r="AI1199" s="164">
        <v>0</v>
      </c>
      <c r="AJ1199" s="164">
        <v>0</v>
      </c>
      <c r="AK1199" s="164">
        <v>0</v>
      </c>
      <c r="AL1199" s="164">
        <v>0</v>
      </c>
      <c r="AM1199" s="164">
        <v>0</v>
      </c>
      <c r="AN1199" s="164">
        <v>0</v>
      </c>
      <c r="AO1199" s="164">
        <v>0</v>
      </c>
      <c r="AP1199" s="164">
        <v>0</v>
      </c>
      <c r="AQ1199" s="164">
        <v>0</v>
      </c>
      <c r="AR1199" s="164">
        <v>0</v>
      </c>
      <c r="AS1199" s="164">
        <v>0</v>
      </c>
      <c r="AT1199" s="164">
        <v>0</v>
      </c>
      <c r="AU1199" s="164">
        <v>0</v>
      </c>
      <c r="AV1199" s="164">
        <v>0</v>
      </c>
      <c r="AW1199" s="164">
        <v>0</v>
      </c>
    </row>
    <row r="1200" spans="1:49" x14ac:dyDescent="0.3">
      <c r="A1200" s="247"/>
      <c r="B1200" s="247"/>
      <c r="C1200" s="141" t="s">
        <v>17</v>
      </c>
      <c r="D1200" s="164">
        <v>0</v>
      </c>
      <c r="E1200" s="164">
        <v>0</v>
      </c>
      <c r="F1200" s="164">
        <v>0</v>
      </c>
      <c r="G1200" s="164">
        <v>0</v>
      </c>
      <c r="H1200" s="164">
        <v>0</v>
      </c>
      <c r="I1200" s="164">
        <v>0</v>
      </c>
      <c r="J1200" s="164">
        <v>0</v>
      </c>
      <c r="K1200" s="164">
        <v>0</v>
      </c>
      <c r="L1200" s="164">
        <v>0</v>
      </c>
      <c r="M1200" s="164">
        <v>0</v>
      </c>
      <c r="N1200" s="164">
        <v>0</v>
      </c>
      <c r="O1200" s="164">
        <v>0</v>
      </c>
      <c r="P1200" s="164">
        <v>0</v>
      </c>
      <c r="Q1200" s="164">
        <v>0</v>
      </c>
      <c r="R1200" s="164">
        <v>0</v>
      </c>
      <c r="S1200" s="164">
        <v>0</v>
      </c>
      <c r="T1200" s="164">
        <v>0</v>
      </c>
      <c r="U1200" s="164">
        <v>0</v>
      </c>
      <c r="V1200" s="164">
        <v>0</v>
      </c>
      <c r="W1200" s="164">
        <v>0</v>
      </c>
      <c r="X1200" s="164">
        <v>0</v>
      </c>
      <c r="Y1200" s="164">
        <v>0</v>
      </c>
      <c r="Z1200" s="164">
        <v>0</v>
      </c>
      <c r="AA1200" s="164">
        <v>0</v>
      </c>
      <c r="AB1200" s="164">
        <v>0</v>
      </c>
      <c r="AC1200" s="164">
        <v>0</v>
      </c>
      <c r="AD1200" s="164">
        <v>0</v>
      </c>
      <c r="AE1200" s="164">
        <v>0</v>
      </c>
      <c r="AF1200" s="164">
        <v>0</v>
      </c>
      <c r="AG1200" s="164">
        <v>0</v>
      </c>
      <c r="AH1200" s="164">
        <v>0</v>
      </c>
      <c r="AI1200" s="164">
        <v>0</v>
      </c>
      <c r="AJ1200" s="164">
        <v>0</v>
      </c>
      <c r="AK1200" s="164">
        <v>0</v>
      </c>
      <c r="AL1200" s="164">
        <v>0</v>
      </c>
      <c r="AM1200" s="164">
        <v>0</v>
      </c>
      <c r="AN1200" s="164">
        <v>0</v>
      </c>
      <c r="AO1200" s="164">
        <v>0</v>
      </c>
      <c r="AP1200" s="164">
        <v>0</v>
      </c>
      <c r="AQ1200" s="164">
        <v>0</v>
      </c>
      <c r="AR1200" s="164">
        <v>0</v>
      </c>
      <c r="AS1200" s="164">
        <v>0</v>
      </c>
      <c r="AT1200" s="164">
        <v>0</v>
      </c>
      <c r="AU1200" s="164">
        <v>0</v>
      </c>
      <c r="AV1200" s="164">
        <v>0</v>
      </c>
      <c r="AW1200" s="164">
        <v>0</v>
      </c>
    </row>
    <row r="1201" spans="1:49" x14ac:dyDescent="0.3">
      <c r="A1201" s="247"/>
      <c r="B1201" s="247"/>
      <c r="C1201" s="141" t="s">
        <v>34</v>
      </c>
      <c r="D1201" s="164">
        <v>0</v>
      </c>
      <c r="E1201" s="164">
        <v>0</v>
      </c>
      <c r="F1201" s="164">
        <v>0</v>
      </c>
      <c r="G1201" s="164">
        <v>0</v>
      </c>
      <c r="H1201" s="164">
        <v>0</v>
      </c>
      <c r="I1201" s="164">
        <v>0</v>
      </c>
      <c r="J1201" s="164">
        <v>0</v>
      </c>
      <c r="K1201" s="164">
        <v>0</v>
      </c>
      <c r="L1201" s="164">
        <v>0</v>
      </c>
      <c r="M1201" s="164">
        <v>0</v>
      </c>
      <c r="N1201" s="164">
        <v>0</v>
      </c>
      <c r="O1201" s="164">
        <v>0</v>
      </c>
      <c r="P1201" s="164">
        <v>0</v>
      </c>
      <c r="Q1201" s="164">
        <v>0</v>
      </c>
      <c r="R1201" s="164">
        <v>0</v>
      </c>
      <c r="S1201" s="164">
        <v>0</v>
      </c>
      <c r="T1201" s="164">
        <v>0</v>
      </c>
      <c r="U1201" s="164">
        <v>0</v>
      </c>
      <c r="V1201" s="164">
        <v>0</v>
      </c>
      <c r="W1201" s="164">
        <v>0</v>
      </c>
      <c r="X1201" s="164">
        <v>0</v>
      </c>
      <c r="Y1201" s="164">
        <v>0</v>
      </c>
      <c r="Z1201" s="164">
        <v>0</v>
      </c>
      <c r="AA1201" s="164">
        <v>0</v>
      </c>
      <c r="AB1201" s="164">
        <v>0</v>
      </c>
      <c r="AC1201" s="164">
        <v>0</v>
      </c>
      <c r="AD1201" s="164">
        <v>0</v>
      </c>
      <c r="AE1201" s="164">
        <v>0</v>
      </c>
      <c r="AF1201" s="164">
        <v>0</v>
      </c>
      <c r="AG1201" s="164">
        <v>0</v>
      </c>
      <c r="AH1201" s="164">
        <v>0</v>
      </c>
      <c r="AI1201" s="164">
        <v>0</v>
      </c>
      <c r="AJ1201" s="164">
        <v>0</v>
      </c>
      <c r="AK1201" s="164">
        <v>0</v>
      </c>
      <c r="AL1201" s="164">
        <v>0</v>
      </c>
      <c r="AM1201" s="164">
        <v>0</v>
      </c>
      <c r="AN1201" s="164">
        <v>0</v>
      </c>
      <c r="AO1201" s="164">
        <v>0</v>
      </c>
      <c r="AP1201" s="164">
        <v>0</v>
      </c>
      <c r="AQ1201" s="164">
        <v>0</v>
      </c>
      <c r="AR1201" s="164">
        <v>0</v>
      </c>
      <c r="AS1201" s="164">
        <v>0</v>
      </c>
      <c r="AT1201" s="164">
        <v>0</v>
      </c>
      <c r="AU1201" s="164">
        <v>0</v>
      </c>
      <c r="AV1201" s="164">
        <v>0</v>
      </c>
      <c r="AW1201" s="164">
        <v>0</v>
      </c>
    </row>
    <row r="1202" spans="1:49" x14ac:dyDescent="0.3">
      <c r="A1202" s="247"/>
      <c r="B1202" s="247"/>
      <c r="C1202" s="141" t="s">
        <v>19</v>
      </c>
      <c r="D1202" s="164">
        <v>0</v>
      </c>
      <c r="E1202" s="164">
        <v>0</v>
      </c>
      <c r="F1202" s="164">
        <v>0</v>
      </c>
      <c r="G1202" s="164">
        <v>0</v>
      </c>
      <c r="H1202" s="164">
        <v>0</v>
      </c>
      <c r="I1202" s="164">
        <v>0</v>
      </c>
      <c r="J1202" s="164">
        <v>0</v>
      </c>
      <c r="K1202" s="164">
        <v>0</v>
      </c>
      <c r="L1202" s="164">
        <v>0</v>
      </c>
      <c r="M1202" s="164">
        <v>0</v>
      </c>
      <c r="N1202" s="164">
        <v>0</v>
      </c>
      <c r="O1202" s="164">
        <v>0</v>
      </c>
      <c r="P1202" s="164">
        <v>0</v>
      </c>
      <c r="Q1202" s="164">
        <v>0</v>
      </c>
      <c r="R1202" s="164">
        <v>0</v>
      </c>
      <c r="S1202" s="164">
        <v>0</v>
      </c>
      <c r="T1202" s="164">
        <v>0</v>
      </c>
      <c r="U1202" s="164">
        <v>0</v>
      </c>
      <c r="V1202" s="164">
        <v>0</v>
      </c>
      <c r="W1202" s="164">
        <v>0</v>
      </c>
      <c r="X1202" s="164">
        <v>0</v>
      </c>
      <c r="Y1202" s="164">
        <v>0</v>
      </c>
      <c r="Z1202" s="164">
        <v>0</v>
      </c>
      <c r="AA1202" s="164">
        <v>0</v>
      </c>
      <c r="AB1202" s="164">
        <v>0</v>
      </c>
      <c r="AC1202" s="164">
        <v>0</v>
      </c>
      <c r="AD1202" s="164">
        <v>0</v>
      </c>
      <c r="AE1202" s="164">
        <v>0</v>
      </c>
      <c r="AF1202" s="164">
        <v>0</v>
      </c>
      <c r="AG1202" s="164">
        <v>0</v>
      </c>
      <c r="AH1202" s="164">
        <v>0</v>
      </c>
      <c r="AI1202" s="164">
        <v>0</v>
      </c>
      <c r="AJ1202" s="164">
        <v>0</v>
      </c>
      <c r="AK1202" s="164">
        <v>0</v>
      </c>
      <c r="AL1202" s="164">
        <v>0</v>
      </c>
      <c r="AM1202" s="164">
        <v>0</v>
      </c>
      <c r="AN1202" s="164">
        <v>0</v>
      </c>
      <c r="AO1202" s="164">
        <v>0</v>
      </c>
      <c r="AP1202" s="164">
        <v>0</v>
      </c>
      <c r="AQ1202" s="164">
        <v>0</v>
      </c>
      <c r="AR1202" s="164">
        <v>0</v>
      </c>
      <c r="AS1202" s="164">
        <v>0</v>
      </c>
      <c r="AT1202" s="164">
        <v>0</v>
      </c>
      <c r="AU1202" s="164">
        <v>0</v>
      </c>
      <c r="AV1202" s="164">
        <v>0</v>
      </c>
      <c r="AW1202" s="164">
        <v>0</v>
      </c>
    </row>
    <row r="1203" spans="1:49" x14ac:dyDescent="0.3">
      <c r="A1203" s="247"/>
      <c r="B1203" s="247" t="s">
        <v>21</v>
      </c>
      <c r="C1203" s="141" t="s">
        <v>11</v>
      </c>
      <c r="D1203" s="164">
        <v>338.10599999999999</v>
      </c>
      <c r="E1203" s="164">
        <v>580.01400000000001</v>
      </c>
      <c r="F1203" s="164">
        <v>1225.0999999999999</v>
      </c>
      <c r="G1203" s="164">
        <v>1870.19</v>
      </c>
      <c r="H1203" s="164">
        <v>2515.2800000000002</v>
      </c>
      <c r="I1203" s="164">
        <v>3160.36</v>
      </c>
      <c r="J1203" s="164">
        <v>3773.59</v>
      </c>
      <c r="K1203" s="164">
        <v>4333.71</v>
      </c>
      <c r="L1203" s="164">
        <v>4893.84</v>
      </c>
      <c r="M1203" s="164">
        <v>5453.96</v>
      </c>
      <c r="N1203" s="164">
        <v>6014.09</v>
      </c>
      <c r="O1203" s="164">
        <v>6516.61</v>
      </c>
      <c r="P1203" s="164">
        <v>7089.35</v>
      </c>
      <c r="Q1203" s="164">
        <v>7845.25</v>
      </c>
      <c r="R1203" s="164">
        <v>8444.7199999999993</v>
      </c>
      <c r="S1203" s="164">
        <v>-46565.3</v>
      </c>
      <c r="T1203" s="164">
        <v>-27218.3</v>
      </c>
      <c r="U1203" s="164">
        <v>-16202.1</v>
      </c>
      <c r="V1203" s="164">
        <v>-9811.73</v>
      </c>
      <c r="W1203" s="164">
        <v>-6053.4</v>
      </c>
      <c r="X1203" s="164">
        <v>-3822.62</v>
      </c>
      <c r="Y1203" s="164">
        <v>-2492.37</v>
      </c>
      <c r="Z1203" s="164">
        <v>-1699.52</v>
      </c>
      <c r="AA1203" s="164">
        <v>-1230.21</v>
      </c>
      <c r="AB1203" s="164">
        <v>-956.99699999999996</v>
      </c>
      <c r="AC1203" s="164">
        <v>-803.26300000000003</v>
      </c>
      <c r="AD1203" s="164">
        <v>-722.73800000000006</v>
      </c>
      <c r="AE1203" s="164">
        <v>-687.43</v>
      </c>
      <c r="AF1203" s="164">
        <v>-680.13900000000001</v>
      </c>
      <c r="AG1203" s="164">
        <v>-690.28700000000003</v>
      </c>
      <c r="AH1203" s="164">
        <v>-711.36699999999996</v>
      </c>
      <c r="AI1203" s="164">
        <v>-5851.64</v>
      </c>
      <c r="AJ1203" s="164">
        <v>-6098.36</v>
      </c>
      <c r="AK1203" s="164">
        <v>-5014.75</v>
      </c>
      <c r="AL1203" s="164">
        <v>-3830.26</v>
      </c>
      <c r="AM1203" s="164">
        <v>-2890.1</v>
      </c>
      <c r="AN1203" s="164">
        <v>-2231.17</v>
      </c>
      <c r="AO1203" s="164">
        <v>-1801.37</v>
      </c>
      <c r="AP1203" s="164">
        <v>-1536.47</v>
      </c>
      <c r="AQ1203" s="164">
        <v>-1383.26</v>
      </c>
      <c r="AR1203" s="164">
        <v>100895</v>
      </c>
      <c r="AS1203" s="164">
        <v>57016.7</v>
      </c>
      <c r="AT1203" s="164">
        <v>32621.5</v>
      </c>
      <c r="AU1203" s="164">
        <v>18806</v>
      </c>
      <c r="AV1203" s="164">
        <v>11539</v>
      </c>
      <c r="AW1203" s="164">
        <v>7299.54</v>
      </c>
    </row>
    <row r="1204" spans="1:49" x14ac:dyDescent="0.3">
      <c r="A1204" s="247"/>
      <c r="B1204" s="247"/>
      <c r="C1204" s="141" t="s">
        <v>12</v>
      </c>
      <c r="D1204" s="164">
        <v>0</v>
      </c>
      <c r="E1204" s="164">
        <v>0.781694</v>
      </c>
      <c r="F1204" s="164">
        <v>2.8662100000000001</v>
      </c>
      <c r="G1204" s="164">
        <v>4.9507300000000001</v>
      </c>
      <c r="H1204" s="164">
        <v>7.0352499999999996</v>
      </c>
      <c r="I1204" s="164">
        <v>9.1197700000000008</v>
      </c>
      <c r="J1204" s="164">
        <v>11.1013</v>
      </c>
      <c r="K1204" s="164">
        <v>12.911300000000001</v>
      </c>
      <c r="L1204" s="164">
        <v>14.721299999999999</v>
      </c>
      <c r="M1204" s="164">
        <v>16.531199999999998</v>
      </c>
      <c r="N1204" s="164">
        <v>18.341200000000001</v>
      </c>
      <c r="O1204" s="164">
        <v>19.9651</v>
      </c>
      <c r="P1204" s="164">
        <v>21.815799999999999</v>
      </c>
      <c r="Q1204" s="164">
        <v>24.258400000000002</v>
      </c>
      <c r="R1204" s="164">
        <v>26.195499999999999</v>
      </c>
      <c r="S1204" s="164">
        <v>-151.56200000000001</v>
      </c>
      <c r="T1204" s="164">
        <v>-89.045000000000002</v>
      </c>
      <c r="U1204" s="164">
        <v>-53.447400000000002</v>
      </c>
      <c r="V1204" s="164">
        <v>-32.797899999999998</v>
      </c>
      <c r="W1204" s="164">
        <v>-20.653300000000002</v>
      </c>
      <c r="X1204" s="164">
        <v>-13.444800000000001</v>
      </c>
      <c r="Y1204" s="164">
        <v>-9.1463199999999993</v>
      </c>
      <c r="Z1204" s="164">
        <v>-6.5843299999999996</v>
      </c>
      <c r="AA1204" s="164">
        <v>-5.0678099999999997</v>
      </c>
      <c r="AB1204" s="164">
        <v>-4.1849600000000002</v>
      </c>
      <c r="AC1204" s="164">
        <v>-3.6881900000000001</v>
      </c>
      <c r="AD1204" s="164">
        <v>-3.4279799999999998</v>
      </c>
      <c r="AE1204" s="164">
        <v>-3.3138899999999998</v>
      </c>
      <c r="AF1204" s="164">
        <v>-3.29033</v>
      </c>
      <c r="AG1204" s="164">
        <v>-3.3231199999999999</v>
      </c>
      <c r="AH1204" s="164">
        <v>-3.3912399999999998</v>
      </c>
      <c r="AI1204" s="164">
        <v>-20.0014</v>
      </c>
      <c r="AJ1204" s="164">
        <v>-20.7986</v>
      </c>
      <c r="AK1204" s="164">
        <v>-17.2971</v>
      </c>
      <c r="AL1204" s="164">
        <v>-13.4696</v>
      </c>
      <c r="AM1204" s="164">
        <v>-10.4315</v>
      </c>
      <c r="AN1204" s="164">
        <v>-8.3022899999999993</v>
      </c>
      <c r="AO1204" s="164">
        <v>-6.91343</v>
      </c>
      <c r="AP1204" s="164">
        <v>-6.0574500000000002</v>
      </c>
      <c r="AQ1204" s="164">
        <v>-5.5623800000000001</v>
      </c>
      <c r="AR1204" s="164">
        <v>324.93599999999998</v>
      </c>
      <c r="AS1204" s="164">
        <v>183.15</v>
      </c>
      <c r="AT1204" s="164">
        <v>104.32</v>
      </c>
      <c r="AU1204" s="164">
        <v>59.676699999999997</v>
      </c>
      <c r="AV1204" s="164">
        <v>36.194200000000002</v>
      </c>
      <c r="AW1204" s="164">
        <v>22.495000000000001</v>
      </c>
    </row>
    <row r="1205" spans="1:49" x14ac:dyDescent="0.3">
      <c r="A1205" s="247"/>
      <c r="B1205" s="247"/>
      <c r="C1205" s="141" t="s">
        <v>13</v>
      </c>
      <c r="D1205" s="164">
        <v>10000</v>
      </c>
      <c r="E1205" s="164">
        <v>10944.8</v>
      </c>
      <c r="F1205" s="164">
        <v>13464.1</v>
      </c>
      <c r="G1205" s="164">
        <v>15983.5</v>
      </c>
      <c r="H1205" s="164">
        <v>18502.8</v>
      </c>
      <c r="I1205" s="164">
        <v>0</v>
      </c>
      <c r="J1205" s="164">
        <v>0</v>
      </c>
      <c r="K1205" s="164">
        <v>0</v>
      </c>
      <c r="L1205" s="164">
        <v>0</v>
      </c>
      <c r="M1205" s="164">
        <v>0</v>
      </c>
      <c r="N1205" s="164">
        <v>0</v>
      </c>
      <c r="O1205" s="164">
        <v>0</v>
      </c>
      <c r="P1205" s="164">
        <v>0</v>
      </c>
      <c r="Q1205" s="164">
        <v>0</v>
      </c>
      <c r="R1205" s="164">
        <v>0</v>
      </c>
      <c r="S1205" s="164">
        <v>0</v>
      </c>
      <c r="T1205" s="164">
        <v>0</v>
      </c>
      <c r="U1205" s="164">
        <v>0</v>
      </c>
      <c r="V1205" s="164">
        <v>0</v>
      </c>
      <c r="W1205" s="164">
        <v>0</v>
      </c>
      <c r="X1205" s="164">
        <v>0</v>
      </c>
      <c r="Y1205" s="164">
        <v>0</v>
      </c>
      <c r="Z1205" s="164">
        <v>0</v>
      </c>
      <c r="AA1205" s="164">
        <v>0</v>
      </c>
      <c r="AB1205" s="164">
        <v>0</v>
      </c>
      <c r="AC1205" s="164">
        <v>0</v>
      </c>
      <c r="AD1205" s="164">
        <v>0</v>
      </c>
      <c r="AE1205" s="164">
        <v>0</v>
      </c>
      <c r="AF1205" s="164">
        <v>0</v>
      </c>
      <c r="AG1205" s="164">
        <v>0</v>
      </c>
      <c r="AH1205" s="164">
        <v>0</v>
      </c>
      <c r="AI1205" s="164">
        <v>0</v>
      </c>
      <c r="AJ1205" s="164">
        <v>0</v>
      </c>
      <c r="AK1205" s="164">
        <v>0</v>
      </c>
      <c r="AL1205" s="164">
        <v>0</v>
      </c>
      <c r="AM1205" s="164">
        <v>0</v>
      </c>
      <c r="AN1205" s="164">
        <v>0</v>
      </c>
      <c r="AO1205" s="164">
        <v>0</v>
      </c>
      <c r="AP1205" s="164">
        <v>0</v>
      </c>
      <c r="AQ1205" s="164">
        <v>0</v>
      </c>
      <c r="AR1205" s="164">
        <v>0</v>
      </c>
      <c r="AS1205" s="164">
        <v>0</v>
      </c>
      <c r="AT1205" s="164">
        <v>0</v>
      </c>
      <c r="AU1205" s="164">
        <v>0</v>
      </c>
      <c r="AV1205" s="164">
        <v>0</v>
      </c>
      <c r="AW1205" s="164">
        <v>0</v>
      </c>
    </row>
    <row r="1206" spans="1:49" x14ac:dyDescent="0.3">
      <c r="A1206" s="247"/>
      <c r="B1206" s="247"/>
      <c r="C1206" s="141" t="s">
        <v>14</v>
      </c>
      <c r="D1206" s="164">
        <v>0</v>
      </c>
      <c r="E1206" s="164">
        <v>714.83</v>
      </c>
      <c r="F1206" s="164">
        <v>2621.04</v>
      </c>
      <c r="G1206" s="164">
        <v>4527.25</v>
      </c>
      <c r="H1206" s="164">
        <v>6433.47</v>
      </c>
      <c r="I1206" s="164">
        <v>8339.68</v>
      </c>
      <c r="J1206" s="164">
        <v>10151.700000000001</v>
      </c>
      <c r="K1206" s="164">
        <v>11806.9</v>
      </c>
      <c r="L1206" s="164">
        <v>13462</v>
      </c>
      <c r="M1206" s="164">
        <v>15117.2</v>
      </c>
      <c r="N1206" s="164">
        <v>16772.3</v>
      </c>
      <c r="O1206" s="164">
        <v>18257.3</v>
      </c>
      <c r="P1206" s="164">
        <v>19949.7</v>
      </c>
      <c r="Q1206" s="164">
        <v>22183.4</v>
      </c>
      <c r="R1206" s="164">
        <v>23954.799999999999</v>
      </c>
      <c r="S1206" s="164">
        <v>-138598</v>
      </c>
      <c r="T1206" s="164">
        <v>-81428.3</v>
      </c>
      <c r="U1206" s="164">
        <v>-48875.6</v>
      </c>
      <c r="V1206" s="164">
        <v>-29992.400000000001</v>
      </c>
      <c r="W1206" s="164">
        <v>-18886.7</v>
      </c>
      <c r="X1206" s="164">
        <v>-12294.8</v>
      </c>
      <c r="Y1206" s="164">
        <v>-8363.9599999999991</v>
      </c>
      <c r="Z1206" s="164">
        <v>-6021.12</v>
      </c>
      <c r="AA1206" s="164">
        <v>-4634.32</v>
      </c>
      <c r="AB1206" s="164">
        <v>-3826.99</v>
      </c>
      <c r="AC1206" s="164">
        <v>-3372.71</v>
      </c>
      <c r="AD1206" s="164">
        <v>-3134.76</v>
      </c>
      <c r="AE1206" s="164">
        <v>-3030.43</v>
      </c>
      <c r="AF1206" s="164">
        <v>-3008.88</v>
      </c>
      <c r="AG1206" s="164">
        <v>-3038.87</v>
      </c>
      <c r="AH1206" s="164">
        <v>-3101.16</v>
      </c>
      <c r="AI1206" s="164">
        <v>-18290.5</v>
      </c>
      <c r="AJ1206" s="164">
        <v>-19019.5</v>
      </c>
      <c r="AK1206" s="164">
        <v>-15817.5</v>
      </c>
      <c r="AL1206" s="164">
        <v>-12317.4</v>
      </c>
      <c r="AM1206" s="164">
        <v>-9539.24</v>
      </c>
      <c r="AN1206" s="164">
        <v>-7592.13</v>
      </c>
      <c r="AO1206" s="164">
        <v>-6322.07</v>
      </c>
      <c r="AP1206" s="164">
        <v>-5539.31</v>
      </c>
      <c r="AQ1206" s="164">
        <v>-5086.59</v>
      </c>
      <c r="AR1206" s="164">
        <v>297142</v>
      </c>
      <c r="AS1206" s="164">
        <v>167483</v>
      </c>
      <c r="AT1206" s="164">
        <v>95396.3</v>
      </c>
      <c r="AU1206" s="164">
        <v>54572.1</v>
      </c>
      <c r="AV1206" s="164">
        <v>33098.199999999997</v>
      </c>
      <c r="AW1206" s="164">
        <v>20570.8</v>
      </c>
    </row>
    <row r="1207" spans="1:49" x14ac:dyDescent="0.3">
      <c r="A1207" s="247"/>
      <c r="B1207" s="247"/>
      <c r="C1207" s="141" t="s">
        <v>15</v>
      </c>
      <c r="D1207" s="164">
        <v>145.19999999999999</v>
      </c>
      <c r="E1207" s="164">
        <v>275.79300000000001</v>
      </c>
      <c r="F1207" s="164">
        <v>624.04200000000003</v>
      </c>
      <c r="G1207" s="164">
        <v>972.29100000000005</v>
      </c>
      <c r="H1207" s="164">
        <v>1320.54</v>
      </c>
      <c r="I1207" s="164">
        <v>1668.79</v>
      </c>
      <c r="J1207" s="164">
        <v>1999.84</v>
      </c>
      <c r="K1207" s="164">
        <v>2302.2199999999998</v>
      </c>
      <c r="L1207" s="164">
        <v>2604.6</v>
      </c>
      <c r="M1207" s="164">
        <v>2906.98</v>
      </c>
      <c r="N1207" s="164">
        <v>3209.36</v>
      </c>
      <c r="O1207" s="164">
        <v>3480.65</v>
      </c>
      <c r="P1207" s="164">
        <v>3789.84</v>
      </c>
      <c r="Q1207" s="164">
        <v>4197.91</v>
      </c>
      <c r="R1207" s="164">
        <v>4521.53</v>
      </c>
      <c r="S1207" s="164">
        <v>-25175.5</v>
      </c>
      <c r="T1207" s="164">
        <v>-14731.1</v>
      </c>
      <c r="U1207" s="164">
        <v>-8783.9599999999991</v>
      </c>
      <c r="V1207" s="164">
        <v>-5334.16</v>
      </c>
      <c r="W1207" s="164">
        <v>-3305.24</v>
      </c>
      <c r="X1207" s="164">
        <v>-2100.96</v>
      </c>
      <c r="Y1207" s="164">
        <v>-1382.82</v>
      </c>
      <c r="Z1207" s="164">
        <v>-954.80700000000002</v>
      </c>
      <c r="AA1207" s="164">
        <v>-701.45100000000002</v>
      </c>
      <c r="AB1207" s="164">
        <v>-553.95799999999997</v>
      </c>
      <c r="AC1207" s="164">
        <v>-470.96499999999997</v>
      </c>
      <c r="AD1207" s="164">
        <v>-427.49400000000003</v>
      </c>
      <c r="AE1207" s="164">
        <v>-408.43299999999999</v>
      </c>
      <c r="AF1207" s="164">
        <v>-404.49700000000001</v>
      </c>
      <c r="AG1207" s="164">
        <v>-409.97500000000002</v>
      </c>
      <c r="AH1207" s="164">
        <v>-421.35500000000002</v>
      </c>
      <c r="AI1207" s="164">
        <v>-3196.32</v>
      </c>
      <c r="AJ1207" s="164">
        <v>-3329.51</v>
      </c>
      <c r="AK1207" s="164">
        <v>-2744.53</v>
      </c>
      <c r="AL1207" s="164">
        <v>-2105.08</v>
      </c>
      <c r="AM1207" s="164">
        <v>-1597.54</v>
      </c>
      <c r="AN1207" s="164">
        <v>-1241.82</v>
      </c>
      <c r="AO1207" s="164">
        <v>-1009.79</v>
      </c>
      <c r="AP1207" s="164">
        <v>-866.78399999999999</v>
      </c>
      <c r="AQ1207" s="164">
        <v>-784.07600000000002</v>
      </c>
      <c r="AR1207" s="164">
        <v>54430.5</v>
      </c>
      <c r="AS1207" s="164">
        <v>30743</v>
      </c>
      <c r="AT1207" s="164">
        <v>17573.3</v>
      </c>
      <c r="AU1207" s="164">
        <v>10115.1</v>
      </c>
      <c r="AV1207" s="164">
        <v>6191.96</v>
      </c>
      <c r="AW1207" s="164">
        <v>3903.31</v>
      </c>
    </row>
    <row r="1208" spans="1:49" x14ac:dyDescent="0.3">
      <c r="A1208" s="247"/>
      <c r="B1208" s="247"/>
      <c r="C1208" s="141" t="s">
        <v>16</v>
      </c>
      <c r="D1208" s="164">
        <v>0</v>
      </c>
      <c r="E1208" s="164">
        <v>0</v>
      </c>
      <c r="F1208" s="164">
        <v>0</v>
      </c>
      <c r="G1208" s="164">
        <v>0</v>
      </c>
      <c r="H1208" s="164">
        <v>16460.8</v>
      </c>
      <c r="I1208" s="164">
        <v>29338.1</v>
      </c>
      <c r="J1208" s="164">
        <v>0</v>
      </c>
      <c r="K1208" s="164">
        <v>0</v>
      </c>
      <c r="L1208" s="164">
        <v>0</v>
      </c>
      <c r="M1208" s="164">
        <v>0</v>
      </c>
      <c r="N1208" s="164">
        <v>0</v>
      </c>
      <c r="O1208" s="164">
        <v>0</v>
      </c>
      <c r="P1208" s="164">
        <v>0</v>
      </c>
      <c r="Q1208" s="164">
        <v>0</v>
      </c>
      <c r="R1208" s="164">
        <v>0</v>
      </c>
      <c r="S1208" s="164">
        <v>0</v>
      </c>
      <c r="T1208" s="164">
        <v>0</v>
      </c>
      <c r="U1208" s="164">
        <v>0</v>
      </c>
      <c r="V1208" s="164">
        <v>0</v>
      </c>
      <c r="W1208" s="164">
        <v>0</v>
      </c>
      <c r="X1208" s="164">
        <v>0</v>
      </c>
      <c r="Y1208" s="164">
        <v>0</v>
      </c>
      <c r="Z1208" s="164">
        <v>0</v>
      </c>
      <c r="AA1208" s="164">
        <v>0</v>
      </c>
      <c r="AB1208" s="164">
        <v>0</v>
      </c>
      <c r="AC1208" s="164">
        <v>0</v>
      </c>
      <c r="AD1208" s="164">
        <v>0</v>
      </c>
      <c r="AE1208" s="164">
        <v>0</v>
      </c>
      <c r="AF1208" s="164">
        <v>0</v>
      </c>
      <c r="AG1208" s="164">
        <v>0</v>
      </c>
      <c r="AH1208" s="164">
        <v>0</v>
      </c>
      <c r="AI1208" s="164">
        <v>0</v>
      </c>
      <c r="AJ1208" s="164">
        <v>0</v>
      </c>
      <c r="AK1208" s="164">
        <v>0</v>
      </c>
      <c r="AL1208" s="164">
        <v>0</v>
      </c>
      <c r="AM1208" s="164">
        <v>0</v>
      </c>
      <c r="AN1208" s="164">
        <v>0</v>
      </c>
      <c r="AO1208" s="164">
        <v>0</v>
      </c>
      <c r="AP1208" s="164">
        <v>0</v>
      </c>
      <c r="AQ1208" s="164">
        <v>0</v>
      </c>
      <c r="AR1208" s="164">
        <v>0</v>
      </c>
      <c r="AS1208" s="164">
        <v>0</v>
      </c>
      <c r="AT1208" s="164">
        <v>0</v>
      </c>
      <c r="AU1208" s="164">
        <v>0</v>
      </c>
      <c r="AV1208" s="164">
        <v>0</v>
      </c>
      <c r="AW1208" s="164">
        <v>0</v>
      </c>
    </row>
    <row r="1209" spans="1:49" x14ac:dyDescent="0.3">
      <c r="A1209" s="247"/>
      <c r="B1209" s="247"/>
      <c r="C1209" s="141" t="s">
        <v>17</v>
      </c>
      <c r="D1209" s="164">
        <v>612.92100000000005</v>
      </c>
      <c r="E1209" s="164">
        <v>3622.73</v>
      </c>
      <c r="F1209" s="164">
        <v>11648.9</v>
      </c>
      <c r="G1209" s="164">
        <v>19675</v>
      </c>
      <c r="H1209" s="164">
        <v>27701.200000000001</v>
      </c>
      <c r="I1209" s="164">
        <v>35727.300000000003</v>
      </c>
      <c r="J1209" s="164">
        <v>43357.1</v>
      </c>
      <c r="K1209" s="164">
        <v>50326.1</v>
      </c>
      <c r="L1209" s="164">
        <v>57295.199999999997</v>
      </c>
      <c r="M1209" s="164">
        <v>64264.2</v>
      </c>
      <c r="N1209" s="164">
        <v>71233.3</v>
      </c>
      <c r="O1209" s="164">
        <v>77485.7</v>
      </c>
      <c r="P1209" s="164">
        <v>0</v>
      </c>
      <c r="Q1209" s="164">
        <v>0</v>
      </c>
      <c r="R1209" s="164">
        <v>0</v>
      </c>
      <c r="S1209" s="164">
        <v>0</v>
      </c>
      <c r="T1209" s="164">
        <v>0</v>
      </c>
      <c r="U1209" s="164">
        <v>0</v>
      </c>
      <c r="V1209" s="164">
        <v>0</v>
      </c>
      <c r="W1209" s="164">
        <v>0</v>
      </c>
      <c r="X1209" s="164">
        <v>0</v>
      </c>
      <c r="Y1209" s="164">
        <v>0</v>
      </c>
      <c r="Z1209" s="164">
        <v>0</v>
      </c>
      <c r="AA1209" s="164">
        <v>0</v>
      </c>
      <c r="AB1209" s="164">
        <v>0</v>
      </c>
      <c r="AC1209" s="164">
        <v>0</v>
      </c>
      <c r="AD1209" s="164">
        <v>0</v>
      </c>
      <c r="AE1209" s="164">
        <v>0</v>
      </c>
      <c r="AF1209" s="164">
        <v>0</v>
      </c>
      <c r="AG1209" s="164">
        <v>0</v>
      </c>
      <c r="AH1209" s="164">
        <v>0</v>
      </c>
      <c r="AI1209" s="164">
        <v>0</v>
      </c>
      <c r="AJ1209" s="164">
        <v>0</v>
      </c>
      <c r="AK1209" s="164">
        <v>0</v>
      </c>
      <c r="AL1209" s="164">
        <v>0</v>
      </c>
      <c r="AM1209" s="164">
        <v>0</v>
      </c>
      <c r="AN1209" s="164">
        <v>0</v>
      </c>
      <c r="AO1209" s="164">
        <v>0</v>
      </c>
      <c r="AP1209" s="164">
        <v>0</v>
      </c>
      <c r="AQ1209" s="164">
        <v>0</v>
      </c>
      <c r="AR1209" s="164">
        <v>0</v>
      </c>
      <c r="AS1209" s="164">
        <v>0</v>
      </c>
      <c r="AT1209" s="164">
        <v>0</v>
      </c>
      <c r="AU1209" s="164">
        <v>0</v>
      </c>
      <c r="AV1209" s="164">
        <v>0</v>
      </c>
      <c r="AW1209" s="164">
        <v>0</v>
      </c>
    </row>
    <row r="1210" spans="1:49" x14ac:dyDescent="0.3">
      <c r="A1210" s="247"/>
      <c r="B1210" s="247"/>
      <c r="C1210" s="141" t="s">
        <v>34</v>
      </c>
      <c r="D1210" s="164">
        <v>-1780.86</v>
      </c>
      <c r="E1210" s="164">
        <v>-223.07400000000001</v>
      </c>
      <c r="F1210" s="164">
        <v>3931.03</v>
      </c>
      <c r="G1210" s="164">
        <v>8085.14</v>
      </c>
      <c r="H1210" s="164">
        <v>12239.2</v>
      </c>
      <c r="I1210" s="164">
        <v>16393.400000000001</v>
      </c>
      <c r="J1210" s="164">
        <v>20342.3</v>
      </c>
      <c r="K1210" s="164">
        <v>23949.3</v>
      </c>
      <c r="L1210" s="164">
        <v>27556.2</v>
      </c>
      <c r="M1210" s="164">
        <v>31163.200000000001</v>
      </c>
      <c r="N1210" s="164">
        <v>34770.199999999997</v>
      </c>
      <c r="O1210" s="164">
        <v>38006.300000000003</v>
      </c>
      <c r="P1210" s="164">
        <v>41694.5</v>
      </c>
      <c r="Q1210" s="164">
        <v>46562.2</v>
      </c>
      <c r="R1210" s="164">
        <v>52203.4</v>
      </c>
      <c r="S1210" s="164">
        <v>-302040</v>
      </c>
      <c r="T1210" s="164">
        <v>-177452</v>
      </c>
      <c r="U1210" s="164">
        <v>-106512</v>
      </c>
      <c r="V1210" s="164">
        <v>-65360.9</v>
      </c>
      <c r="W1210" s="164">
        <v>-41158.800000000003</v>
      </c>
      <c r="X1210" s="164">
        <v>-26793.4</v>
      </c>
      <c r="Y1210" s="164">
        <v>-18227.099999999999</v>
      </c>
      <c r="Z1210" s="164">
        <v>-13121.5</v>
      </c>
      <c r="AA1210" s="164">
        <v>-10099.299999999999</v>
      </c>
      <c r="AB1210" s="164">
        <v>-8339.9500000000007</v>
      </c>
      <c r="AC1210" s="164">
        <v>-7349.96</v>
      </c>
      <c r="AD1210" s="164">
        <v>-6831.42</v>
      </c>
      <c r="AE1210" s="164">
        <v>-6604.05</v>
      </c>
      <c r="AF1210" s="164">
        <v>-6557.09</v>
      </c>
      <c r="AG1210" s="164">
        <v>-6622.44</v>
      </c>
      <c r="AH1210" s="164">
        <v>-6758.19</v>
      </c>
      <c r="AI1210" s="164">
        <v>-39859.5</v>
      </c>
      <c r="AJ1210" s="164">
        <v>-41448.300000000003</v>
      </c>
      <c r="AK1210" s="164">
        <v>-34470.300000000003</v>
      </c>
      <c r="AL1210" s="164">
        <v>-26842.6</v>
      </c>
      <c r="AM1210" s="164">
        <v>-20788.400000000001</v>
      </c>
      <c r="AN1210" s="164">
        <v>-16545.099999999999</v>
      </c>
      <c r="AO1210" s="164">
        <v>-13777.4</v>
      </c>
      <c r="AP1210" s="164">
        <v>-12071.5</v>
      </c>
      <c r="AQ1210" s="164">
        <v>-11084.9</v>
      </c>
      <c r="AR1210" s="164">
        <v>647546</v>
      </c>
      <c r="AS1210" s="164">
        <v>364987</v>
      </c>
      <c r="AT1210" s="164">
        <v>207892</v>
      </c>
      <c r="AU1210" s="164">
        <v>118926</v>
      </c>
      <c r="AV1210" s="164">
        <v>72129.100000000006</v>
      </c>
      <c r="AW1210" s="164">
        <v>44828.800000000003</v>
      </c>
    </row>
    <row r="1211" spans="1:49" x14ac:dyDescent="0.3">
      <c r="A1211" s="247"/>
      <c r="B1211" s="247"/>
      <c r="C1211" s="141" t="s">
        <v>19</v>
      </c>
      <c r="D1211" s="164">
        <v>0</v>
      </c>
      <c r="E1211" s="164">
        <v>0</v>
      </c>
      <c r="F1211" s="164">
        <v>0</v>
      </c>
      <c r="G1211" s="164">
        <v>0</v>
      </c>
      <c r="H1211" s="164">
        <v>0</v>
      </c>
      <c r="I1211" s="164">
        <v>0</v>
      </c>
      <c r="J1211" s="164">
        <v>0</v>
      </c>
      <c r="K1211" s="164">
        <v>0</v>
      </c>
      <c r="L1211" s="164">
        <v>0</v>
      </c>
      <c r="M1211" s="164">
        <v>0</v>
      </c>
      <c r="N1211" s="164">
        <v>0</v>
      </c>
      <c r="O1211" s="164">
        <v>0</v>
      </c>
      <c r="P1211" s="164">
        <v>0</v>
      </c>
      <c r="Q1211" s="164">
        <v>0</v>
      </c>
      <c r="R1211" s="164">
        <v>0</v>
      </c>
      <c r="S1211" s="164">
        <v>0</v>
      </c>
      <c r="T1211" s="164">
        <v>0</v>
      </c>
      <c r="U1211" s="164">
        <v>0</v>
      </c>
      <c r="V1211" s="164">
        <v>0</v>
      </c>
      <c r="W1211" s="164">
        <v>0</v>
      </c>
      <c r="X1211" s="164">
        <v>0</v>
      </c>
      <c r="Y1211" s="164">
        <v>0</v>
      </c>
      <c r="Z1211" s="164">
        <v>0</v>
      </c>
      <c r="AA1211" s="164">
        <v>0</v>
      </c>
      <c r="AB1211" s="164">
        <v>0</v>
      </c>
      <c r="AC1211" s="164">
        <v>0</v>
      </c>
      <c r="AD1211" s="164">
        <v>0</v>
      </c>
      <c r="AE1211" s="164">
        <v>0</v>
      </c>
      <c r="AF1211" s="164">
        <v>0</v>
      </c>
      <c r="AG1211" s="164">
        <v>0</v>
      </c>
      <c r="AH1211" s="164">
        <v>0</v>
      </c>
      <c r="AI1211" s="164">
        <v>0</v>
      </c>
      <c r="AJ1211" s="164">
        <v>0</v>
      </c>
      <c r="AK1211" s="164">
        <v>0</v>
      </c>
      <c r="AL1211" s="164">
        <v>0</v>
      </c>
      <c r="AM1211" s="164">
        <v>0</v>
      </c>
      <c r="AN1211" s="164">
        <v>0</v>
      </c>
      <c r="AO1211" s="164">
        <v>0</v>
      </c>
      <c r="AP1211" s="164">
        <v>0</v>
      </c>
      <c r="AQ1211" s="164">
        <v>0</v>
      </c>
      <c r="AR1211" s="164">
        <v>0</v>
      </c>
      <c r="AS1211" s="164">
        <v>0</v>
      </c>
      <c r="AT1211" s="164">
        <v>0</v>
      </c>
      <c r="AU1211" s="164">
        <v>0</v>
      </c>
      <c r="AV1211" s="164">
        <v>0</v>
      </c>
      <c r="AW1211" s="164">
        <v>0</v>
      </c>
    </row>
    <row r="1212" spans="1:49" x14ac:dyDescent="0.3">
      <c r="A1212" s="247"/>
      <c r="B1212" s="247" t="s">
        <v>22</v>
      </c>
      <c r="C1212" s="141" t="s">
        <v>11</v>
      </c>
      <c r="D1212" s="164">
        <v>0</v>
      </c>
      <c r="E1212" s="164">
        <v>0</v>
      </c>
      <c r="F1212" s="164">
        <v>0</v>
      </c>
      <c r="G1212" s="164">
        <v>0</v>
      </c>
      <c r="H1212" s="164">
        <v>0</v>
      </c>
      <c r="I1212" s="164">
        <v>0</v>
      </c>
      <c r="J1212" s="164">
        <v>0</v>
      </c>
      <c r="K1212" s="164">
        <v>0</v>
      </c>
      <c r="L1212" s="164">
        <v>0</v>
      </c>
      <c r="M1212" s="164">
        <v>0</v>
      </c>
      <c r="N1212" s="164">
        <v>0</v>
      </c>
      <c r="O1212" s="164">
        <v>0</v>
      </c>
      <c r="P1212" s="164">
        <v>0</v>
      </c>
      <c r="Q1212" s="164">
        <v>0</v>
      </c>
      <c r="R1212" s="164">
        <v>0</v>
      </c>
      <c r="S1212" s="164">
        <v>0</v>
      </c>
      <c r="T1212" s="164">
        <v>0</v>
      </c>
      <c r="U1212" s="164">
        <v>0</v>
      </c>
      <c r="V1212" s="164">
        <v>0</v>
      </c>
      <c r="W1212" s="164">
        <v>0</v>
      </c>
      <c r="X1212" s="164">
        <v>0</v>
      </c>
      <c r="Y1212" s="164">
        <v>0</v>
      </c>
      <c r="Z1212" s="164">
        <v>0</v>
      </c>
      <c r="AA1212" s="164">
        <v>0</v>
      </c>
      <c r="AB1212" s="164">
        <v>0</v>
      </c>
      <c r="AC1212" s="164">
        <v>0</v>
      </c>
      <c r="AD1212" s="164">
        <v>0</v>
      </c>
      <c r="AE1212" s="164">
        <v>0</v>
      </c>
      <c r="AF1212" s="164">
        <v>0</v>
      </c>
      <c r="AG1212" s="164">
        <v>0</v>
      </c>
      <c r="AH1212" s="164">
        <v>0</v>
      </c>
      <c r="AI1212" s="164">
        <v>0</v>
      </c>
      <c r="AJ1212" s="164">
        <v>0</v>
      </c>
      <c r="AK1212" s="164">
        <v>0</v>
      </c>
      <c r="AL1212" s="164">
        <v>0</v>
      </c>
      <c r="AM1212" s="164">
        <v>0</v>
      </c>
      <c r="AN1212" s="164">
        <v>0</v>
      </c>
      <c r="AO1212" s="164">
        <v>0</v>
      </c>
      <c r="AP1212" s="164">
        <v>0</v>
      </c>
      <c r="AQ1212" s="164">
        <v>0</v>
      </c>
      <c r="AR1212" s="164">
        <v>0</v>
      </c>
      <c r="AS1212" s="164">
        <v>0</v>
      </c>
      <c r="AT1212" s="164">
        <v>0</v>
      </c>
      <c r="AU1212" s="164">
        <v>0</v>
      </c>
      <c r="AV1212" s="164">
        <v>0</v>
      </c>
      <c r="AW1212" s="164">
        <v>0</v>
      </c>
    </row>
    <row r="1213" spans="1:49" x14ac:dyDescent="0.3">
      <c r="A1213" s="247"/>
      <c r="B1213" s="247"/>
      <c r="C1213" s="141" t="s">
        <v>12</v>
      </c>
      <c r="D1213" s="164">
        <v>0</v>
      </c>
      <c r="E1213" s="164">
        <v>0</v>
      </c>
      <c r="F1213" s="164">
        <v>0</v>
      </c>
      <c r="G1213" s="164">
        <v>0</v>
      </c>
      <c r="H1213" s="164">
        <v>0</v>
      </c>
      <c r="I1213" s="164">
        <v>0</v>
      </c>
      <c r="J1213" s="164">
        <v>0</v>
      </c>
      <c r="K1213" s="164">
        <v>0</v>
      </c>
      <c r="L1213" s="164">
        <v>0</v>
      </c>
      <c r="M1213" s="164">
        <v>0</v>
      </c>
      <c r="N1213" s="164">
        <v>0</v>
      </c>
      <c r="O1213" s="164">
        <v>0</v>
      </c>
      <c r="P1213" s="164">
        <v>0</v>
      </c>
      <c r="Q1213" s="164">
        <v>0</v>
      </c>
      <c r="R1213" s="164">
        <v>0</v>
      </c>
      <c r="S1213" s="164">
        <v>0</v>
      </c>
      <c r="T1213" s="164">
        <v>0</v>
      </c>
      <c r="U1213" s="164">
        <v>0</v>
      </c>
      <c r="V1213" s="164">
        <v>0</v>
      </c>
      <c r="W1213" s="164">
        <v>0</v>
      </c>
      <c r="X1213" s="164">
        <v>0</v>
      </c>
      <c r="Y1213" s="164">
        <v>0</v>
      </c>
      <c r="Z1213" s="164">
        <v>0</v>
      </c>
      <c r="AA1213" s="164">
        <v>0</v>
      </c>
      <c r="AB1213" s="164">
        <v>0</v>
      </c>
      <c r="AC1213" s="164">
        <v>0</v>
      </c>
      <c r="AD1213" s="164">
        <v>0</v>
      </c>
      <c r="AE1213" s="164">
        <v>0</v>
      </c>
      <c r="AF1213" s="164">
        <v>0</v>
      </c>
      <c r="AG1213" s="164">
        <v>0</v>
      </c>
      <c r="AH1213" s="164">
        <v>0</v>
      </c>
      <c r="AI1213" s="164">
        <v>0</v>
      </c>
      <c r="AJ1213" s="164">
        <v>0</v>
      </c>
      <c r="AK1213" s="164">
        <v>0</v>
      </c>
      <c r="AL1213" s="164">
        <v>0</v>
      </c>
      <c r="AM1213" s="164">
        <v>0</v>
      </c>
      <c r="AN1213" s="164">
        <v>0</v>
      </c>
      <c r="AO1213" s="164">
        <v>0</v>
      </c>
      <c r="AP1213" s="164">
        <v>0</v>
      </c>
      <c r="AQ1213" s="164">
        <v>0</v>
      </c>
      <c r="AR1213" s="164">
        <v>0</v>
      </c>
      <c r="AS1213" s="164">
        <v>0</v>
      </c>
      <c r="AT1213" s="164">
        <v>0</v>
      </c>
      <c r="AU1213" s="164">
        <v>0</v>
      </c>
      <c r="AV1213" s="164">
        <v>0</v>
      </c>
      <c r="AW1213" s="164">
        <v>0</v>
      </c>
    </row>
    <row r="1214" spans="1:49" x14ac:dyDescent="0.3">
      <c r="A1214" s="247"/>
      <c r="B1214" s="247"/>
      <c r="C1214" s="141" t="s">
        <v>13</v>
      </c>
      <c r="D1214" s="164">
        <v>0</v>
      </c>
      <c r="E1214" s="164">
        <v>0</v>
      </c>
      <c r="F1214" s="164">
        <v>0</v>
      </c>
      <c r="G1214" s="164">
        <v>0</v>
      </c>
      <c r="H1214" s="164">
        <v>0</v>
      </c>
      <c r="I1214" s="164">
        <v>0</v>
      </c>
      <c r="J1214" s="164">
        <v>0</v>
      </c>
      <c r="K1214" s="164">
        <v>0</v>
      </c>
      <c r="L1214" s="164">
        <v>0</v>
      </c>
      <c r="M1214" s="164">
        <v>0</v>
      </c>
      <c r="N1214" s="164">
        <v>0</v>
      </c>
      <c r="O1214" s="164">
        <v>0</v>
      </c>
      <c r="P1214" s="164">
        <v>0</v>
      </c>
      <c r="Q1214" s="164">
        <v>0</v>
      </c>
      <c r="R1214" s="164">
        <v>0</v>
      </c>
      <c r="S1214" s="164">
        <v>0</v>
      </c>
      <c r="T1214" s="164">
        <v>0</v>
      </c>
      <c r="U1214" s="164">
        <v>0</v>
      </c>
      <c r="V1214" s="164">
        <v>0</v>
      </c>
      <c r="W1214" s="164">
        <v>0</v>
      </c>
      <c r="X1214" s="164">
        <v>0</v>
      </c>
      <c r="Y1214" s="164">
        <v>0</v>
      </c>
      <c r="Z1214" s="164">
        <v>0</v>
      </c>
      <c r="AA1214" s="164">
        <v>0</v>
      </c>
      <c r="AB1214" s="164">
        <v>0</v>
      </c>
      <c r="AC1214" s="164">
        <v>0</v>
      </c>
      <c r="AD1214" s="164">
        <v>0</v>
      </c>
      <c r="AE1214" s="164">
        <v>0</v>
      </c>
      <c r="AF1214" s="164">
        <v>0</v>
      </c>
      <c r="AG1214" s="164">
        <v>0</v>
      </c>
      <c r="AH1214" s="164">
        <v>0</v>
      </c>
      <c r="AI1214" s="164">
        <v>0</v>
      </c>
      <c r="AJ1214" s="164">
        <v>0</v>
      </c>
      <c r="AK1214" s="164">
        <v>0</v>
      </c>
      <c r="AL1214" s="164">
        <v>0</v>
      </c>
      <c r="AM1214" s="164">
        <v>0</v>
      </c>
      <c r="AN1214" s="164">
        <v>0</v>
      </c>
      <c r="AO1214" s="164">
        <v>0</v>
      </c>
      <c r="AP1214" s="164">
        <v>0</v>
      </c>
      <c r="AQ1214" s="164">
        <v>0</v>
      </c>
      <c r="AR1214" s="164">
        <v>0</v>
      </c>
      <c r="AS1214" s="164">
        <v>0</v>
      </c>
      <c r="AT1214" s="164">
        <v>0</v>
      </c>
      <c r="AU1214" s="164">
        <v>0</v>
      </c>
      <c r="AV1214" s="164">
        <v>0</v>
      </c>
      <c r="AW1214" s="164">
        <v>0</v>
      </c>
    </row>
    <row r="1215" spans="1:49" x14ac:dyDescent="0.3">
      <c r="A1215" s="247"/>
      <c r="B1215" s="247"/>
      <c r="C1215" s="141" t="s">
        <v>14</v>
      </c>
      <c r="D1215" s="164">
        <v>0</v>
      </c>
      <c r="E1215" s="164">
        <v>0</v>
      </c>
      <c r="F1215" s="164">
        <v>0</v>
      </c>
      <c r="G1215" s="164">
        <v>0</v>
      </c>
      <c r="H1215" s="164">
        <v>0</v>
      </c>
      <c r="I1215" s="164">
        <v>0</v>
      </c>
      <c r="J1215" s="164">
        <v>0</v>
      </c>
      <c r="K1215" s="164">
        <v>0</v>
      </c>
      <c r="L1215" s="164">
        <v>0</v>
      </c>
      <c r="M1215" s="164">
        <v>0</v>
      </c>
      <c r="N1215" s="164">
        <v>0</v>
      </c>
      <c r="O1215" s="164">
        <v>0</v>
      </c>
      <c r="P1215" s="164">
        <v>0</v>
      </c>
      <c r="Q1215" s="164">
        <v>0</v>
      </c>
      <c r="R1215" s="164">
        <v>0</v>
      </c>
      <c r="S1215" s="164">
        <v>0</v>
      </c>
      <c r="T1215" s="164">
        <v>0</v>
      </c>
      <c r="U1215" s="164">
        <v>0</v>
      </c>
      <c r="V1215" s="164">
        <v>0</v>
      </c>
      <c r="W1215" s="164">
        <v>0</v>
      </c>
      <c r="X1215" s="164">
        <v>0</v>
      </c>
      <c r="Y1215" s="164">
        <v>0</v>
      </c>
      <c r="Z1215" s="164">
        <v>0</v>
      </c>
      <c r="AA1215" s="164">
        <v>0</v>
      </c>
      <c r="AB1215" s="164">
        <v>0</v>
      </c>
      <c r="AC1215" s="164">
        <v>0</v>
      </c>
      <c r="AD1215" s="164">
        <v>0</v>
      </c>
      <c r="AE1215" s="164">
        <v>0</v>
      </c>
      <c r="AF1215" s="164">
        <v>0</v>
      </c>
      <c r="AG1215" s="164">
        <v>0</v>
      </c>
      <c r="AH1215" s="164">
        <v>0</v>
      </c>
      <c r="AI1215" s="164">
        <v>0</v>
      </c>
      <c r="AJ1215" s="164">
        <v>0</v>
      </c>
      <c r="AK1215" s="164">
        <v>0</v>
      </c>
      <c r="AL1215" s="164">
        <v>0</v>
      </c>
      <c r="AM1215" s="164">
        <v>0</v>
      </c>
      <c r="AN1215" s="164">
        <v>0</v>
      </c>
      <c r="AO1215" s="164">
        <v>0</v>
      </c>
      <c r="AP1215" s="164">
        <v>0</v>
      </c>
      <c r="AQ1215" s="164">
        <v>0</v>
      </c>
      <c r="AR1215" s="164">
        <v>0</v>
      </c>
      <c r="AS1215" s="164">
        <v>0</v>
      </c>
      <c r="AT1215" s="164">
        <v>0</v>
      </c>
      <c r="AU1215" s="164">
        <v>0</v>
      </c>
      <c r="AV1215" s="164">
        <v>0</v>
      </c>
      <c r="AW1215" s="164">
        <v>0</v>
      </c>
    </row>
    <row r="1216" spans="1:49" x14ac:dyDescent="0.3">
      <c r="A1216" s="247"/>
      <c r="B1216" s="247"/>
      <c r="C1216" s="141" t="s">
        <v>15</v>
      </c>
      <c r="D1216" s="164">
        <v>0</v>
      </c>
      <c r="E1216" s="164">
        <v>0</v>
      </c>
      <c r="F1216" s="164">
        <v>0</v>
      </c>
      <c r="G1216" s="164">
        <v>0</v>
      </c>
      <c r="H1216" s="164">
        <v>0</v>
      </c>
      <c r="I1216" s="164">
        <v>0</v>
      </c>
      <c r="J1216" s="164">
        <v>0</v>
      </c>
      <c r="K1216" s="164">
        <v>0</v>
      </c>
      <c r="L1216" s="164">
        <v>0</v>
      </c>
      <c r="M1216" s="164">
        <v>0</v>
      </c>
      <c r="N1216" s="164">
        <v>0</v>
      </c>
      <c r="O1216" s="164">
        <v>0</v>
      </c>
      <c r="P1216" s="164">
        <v>0</v>
      </c>
      <c r="Q1216" s="164">
        <v>0</v>
      </c>
      <c r="R1216" s="164">
        <v>0</v>
      </c>
      <c r="S1216" s="164">
        <v>0</v>
      </c>
      <c r="T1216" s="164">
        <v>0</v>
      </c>
      <c r="U1216" s="164">
        <v>0</v>
      </c>
      <c r="V1216" s="164">
        <v>0</v>
      </c>
      <c r="W1216" s="164">
        <v>0</v>
      </c>
      <c r="X1216" s="164">
        <v>0</v>
      </c>
      <c r="Y1216" s="164">
        <v>0</v>
      </c>
      <c r="Z1216" s="164">
        <v>0</v>
      </c>
      <c r="AA1216" s="164">
        <v>0</v>
      </c>
      <c r="AB1216" s="164">
        <v>0</v>
      </c>
      <c r="AC1216" s="164">
        <v>0</v>
      </c>
      <c r="AD1216" s="164">
        <v>0</v>
      </c>
      <c r="AE1216" s="164">
        <v>0</v>
      </c>
      <c r="AF1216" s="164">
        <v>0</v>
      </c>
      <c r="AG1216" s="164">
        <v>0</v>
      </c>
      <c r="AH1216" s="164">
        <v>0</v>
      </c>
      <c r="AI1216" s="164">
        <v>0</v>
      </c>
      <c r="AJ1216" s="164">
        <v>0</v>
      </c>
      <c r="AK1216" s="164">
        <v>0</v>
      </c>
      <c r="AL1216" s="164">
        <v>0</v>
      </c>
      <c r="AM1216" s="164">
        <v>0</v>
      </c>
      <c r="AN1216" s="164">
        <v>0</v>
      </c>
      <c r="AO1216" s="164">
        <v>0</v>
      </c>
      <c r="AP1216" s="164">
        <v>0</v>
      </c>
      <c r="AQ1216" s="164">
        <v>0</v>
      </c>
      <c r="AR1216" s="164">
        <v>0</v>
      </c>
      <c r="AS1216" s="164">
        <v>0</v>
      </c>
      <c r="AT1216" s="164">
        <v>0</v>
      </c>
      <c r="AU1216" s="164">
        <v>0</v>
      </c>
      <c r="AV1216" s="164">
        <v>0</v>
      </c>
      <c r="AW1216" s="164">
        <v>0</v>
      </c>
    </row>
    <row r="1217" spans="1:49" x14ac:dyDescent="0.3">
      <c r="A1217" s="247"/>
      <c r="B1217" s="247"/>
      <c r="C1217" s="141" t="s">
        <v>16</v>
      </c>
      <c r="D1217" s="164">
        <v>0</v>
      </c>
      <c r="E1217" s="164">
        <v>0</v>
      </c>
      <c r="F1217" s="164">
        <v>0</v>
      </c>
      <c r="G1217" s="164">
        <v>0</v>
      </c>
      <c r="H1217" s="164">
        <v>0</v>
      </c>
      <c r="I1217" s="164">
        <v>0</v>
      </c>
      <c r="J1217" s="164">
        <v>0</v>
      </c>
      <c r="K1217" s="164">
        <v>0</v>
      </c>
      <c r="L1217" s="164">
        <v>0</v>
      </c>
      <c r="M1217" s="164">
        <v>0</v>
      </c>
      <c r="N1217" s="164">
        <v>0</v>
      </c>
      <c r="O1217" s="164">
        <v>0</v>
      </c>
      <c r="P1217" s="164">
        <v>0</v>
      </c>
      <c r="Q1217" s="164">
        <v>0</v>
      </c>
      <c r="R1217" s="164">
        <v>0</v>
      </c>
      <c r="S1217" s="164">
        <v>0</v>
      </c>
      <c r="T1217" s="164">
        <v>0</v>
      </c>
      <c r="U1217" s="164">
        <v>0</v>
      </c>
      <c r="V1217" s="164">
        <v>0</v>
      </c>
      <c r="W1217" s="164">
        <v>0</v>
      </c>
      <c r="X1217" s="164">
        <v>0</v>
      </c>
      <c r="Y1217" s="164">
        <v>0</v>
      </c>
      <c r="Z1217" s="164">
        <v>0</v>
      </c>
      <c r="AA1217" s="164">
        <v>0</v>
      </c>
      <c r="AB1217" s="164">
        <v>0</v>
      </c>
      <c r="AC1217" s="164">
        <v>0</v>
      </c>
      <c r="AD1217" s="164">
        <v>0</v>
      </c>
      <c r="AE1217" s="164">
        <v>0</v>
      </c>
      <c r="AF1217" s="164">
        <v>0</v>
      </c>
      <c r="AG1217" s="164">
        <v>0</v>
      </c>
      <c r="AH1217" s="164">
        <v>0</v>
      </c>
      <c r="AI1217" s="164">
        <v>0</v>
      </c>
      <c r="AJ1217" s="164">
        <v>0</v>
      </c>
      <c r="AK1217" s="164">
        <v>0</v>
      </c>
      <c r="AL1217" s="164">
        <v>0</v>
      </c>
      <c r="AM1217" s="164">
        <v>0</v>
      </c>
      <c r="AN1217" s="164">
        <v>0</v>
      </c>
      <c r="AO1217" s="164">
        <v>0</v>
      </c>
      <c r="AP1217" s="164">
        <v>0</v>
      </c>
      <c r="AQ1217" s="164">
        <v>0</v>
      </c>
      <c r="AR1217" s="164">
        <v>0</v>
      </c>
      <c r="AS1217" s="164">
        <v>0</v>
      </c>
      <c r="AT1217" s="164">
        <v>0</v>
      </c>
      <c r="AU1217" s="164">
        <v>0</v>
      </c>
      <c r="AV1217" s="164">
        <v>0</v>
      </c>
      <c r="AW1217" s="164">
        <v>0</v>
      </c>
    </row>
    <row r="1218" spans="1:49" x14ac:dyDescent="0.3">
      <c r="A1218" s="247"/>
      <c r="B1218" s="247"/>
      <c r="C1218" s="141" t="s">
        <v>17</v>
      </c>
      <c r="D1218" s="164">
        <v>0</v>
      </c>
      <c r="E1218" s="164">
        <v>0</v>
      </c>
      <c r="F1218" s="164">
        <v>0</v>
      </c>
      <c r="G1218" s="164">
        <v>0</v>
      </c>
      <c r="H1218" s="164">
        <v>0</v>
      </c>
      <c r="I1218" s="164">
        <v>0</v>
      </c>
      <c r="J1218" s="164">
        <v>0</v>
      </c>
      <c r="K1218" s="164">
        <v>0</v>
      </c>
      <c r="L1218" s="164">
        <v>0</v>
      </c>
      <c r="M1218" s="164">
        <v>0</v>
      </c>
      <c r="N1218" s="164">
        <v>0</v>
      </c>
      <c r="O1218" s="164">
        <v>0</v>
      </c>
      <c r="P1218" s="164">
        <v>0</v>
      </c>
      <c r="Q1218" s="164">
        <v>0</v>
      </c>
      <c r="R1218" s="164">
        <v>0</v>
      </c>
      <c r="S1218" s="164">
        <v>0</v>
      </c>
      <c r="T1218" s="164">
        <v>0</v>
      </c>
      <c r="U1218" s="164">
        <v>0</v>
      </c>
      <c r="V1218" s="164">
        <v>0</v>
      </c>
      <c r="W1218" s="164">
        <v>0</v>
      </c>
      <c r="X1218" s="164">
        <v>0</v>
      </c>
      <c r="Y1218" s="164">
        <v>0</v>
      </c>
      <c r="Z1218" s="164">
        <v>0</v>
      </c>
      <c r="AA1218" s="164">
        <v>0</v>
      </c>
      <c r="AB1218" s="164">
        <v>0</v>
      </c>
      <c r="AC1218" s="164">
        <v>0</v>
      </c>
      <c r="AD1218" s="164">
        <v>0</v>
      </c>
      <c r="AE1218" s="164">
        <v>0</v>
      </c>
      <c r="AF1218" s="164">
        <v>0</v>
      </c>
      <c r="AG1218" s="164">
        <v>0</v>
      </c>
      <c r="AH1218" s="164">
        <v>0</v>
      </c>
      <c r="AI1218" s="164">
        <v>0</v>
      </c>
      <c r="AJ1218" s="164">
        <v>0</v>
      </c>
      <c r="AK1218" s="164">
        <v>0</v>
      </c>
      <c r="AL1218" s="164">
        <v>0</v>
      </c>
      <c r="AM1218" s="164">
        <v>0</v>
      </c>
      <c r="AN1218" s="164">
        <v>0</v>
      </c>
      <c r="AO1218" s="164">
        <v>0</v>
      </c>
      <c r="AP1218" s="164">
        <v>0</v>
      </c>
      <c r="AQ1218" s="164">
        <v>0</v>
      </c>
      <c r="AR1218" s="164">
        <v>0</v>
      </c>
      <c r="AS1218" s="164">
        <v>0</v>
      </c>
      <c r="AT1218" s="164">
        <v>0</v>
      </c>
      <c r="AU1218" s="164">
        <v>0</v>
      </c>
      <c r="AV1218" s="164">
        <v>0</v>
      </c>
      <c r="AW1218" s="164">
        <v>0</v>
      </c>
    </row>
    <row r="1219" spans="1:49" x14ac:dyDescent="0.3">
      <c r="A1219" s="247"/>
      <c r="B1219" s="247"/>
      <c r="C1219" s="141" t="s">
        <v>34</v>
      </c>
      <c r="D1219" s="164">
        <v>0</v>
      </c>
      <c r="E1219" s="164">
        <v>0</v>
      </c>
      <c r="F1219" s="164">
        <v>0</v>
      </c>
      <c r="G1219" s="164">
        <v>0</v>
      </c>
      <c r="H1219" s="164">
        <v>0</v>
      </c>
      <c r="I1219" s="164">
        <v>0</v>
      </c>
      <c r="J1219" s="164">
        <v>0</v>
      </c>
      <c r="K1219" s="164">
        <v>0</v>
      </c>
      <c r="L1219" s="164">
        <v>0</v>
      </c>
      <c r="M1219" s="164">
        <v>0</v>
      </c>
      <c r="N1219" s="164">
        <v>0</v>
      </c>
      <c r="O1219" s="164">
        <v>0</v>
      </c>
      <c r="P1219" s="164">
        <v>0</v>
      </c>
      <c r="Q1219" s="164">
        <v>0</v>
      </c>
      <c r="R1219" s="164">
        <v>0</v>
      </c>
      <c r="S1219" s="164">
        <v>0</v>
      </c>
      <c r="T1219" s="164">
        <v>0</v>
      </c>
      <c r="U1219" s="164">
        <v>0</v>
      </c>
      <c r="V1219" s="164">
        <v>0</v>
      </c>
      <c r="W1219" s="164">
        <v>0</v>
      </c>
      <c r="X1219" s="164">
        <v>0</v>
      </c>
      <c r="Y1219" s="164">
        <v>0</v>
      </c>
      <c r="Z1219" s="164">
        <v>0</v>
      </c>
      <c r="AA1219" s="164">
        <v>0</v>
      </c>
      <c r="AB1219" s="164">
        <v>0</v>
      </c>
      <c r="AC1219" s="164">
        <v>0</v>
      </c>
      <c r="AD1219" s="164">
        <v>0</v>
      </c>
      <c r="AE1219" s="164">
        <v>0</v>
      </c>
      <c r="AF1219" s="164">
        <v>0</v>
      </c>
      <c r="AG1219" s="164">
        <v>0</v>
      </c>
      <c r="AH1219" s="164">
        <v>0</v>
      </c>
      <c r="AI1219" s="164">
        <v>0</v>
      </c>
      <c r="AJ1219" s="164">
        <v>0</v>
      </c>
      <c r="AK1219" s="164">
        <v>0</v>
      </c>
      <c r="AL1219" s="164">
        <v>0</v>
      </c>
      <c r="AM1219" s="164">
        <v>0</v>
      </c>
      <c r="AN1219" s="164">
        <v>0</v>
      </c>
      <c r="AO1219" s="164">
        <v>0</v>
      </c>
      <c r="AP1219" s="164">
        <v>0</v>
      </c>
      <c r="AQ1219" s="164">
        <v>0</v>
      </c>
      <c r="AR1219" s="164">
        <v>0</v>
      </c>
      <c r="AS1219" s="164">
        <v>0</v>
      </c>
      <c r="AT1219" s="164">
        <v>0</v>
      </c>
      <c r="AU1219" s="164">
        <v>0</v>
      </c>
      <c r="AV1219" s="164">
        <v>0</v>
      </c>
      <c r="AW1219" s="164">
        <v>0</v>
      </c>
    </row>
    <row r="1220" spans="1:49" x14ac:dyDescent="0.3">
      <c r="A1220" s="247"/>
      <c r="B1220" s="247"/>
      <c r="C1220" s="141" t="s">
        <v>19</v>
      </c>
      <c r="D1220" s="164">
        <v>0</v>
      </c>
      <c r="E1220" s="164">
        <v>0</v>
      </c>
      <c r="F1220" s="164">
        <v>0</v>
      </c>
      <c r="G1220" s="164">
        <v>0</v>
      </c>
      <c r="H1220" s="164">
        <v>0</v>
      </c>
      <c r="I1220" s="164">
        <v>0</v>
      </c>
      <c r="J1220" s="164">
        <v>0</v>
      </c>
      <c r="K1220" s="164">
        <v>0</v>
      </c>
      <c r="L1220" s="164">
        <v>0</v>
      </c>
      <c r="M1220" s="164">
        <v>0</v>
      </c>
      <c r="N1220" s="164">
        <v>0</v>
      </c>
      <c r="O1220" s="164">
        <v>0</v>
      </c>
      <c r="P1220" s="164">
        <v>0</v>
      </c>
      <c r="Q1220" s="164">
        <v>0</v>
      </c>
      <c r="R1220" s="164">
        <v>0</v>
      </c>
      <c r="S1220" s="164">
        <v>0</v>
      </c>
      <c r="T1220" s="164">
        <v>0</v>
      </c>
      <c r="U1220" s="164">
        <v>0</v>
      </c>
      <c r="V1220" s="164">
        <v>0</v>
      </c>
      <c r="W1220" s="164">
        <v>0</v>
      </c>
      <c r="X1220" s="164">
        <v>0</v>
      </c>
      <c r="Y1220" s="164">
        <v>0</v>
      </c>
      <c r="Z1220" s="164">
        <v>0</v>
      </c>
      <c r="AA1220" s="164">
        <v>0</v>
      </c>
      <c r="AB1220" s="164">
        <v>0</v>
      </c>
      <c r="AC1220" s="164">
        <v>0</v>
      </c>
      <c r="AD1220" s="164">
        <v>0</v>
      </c>
      <c r="AE1220" s="164">
        <v>0</v>
      </c>
      <c r="AF1220" s="164">
        <v>0</v>
      </c>
      <c r="AG1220" s="164">
        <v>0</v>
      </c>
      <c r="AH1220" s="164">
        <v>0</v>
      </c>
      <c r="AI1220" s="164">
        <v>0</v>
      </c>
      <c r="AJ1220" s="164">
        <v>0</v>
      </c>
      <c r="AK1220" s="164">
        <v>0</v>
      </c>
      <c r="AL1220" s="164">
        <v>0</v>
      </c>
      <c r="AM1220" s="164">
        <v>0</v>
      </c>
      <c r="AN1220" s="164">
        <v>0</v>
      </c>
      <c r="AO1220" s="164">
        <v>0</v>
      </c>
      <c r="AP1220" s="164">
        <v>0</v>
      </c>
      <c r="AQ1220" s="164">
        <v>0</v>
      </c>
      <c r="AR1220" s="164">
        <v>0</v>
      </c>
      <c r="AS1220" s="164">
        <v>0</v>
      </c>
      <c r="AT1220" s="164">
        <v>0</v>
      </c>
      <c r="AU1220" s="164">
        <v>0</v>
      </c>
      <c r="AV1220" s="164">
        <v>0</v>
      </c>
      <c r="AW1220" s="164">
        <v>0</v>
      </c>
    </row>
    <row r="1221" spans="1:49" x14ac:dyDescent="0.3">
      <c r="A1221" s="247"/>
      <c r="B1221" s="247" t="s">
        <v>23</v>
      </c>
      <c r="C1221" s="141" t="s">
        <v>11</v>
      </c>
      <c r="D1221" s="164">
        <v>351.50900000000001</v>
      </c>
      <c r="E1221" s="164">
        <v>533.471</v>
      </c>
      <c r="F1221" s="164">
        <v>1018.7</v>
      </c>
      <c r="G1221" s="164">
        <v>1503.93</v>
      </c>
      <c r="H1221" s="164">
        <v>1989.17</v>
      </c>
      <c r="I1221" s="164">
        <v>2474.4</v>
      </c>
      <c r="J1221" s="164">
        <v>2935.66</v>
      </c>
      <c r="K1221" s="164">
        <v>3356.99</v>
      </c>
      <c r="L1221" s="164">
        <v>3778.31</v>
      </c>
      <c r="M1221" s="164">
        <v>4199.63</v>
      </c>
      <c r="N1221" s="164">
        <v>4620.96</v>
      </c>
      <c r="O1221" s="164">
        <v>4998.95</v>
      </c>
      <c r="P1221" s="164">
        <v>5429.77</v>
      </c>
      <c r="Q1221" s="164">
        <v>5998.35</v>
      </c>
      <c r="R1221" s="164">
        <v>6449.27</v>
      </c>
      <c r="S1221" s="164">
        <v>-34929.1</v>
      </c>
      <c r="T1221" s="164">
        <v>-20376.3</v>
      </c>
      <c r="U1221" s="164">
        <v>-12089.9</v>
      </c>
      <c r="V1221" s="164">
        <v>-7283.15</v>
      </c>
      <c r="W1221" s="164">
        <v>-4456.16</v>
      </c>
      <c r="X1221" s="164">
        <v>-2778.17</v>
      </c>
      <c r="Y1221" s="164">
        <v>-1777.56</v>
      </c>
      <c r="Z1221" s="164">
        <v>-1181.18</v>
      </c>
      <c r="AA1221" s="164">
        <v>-828.17200000000003</v>
      </c>
      <c r="AB1221" s="164">
        <v>-622.66200000000003</v>
      </c>
      <c r="AC1221" s="164">
        <v>-507.024</v>
      </c>
      <c r="AD1221" s="164">
        <v>-446.45299999999997</v>
      </c>
      <c r="AE1221" s="164">
        <v>-419.89499999999998</v>
      </c>
      <c r="AF1221" s="164">
        <v>-414.41</v>
      </c>
      <c r="AG1221" s="164">
        <v>-422.04300000000001</v>
      </c>
      <c r="AH1221" s="164">
        <v>-437.9</v>
      </c>
      <c r="AI1221" s="164">
        <v>-4304.3900000000003</v>
      </c>
      <c r="AJ1221" s="164">
        <v>-4489.97</v>
      </c>
      <c r="AK1221" s="164">
        <v>-3674.89</v>
      </c>
      <c r="AL1221" s="164">
        <v>-2783.92</v>
      </c>
      <c r="AM1221" s="164">
        <v>-2076.73</v>
      </c>
      <c r="AN1221" s="164">
        <v>-1581.09</v>
      </c>
      <c r="AO1221" s="164">
        <v>-1257.79</v>
      </c>
      <c r="AP1221" s="164">
        <v>-1058.54</v>
      </c>
      <c r="AQ1221" s="164">
        <v>-943.29700000000003</v>
      </c>
      <c r="AR1221" s="164">
        <v>75989.899999999994</v>
      </c>
      <c r="AS1221" s="164">
        <v>42984.9</v>
      </c>
      <c r="AT1221" s="164">
        <v>24634.9</v>
      </c>
      <c r="AU1221" s="164">
        <v>14243</v>
      </c>
      <c r="AV1221" s="164">
        <v>8776.75</v>
      </c>
      <c r="AW1221" s="164">
        <v>5587.87</v>
      </c>
    </row>
    <row r="1222" spans="1:49" x14ac:dyDescent="0.3">
      <c r="A1222" s="247"/>
      <c r="B1222" s="247"/>
      <c r="C1222" s="141" t="s">
        <v>12</v>
      </c>
      <c r="D1222" s="164">
        <v>88.75</v>
      </c>
      <c r="E1222" s="164">
        <v>160.34399999999999</v>
      </c>
      <c r="F1222" s="164">
        <v>351.26</v>
      </c>
      <c r="G1222" s="164">
        <v>542.17700000000002</v>
      </c>
      <c r="H1222" s="164">
        <v>733.09400000000005</v>
      </c>
      <c r="I1222" s="164">
        <v>924.01</v>
      </c>
      <c r="J1222" s="164">
        <v>1105.5</v>
      </c>
      <c r="K1222" s="164">
        <v>1271.27</v>
      </c>
      <c r="L1222" s="164">
        <v>0</v>
      </c>
      <c r="M1222" s="164">
        <v>0</v>
      </c>
      <c r="N1222" s="164">
        <v>0</v>
      </c>
      <c r="O1222" s="164">
        <v>0</v>
      </c>
      <c r="P1222" s="164">
        <v>0</v>
      </c>
      <c r="Q1222" s="164">
        <v>0</v>
      </c>
      <c r="R1222" s="164">
        <v>0</v>
      </c>
      <c r="S1222" s="164">
        <v>0</v>
      </c>
      <c r="T1222" s="164">
        <v>0</v>
      </c>
      <c r="U1222" s="164">
        <v>0</v>
      </c>
      <c r="V1222" s="164">
        <v>0</v>
      </c>
      <c r="W1222" s="164">
        <v>0</v>
      </c>
      <c r="X1222" s="164">
        <v>0</v>
      </c>
      <c r="Y1222" s="164">
        <v>0</v>
      </c>
      <c r="Z1222" s="164">
        <v>0</v>
      </c>
      <c r="AA1222" s="164">
        <v>0</v>
      </c>
      <c r="AB1222" s="164">
        <v>0</v>
      </c>
      <c r="AC1222" s="164">
        <v>0</v>
      </c>
      <c r="AD1222" s="164">
        <v>0</v>
      </c>
      <c r="AE1222" s="164">
        <v>0</v>
      </c>
      <c r="AF1222" s="164">
        <v>0</v>
      </c>
      <c r="AG1222" s="164">
        <v>0</v>
      </c>
      <c r="AH1222" s="164">
        <v>0</v>
      </c>
      <c r="AI1222" s="164">
        <v>0</v>
      </c>
      <c r="AJ1222" s="164">
        <v>0</v>
      </c>
      <c r="AK1222" s="164">
        <v>0</v>
      </c>
      <c r="AL1222" s="164">
        <v>0</v>
      </c>
      <c r="AM1222" s="164">
        <v>0</v>
      </c>
      <c r="AN1222" s="164">
        <v>0</v>
      </c>
      <c r="AO1222" s="164">
        <v>0</v>
      </c>
      <c r="AP1222" s="164">
        <v>0</v>
      </c>
      <c r="AQ1222" s="164">
        <v>0</v>
      </c>
      <c r="AR1222" s="164">
        <v>0</v>
      </c>
      <c r="AS1222" s="164">
        <v>0</v>
      </c>
      <c r="AT1222" s="164">
        <v>0</v>
      </c>
      <c r="AU1222" s="164">
        <v>0</v>
      </c>
      <c r="AV1222" s="164">
        <v>0</v>
      </c>
      <c r="AW1222" s="164">
        <v>0</v>
      </c>
    </row>
    <row r="1223" spans="1:49" x14ac:dyDescent="0.3">
      <c r="A1223" s="247"/>
      <c r="B1223" s="247"/>
      <c r="C1223" s="141" t="s">
        <v>13</v>
      </c>
      <c r="D1223" s="164">
        <v>11146.5</v>
      </c>
      <c r="E1223" s="164">
        <v>13087.9</v>
      </c>
      <c r="F1223" s="164">
        <v>18265.099999999999</v>
      </c>
      <c r="G1223" s="164">
        <v>23442.2</v>
      </c>
      <c r="H1223" s="164">
        <v>0</v>
      </c>
      <c r="I1223" s="164">
        <v>0</v>
      </c>
      <c r="J1223" s="164">
        <v>0</v>
      </c>
      <c r="K1223" s="164">
        <v>0</v>
      </c>
      <c r="L1223" s="164">
        <v>0</v>
      </c>
      <c r="M1223" s="164">
        <v>0</v>
      </c>
      <c r="N1223" s="164">
        <v>0</v>
      </c>
      <c r="O1223" s="164">
        <v>0</v>
      </c>
      <c r="P1223" s="164">
        <v>0</v>
      </c>
      <c r="Q1223" s="164">
        <v>0</v>
      </c>
      <c r="R1223" s="164">
        <v>0</v>
      </c>
      <c r="S1223" s="164">
        <v>0</v>
      </c>
      <c r="T1223" s="164">
        <v>0</v>
      </c>
      <c r="U1223" s="164">
        <v>0</v>
      </c>
      <c r="V1223" s="164">
        <v>0</v>
      </c>
      <c r="W1223" s="164">
        <v>0</v>
      </c>
      <c r="X1223" s="164">
        <v>0</v>
      </c>
      <c r="Y1223" s="164">
        <v>0</v>
      </c>
      <c r="Z1223" s="164">
        <v>0</v>
      </c>
      <c r="AA1223" s="164">
        <v>0</v>
      </c>
      <c r="AB1223" s="164">
        <v>0</v>
      </c>
      <c r="AC1223" s="164">
        <v>0</v>
      </c>
      <c r="AD1223" s="164">
        <v>0</v>
      </c>
      <c r="AE1223" s="164">
        <v>0</v>
      </c>
      <c r="AF1223" s="164">
        <v>0</v>
      </c>
      <c r="AG1223" s="164">
        <v>0</v>
      </c>
      <c r="AH1223" s="164">
        <v>0</v>
      </c>
      <c r="AI1223" s="164">
        <v>0</v>
      </c>
      <c r="AJ1223" s="164">
        <v>0</v>
      </c>
      <c r="AK1223" s="164">
        <v>0</v>
      </c>
      <c r="AL1223" s="164">
        <v>0</v>
      </c>
      <c r="AM1223" s="164">
        <v>0</v>
      </c>
      <c r="AN1223" s="164">
        <v>0</v>
      </c>
      <c r="AO1223" s="164">
        <v>0</v>
      </c>
      <c r="AP1223" s="164">
        <v>0</v>
      </c>
      <c r="AQ1223" s="164">
        <v>0</v>
      </c>
      <c r="AR1223" s="164">
        <v>0</v>
      </c>
      <c r="AS1223" s="164">
        <v>0</v>
      </c>
      <c r="AT1223" s="164">
        <v>0</v>
      </c>
      <c r="AU1223" s="164">
        <v>0</v>
      </c>
      <c r="AV1223" s="164">
        <v>0</v>
      </c>
      <c r="AW1223" s="164">
        <v>0</v>
      </c>
    </row>
    <row r="1224" spans="1:49" x14ac:dyDescent="0.3">
      <c r="A1224" s="247"/>
      <c r="B1224" s="247"/>
      <c r="C1224" s="141" t="s">
        <v>14</v>
      </c>
      <c r="D1224" s="164">
        <v>1856.55</v>
      </c>
      <c r="E1224" s="164">
        <v>2385.46</v>
      </c>
      <c r="F1224" s="164">
        <v>3795.88</v>
      </c>
      <c r="G1224" s="164">
        <v>5206.3</v>
      </c>
      <c r="H1224" s="164">
        <v>6616.72</v>
      </c>
      <c r="I1224" s="164">
        <v>8027.14</v>
      </c>
      <c r="J1224" s="164">
        <v>9367.9</v>
      </c>
      <c r="K1224" s="164">
        <v>10592.6</v>
      </c>
      <c r="L1224" s="164">
        <v>11817.2</v>
      </c>
      <c r="M1224" s="164">
        <v>13041.9</v>
      </c>
      <c r="N1224" s="164">
        <v>14266.5</v>
      </c>
      <c r="O1224" s="164">
        <v>15365.2</v>
      </c>
      <c r="P1224" s="164">
        <v>16617.5</v>
      </c>
      <c r="Q1224" s="164">
        <v>18270.2</v>
      </c>
      <c r="R1224" s="164">
        <v>19580.900000000001</v>
      </c>
      <c r="S1224" s="164">
        <v>-100693</v>
      </c>
      <c r="T1224" s="164">
        <v>-58392.800000000003</v>
      </c>
      <c r="U1224" s="164">
        <v>-34306.9</v>
      </c>
      <c r="V1224" s="164">
        <v>-20335.099999999999</v>
      </c>
      <c r="W1224" s="164">
        <v>-12117.8</v>
      </c>
      <c r="X1224" s="164">
        <v>-7240.46</v>
      </c>
      <c r="Y1224" s="164">
        <v>-4332</v>
      </c>
      <c r="Z1224" s="164">
        <v>-2598.5100000000002</v>
      </c>
      <c r="AA1224" s="164">
        <v>-1572.42</v>
      </c>
      <c r="AB1224" s="164">
        <v>-975.06200000000001</v>
      </c>
      <c r="AC1224" s="164">
        <v>-638.93799999999999</v>
      </c>
      <c r="AD1224" s="164">
        <v>-462.87900000000002</v>
      </c>
      <c r="AE1224" s="164">
        <v>-385.68099999999998</v>
      </c>
      <c r="AF1224" s="164">
        <v>-369.73899999999998</v>
      </c>
      <c r="AG1224" s="164">
        <v>-391.92599999999999</v>
      </c>
      <c r="AH1224" s="164">
        <v>-438.017</v>
      </c>
      <c r="AI1224" s="164">
        <v>-11676.7</v>
      </c>
      <c r="AJ1224" s="164">
        <v>-12216.1</v>
      </c>
      <c r="AK1224" s="164">
        <v>-9846.94</v>
      </c>
      <c r="AL1224" s="164">
        <v>-7257.17</v>
      </c>
      <c r="AM1224" s="164">
        <v>-5201.6000000000004</v>
      </c>
      <c r="AN1224" s="164">
        <v>-3760.91</v>
      </c>
      <c r="AO1224" s="164">
        <v>-2821.19</v>
      </c>
      <c r="AP1224" s="164">
        <v>-2242.02</v>
      </c>
      <c r="AQ1224" s="164">
        <v>-1907.05</v>
      </c>
      <c r="AR1224" s="164">
        <v>221714</v>
      </c>
      <c r="AS1224" s="164">
        <v>125779</v>
      </c>
      <c r="AT1224" s="164">
        <v>72440.899999999994</v>
      </c>
      <c r="AU1224" s="164">
        <v>42234.8</v>
      </c>
      <c r="AV1224" s="164">
        <v>26346.1</v>
      </c>
      <c r="AW1224" s="164">
        <v>17077</v>
      </c>
    </row>
    <row r="1225" spans="1:49" x14ac:dyDescent="0.3">
      <c r="A1225" s="247"/>
      <c r="B1225" s="247"/>
      <c r="C1225" s="141" t="s">
        <v>15</v>
      </c>
      <c r="D1225" s="164">
        <v>153.30799999999999</v>
      </c>
      <c r="E1225" s="164">
        <v>195.24600000000001</v>
      </c>
      <c r="F1225" s="164">
        <v>307.08</v>
      </c>
      <c r="G1225" s="164">
        <v>418.91399999999999</v>
      </c>
      <c r="H1225" s="164">
        <v>530.74900000000002</v>
      </c>
      <c r="I1225" s="164">
        <v>642.58299999999997</v>
      </c>
      <c r="J1225" s="164">
        <v>748.89300000000003</v>
      </c>
      <c r="K1225" s="164">
        <v>845.99800000000005</v>
      </c>
      <c r="L1225" s="164">
        <v>943.10299999999995</v>
      </c>
      <c r="M1225" s="164">
        <v>1040.21</v>
      </c>
      <c r="N1225" s="164">
        <v>1137.31</v>
      </c>
      <c r="O1225" s="164">
        <v>1224.43</v>
      </c>
      <c r="P1225" s="164">
        <v>1323.72</v>
      </c>
      <c r="Q1225" s="164">
        <v>1454.77</v>
      </c>
      <c r="R1225" s="164">
        <v>1558.69</v>
      </c>
      <c r="S1225" s="164">
        <v>-7978.01</v>
      </c>
      <c r="T1225" s="164">
        <v>-4623.95</v>
      </c>
      <c r="U1225" s="164">
        <v>-2714.14</v>
      </c>
      <c r="V1225" s="164">
        <v>-1606.3</v>
      </c>
      <c r="W1225" s="164">
        <v>-954.74199999999996</v>
      </c>
      <c r="X1225" s="164">
        <v>-568.00699999999995</v>
      </c>
      <c r="Y1225" s="164">
        <v>-337.39100000000002</v>
      </c>
      <c r="Z1225" s="164">
        <v>-199.941</v>
      </c>
      <c r="AA1225" s="164">
        <v>-118.58</v>
      </c>
      <c r="AB1225" s="164">
        <v>-71.214799999999997</v>
      </c>
      <c r="AC1225" s="164">
        <v>-44.563099999999999</v>
      </c>
      <c r="AD1225" s="164">
        <v>-30.603100000000001</v>
      </c>
      <c r="AE1225" s="164">
        <v>-24.4819</v>
      </c>
      <c r="AF1225" s="164">
        <v>-23.2179</v>
      </c>
      <c r="AG1225" s="164">
        <v>-24.9772</v>
      </c>
      <c r="AH1225" s="164">
        <v>-28.631799999999998</v>
      </c>
      <c r="AI1225" s="164">
        <v>-919.76400000000001</v>
      </c>
      <c r="AJ1225" s="164">
        <v>-962.53599999999994</v>
      </c>
      <c r="AK1225" s="164">
        <v>-774.67899999999997</v>
      </c>
      <c r="AL1225" s="164">
        <v>-569.33199999999999</v>
      </c>
      <c r="AM1225" s="164">
        <v>-406.34300000000002</v>
      </c>
      <c r="AN1225" s="164">
        <v>-292.10899999999998</v>
      </c>
      <c r="AO1225" s="164">
        <v>-217.59700000000001</v>
      </c>
      <c r="AP1225" s="164">
        <v>-171.67400000000001</v>
      </c>
      <c r="AQ1225" s="164">
        <v>-145.114</v>
      </c>
      <c r="AR1225" s="164">
        <v>17586.099999999999</v>
      </c>
      <c r="AS1225" s="164">
        <v>9979.27</v>
      </c>
      <c r="AT1225" s="164">
        <v>5750.04</v>
      </c>
      <c r="AU1225" s="164">
        <v>3354.96</v>
      </c>
      <c r="AV1225" s="164">
        <v>2095.12</v>
      </c>
      <c r="AW1225" s="164">
        <v>1360.16</v>
      </c>
    </row>
    <row r="1226" spans="1:49" x14ac:dyDescent="0.3">
      <c r="A1226" s="247"/>
      <c r="B1226" s="247"/>
      <c r="C1226" s="141" t="s">
        <v>16</v>
      </c>
      <c r="D1226" s="164">
        <v>0</v>
      </c>
      <c r="E1226" s="164">
        <v>0</v>
      </c>
      <c r="F1226" s="164">
        <v>0</v>
      </c>
      <c r="G1226" s="164">
        <v>0</v>
      </c>
      <c r="H1226" s="164">
        <v>0</v>
      </c>
      <c r="I1226" s="164">
        <v>0</v>
      </c>
      <c r="J1226" s="164">
        <v>0</v>
      </c>
      <c r="K1226" s="164">
        <v>0</v>
      </c>
      <c r="L1226" s="164">
        <v>0</v>
      </c>
      <c r="M1226" s="164">
        <v>0</v>
      </c>
      <c r="N1226" s="164">
        <v>0</v>
      </c>
      <c r="O1226" s="164">
        <v>0</v>
      </c>
      <c r="P1226" s="164">
        <v>0</v>
      </c>
      <c r="Q1226" s="164">
        <v>0</v>
      </c>
      <c r="R1226" s="164">
        <v>0</v>
      </c>
      <c r="S1226" s="164">
        <v>0</v>
      </c>
      <c r="T1226" s="164">
        <v>0</v>
      </c>
      <c r="U1226" s="164">
        <v>0</v>
      </c>
      <c r="V1226" s="164">
        <v>0</v>
      </c>
      <c r="W1226" s="164">
        <v>0</v>
      </c>
      <c r="X1226" s="164">
        <v>0</v>
      </c>
      <c r="Y1226" s="164">
        <v>0</v>
      </c>
      <c r="Z1226" s="164">
        <v>0</v>
      </c>
      <c r="AA1226" s="164">
        <v>0</v>
      </c>
      <c r="AB1226" s="164">
        <v>0</v>
      </c>
      <c r="AC1226" s="164">
        <v>0</v>
      </c>
      <c r="AD1226" s="164">
        <v>0</v>
      </c>
      <c r="AE1226" s="164">
        <v>0</v>
      </c>
      <c r="AF1226" s="164">
        <v>0</v>
      </c>
      <c r="AG1226" s="164">
        <v>0</v>
      </c>
      <c r="AH1226" s="164">
        <v>0</v>
      </c>
      <c r="AI1226" s="164">
        <v>0</v>
      </c>
      <c r="AJ1226" s="164">
        <v>0</v>
      </c>
      <c r="AK1226" s="164">
        <v>0</v>
      </c>
      <c r="AL1226" s="164">
        <v>0</v>
      </c>
      <c r="AM1226" s="164">
        <v>0</v>
      </c>
      <c r="AN1226" s="164">
        <v>0</v>
      </c>
      <c r="AO1226" s="164">
        <v>0</v>
      </c>
      <c r="AP1226" s="164">
        <v>0</v>
      </c>
      <c r="AQ1226" s="164">
        <v>0</v>
      </c>
      <c r="AR1226" s="164">
        <v>0</v>
      </c>
      <c r="AS1226" s="164">
        <v>0</v>
      </c>
      <c r="AT1226" s="164">
        <v>0</v>
      </c>
      <c r="AU1226" s="164">
        <v>0</v>
      </c>
      <c r="AV1226" s="164">
        <v>0</v>
      </c>
      <c r="AW1226" s="164">
        <v>0</v>
      </c>
    </row>
    <row r="1227" spans="1:49" x14ac:dyDescent="0.3">
      <c r="A1227" s="247"/>
      <c r="B1227" s="247"/>
      <c r="C1227" s="141" t="s">
        <v>17</v>
      </c>
      <c r="D1227" s="164">
        <v>796.31399999999996</v>
      </c>
      <c r="E1227" s="164">
        <v>1326.13</v>
      </c>
      <c r="F1227" s="164">
        <v>2738.97</v>
      </c>
      <c r="G1227" s="164">
        <v>4151.8100000000004</v>
      </c>
      <c r="H1227" s="164">
        <v>5564.64</v>
      </c>
      <c r="I1227" s="164">
        <v>6977.48</v>
      </c>
      <c r="J1227" s="164">
        <v>8320.5400000000009</v>
      </c>
      <c r="K1227" s="164">
        <v>9547.2999999999993</v>
      </c>
      <c r="L1227" s="164">
        <v>10774.1</v>
      </c>
      <c r="M1227" s="164">
        <v>12000.8</v>
      </c>
      <c r="N1227" s="164">
        <v>13227.6</v>
      </c>
      <c r="O1227" s="164">
        <v>14328.2</v>
      </c>
      <c r="P1227" s="164">
        <v>15582.6</v>
      </c>
      <c r="Q1227" s="164">
        <v>17238.099999999999</v>
      </c>
      <c r="R1227" s="164">
        <v>18634.7</v>
      </c>
      <c r="S1227" s="164">
        <v>-101846</v>
      </c>
      <c r="T1227" s="164">
        <v>-59472.7</v>
      </c>
      <c r="U1227" s="164">
        <v>-35345.4</v>
      </c>
      <c r="V1227" s="164">
        <v>-21349.7</v>
      </c>
      <c r="W1227" s="164">
        <v>-13118.4</v>
      </c>
      <c r="X1227" s="164">
        <v>-8232.61</v>
      </c>
      <c r="Y1227" s="164">
        <v>-5319.17</v>
      </c>
      <c r="Z1227" s="164">
        <v>-3582.71</v>
      </c>
      <c r="AA1227" s="164">
        <v>-2554.85</v>
      </c>
      <c r="AB1227" s="164">
        <v>-1956.47</v>
      </c>
      <c r="AC1227" s="164">
        <v>-1619.77</v>
      </c>
      <c r="AD1227" s="164">
        <v>-1443.41</v>
      </c>
      <c r="AE1227" s="164">
        <v>-1366.08</v>
      </c>
      <c r="AF1227" s="164">
        <v>-1350.11</v>
      </c>
      <c r="AG1227" s="164">
        <v>-1372.33</v>
      </c>
      <c r="AH1227" s="164">
        <v>-1418.5</v>
      </c>
      <c r="AI1227" s="164">
        <v>-12676.5</v>
      </c>
      <c r="AJ1227" s="164">
        <v>-13216.8</v>
      </c>
      <c r="AK1227" s="164">
        <v>-10843.6</v>
      </c>
      <c r="AL1227" s="164">
        <v>-8249.35</v>
      </c>
      <c r="AM1227" s="164">
        <v>-6190.25</v>
      </c>
      <c r="AN1227" s="164">
        <v>-4747.1000000000004</v>
      </c>
      <c r="AO1227" s="164">
        <v>-3805.77</v>
      </c>
      <c r="AP1227" s="164">
        <v>-3225.6</v>
      </c>
      <c r="AQ1227" s="164">
        <v>-2890.06</v>
      </c>
      <c r="AR1227" s="164">
        <v>221114</v>
      </c>
      <c r="AS1227" s="164">
        <v>125015</v>
      </c>
      <c r="AT1227" s="164">
        <v>71585.399999999994</v>
      </c>
      <c r="AU1227" s="164">
        <v>41327.5</v>
      </c>
      <c r="AV1227" s="164">
        <v>25411.599999999999</v>
      </c>
      <c r="AW1227" s="164">
        <v>16126.6</v>
      </c>
    </row>
    <row r="1228" spans="1:49" x14ac:dyDescent="0.3">
      <c r="A1228" s="247"/>
      <c r="B1228" s="247"/>
      <c r="C1228" s="141" t="s">
        <v>34</v>
      </c>
      <c r="D1228" s="164">
        <v>681.29700000000003</v>
      </c>
      <c r="E1228" s="164">
        <v>816.94200000000001</v>
      </c>
      <c r="F1228" s="164">
        <v>1178.6600000000001</v>
      </c>
      <c r="G1228" s="164">
        <v>1540.38</v>
      </c>
      <c r="H1228" s="164">
        <v>1902.11</v>
      </c>
      <c r="I1228" s="164">
        <v>2263.83</v>
      </c>
      <c r="J1228" s="164">
        <v>2607.6799999999998</v>
      </c>
      <c r="K1228" s="164">
        <v>2921.76</v>
      </c>
      <c r="L1228" s="164">
        <v>3235.84</v>
      </c>
      <c r="M1228" s="164">
        <v>3549.92</v>
      </c>
      <c r="N1228" s="164">
        <v>3864</v>
      </c>
      <c r="O1228" s="164">
        <v>4145.78</v>
      </c>
      <c r="P1228" s="164">
        <v>4466.93</v>
      </c>
      <c r="Q1228" s="164">
        <v>4890.79</v>
      </c>
      <c r="R1228" s="164">
        <v>5226.93</v>
      </c>
      <c r="S1228" s="164">
        <v>-25619</v>
      </c>
      <c r="T1228" s="164">
        <v>-14770.5</v>
      </c>
      <c r="U1228" s="164">
        <v>-8593.2999999999993</v>
      </c>
      <c r="V1228" s="164">
        <v>-5010.04</v>
      </c>
      <c r="W1228" s="164">
        <v>-2902.62</v>
      </c>
      <c r="X1228" s="164">
        <v>-1651.75</v>
      </c>
      <c r="Y1228" s="164">
        <v>-905.84</v>
      </c>
      <c r="Z1228" s="164">
        <v>-461.26400000000001</v>
      </c>
      <c r="AA1228" s="164">
        <v>-198.108</v>
      </c>
      <c r="AB1228" s="164">
        <v>-44.9084</v>
      </c>
      <c r="AC1228" s="164">
        <v>41.294899999999998</v>
      </c>
      <c r="AD1228" s="164">
        <v>86.447800000000001</v>
      </c>
      <c r="AE1228" s="164">
        <v>106.246</v>
      </c>
      <c r="AF1228" s="164">
        <v>110.33499999999999</v>
      </c>
      <c r="AG1228" s="164">
        <v>104.64400000000001</v>
      </c>
      <c r="AH1228" s="164">
        <v>92.823800000000006</v>
      </c>
      <c r="AI1228" s="164">
        <v>-2789.49</v>
      </c>
      <c r="AJ1228" s="164">
        <v>-2927.83</v>
      </c>
      <c r="AK1228" s="164">
        <v>-2320.2199999999998</v>
      </c>
      <c r="AL1228" s="164">
        <v>-1656.04</v>
      </c>
      <c r="AM1228" s="164">
        <v>-1128.8599999999999</v>
      </c>
      <c r="AN1228" s="164">
        <v>-759.37800000000004</v>
      </c>
      <c r="AO1228" s="164">
        <v>-518.37300000000005</v>
      </c>
      <c r="AP1228" s="164">
        <v>-369.83699999999999</v>
      </c>
      <c r="AQ1228" s="164">
        <v>-283.92899999999997</v>
      </c>
      <c r="AR1228" s="164">
        <v>57066.7</v>
      </c>
      <c r="AS1228" s="164">
        <v>32462.799999999999</v>
      </c>
      <c r="AT1228" s="164">
        <v>18783.599999999999</v>
      </c>
      <c r="AU1228" s="164">
        <v>11036.8</v>
      </c>
      <c r="AV1228" s="164">
        <v>6961.98</v>
      </c>
      <c r="AW1228" s="164">
        <v>4584.79</v>
      </c>
    </row>
    <row r="1229" spans="1:49" x14ac:dyDescent="0.3">
      <c r="A1229" s="247"/>
      <c r="B1229" s="247"/>
      <c r="C1229" s="141" t="s">
        <v>19</v>
      </c>
      <c r="D1229" s="164">
        <v>0</v>
      </c>
      <c r="E1229" s="164">
        <v>0</v>
      </c>
      <c r="F1229" s="164">
        <v>0</v>
      </c>
      <c r="G1229" s="164">
        <v>0</v>
      </c>
      <c r="H1229" s="164">
        <v>0</v>
      </c>
      <c r="I1229" s="164">
        <v>0</v>
      </c>
      <c r="J1229" s="164">
        <v>0</v>
      </c>
      <c r="K1229" s="164">
        <v>0</v>
      </c>
      <c r="L1229" s="164">
        <v>0</v>
      </c>
      <c r="M1229" s="164">
        <v>0</v>
      </c>
      <c r="N1229" s="164">
        <v>0</v>
      </c>
      <c r="O1229" s="164">
        <v>0</v>
      </c>
      <c r="P1229" s="164">
        <v>0</v>
      </c>
      <c r="Q1229" s="164">
        <v>0</v>
      </c>
      <c r="R1229" s="164">
        <v>0</v>
      </c>
      <c r="S1229" s="164">
        <v>0</v>
      </c>
      <c r="T1229" s="164">
        <v>0</v>
      </c>
      <c r="U1229" s="164">
        <v>0</v>
      </c>
      <c r="V1229" s="164">
        <v>0</v>
      </c>
      <c r="W1229" s="164">
        <v>0</v>
      </c>
      <c r="X1229" s="164">
        <v>0</v>
      </c>
      <c r="Y1229" s="164">
        <v>0</v>
      </c>
      <c r="Z1229" s="164">
        <v>0</v>
      </c>
      <c r="AA1229" s="164">
        <v>0</v>
      </c>
      <c r="AB1229" s="164">
        <v>0</v>
      </c>
      <c r="AC1229" s="164">
        <v>0</v>
      </c>
      <c r="AD1229" s="164">
        <v>0</v>
      </c>
      <c r="AE1229" s="164">
        <v>0</v>
      </c>
      <c r="AF1229" s="164">
        <v>0</v>
      </c>
      <c r="AG1229" s="164">
        <v>0</v>
      </c>
      <c r="AH1229" s="164">
        <v>0</v>
      </c>
      <c r="AI1229" s="164">
        <v>0</v>
      </c>
      <c r="AJ1229" s="164">
        <v>0</v>
      </c>
      <c r="AK1229" s="164">
        <v>0</v>
      </c>
      <c r="AL1229" s="164">
        <v>0</v>
      </c>
      <c r="AM1229" s="164">
        <v>0</v>
      </c>
      <c r="AN1229" s="164">
        <v>0</v>
      </c>
      <c r="AO1229" s="164">
        <v>0</v>
      </c>
      <c r="AP1229" s="164">
        <v>0</v>
      </c>
      <c r="AQ1229" s="164">
        <v>0</v>
      </c>
      <c r="AR1229" s="164">
        <v>0</v>
      </c>
      <c r="AS1229" s="164">
        <v>0</v>
      </c>
      <c r="AT1229" s="164">
        <v>0</v>
      </c>
      <c r="AU1229" s="164">
        <v>0</v>
      </c>
      <c r="AV1229" s="164">
        <v>0</v>
      </c>
      <c r="AW1229" s="164">
        <v>0</v>
      </c>
    </row>
    <row r="1230" spans="1:49" x14ac:dyDescent="0.3">
      <c r="A1230" s="247"/>
      <c r="B1230" s="247" t="s">
        <v>24</v>
      </c>
      <c r="C1230" s="141" t="s">
        <v>11</v>
      </c>
      <c r="D1230" s="164">
        <v>0</v>
      </c>
      <c r="E1230" s="164">
        <v>0</v>
      </c>
      <c r="F1230" s="164">
        <v>0</v>
      </c>
      <c r="G1230" s="164">
        <v>0</v>
      </c>
      <c r="H1230" s="164">
        <v>0</v>
      </c>
      <c r="I1230" s="164">
        <v>0</v>
      </c>
      <c r="J1230" s="164">
        <v>0</v>
      </c>
      <c r="K1230" s="164">
        <v>0</v>
      </c>
      <c r="L1230" s="164">
        <v>0</v>
      </c>
      <c r="M1230" s="164">
        <v>0</v>
      </c>
      <c r="N1230" s="164">
        <v>0</v>
      </c>
      <c r="O1230" s="164">
        <v>0</v>
      </c>
      <c r="P1230" s="164">
        <v>0</v>
      </c>
      <c r="Q1230" s="164">
        <v>0</v>
      </c>
      <c r="R1230" s="164">
        <v>0</v>
      </c>
      <c r="S1230" s="164">
        <v>0</v>
      </c>
      <c r="T1230" s="164">
        <v>0</v>
      </c>
      <c r="U1230" s="164">
        <v>0</v>
      </c>
      <c r="V1230" s="164">
        <v>0</v>
      </c>
      <c r="W1230" s="164">
        <v>0</v>
      </c>
      <c r="X1230" s="164">
        <v>0</v>
      </c>
      <c r="Y1230" s="164">
        <v>0</v>
      </c>
      <c r="Z1230" s="164">
        <v>0</v>
      </c>
      <c r="AA1230" s="164">
        <v>0</v>
      </c>
      <c r="AB1230" s="164">
        <v>0</v>
      </c>
      <c r="AC1230" s="164">
        <v>0</v>
      </c>
      <c r="AD1230" s="164">
        <v>0</v>
      </c>
      <c r="AE1230" s="164">
        <v>0</v>
      </c>
      <c r="AF1230" s="164">
        <v>0</v>
      </c>
      <c r="AG1230" s="164">
        <v>0</v>
      </c>
      <c r="AH1230" s="164">
        <v>0</v>
      </c>
      <c r="AI1230" s="164">
        <v>0</v>
      </c>
      <c r="AJ1230" s="164">
        <v>0</v>
      </c>
      <c r="AK1230" s="164">
        <v>0</v>
      </c>
      <c r="AL1230" s="164">
        <v>0</v>
      </c>
      <c r="AM1230" s="164">
        <v>0</v>
      </c>
      <c r="AN1230" s="164">
        <v>0</v>
      </c>
      <c r="AO1230" s="164">
        <v>0</v>
      </c>
      <c r="AP1230" s="164">
        <v>0</v>
      </c>
      <c r="AQ1230" s="164">
        <v>0</v>
      </c>
      <c r="AR1230" s="164">
        <v>0</v>
      </c>
      <c r="AS1230" s="164">
        <v>0</v>
      </c>
      <c r="AT1230" s="164">
        <v>0</v>
      </c>
      <c r="AU1230" s="164">
        <v>0</v>
      </c>
      <c r="AV1230" s="164">
        <v>0</v>
      </c>
      <c r="AW1230" s="164">
        <v>0</v>
      </c>
    </row>
    <row r="1231" spans="1:49" x14ac:dyDescent="0.3">
      <c r="A1231" s="247"/>
      <c r="B1231" s="247"/>
      <c r="C1231" s="141" t="s">
        <v>12</v>
      </c>
      <c r="D1231" s="164">
        <v>0</v>
      </c>
      <c r="E1231" s="164">
        <v>0</v>
      </c>
      <c r="F1231" s="164">
        <v>0</v>
      </c>
      <c r="G1231" s="164">
        <v>0</v>
      </c>
      <c r="H1231" s="164">
        <v>0</v>
      </c>
      <c r="I1231" s="164">
        <v>0</v>
      </c>
      <c r="J1231" s="164">
        <v>0</v>
      </c>
      <c r="K1231" s="164">
        <v>0</v>
      </c>
      <c r="L1231" s="164">
        <v>0</v>
      </c>
      <c r="M1231" s="164">
        <v>0</v>
      </c>
      <c r="N1231" s="164">
        <v>0</v>
      </c>
      <c r="O1231" s="164">
        <v>0</v>
      </c>
      <c r="P1231" s="164">
        <v>0</v>
      </c>
      <c r="Q1231" s="164">
        <v>0</v>
      </c>
      <c r="R1231" s="164">
        <v>0</v>
      </c>
      <c r="S1231" s="164">
        <v>0</v>
      </c>
      <c r="T1231" s="164">
        <v>0</v>
      </c>
      <c r="U1231" s="164">
        <v>0</v>
      </c>
      <c r="V1231" s="164">
        <v>0</v>
      </c>
      <c r="W1231" s="164">
        <v>0</v>
      </c>
      <c r="X1231" s="164">
        <v>0</v>
      </c>
      <c r="Y1231" s="164">
        <v>0</v>
      </c>
      <c r="Z1231" s="164">
        <v>0</v>
      </c>
      <c r="AA1231" s="164">
        <v>0</v>
      </c>
      <c r="AB1231" s="164">
        <v>0</v>
      </c>
      <c r="AC1231" s="164">
        <v>0</v>
      </c>
      <c r="AD1231" s="164">
        <v>0</v>
      </c>
      <c r="AE1231" s="164">
        <v>0</v>
      </c>
      <c r="AF1231" s="164">
        <v>0</v>
      </c>
      <c r="AG1231" s="164">
        <v>0</v>
      </c>
      <c r="AH1231" s="164">
        <v>0</v>
      </c>
      <c r="AI1231" s="164">
        <v>0</v>
      </c>
      <c r="AJ1231" s="164">
        <v>0</v>
      </c>
      <c r="AK1231" s="164">
        <v>0</v>
      </c>
      <c r="AL1231" s="164">
        <v>0</v>
      </c>
      <c r="AM1231" s="164">
        <v>0</v>
      </c>
      <c r="AN1231" s="164">
        <v>0</v>
      </c>
      <c r="AO1231" s="164">
        <v>0</v>
      </c>
      <c r="AP1231" s="164">
        <v>0</v>
      </c>
      <c r="AQ1231" s="164">
        <v>0</v>
      </c>
      <c r="AR1231" s="164">
        <v>0</v>
      </c>
      <c r="AS1231" s="164">
        <v>0</v>
      </c>
      <c r="AT1231" s="164">
        <v>0</v>
      </c>
      <c r="AU1231" s="164">
        <v>0</v>
      </c>
      <c r="AV1231" s="164">
        <v>0</v>
      </c>
      <c r="AW1231" s="164">
        <v>0</v>
      </c>
    </row>
    <row r="1232" spans="1:49" x14ac:dyDescent="0.3">
      <c r="A1232" s="247"/>
      <c r="B1232" s="247"/>
      <c r="C1232" s="141" t="s">
        <v>13</v>
      </c>
      <c r="D1232" s="164">
        <v>0</v>
      </c>
      <c r="E1232" s="164">
        <v>0</v>
      </c>
      <c r="F1232" s="164">
        <v>0</v>
      </c>
      <c r="G1232" s="164">
        <v>0</v>
      </c>
      <c r="H1232" s="164">
        <v>0</v>
      </c>
      <c r="I1232" s="164">
        <v>0</v>
      </c>
      <c r="J1232" s="164">
        <v>0</v>
      </c>
      <c r="K1232" s="164">
        <v>0</v>
      </c>
      <c r="L1232" s="164">
        <v>0</v>
      </c>
      <c r="M1232" s="164">
        <v>0</v>
      </c>
      <c r="N1232" s="164">
        <v>0</v>
      </c>
      <c r="O1232" s="164">
        <v>0</v>
      </c>
      <c r="P1232" s="164">
        <v>0</v>
      </c>
      <c r="Q1232" s="164">
        <v>0</v>
      </c>
      <c r="R1232" s="164">
        <v>0</v>
      </c>
      <c r="S1232" s="164">
        <v>0</v>
      </c>
      <c r="T1232" s="164">
        <v>0</v>
      </c>
      <c r="U1232" s="164">
        <v>0</v>
      </c>
      <c r="V1232" s="164">
        <v>0</v>
      </c>
      <c r="W1232" s="164">
        <v>0</v>
      </c>
      <c r="X1232" s="164">
        <v>0</v>
      </c>
      <c r="Y1232" s="164">
        <v>0</v>
      </c>
      <c r="Z1232" s="164">
        <v>0</v>
      </c>
      <c r="AA1232" s="164">
        <v>0</v>
      </c>
      <c r="AB1232" s="164">
        <v>0</v>
      </c>
      <c r="AC1232" s="164">
        <v>0</v>
      </c>
      <c r="AD1232" s="164">
        <v>0</v>
      </c>
      <c r="AE1232" s="164">
        <v>0</v>
      </c>
      <c r="AF1232" s="164">
        <v>0</v>
      </c>
      <c r="AG1232" s="164">
        <v>0</v>
      </c>
      <c r="AH1232" s="164">
        <v>0</v>
      </c>
      <c r="AI1232" s="164">
        <v>0</v>
      </c>
      <c r="AJ1232" s="164">
        <v>0</v>
      </c>
      <c r="AK1232" s="164">
        <v>0</v>
      </c>
      <c r="AL1232" s="164">
        <v>0</v>
      </c>
      <c r="AM1232" s="164">
        <v>0</v>
      </c>
      <c r="AN1232" s="164">
        <v>0</v>
      </c>
      <c r="AO1232" s="164">
        <v>0</v>
      </c>
      <c r="AP1232" s="164">
        <v>0</v>
      </c>
      <c r="AQ1232" s="164">
        <v>0</v>
      </c>
      <c r="AR1232" s="164">
        <v>0</v>
      </c>
      <c r="AS1232" s="164">
        <v>0</v>
      </c>
      <c r="AT1232" s="164">
        <v>0</v>
      </c>
      <c r="AU1232" s="164">
        <v>0</v>
      </c>
      <c r="AV1232" s="164">
        <v>0</v>
      </c>
      <c r="AW1232" s="164">
        <v>0</v>
      </c>
    </row>
    <row r="1233" spans="1:49" x14ac:dyDescent="0.3">
      <c r="A1233" s="247"/>
      <c r="B1233" s="247"/>
      <c r="C1233" s="141" t="s">
        <v>14</v>
      </c>
      <c r="D1233" s="164">
        <v>0</v>
      </c>
      <c r="E1233" s="164">
        <v>0</v>
      </c>
      <c r="F1233" s="164">
        <v>0</v>
      </c>
      <c r="G1233" s="164">
        <v>0</v>
      </c>
      <c r="H1233" s="164">
        <v>0</v>
      </c>
      <c r="I1233" s="164">
        <v>0</v>
      </c>
      <c r="J1233" s="164">
        <v>0</v>
      </c>
      <c r="K1233" s="164">
        <v>0</v>
      </c>
      <c r="L1233" s="164">
        <v>0</v>
      </c>
      <c r="M1233" s="164">
        <v>0</v>
      </c>
      <c r="N1233" s="164">
        <v>0</v>
      </c>
      <c r="O1233" s="164">
        <v>0</v>
      </c>
      <c r="P1233" s="164">
        <v>0</v>
      </c>
      <c r="Q1233" s="164">
        <v>0</v>
      </c>
      <c r="R1233" s="164">
        <v>0</v>
      </c>
      <c r="S1233" s="164">
        <v>0</v>
      </c>
      <c r="T1233" s="164">
        <v>0</v>
      </c>
      <c r="U1233" s="164">
        <v>0</v>
      </c>
      <c r="V1233" s="164">
        <v>0</v>
      </c>
      <c r="W1233" s="164">
        <v>0</v>
      </c>
      <c r="X1233" s="164">
        <v>0</v>
      </c>
      <c r="Y1233" s="164">
        <v>0</v>
      </c>
      <c r="Z1233" s="164">
        <v>0</v>
      </c>
      <c r="AA1233" s="164">
        <v>0</v>
      </c>
      <c r="AB1233" s="164">
        <v>0</v>
      </c>
      <c r="AC1233" s="164">
        <v>0</v>
      </c>
      <c r="AD1233" s="164">
        <v>0</v>
      </c>
      <c r="AE1233" s="164">
        <v>0</v>
      </c>
      <c r="AF1233" s="164">
        <v>0</v>
      </c>
      <c r="AG1233" s="164">
        <v>0</v>
      </c>
      <c r="AH1233" s="164">
        <v>0</v>
      </c>
      <c r="AI1233" s="164">
        <v>0</v>
      </c>
      <c r="AJ1233" s="164">
        <v>0</v>
      </c>
      <c r="AK1233" s="164">
        <v>0</v>
      </c>
      <c r="AL1233" s="164">
        <v>0</v>
      </c>
      <c r="AM1233" s="164">
        <v>0</v>
      </c>
      <c r="AN1233" s="164">
        <v>0</v>
      </c>
      <c r="AO1233" s="164">
        <v>0</v>
      </c>
      <c r="AP1233" s="164">
        <v>0</v>
      </c>
      <c r="AQ1233" s="164">
        <v>0</v>
      </c>
      <c r="AR1233" s="164">
        <v>0</v>
      </c>
      <c r="AS1233" s="164">
        <v>0</v>
      </c>
      <c r="AT1233" s="164">
        <v>0</v>
      </c>
      <c r="AU1233" s="164">
        <v>0</v>
      </c>
      <c r="AV1233" s="164">
        <v>0</v>
      </c>
      <c r="AW1233" s="164">
        <v>0</v>
      </c>
    </row>
    <row r="1234" spans="1:49" x14ac:dyDescent="0.3">
      <c r="A1234" s="247"/>
      <c r="B1234" s="247"/>
      <c r="C1234" s="141" t="s">
        <v>15</v>
      </c>
      <c r="D1234" s="164">
        <v>0</v>
      </c>
      <c r="E1234" s="164">
        <v>0</v>
      </c>
      <c r="F1234" s="164">
        <v>0</v>
      </c>
      <c r="G1234" s="164">
        <v>0</v>
      </c>
      <c r="H1234" s="164">
        <v>0</v>
      </c>
      <c r="I1234" s="164">
        <v>0</v>
      </c>
      <c r="J1234" s="164">
        <v>0</v>
      </c>
      <c r="K1234" s="164">
        <v>0</v>
      </c>
      <c r="L1234" s="164">
        <v>0</v>
      </c>
      <c r="M1234" s="164">
        <v>0</v>
      </c>
      <c r="N1234" s="164">
        <v>0</v>
      </c>
      <c r="O1234" s="164">
        <v>0</v>
      </c>
      <c r="P1234" s="164">
        <v>0</v>
      </c>
      <c r="Q1234" s="164">
        <v>0</v>
      </c>
      <c r="R1234" s="164">
        <v>0</v>
      </c>
      <c r="S1234" s="164">
        <v>0</v>
      </c>
      <c r="T1234" s="164">
        <v>0</v>
      </c>
      <c r="U1234" s="164">
        <v>0</v>
      </c>
      <c r="V1234" s="164">
        <v>0</v>
      </c>
      <c r="W1234" s="164">
        <v>0</v>
      </c>
      <c r="X1234" s="164">
        <v>0</v>
      </c>
      <c r="Y1234" s="164">
        <v>0</v>
      </c>
      <c r="Z1234" s="164">
        <v>0</v>
      </c>
      <c r="AA1234" s="164">
        <v>0</v>
      </c>
      <c r="AB1234" s="164">
        <v>0</v>
      </c>
      <c r="AC1234" s="164">
        <v>0</v>
      </c>
      <c r="AD1234" s="164">
        <v>0</v>
      </c>
      <c r="AE1234" s="164">
        <v>0</v>
      </c>
      <c r="AF1234" s="164">
        <v>0</v>
      </c>
      <c r="AG1234" s="164">
        <v>0</v>
      </c>
      <c r="AH1234" s="164">
        <v>0</v>
      </c>
      <c r="AI1234" s="164">
        <v>0</v>
      </c>
      <c r="AJ1234" s="164">
        <v>0</v>
      </c>
      <c r="AK1234" s="164">
        <v>0</v>
      </c>
      <c r="AL1234" s="164">
        <v>0</v>
      </c>
      <c r="AM1234" s="164">
        <v>0</v>
      </c>
      <c r="AN1234" s="164">
        <v>0</v>
      </c>
      <c r="AO1234" s="164">
        <v>0</v>
      </c>
      <c r="AP1234" s="164">
        <v>0</v>
      </c>
      <c r="AQ1234" s="164">
        <v>0</v>
      </c>
      <c r="AR1234" s="164">
        <v>0</v>
      </c>
      <c r="AS1234" s="164">
        <v>0</v>
      </c>
      <c r="AT1234" s="164">
        <v>0</v>
      </c>
      <c r="AU1234" s="164">
        <v>0</v>
      </c>
      <c r="AV1234" s="164">
        <v>0</v>
      </c>
      <c r="AW1234" s="164">
        <v>0</v>
      </c>
    </row>
    <row r="1235" spans="1:49" x14ac:dyDescent="0.3">
      <c r="A1235" s="247"/>
      <c r="B1235" s="247"/>
      <c r="C1235" s="141" t="s">
        <v>16</v>
      </c>
      <c r="D1235" s="164">
        <v>0</v>
      </c>
      <c r="E1235" s="164">
        <v>0</v>
      </c>
      <c r="F1235" s="164">
        <v>0</v>
      </c>
      <c r="G1235" s="164">
        <v>0</v>
      </c>
      <c r="H1235" s="164">
        <v>0</v>
      </c>
      <c r="I1235" s="164">
        <v>0</v>
      </c>
      <c r="J1235" s="164">
        <v>0</v>
      </c>
      <c r="K1235" s="164">
        <v>0</v>
      </c>
      <c r="L1235" s="164">
        <v>0</v>
      </c>
      <c r="M1235" s="164">
        <v>0</v>
      </c>
      <c r="N1235" s="164">
        <v>0</v>
      </c>
      <c r="O1235" s="164">
        <v>0</v>
      </c>
      <c r="P1235" s="164">
        <v>0</v>
      </c>
      <c r="Q1235" s="164">
        <v>0</v>
      </c>
      <c r="R1235" s="164">
        <v>0</v>
      </c>
      <c r="S1235" s="164">
        <v>0</v>
      </c>
      <c r="T1235" s="164">
        <v>0</v>
      </c>
      <c r="U1235" s="164">
        <v>0</v>
      </c>
      <c r="V1235" s="164">
        <v>0</v>
      </c>
      <c r="W1235" s="164">
        <v>0</v>
      </c>
      <c r="X1235" s="164">
        <v>0</v>
      </c>
      <c r="Y1235" s="164">
        <v>0</v>
      </c>
      <c r="Z1235" s="164">
        <v>0</v>
      </c>
      <c r="AA1235" s="164">
        <v>0</v>
      </c>
      <c r="AB1235" s="164">
        <v>0</v>
      </c>
      <c r="AC1235" s="164">
        <v>0</v>
      </c>
      <c r="AD1235" s="164">
        <v>0</v>
      </c>
      <c r="AE1235" s="164">
        <v>0</v>
      </c>
      <c r="AF1235" s="164">
        <v>0</v>
      </c>
      <c r="AG1235" s="164">
        <v>0</v>
      </c>
      <c r="AH1235" s="164">
        <v>0</v>
      </c>
      <c r="AI1235" s="164">
        <v>0</v>
      </c>
      <c r="AJ1235" s="164">
        <v>0</v>
      </c>
      <c r="AK1235" s="164">
        <v>0</v>
      </c>
      <c r="AL1235" s="164">
        <v>0</v>
      </c>
      <c r="AM1235" s="164">
        <v>0</v>
      </c>
      <c r="AN1235" s="164">
        <v>0</v>
      </c>
      <c r="AO1235" s="164">
        <v>0</v>
      </c>
      <c r="AP1235" s="164">
        <v>0</v>
      </c>
      <c r="AQ1235" s="164">
        <v>0</v>
      </c>
      <c r="AR1235" s="164">
        <v>0</v>
      </c>
      <c r="AS1235" s="164">
        <v>0</v>
      </c>
      <c r="AT1235" s="164">
        <v>0</v>
      </c>
      <c r="AU1235" s="164">
        <v>0</v>
      </c>
      <c r="AV1235" s="164">
        <v>0</v>
      </c>
      <c r="AW1235" s="164">
        <v>0</v>
      </c>
    </row>
    <row r="1236" spans="1:49" x14ac:dyDescent="0.3">
      <c r="A1236" s="247"/>
      <c r="B1236" s="247"/>
      <c r="C1236" s="141" t="s">
        <v>17</v>
      </c>
      <c r="D1236" s="164">
        <v>0</v>
      </c>
      <c r="E1236" s="164">
        <v>0</v>
      </c>
      <c r="F1236" s="164">
        <v>0</v>
      </c>
      <c r="G1236" s="164">
        <v>0</v>
      </c>
      <c r="H1236" s="164">
        <v>0</v>
      </c>
      <c r="I1236" s="164">
        <v>0</v>
      </c>
      <c r="J1236" s="164">
        <v>0</v>
      </c>
      <c r="K1236" s="164">
        <v>0</v>
      </c>
      <c r="L1236" s="164">
        <v>0</v>
      </c>
      <c r="M1236" s="164">
        <v>0</v>
      </c>
      <c r="N1236" s="164">
        <v>0</v>
      </c>
      <c r="O1236" s="164">
        <v>0</v>
      </c>
      <c r="P1236" s="164">
        <v>0</v>
      </c>
      <c r="Q1236" s="164">
        <v>0</v>
      </c>
      <c r="R1236" s="164">
        <v>0</v>
      </c>
      <c r="S1236" s="164">
        <v>0</v>
      </c>
      <c r="T1236" s="164">
        <v>0</v>
      </c>
      <c r="U1236" s="164">
        <v>0</v>
      </c>
      <c r="V1236" s="164">
        <v>0</v>
      </c>
      <c r="W1236" s="164">
        <v>0</v>
      </c>
      <c r="X1236" s="164">
        <v>0</v>
      </c>
      <c r="Y1236" s="164">
        <v>0</v>
      </c>
      <c r="Z1236" s="164">
        <v>0</v>
      </c>
      <c r="AA1236" s="164">
        <v>0</v>
      </c>
      <c r="AB1236" s="164">
        <v>0</v>
      </c>
      <c r="AC1236" s="164">
        <v>0</v>
      </c>
      <c r="AD1236" s="164">
        <v>0</v>
      </c>
      <c r="AE1236" s="164">
        <v>0</v>
      </c>
      <c r="AF1236" s="164">
        <v>0</v>
      </c>
      <c r="AG1236" s="164">
        <v>0</v>
      </c>
      <c r="AH1236" s="164">
        <v>0</v>
      </c>
      <c r="AI1236" s="164">
        <v>0</v>
      </c>
      <c r="AJ1236" s="164">
        <v>0</v>
      </c>
      <c r="AK1236" s="164">
        <v>0</v>
      </c>
      <c r="AL1236" s="164">
        <v>0</v>
      </c>
      <c r="AM1236" s="164">
        <v>0</v>
      </c>
      <c r="AN1236" s="164">
        <v>0</v>
      </c>
      <c r="AO1236" s="164">
        <v>0</v>
      </c>
      <c r="AP1236" s="164">
        <v>0</v>
      </c>
      <c r="AQ1236" s="164">
        <v>0</v>
      </c>
      <c r="AR1236" s="164">
        <v>0</v>
      </c>
      <c r="AS1236" s="164">
        <v>0</v>
      </c>
      <c r="AT1236" s="164">
        <v>0</v>
      </c>
      <c r="AU1236" s="164">
        <v>0</v>
      </c>
      <c r="AV1236" s="164">
        <v>0</v>
      </c>
      <c r="AW1236" s="164">
        <v>0</v>
      </c>
    </row>
    <row r="1237" spans="1:49" x14ac:dyDescent="0.3">
      <c r="A1237" s="247"/>
      <c r="B1237" s="247"/>
      <c r="C1237" s="141" t="s">
        <v>34</v>
      </c>
      <c r="D1237" s="164">
        <v>0</v>
      </c>
      <c r="E1237" s="164">
        <v>0</v>
      </c>
      <c r="F1237" s="164">
        <v>0</v>
      </c>
      <c r="G1237" s="164">
        <v>0</v>
      </c>
      <c r="H1237" s="164">
        <v>0</v>
      </c>
      <c r="I1237" s="164">
        <v>0</v>
      </c>
      <c r="J1237" s="164">
        <v>0</v>
      </c>
      <c r="K1237" s="164">
        <v>0</v>
      </c>
      <c r="L1237" s="164">
        <v>0</v>
      </c>
      <c r="M1237" s="164">
        <v>0</v>
      </c>
      <c r="N1237" s="164">
        <v>0</v>
      </c>
      <c r="O1237" s="164">
        <v>0</v>
      </c>
      <c r="P1237" s="164">
        <v>0</v>
      </c>
      <c r="Q1237" s="164">
        <v>0</v>
      </c>
      <c r="R1237" s="164">
        <v>0</v>
      </c>
      <c r="S1237" s="164">
        <v>0</v>
      </c>
      <c r="T1237" s="164">
        <v>0</v>
      </c>
      <c r="U1237" s="164">
        <v>0</v>
      </c>
      <c r="V1237" s="164">
        <v>0</v>
      </c>
      <c r="W1237" s="164">
        <v>0</v>
      </c>
      <c r="X1237" s="164">
        <v>0</v>
      </c>
      <c r="Y1237" s="164">
        <v>0</v>
      </c>
      <c r="Z1237" s="164">
        <v>0</v>
      </c>
      <c r="AA1237" s="164">
        <v>0</v>
      </c>
      <c r="AB1237" s="164">
        <v>0</v>
      </c>
      <c r="AC1237" s="164">
        <v>0</v>
      </c>
      <c r="AD1237" s="164">
        <v>0</v>
      </c>
      <c r="AE1237" s="164">
        <v>0</v>
      </c>
      <c r="AF1237" s="164">
        <v>0</v>
      </c>
      <c r="AG1237" s="164">
        <v>0</v>
      </c>
      <c r="AH1237" s="164">
        <v>0</v>
      </c>
      <c r="AI1237" s="164">
        <v>0</v>
      </c>
      <c r="AJ1237" s="164">
        <v>0</v>
      </c>
      <c r="AK1237" s="164">
        <v>0</v>
      </c>
      <c r="AL1237" s="164">
        <v>0</v>
      </c>
      <c r="AM1237" s="164">
        <v>0</v>
      </c>
      <c r="AN1237" s="164">
        <v>0</v>
      </c>
      <c r="AO1237" s="164">
        <v>0</v>
      </c>
      <c r="AP1237" s="164">
        <v>0</v>
      </c>
      <c r="AQ1237" s="164">
        <v>0</v>
      </c>
      <c r="AR1237" s="164">
        <v>0</v>
      </c>
      <c r="AS1237" s="164">
        <v>0</v>
      </c>
      <c r="AT1237" s="164">
        <v>0</v>
      </c>
      <c r="AU1237" s="164">
        <v>0</v>
      </c>
      <c r="AV1237" s="164">
        <v>0</v>
      </c>
      <c r="AW1237" s="164">
        <v>0</v>
      </c>
    </row>
    <row r="1238" spans="1:49" x14ac:dyDescent="0.3">
      <c r="A1238" s="247"/>
      <c r="B1238" s="247"/>
      <c r="C1238" s="141" t="s">
        <v>19</v>
      </c>
      <c r="D1238" s="164">
        <v>0</v>
      </c>
      <c r="E1238" s="164">
        <v>0</v>
      </c>
      <c r="F1238" s="164">
        <v>0</v>
      </c>
      <c r="G1238" s="164">
        <v>0</v>
      </c>
      <c r="H1238" s="164">
        <v>0</v>
      </c>
      <c r="I1238" s="164">
        <v>0</v>
      </c>
      <c r="J1238" s="164">
        <v>0</v>
      </c>
      <c r="K1238" s="164">
        <v>0</v>
      </c>
      <c r="L1238" s="164">
        <v>0</v>
      </c>
      <c r="M1238" s="164">
        <v>0</v>
      </c>
      <c r="N1238" s="164">
        <v>0</v>
      </c>
      <c r="O1238" s="164">
        <v>0</v>
      </c>
      <c r="P1238" s="164">
        <v>0</v>
      </c>
      <c r="Q1238" s="164">
        <v>0</v>
      </c>
      <c r="R1238" s="164">
        <v>0</v>
      </c>
      <c r="S1238" s="164">
        <v>0</v>
      </c>
      <c r="T1238" s="164">
        <v>0</v>
      </c>
      <c r="U1238" s="164">
        <v>0</v>
      </c>
      <c r="V1238" s="164">
        <v>0</v>
      </c>
      <c r="W1238" s="164">
        <v>0</v>
      </c>
      <c r="X1238" s="164">
        <v>0</v>
      </c>
      <c r="Y1238" s="164">
        <v>0</v>
      </c>
      <c r="Z1238" s="164">
        <v>0</v>
      </c>
      <c r="AA1238" s="164">
        <v>0</v>
      </c>
      <c r="AB1238" s="164">
        <v>0</v>
      </c>
      <c r="AC1238" s="164">
        <v>0</v>
      </c>
      <c r="AD1238" s="164">
        <v>0</v>
      </c>
      <c r="AE1238" s="164">
        <v>0</v>
      </c>
      <c r="AF1238" s="164">
        <v>0</v>
      </c>
      <c r="AG1238" s="164">
        <v>0</v>
      </c>
      <c r="AH1238" s="164">
        <v>0</v>
      </c>
      <c r="AI1238" s="164">
        <v>0</v>
      </c>
      <c r="AJ1238" s="164">
        <v>0</v>
      </c>
      <c r="AK1238" s="164">
        <v>0</v>
      </c>
      <c r="AL1238" s="164">
        <v>0</v>
      </c>
      <c r="AM1238" s="164">
        <v>0</v>
      </c>
      <c r="AN1238" s="164">
        <v>0</v>
      </c>
      <c r="AO1238" s="164">
        <v>0</v>
      </c>
      <c r="AP1238" s="164">
        <v>0</v>
      </c>
      <c r="AQ1238" s="164">
        <v>0</v>
      </c>
      <c r="AR1238" s="164">
        <v>0</v>
      </c>
      <c r="AS1238" s="164">
        <v>0</v>
      </c>
      <c r="AT1238" s="164">
        <v>0</v>
      </c>
      <c r="AU1238" s="164">
        <v>0</v>
      </c>
      <c r="AV1238" s="164">
        <v>0</v>
      </c>
      <c r="AW1238" s="164">
        <v>0</v>
      </c>
    </row>
    <row r="1239" spans="1:49" x14ac:dyDescent="0.3">
      <c r="A1239" s="247"/>
      <c r="B1239" s="247" t="s">
        <v>25</v>
      </c>
      <c r="C1239" s="141" t="s">
        <v>11</v>
      </c>
      <c r="D1239" s="164">
        <v>0</v>
      </c>
      <c r="E1239" s="164">
        <v>0</v>
      </c>
      <c r="F1239" s="164">
        <v>0</v>
      </c>
      <c r="G1239" s="164">
        <v>0</v>
      </c>
      <c r="H1239" s="164">
        <v>0</v>
      </c>
      <c r="I1239" s="164">
        <v>0</v>
      </c>
      <c r="J1239" s="164">
        <v>0</v>
      </c>
      <c r="K1239" s="164">
        <v>0</v>
      </c>
      <c r="L1239" s="164">
        <v>0</v>
      </c>
      <c r="M1239" s="164">
        <v>0</v>
      </c>
      <c r="N1239" s="164">
        <v>0</v>
      </c>
      <c r="O1239" s="164">
        <v>0</v>
      </c>
      <c r="P1239" s="164">
        <v>0</v>
      </c>
      <c r="Q1239" s="164">
        <v>0</v>
      </c>
      <c r="R1239" s="164">
        <v>0</v>
      </c>
      <c r="S1239" s="164">
        <v>0</v>
      </c>
      <c r="T1239" s="164">
        <v>0</v>
      </c>
      <c r="U1239" s="164">
        <v>0</v>
      </c>
      <c r="V1239" s="164">
        <v>0</v>
      </c>
      <c r="W1239" s="164">
        <v>0</v>
      </c>
      <c r="X1239" s="164">
        <v>0</v>
      </c>
      <c r="Y1239" s="164">
        <v>0</v>
      </c>
      <c r="Z1239" s="164">
        <v>0</v>
      </c>
      <c r="AA1239" s="164">
        <v>0</v>
      </c>
      <c r="AB1239" s="164">
        <v>0</v>
      </c>
      <c r="AC1239" s="164">
        <v>0</v>
      </c>
      <c r="AD1239" s="164">
        <v>0</v>
      </c>
      <c r="AE1239" s="164">
        <v>0</v>
      </c>
      <c r="AF1239" s="164">
        <v>0</v>
      </c>
      <c r="AG1239" s="164">
        <v>0</v>
      </c>
      <c r="AH1239" s="164">
        <v>0</v>
      </c>
      <c r="AI1239" s="164">
        <v>0</v>
      </c>
      <c r="AJ1239" s="164">
        <v>0</v>
      </c>
      <c r="AK1239" s="164">
        <v>0</v>
      </c>
      <c r="AL1239" s="164">
        <v>0</v>
      </c>
      <c r="AM1239" s="164">
        <v>0</v>
      </c>
      <c r="AN1239" s="164">
        <v>0</v>
      </c>
      <c r="AO1239" s="164">
        <v>0</v>
      </c>
      <c r="AP1239" s="164">
        <v>0</v>
      </c>
      <c r="AQ1239" s="164">
        <v>0</v>
      </c>
      <c r="AR1239" s="164">
        <v>0</v>
      </c>
      <c r="AS1239" s="164">
        <v>0</v>
      </c>
      <c r="AT1239" s="164">
        <v>0</v>
      </c>
      <c r="AU1239" s="164">
        <v>0</v>
      </c>
      <c r="AV1239" s="164">
        <v>0</v>
      </c>
      <c r="AW1239" s="164">
        <v>0</v>
      </c>
    </row>
    <row r="1240" spans="1:49" x14ac:dyDescent="0.3">
      <c r="A1240" s="247"/>
      <c r="B1240" s="247"/>
      <c r="C1240" s="141" t="s">
        <v>12</v>
      </c>
      <c r="D1240" s="164">
        <v>0</v>
      </c>
      <c r="E1240" s="164">
        <v>0</v>
      </c>
      <c r="F1240" s="164">
        <v>0</v>
      </c>
      <c r="G1240" s="164">
        <v>0</v>
      </c>
      <c r="H1240" s="164">
        <v>0</v>
      </c>
      <c r="I1240" s="164">
        <v>0</v>
      </c>
      <c r="J1240" s="164">
        <v>0</v>
      </c>
      <c r="K1240" s="164">
        <v>0</v>
      </c>
      <c r="L1240" s="164">
        <v>0</v>
      </c>
      <c r="M1240" s="164">
        <v>0</v>
      </c>
      <c r="N1240" s="164">
        <v>0</v>
      </c>
      <c r="O1240" s="164">
        <v>0</v>
      </c>
      <c r="P1240" s="164">
        <v>0</v>
      </c>
      <c r="Q1240" s="164">
        <v>0</v>
      </c>
      <c r="R1240" s="164">
        <v>0</v>
      </c>
      <c r="S1240" s="164">
        <v>0</v>
      </c>
      <c r="T1240" s="164">
        <v>0</v>
      </c>
      <c r="U1240" s="164">
        <v>0</v>
      </c>
      <c r="V1240" s="164">
        <v>0</v>
      </c>
      <c r="W1240" s="164">
        <v>0</v>
      </c>
      <c r="X1240" s="164">
        <v>0</v>
      </c>
      <c r="Y1240" s="164">
        <v>0</v>
      </c>
      <c r="Z1240" s="164">
        <v>0</v>
      </c>
      <c r="AA1240" s="164">
        <v>0</v>
      </c>
      <c r="AB1240" s="164">
        <v>0</v>
      </c>
      <c r="AC1240" s="164">
        <v>0</v>
      </c>
      <c r="AD1240" s="164">
        <v>0</v>
      </c>
      <c r="AE1240" s="164">
        <v>0</v>
      </c>
      <c r="AF1240" s="164">
        <v>0</v>
      </c>
      <c r="AG1240" s="164">
        <v>0</v>
      </c>
      <c r="AH1240" s="164">
        <v>0</v>
      </c>
      <c r="AI1240" s="164">
        <v>0</v>
      </c>
      <c r="AJ1240" s="164">
        <v>0</v>
      </c>
      <c r="AK1240" s="164">
        <v>0</v>
      </c>
      <c r="AL1240" s="164">
        <v>0</v>
      </c>
      <c r="AM1240" s="164">
        <v>0</v>
      </c>
      <c r="AN1240" s="164">
        <v>0</v>
      </c>
      <c r="AO1240" s="164">
        <v>0</v>
      </c>
      <c r="AP1240" s="164">
        <v>0</v>
      </c>
      <c r="AQ1240" s="164">
        <v>0</v>
      </c>
      <c r="AR1240" s="164">
        <v>0</v>
      </c>
      <c r="AS1240" s="164">
        <v>0</v>
      </c>
      <c r="AT1240" s="164">
        <v>0</v>
      </c>
      <c r="AU1240" s="164">
        <v>0</v>
      </c>
      <c r="AV1240" s="164">
        <v>0</v>
      </c>
      <c r="AW1240" s="164">
        <v>0</v>
      </c>
    </row>
    <row r="1241" spans="1:49" x14ac:dyDescent="0.3">
      <c r="A1241" s="247"/>
      <c r="B1241" s="247"/>
      <c r="C1241" s="141" t="s">
        <v>13</v>
      </c>
      <c r="D1241" s="164">
        <v>0</v>
      </c>
      <c r="E1241" s="164">
        <v>0</v>
      </c>
      <c r="F1241" s="164">
        <v>0</v>
      </c>
      <c r="G1241" s="164">
        <v>0</v>
      </c>
      <c r="H1241" s="164">
        <v>0</v>
      </c>
      <c r="I1241" s="164">
        <v>0</v>
      </c>
      <c r="J1241" s="164">
        <v>0</v>
      </c>
      <c r="K1241" s="164">
        <v>0</v>
      </c>
      <c r="L1241" s="164">
        <v>0</v>
      </c>
      <c r="M1241" s="164">
        <v>0</v>
      </c>
      <c r="N1241" s="164">
        <v>0</v>
      </c>
      <c r="O1241" s="164">
        <v>0</v>
      </c>
      <c r="P1241" s="164">
        <v>0</v>
      </c>
      <c r="Q1241" s="164">
        <v>0</v>
      </c>
      <c r="R1241" s="164">
        <v>0</v>
      </c>
      <c r="S1241" s="164">
        <v>0</v>
      </c>
      <c r="T1241" s="164">
        <v>0</v>
      </c>
      <c r="U1241" s="164">
        <v>0</v>
      </c>
      <c r="V1241" s="164">
        <v>0</v>
      </c>
      <c r="W1241" s="164">
        <v>0</v>
      </c>
      <c r="X1241" s="164">
        <v>0</v>
      </c>
      <c r="Y1241" s="164">
        <v>0</v>
      </c>
      <c r="Z1241" s="164">
        <v>0</v>
      </c>
      <c r="AA1241" s="164">
        <v>0</v>
      </c>
      <c r="AB1241" s="164">
        <v>0</v>
      </c>
      <c r="AC1241" s="164">
        <v>0</v>
      </c>
      <c r="AD1241" s="164">
        <v>0</v>
      </c>
      <c r="AE1241" s="164">
        <v>0</v>
      </c>
      <c r="AF1241" s="164">
        <v>0</v>
      </c>
      <c r="AG1241" s="164">
        <v>0</v>
      </c>
      <c r="AH1241" s="164">
        <v>0</v>
      </c>
      <c r="AI1241" s="164">
        <v>0</v>
      </c>
      <c r="AJ1241" s="164">
        <v>0</v>
      </c>
      <c r="AK1241" s="164">
        <v>0</v>
      </c>
      <c r="AL1241" s="164">
        <v>0</v>
      </c>
      <c r="AM1241" s="164">
        <v>0</v>
      </c>
      <c r="AN1241" s="164">
        <v>0</v>
      </c>
      <c r="AO1241" s="164">
        <v>0</v>
      </c>
      <c r="AP1241" s="164">
        <v>0</v>
      </c>
      <c r="AQ1241" s="164">
        <v>0</v>
      </c>
      <c r="AR1241" s="164">
        <v>0</v>
      </c>
      <c r="AS1241" s="164">
        <v>0</v>
      </c>
      <c r="AT1241" s="164">
        <v>0</v>
      </c>
      <c r="AU1241" s="164">
        <v>0</v>
      </c>
      <c r="AV1241" s="164">
        <v>0</v>
      </c>
      <c r="AW1241" s="164">
        <v>0</v>
      </c>
    </row>
    <row r="1242" spans="1:49" x14ac:dyDescent="0.3">
      <c r="A1242" s="247"/>
      <c r="B1242" s="247"/>
      <c r="C1242" s="141" t="s">
        <v>14</v>
      </c>
      <c r="D1242" s="164">
        <v>0</v>
      </c>
      <c r="E1242" s="164">
        <v>0</v>
      </c>
      <c r="F1242" s="164">
        <v>0</v>
      </c>
      <c r="G1242" s="164">
        <v>0</v>
      </c>
      <c r="H1242" s="164">
        <v>0</v>
      </c>
      <c r="I1242" s="164">
        <v>0</v>
      </c>
      <c r="J1242" s="164">
        <v>0</v>
      </c>
      <c r="K1242" s="164">
        <v>0</v>
      </c>
      <c r="L1242" s="164">
        <v>0</v>
      </c>
      <c r="M1242" s="164">
        <v>0</v>
      </c>
      <c r="N1242" s="164">
        <v>0</v>
      </c>
      <c r="O1242" s="164">
        <v>0</v>
      </c>
      <c r="P1242" s="164">
        <v>0</v>
      </c>
      <c r="Q1242" s="164">
        <v>0</v>
      </c>
      <c r="R1242" s="164">
        <v>0</v>
      </c>
      <c r="S1242" s="164">
        <v>0</v>
      </c>
      <c r="T1242" s="164">
        <v>0</v>
      </c>
      <c r="U1242" s="164">
        <v>0</v>
      </c>
      <c r="V1242" s="164">
        <v>0</v>
      </c>
      <c r="W1242" s="164">
        <v>0</v>
      </c>
      <c r="X1242" s="164">
        <v>0</v>
      </c>
      <c r="Y1242" s="164">
        <v>0</v>
      </c>
      <c r="Z1242" s="164">
        <v>0</v>
      </c>
      <c r="AA1242" s="164">
        <v>0</v>
      </c>
      <c r="AB1242" s="164">
        <v>0</v>
      </c>
      <c r="AC1242" s="164">
        <v>0</v>
      </c>
      <c r="AD1242" s="164">
        <v>0</v>
      </c>
      <c r="AE1242" s="164">
        <v>0</v>
      </c>
      <c r="AF1242" s="164">
        <v>0</v>
      </c>
      <c r="AG1242" s="164">
        <v>0</v>
      </c>
      <c r="AH1242" s="164">
        <v>0</v>
      </c>
      <c r="AI1242" s="164">
        <v>0</v>
      </c>
      <c r="AJ1242" s="164">
        <v>0</v>
      </c>
      <c r="AK1242" s="164">
        <v>0</v>
      </c>
      <c r="AL1242" s="164">
        <v>0</v>
      </c>
      <c r="AM1242" s="164">
        <v>0</v>
      </c>
      <c r="AN1242" s="164">
        <v>0</v>
      </c>
      <c r="AO1242" s="164">
        <v>0</v>
      </c>
      <c r="AP1242" s="164">
        <v>0</v>
      </c>
      <c r="AQ1242" s="164">
        <v>0</v>
      </c>
      <c r="AR1242" s="164">
        <v>0</v>
      </c>
      <c r="AS1242" s="164">
        <v>0</v>
      </c>
      <c r="AT1242" s="164">
        <v>0</v>
      </c>
      <c r="AU1242" s="164">
        <v>0</v>
      </c>
      <c r="AV1242" s="164">
        <v>0</v>
      </c>
      <c r="AW1242" s="164">
        <v>0</v>
      </c>
    </row>
    <row r="1243" spans="1:49" x14ac:dyDescent="0.3">
      <c r="A1243" s="247"/>
      <c r="B1243" s="247"/>
      <c r="C1243" s="141" t="s">
        <v>15</v>
      </c>
      <c r="D1243" s="164">
        <v>0</v>
      </c>
      <c r="E1243" s="164">
        <v>0</v>
      </c>
      <c r="F1243" s="164">
        <v>0</v>
      </c>
      <c r="G1243" s="164">
        <v>0</v>
      </c>
      <c r="H1243" s="164">
        <v>0</v>
      </c>
      <c r="I1243" s="164">
        <v>0</v>
      </c>
      <c r="J1243" s="164">
        <v>0</v>
      </c>
      <c r="K1243" s="164">
        <v>0</v>
      </c>
      <c r="L1243" s="164">
        <v>0</v>
      </c>
      <c r="M1243" s="164">
        <v>0</v>
      </c>
      <c r="N1243" s="164">
        <v>0</v>
      </c>
      <c r="O1243" s="164">
        <v>0</v>
      </c>
      <c r="P1243" s="164">
        <v>0</v>
      </c>
      <c r="Q1243" s="164">
        <v>0</v>
      </c>
      <c r="R1243" s="164">
        <v>0</v>
      </c>
      <c r="S1243" s="164">
        <v>0</v>
      </c>
      <c r="T1243" s="164">
        <v>0</v>
      </c>
      <c r="U1243" s="164">
        <v>0</v>
      </c>
      <c r="V1243" s="164">
        <v>0</v>
      </c>
      <c r="W1243" s="164">
        <v>0</v>
      </c>
      <c r="X1243" s="164">
        <v>0</v>
      </c>
      <c r="Y1243" s="164">
        <v>0</v>
      </c>
      <c r="Z1243" s="164">
        <v>0</v>
      </c>
      <c r="AA1243" s="164">
        <v>0</v>
      </c>
      <c r="AB1243" s="164">
        <v>0</v>
      </c>
      <c r="AC1243" s="164">
        <v>0</v>
      </c>
      <c r="AD1243" s="164">
        <v>0</v>
      </c>
      <c r="AE1243" s="164">
        <v>0</v>
      </c>
      <c r="AF1243" s="164">
        <v>0</v>
      </c>
      <c r="AG1243" s="164">
        <v>0</v>
      </c>
      <c r="AH1243" s="164">
        <v>0</v>
      </c>
      <c r="AI1243" s="164">
        <v>0</v>
      </c>
      <c r="AJ1243" s="164">
        <v>0</v>
      </c>
      <c r="AK1243" s="164">
        <v>0</v>
      </c>
      <c r="AL1243" s="164">
        <v>0</v>
      </c>
      <c r="AM1243" s="164">
        <v>0</v>
      </c>
      <c r="AN1243" s="164">
        <v>0</v>
      </c>
      <c r="AO1243" s="164">
        <v>0</v>
      </c>
      <c r="AP1243" s="164">
        <v>0</v>
      </c>
      <c r="AQ1243" s="164">
        <v>0</v>
      </c>
      <c r="AR1243" s="164">
        <v>0</v>
      </c>
      <c r="AS1243" s="164">
        <v>0</v>
      </c>
      <c r="AT1243" s="164">
        <v>0</v>
      </c>
      <c r="AU1243" s="164">
        <v>0</v>
      </c>
      <c r="AV1243" s="164">
        <v>0</v>
      </c>
      <c r="AW1243" s="164">
        <v>0</v>
      </c>
    </row>
    <row r="1244" spans="1:49" x14ac:dyDescent="0.3">
      <c r="A1244" s="247"/>
      <c r="B1244" s="247"/>
      <c r="C1244" s="141" t="s">
        <v>16</v>
      </c>
      <c r="D1244" s="164">
        <v>0</v>
      </c>
      <c r="E1244" s="164">
        <v>0</v>
      </c>
      <c r="F1244" s="164">
        <v>0</v>
      </c>
      <c r="G1244" s="164">
        <v>0</v>
      </c>
      <c r="H1244" s="164">
        <v>0</v>
      </c>
      <c r="I1244" s="164">
        <v>0</v>
      </c>
      <c r="J1244" s="164">
        <v>0</v>
      </c>
      <c r="K1244" s="164">
        <v>0</v>
      </c>
      <c r="L1244" s="164">
        <v>0</v>
      </c>
      <c r="M1244" s="164">
        <v>0</v>
      </c>
      <c r="N1244" s="164">
        <v>0</v>
      </c>
      <c r="O1244" s="164">
        <v>0</v>
      </c>
      <c r="P1244" s="164">
        <v>0</v>
      </c>
      <c r="Q1244" s="164">
        <v>0</v>
      </c>
      <c r="R1244" s="164">
        <v>-400</v>
      </c>
      <c r="S1244" s="164">
        <v>-400</v>
      </c>
      <c r="T1244" s="164">
        <v>-400</v>
      </c>
      <c r="U1244" s="164">
        <v>-400</v>
      </c>
      <c r="V1244" s="164">
        <v>-400</v>
      </c>
      <c r="W1244" s="164">
        <v>-400</v>
      </c>
      <c r="X1244" s="164">
        <v>-400</v>
      </c>
      <c r="Y1244" s="164">
        <v>-400</v>
      </c>
      <c r="Z1244" s="164">
        <v>-400</v>
      </c>
      <c r="AA1244" s="164">
        <v>-400</v>
      </c>
      <c r="AB1244" s="164">
        <v>-400</v>
      </c>
      <c r="AC1244" s="164">
        <v>-400</v>
      </c>
      <c r="AD1244" s="164">
        <v>-400</v>
      </c>
      <c r="AE1244" s="164">
        <v>-400</v>
      </c>
      <c r="AF1244" s="164">
        <v>-400</v>
      </c>
      <c r="AG1244" s="164">
        <v>-400</v>
      </c>
      <c r="AH1244" s="164">
        <v>-400</v>
      </c>
      <c r="AI1244" s="164">
        <v>-400</v>
      </c>
      <c r="AJ1244" s="164">
        <v>-400</v>
      </c>
      <c r="AK1244" s="164">
        <v>-400</v>
      </c>
      <c r="AL1244" s="164">
        <v>-400</v>
      </c>
      <c r="AM1244" s="164">
        <v>-400</v>
      </c>
      <c r="AN1244" s="164">
        <v>-400</v>
      </c>
      <c r="AO1244" s="164">
        <v>-400</v>
      </c>
      <c r="AP1244" s="164">
        <v>-400</v>
      </c>
      <c r="AQ1244" s="164">
        <v>-400</v>
      </c>
      <c r="AR1244" s="164">
        <v>-400</v>
      </c>
      <c r="AS1244" s="164">
        <v>-400</v>
      </c>
      <c r="AT1244" s="164">
        <v>-400</v>
      </c>
      <c r="AU1244" s="164">
        <v>-400</v>
      </c>
      <c r="AV1244" s="164">
        <v>-400</v>
      </c>
      <c r="AW1244" s="164">
        <v>-400</v>
      </c>
    </row>
    <row r="1245" spans="1:49" x14ac:dyDescent="0.3">
      <c r="A1245" s="247"/>
      <c r="B1245" s="247"/>
      <c r="C1245" s="141" t="s">
        <v>17</v>
      </c>
      <c r="D1245" s="164">
        <v>0</v>
      </c>
      <c r="E1245" s="164">
        <v>0</v>
      </c>
      <c r="F1245" s="164">
        <v>0</v>
      </c>
      <c r="G1245" s="164">
        <v>0</v>
      </c>
      <c r="H1245" s="164">
        <v>0</v>
      </c>
      <c r="I1245" s="164">
        <v>0</v>
      </c>
      <c r="J1245" s="164">
        <v>0</v>
      </c>
      <c r="K1245" s="164">
        <v>0</v>
      </c>
      <c r="L1245" s="164">
        <v>0</v>
      </c>
      <c r="M1245" s="164">
        <v>0</v>
      </c>
      <c r="N1245" s="164">
        <v>0</v>
      </c>
      <c r="O1245" s="164">
        <v>0</v>
      </c>
      <c r="P1245" s="164">
        <v>0</v>
      </c>
      <c r="Q1245" s="164">
        <v>0</v>
      </c>
      <c r="R1245" s="164">
        <v>0</v>
      </c>
      <c r="S1245" s="164">
        <v>0</v>
      </c>
      <c r="T1245" s="164">
        <v>0</v>
      </c>
      <c r="U1245" s="164">
        <v>0</v>
      </c>
      <c r="V1245" s="164">
        <v>0</v>
      </c>
      <c r="W1245" s="164">
        <v>0</v>
      </c>
      <c r="X1245" s="164">
        <v>0</v>
      </c>
      <c r="Y1245" s="164">
        <v>0</v>
      </c>
      <c r="Z1245" s="164">
        <v>0</v>
      </c>
      <c r="AA1245" s="164">
        <v>0</v>
      </c>
      <c r="AB1245" s="164">
        <v>0</v>
      </c>
      <c r="AC1245" s="164">
        <v>0</v>
      </c>
      <c r="AD1245" s="164">
        <v>0</v>
      </c>
      <c r="AE1245" s="164">
        <v>0</v>
      </c>
      <c r="AF1245" s="164">
        <v>0</v>
      </c>
      <c r="AG1245" s="164">
        <v>0</v>
      </c>
      <c r="AH1245" s="164">
        <v>0</v>
      </c>
      <c r="AI1245" s="164">
        <v>0</v>
      </c>
      <c r="AJ1245" s="164">
        <v>0</v>
      </c>
      <c r="AK1245" s="164">
        <v>0</v>
      </c>
      <c r="AL1245" s="164">
        <v>0</v>
      </c>
      <c r="AM1245" s="164">
        <v>0</v>
      </c>
      <c r="AN1245" s="164">
        <v>0</v>
      </c>
      <c r="AO1245" s="164">
        <v>0</v>
      </c>
      <c r="AP1245" s="164">
        <v>0</v>
      </c>
      <c r="AQ1245" s="164">
        <v>0</v>
      </c>
      <c r="AR1245" s="164">
        <v>0</v>
      </c>
      <c r="AS1245" s="164">
        <v>0</v>
      </c>
      <c r="AT1245" s="164">
        <v>0</v>
      </c>
      <c r="AU1245" s="164">
        <v>0</v>
      </c>
      <c r="AV1245" s="164">
        <v>0</v>
      </c>
      <c r="AW1245" s="164">
        <v>0</v>
      </c>
    </row>
    <row r="1246" spans="1:49" x14ac:dyDescent="0.3">
      <c r="A1246" s="247"/>
      <c r="B1246" s="247"/>
      <c r="C1246" s="141" t="s">
        <v>34</v>
      </c>
      <c r="D1246" s="164">
        <v>0</v>
      </c>
      <c r="E1246" s="164">
        <v>0</v>
      </c>
      <c r="F1246" s="164">
        <v>0</v>
      </c>
      <c r="G1246" s="164">
        <v>0</v>
      </c>
      <c r="H1246" s="164">
        <v>0</v>
      </c>
      <c r="I1246" s="164">
        <v>0</v>
      </c>
      <c r="J1246" s="164">
        <v>0</v>
      </c>
      <c r="K1246" s="164">
        <v>0</v>
      </c>
      <c r="L1246" s="164">
        <v>0</v>
      </c>
      <c r="M1246" s="164">
        <v>0</v>
      </c>
      <c r="N1246" s="164">
        <v>0</v>
      </c>
      <c r="O1246" s="164">
        <v>0</v>
      </c>
      <c r="P1246" s="164">
        <v>0</v>
      </c>
      <c r="Q1246" s="164">
        <v>0</v>
      </c>
      <c r="R1246" s="164">
        <v>0</v>
      </c>
      <c r="S1246" s="164">
        <v>0</v>
      </c>
      <c r="T1246" s="164">
        <v>0</v>
      </c>
      <c r="U1246" s="164">
        <v>0</v>
      </c>
      <c r="V1246" s="164">
        <v>0</v>
      </c>
      <c r="W1246" s="164">
        <v>0</v>
      </c>
      <c r="X1246" s="164">
        <v>0</v>
      </c>
      <c r="Y1246" s="164">
        <v>0</v>
      </c>
      <c r="Z1246" s="164">
        <v>0</v>
      </c>
      <c r="AA1246" s="164">
        <v>0</v>
      </c>
      <c r="AB1246" s="164">
        <v>0</v>
      </c>
      <c r="AC1246" s="164">
        <v>0</v>
      </c>
      <c r="AD1246" s="164">
        <v>0</v>
      </c>
      <c r="AE1246" s="164">
        <v>0</v>
      </c>
      <c r="AF1246" s="164">
        <v>0</v>
      </c>
      <c r="AG1246" s="164">
        <v>0</v>
      </c>
      <c r="AH1246" s="164">
        <v>0</v>
      </c>
      <c r="AI1246" s="164">
        <v>0</v>
      </c>
      <c r="AJ1246" s="164">
        <v>0</v>
      </c>
      <c r="AK1246" s="164">
        <v>0</v>
      </c>
      <c r="AL1246" s="164">
        <v>0</v>
      </c>
      <c r="AM1246" s="164">
        <v>0</v>
      </c>
      <c r="AN1246" s="164">
        <v>0</v>
      </c>
      <c r="AO1246" s="164">
        <v>0</v>
      </c>
      <c r="AP1246" s="164">
        <v>0</v>
      </c>
      <c r="AQ1246" s="164">
        <v>0</v>
      </c>
      <c r="AR1246" s="164">
        <v>0</v>
      </c>
      <c r="AS1246" s="164">
        <v>0</v>
      </c>
      <c r="AT1246" s="164">
        <v>0</v>
      </c>
      <c r="AU1246" s="164">
        <v>0</v>
      </c>
      <c r="AV1246" s="164">
        <v>0</v>
      </c>
      <c r="AW1246" s="164">
        <v>0</v>
      </c>
    </row>
    <row r="1247" spans="1:49" x14ac:dyDescent="0.3">
      <c r="A1247" s="247"/>
      <c r="B1247" s="247"/>
      <c r="C1247" s="141" t="s">
        <v>19</v>
      </c>
      <c r="D1247" s="164">
        <v>0</v>
      </c>
      <c r="E1247" s="164">
        <v>0</v>
      </c>
      <c r="F1247" s="164">
        <v>0</v>
      </c>
      <c r="G1247" s="164">
        <v>0</v>
      </c>
      <c r="H1247" s="164">
        <v>0</v>
      </c>
      <c r="I1247" s="164">
        <v>0</v>
      </c>
      <c r="J1247" s="164">
        <v>0</v>
      </c>
      <c r="K1247" s="164">
        <v>0</v>
      </c>
      <c r="L1247" s="164">
        <v>0</v>
      </c>
      <c r="M1247" s="164">
        <v>0</v>
      </c>
      <c r="N1247" s="164">
        <v>0</v>
      </c>
      <c r="O1247" s="164">
        <v>0</v>
      </c>
      <c r="P1247" s="164">
        <v>0</v>
      </c>
      <c r="Q1247" s="164">
        <v>0</v>
      </c>
      <c r="R1247" s="164">
        <v>0</v>
      </c>
      <c r="S1247" s="164">
        <v>0</v>
      </c>
      <c r="T1247" s="164">
        <v>0</v>
      </c>
      <c r="U1247" s="164">
        <v>0</v>
      </c>
      <c r="V1247" s="164">
        <v>0</v>
      </c>
      <c r="W1247" s="164">
        <v>0</v>
      </c>
      <c r="X1247" s="164">
        <v>0</v>
      </c>
      <c r="Y1247" s="164">
        <v>0</v>
      </c>
      <c r="Z1247" s="164">
        <v>0</v>
      </c>
      <c r="AA1247" s="164">
        <v>0</v>
      </c>
      <c r="AB1247" s="164">
        <v>0</v>
      </c>
      <c r="AC1247" s="164">
        <v>0</v>
      </c>
      <c r="AD1247" s="164">
        <v>0</v>
      </c>
      <c r="AE1247" s="164">
        <v>0</v>
      </c>
      <c r="AF1247" s="164">
        <v>0</v>
      </c>
      <c r="AG1247" s="164">
        <v>0</v>
      </c>
      <c r="AH1247" s="164">
        <v>0</v>
      </c>
      <c r="AI1247" s="164">
        <v>0</v>
      </c>
      <c r="AJ1247" s="164">
        <v>0</v>
      </c>
      <c r="AK1247" s="164">
        <v>0</v>
      </c>
      <c r="AL1247" s="164">
        <v>0</v>
      </c>
      <c r="AM1247" s="164">
        <v>0</v>
      </c>
      <c r="AN1247" s="164">
        <v>0</v>
      </c>
      <c r="AO1247" s="164">
        <v>0</v>
      </c>
      <c r="AP1247" s="164">
        <v>0</v>
      </c>
      <c r="AQ1247" s="164">
        <v>0</v>
      </c>
      <c r="AR1247" s="164">
        <v>0</v>
      </c>
      <c r="AS1247" s="164">
        <v>0</v>
      </c>
      <c r="AT1247" s="164">
        <v>0</v>
      </c>
      <c r="AU1247" s="164">
        <v>0</v>
      </c>
      <c r="AV1247" s="164">
        <v>0</v>
      </c>
      <c r="AW1247" s="164">
        <v>0</v>
      </c>
    </row>
    <row r="1248" spans="1:49" x14ac:dyDescent="0.3">
      <c r="A1248" s="247"/>
      <c r="B1248" s="247" t="s">
        <v>26</v>
      </c>
      <c r="C1248" s="141" t="s">
        <v>11</v>
      </c>
      <c r="D1248" s="164">
        <v>0</v>
      </c>
      <c r="E1248" s="164">
        <v>0</v>
      </c>
      <c r="F1248" s="164">
        <v>0</v>
      </c>
      <c r="G1248" s="164">
        <v>0</v>
      </c>
      <c r="H1248" s="164">
        <v>0</v>
      </c>
      <c r="I1248" s="164">
        <v>0</v>
      </c>
      <c r="J1248" s="164">
        <v>0</v>
      </c>
      <c r="K1248" s="164">
        <v>0</v>
      </c>
      <c r="L1248" s="164">
        <v>0</v>
      </c>
      <c r="M1248" s="164">
        <v>0</v>
      </c>
      <c r="N1248" s="164">
        <v>0</v>
      </c>
      <c r="O1248" s="164">
        <v>0</v>
      </c>
      <c r="P1248" s="164">
        <v>0</v>
      </c>
      <c r="Q1248" s="164">
        <v>0</v>
      </c>
      <c r="R1248" s="164">
        <v>0</v>
      </c>
      <c r="S1248" s="164">
        <v>0</v>
      </c>
      <c r="T1248" s="164">
        <v>0</v>
      </c>
      <c r="U1248" s="164">
        <v>0</v>
      </c>
      <c r="V1248" s="164">
        <v>0</v>
      </c>
      <c r="W1248" s="164">
        <v>0</v>
      </c>
      <c r="X1248" s="164">
        <v>0</v>
      </c>
      <c r="Y1248" s="164">
        <v>0</v>
      </c>
      <c r="Z1248" s="164">
        <v>0</v>
      </c>
      <c r="AA1248" s="164">
        <v>0</v>
      </c>
      <c r="AB1248" s="164">
        <v>0</v>
      </c>
      <c r="AC1248" s="164">
        <v>0</v>
      </c>
      <c r="AD1248" s="164">
        <v>0</v>
      </c>
      <c r="AE1248" s="164">
        <v>0</v>
      </c>
      <c r="AF1248" s="164">
        <v>0</v>
      </c>
      <c r="AG1248" s="164">
        <v>0</v>
      </c>
      <c r="AH1248" s="164">
        <v>0</v>
      </c>
      <c r="AI1248" s="164">
        <v>0</v>
      </c>
      <c r="AJ1248" s="164">
        <v>0</v>
      </c>
      <c r="AK1248" s="164">
        <v>0</v>
      </c>
      <c r="AL1248" s="164">
        <v>0</v>
      </c>
      <c r="AM1248" s="164">
        <v>0</v>
      </c>
      <c r="AN1248" s="164">
        <v>0</v>
      </c>
      <c r="AO1248" s="164">
        <v>0</v>
      </c>
      <c r="AP1248" s="164">
        <v>0</v>
      </c>
      <c r="AQ1248" s="164">
        <v>0</v>
      </c>
      <c r="AR1248" s="164">
        <v>0</v>
      </c>
      <c r="AS1248" s="164">
        <v>0</v>
      </c>
      <c r="AT1248" s="164">
        <v>0</v>
      </c>
      <c r="AU1248" s="164">
        <v>0</v>
      </c>
      <c r="AV1248" s="164">
        <v>0</v>
      </c>
      <c r="AW1248" s="164">
        <v>0</v>
      </c>
    </row>
    <row r="1249" spans="1:49" x14ac:dyDescent="0.3">
      <c r="A1249" s="247"/>
      <c r="B1249" s="247"/>
      <c r="C1249" s="141" t="s">
        <v>12</v>
      </c>
      <c r="D1249" s="164">
        <v>0</v>
      </c>
      <c r="E1249" s="164">
        <v>0</v>
      </c>
      <c r="F1249" s="164">
        <v>0</v>
      </c>
      <c r="G1249" s="164">
        <v>0</v>
      </c>
      <c r="H1249" s="164">
        <v>0</v>
      </c>
      <c r="I1249" s="164">
        <v>0</v>
      </c>
      <c r="J1249" s="164">
        <v>0</v>
      </c>
      <c r="K1249" s="164">
        <v>0</v>
      </c>
      <c r="L1249" s="164">
        <v>0</v>
      </c>
      <c r="M1249" s="164">
        <v>0</v>
      </c>
      <c r="N1249" s="164">
        <v>0</v>
      </c>
      <c r="O1249" s="164">
        <v>0</v>
      </c>
      <c r="P1249" s="164">
        <v>0</v>
      </c>
      <c r="Q1249" s="164">
        <v>0</v>
      </c>
      <c r="R1249" s="164">
        <v>0</v>
      </c>
      <c r="S1249" s="164">
        <v>0</v>
      </c>
      <c r="T1249" s="164">
        <v>0</v>
      </c>
      <c r="U1249" s="164">
        <v>0</v>
      </c>
      <c r="V1249" s="164">
        <v>0</v>
      </c>
      <c r="W1249" s="164">
        <v>0</v>
      </c>
      <c r="X1249" s="164">
        <v>0</v>
      </c>
      <c r="Y1249" s="164">
        <v>0</v>
      </c>
      <c r="Z1249" s="164">
        <v>0</v>
      </c>
      <c r="AA1249" s="164">
        <v>0</v>
      </c>
      <c r="AB1249" s="164">
        <v>0</v>
      </c>
      <c r="AC1249" s="164">
        <v>0</v>
      </c>
      <c r="AD1249" s="164">
        <v>0</v>
      </c>
      <c r="AE1249" s="164">
        <v>0</v>
      </c>
      <c r="AF1249" s="164">
        <v>0</v>
      </c>
      <c r="AG1249" s="164">
        <v>0</v>
      </c>
      <c r="AH1249" s="164">
        <v>0</v>
      </c>
      <c r="AI1249" s="164">
        <v>0</v>
      </c>
      <c r="AJ1249" s="164">
        <v>0</v>
      </c>
      <c r="AK1249" s="164">
        <v>0</v>
      </c>
      <c r="AL1249" s="164">
        <v>0</v>
      </c>
      <c r="AM1249" s="164">
        <v>0</v>
      </c>
      <c r="AN1249" s="164">
        <v>0</v>
      </c>
      <c r="AO1249" s="164">
        <v>0</v>
      </c>
      <c r="AP1249" s="164">
        <v>0</v>
      </c>
      <c r="AQ1249" s="164">
        <v>0</v>
      </c>
      <c r="AR1249" s="164">
        <v>0</v>
      </c>
      <c r="AS1249" s="164">
        <v>0</v>
      </c>
      <c r="AT1249" s="164">
        <v>0</v>
      </c>
      <c r="AU1249" s="164">
        <v>0</v>
      </c>
      <c r="AV1249" s="164">
        <v>0</v>
      </c>
      <c r="AW1249" s="164">
        <v>0</v>
      </c>
    </row>
    <row r="1250" spans="1:49" x14ac:dyDescent="0.3">
      <c r="A1250" s="247"/>
      <c r="B1250" s="247"/>
      <c r="C1250" s="141" t="s">
        <v>13</v>
      </c>
      <c r="D1250" s="164">
        <v>0</v>
      </c>
      <c r="E1250" s="164">
        <v>0</v>
      </c>
      <c r="F1250" s="164">
        <v>0</v>
      </c>
      <c r="G1250" s="164">
        <v>0</v>
      </c>
      <c r="H1250" s="164">
        <v>0</v>
      </c>
      <c r="I1250" s="164">
        <v>0</v>
      </c>
      <c r="J1250" s="164">
        <v>0</v>
      </c>
      <c r="K1250" s="164">
        <v>0</v>
      </c>
      <c r="L1250" s="164">
        <v>0</v>
      </c>
      <c r="M1250" s="164">
        <v>0</v>
      </c>
      <c r="N1250" s="164">
        <v>0</v>
      </c>
      <c r="O1250" s="164">
        <v>0</v>
      </c>
      <c r="P1250" s="164">
        <v>0</v>
      </c>
      <c r="Q1250" s="164">
        <v>0</v>
      </c>
      <c r="R1250" s="164">
        <v>0</v>
      </c>
      <c r="S1250" s="164">
        <v>0</v>
      </c>
      <c r="T1250" s="164">
        <v>0</v>
      </c>
      <c r="U1250" s="164">
        <v>0</v>
      </c>
      <c r="V1250" s="164">
        <v>0</v>
      </c>
      <c r="W1250" s="164">
        <v>0</v>
      </c>
      <c r="X1250" s="164">
        <v>0</v>
      </c>
      <c r="Y1250" s="164">
        <v>0</v>
      </c>
      <c r="Z1250" s="164">
        <v>0</v>
      </c>
      <c r="AA1250" s="164">
        <v>0</v>
      </c>
      <c r="AB1250" s="164">
        <v>0</v>
      </c>
      <c r="AC1250" s="164">
        <v>0</v>
      </c>
      <c r="AD1250" s="164">
        <v>0</v>
      </c>
      <c r="AE1250" s="164">
        <v>0</v>
      </c>
      <c r="AF1250" s="164">
        <v>0</v>
      </c>
      <c r="AG1250" s="164">
        <v>0</v>
      </c>
      <c r="AH1250" s="164">
        <v>0</v>
      </c>
      <c r="AI1250" s="164">
        <v>0</v>
      </c>
      <c r="AJ1250" s="164">
        <v>0</v>
      </c>
      <c r="AK1250" s="164">
        <v>0</v>
      </c>
      <c r="AL1250" s="164">
        <v>0</v>
      </c>
      <c r="AM1250" s="164">
        <v>0</v>
      </c>
      <c r="AN1250" s="164">
        <v>0</v>
      </c>
      <c r="AO1250" s="164">
        <v>0</v>
      </c>
      <c r="AP1250" s="164">
        <v>0</v>
      </c>
      <c r="AQ1250" s="164">
        <v>0</v>
      </c>
      <c r="AR1250" s="164">
        <v>0</v>
      </c>
      <c r="AS1250" s="164">
        <v>0</v>
      </c>
      <c r="AT1250" s="164">
        <v>0</v>
      </c>
      <c r="AU1250" s="164">
        <v>0</v>
      </c>
      <c r="AV1250" s="164">
        <v>0</v>
      </c>
      <c r="AW1250" s="164">
        <v>0</v>
      </c>
    </row>
    <row r="1251" spans="1:49" x14ac:dyDescent="0.3">
      <c r="A1251" s="247"/>
      <c r="B1251" s="247"/>
      <c r="C1251" s="141" t="s">
        <v>14</v>
      </c>
      <c r="D1251" s="164">
        <v>0</v>
      </c>
      <c r="E1251" s="164">
        <v>0</v>
      </c>
      <c r="F1251" s="164">
        <v>0</v>
      </c>
      <c r="G1251" s="164">
        <v>0</v>
      </c>
      <c r="H1251" s="164">
        <v>0</v>
      </c>
      <c r="I1251" s="164">
        <v>0</v>
      </c>
      <c r="J1251" s="164">
        <v>0</v>
      </c>
      <c r="K1251" s="164">
        <v>0</v>
      </c>
      <c r="L1251" s="164">
        <v>0</v>
      </c>
      <c r="M1251" s="164">
        <v>0</v>
      </c>
      <c r="N1251" s="164">
        <v>0</v>
      </c>
      <c r="O1251" s="164">
        <v>0</v>
      </c>
      <c r="P1251" s="164">
        <v>0</v>
      </c>
      <c r="Q1251" s="164">
        <v>0</v>
      </c>
      <c r="R1251" s="164">
        <v>0</v>
      </c>
      <c r="S1251" s="164">
        <v>0</v>
      </c>
      <c r="T1251" s="164">
        <v>0</v>
      </c>
      <c r="U1251" s="164">
        <v>0</v>
      </c>
      <c r="V1251" s="164">
        <v>0</v>
      </c>
      <c r="W1251" s="164">
        <v>0</v>
      </c>
      <c r="X1251" s="164">
        <v>0</v>
      </c>
      <c r="Y1251" s="164">
        <v>0</v>
      </c>
      <c r="Z1251" s="164">
        <v>0</v>
      </c>
      <c r="AA1251" s="164">
        <v>0</v>
      </c>
      <c r="AB1251" s="164">
        <v>0</v>
      </c>
      <c r="AC1251" s="164">
        <v>0</v>
      </c>
      <c r="AD1251" s="164">
        <v>0</v>
      </c>
      <c r="AE1251" s="164">
        <v>0</v>
      </c>
      <c r="AF1251" s="164">
        <v>0</v>
      </c>
      <c r="AG1251" s="164">
        <v>0</v>
      </c>
      <c r="AH1251" s="164">
        <v>0</v>
      </c>
      <c r="AI1251" s="164">
        <v>0</v>
      </c>
      <c r="AJ1251" s="164">
        <v>0</v>
      </c>
      <c r="AK1251" s="164">
        <v>0</v>
      </c>
      <c r="AL1251" s="164">
        <v>0</v>
      </c>
      <c r="AM1251" s="164">
        <v>0</v>
      </c>
      <c r="AN1251" s="164">
        <v>0</v>
      </c>
      <c r="AO1251" s="164">
        <v>0</v>
      </c>
      <c r="AP1251" s="164">
        <v>0</v>
      </c>
      <c r="AQ1251" s="164">
        <v>0</v>
      </c>
      <c r="AR1251" s="164">
        <v>0</v>
      </c>
      <c r="AS1251" s="164">
        <v>0</v>
      </c>
      <c r="AT1251" s="164">
        <v>0</v>
      </c>
      <c r="AU1251" s="164">
        <v>0</v>
      </c>
      <c r="AV1251" s="164">
        <v>0</v>
      </c>
      <c r="AW1251" s="164">
        <v>0</v>
      </c>
    </row>
    <row r="1252" spans="1:49" x14ac:dyDescent="0.3">
      <c r="A1252" s="247"/>
      <c r="B1252" s="247"/>
      <c r="C1252" s="141" t="s">
        <v>15</v>
      </c>
      <c r="D1252" s="164">
        <v>0</v>
      </c>
      <c r="E1252" s="164">
        <v>0</v>
      </c>
      <c r="F1252" s="164">
        <v>0</v>
      </c>
      <c r="G1252" s="164">
        <v>0</v>
      </c>
      <c r="H1252" s="164">
        <v>0</v>
      </c>
      <c r="I1252" s="164">
        <v>0</v>
      </c>
      <c r="J1252" s="164">
        <v>0</v>
      </c>
      <c r="K1252" s="164">
        <v>0</v>
      </c>
      <c r="L1252" s="164">
        <v>0</v>
      </c>
      <c r="M1252" s="164">
        <v>0</v>
      </c>
      <c r="N1252" s="164">
        <v>0</v>
      </c>
      <c r="O1252" s="164">
        <v>0</v>
      </c>
      <c r="P1252" s="164">
        <v>0</v>
      </c>
      <c r="Q1252" s="164">
        <v>0</v>
      </c>
      <c r="R1252" s="164">
        <v>0</v>
      </c>
      <c r="S1252" s="164">
        <v>0</v>
      </c>
      <c r="T1252" s="164">
        <v>0</v>
      </c>
      <c r="U1252" s="164">
        <v>0</v>
      </c>
      <c r="V1252" s="164">
        <v>0</v>
      </c>
      <c r="W1252" s="164">
        <v>0</v>
      </c>
      <c r="X1252" s="164">
        <v>0</v>
      </c>
      <c r="Y1252" s="164">
        <v>0</v>
      </c>
      <c r="Z1252" s="164">
        <v>0</v>
      </c>
      <c r="AA1252" s="164">
        <v>0</v>
      </c>
      <c r="AB1252" s="164">
        <v>0</v>
      </c>
      <c r="AC1252" s="164">
        <v>0</v>
      </c>
      <c r="AD1252" s="164">
        <v>0</v>
      </c>
      <c r="AE1252" s="164">
        <v>0</v>
      </c>
      <c r="AF1252" s="164">
        <v>0</v>
      </c>
      <c r="AG1252" s="164">
        <v>0</v>
      </c>
      <c r="AH1252" s="164">
        <v>0</v>
      </c>
      <c r="AI1252" s="164">
        <v>0</v>
      </c>
      <c r="AJ1252" s="164">
        <v>0</v>
      </c>
      <c r="AK1252" s="164">
        <v>0</v>
      </c>
      <c r="AL1252" s="164">
        <v>0</v>
      </c>
      <c r="AM1252" s="164">
        <v>0</v>
      </c>
      <c r="AN1252" s="164">
        <v>0</v>
      </c>
      <c r="AO1252" s="164">
        <v>0</v>
      </c>
      <c r="AP1252" s="164">
        <v>0</v>
      </c>
      <c r="AQ1252" s="164">
        <v>0</v>
      </c>
      <c r="AR1252" s="164">
        <v>0</v>
      </c>
      <c r="AS1252" s="164">
        <v>0</v>
      </c>
      <c r="AT1252" s="164">
        <v>0</v>
      </c>
      <c r="AU1252" s="164">
        <v>0</v>
      </c>
      <c r="AV1252" s="164">
        <v>0</v>
      </c>
      <c r="AW1252" s="164">
        <v>0</v>
      </c>
    </row>
    <row r="1253" spans="1:49" x14ac:dyDescent="0.3">
      <c r="A1253" s="247"/>
      <c r="B1253" s="247"/>
      <c r="C1253" s="141" t="s">
        <v>16</v>
      </c>
      <c r="D1253" s="164">
        <v>0</v>
      </c>
      <c r="E1253" s="164">
        <v>0</v>
      </c>
      <c r="F1253" s="164">
        <v>0</v>
      </c>
      <c r="G1253" s="164">
        <v>0</v>
      </c>
      <c r="H1253" s="164">
        <v>0</v>
      </c>
      <c r="I1253" s="164">
        <v>0</v>
      </c>
      <c r="J1253" s="164">
        <v>0</v>
      </c>
      <c r="K1253" s="164">
        <v>0</v>
      </c>
      <c r="L1253" s="164">
        <v>0</v>
      </c>
      <c r="M1253" s="164">
        <v>0</v>
      </c>
      <c r="N1253" s="164">
        <v>0</v>
      </c>
      <c r="O1253" s="164">
        <v>0</v>
      </c>
      <c r="P1253" s="164">
        <v>0</v>
      </c>
      <c r="Q1253" s="164">
        <v>0</v>
      </c>
      <c r="R1253" s="164">
        <v>0</v>
      </c>
      <c r="S1253" s="164">
        <v>0</v>
      </c>
      <c r="T1253" s="164">
        <v>0</v>
      </c>
      <c r="U1253" s="164">
        <v>0</v>
      </c>
      <c r="V1253" s="164">
        <v>0</v>
      </c>
      <c r="W1253" s="164">
        <v>0</v>
      </c>
      <c r="X1253" s="164">
        <v>0</v>
      </c>
      <c r="Y1253" s="164">
        <v>0</v>
      </c>
      <c r="Z1253" s="164">
        <v>0</v>
      </c>
      <c r="AA1253" s="164">
        <v>0</v>
      </c>
      <c r="AB1253" s="164">
        <v>0</v>
      </c>
      <c r="AC1253" s="164">
        <v>0</v>
      </c>
      <c r="AD1253" s="164">
        <v>0</v>
      </c>
      <c r="AE1253" s="164">
        <v>0</v>
      </c>
      <c r="AF1253" s="164">
        <v>0</v>
      </c>
      <c r="AG1253" s="164">
        <v>0</v>
      </c>
      <c r="AH1253" s="164">
        <v>0</v>
      </c>
      <c r="AI1253" s="164">
        <v>0</v>
      </c>
      <c r="AJ1253" s="164">
        <v>0</v>
      </c>
      <c r="AK1253" s="164">
        <v>0</v>
      </c>
      <c r="AL1253" s="164">
        <v>0</v>
      </c>
      <c r="AM1253" s="164">
        <v>0</v>
      </c>
      <c r="AN1253" s="164">
        <v>0</v>
      </c>
      <c r="AO1253" s="164">
        <v>0</v>
      </c>
      <c r="AP1253" s="164">
        <v>0</v>
      </c>
      <c r="AQ1253" s="164">
        <v>0</v>
      </c>
      <c r="AR1253" s="164">
        <v>0</v>
      </c>
      <c r="AS1253" s="164">
        <v>0</v>
      </c>
      <c r="AT1253" s="164">
        <v>0</v>
      </c>
      <c r="AU1253" s="164">
        <v>0</v>
      </c>
      <c r="AV1253" s="164">
        <v>0</v>
      </c>
      <c r="AW1253" s="164">
        <v>0</v>
      </c>
    </row>
    <row r="1254" spans="1:49" x14ac:dyDescent="0.3">
      <c r="A1254" s="247"/>
      <c r="B1254" s="247"/>
      <c r="C1254" s="141" t="s">
        <v>17</v>
      </c>
      <c r="D1254" s="164">
        <v>0</v>
      </c>
      <c r="E1254" s="164">
        <v>0</v>
      </c>
      <c r="F1254" s="164">
        <v>0</v>
      </c>
      <c r="G1254" s="164">
        <v>0</v>
      </c>
      <c r="H1254" s="164">
        <v>0</v>
      </c>
      <c r="I1254" s="164">
        <v>0</v>
      </c>
      <c r="J1254" s="164">
        <v>0</v>
      </c>
      <c r="K1254" s="164">
        <v>0</v>
      </c>
      <c r="L1254" s="164">
        <v>0</v>
      </c>
      <c r="M1254" s="164">
        <v>0</v>
      </c>
      <c r="N1254" s="164">
        <v>0</v>
      </c>
      <c r="O1254" s="164">
        <v>0</v>
      </c>
      <c r="P1254" s="164">
        <v>0</v>
      </c>
      <c r="Q1254" s="164">
        <v>0</v>
      </c>
      <c r="R1254" s="164">
        <v>0</v>
      </c>
      <c r="S1254" s="164">
        <v>0</v>
      </c>
      <c r="T1254" s="164">
        <v>0</v>
      </c>
      <c r="U1254" s="164">
        <v>0</v>
      </c>
      <c r="V1254" s="164">
        <v>0</v>
      </c>
      <c r="W1254" s="164">
        <v>0</v>
      </c>
      <c r="X1254" s="164">
        <v>0</v>
      </c>
      <c r="Y1254" s="164">
        <v>0</v>
      </c>
      <c r="Z1254" s="164">
        <v>0</v>
      </c>
      <c r="AA1254" s="164">
        <v>0</v>
      </c>
      <c r="AB1254" s="164">
        <v>0</v>
      </c>
      <c r="AC1254" s="164">
        <v>0</v>
      </c>
      <c r="AD1254" s="164">
        <v>0</v>
      </c>
      <c r="AE1254" s="164">
        <v>0</v>
      </c>
      <c r="AF1254" s="164">
        <v>0</v>
      </c>
      <c r="AG1254" s="164">
        <v>0</v>
      </c>
      <c r="AH1254" s="164">
        <v>0</v>
      </c>
      <c r="AI1254" s="164">
        <v>0</v>
      </c>
      <c r="AJ1254" s="164">
        <v>0</v>
      </c>
      <c r="AK1254" s="164">
        <v>0</v>
      </c>
      <c r="AL1254" s="164">
        <v>0</v>
      </c>
      <c r="AM1254" s="164">
        <v>0</v>
      </c>
      <c r="AN1254" s="164">
        <v>0</v>
      </c>
      <c r="AO1254" s="164">
        <v>0</v>
      </c>
      <c r="AP1254" s="164">
        <v>0</v>
      </c>
      <c r="AQ1254" s="164">
        <v>0</v>
      </c>
      <c r="AR1254" s="164">
        <v>0</v>
      </c>
      <c r="AS1254" s="164">
        <v>0</v>
      </c>
      <c r="AT1254" s="164">
        <v>0</v>
      </c>
      <c r="AU1254" s="164">
        <v>0</v>
      </c>
      <c r="AV1254" s="164">
        <v>0</v>
      </c>
      <c r="AW1254" s="164">
        <v>0</v>
      </c>
    </row>
    <row r="1255" spans="1:49" x14ac:dyDescent="0.3">
      <c r="A1255" s="247"/>
      <c r="B1255" s="247"/>
      <c r="C1255" s="141" t="s">
        <v>34</v>
      </c>
      <c r="D1255" s="164">
        <v>0</v>
      </c>
      <c r="E1255" s="164">
        <v>0</v>
      </c>
      <c r="F1255" s="164">
        <v>0</v>
      </c>
      <c r="G1255" s="164">
        <v>0</v>
      </c>
      <c r="H1255" s="164">
        <v>0</v>
      </c>
      <c r="I1255" s="164">
        <v>0</v>
      </c>
      <c r="J1255" s="164">
        <v>0</v>
      </c>
      <c r="K1255" s="164">
        <v>0</v>
      </c>
      <c r="L1255" s="164">
        <v>0</v>
      </c>
      <c r="M1255" s="164">
        <v>0</v>
      </c>
      <c r="N1255" s="164">
        <v>0</v>
      </c>
      <c r="O1255" s="164">
        <v>0</v>
      </c>
      <c r="P1255" s="164">
        <v>0</v>
      </c>
      <c r="Q1255" s="164">
        <v>0</v>
      </c>
      <c r="R1255" s="164">
        <v>0</v>
      </c>
      <c r="S1255" s="164">
        <v>0</v>
      </c>
      <c r="T1255" s="164">
        <v>0</v>
      </c>
      <c r="U1255" s="164">
        <v>0</v>
      </c>
      <c r="V1255" s="164">
        <v>0</v>
      </c>
      <c r="W1255" s="164">
        <v>0</v>
      </c>
      <c r="X1255" s="164">
        <v>0</v>
      </c>
      <c r="Y1255" s="164">
        <v>0</v>
      </c>
      <c r="Z1255" s="164">
        <v>0</v>
      </c>
      <c r="AA1255" s="164">
        <v>0</v>
      </c>
      <c r="AB1255" s="164">
        <v>0</v>
      </c>
      <c r="AC1255" s="164">
        <v>0</v>
      </c>
      <c r="AD1255" s="164">
        <v>0</v>
      </c>
      <c r="AE1255" s="164">
        <v>0</v>
      </c>
      <c r="AF1255" s="164">
        <v>0</v>
      </c>
      <c r="AG1255" s="164">
        <v>0</v>
      </c>
      <c r="AH1255" s="164">
        <v>0</v>
      </c>
      <c r="AI1255" s="164">
        <v>0</v>
      </c>
      <c r="AJ1255" s="164">
        <v>0</v>
      </c>
      <c r="AK1255" s="164">
        <v>0</v>
      </c>
      <c r="AL1255" s="164">
        <v>0</v>
      </c>
      <c r="AM1255" s="164">
        <v>0</v>
      </c>
      <c r="AN1255" s="164">
        <v>0</v>
      </c>
      <c r="AO1255" s="164">
        <v>0</v>
      </c>
      <c r="AP1255" s="164">
        <v>0</v>
      </c>
      <c r="AQ1255" s="164">
        <v>0</v>
      </c>
      <c r="AR1255" s="164">
        <v>0</v>
      </c>
      <c r="AS1255" s="164">
        <v>0</v>
      </c>
      <c r="AT1255" s="164">
        <v>0</v>
      </c>
      <c r="AU1255" s="164">
        <v>0</v>
      </c>
      <c r="AV1255" s="164">
        <v>0</v>
      </c>
      <c r="AW1255" s="164">
        <v>0</v>
      </c>
    </row>
    <row r="1256" spans="1:49" x14ac:dyDescent="0.3">
      <c r="A1256" s="247"/>
      <c r="B1256" s="247"/>
      <c r="C1256" s="141" t="s">
        <v>19</v>
      </c>
      <c r="D1256" s="164">
        <v>0</v>
      </c>
      <c r="E1256" s="164">
        <v>0</v>
      </c>
      <c r="F1256" s="164">
        <v>0</v>
      </c>
      <c r="G1256" s="164">
        <v>0</v>
      </c>
      <c r="H1256" s="164">
        <v>0</v>
      </c>
      <c r="I1256" s="164">
        <v>0</v>
      </c>
      <c r="J1256" s="164">
        <v>0</v>
      </c>
      <c r="K1256" s="164">
        <v>0</v>
      </c>
      <c r="L1256" s="164">
        <v>0</v>
      </c>
      <c r="M1256" s="164">
        <v>0</v>
      </c>
      <c r="N1256" s="164">
        <v>0</v>
      </c>
      <c r="O1256" s="164">
        <v>0</v>
      </c>
      <c r="P1256" s="164">
        <v>0</v>
      </c>
      <c r="Q1256" s="164">
        <v>0</v>
      </c>
      <c r="R1256" s="164">
        <v>0</v>
      </c>
      <c r="S1256" s="164">
        <v>0</v>
      </c>
      <c r="T1256" s="164">
        <v>0</v>
      </c>
      <c r="U1256" s="164">
        <v>0</v>
      </c>
      <c r="V1256" s="164">
        <v>0</v>
      </c>
      <c r="W1256" s="164">
        <v>0</v>
      </c>
      <c r="X1256" s="164">
        <v>0</v>
      </c>
      <c r="Y1256" s="164">
        <v>0</v>
      </c>
      <c r="Z1256" s="164">
        <v>0</v>
      </c>
      <c r="AA1256" s="164">
        <v>0</v>
      </c>
      <c r="AB1256" s="164">
        <v>0</v>
      </c>
      <c r="AC1256" s="164">
        <v>0</v>
      </c>
      <c r="AD1256" s="164">
        <v>0</v>
      </c>
      <c r="AE1256" s="164">
        <v>0</v>
      </c>
      <c r="AF1256" s="164">
        <v>0</v>
      </c>
      <c r="AG1256" s="164">
        <v>0</v>
      </c>
      <c r="AH1256" s="164">
        <v>0</v>
      </c>
      <c r="AI1256" s="164">
        <v>0</v>
      </c>
      <c r="AJ1256" s="164">
        <v>0</v>
      </c>
      <c r="AK1256" s="164">
        <v>0</v>
      </c>
      <c r="AL1256" s="164">
        <v>0</v>
      </c>
      <c r="AM1256" s="164">
        <v>0</v>
      </c>
      <c r="AN1256" s="164">
        <v>0</v>
      </c>
      <c r="AO1256" s="164">
        <v>0</v>
      </c>
      <c r="AP1256" s="164">
        <v>0</v>
      </c>
      <c r="AQ1256" s="164">
        <v>0</v>
      </c>
      <c r="AR1256" s="164">
        <v>0</v>
      </c>
      <c r="AS1256" s="164">
        <v>0</v>
      </c>
      <c r="AT1256" s="164">
        <v>0</v>
      </c>
      <c r="AU1256" s="164">
        <v>0</v>
      </c>
      <c r="AV1256" s="164">
        <v>0</v>
      </c>
      <c r="AW1256" s="164">
        <v>0</v>
      </c>
    </row>
    <row r="1257" spans="1:49" x14ac:dyDescent="0.3">
      <c r="A1257" s="247"/>
      <c r="B1257" s="247" t="s">
        <v>27</v>
      </c>
      <c r="C1257" s="141" t="s">
        <v>11</v>
      </c>
      <c r="D1257" s="164">
        <v>27.677600000000002</v>
      </c>
      <c r="E1257" s="164">
        <v>27.677600000000002</v>
      </c>
      <c r="F1257" s="164">
        <v>27.677600000000002</v>
      </c>
      <c r="G1257" s="164">
        <v>27.677600000000002</v>
      </c>
      <c r="H1257" s="164">
        <v>27.677600000000002</v>
      </c>
      <c r="I1257" s="164">
        <v>27.677600000000002</v>
      </c>
      <c r="J1257" s="164">
        <v>27.677600000000002</v>
      </c>
      <c r="K1257" s="164">
        <v>27.677600000000002</v>
      </c>
      <c r="L1257" s="164">
        <v>27.677600000000002</v>
      </c>
      <c r="M1257" s="164">
        <v>27.677600000000002</v>
      </c>
      <c r="N1257" s="164">
        <v>27.677600000000002</v>
      </c>
      <c r="O1257" s="164">
        <v>27.677600000000002</v>
      </c>
      <c r="P1257" s="164">
        <v>27.677600000000002</v>
      </c>
      <c r="Q1257" s="164">
        <v>27.677600000000002</v>
      </c>
      <c r="R1257" s="164">
        <v>4.3600399999999997</v>
      </c>
      <c r="S1257" s="164">
        <v>4.4692999999999996</v>
      </c>
      <c r="T1257" s="164">
        <v>3.23563</v>
      </c>
      <c r="U1257" s="164">
        <v>2.3418999999999999</v>
      </c>
      <c r="V1257" s="164">
        <v>1.73471</v>
      </c>
      <c r="W1257" s="164">
        <v>1.3677699999999999</v>
      </c>
      <c r="X1257" s="164">
        <v>1.2010400000000001</v>
      </c>
      <c r="Y1257" s="164">
        <v>-0.297678</v>
      </c>
      <c r="Z1257" s="164">
        <v>-1.40072</v>
      </c>
      <c r="AA1257" s="164">
        <v>-2.1693699999999998</v>
      </c>
      <c r="AB1257" s="164">
        <v>-2.6569500000000001</v>
      </c>
      <c r="AC1257" s="164">
        <v>-2.9097400000000002</v>
      </c>
      <c r="AD1257" s="164">
        <v>-4.5217200000000002</v>
      </c>
      <c r="AE1257" s="164">
        <v>-5.6882799999999998</v>
      </c>
      <c r="AF1257" s="164">
        <v>-6.4799300000000004</v>
      </c>
      <c r="AG1257" s="164">
        <v>-6.95784</v>
      </c>
      <c r="AH1257" s="164">
        <v>-7.1749200000000002</v>
      </c>
      <c r="AI1257" s="164">
        <v>-8.6783599999999996</v>
      </c>
      <c r="AJ1257" s="164">
        <v>-9.7180900000000001</v>
      </c>
      <c r="AK1257" s="164">
        <v>-10.369899999999999</v>
      </c>
      <c r="AL1257" s="164">
        <v>-10.699299999999999</v>
      </c>
      <c r="AM1257" s="164">
        <v>-10.7628</v>
      </c>
      <c r="AN1257" s="164">
        <v>-12.1098</v>
      </c>
      <c r="AO1257" s="164">
        <v>-12.9854</v>
      </c>
      <c r="AP1257" s="164">
        <v>-13.468999999999999</v>
      </c>
      <c r="AQ1257" s="164">
        <v>-13.6287</v>
      </c>
      <c r="AR1257" s="164">
        <v>-13.523400000000001</v>
      </c>
      <c r="AS1257" s="164">
        <v>-14.760300000000001</v>
      </c>
      <c r="AT1257" s="164">
        <v>-15.518700000000001</v>
      </c>
      <c r="AU1257" s="164">
        <v>-15.8809</v>
      </c>
      <c r="AV1257" s="164">
        <v>-15.917400000000001</v>
      </c>
      <c r="AW1257" s="164">
        <v>-15.688700000000001</v>
      </c>
    </row>
    <row r="1258" spans="1:49" x14ac:dyDescent="0.3">
      <c r="A1258" s="247"/>
      <c r="B1258" s="247"/>
      <c r="C1258" s="141" t="s">
        <v>12</v>
      </c>
      <c r="D1258" s="164">
        <v>1.4866299999999999</v>
      </c>
      <c r="E1258" s="164">
        <v>1.4866299999999999</v>
      </c>
      <c r="F1258" s="164">
        <v>1.4866299999999999</v>
      </c>
      <c r="G1258" s="164">
        <v>1.4866299999999999</v>
      </c>
      <c r="H1258" s="164">
        <v>1.4866299999999999</v>
      </c>
      <c r="I1258" s="164">
        <v>1.4866299999999999</v>
      </c>
      <c r="J1258" s="164">
        <v>1.4866299999999999</v>
      </c>
      <c r="K1258" s="164">
        <v>1.4866299999999999</v>
      </c>
      <c r="L1258" s="164">
        <v>1.4866299999999999</v>
      </c>
      <c r="M1258" s="164">
        <v>1.4866299999999999</v>
      </c>
      <c r="N1258" s="164">
        <v>1.4866299999999999</v>
      </c>
      <c r="O1258" s="164">
        <v>1.4866299999999999</v>
      </c>
      <c r="P1258" s="164">
        <v>1.4866299999999999</v>
      </c>
      <c r="Q1258" s="164">
        <v>1.4866299999999999</v>
      </c>
      <c r="R1258" s="164">
        <v>6.2017899999999999</v>
      </c>
      <c r="S1258" s="164">
        <v>6.1835000000000004</v>
      </c>
      <c r="T1258" s="164">
        <v>5.7585899999999999</v>
      </c>
      <c r="U1258" s="164">
        <v>5.4571699999999996</v>
      </c>
      <c r="V1258" s="164">
        <v>5.2572299999999998</v>
      </c>
      <c r="W1258" s="164">
        <v>5.1401700000000003</v>
      </c>
      <c r="X1258" s="164">
        <v>5.0903200000000002</v>
      </c>
      <c r="Y1258" s="164">
        <v>4.6118300000000003</v>
      </c>
      <c r="Z1258" s="164">
        <v>4.2660099999999996</v>
      </c>
      <c r="AA1258" s="164">
        <v>4.0301900000000002</v>
      </c>
      <c r="AB1258" s="164">
        <v>3.8850699999999998</v>
      </c>
      <c r="AC1258" s="164">
        <v>3.8142299999999998</v>
      </c>
      <c r="AD1258" s="164">
        <v>3.3144800000000001</v>
      </c>
      <c r="AE1258" s="164">
        <v>2.9584299999999999</v>
      </c>
      <c r="AF1258" s="164">
        <v>2.7218599999999999</v>
      </c>
      <c r="AG1258" s="164">
        <v>2.5840700000000001</v>
      </c>
      <c r="AH1258" s="164">
        <v>2.5274000000000001</v>
      </c>
      <c r="AI1258" s="164">
        <v>2.1091600000000001</v>
      </c>
      <c r="AJ1258" s="164">
        <v>1.8290599999999999</v>
      </c>
      <c r="AK1258" s="164">
        <v>1.66368</v>
      </c>
      <c r="AL1258" s="164">
        <v>1.5929500000000001</v>
      </c>
      <c r="AM1258" s="164">
        <v>1.59968</v>
      </c>
      <c r="AN1258" s="164">
        <v>1.22594</v>
      </c>
      <c r="AO1258" s="164">
        <v>0.992309</v>
      </c>
      <c r="AP1258" s="164">
        <v>0.87489600000000001</v>
      </c>
      <c r="AQ1258" s="164">
        <v>0.85316199999999998</v>
      </c>
      <c r="AR1258" s="164">
        <v>0.90950799999999998</v>
      </c>
      <c r="AS1258" s="164">
        <v>0.50444699999999998</v>
      </c>
      <c r="AT1258" s="164">
        <v>0.25343599999999999</v>
      </c>
      <c r="AU1258" s="164">
        <v>0.13025999999999999</v>
      </c>
      <c r="AV1258" s="164">
        <v>0.112355</v>
      </c>
      <c r="AW1258" s="164">
        <v>0.18033299999999999</v>
      </c>
    </row>
    <row r="1259" spans="1:49" x14ac:dyDescent="0.3">
      <c r="A1259" s="247"/>
      <c r="B1259" s="247"/>
      <c r="C1259" s="141" t="s">
        <v>13</v>
      </c>
      <c r="D1259" s="164">
        <v>775.18399999999997</v>
      </c>
      <c r="E1259" s="164">
        <v>775.18399999999997</v>
      </c>
      <c r="F1259" s="164">
        <v>775.18399999999997</v>
      </c>
      <c r="G1259" s="164">
        <v>775.18399999999997</v>
      </c>
      <c r="H1259" s="164">
        <v>775.18399999999997</v>
      </c>
      <c r="I1259" s="164">
        <v>775.18399999999997</v>
      </c>
      <c r="J1259" s="164">
        <v>775.18399999999997</v>
      </c>
      <c r="K1259" s="164">
        <v>775.18399999999997</v>
      </c>
      <c r="L1259" s="164">
        <v>775.18399999999997</v>
      </c>
      <c r="M1259" s="164">
        <v>775.18399999999997</v>
      </c>
      <c r="N1259" s="164">
        <v>775.18399999999997</v>
      </c>
      <c r="O1259" s="164">
        <v>775.18399999999997</v>
      </c>
      <c r="P1259" s="164">
        <v>775.18399999999997</v>
      </c>
      <c r="Q1259" s="164">
        <v>775.18399999999997</v>
      </c>
      <c r="R1259" s="164">
        <v>108.71899999999999</v>
      </c>
      <c r="S1259" s="164">
        <v>111.008</v>
      </c>
      <c r="T1259" s="164">
        <v>107.151</v>
      </c>
      <c r="U1259" s="164">
        <v>104.35299999999999</v>
      </c>
      <c r="V1259" s="164">
        <v>102.447</v>
      </c>
      <c r="W1259" s="164">
        <v>101.28700000000001</v>
      </c>
      <c r="X1259" s="164">
        <v>100.746</v>
      </c>
      <c r="Y1259" s="164">
        <v>91.938500000000005</v>
      </c>
      <c r="Z1259" s="164">
        <v>84.937700000000007</v>
      </c>
      <c r="AA1259" s="164">
        <v>79.479500000000002</v>
      </c>
      <c r="AB1259" s="164">
        <v>75.334199999999996</v>
      </c>
      <c r="AC1259" s="164">
        <v>72.301900000000003</v>
      </c>
      <c r="AD1259" s="164">
        <v>59.582299999999996</v>
      </c>
      <c r="AE1259" s="164">
        <v>49.411299999999997</v>
      </c>
      <c r="AF1259" s="164">
        <v>41.417499999999997</v>
      </c>
      <c r="AG1259" s="164">
        <v>35.277799999999999</v>
      </c>
      <c r="AH1259" s="164">
        <v>30.7117</v>
      </c>
      <c r="AI1259" s="164">
        <v>16.324999999999999</v>
      </c>
      <c r="AJ1259" s="164">
        <v>5.1025600000000004</v>
      </c>
      <c r="AK1259" s="164">
        <v>-3.4382000000000001</v>
      </c>
      <c r="AL1259" s="164">
        <v>-9.7145799999999998</v>
      </c>
      <c r="AM1259" s="164">
        <v>-14.0869</v>
      </c>
      <c r="AN1259" s="164">
        <v>-27.613700000000001</v>
      </c>
      <c r="AO1259" s="164">
        <v>-37.731200000000001</v>
      </c>
      <c r="AP1259" s="164">
        <v>-44.981099999999998</v>
      </c>
      <c r="AQ1259" s="164">
        <v>-49.830100000000002</v>
      </c>
      <c r="AR1259" s="164">
        <v>-52.679299999999998</v>
      </c>
      <c r="AS1259" s="164">
        <v>-65.146299999999997</v>
      </c>
      <c r="AT1259" s="164">
        <v>-73.921199999999999</v>
      </c>
      <c r="AU1259" s="164">
        <v>-79.621499999999997</v>
      </c>
      <c r="AV1259" s="164">
        <v>-82.775999999999996</v>
      </c>
      <c r="AW1259" s="164">
        <v>-83.836699999999993</v>
      </c>
    </row>
    <row r="1260" spans="1:49" x14ac:dyDescent="0.3">
      <c r="A1260" s="247"/>
      <c r="B1260" s="247"/>
      <c r="C1260" s="141" t="s">
        <v>14</v>
      </c>
      <c r="D1260" s="164">
        <v>53.651200000000003</v>
      </c>
      <c r="E1260" s="164">
        <v>53.651200000000003</v>
      </c>
      <c r="F1260" s="164">
        <v>53.651200000000003</v>
      </c>
      <c r="G1260" s="164">
        <v>53.651200000000003</v>
      </c>
      <c r="H1260" s="164">
        <v>53.651200000000003</v>
      </c>
      <c r="I1260" s="164">
        <v>53.651200000000003</v>
      </c>
      <c r="J1260" s="164">
        <v>53.651200000000003</v>
      </c>
      <c r="K1260" s="164">
        <v>53.651200000000003</v>
      </c>
      <c r="L1260" s="164">
        <v>53.651200000000003</v>
      </c>
      <c r="M1260" s="164">
        <v>53.651200000000003</v>
      </c>
      <c r="N1260" s="164">
        <v>53.651200000000003</v>
      </c>
      <c r="O1260" s="164">
        <v>53.651200000000003</v>
      </c>
      <c r="P1260" s="164">
        <v>53.651200000000003</v>
      </c>
      <c r="Q1260" s="164">
        <v>53.651200000000003</v>
      </c>
      <c r="R1260" s="164">
        <v>20.392399999999999</v>
      </c>
      <c r="S1260" s="164">
        <v>20.308499999999999</v>
      </c>
      <c r="T1260" s="164">
        <v>19.8507</v>
      </c>
      <c r="U1260" s="164">
        <v>19.488499999999998</v>
      </c>
      <c r="V1260" s="164">
        <v>19.2072</v>
      </c>
      <c r="W1260" s="164">
        <v>18.994299999999999</v>
      </c>
      <c r="X1260" s="164">
        <v>18.8385</v>
      </c>
      <c r="Y1260" s="164">
        <v>18.178699999999999</v>
      </c>
      <c r="Z1260" s="164">
        <v>17.651900000000001</v>
      </c>
      <c r="AA1260" s="164">
        <v>17.238600000000002</v>
      </c>
      <c r="AB1260" s="164">
        <v>16.921600000000002</v>
      </c>
      <c r="AC1260" s="164">
        <v>16.6858</v>
      </c>
      <c r="AD1260" s="164">
        <v>15.8413</v>
      </c>
      <c r="AE1260" s="164">
        <v>15.168799999999999</v>
      </c>
      <c r="AF1260" s="164">
        <v>14.6433</v>
      </c>
      <c r="AG1260" s="164">
        <v>14.242599999999999</v>
      </c>
      <c r="AH1260" s="164">
        <v>13.9475</v>
      </c>
      <c r="AI1260" s="164">
        <v>12.9826</v>
      </c>
      <c r="AJ1260" s="164">
        <v>12.222899999999999</v>
      </c>
      <c r="AK1260" s="164">
        <v>11.6381</v>
      </c>
      <c r="AL1260" s="164">
        <v>11.201599999999999</v>
      </c>
      <c r="AM1260" s="164">
        <v>10.890499999999999</v>
      </c>
      <c r="AN1260" s="164">
        <v>9.8665199999999995</v>
      </c>
      <c r="AO1260" s="164">
        <v>9.0753000000000004</v>
      </c>
      <c r="AP1260" s="164">
        <v>8.4819099999999992</v>
      </c>
      <c r="AQ1260" s="164">
        <v>8.0559100000000008</v>
      </c>
      <c r="AR1260" s="164">
        <v>7.7708300000000001</v>
      </c>
      <c r="AS1260" s="164">
        <v>6.73292</v>
      </c>
      <c r="AT1260" s="164">
        <v>5.9510800000000001</v>
      </c>
      <c r="AU1260" s="164">
        <v>5.3860599999999996</v>
      </c>
      <c r="AV1260" s="164">
        <v>5.0037200000000004</v>
      </c>
      <c r="AW1260" s="164">
        <v>4.7744299999999997</v>
      </c>
    </row>
    <row r="1261" spans="1:49" x14ac:dyDescent="0.3">
      <c r="A1261" s="247"/>
      <c r="B1261" s="247"/>
      <c r="C1261" s="141" t="s">
        <v>15</v>
      </c>
      <c r="D1261" s="164">
        <v>49.564500000000002</v>
      </c>
      <c r="E1261" s="164">
        <v>49.564500000000002</v>
      </c>
      <c r="F1261" s="164">
        <v>49.564500000000002</v>
      </c>
      <c r="G1261" s="164">
        <v>49.564500000000002</v>
      </c>
      <c r="H1261" s="164">
        <v>49.564500000000002</v>
      </c>
      <c r="I1261" s="164">
        <v>49.564500000000002</v>
      </c>
      <c r="J1261" s="164">
        <v>49.564500000000002</v>
      </c>
      <c r="K1261" s="164">
        <v>49.564500000000002</v>
      </c>
      <c r="L1261" s="164">
        <v>49.564500000000002</v>
      </c>
      <c r="M1261" s="164">
        <v>49.564500000000002</v>
      </c>
      <c r="N1261" s="164">
        <v>49.564500000000002</v>
      </c>
      <c r="O1261" s="164">
        <v>49.564500000000002</v>
      </c>
      <c r="P1261" s="164">
        <v>49.564500000000002</v>
      </c>
      <c r="Q1261" s="164">
        <v>49.564500000000002</v>
      </c>
      <c r="R1261" s="164">
        <v>17.010000000000002</v>
      </c>
      <c r="S1261" s="164">
        <v>16.923300000000001</v>
      </c>
      <c r="T1261" s="164">
        <v>16.755199999999999</v>
      </c>
      <c r="U1261" s="164">
        <v>16.622299999999999</v>
      </c>
      <c r="V1261" s="164">
        <v>16.5166</v>
      </c>
      <c r="W1261" s="164">
        <v>16.4314</v>
      </c>
      <c r="X1261" s="164">
        <v>16.3613</v>
      </c>
      <c r="Y1261" s="164">
        <v>16.066700000000001</v>
      </c>
      <c r="Z1261" s="164">
        <v>15.830399999999999</v>
      </c>
      <c r="AA1261" s="164">
        <v>15.641299999999999</v>
      </c>
      <c r="AB1261" s="164">
        <v>15.489800000000001</v>
      </c>
      <c r="AC1261" s="164">
        <v>15.367900000000001</v>
      </c>
      <c r="AD1261" s="164">
        <v>14.895</v>
      </c>
      <c r="AE1261" s="164">
        <v>14.511699999999999</v>
      </c>
      <c r="AF1261" s="164">
        <v>14.2026</v>
      </c>
      <c r="AG1261" s="164">
        <v>13.9543</v>
      </c>
      <c r="AH1261" s="164">
        <v>13.7555</v>
      </c>
      <c r="AI1261" s="164">
        <v>13.1098</v>
      </c>
      <c r="AJ1261" s="164">
        <v>12.588200000000001</v>
      </c>
      <c r="AK1261" s="164">
        <v>12.17</v>
      </c>
      <c r="AL1261" s="164">
        <v>11.8376</v>
      </c>
      <c r="AM1261" s="164">
        <v>11.575900000000001</v>
      </c>
      <c r="AN1261" s="164">
        <v>10.847799999999999</v>
      </c>
      <c r="AO1261" s="164">
        <v>10.2682</v>
      </c>
      <c r="AP1261" s="164">
        <v>9.8122000000000007</v>
      </c>
      <c r="AQ1261" s="164">
        <v>9.4588199999999993</v>
      </c>
      <c r="AR1261" s="164">
        <v>9.1901100000000007</v>
      </c>
      <c r="AS1261" s="164">
        <v>8.4753399999999992</v>
      </c>
      <c r="AT1261" s="164">
        <v>7.9226900000000002</v>
      </c>
      <c r="AU1261" s="164">
        <v>7.5045799999999998</v>
      </c>
      <c r="AV1261" s="164">
        <v>7.1975300000000004</v>
      </c>
      <c r="AW1261" s="164">
        <v>6.98156</v>
      </c>
    </row>
    <row r="1262" spans="1:49" x14ac:dyDescent="0.3">
      <c r="A1262" s="247"/>
      <c r="B1262" s="247"/>
      <c r="C1262" s="141" t="s">
        <v>16</v>
      </c>
      <c r="D1262" s="164">
        <v>0</v>
      </c>
      <c r="E1262" s="164">
        <v>0</v>
      </c>
      <c r="F1262" s="164">
        <v>0</v>
      </c>
      <c r="G1262" s="164">
        <v>0</v>
      </c>
      <c r="H1262" s="164">
        <v>220.96299999999999</v>
      </c>
      <c r="I1262" s="164">
        <v>220.96299999999999</v>
      </c>
      <c r="J1262" s="164">
        <v>220.96299999999999</v>
      </c>
      <c r="K1262" s="164">
        <v>220.96299999999999</v>
      </c>
      <c r="L1262" s="164">
        <v>220.96299999999999</v>
      </c>
      <c r="M1262" s="164">
        <v>220.96299999999999</v>
      </c>
      <c r="N1262" s="164">
        <v>220.96299999999999</v>
      </c>
      <c r="O1262" s="164">
        <v>220.96299999999999</v>
      </c>
      <c r="P1262" s="164">
        <v>220.96299999999999</v>
      </c>
      <c r="Q1262" s="164">
        <v>220.96299999999999</v>
      </c>
      <c r="R1262" s="164">
        <v>96.329800000000006</v>
      </c>
      <c r="S1262" s="164">
        <v>96.075000000000003</v>
      </c>
      <c r="T1262" s="164">
        <v>94.161900000000003</v>
      </c>
      <c r="U1262" s="164">
        <v>92.642700000000005</v>
      </c>
      <c r="V1262" s="164">
        <v>91.458600000000004</v>
      </c>
      <c r="W1262" s="164">
        <v>90.558300000000003</v>
      </c>
      <c r="X1262" s="164">
        <v>89.896900000000002</v>
      </c>
      <c r="Y1262" s="164">
        <v>86.745699999999999</v>
      </c>
      <c r="Z1262" s="164">
        <v>84.188400000000001</v>
      </c>
      <c r="AA1262" s="164">
        <v>82.140799999999999</v>
      </c>
      <c r="AB1262" s="164">
        <v>80.528899999999993</v>
      </c>
      <c r="AC1262" s="164">
        <v>79.287899999999993</v>
      </c>
      <c r="AD1262" s="164">
        <v>74.986999999999995</v>
      </c>
      <c r="AE1262" s="164">
        <v>71.491399999999999</v>
      </c>
      <c r="AF1262" s="164">
        <v>68.688199999999995</v>
      </c>
      <c r="AG1262" s="164">
        <v>66.478099999999998</v>
      </c>
      <c r="AH1262" s="164">
        <v>64.774600000000007</v>
      </c>
      <c r="AI1262" s="164">
        <v>59.618099999999998</v>
      </c>
      <c r="AJ1262" s="164">
        <v>55.465499999999999</v>
      </c>
      <c r="AK1262" s="164">
        <v>52.174500000000002</v>
      </c>
      <c r="AL1262" s="164">
        <v>49.620699999999999</v>
      </c>
      <c r="AM1262" s="164">
        <v>47.695</v>
      </c>
      <c r="AN1262" s="164">
        <v>42.113599999999998</v>
      </c>
      <c r="AO1262" s="164">
        <v>37.695700000000002</v>
      </c>
      <c r="AP1262" s="164">
        <v>34.273000000000003</v>
      </c>
      <c r="AQ1262" s="164">
        <v>31.698399999999999</v>
      </c>
      <c r="AR1262" s="164">
        <v>29.843499999999999</v>
      </c>
      <c r="AS1262" s="164">
        <v>24.177499999999998</v>
      </c>
      <c r="AT1262" s="164">
        <v>19.803799999999999</v>
      </c>
      <c r="AU1262" s="164">
        <v>16.529900000000001</v>
      </c>
      <c r="AV1262" s="164">
        <v>14.1882</v>
      </c>
      <c r="AW1262" s="164">
        <v>12.6328</v>
      </c>
    </row>
    <row r="1263" spans="1:49" x14ac:dyDescent="0.3">
      <c r="A1263" s="247"/>
      <c r="B1263" s="247"/>
      <c r="C1263" s="141" t="s">
        <v>17</v>
      </c>
      <c r="D1263" s="164">
        <v>40.932299999999998</v>
      </c>
      <c r="E1263" s="164">
        <v>40.932299999999998</v>
      </c>
      <c r="F1263" s="164">
        <v>40.932299999999998</v>
      </c>
      <c r="G1263" s="164">
        <v>40.932299999999998</v>
      </c>
      <c r="H1263" s="164">
        <v>40.932299999999998</v>
      </c>
      <c r="I1263" s="164">
        <v>40.932299999999998</v>
      </c>
      <c r="J1263" s="164">
        <v>40.932299999999998</v>
      </c>
      <c r="K1263" s="164">
        <v>40.932299999999998</v>
      </c>
      <c r="L1263" s="164">
        <v>40.932299999999998</v>
      </c>
      <c r="M1263" s="164">
        <v>40.932299999999998</v>
      </c>
      <c r="N1263" s="164">
        <v>40.932299999999998</v>
      </c>
      <c r="O1263" s="164">
        <v>40.932299999999998</v>
      </c>
      <c r="P1263" s="164">
        <v>40.932299999999998</v>
      </c>
      <c r="Q1263" s="164">
        <v>40.932299999999998</v>
      </c>
      <c r="R1263" s="164">
        <v>2.1988300000000001</v>
      </c>
      <c r="S1263" s="164">
        <v>3.2705199999999999</v>
      </c>
      <c r="T1263" s="164">
        <v>2.5192999999999999</v>
      </c>
      <c r="U1263" s="164">
        <v>2.02651</v>
      </c>
      <c r="V1263" s="164">
        <v>1.7516700000000001</v>
      </c>
      <c r="W1263" s="164">
        <v>1.65907</v>
      </c>
      <c r="X1263" s="164">
        <v>1.7172799999999999</v>
      </c>
      <c r="Y1263" s="164">
        <v>0.21651300000000001</v>
      </c>
      <c r="Z1263" s="164">
        <v>-0.92269900000000005</v>
      </c>
      <c r="AA1263" s="164">
        <v>-1.7544900000000001</v>
      </c>
      <c r="AB1263" s="164">
        <v>-2.32633</v>
      </c>
      <c r="AC1263" s="164">
        <v>-2.67971</v>
      </c>
      <c r="AD1263" s="164">
        <v>-4.4101999999999997</v>
      </c>
      <c r="AE1263" s="164">
        <v>-5.6966099999999997</v>
      </c>
      <c r="AF1263" s="164">
        <v>-6.6087499999999997</v>
      </c>
      <c r="AG1263" s="164">
        <v>-7.2072399999999996</v>
      </c>
      <c r="AH1263" s="164">
        <v>-7.5445500000000001</v>
      </c>
      <c r="AI1263" s="164">
        <v>-9.0283200000000008</v>
      </c>
      <c r="AJ1263" s="164">
        <v>-10.030799999999999</v>
      </c>
      <c r="AK1263" s="164">
        <v>-10.634499999999999</v>
      </c>
      <c r="AL1263" s="164">
        <v>-10.9102</v>
      </c>
      <c r="AM1263" s="164">
        <v>-10.918200000000001</v>
      </c>
      <c r="AN1263" s="164">
        <v>-12.029500000000001</v>
      </c>
      <c r="AO1263" s="164">
        <v>-12.655099999999999</v>
      </c>
      <c r="AP1263" s="164">
        <v>-12.885</v>
      </c>
      <c r="AQ1263" s="164">
        <v>-12.795500000000001</v>
      </c>
      <c r="AR1263" s="164">
        <v>-12.450799999999999</v>
      </c>
      <c r="AS1263" s="164">
        <v>-13.313599999999999</v>
      </c>
      <c r="AT1263" s="164">
        <v>-13.712999999999999</v>
      </c>
      <c r="AU1263" s="164">
        <v>-13.7379</v>
      </c>
      <c r="AV1263" s="164">
        <v>-13.4635</v>
      </c>
      <c r="AW1263" s="164">
        <v>-12.952500000000001</v>
      </c>
    </row>
    <row r="1264" spans="1:49" x14ac:dyDescent="0.3">
      <c r="A1264" s="247"/>
      <c r="B1264" s="247"/>
      <c r="C1264" s="141" t="s">
        <v>34</v>
      </c>
      <c r="D1264" s="164">
        <v>511.42500000000001</v>
      </c>
      <c r="E1264" s="164">
        <v>511.42500000000001</v>
      </c>
      <c r="F1264" s="164">
        <v>511.42500000000001</v>
      </c>
      <c r="G1264" s="164">
        <v>511.42500000000001</v>
      </c>
      <c r="H1264" s="164">
        <v>511.42500000000001</v>
      </c>
      <c r="I1264" s="164">
        <v>511.42500000000001</v>
      </c>
      <c r="J1264" s="164">
        <v>511.42500000000001</v>
      </c>
      <c r="K1264" s="164">
        <v>511.42500000000001</v>
      </c>
      <c r="L1264" s="164">
        <v>511.42500000000001</v>
      </c>
      <c r="M1264" s="164">
        <v>511.42500000000001</v>
      </c>
      <c r="N1264" s="164">
        <v>511.42500000000001</v>
      </c>
      <c r="O1264" s="164">
        <v>511.42500000000001</v>
      </c>
      <c r="P1264" s="164">
        <v>511.42500000000001</v>
      </c>
      <c r="Q1264" s="164">
        <v>511.42500000000001</v>
      </c>
      <c r="R1264" s="164">
        <v>265.73500000000001</v>
      </c>
      <c r="S1264" s="164">
        <v>263.99799999999999</v>
      </c>
      <c r="T1264" s="164">
        <v>256.16000000000003</v>
      </c>
      <c r="U1264" s="164">
        <v>250.31299999999999</v>
      </c>
      <c r="V1264" s="164">
        <v>246.14099999999999</v>
      </c>
      <c r="W1264" s="164">
        <v>243.37</v>
      </c>
      <c r="X1264" s="164">
        <v>241.76400000000001</v>
      </c>
      <c r="Y1264" s="164">
        <v>232.86699999999999</v>
      </c>
      <c r="Z1264" s="164">
        <v>226.24600000000001</v>
      </c>
      <c r="AA1264" s="164">
        <v>221.542</v>
      </c>
      <c r="AB1264" s="164">
        <v>218.44399999999999</v>
      </c>
      <c r="AC1264" s="164">
        <v>216.68199999999999</v>
      </c>
      <c r="AD1264" s="164">
        <v>206.63300000000001</v>
      </c>
      <c r="AE1264" s="164">
        <v>199.24199999999999</v>
      </c>
      <c r="AF1264" s="164">
        <v>194.08799999999999</v>
      </c>
      <c r="AG1264" s="164">
        <v>190.80500000000001</v>
      </c>
      <c r="AH1264" s="164">
        <v>189.07900000000001</v>
      </c>
      <c r="AI1264" s="164">
        <v>178.49700000000001</v>
      </c>
      <c r="AJ1264" s="164">
        <v>170.90299999999999</v>
      </c>
      <c r="AK1264" s="164">
        <v>165.816</v>
      </c>
      <c r="AL1264" s="164">
        <v>162.821</v>
      </c>
      <c r="AM1264" s="164">
        <v>161.55699999999999</v>
      </c>
      <c r="AN1264" s="164">
        <v>150.73500000000001</v>
      </c>
      <c r="AO1264" s="164">
        <v>143.18100000000001</v>
      </c>
      <c r="AP1264" s="164">
        <v>138.36099999999999</v>
      </c>
      <c r="AQ1264" s="164">
        <v>135.81200000000001</v>
      </c>
      <c r="AR1264" s="164">
        <v>135.13499999999999</v>
      </c>
      <c r="AS1264" s="164">
        <v>124.15600000000001</v>
      </c>
      <c r="AT1264" s="164">
        <v>116.652</v>
      </c>
      <c r="AU1264" s="164">
        <v>112.04600000000001</v>
      </c>
      <c r="AV1264" s="164">
        <v>109.84</v>
      </c>
      <c r="AW1264" s="164">
        <v>109.605</v>
      </c>
    </row>
    <row r="1265" spans="1:49" x14ac:dyDescent="0.3">
      <c r="A1265" s="247"/>
      <c r="B1265" s="247"/>
      <c r="C1265" s="141" t="s">
        <v>19</v>
      </c>
      <c r="D1265" s="164">
        <v>574.48299999999995</v>
      </c>
      <c r="E1265" s="164">
        <v>574.48299999999995</v>
      </c>
      <c r="F1265" s="164">
        <v>574.48299999999995</v>
      </c>
      <c r="G1265" s="164">
        <v>574.48299999999995</v>
      </c>
      <c r="H1265" s="164">
        <v>574.48299999999995</v>
      </c>
      <c r="I1265" s="164">
        <v>574.48299999999995</v>
      </c>
      <c r="J1265" s="164">
        <v>574.48299999999995</v>
      </c>
      <c r="K1265" s="164">
        <v>574.48299999999995</v>
      </c>
      <c r="L1265" s="164">
        <v>574.48299999999995</v>
      </c>
      <c r="M1265" s="164">
        <v>574.48299999999995</v>
      </c>
      <c r="N1265" s="164">
        <v>574.48299999999995</v>
      </c>
      <c r="O1265" s="164">
        <v>574.48299999999995</v>
      </c>
      <c r="P1265" s="164">
        <v>574.48299999999995</v>
      </c>
      <c r="Q1265" s="164">
        <v>574.48299999999995</v>
      </c>
      <c r="R1265" s="164">
        <v>392.34800000000001</v>
      </c>
      <c r="S1265" s="164">
        <v>394.38600000000002</v>
      </c>
      <c r="T1265" s="164">
        <v>400.28199999999998</v>
      </c>
      <c r="U1265" s="164">
        <v>405.11099999999999</v>
      </c>
      <c r="V1265" s="164">
        <v>408.928</v>
      </c>
      <c r="W1265" s="164">
        <v>411.78800000000001</v>
      </c>
      <c r="X1265" s="164">
        <v>413.75099999999998</v>
      </c>
      <c r="Y1265" s="164">
        <v>417.584</v>
      </c>
      <c r="Z1265" s="164">
        <v>420.62799999999999</v>
      </c>
      <c r="AA1265" s="164">
        <v>422.899</v>
      </c>
      <c r="AB1265" s="164">
        <v>424.41899999999998</v>
      </c>
      <c r="AC1265" s="164">
        <v>425.21699999999998</v>
      </c>
      <c r="AD1265" s="164">
        <v>426.84699999999998</v>
      </c>
      <c r="AE1265" s="164">
        <v>428.02699999999999</v>
      </c>
      <c r="AF1265" s="164">
        <v>428.72300000000001</v>
      </c>
      <c r="AG1265" s="164">
        <v>428.91500000000002</v>
      </c>
      <c r="AH1265" s="164">
        <v>428.59399999999999</v>
      </c>
      <c r="AI1265" s="164">
        <v>428.57</v>
      </c>
      <c r="AJ1265" s="164">
        <v>428.41699999999997</v>
      </c>
      <c r="AK1265" s="164">
        <v>428.048</v>
      </c>
      <c r="AL1265" s="164">
        <v>427.39699999999999</v>
      </c>
      <c r="AM1265" s="164">
        <v>426.42099999999999</v>
      </c>
      <c r="AN1265" s="164">
        <v>425.41800000000001</v>
      </c>
      <c r="AO1265" s="164">
        <v>424.56200000000001</v>
      </c>
      <c r="AP1265" s="164">
        <v>423.714</v>
      </c>
      <c r="AQ1265" s="164">
        <v>422.767</v>
      </c>
      <c r="AR1265" s="164">
        <v>421.63799999999998</v>
      </c>
      <c r="AS1265" s="164">
        <v>420.303</v>
      </c>
      <c r="AT1265" s="164">
        <v>419.32900000000001</v>
      </c>
      <c r="AU1265" s="164">
        <v>418.53</v>
      </c>
      <c r="AV1265" s="164">
        <v>417.75900000000001</v>
      </c>
      <c r="AW1265" s="164">
        <v>416.90300000000002</v>
      </c>
    </row>
    <row r="1266" spans="1:49" x14ac:dyDescent="0.3">
      <c r="A1266" s="247"/>
      <c r="B1266" s="247" t="s">
        <v>28</v>
      </c>
      <c r="C1266" s="141" t="s">
        <v>11</v>
      </c>
      <c r="D1266" s="164">
        <v>0</v>
      </c>
      <c r="E1266" s="164">
        <v>0</v>
      </c>
      <c r="F1266" s="164">
        <v>0</v>
      </c>
      <c r="G1266" s="164">
        <v>0</v>
      </c>
      <c r="H1266" s="164">
        <v>0</v>
      </c>
      <c r="I1266" s="164">
        <v>0</v>
      </c>
      <c r="J1266" s="164">
        <v>0</v>
      </c>
      <c r="K1266" s="164">
        <v>0</v>
      </c>
      <c r="L1266" s="164">
        <v>0</v>
      </c>
      <c r="M1266" s="164">
        <v>0</v>
      </c>
      <c r="N1266" s="164">
        <v>0</v>
      </c>
      <c r="O1266" s="164">
        <v>0</v>
      </c>
      <c r="P1266" s="164">
        <v>0</v>
      </c>
      <c r="Q1266" s="164">
        <v>0</v>
      </c>
      <c r="R1266" s="164">
        <v>0</v>
      </c>
      <c r="S1266" s="164">
        <v>0</v>
      </c>
      <c r="T1266" s="164">
        <v>0</v>
      </c>
      <c r="U1266" s="164">
        <v>0</v>
      </c>
      <c r="V1266" s="164">
        <v>0</v>
      </c>
      <c r="W1266" s="164">
        <v>0</v>
      </c>
      <c r="X1266" s="164">
        <v>0</v>
      </c>
      <c r="Y1266" s="164">
        <v>0</v>
      </c>
      <c r="Z1266" s="164">
        <v>0</v>
      </c>
      <c r="AA1266" s="164">
        <v>0</v>
      </c>
      <c r="AB1266" s="164">
        <v>0</v>
      </c>
      <c r="AC1266" s="164">
        <v>0</v>
      </c>
      <c r="AD1266" s="164">
        <v>0</v>
      </c>
      <c r="AE1266" s="164">
        <v>0</v>
      </c>
      <c r="AF1266" s="164">
        <v>0</v>
      </c>
      <c r="AG1266" s="164">
        <v>0</v>
      </c>
      <c r="AH1266" s="164">
        <v>0</v>
      </c>
      <c r="AI1266" s="164">
        <v>0</v>
      </c>
      <c r="AJ1266" s="164">
        <v>0</v>
      </c>
      <c r="AK1266" s="164">
        <v>0</v>
      </c>
      <c r="AL1266" s="164">
        <v>0</v>
      </c>
      <c r="AM1266" s="164">
        <v>0</v>
      </c>
      <c r="AN1266" s="164">
        <v>0</v>
      </c>
      <c r="AO1266" s="164">
        <v>0</v>
      </c>
      <c r="AP1266" s="164">
        <v>0</v>
      </c>
      <c r="AQ1266" s="164">
        <v>0</v>
      </c>
      <c r="AR1266" s="164">
        <v>0</v>
      </c>
      <c r="AS1266" s="164">
        <v>0</v>
      </c>
      <c r="AT1266" s="164">
        <v>0</v>
      </c>
      <c r="AU1266" s="164">
        <v>0</v>
      </c>
      <c r="AV1266" s="164">
        <v>0</v>
      </c>
      <c r="AW1266" s="164">
        <v>0</v>
      </c>
    </row>
    <row r="1267" spans="1:49" x14ac:dyDescent="0.3">
      <c r="A1267" s="247"/>
      <c r="B1267" s="247"/>
      <c r="C1267" s="141" t="s">
        <v>12</v>
      </c>
      <c r="D1267" s="164">
        <v>0</v>
      </c>
      <c r="E1267" s="164">
        <v>0</v>
      </c>
      <c r="F1267" s="164">
        <v>0</v>
      </c>
      <c r="G1267" s="164">
        <v>0</v>
      </c>
      <c r="H1267" s="164">
        <v>0</v>
      </c>
      <c r="I1267" s="164">
        <v>0</v>
      </c>
      <c r="J1267" s="164">
        <v>0</v>
      </c>
      <c r="K1267" s="164">
        <v>0</v>
      </c>
      <c r="L1267" s="164">
        <v>0</v>
      </c>
      <c r="M1267" s="164">
        <v>0</v>
      </c>
      <c r="N1267" s="164">
        <v>0</v>
      </c>
      <c r="O1267" s="164">
        <v>0</v>
      </c>
      <c r="P1267" s="164">
        <v>0</v>
      </c>
      <c r="Q1267" s="164">
        <v>0</v>
      </c>
      <c r="R1267" s="164">
        <v>0</v>
      </c>
      <c r="S1267" s="164">
        <v>0</v>
      </c>
      <c r="T1267" s="164">
        <v>0</v>
      </c>
      <c r="U1267" s="164">
        <v>0</v>
      </c>
      <c r="V1267" s="164">
        <v>0</v>
      </c>
      <c r="W1267" s="164">
        <v>0</v>
      </c>
      <c r="X1267" s="164">
        <v>0</v>
      </c>
      <c r="Y1267" s="164">
        <v>0</v>
      </c>
      <c r="Z1267" s="164">
        <v>0</v>
      </c>
      <c r="AA1267" s="164">
        <v>0</v>
      </c>
      <c r="AB1267" s="164">
        <v>0</v>
      </c>
      <c r="AC1267" s="164">
        <v>0</v>
      </c>
      <c r="AD1267" s="164">
        <v>0</v>
      </c>
      <c r="AE1267" s="164">
        <v>0</v>
      </c>
      <c r="AF1267" s="164">
        <v>0</v>
      </c>
      <c r="AG1267" s="164">
        <v>0</v>
      </c>
      <c r="AH1267" s="164">
        <v>0</v>
      </c>
      <c r="AI1267" s="164">
        <v>0</v>
      </c>
      <c r="AJ1267" s="164">
        <v>0</v>
      </c>
      <c r="AK1267" s="164">
        <v>0</v>
      </c>
      <c r="AL1267" s="164">
        <v>0</v>
      </c>
      <c r="AM1267" s="164">
        <v>0</v>
      </c>
      <c r="AN1267" s="164">
        <v>0</v>
      </c>
      <c r="AO1267" s="164">
        <v>0</v>
      </c>
      <c r="AP1267" s="164">
        <v>0</v>
      </c>
      <c r="AQ1267" s="164">
        <v>0</v>
      </c>
      <c r="AR1267" s="164">
        <v>0</v>
      </c>
      <c r="AS1267" s="164">
        <v>0</v>
      </c>
      <c r="AT1267" s="164">
        <v>0</v>
      </c>
      <c r="AU1267" s="164">
        <v>0</v>
      </c>
      <c r="AV1267" s="164">
        <v>0</v>
      </c>
      <c r="AW1267" s="164">
        <v>0</v>
      </c>
    </row>
    <row r="1268" spans="1:49" x14ac:dyDescent="0.3">
      <c r="A1268" s="247"/>
      <c r="B1268" s="247"/>
      <c r="C1268" s="141" t="s">
        <v>13</v>
      </c>
      <c r="D1268" s="164">
        <v>0</v>
      </c>
      <c r="E1268" s="164">
        <v>0</v>
      </c>
      <c r="F1268" s="164">
        <v>0</v>
      </c>
      <c r="G1268" s="164">
        <v>0</v>
      </c>
      <c r="H1268" s="164">
        <v>0</v>
      </c>
      <c r="I1268" s="164">
        <v>0</v>
      </c>
      <c r="J1268" s="164">
        <v>0</v>
      </c>
      <c r="K1268" s="164">
        <v>0</v>
      </c>
      <c r="L1268" s="164">
        <v>0</v>
      </c>
      <c r="M1268" s="164">
        <v>0</v>
      </c>
      <c r="N1268" s="164">
        <v>0</v>
      </c>
      <c r="O1268" s="164">
        <v>0</v>
      </c>
      <c r="P1268" s="164">
        <v>0</v>
      </c>
      <c r="Q1268" s="164">
        <v>0</v>
      </c>
      <c r="R1268" s="164">
        <v>0</v>
      </c>
      <c r="S1268" s="164">
        <v>0</v>
      </c>
      <c r="T1268" s="164">
        <v>0</v>
      </c>
      <c r="U1268" s="164">
        <v>0</v>
      </c>
      <c r="V1268" s="164">
        <v>0</v>
      </c>
      <c r="W1268" s="164">
        <v>0</v>
      </c>
      <c r="X1268" s="164">
        <v>0</v>
      </c>
      <c r="Y1268" s="164">
        <v>0</v>
      </c>
      <c r="Z1268" s="164">
        <v>0</v>
      </c>
      <c r="AA1268" s="164">
        <v>0</v>
      </c>
      <c r="AB1268" s="164">
        <v>0</v>
      </c>
      <c r="AC1268" s="164">
        <v>0</v>
      </c>
      <c r="AD1268" s="164">
        <v>0</v>
      </c>
      <c r="AE1268" s="164">
        <v>0</v>
      </c>
      <c r="AF1268" s="164">
        <v>0</v>
      </c>
      <c r="AG1268" s="164">
        <v>0</v>
      </c>
      <c r="AH1268" s="164">
        <v>0</v>
      </c>
      <c r="AI1268" s="164">
        <v>0</v>
      </c>
      <c r="AJ1268" s="164">
        <v>0</v>
      </c>
      <c r="AK1268" s="164">
        <v>0</v>
      </c>
      <c r="AL1268" s="164">
        <v>0</v>
      </c>
      <c r="AM1268" s="164">
        <v>0</v>
      </c>
      <c r="AN1268" s="164">
        <v>0</v>
      </c>
      <c r="AO1268" s="164">
        <v>0</v>
      </c>
      <c r="AP1268" s="164">
        <v>0</v>
      </c>
      <c r="AQ1268" s="164">
        <v>0</v>
      </c>
      <c r="AR1268" s="164">
        <v>0</v>
      </c>
      <c r="AS1268" s="164">
        <v>0</v>
      </c>
      <c r="AT1268" s="164">
        <v>0</v>
      </c>
      <c r="AU1268" s="164">
        <v>0</v>
      </c>
      <c r="AV1268" s="164">
        <v>0</v>
      </c>
      <c r="AW1268" s="164">
        <v>0</v>
      </c>
    </row>
    <row r="1269" spans="1:49" x14ac:dyDescent="0.3">
      <c r="A1269" s="247"/>
      <c r="B1269" s="247"/>
      <c r="C1269" s="141" t="s">
        <v>14</v>
      </c>
      <c r="D1269" s="164">
        <v>0</v>
      </c>
      <c r="E1269" s="164">
        <v>0</v>
      </c>
      <c r="F1269" s="164">
        <v>0</v>
      </c>
      <c r="G1269" s="164">
        <v>0</v>
      </c>
      <c r="H1269" s="164">
        <v>0</v>
      </c>
      <c r="I1269" s="164">
        <v>0</v>
      </c>
      <c r="J1269" s="164">
        <v>0</v>
      </c>
      <c r="K1269" s="164">
        <v>0</v>
      </c>
      <c r="L1269" s="164">
        <v>0</v>
      </c>
      <c r="M1269" s="164">
        <v>0</v>
      </c>
      <c r="N1269" s="164">
        <v>0</v>
      </c>
      <c r="O1269" s="164">
        <v>0</v>
      </c>
      <c r="P1269" s="164">
        <v>0</v>
      </c>
      <c r="Q1269" s="164">
        <v>0</v>
      </c>
      <c r="R1269" s="164">
        <v>0</v>
      </c>
      <c r="S1269" s="164">
        <v>0</v>
      </c>
      <c r="T1269" s="164">
        <v>0</v>
      </c>
      <c r="U1269" s="164">
        <v>0</v>
      </c>
      <c r="V1269" s="164">
        <v>0</v>
      </c>
      <c r="W1269" s="164">
        <v>0</v>
      </c>
      <c r="X1269" s="164">
        <v>0</v>
      </c>
      <c r="Y1269" s="164">
        <v>0</v>
      </c>
      <c r="Z1269" s="164">
        <v>0</v>
      </c>
      <c r="AA1269" s="164">
        <v>0</v>
      </c>
      <c r="AB1269" s="164">
        <v>0</v>
      </c>
      <c r="AC1269" s="164">
        <v>0</v>
      </c>
      <c r="AD1269" s="164">
        <v>0</v>
      </c>
      <c r="AE1269" s="164">
        <v>0</v>
      </c>
      <c r="AF1269" s="164">
        <v>0</v>
      </c>
      <c r="AG1269" s="164">
        <v>0</v>
      </c>
      <c r="AH1269" s="164">
        <v>0</v>
      </c>
      <c r="AI1269" s="164">
        <v>0</v>
      </c>
      <c r="AJ1269" s="164">
        <v>0</v>
      </c>
      <c r="AK1269" s="164">
        <v>0</v>
      </c>
      <c r="AL1269" s="164">
        <v>0</v>
      </c>
      <c r="AM1269" s="164">
        <v>0</v>
      </c>
      <c r="AN1269" s="164">
        <v>0</v>
      </c>
      <c r="AO1269" s="164">
        <v>0</v>
      </c>
      <c r="AP1269" s="164">
        <v>0</v>
      </c>
      <c r="AQ1269" s="164">
        <v>0</v>
      </c>
      <c r="AR1269" s="164">
        <v>0</v>
      </c>
      <c r="AS1269" s="164">
        <v>0</v>
      </c>
      <c r="AT1269" s="164">
        <v>0</v>
      </c>
      <c r="AU1269" s="164">
        <v>0</v>
      </c>
      <c r="AV1269" s="164">
        <v>0</v>
      </c>
      <c r="AW1269" s="164">
        <v>0</v>
      </c>
    </row>
    <row r="1270" spans="1:49" x14ac:dyDescent="0.3">
      <c r="A1270" s="247"/>
      <c r="B1270" s="247"/>
      <c r="C1270" s="141" t="s">
        <v>15</v>
      </c>
      <c r="D1270" s="164">
        <v>0</v>
      </c>
      <c r="E1270" s="164">
        <v>0</v>
      </c>
      <c r="F1270" s="164">
        <v>0</v>
      </c>
      <c r="G1270" s="164">
        <v>0</v>
      </c>
      <c r="H1270" s="164">
        <v>0</v>
      </c>
      <c r="I1270" s="164">
        <v>0</v>
      </c>
      <c r="J1270" s="164">
        <v>0</v>
      </c>
      <c r="K1270" s="164">
        <v>0</v>
      </c>
      <c r="L1270" s="164">
        <v>0</v>
      </c>
      <c r="M1270" s="164">
        <v>0</v>
      </c>
      <c r="N1270" s="164">
        <v>0</v>
      </c>
      <c r="O1270" s="164">
        <v>0</v>
      </c>
      <c r="P1270" s="164">
        <v>0</v>
      </c>
      <c r="Q1270" s="164">
        <v>0</v>
      </c>
      <c r="R1270" s="164">
        <v>0</v>
      </c>
      <c r="S1270" s="164">
        <v>0</v>
      </c>
      <c r="T1270" s="164">
        <v>0</v>
      </c>
      <c r="U1270" s="164">
        <v>0</v>
      </c>
      <c r="V1270" s="164">
        <v>0</v>
      </c>
      <c r="W1270" s="164">
        <v>0</v>
      </c>
      <c r="X1270" s="164">
        <v>0</v>
      </c>
      <c r="Y1270" s="164">
        <v>0</v>
      </c>
      <c r="Z1270" s="164">
        <v>0</v>
      </c>
      <c r="AA1270" s="164">
        <v>0</v>
      </c>
      <c r="AB1270" s="164">
        <v>0</v>
      </c>
      <c r="AC1270" s="164">
        <v>0</v>
      </c>
      <c r="AD1270" s="164">
        <v>0</v>
      </c>
      <c r="AE1270" s="164">
        <v>0</v>
      </c>
      <c r="AF1270" s="164">
        <v>0</v>
      </c>
      <c r="AG1270" s="164">
        <v>0</v>
      </c>
      <c r="AH1270" s="164">
        <v>0</v>
      </c>
      <c r="AI1270" s="164">
        <v>0</v>
      </c>
      <c r="AJ1270" s="164">
        <v>0</v>
      </c>
      <c r="AK1270" s="164">
        <v>0</v>
      </c>
      <c r="AL1270" s="164">
        <v>0</v>
      </c>
      <c r="AM1270" s="164">
        <v>0</v>
      </c>
      <c r="AN1270" s="164">
        <v>0</v>
      </c>
      <c r="AO1270" s="164">
        <v>0</v>
      </c>
      <c r="AP1270" s="164">
        <v>0</v>
      </c>
      <c r="AQ1270" s="164">
        <v>0</v>
      </c>
      <c r="AR1270" s="164">
        <v>0</v>
      </c>
      <c r="AS1270" s="164">
        <v>0</v>
      </c>
      <c r="AT1270" s="164">
        <v>0</v>
      </c>
      <c r="AU1270" s="164">
        <v>0</v>
      </c>
      <c r="AV1270" s="164">
        <v>0</v>
      </c>
      <c r="AW1270" s="164">
        <v>0</v>
      </c>
    </row>
    <row r="1271" spans="1:49" x14ac:dyDescent="0.3">
      <c r="A1271" s="247"/>
      <c r="B1271" s="247"/>
      <c r="C1271" s="141" t="s">
        <v>16</v>
      </c>
      <c r="D1271" s="164">
        <v>0</v>
      </c>
      <c r="E1271" s="164">
        <v>0</v>
      </c>
      <c r="F1271" s="164">
        <v>0</v>
      </c>
      <c r="G1271" s="164">
        <v>0</v>
      </c>
      <c r="H1271" s="164">
        <v>0</v>
      </c>
      <c r="I1271" s="164">
        <v>0</v>
      </c>
      <c r="J1271" s="164">
        <v>0</v>
      </c>
      <c r="K1271" s="164">
        <v>0</v>
      </c>
      <c r="L1271" s="164">
        <v>0</v>
      </c>
      <c r="M1271" s="164">
        <v>0</v>
      </c>
      <c r="N1271" s="164">
        <v>0</v>
      </c>
      <c r="O1271" s="164">
        <v>0</v>
      </c>
      <c r="P1271" s="164">
        <v>0</v>
      </c>
      <c r="Q1271" s="164">
        <v>0</v>
      </c>
      <c r="R1271" s="164">
        <v>0</v>
      </c>
      <c r="S1271" s="164">
        <v>0</v>
      </c>
      <c r="T1271" s="164">
        <v>0</v>
      </c>
      <c r="U1271" s="164">
        <v>0</v>
      </c>
      <c r="V1271" s="164">
        <v>0</v>
      </c>
      <c r="W1271" s="164">
        <v>0</v>
      </c>
      <c r="X1271" s="164">
        <v>0</v>
      </c>
      <c r="Y1271" s="164">
        <v>0</v>
      </c>
      <c r="Z1271" s="164">
        <v>0</v>
      </c>
      <c r="AA1271" s="164">
        <v>0</v>
      </c>
      <c r="AB1271" s="164">
        <v>0</v>
      </c>
      <c r="AC1271" s="164">
        <v>0</v>
      </c>
      <c r="AD1271" s="164">
        <v>0</v>
      </c>
      <c r="AE1271" s="164">
        <v>0</v>
      </c>
      <c r="AF1271" s="164">
        <v>0</v>
      </c>
      <c r="AG1271" s="164">
        <v>0</v>
      </c>
      <c r="AH1271" s="164">
        <v>0</v>
      </c>
      <c r="AI1271" s="164">
        <v>0</v>
      </c>
      <c r="AJ1271" s="164">
        <v>0</v>
      </c>
      <c r="AK1271" s="164">
        <v>0</v>
      </c>
      <c r="AL1271" s="164">
        <v>0</v>
      </c>
      <c r="AM1271" s="164">
        <v>0</v>
      </c>
      <c r="AN1271" s="164">
        <v>0</v>
      </c>
      <c r="AO1271" s="164">
        <v>0</v>
      </c>
      <c r="AP1271" s="164">
        <v>0</v>
      </c>
      <c r="AQ1271" s="164">
        <v>0</v>
      </c>
      <c r="AR1271" s="164">
        <v>0</v>
      </c>
      <c r="AS1271" s="164">
        <v>0</v>
      </c>
      <c r="AT1271" s="164">
        <v>0</v>
      </c>
      <c r="AU1271" s="164">
        <v>0</v>
      </c>
      <c r="AV1271" s="164">
        <v>0</v>
      </c>
      <c r="AW1271" s="164">
        <v>0</v>
      </c>
    </row>
    <row r="1272" spans="1:49" x14ac:dyDescent="0.3">
      <c r="A1272" s="247"/>
      <c r="B1272" s="247"/>
      <c r="C1272" s="141" t="s">
        <v>17</v>
      </c>
      <c r="D1272" s="164">
        <v>0</v>
      </c>
      <c r="E1272" s="164">
        <v>0</v>
      </c>
      <c r="F1272" s="164">
        <v>0</v>
      </c>
      <c r="G1272" s="164">
        <v>0</v>
      </c>
      <c r="H1272" s="164">
        <v>0</v>
      </c>
      <c r="I1272" s="164">
        <v>0</v>
      </c>
      <c r="J1272" s="164">
        <v>0</v>
      </c>
      <c r="K1272" s="164">
        <v>0</v>
      </c>
      <c r="L1272" s="164">
        <v>0</v>
      </c>
      <c r="M1272" s="164">
        <v>0</v>
      </c>
      <c r="N1272" s="164">
        <v>0</v>
      </c>
      <c r="O1272" s="164">
        <v>0</v>
      </c>
      <c r="P1272" s="164">
        <v>0</v>
      </c>
      <c r="Q1272" s="164">
        <v>0</v>
      </c>
      <c r="R1272" s="164">
        <v>0</v>
      </c>
      <c r="S1272" s="164">
        <v>0</v>
      </c>
      <c r="T1272" s="164">
        <v>0</v>
      </c>
      <c r="U1272" s="164">
        <v>0</v>
      </c>
      <c r="V1272" s="164">
        <v>0</v>
      </c>
      <c r="W1272" s="164">
        <v>0</v>
      </c>
      <c r="X1272" s="164">
        <v>0</v>
      </c>
      <c r="Y1272" s="164">
        <v>0</v>
      </c>
      <c r="Z1272" s="164">
        <v>0</v>
      </c>
      <c r="AA1272" s="164">
        <v>0</v>
      </c>
      <c r="AB1272" s="164">
        <v>0</v>
      </c>
      <c r="AC1272" s="164">
        <v>0</v>
      </c>
      <c r="AD1272" s="164">
        <v>0</v>
      </c>
      <c r="AE1272" s="164">
        <v>0</v>
      </c>
      <c r="AF1272" s="164">
        <v>0</v>
      </c>
      <c r="AG1272" s="164">
        <v>0</v>
      </c>
      <c r="AH1272" s="164">
        <v>0</v>
      </c>
      <c r="AI1272" s="164">
        <v>0</v>
      </c>
      <c r="AJ1272" s="164">
        <v>0</v>
      </c>
      <c r="AK1272" s="164">
        <v>0</v>
      </c>
      <c r="AL1272" s="164">
        <v>0</v>
      </c>
      <c r="AM1272" s="164">
        <v>0</v>
      </c>
      <c r="AN1272" s="164">
        <v>0</v>
      </c>
      <c r="AO1272" s="164">
        <v>0</v>
      </c>
      <c r="AP1272" s="164">
        <v>0</v>
      </c>
      <c r="AQ1272" s="164">
        <v>0</v>
      </c>
      <c r="AR1272" s="164">
        <v>0</v>
      </c>
      <c r="AS1272" s="164">
        <v>0</v>
      </c>
      <c r="AT1272" s="164">
        <v>0</v>
      </c>
      <c r="AU1272" s="164">
        <v>0</v>
      </c>
      <c r="AV1272" s="164">
        <v>0</v>
      </c>
      <c r="AW1272" s="164">
        <v>0</v>
      </c>
    </row>
    <row r="1273" spans="1:49" x14ac:dyDescent="0.3">
      <c r="A1273" s="247"/>
      <c r="B1273" s="247"/>
      <c r="C1273" s="141" t="s">
        <v>34</v>
      </c>
      <c r="D1273" s="164">
        <v>0</v>
      </c>
      <c r="E1273" s="164">
        <v>0</v>
      </c>
      <c r="F1273" s="164">
        <v>0</v>
      </c>
      <c r="G1273" s="164">
        <v>0</v>
      </c>
      <c r="H1273" s="164">
        <v>0</v>
      </c>
      <c r="I1273" s="164">
        <v>0</v>
      </c>
      <c r="J1273" s="164">
        <v>0</v>
      </c>
      <c r="K1273" s="164">
        <v>0</v>
      </c>
      <c r="L1273" s="164">
        <v>0</v>
      </c>
      <c r="M1273" s="164">
        <v>0</v>
      </c>
      <c r="N1273" s="164">
        <v>0</v>
      </c>
      <c r="O1273" s="164">
        <v>0</v>
      </c>
      <c r="P1273" s="164">
        <v>0</v>
      </c>
      <c r="Q1273" s="164">
        <v>0</v>
      </c>
      <c r="R1273" s="164">
        <v>0</v>
      </c>
      <c r="S1273" s="164">
        <v>0</v>
      </c>
      <c r="T1273" s="164">
        <v>0</v>
      </c>
      <c r="U1273" s="164">
        <v>0</v>
      </c>
      <c r="V1273" s="164">
        <v>0</v>
      </c>
      <c r="W1273" s="164">
        <v>0</v>
      </c>
      <c r="X1273" s="164">
        <v>0</v>
      </c>
      <c r="Y1273" s="164">
        <v>0</v>
      </c>
      <c r="Z1273" s="164">
        <v>0</v>
      </c>
      <c r="AA1273" s="164">
        <v>0</v>
      </c>
      <c r="AB1273" s="164">
        <v>0</v>
      </c>
      <c r="AC1273" s="164">
        <v>0</v>
      </c>
      <c r="AD1273" s="164">
        <v>0</v>
      </c>
      <c r="AE1273" s="164">
        <v>0</v>
      </c>
      <c r="AF1273" s="164">
        <v>0</v>
      </c>
      <c r="AG1273" s="164">
        <v>0</v>
      </c>
      <c r="AH1273" s="164">
        <v>0</v>
      </c>
      <c r="AI1273" s="164">
        <v>0</v>
      </c>
      <c r="AJ1273" s="164">
        <v>0</v>
      </c>
      <c r="AK1273" s="164">
        <v>0</v>
      </c>
      <c r="AL1273" s="164">
        <v>0</v>
      </c>
      <c r="AM1273" s="164">
        <v>0</v>
      </c>
      <c r="AN1273" s="164">
        <v>0</v>
      </c>
      <c r="AO1273" s="164">
        <v>0</v>
      </c>
      <c r="AP1273" s="164">
        <v>0</v>
      </c>
      <c r="AQ1273" s="164">
        <v>0</v>
      </c>
      <c r="AR1273" s="164">
        <v>0</v>
      </c>
      <c r="AS1273" s="164">
        <v>0</v>
      </c>
      <c r="AT1273" s="164">
        <v>0</v>
      </c>
      <c r="AU1273" s="164">
        <v>0</v>
      </c>
      <c r="AV1273" s="164">
        <v>0</v>
      </c>
      <c r="AW1273" s="164">
        <v>0</v>
      </c>
    </row>
    <row r="1274" spans="1:49" x14ac:dyDescent="0.3">
      <c r="A1274" s="247"/>
      <c r="B1274" s="247"/>
      <c r="C1274" s="141" t="s">
        <v>19</v>
      </c>
      <c r="D1274" s="164">
        <v>0</v>
      </c>
      <c r="E1274" s="164">
        <v>0</v>
      </c>
      <c r="F1274" s="164">
        <v>0</v>
      </c>
      <c r="G1274" s="164">
        <v>0</v>
      </c>
      <c r="H1274" s="164">
        <v>0</v>
      </c>
      <c r="I1274" s="164">
        <v>0</v>
      </c>
      <c r="J1274" s="164">
        <v>0</v>
      </c>
      <c r="K1274" s="164">
        <v>0</v>
      </c>
      <c r="L1274" s="164">
        <v>0</v>
      </c>
      <c r="M1274" s="164">
        <v>0</v>
      </c>
      <c r="N1274" s="164">
        <v>0</v>
      </c>
      <c r="O1274" s="164">
        <v>0</v>
      </c>
      <c r="P1274" s="164">
        <v>0</v>
      </c>
      <c r="Q1274" s="164">
        <v>0</v>
      </c>
      <c r="R1274" s="164">
        <v>0</v>
      </c>
      <c r="S1274" s="164">
        <v>0</v>
      </c>
      <c r="T1274" s="164">
        <v>0</v>
      </c>
      <c r="U1274" s="164">
        <v>0</v>
      </c>
      <c r="V1274" s="164">
        <v>0</v>
      </c>
      <c r="W1274" s="164">
        <v>0</v>
      </c>
      <c r="X1274" s="164">
        <v>0</v>
      </c>
      <c r="Y1274" s="164">
        <v>0</v>
      </c>
      <c r="Z1274" s="164">
        <v>0</v>
      </c>
      <c r="AA1274" s="164">
        <v>0</v>
      </c>
      <c r="AB1274" s="164">
        <v>0</v>
      </c>
      <c r="AC1274" s="164">
        <v>0</v>
      </c>
      <c r="AD1274" s="164">
        <v>0</v>
      </c>
      <c r="AE1274" s="164">
        <v>0</v>
      </c>
      <c r="AF1274" s="164">
        <v>0</v>
      </c>
      <c r="AG1274" s="164">
        <v>0</v>
      </c>
      <c r="AH1274" s="164">
        <v>0</v>
      </c>
      <c r="AI1274" s="164">
        <v>0</v>
      </c>
      <c r="AJ1274" s="164">
        <v>0</v>
      </c>
      <c r="AK1274" s="164">
        <v>0</v>
      </c>
      <c r="AL1274" s="164">
        <v>0</v>
      </c>
      <c r="AM1274" s="164">
        <v>0</v>
      </c>
      <c r="AN1274" s="164">
        <v>0</v>
      </c>
      <c r="AO1274" s="164">
        <v>0</v>
      </c>
      <c r="AP1274" s="164">
        <v>0</v>
      </c>
      <c r="AQ1274" s="164">
        <v>0</v>
      </c>
      <c r="AR1274" s="164">
        <v>0</v>
      </c>
      <c r="AS1274" s="164">
        <v>0</v>
      </c>
      <c r="AT1274" s="164">
        <v>0</v>
      </c>
      <c r="AU1274" s="164">
        <v>0</v>
      </c>
      <c r="AV1274" s="164">
        <v>0</v>
      </c>
      <c r="AW1274" s="164">
        <v>0</v>
      </c>
    </row>
    <row r="1275" spans="1:49" x14ac:dyDescent="0.3">
      <c r="A1275" s="247"/>
      <c r="B1275" s="247" t="s">
        <v>37</v>
      </c>
      <c r="C1275" s="141" t="s">
        <v>11</v>
      </c>
      <c r="D1275" s="164">
        <v>0</v>
      </c>
      <c r="E1275" s="164">
        <v>0</v>
      </c>
      <c r="F1275" s="164">
        <v>0</v>
      </c>
      <c r="G1275" s="164">
        <v>0</v>
      </c>
      <c r="H1275" s="164">
        <v>0</v>
      </c>
      <c r="I1275" s="164">
        <v>0</v>
      </c>
      <c r="J1275" s="164">
        <v>0</v>
      </c>
      <c r="K1275" s="164">
        <v>0</v>
      </c>
      <c r="L1275" s="164">
        <v>0</v>
      </c>
      <c r="M1275" s="164">
        <v>0</v>
      </c>
      <c r="N1275" s="164">
        <v>0</v>
      </c>
      <c r="O1275" s="164">
        <v>0</v>
      </c>
      <c r="P1275" s="164">
        <v>0</v>
      </c>
      <c r="Q1275" s="164">
        <v>0</v>
      </c>
      <c r="R1275" s="164">
        <v>0</v>
      </c>
      <c r="S1275" s="164">
        <v>0</v>
      </c>
      <c r="T1275" s="164">
        <v>0</v>
      </c>
      <c r="U1275" s="164">
        <v>0</v>
      </c>
      <c r="V1275" s="164">
        <v>0</v>
      </c>
      <c r="W1275" s="164">
        <v>0</v>
      </c>
      <c r="X1275" s="164">
        <v>0</v>
      </c>
      <c r="Y1275" s="164">
        <v>0</v>
      </c>
      <c r="Z1275" s="164">
        <v>0</v>
      </c>
      <c r="AA1275" s="164">
        <v>0</v>
      </c>
      <c r="AB1275" s="164">
        <v>0</v>
      </c>
      <c r="AC1275" s="164">
        <v>0</v>
      </c>
      <c r="AD1275" s="164">
        <v>0</v>
      </c>
      <c r="AE1275" s="164">
        <v>0</v>
      </c>
      <c r="AF1275" s="164">
        <v>0</v>
      </c>
      <c r="AG1275" s="164">
        <v>0</v>
      </c>
      <c r="AH1275" s="164">
        <v>0</v>
      </c>
      <c r="AI1275" s="164">
        <v>0</v>
      </c>
      <c r="AJ1275" s="164">
        <v>0</v>
      </c>
      <c r="AK1275" s="164">
        <v>0</v>
      </c>
      <c r="AL1275" s="164">
        <v>0</v>
      </c>
      <c r="AM1275" s="164">
        <v>0</v>
      </c>
      <c r="AN1275" s="164">
        <v>0</v>
      </c>
      <c r="AO1275" s="164">
        <v>0</v>
      </c>
      <c r="AP1275" s="164">
        <v>0</v>
      </c>
      <c r="AQ1275" s="164">
        <v>0</v>
      </c>
      <c r="AR1275" s="164">
        <v>0</v>
      </c>
      <c r="AS1275" s="164">
        <v>0</v>
      </c>
      <c r="AT1275" s="164">
        <v>0</v>
      </c>
      <c r="AU1275" s="164">
        <v>0</v>
      </c>
      <c r="AV1275" s="164">
        <v>0</v>
      </c>
      <c r="AW1275" s="164">
        <v>0</v>
      </c>
    </row>
    <row r="1276" spans="1:49" x14ac:dyDescent="0.3">
      <c r="A1276" s="247"/>
      <c r="B1276" s="247"/>
      <c r="C1276" s="141" t="s">
        <v>12</v>
      </c>
      <c r="D1276" s="164">
        <v>0</v>
      </c>
      <c r="E1276" s="164">
        <v>0</v>
      </c>
      <c r="F1276" s="164">
        <v>0</v>
      </c>
      <c r="G1276" s="164">
        <v>0</v>
      </c>
      <c r="H1276" s="164">
        <v>0</v>
      </c>
      <c r="I1276" s="164">
        <v>0</v>
      </c>
      <c r="J1276" s="164">
        <v>0</v>
      </c>
      <c r="K1276" s="164">
        <v>0</v>
      </c>
      <c r="L1276" s="164">
        <v>0</v>
      </c>
      <c r="M1276" s="164">
        <v>0</v>
      </c>
      <c r="N1276" s="164">
        <v>0</v>
      </c>
      <c r="O1276" s="164">
        <v>0</v>
      </c>
      <c r="P1276" s="164">
        <v>0</v>
      </c>
      <c r="Q1276" s="164">
        <v>0</v>
      </c>
      <c r="R1276" s="164">
        <v>0</v>
      </c>
      <c r="S1276" s="164">
        <v>0</v>
      </c>
      <c r="T1276" s="164">
        <v>0</v>
      </c>
      <c r="U1276" s="164">
        <v>0</v>
      </c>
      <c r="V1276" s="164">
        <v>0</v>
      </c>
      <c r="W1276" s="164">
        <v>0</v>
      </c>
      <c r="X1276" s="164">
        <v>0</v>
      </c>
      <c r="Y1276" s="164">
        <v>0</v>
      </c>
      <c r="Z1276" s="164">
        <v>0</v>
      </c>
      <c r="AA1276" s="164">
        <v>0</v>
      </c>
      <c r="AB1276" s="164">
        <v>0</v>
      </c>
      <c r="AC1276" s="164">
        <v>0</v>
      </c>
      <c r="AD1276" s="164">
        <v>0</v>
      </c>
      <c r="AE1276" s="164">
        <v>0</v>
      </c>
      <c r="AF1276" s="164">
        <v>0</v>
      </c>
      <c r="AG1276" s="164">
        <v>0</v>
      </c>
      <c r="AH1276" s="164">
        <v>0</v>
      </c>
      <c r="AI1276" s="164">
        <v>0</v>
      </c>
      <c r="AJ1276" s="164">
        <v>0</v>
      </c>
      <c r="AK1276" s="164">
        <v>0</v>
      </c>
      <c r="AL1276" s="164">
        <v>0</v>
      </c>
      <c r="AM1276" s="164">
        <v>0</v>
      </c>
      <c r="AN1276" s="164">
        <v>0</v>
      </c>
      <c r="AO1276" s="164">
        <v>0</v>
      </c>
      <c r="AP1276" s="164">
        <v>0</v>
      </c>
      <c r="AQ1276" s="164">
        <v>0</v>
      </c>
      <c r="AR1276" s="164">
        <v>0</v>
      </c>
      <c r="AS1276" s="164">
        <v>0</v>
      </c>
      <c r="AT1276" s="164">
        <v>0</v>
      </c>
      <c r="AU1276" s="164">
        <v>0</v>
      </c>
      <c r="AV1276" s="164">
        <v>0</v>
      </c>
      <c r="AW1276" s="164">
        <v>0</v>
      </c>
    </row>
    <row r="1277" spans="1:49" x14ac:dyDescent="0.3">
      <c r="A1277" s="247"/>
      <c r="B1277" s="247"/>
      <c r="C1277" s="141" t="s">
        <v>13</v>
      </c>
      <c r="D1277" s="164">
        <v>0</v>
      </c>
      <c r="E1277" s="164">
        <v>0</v>
      </c>
      <c r="F1277" s="164">
        <v>0</v>
      </c>
      <c r="G1277" s="164">
        <v>0</v>
      </c>
      <c r="H1277" s="164">
        <v>0</v>
      </c>
      <c r="I1277" s="164">
        <v>0</v>
      </c>
      <c r="J1277" s="164">
        <v>0</v>
      </c>
      <c r="K1277" s="164">
        <v>0</v>
      </c>
      <c r="L1277" s="164">
        <v>0</v>
      </c>
      <c r="M1277" s="164">
        <v>0</v>
      </c>
      <c r="N1277" s="164">
        <v>0</v>
      </c>
      <c r="O1277" s="164">
        <v>0</v>
      </c>
      <c r="P1277" s="164">
        <v>0</v>
      </c>
      <c r="Q1277" s="164">
        <v>0</v>
      </c>
      <c r="R1277" s="164">
        <v>0</v>
      </c>
      <c r="S1277" s="164">
        <v>0</v>
      </c>
      <c r="T1277" s="164">
        <v>0</v>
      </c>
      <c r="U1277" s="164">
        <v>0</v>
      </c>
      <c r="V1277" s="164">
        <v>0</v>
      </c>
      <c r="W1277" s="164">
        <v>0</v>
      </c>
      <c r="X1277" s="164">
        <v>0</v>
      </c>
      <c r="Y1277" s="164">
        <v>0</v>
      </c>
      <c r="Z1277" s="164">
        <v>0</v>
      </c>
      <c r="AA1277" s="164">
        <v>0</v>
      </c>
      <c r="AB1277" s="164">
        <v>0</v>
      </c>
      <c r="AC1277" s="164">
        <v>0</v>
      </c>
      <c r="AD1277" s="164">
        <v>0</v>
      </c>
      <c r="AE1277" s="164">
        <v>0</v>
      </c>
      <c r="AF1277" s="164">
        <v>0</v>
      </c>
      <c r="AG1277" s="164">
        <v>0</v>
      </c>
      <c r="AH1277" s="164">
        <v>0</v>
      </c>
      <c r="AI1277" s="164">
        <v>0</v>
      </c>
      <c r="AJ1277" s="164">
        <v>0</v>
      </c>
      <c r="AK1277" s="164">
        <v>0</v>
      </c>
      <c r="AL1277" s="164">
        <v>0</v>
      </c>
      <c r="AM1277" s="164">
        <v>0</v>
      </c>
      <c r="AN1277" s="164">
        <v>0</v>
      </c>
      <c r="AO1277" s="164">
        <v>0</v>
      </c>
      <c r="AP1277" s="164">
        <v>0</v>
      </c>
      <c r="AQ1277" s="164">
        <v>0</v>
      </c>
      <c r="AR1277" s="164">
        <v>0</v>
      </c>
      <c r="AS1277" s="164">
        <v>0</v>
      </c>
      <c r="AT1277" s="164">
        <v>0</v>
      </c>
      <c r="AU1277" s="164">
        <v>0</v>
      </c>
      <c r="AV1277" s="164">
        <v>0</v>
      </c>
      <c r="AW1277" s="164">
        <v>0</v>
      </c>
    </row>
    <row r="1278" spans="1:49" x14ac:dyDescent="0.3">
      <c r="A1278" s="247"/>
      <c r="B1278" s="247"/>
      <c r="C1278" s="141" t="s">
        <v>14</v>
      </c>
      <c r="D1278" s="164">
        <v>0</v>
      </c>
      <c r="E1278" s="164">
        <v>0</v>
      </c>
      <c r="F1278" s="164">
        <v>0</v>
      </c>
      <c r="G1278" s="164">
        <v>0</v>
      </c>
      <c r="H1278" s="164">
        <v>0</v>
      </c>
      <c r="I1278" s="164">
        <v>0</v>
      </c>
      <c r="J1278" s="164">
        <v>0</v>
      </c>
      <c r="K1278" s="164">
        <v>0</v>
      </c>
      <c r="L1278" s="164">
        <v>0</v>
      </c>
      <c r="M1278" s="164">
        <v>0</v>
      </c>
      <c r="N1278" s="164">
        <v>0</v>
      </c>
      <c r="O1278" s="164">
        <v>0</v>
      </c>
      <c r="P1278" s="164">
        <v>0</v>
      </c>
      <c r="Q1278" s="164">
        <v>0</v>
      </c>
      <c r="R1278" s="164">
        <v>0</v>
      </c>
      <c r="S1278" s="164">
        <v>0</v>
      </c>
      <c r="T1278" s="164">
        <v>0</v>
      </c>
      <c r="U1278" s="164">
        <v>0</v>
      </c>
      <c r="V1278" s="164">
        <v>0</v>
      </c>
      <c r="W1278" s="164">
        <v>0</v>
      </c>
      <c r="X1278" s="164">
        <v>0</v>
      </c>
      <c r="Y1278" s="164">
        <v>0</v>
      </c>
      <c r="Z1278" s="164">
        <v>0</v>
      </c>
      <c r="AA1278" s="164">
        <v>0</v>
      </c>
      <c r="AB1278" s="164">
        <v>0</v>
      </c>
      <c r="AC1278" s="164">
        <v>0</v>
      </c>
      <c r="AD1278" s="164">
        <v>0</v>
      </c>
      <c r="AE1278" s="164">
        <v>0</v>
      </c>
      <c r="AF1278" s="164">
        <v>0</v>
      </c>
      <c r="AG1278" s="164">
        <v>0</v>
      </c>
      <c r="AH1278" s="164">
        <v>0</v>
      </c>
      <c r="AI1278" s="164">
        <v>0</v>
      </c>
      <c r="AJ1278" s="164">
        <v>0</v>
      </c>
      <c r="AK1278" s="164">
        <v>0</v>
      </c>
      <c r="AL1278" s="164">
        <v>0</v>
      </c>
      <c r="AM1278" s="164">
        <v>0</v>
      </c>
      <c r="AN1278" s="164">
        <v>0</v>
      </c>
      <c r="AO1278" s="164">
        <v>0</v>
      </c>
      <c r="AP1278" s="164">
        <v>0</v>
      </c>
      <c r="AQ1278" s="164">
        <v>0</v>
      </c>
      <c r="AR1278" s="164">
        <v>0</v>
      </c>
      <c r="AS1278" s="164">
        <v>0</v>
      </c>
      <c r="AT1278" s="164">
        <v>0</v>
      </c>
      <c r="AU1278" s="164">
        <v>0</v>
      </c>
      <c r="AV1278" s="164">
        <v>0</v>
      </c>
      <c r="AW1278" s="164">
        <v>0</v>
      </c>
    </row>
    <row r="1279" spans="1:49" x14ac:dyDescent="0.3">
      <c r="A1279" s="247"/>
      <c r="B1279" s="247"/>
      <c r="C1279" s="141" t="s">
        <v>15</v>
      </c>
      <c r="D1279" s="164">
        <v>0</v>
      </c>
      <c r="E1279" s="164">
        <v>0</v>
      </c>
      <c r="F1279" s="164">
        <v>0</v>
      </c>
      <c r="G1279" s="164">
        <v>0</v>
      </c>
      <c r="H1279" s="164">
        <v>0</v>
      </c>
      <c r="I1279" s="164">
        <v>0</v>
      </c>
      <c r="J1279" s="164">
        <v>0</v>
      </c>
      <c r="K1279" s="164">
        <v>0</v>
      </c>
      <c r="L1279" s="164">
        <v>0</v>
      </c>
      <c r="M1279" s="164">
        <v>0</v>
      </c>
      <c r="N1279" s="164">
        <v>0</v>
      </c>
      <c r="O1279" s="164">
        <v>0</v>
      </c>
      <c r="P1279" s="164">
        <v>0</v>
      </c>
      <c r="Q1279" s="164">
        <v>0</v>
      </c>
      <c r="R1279" s="164">
        <v>0</v>
      </c>
      <c r="S1279" s="164">
        <v>0</v>
      </c>
      <c r="T1279" s="164">
        <v>0</v>
      </c>
      <c r="U1279" s="164">
        <v>0</v>
      </c>
      <c r="V1279" s="164">
        <v>0</v>
      </c>
      <c r="W1279" s="164">
        <v>0</v>
      </c>
      <c r="X1279" s="164">
        <v>0</v>
      </c>
      <c r="Y1279" s="164">
        <v>0</v>
      </c>
      <c r="Z1279" s="164">
        <v>0</v>
      </c>
      <c r="AA1279" s="164">
        <v>0</v>
      </c>
      <c r="AB1279" s="164">
        <v>0</v>
      </c>
      <c r="AC1279" s="164">
        <v>0</v>
      </c>
      <c r="AD1279" s="164">
        <v>0</v>
      </c>
      <c r="AE1279" s="164">
        <v>0</v>
      </c>
      <c r="AF1279" s="164">
        <v>0</v>
      </c>
      <c r="AG1279" s="164">
        <v>0</v>
      </c>
      <c r="AH1279" s="164">
        <v>0</v>
      </c>
      <c r="AI1279" s="164">
        <v>0</v>
      </c>
      <c r="AJ1279" s="164">
        <v>0</v>
      </c>
      <c r="AK1279" s="164">
        <v>0</v>
      </c>
      <c r="AL1279" s="164">
        <v>0</v>
      </c>
      <c r="AM1279" s="164">
        <v>0</v>
      </c>
      <c r="AN1279" s="164">
        <v>0</v>
      </c>
      <c r="AO1279" s="164">
        <v>0</v>
      </c>
      <c r="AP1279" s="164">
        <v>0</v>
      </c>
      <c r="AQ1279" s="164">
        <v>0</v>
      </c>
      <c r="AR1279" s="164">
        <v>0</v>
      </c>
      <c r="AS1279" s="164">
        <v>0</v>
      </c>
      <c r="AT1279" s="164">
        <v>0</v>
      </c>
      <c r="AU1279" s="164">
        <v>0</v>
      </c>
      <c r="AV1279" s="164">
        <v>0</v>
      </c>
      <c r="AW1279" s="164">
        <v>0</v>
      </c>
    </row>
    <row r="1280" spans="1:49" x14ac:dyDescent="0.3">
      <c r="A1280" s="247"/>
      <c r="B1280" s="247"/>
      <c r="C1280" s="141" t="s">
        <v>16</v>
      </c>
      <c r="D1280" s="164">
        <v>0</v>
      </c>
      <c r="E1280" s="164">
        <v>0</v>
      </c>
      <c r="F1280" s="164">
        <v>0</v>
      </c>
      <c r="G1280" s="164">
        <v>0</v>
      </c>
      <c r="H1280" s="164">
        <v>0</v>
      </c>
      <c r="I1280" s="164">
        <v>0</v>
      </c>
      <c r="J1280" s="164">
        <v>0</v>
      </c>
      <c r="K1280" s="164">
        <v>0</v>
      </c>
      <c r="L1280" s="164">
        <v>0</v>
      </c>
      <c r="M1280" s="164">
        <v>0</v>
      </c>
      <c r="N1280" s="164">
        <v>0</v>
      </c>
      <c r="O1280" s="164">
        <v>0</v>
      </c>
      <c r="P1280" s="164">
        <v>0</v>
      </c>
      <c r="Q1280" s="164">
        <v>0</v>
      </c>
      <c r="R1280" s="164">
        <v>0</v>
      </c>
      <c r="S1280" s="164">
        <v>0</v>
      </c>
      <c r="T1280" s="164">
        <v>0</v>
      </c>
      <c r="U1280" s="164">
        <v>0</v>
      </c>
      <c r="V1280" s="164">
        <v>0</v>
      </c>
      <c r="W1280" s="164">
        <v>0</v>
      </c>
      <c r="X1280" s="164">
        <v>0</v>
      </c>
      <c r="Y1280" s="164">
        <v>0</v>
      </c>
      <c r="Z1280" s="164">
        <v>0</v>
      </c>
      <c r="AA1280" s="164">
        <v>0</v>
      </c>
      <c r="AB1280" s="164">
        <v>0</v>
      </c>
      <c r="AC1280" s="164">
        <v>0</v>
      </c>
      <c r="AD1280" s="164">
        <v>0</v>
      </c>
      <c r="AE1280" s="164">
        <v>0</v>
      </c>
      <c r="AF1280" s="164">
        <v>0</v>
      </c>
      <c r="AG1280" s="164">
        <v>0</v>
      </c>
      <c r="AH1280" s="164">
        <v>0</v>
      </c>
      <c r="AI1280" s="164">
        <v>0</v>
      </c>
      <c r="AJ1280" s="164">
        <v>0</v>
      </c>
      <c r="AK1280" s="164">
        <v>0</v>
      </c>
      <c r="AL1280" s="164">
        <v>0</v>
      </c>
      <c r="AM1280" s="164">
        <v>0</v>
      </c>
      <c r="AN1280" s="164">
        <v>0</v>
      </c>
      <c r="AO1280" s="164">
        <v>0</v>
      </c>
      <c r="AP1280" s="164">
        <v>0</v>
      </c>
      <c r="AQ1280" s="164">
        <v>0</v>
      </c>
      <c r="AR1280" s="164">
        <v>0</v>
      </c>
      <c r="AS1280" s="164">
        <v>0</v>
      </c>
      <c r="AT1280" s="164">
        <v>0</v>
      </c>
      <c r="AU1280" s="164">
        <v>0</v>
      </c>
      <c r="AV1280" s="164">
        <v>0</v>
      </c>
      <c r="AW1280" s="164">
        <v>0</v>
      </c>
    </row>
    <row r="1281" spans="1:49" x14ac:dyDescent="0.3">
      <c r="A1281" s="247"/>
      <c r="B1281" s="247"/>
      <c r="C1281" s="141" t="s">
        <v>17</v>
      </c>
      <c r="D1281" s="164">
        <v>0</v>
      </c>
      <c r="E1281" s="164">
        <v>0</v>
      </c>
      <c r="F1281" s="164">
        <v>0</v>
      </c>
      <c r="G1281" s="164">
        <v>0</v>
      </c>
      <c r="H1281" s="164">
        <v>0</v>
      </c>
      <c r="I1281" s="164">
        <v>0</v>
      </c>
      <c r="J1281" s="164">
        <v>0</v>
      </c>
      <c r="K1281" s="164">
        <v>0</v>
      </c>
      <c r="L1281" s="164">
        <v>0</v>
      </c>
      <c r="M1281" s="164">
        <v>0</v>
      </c>
      <c r="N1281" s="164">
        <v>0</v>
      </c>
      <c r="O1281" s="164">
        <v>0</v>
      </c>
      <c r="P1281" s="164">
        <v>0</v>
      </c>
      <c r="Q1281" s="164">
        <v>0</v>
      </c>
      <c r="R1281" s="164">
        <v>0</v>
      </c>
      <c r="S1281" s="164">
        <v>0</v>
      </c>
      <c r="T1281" s="164">
        <v>0</v>
      </c>
      <c r="U1281" s="164">
        <v>0</v>
      </c>
      <c r="V1281" s="164">
        <v>0</v>
      </c>
      <c r="W1281" s="164">
        <v>0</v>
      </c>
      <c r="X1281" s="164">
        <v>0</v>
      </c>
      <c r="Y1281" s="164">
        <v>0</v>
      </c>
      <c r="Z1281" s="164">
        <v>0</v>
      </c>
      <c r="AA1281" s="164">
        <v>0</v>
      </c>
      <c r="AB1281" s="164">
        <v>0</v>
      </c>
      <c r="AC1281" s="164">
        <v>0</v>
      </c>
      <c r="AD1281" s="164">
        <v>0</v>
      </c>
      <c r="AE1281" s="164">
        <v>0</v>
      </c>
      <c r="AF1281" s="164">
        <v>0</v>
      </c>
      <c r="AG1281" s="164">
        <v>0</v>
      </c>
      <c r="AH1281" s="164">
        <v>0</v>
      </c>
      <c r="AI1281" s="164">
        <v>0</v>
      </c>
      <c r="AJ1281" s="164">
        <v>0</v>
      </c>
      <c r="AK1281" s="164">
        <v>0</v>
      </c>
      <c r="AL1281" s="164">
        <v>0</v>
      </c>
      <c r="AM1281" s="164">
        <v>0</v>
      </c>
      <c r="AN1281" s="164">
        <v>0</v>
      </c>
      <c r="AO1281" s="164">
        <v>0</v>
      </c>
      <c r="AP1281" s="164">
        <v>0</v>
      </c>
      <c r="AQ1281" s="164">
        <v>0</v>
      </c>
      <c r="AR1281" s="164">
        <v>0</v>
      </c>
      <c r="AS1281" s="164">
        <v>0</v>
      </c>
      <c r="AT1281" s="164">
        <v>0</v>
      </c>
      <c r="AU1281" s="164">
        <v>0</v>
      </c>
      <c r="AV1281" s="164">
        <v>0</v>
      </c>
      <c r="AW1281" s="164">
        <v>0</v>
      </c>
    </row>
    <row r="1282" spans="1:49" x14ac:dyDescent="0.3">
      <c r="A1282" s="247"/>
      <c r="B1282" s="247"/>
      <c r="C1282" s="141" t="s">
        <v>34</v>
      </c>
      <c r="D1282" s="164">
        <v>0</v>
      </c>
      <c r="E1282" s="164">
        <v>0</v>
      </c>
      <c r="F1282" s="164">
        <v>0</v>
      </c>
      <c r="G1282" s="164">
        <v>0</v>
      </c>
      <c r="H1282" s="164">
        <v>0</v>
      </c>
      <c r="I1282" s="164">
        <v>0</v>
      </c>
      <c r="J1282" s="164">
        <v>0</v>
      </c>
      <c r="K1282" s="164">
        <v>0</v>
      </c>
      <c r="L1282" s="164">
        <v>0</v>
      </c>
      <c r="M1282" s="164">
        <v>0</v>
      </c>
      <c r="N1282" s="164">
        <v>0</v>
      </c>
      <c r="O1282" s="164">
        <v>0</v>
      </c>
      <c r="P1282" s="164">
        <v>0</v>
      </c>
      <c r="Q1282" s="164">
        <v>0</v>
      </c>
      <c r="R1282" s="164">
        <v>0</v>
      </c>
      <c r="S1282" s="164">
        <v>0</v>
      </c>
      <c r="T1282" s="164">
        <v>0</v>
      </c>
      <c r="U1282" s="164">
        <v>0</v>
      </c>
      <c r="V1282" s="164">
        <v>0</v>
      </c>
      <c r="W1282" s="164">
        <v>0</v>
      </c>
      <c r="X1282" s="164">
        <v>0</v>
      </c>
      <c r="Y1282" s="164">
        <v>0</v>
      </c>
      <c r="Z1282" s="164">
        <v>0</v>
      </c>
      <c r="AA1282" s="164">
        <v>0</v>
      </c>
      <c r="AB1282" s="164">
        <v>0</v>
      </c>
      <c r="AC1282" s="164">
        <v>0</v>
      </c>
      <c r="AD1282" s="164">
        <v>0</v>
      </c>
      <c r="AE1282" s="164">
        <v>0</v>
      </c>
      <c r="AF1282" s="164">
        <v>0</v>
      </c>
      <c r="AG1282" s="164">
        <v>0</v>
      </c>
      <c r="AH1282" s="164">
        <v>0</v>
      </c>
      <c r="AI1282" s="164">
        <v>0</v>
      </c>
      <c r="AJ1282" s="164">
        <v>0</v>
      </c>
      <c r="AK1282" s="164">
        <v>0</v>
      </c>
      <c r="AL1282" s="164">
        <v>0</v>
      </c>
      <c r="AM1282" s="164">
        <v>0</v>
      </c>
      <c r="AN1282" s="164">
        <v>0</v>
      </c>
      <c r="AO1282" s="164">
        <v>0</v>
      </c>
      <c r="AP1282" s="164">
        <v>0</v>
      </c>
      <c r="AQ1282" s="164">
        <v>0</v>
      </c>
      <c r="AR1282" s="164">
        <v>0</v>
      </c>
      <c r="AS1282" s="164">
        <v>0</v>
      </c>
      <c r="AT1282" s="164">
        <v>0</v>
      </c>
      <c r="AU1282" s="164">
        <v>0</v>
      </c>
      <c r="AV1282" s="164">
        <v>0</v>
      </c>
      <c r="AW1282" s="164">
        <v>0</v>
      </c>
    </row>
    <row r="1283" spans="1:49" x14ac:dyDescent="0.3">
      <c r="A1283" s="247"/>
      <c r="B1283" s="247"/>
      <c r="C1283" s="141" t="s">
        <v>19</v>
      </c>
      <c r="D1283" s="164">
        <v>0</v>
      </c>
      <c r="E1283" s="164">
        <v>0</v>
      </c>
      <c r="F1283" s="164">
        <v>0</v>
      </c>
      <c r="G1283" s="164">
        <v>0</v>
      </c>
      <c r="H1283" s="164">
        <v>0</v>
      </c>
      <c r="I1283" s="164">
        <v>0</v>
      </c>
      <c r="J1283" s="164">
        <v>0</v>
      </c>
      <c r="K1283" s="164">
        <v>0</v>
      </c>
      <c r="L1283" s="164">
        <v>0</v>
      </c>
      <c r="M1283" s="164">
        <v>0</v>
      </c>
      <c r="N1283" s="164">
        <v>0</v>
      </c>
      <c r="O1283" s="164">
        <v>0</v>
      </c>
      <c r="P1283" s="164">
        <v>0</v>
      </c>
      <c r="Q1283" s="164">
        <v>0</v>
      </c>
      <c r="R1283" s="164">
        <v>0</v>
      </c>
      <c r="S1283" s="164">
        <v>0</v>
      </c>
      <c r="T1283" s="164">
        <v>0</v>
      </c>
      <c r="U1283" s="164">
        <v>0</v>
      </c>
      <c r="V1283" s="164">
        <v>0</v>
      </c>
      <c r="W1283" s="164">
        <v>0</v>
      </c>
      <c r="X1283" s="164">
        <v>0</v>
      </c>
      <c r="Y1283" s="164">
        <v>0</v>
      </c>
      <c r="Z1283" s="164">
        <v>0</v>
      </c>
      <c r="AA1283" s="164">
        <v>0</v>
      </c>
      <c r="AB1283" s="164">
        <v>0</v>
      </c>
      <c r="AC1283" s="164">
        <v>0</v>
      </c>
      <c r="AD1283" s="164">
        <v>0</v>
      </c>
      <c r="AE1283" s="164">
        <v>0</v>
      </c>
      <c r="AF1283" s="164">
        <v>0</v>
      </c>
      <c r="AG1283" s="164">
        <v>0</v>
      </c>
      <c r="AH1283" s="164">
        <v>0</v>
      </c>
      <c r="AI1283" s="164">
        <v>0</v>
      </c>
      <c r="AJ1283" s="164">
        <v>0</v>
      </c>
      <c r="AK1283" s="164">
        <v>0</v>
      </c>
      <c r="AL1283" s="164">
        <v>0</v>
      </c>
      <c r="AM1283" s="164">
        <v>0</v>
      </c>
      <c r="AN1283" s="164">
        <v>0</v>
      </c>
      <c r="AO1283" s="164">
        <v>0</v>
      </c>
      <c r="AP1283" s="164">
        <v>0</v>
      </c>
      <c r="AQ1283" s="164">
        <v>0</v>
      </c>
      <c r="AR1283" s="164">
        <v>0</v>
      </c>
      <c r="AS1283" s="164">
        <v>0</v>
      </c>
      <c r="AT1283" s="164">
        <v>0</v>
      </c>
      <c r="AU1283" s="164">
        <v>0</v>
      </c>
      <c r="AV1283" s="164">
        <v>0</v>
      </c>
      <c r="AW1283" s="164">
        <v>0</v>
      </c>
    </row>
    <row r="1284" spans="1:49" x14ac:dyDescent="0.3">
      <c r="A1284" s="247"/>
      <c r="B1284" s="247" t="s">
        <v>29</v>
      </c>
      <c r="C1284" s="141" t="s">
        <v>11</v>
      </c>
      <c r="D1284" s="164">
        <v>0</v>
      </c>
      <c r="E1284" s="164">
        <v>0</v>
      </c>
      <c r="F1284" s="164">
        <v>0</v>
      </c>
      <c r="G1284" s="164">
        <v>0</v>
      </c>
      <c r="H1284" s="164">
        <v>0</v>
      </c>
      <c r="I1284" s="164">
        <v>0</v>
      </c>
      <c r="J1284" s="164">
        <v>0</v>
      </c>
      <c r="K1284" s="164">
        <v>0</v>
      </c>
      <c r="L1284" s="164">
        <v>0</v>
      </c>
      <c r="M1284" s="164">
        <v>0</v>
      </c>
      <c r="N1284" s="164">
        <v>0</v>
      </c>
      <c r="O1284" s="164">
        <v>0</v>
      </c>
      <c r="P1284" s="164">
        <v>0</v>
      </c>
      <c r="Q1284" s="164">
        <v>0</v>
      </c>
      <c r="R1284" s="164">
        <v>0</v>
      </c>
      <c r="S1284" s="164">
        <v>0</v>
      </c>
      <c r="T1284" s="164">
        <v>0</v>
      </c>
      <c r="U1284" s="164">
        <v>0</v>
      </c>
      <c r="V1284" s="164">
        <v>0</v>
      </c>
      <c r="W1284" s="164">
        <v>0</v>
      </c>
      <c r="X1284" s="164">
        <v>0</v>
      </c>
      <c r="Y1284" s="164">
        <v>0</v>
      </c>
      <c r="Z1284" s="164">
        <v>0</v>
      </c>
      <c r="AA1284" s="164">
        <v>0</v>
      </c>
      <c r="AB1284" s="164">
        <v>0</v>
      </c>
      <c r="AC1284" s="164">
        <v>0</v>
      </c>
      <c r="AD1284" s="164">
        <v>0</v>
      </c>
      <c r="AE1284" s="164">
        <v>0</v>
      </c>
      <c r="AF1284" s="164">
        <v>0</v>
      </c>
      <c r="AG1284" s="164">
        <v>0</v>
      </c>
      <c r="AH1284" s="164">
        <v>0</v>
      </c>
      <c r="AI1284" s="164">
        <v>0</v>
      </c>
      <c r="AJ1284" s="164">
        <v>0</v>
      </c>
      <c r="AK1284" s="164">
        <v>0</v>
      </c>
      <c r="AL1284" s="164">
        <v>0</v>
      </c>
      <c r="AM1284" s="164">
        <v>0</v>
      </c>
      <c r="AN1284" s="164">
        <v>0</v>
      </c>
      <c r="AO1284" s="164">
        <v>0</v>
      </c>
      <c r="AP1284" s="164">
        <v>0</v>
      </c>
      <c r="AQ1284" s="164">
        <v>0</v>
      </c>
      <c r="AR1284" s="164">
        <v>0</v>
      </c>
      <c r="AS1284" s="164">
        <v>0</v>
      </c>
      <c r="AT1284" s="164">
        <v>0</v>
      </c>
      <c r="AU1284" s="164">
        <v>0</v>
      </c>
      <c r="AV1284" s="164">
        <v>0</v>
      </c>
      <c r="AW1284" s="164">
        <v>0</v>
      </c>
    </row>
    <row r="1285" spans="1:49" x14ac:dyDescent="0.3">
      <c r="A1285" s="247"/>
      <c r="B1285" s="247"/>
      <c r="C1285" s="141" t="s">
        <v>12</v>
      </c>
      <c r="D1285" s="164">
        <v>0</v>
      </c>
      <c r="E1285" s="164">
        <v>0</v>
      </c>
      <c r="F1285" s="164">
        <v>0</v>
      </c>
      <c r="G1285" s="164">
        <v>0</v>
      </c>
      <c r="H1285" s="164">
        <v>0</v>
      </c>
      <c r="I1285" s="164">
        <v>0</v>
      </c>
      <c r="J1285" s="164">
        <v>0</v>
      </c>
      <c r="K1285" s="164">
        <v>0</v>
      </c>
      <c r="L1285" s="164">
        <v>0</v>
      </c>
      <c r="M1285" s="164">
        <v>0</v>
      </c>
      <c r="N1285" s="164">
        <v>0</v>
      </c>
      <c r="O1285" s="164">
        <v>0</v>
      </c>
      <c r="P1285" s="164">
        <v>0</v>
      </c>
      <c r="Q1285" s="164">
        <v>0</v>
      </c>
      <c r="R1285" s="164">
        <v>0</v>
      </c>
      <c r="S1285" s="164">
        <v>0</v>
      </c>
      <c r="T1285" s="164">
        <v>0</v>
      </c>
      <c r="U1285" s="164">
        <v>0</v>
      </c>
      <c r="V1285" s="164">
        <v>0</v>
      </c>
      <c r="W1285" s="164">
        <v>0</v>
      </c>
      <c r="X1285" s="164">
        <v>0</v>
      </c>
      <c r="Y1285" s="164">
        <v>0</v>
      </c>
      <c r="Z1285" s="164">
        <v>0</v>
      </c>
      <c r="AA1285" s="164">
        <v>0</v>
      </c>
      <c r="AB1285" s="164">
        <v>0</v>
      </c>
      <c r="AC1285" s="164">
        <v>0</v>
      </c>
      <c r="AD1285" s="164">
        <v>0</v>
      </c>
      <c r="AE1285" s="164">
        <v>0</v>
      </c>
      <c r="AF1285" s="164">
        <v>0</v>
      </c>
      <c r="AG1285" s="164">
        <v>0</v>
      </c>
      <c r="AH1285" s="164">
        <v>0</v>
      </c>
      <c r="AI1285" s="164">
        <v>0</v>
      </c>
      <c r="AJ1285" s="164">
        <v>0</v>
      </c>
      <c r="AK1285" s="164">
        <v>0</v>
      </c>
      <c r="AL1285" s="164">
        <v>0</v>
      </c>
      <c r="AM1285" s="164">
        <v>0</v>
      </c>
      <c r="AN1285" s="164">
        <v>0</v>
      </c>
      <c r="AO1285" s="164">
        <v>0</v>
      </c>
      <c r="AP1285" s="164">
        <v>0</v>
      </c>
      <c r="AQ1285" s="164">
        <v>0</v>
      </c>
      <c r="AR1285" s="164">
        <v>0</v>
      </c>
      <c r="AS1285" s="164">
        <v>0</v>
      </c>
      <c r="AT1285" s="164">
        <v>0</v>
      </c>
      <c r="AU1285" s="164">
        <v>0</v>
      </c>
      <c r="AV1285" s="164">
        <v>0</v>
      </c>
      <c r="AW1285" s="164">
        <v>0</v>
      </c>
    </row>
    <row r="1286" spans="1:49" x14ac:dyDescent="0.3">
      <c r="A1286" s="247"/>
      <c r="B1286" s="247"/>
      <c r="C1286" s="141" t="s">
        <v>13</v>
      </c>
      <c r="D1286" s="164">
        <v>0</v>
      </c>
      <c r="E1286" s="164">
        <v>0</v>
      </c>
      <c r="F1286" s="164">
        <v>0</v>
      </c>
      <c r="G1286" s="164">
        <v>0</v>
      </c>
      <c r="H1286" s="164">
        <v>0</v>
      </c>
      <c r="I1286" s="164">
        <v>0</v>
      </c>
      <c r="J1286" s="164">
        <v>0</v>
      </c>
      <c r="K1286" s="164">
        <v>0</v>
      </c>
      <c r="L1286" s="164">
        <v>0</v>
      </c>
      <c r="M1286" s="164">
        <v>0</v>
      </c>
      <c r="N1286" s="164">
        <v>0</v>
      </c>
      <c r="O1286" s="164">
        <v>0</v>
      </c>
      <c r="P1286" s="164">
        <v>0</v>
      </c>
      <c r="Q1286" s="164">
        <v>0</v>
      </c>
      <c r="R1286" s="164">
        <v>0</v>
      </c>
      <c r="S1286" s="164">
        <v>0</v>
      </c>
      <c r="T1286" s="164">
        <v>0</v>
      </c>
      <c r="U1286" s="164">
        <v>0</v>
      </c>
      <c r="V1286" s="164">
        <v>0</v>
      </c>
      <c r="W1286" s="164">
        <v>0</v>
      </c>
      <c r="X1286" s="164">
        <v>0</v>
      </c>
      <c r="Y1286" s="164">
        <v>0</v>
      </c>
      <c r="Z1286" s="164">
        <v>0</v>
      </c>
      <c r="AA1286" s="164">
        <v>0</v>
      </c>
      <c r="AB1286" s="164">
        <v>0</v>
      </c>
      <c r="AC1286" s="164">
        <v>0</v>
      </c>
      <c r="AD1286" s="164">
        <v>0</v>
      </c>
      <c r="AE1286" s="164">
        <v>0</v>
      </c>
      <c r="AF1286" s="164">
        <v>0</v>
      </c>
      <c r="AG1286" s="164">
        <v>0</v>
      </c>
      <c r="AH1286" s="164">
        <v>0</v>
      </c>
      <c r="AI1286" s="164">
        <v>0</v>
      </c>
      <c r="AJ1286" s="164">
        <v>0</v>
      </c>
      <c r="AK1286" s="164">
        <v>0</v>
      </c>
      <c r="AL1286" s="164">
        <v>0</v>
      </c>
      <c r="AM1286" s="164">
        <v>0</v>
      </c>
      <c r="AN1286" s="164">
        <v>0</v>
      </c>
      <c r="AO1286" s="164">
        <v>0</v>
      </c>
      <c r="AP1286" s="164">
        <v>0</v>
      </c>
      <c r="AQ1286" s="164">
        <v>0</v>
      </c>
      <c r="AR1286" s="164">
        <v>0</v>
      </c>
      <c r="AS1286" s="164">
        <v>0</v>
      </c>
      <c r="AT1286" s="164">
        <v>0</v>
      </c>
      <c r="AU1286" s="164">
        <v>0</v>
      </c>
      <c r="AV1286" s="164">
        <v>0</v>
      </c>
      <c r="AW1286" s="164">
        <v>0</v>
      </c>
    </row>
    <row r="1287" spans="1:49" x14ac:dyDescent="0.3">
      <c r="A1287" s="247"/>
      <c r="B1287" s="247"/>
      <c r="C1287" s="141" t="s">
        <v>14</v>
      </c>
      <c r="D1287" s="164">
        <v>0</v>
      </c>
      <c r="E1287" s="164">
        <v>0</v>
      </c>
      <c r="F1287" s="164">
        <v>0</v>
      </c>
      <c r="G1287" s="164">
        <v>0</v>
      </c>
      <c r="H1287" s="164">
        <v>0</v>
      </c>
      <c r="I1287" s="164">
        <v>0</v>
      </c>
      <c r="J1287" s="164">
        <v>0</v>
      </c>
      <c r="K1287" s="164">
        <v>0</v>
      </c>
      <c r="L1287" s="164">
        <v>0</v>
      </c>
      <c r="M1287" s="164">
        <v>0</v>
      </c>
      <c r="N1287" s="164">
        <v>0</v>
      </c>
      <c r="O1287" s="164">
        <v>0</v>
      </c>
      <c r="P1287" s="164">
        <v>0</v>
      </c>
      <c r="Q1287" s="164">
        <v>0</v>
      </c>
      <c r="R1287" s="164">
        <v>0</v>
      </c>
      <c r="S1287" s="164">
        <v>0</v>
      </c>
      <c r="T1287" s="164">
        <v>0</v>
      </c>
      <c r="U1287" s="164">
        <v>0</v>
      </c>
      <c r="V1287" s="164">
        <v>0</v>
      </c>
      <c r="W1287" s="164">
        <v>0</v>
      </c>
      <c r="X1287" s="164">
        <v>0</v>
      </c>
      <c r="Y1287" s="164">
        <v>0</v>
      </c>
      <c r="Z1287" s="164">
        <v>0</v>
      </c>
      <c r="AA1287" s="164">
        <v>0</v>
      </c>
      <c r="AB1287" s="164">
        <v>0</v>
      </c>
      <c r="AC1287" s="164">
        <v>0</v>
      </c>
      <c r="AD1287" s="164">
        <v>0</v>
      </c>
      <c r="AE1287" s="164">
        <v>0</v>
      </c>
      <c r="AF1287" s="164">
        <v>0</v>
      </c>
      <c r="AG1287" s="164">
        <v>0</v>
      </c>
      <c r="AH1287" s="164">
        <v>0</v>
      </c>
      <c r="AI1287" s="164">
        <v>0</v>
      </c>
      <c r="AJ1287" s="164">
        <v>0</v>
      </c>
      <c r="AK1287" s="164">
        <v>0</v>
      </c>
      <c r="AL1287" s="164">
        <v>0</v>
      </c>
      <c r="AM1287" s="164">
        <v>0</v>
      </c>
      <c r="AN1287" s="164">
        <v>0</v>
      </c>
      <c r="AO1287" s="164">
        <v>0</v>
      </c>
      <c r="AP1287" s="164">
        <v>0</v>
      </c>
      <c r="AQ1287" s="164">
        <v>0</v>
      </c>
      <c r="AR1287" s="164">
        <v>0</v>
      </c>
      <c r="AS1287" s="164">
        <v>0</v>
      </c>
      <c r="AT1287" s="164">
        <v>0</v>
      </c>
      <c r="AU1287" s="164">
        <v>0</v>
      </c>
      <c r="AV1287" s="164">
        <v>0</v>
      </c>
      <c r="AW1287" s="164">
        <v>0</v>
      </c>
    </row>
    <row r="1288" spans="1:49" x14ac:dyDescent="0.3">
      <c r="A1288" s="247"/>
      <c r="B1288" s="247"/>
      <c r="C1288" s="141" t="s">
        <v>15</v>
      </c>
      <c r="D1288" s="164">
        <v>0</v>
      </c>
      <c r="E1288" s="164">
        <v>0</v>
      </c>
      <c r="F1288" s="164">
        <v>0</v>
      </c>
      <c r="G1288" s="164">
        <v>0</v>
      </c>
      <c r="H1288" s="164">
        <v>0</v>
      </c>
      <c r="I1288" s="164">
        <v>0</v>
      </c>
      <c r="J1288" s="164">
        <v>0</v>
      </c>
      <c r="K1288" s="164">
        <v>0</v>
      </c>
      <c r="L1288" s="164">
        <v>0</v>
      </c>
      <c r="M1288" s="164">
        <v>0</v>
      </c>
      <c r="N1288" s="164">
        <v>0</v>
      </c>
      <c r="O1288" s="164">
        <v>0</v>
      </c>
      <c r="P1288" s="164">
        <v>0</v>
      </c>
      <c r="Q1288" s="164">
        <v>0</v>
      </c>
      <c r="R1288" s="164">
        <v>0</v>
      </c>
      <c r="S1288" s="164">
        <v>0</v>
      </c>
      <c r="T1288" s="164">
        <v>0</v>
      </c>
      <c r="U1288" s="164">
        <v>0</v>
      </c>
      <c r="V1288" s="164">
        <v>0</v>
      </c>
      <c r="W1288" s="164">
        <v>0</v>
      </c>
      <c r="X1288" s="164">
        <v>0</v>
      </c>
      <c r="Y1288" s="164">
        <v>0</v>
      </c>
      <c r="Z1288" s="164">
        <v>0</v>
      </c>
      <c r="AA1288" s="164">
        <v>0</v>
      </c>
      <c r="AB1288" s="164">
        <v>0</v>
      </c>
      <c r="AC1288" s="164">
        <v>0</v>
      </c>
      <c r="AD1288" s="164">
        <v>0</v>
      </c>
      <c r="AE1288" s="164">
        <v>0</v>
      </c>
      <c r="AF1288" s="164">
        <v>0</v>
      </c>
      <c r="AG1288" s="164">
        <v>0</v>
      </c>
      <c r="AH1288" s="164">
        <v>0</v>
      </c>
      <c r="AI1288" s="164">
        <v>0</v>
      </c>
      <c r="AJ1288" s="164">
        <v>0</v>
      </c>
      <c r="AK1288" s="164">
        <v>0</v>
      </c>
      <c r="AL1288" s="164">
        <v>0</v>
      </c>
      <c r="AM1288" s="164">
        <v>0</v>
      </c>
      <c r="AN1288" s="164">
        <v>0</v>
      </c>
      <c r="AO1288" s="164">
        <v>0</v>
      </c>
      <c r="AP1288" s="164">
        <v>0</v>
      </c>
      <c r="AQ1288" s="164">
        <v>0</v>
      </c>
      <c r="AR1288" s="164">
        <v>0</v>
      </c>
      <c r="AS1288" s="164">
        <v>0</v>
      </c>
      <c r="AT1288" s="164">
        <v>0</v>
      </c>
      <c r="AU1288" s="164">
        <v>0</v>
      </c>
      <c r="AV1288" s="164">
        <v>0</v>
      </c>
      <c r="AW1288" s="164">
        <v>0</v>
      </c>
    </row>
    <row r="1289" spans="1:49" x14ac:dyDescent="0.3">
      <c r="A1289" s="247"/>
      <c r="B1289" s="247"/>
      <c r="C1289" s="141" t="s">
        <v>16</v>
      </c>
      <c r="D1289" s="164">
        <v>0</v>
      </c>
      <c r="E1289" s="164">
        <v>0</v>
      </c>
      <c r="F1289" s="164">
        <v>0</v>
      </c>
      <c r="G1289" s="164">
        <v>0</v>
      </c>
      <c r="H1289" s="164">
        <v>0</v>
      </c>
      <c r="I1289" s="164">
        <v>0</v>
      </c>
      <c r="J1289" s="164">
        <v>0</v>
      </c>
      <c r="K1289" s="164">
        <v>0</v>
      </c>
      <c r="L1289" s="164">
        <v>0</v>
      </c>
      <c r="M1289" s="164">
        <v>0</v>
      </c>
      <c r="N1289" s="164">
        <v>0</v>
      </c>
      <c r="O1289" s="164">
        <v>0</v>
      </c>
      <c r="P1289" s="164">
        <v>0</v>
      </c>
      <c r="Q1289" s="164">
        <v>0</v>
      </c>
      <c r="R1289" s="164">
        <v>0</v>
      </c>
      <c r="S1289" s="164">
        <v>0</v>
      </c>
      <c r="T1289" s="164">
        <v>0</v>
      </c>
      <c r="U1289" s="164">
        <v>0</v>
      </c>
      <c r="V1289" s="164">
        <v>0</v>
      </c>
      <c r="W1289" s="164">
        <v>0</v>
      </c>
      <c r="X1289" s="164">
        <v>0</v>
      </c>
      <c r="Y1289" s="164">
        <v>0</v>
      </c>
      <c r="Z1289" s="164">
        <v>0</v>
      </c>
      <c r="AA1289" s="164">
        <v>0</v>
      </c>
      <c r="AB1289" s="164">
        <v>0</v>
      </c>
      <c r="AC1289" s="164">
        <v>0</v>
      </c>
      <c r="AD1289" s="164">
        <v>0</v>
      </c>
      <c r="AE1289" s="164">
        <v>0</v>
      </c>
      <c r="AF1289" s="164">
        <v>0</v>
      </c>
      <c r="AG1289" s="164">
        <v>0</v>
      </c>
      <c r="AH1289" s="164">
        <v>0</v>
      </c>
      <c r="AI1289" s="164">
        <v>0</v>
      </c>
      <c r="AJ1289" s="164">
        <v>0</v>
      </c>
      <c r="AK1289" s="164">
        <v>0</v>
      </c>
      <c r="AL1289" s="164">
        <v>0</v>
      </c>
      <c r="AM1289" s="164">
        <v>0</v>
      </c>
      <c r="AN1289" s="164">
        <v>0</v>
      </c>
      <c r="AO1289" s="164">
        <v>0</v>
      </c>
      <c r="AP1289" s="164">
        <v>0</v>
      </c>
      <c r="AQ1289" s="164">
        <v>0</v>
      </c>
      <c r="AR1289" s="164">
        <v>0</v>
      </c>
      <c r="AS1289" s="164">
        <v>0</v>
      </c>
      <c r="AT1289" s="164">
        <v>0</v>
      </c>
      <c r="AU1289" s="164">
        <v>0</v>
      </c>
      <c r="AV1289" s="164">
        <v>0</v>
      </c>
      <c r="AW1289" s="164">
        <v>0</v>
      </c>
    </row>
    <row r="1290" spans="1:49" x14ac:dyDescent="0.3">
      <c r="A1290" s="247"/>
      <c r="B1290" s="247"/>
      <c r="C1290" s="141" t="s">
        <v>17</v>
      </c>
      <c r="D1290" s="164">
        <v>0</v>
      </c>
      <c r="E1290" s="164">
        <v>0</v>
      </c>
      <c r="F1290" s="164">
        <v>0</v>
      </c>
      <c r="G1290" s="164">
        <v>0</v>
      </c>
      <c r="H1290" s="164">
        <v>0</v>
      </c>
      <c r="I1290" s="164">
        <v>0</v>
      </c>
      <c r="J1290" s="164">
        <v>0</v>
      </c>
      <c r="K1290" s="164">
        <v>0</v>
      </c>
      <c r="L1290" s="164">
        <v>0</v>
      </c>
      <c r="M1290" s="164">
        <v>0</v>
      </c>
      <c r="N1290" s="164">
        <v>0</v>
      </c>
      <c r="O1290" s="164">
        <v>0</v>
      </c>
      <c r="P1290" s="164">
        <v>0</v>
      </c>
      <c r="Q1290" s="164">
        <v>0</v>
      </c>
      <c r="R1290" s="164">
        <v>0</v>
      </c>
      <c r="S1290" s="164">
        <v>0</v>
      </c>
      <c r="T1290" s="164">
        <v>0</v>
      </c>
      <c r="U1290" s="164">
        <v>0</v>
      </c>
      <c r="V1290" s="164">
        <v>0</v>
      </c>
      <c r="W1290" s="164">
        <v>0</v>
      </c>
      <c r="X1290" s="164">
        <v>0</v>
      </c>
      <c r="Y1290" s="164">
        <v>0</v>
      </c>
      <c r="Z1290" s="164">
        <v>0</v>
      </c>
      <c r="AA1290" s="164">
        <v>0</v>
      </c>
      <c r="AB1290" s="164">
        <v>0</v>
      </c>
      <c r="AC1290" s="164">
        <v>0</v>
      </c>
      <c r="AD1290" s="164">
        <v>0</v>
      </c>
      <c r="AE1290" s="164">
        <v>0</v>
      </c>
      <c r="AF1290" s="164">
        <v>0</v>
      </c>
      <c r="AG1290" s="164">
        <v>0</v>
      </c>
      <c r="AH1290" s="164">
        <v>0</v>
      </c>
      <c r="AI1290" s="164">
        <v>0</v>
      </c>
      <c r="AJ1290" s="164">
        <v>0</v>
      </c>
      <c r="AK1290" s="164">
        <v>0</v>
      </c>
      <c r="AL1290" s="164">
        <v>0</v>
      </c>
      <c r="AM1290" s="164">
        <v>0</v>
      </c>
      <c r="AN1290" s="164">
        <v>0</v>
      </c>
      <c r="AO1290" s="164">
        <v>0</v>
      </c>
      <c r="AP1290" s="164">
        <v>0</v>
      </c>
      <c r="AQ1290" s="164">
        <v>0</v>
      </c>
      <c r="AR1290" s="164">
        <v>0</v>
      </c>
      <c r="AS1290" s="164">
        <v>0</v>
      </c>
      <c r="AT1290" s="164">
        <v>0</v>
      </c>
      <c r="AU1290" s="164">
        <v>0</v>
      </c>
      <c r="AV1290" s="164">
        <v>0</v>
      </c>
      <c r="AW1290" s="164">
        <v>0</v>
      </c>
    </row>
    <row r="1291" spans="1:49" x14ac:dyDescent="0.3">
      <c r="A1291" s="247"/>
      <c r="B1291" s="247"/>
      <c r="C1291" s="141" t="s">
        <v>34</v>
      </c>
      <c r="D1291" s="164">
        <v>0</v>
      </c>
      <c r="E1291" s="164">
        <v>0</v>
      </c>
      <c r="F1291" s="164">
        <v>0</v>
      </c>
      <c r="G1291" s="164">
        <v>0</v>
      </c>
      <c r="H1291" s="164">
        <v>0</v>
      </c>
      <c r="I1291" s="164">
        <v>0</v>
      </c>
      <c r="J1291" s="164">
        <v>0</v>
      </c>
      <c r="K1291" s="164">
        <v>0</v>
      </c>
      <c r="L1291" s="164">
        <v>0</v>
      </c>
      <c r="M1291" s="164">
        <v>0</v>
      </c>
      <c r="N1291" s="164">
        <v>0</v>
      </c>
      <c r="O1291" s="164">
        <v>0</v>
      </c>
      <c r="P1291" s="164">
        <v>0</v>
      </c>
      <c r="Q1291" s="164">
        <v>0</v>
      </c>
      <c r="R1291" s="164">
        <v>0</v>
      </c>
      <c r="S1291" s="164">
        <v>0</v>
      </c>
      <c r="T1291" s="164">
        <v>0</v>
      </c>
      <c r="U1291" s="164">
        <v>0</v>
      </c>
      <c r="V1291" s="164">
        <v>0</v>
      </c>
      <c r="W1291" s="164">
        <v>0</v>
      </c>
      <c r="X1291" s="164">
        <v>0</v>
      </c>
      <c r="Y1291" s="164">
        <v>0</v>
      </c>
      <c r="Z1291" s="164">
        <v>0</v>
      </c>
      <c r="AA1291" s="164">
        <v>0</v>
      </c>
      <c r="AB1291" s="164">
        <v>0</v>
      </c>
      <c r="AC1291" s="164">
        <v>0</v>
      </c>
      <c r="AD1291" s="164">
        <v>0</v>
      </c>
      <c r="AE1291" s="164">
        <v>0</v>
      </c>
      <c r="AF1291" s="164">
        <v>0</v>
      </c>
      <c r="AG1291" s="164">
        <v>0</v>
      </c>
      <c r="AH1291" s="164">
        <v>0</v>
      </c>
      <c r="AI1291" s="164">
        <v>0</v>
      </c>
      <c r="AJ1291" s="164">
        <v>0</v>
      </c>
      <c r="AK1291" s="164">
        <v>0</v>
      </c>
      <c r="AL1291" s="164">
        <v>0</v>
      </c>
      <c r="AM1291" s="164">
        <v>0</v>
      </c>
      <c r="AN1291" s="164">
        <v>0</v>
      </c>
      <c r="AO1291" s="164">
        <v>0</v>
      </c>
      <c r="AP1291" s="164">
        <v>0</v>
      </c>
      <c r="AQ1291" s="164">
        <v>0</v>
      </c>
      <c r="AR1291" s="164">
        <v>0</v>
      </c>
      <c r="AS1291" s="164">
        <v>0</v>
      </c>
      <c r="AT1291" s="164">
        <v>0</v>
      </c>
      <c r="AU1291" s="164">
        <v>0</v>
      </c>
      <c r="AV1291" s="164">
        <v>0</v>
      </c>
      <c r="AW1291" s="164">
        <v>0</v>
      </c>
    </row>
    <row r="1292" spans="1:49" x14ac:dyDescent="0.3">
      <c r="A1292" s="247"/>
      <c r="B1292" s="247"/>
      <c r="C1292" s="141" t="s">
        <v>19</v>
      </c>
      <c r="D1292" s="164">
        <v>0</v>
      </c>
      <c r="E1292" s="164">
        <v>0</v>
      </c>
      <c r="F1292" s="164">
        <v>0</v>
      </c>
      <c r="G1292" s="164">
        <v>0</v>
      </c>
      <c r="H1292" s="164">
        <v>0</v>
      </c>
      <c r="I1292" s="164">
        <v>0</v>
      </c>
      <c r="J1292" s="164">
        <v>0</v>
      </c>
      <c r="K1292" s="164">
        <v>0</v>
      </c>
      <c r="L1292" s="164">
        <v>0</v>
      </c>
      <c r="M1292" s="164">
        <v>0</v>
      </c>
      <c r="N1292" s="164">
        <v>0</v>
      </c>
      <c r="O1292" s="164">
        <v>0</v>
      </c>
      <c r="P1292" s="164">
        <v>0</v>
      </c>
      <c r="Q1292" s="164">
        <v>0</v>
      </c>
      <c r="R1292" s="164">
        <v>0</v>
      </c>
      <c r="S1292" s="164">
        <v>0</v>
      </c>
      <c r="T1292" s="164">
        <v>0</v>
      </c>
      <c r="U1292" s="164">
        <v>0</v>
      </c>
      <c r="V1292" s="164">
        <v>0</v>
      </c>
      <c r="W1292" s="164">
        <v>0</v>
      </c>
      <c r="X1292" s="164">
        <v>0</v>
      </c>
      <c r="Y1292" s="164">
        <v>0</v>
      </c>
      <c r="Z1292" s="164">
        <v>0</v>
      </c>
      <c r="AA1292" s="164">
        <v>0</v>
      </c>
      <c r="AB1292" s="164">
        <v>0</v>
      </c>
      <c r="AC1292" s="164">
        <v>0</v>
      </c>
      <c r="AD1292" s="164">
        <v>0</v>
      </c>
      <c r="AE1292" s="164">
        <v>0</v>
      </c>
      <c r="AF1292" s="164">
        <v>0</v>
      </c>
      <c r="AG1292" s="164">
        <v>0</v>
      </c>
      <c r="AH1292" s="164">
        <v>0</v>
      </c>
      <c r="AI1292" s="164">
        <v>0</v>
      </c>
      <c r="AJ1292" s="164">
        <v>0</v>
      </c>
      <c r="AK1292" s="164">
        <v>0</v>
      </c>
      <c r="AL1292" s="164">
        <v>0</v>
      </c>
      <c r="AM1292" s="164">
        <v>0</v>
      </c>
      <c r="AN1292" s="164">
        <v>0</v>
      </c>
      <c r="AO1292" s="164">
        <v>0</v>
      </c>
      <c r="AP1292" s="164">
        <v>0</v>
      </c>
      <c r="AQ1292" s="164">
        <v>0</v>
      </c>
      <c r="AR1292" s="164">
        <v>0</v>
      </c>
      <c r="AS1292" s="164">
        <v>0</v>
      </c>
      <c r="AT1292" s="164">
        <v>0</v>
      </c>
      <c r="AU1292" s="164">
        <v>0</v>
      </c>
      <c r="AV1292" s="164">
        <v>0</v>
      </c>
      <c r="AW1292" s="164">
        <v>0</v>
      </c>
    </row>
    <row r="1293" spans="1:49" x14ac:dyDescent="0.3">
      <c r="A1293" s="247" t="s">
        <v>25</v>
      </c>
      <c r="B1293" s="247" t="s">
        <v>10</v>
      </c>
      <c r="C1293" s="141" t="s">
        <v>11</v>
      </c>
      <c r="D1293" s="164">
        <v>0</v>
      </c>
      <c r="E1293" s="164">
        <v>0</v>
      </c>
      <c r="F1293" s="164">
        <v>0</v>
      </c>
      <c r="G1293" s="164">
        <v>0</v>
      </c>
      <c r="H1293" s="164">
        <v>0</v>
      </c>
      <c r="I1293" s="164">
        <v>0</v>
      </c>
      <c r="J1293" s="164">
        <v>0</v>
      </c>
      <c r="K1293" s="164">
        <v>0</v>
      </c>
      <c r="L1293" s="164">
        <v>0</v>
      </c>
      <c r="M1293" s="164">
        <v>0</v>
      </c>
      <c r="N1293" s="164">
        <v>0</v>
      </c>
      <c r="O1293" s="164">
        <v>0</v>
      </c>
      <c r="P1293" s="164">
        <v>0</v>
      </c>
      <c r="Q1293" s="164">
        <v>0</v>
      </c>
      <c r="R1293" s="164">
        <v>-4845.09</v>
      </c>
      <c r="S1293" s="164">
        <v>-2858.82</v>
      </c>
      <c r="T1293" s="164">
        <v>-2918.35</v>
      </c>
      <c r="U1293" s="164">
        <v>-2476.7399999999998</v>
      </c>
      <c r="V1293" s="164">
        <v>-2009.66</v>
      </c>
      <c r="W1293" s="164">
        <v>-1647.86</v>
      </c>
      <c r="X1293" s="164">
        <v>-1402.67</v>
      </c>
      <c r="Y1293" s="164">
        <v>-1251.74</v>
      </c>
      <c r="Z1293" s="164">
        <v>-1168.75</v>
      </c>
      <c r="AA1293" s="164">
        <v>-1131.78</v>
      </c>
      <c r="AB1293" s="164">
        <v>-1125.1199999999999</v>
      </c>
      <c r="AC1293" s="164">
        <v>-1138.1500000000001</v>
      </c>
      <c r="AD1293" s="164">
        <v>-1164.18</v>
      </c>
      <c r="AE1293" s="164">
        <v>-1198.98</v>
      </c>
      <c r="AF1293" s="164">
        <v>-1239.48</v>
      </c>
      <c r="AG1293" s="164">
        <v>-1283.76</v>
      </c>
      <c r="AH1293" s="164">
        <v>-21752.1</v>
      </c>
      <c r="AI1293" s="164">
        <v>-11008.5</v>
      </c>
      <c r="AJ1293" s="164">
        <v>-6099.73</v>
      </c>
      <c r="AK1293" s="164">
        <v>-3818.74</v>
      </c>
      <c r="AL1293" s="164">
        <v>-2743.49</v>
      </c>
      <c r="AM1293" s="164">
        <v>-2234.54</v>
      </c>
      <c r="AN1293" s="164">
        <v>-1999.41</v>
      </c>
      <c r="AO1293" s="164">
        <v>-1901.06</v>
      </c>
      <c r="AP1293" s="164">
        <v>-1873.19</v>
      </c>
      <c r="AQ1293" s="164">
        <v>-1882.96</v>
      </c>
      <c r="AR1293" s="164">
        <v>-1913.57</v>
      </c>
      <c r="AS1293" s="164">
        <v>623.50900000000001</v>
      </c>
      <c r="AT1293" s="164">
        <v>680.96600000000001</v>
      </c>
      <c r="AU1293" s="164">
        <v>60.8874</v>
      </c>
      <c r="AV1293" s="164">
        <v>-604.44399999999996</v>
      </c>
      <c r="AW1293" s="164">
        <v>-1124.93</v>
      </c>
    </row>
    <row r="1294" spans="1:49" x14ac:dyDescent="0.3">
      <c r="A1294" s="247"/>
      <c r="B1294" s="247"/>
      <c r="C1294" s="141" t="s">
        <v>12</v>
      </c>
      <c r="D1294" s="164">
        <v>-24.431899999999999</v>
      </c>
      <c r="E1294" s="164">
        <v>-18.898900000000001</v>
      </c>
      <c r="F1294" s="164">
        <v>-11.2158</v>
      </c>
      <c r="G1294" s="164">
        <v>-14.7889</v>
      </c>
      <c r="H1294" s="164">
        <v>-19.188700000000001</v>
      </c>
      <c r="I1294" s="164">
        <v>-25.660399999999999</v>
      </c>
      <c r="J1294" s="164">
        <v>-36.462000000000003</v>
      </c>
      <c r="K1294" s="164">
        <v>-58.252000000000002</v>
      </c>
      <c r="L1294" s="164">
        <v>-76.139499999999998</v>
      </c>
      <c r="M1294" s="164">
        <v>-82.531599999999997</v>
      </c>
      <c r="N1294" s="164">
        <v>-87.464500000000001</v>
      </c>
      <c r="O1294" s="164">
        <v>-91.548699999999997</v>
      </c>
      <c r="P1294" s="164">
        <v>-99.534700000000001</v>
      </c>
      <c r="Q1294" s="164">
        <v>-107.572</v>
      </c>
      <c r="R1294" s="164">
        <v>-126.81100000000001</v>
      </c>
      <c r="S1294" s="164">
        <v>-74.823999999999998</v>
      </c>
      <c r="T1294" s="164">
        <v>-76.382000000000005</v>
      </c>
      <c r="U1294" s="164">
        <v>-64.823800000000006</v>
      </c>
      <c r="V1294" s="164">
        <v>-52.598799999999997</v>
      </c>
      <c r="W1294" s="164">
        <v>-43.1295</v>
      </c>
      <c r="X1294" s="164">
        <v>-36.712000000000003</v>
      </c>
      <c r="Y1294" s="164">
        <v>-32.762</v>
      </c>
      <c r="Z1294" s="164">
        <v>-30.589700000000001</v>
      </c>
      <c r="AA1294" s="164">
        <v>-29.6221</v>
      </c>
      <c r="AB1294" s="164">
        <v>-29.447800000000001</v>
      </c>
      <c r="AC1294" s="164">
        <v>-29.788799999999998</v>
      </c>
      <c r="AD1294" s="164">
        <v>-30.470099999999999</v>
      </c>
      <c r="AE1294" s="164">
        <v>-31.3809</v>
      </c>
      <c r="AF1294" s="164">
        <v>-32.440800000000003</v>
      </c>
      <c r="AG1294" s="164">
        <v>-33.599899999999998</v>
      </c>
      <c r="AH1294" s="164">
        <v>-569.31700000000001</v>
      </c>
      <c r="AI1294" s="164">
        <v>-288.12700000000001</v>
      </c>
      <c r="AJ1294" s="164">
        <v>-159.648</v>
      </c>
      <c r="AK1294" s="164">
        <v>-99.947900000000004</v>
      </c>
      <c r="AL1294" s="164">
        <v>-71.805499999999995</v>
      </c>
      <c r="AM1294" s="164">
        <v>-58.4848</v>
      </c>
      <c r="AN1294" s="164">
        <v>-52.330500000000001</v>
      </c>
      <c r="AO1294" s="164">
        <v>-49.756399999999999</v>
      </c>
      <c r="AP1294" s="164">
        <v>-49.027000000000001</v>
      </c>
      <c r="AQ1294" s="164">
        <v>-49.282699999999998</v>
      </c>
      <c r="AR1294" s="164">
        <v>-50.084000000000003</v>
      </c>
      <c r="AS1294" s="164">
        <v>16.319099999999999</v>
      </c>
      <c r="AT1294" s="164">
        <v>17.822900000000001</v>
      </c>
      <c r="AU1294" s="164">
        <v>1.59361</v>
      </c>
      <c r="AV1294" s="164">
        <v>-15.8201</v>
      </c>
      <c r="AW1294" s="164">
        <v>-29.442699999999999</v>
      </c>
    </row>
    <row r="1295" spans="1:49" x14ac:dyDescent="0.3">
      <c r="A1295" s="247"/>
      <c r="B1295" s="247"/>
      <c r="C1295" s="141" t="s">
        <v>13</v>
      </c>
      <c r="D1295" s="164">
        <v>0</v>
      </c>
      <c r="E1295" s="164">
        <v>0</v>
      </c>
      <c r="F1295" s="164">
        <v>0</v>
      </c>
      <c r="G1295" s="164">
        <v>0</v>
      </c>
      <c r="H1295" s="164">
        <v>0</v>
      </c>
      <c r="I1295" s="164">
        <v>0</v>
      </c>
      <c r="J1295" s="164">
        <v>0</v>
      </c>
      <c r="K1295" s="164">
        <v>0</v>
      </c>
      <c r="L1295" s="164">
        <v>0</v>
      </c>
      <c r="M1295" s="164">
        <v>0</v>
      </c>
      <c r="N1295" s="164">
        <v>0</v>
      </c>
      <c r="O1295" s="164">
        <v>0</v>
      </c>
      <c r="P1295" s="164">
        <v>0</v>
      </c>
      <c r="Q1295" s="164">
        <v>0</v>
      </c>
      <c r="R1295" s="164">
        <v>0</v>
      </c>
      <c r="S1295" s="164">
        <v>0</v>
      </c>
      <c r="T1295" s="164">
        <v>0</v>
      </c>
      <c r="U1295" s="164">
        <v>0</v>
      </c>
      <c r="V1295" s="164">
        <v>0</v>
      </c>
      <c r="W1295" s="164">
        <v>0</v>
      </c>
      <c r="X1295" s="164">
        <v>0</v>
      </c>
      <c r="Y1295" s="164">
        <v>0</v>
      </c>
      <c r="Z1295" s="164">
        <v>0</v>
      </c>
      <c r="AA1295" s="164">
        <v>0</v>
      </c>
      <c r="AB1295" s="164">
        <v>0</v>
      </c>
      <c r="AC1295" s="164">
        <v>0</v>
      </c>
      <c r="AD1295" s="164">
        <v>0</v>
      </c>
      <c r="AE1295" s="164">
        <v>0</v>
      </c>
      <c r="AF1295" s="164">
        <v>0</v>
      </c>
      <c r="AG1295" s="164">
        <v>0</v>
      </c>
      <c r="AH1295" s="164">
        <v>0</v>
      </c>
      <c r="AI1295" s="164">
        <v>0</v>
      </c>
      <c r="AJ1295" s="164">
        <v>0</v>
      </c>
      <c r="AK1295" s="164">
        <v>0</v>
      </c>
      <c r="AL1295" s="164">
        <v>0</v>
      </c>
      <c r="AM1295" s="164">
        <v>0</v>
      </c>
      <c r="AN1295" s="164">
        <v>0</v>
      </c>
      <c r="AO1295" s="164">
        <v>0</v>
      </c>
      <c r="AP1295" s="164">
        <v>0</v>
      </c>
      <c r="AQ1295" s="164">
        <v>0</v>
      </c>
      <c r="AR1295" s="164">
        <v>0</v>
      </c>
      <c r="AS1295" s="164">
        <v>0</v>
      </c>
      <c r="AT1295" s="164">
        <v>0</v>
      </c>
      <c r="AU1295" s="164">
        <v>0</v>
      </c>
      <c r="AV1295" s="164">
        <v>0</v>
      </c>
      <c r="AW1295" s="164">
        <v>0</v>
      </c>
    </row>
    <row r="1296" spans="1:49" x14ac:dyDescent="0.3">
      <c r="A1296" s="247"/>
      <c r="B1296" s="247"/>
      <c r="C1296" s="141" t="s">
        <v>14</v>
      </c>
      <c r="D1296" s="164">
        <v>0</v>
      </c>
      <c r="E1296" s="164">
        <v>0</v>
      </c>
      <c r="F1296" s="164">
        <v>0</v>
      </c>
      <c r="G1296" s="164">
        <v>0</v>
      </c>
      <c r="H1296" s="164">
        <v>0</v>
      </c>
      <c r="I1296" s="164">
        <v>0</v>
      </c>
      <c r="J1296" s="164">
        <v>0</v>
      </c>
      <c r="K1296" s="164">
        <v>0</v>
      </c>
      <c r="L1296" s="164">
        <v>0</v>
      </c>
      <c r="M1296" s="164">
        <v>0</v>
      </c>
      <c r="N1296" s="164">
        <v>0</v>
      </c>
      <c r="O1296" s="164">
        <v>0</v>
      </c>
      <c r="P1296" s="164">
        <v>0</v>
      </c>
      <c r="Q1296" s="164">
        <v>0</v>
      </c>
      <c r="R1296" s="164">
        <v>0</v>
      </c>
      <c r="S1296" s="164">
        <v>0</v>
      </c>
      <c r="T1296" s="164">
        <v>0</v>
      </c>
      <c r="U1296" s="164">
        <v>0</v>
      </c>
      <c r="V1296" s="164">
        <v>0</v>
      </c>
      <c r="W1296" s="164">
        <v>0</v>
      </c>
      <c r="X1296" s="164">
        <v>0</v>
      </c>
      <c r="Y1296" s="164">
        <v>0</v>
      </c>
      <c r="Z1296" s="164">
        <v>0</v>
      </c>
      <c r="AA1296" s="164">
        <v>0</v>
      </c>
      <c r="AB1296" s="164">
        <v>0</v>
      </c>
      <c r="AC1296" s="164">
        <v>0</v>
      </c>
      <c r="AD1296" s="164">
        <v>0</v>
      </c>
      <c r="AE1296" s="164">
        <v>0</v>
      </c>
      <c r="AF1296" s="164">
        <v>0</v>
      </c>
      <c r="AG1296" s="164">
        <v>0</v>
      </c>
      <c r="AH1296" s="164">
        <v>0</v>
      </c>
      <c r="AI1296" s="164">
        <v>0</v>
      </c>
      <c r="AJ1296" s="164">
        <v>0</v>
      </c>
      <c r="AK1296" s="164">
        <v>0</v>
      </c>
      <c r="AL1296" s="164">
        <v>0</v>
      </c>
      <c r="AM1296" s="164">
        <v>0</v>
      </c>
      <c r="AN1296" s="164">
        <v>0</v>
      </c>
      <c r="AO1296" s="164">
        <v>0</v>
      </c>
      <c r="AP1296" s="164">
        <v>0</v>
      </c>
      <c r="AQ1296" s="164">
        <v>0</v>
      </c>
      <c r="AR1296" s="164">
        <v>0</v>
      </c>
      <c r="AS1296" s="164">
        <v>0</v>
      </c>
      <c r="AT1296" s="164">
        <v>0</v>
      </c>
      <c r="AU1296" s="164">
        <v>0</v>
      </c>
      <c r="AV1296" s="164">
        <v>0</v>
      </c>
      <c r="AW1296" s="164">
        <v>0</v>
      </c>
    </row>
    <row r="1297" spans="1:49" x14ac:dyDescent="0.3">
      <c r="A1297" s="247"/>
      <c r="B1297" s="247"/>
      <c r="C1297" s="141" t="s">
        <v>15</v>
      </c>
      <c r="D1297" s="164">
        <v>0</v>
      </c>
      <c r="E1297" s="164">
        <v>0</v>
      </c>
      <c r="F1297" s="164">
        <v>0</v>
      </c>
      <c r="G1297" s="164">
        <v>0</v>
      </c>
      <c r="H1297" s="164">
        <v>0</v>
      </c>
      <c r="I1297" s="164">
        <v>0</v>
      </c>
      <c r="J1297" s="164">
        <v>0</v>
      </c>
      <c r="K1297" s="164">
        <v>0</v>
      </c>
      <c r="L1297" s="164">
        <v>0</v>
      </c>
      <c r="M1297" s="164">
        <v>0</v>
      </c>
      <c r="N1297" s="164">
        <v>0</v>
      </c>
      <c r="O1297" s="164">
        <v>0</v>
      </c>
      <c r="P1297" s="164">
        <v>0</v>
      </c>
      <c r="Q1297" s="164">
        <v>0</v>
      </c>
      <c r="R1297" s="164">
        <v>-7548.24</v>
      </c>
      <c r="S1297" s="164">
        <v>-4453.8</v>
      </c>
      <c r="T1297" s="164">
        <v>-4546.54</v>
      </c>
      <c r="U1297" s="164">
        <v>-3858.55</v>
      </c>
      <c r="V1297" s="164">
        <v>-3130.88</v>
      </c>
      <c r="W1297" s="164">
        <v>-2567.23</v>
      </c>
      <c r="X1297" s="164">
        <v>-2185.23</v>
      </c>
      <c r="Y1297" s="164">
        <v>-1950.11</v>
      </c>
      <c r="Z1297" s="164">
        <v>-1820.81</v>
      </c>
      <c r="AA1297" s="164">
        <v>-1763.22</v>
      </c>
      <c r="AB1297" s="164">
        <v>-1752.84</v>
      </c>
      <c r="AC1297" s="164">
        <v>-1773.14</v>
      </c>
      <c r="AD1297" s="164">
        <v>-1813.69</v>
      </c>
      <c r="AE1297" s="164">
        <v>-1867.91</v>
      </c>
      <c r="AF1297" s="164">
        <v>-1931</v>
      </c>
      <c r="AG1297" s="164">
        <v>-1999.99</v>
      </c>
      <c r="AH1297" s="164">
        <v>-33887.800000000003</v>
      </c>
      <c r="AI1297" s="164">
        <v>-17150.400000000001</v>
      </c>
      <c r="AJ1297" s="164">
        <v>-9502.85</v>
      </c>
      <c r="AK1297" s="164">
        <v>-5949.26</v>
      </c>
      <c r="AL1297" s="164">
        <v>-4274.12</v>
      </c>
      <c r="AM1297" s="164">
        <v>-3481.23</v>
      </c>
      <c r="AN1297" s="164">
        <v>-3114.9</v>
      </c>
      <c r="AO1297" s="164">
        <v>-2961.68</v>
      </c>
      <c r="AP1297" s="164">
        <v>-2918.27</v>
      </c>
      <c r="AQ1297" s="164">
        <v>-2933.49</v>
      </c>
      <c r="AR1297" s="164">
        <v>-2981.18</v>
      </c>
      <c r="AS1297" s="164">
        <v>971.37300000000005</v>
      </c>
      <c r="AT1297" s="164">
        <v>1060.8900000000001</v>
      </c>
      <c r="AU1297" s="164">
        <v>94.857399999999998</v>
      </c>
      <c r="AV1297" s="164">
        <v>-941.67200000000003</v>
      </c>
      <c r="AW1297" s="164">
        <v>-1752.54</v>
      </c>
    </row>
    <row r="1298" spans="1:49" x14ac:dyDescent="0.3">
      <c r="A1298" s="247"/>
      <c r="B1298" s="247"/>
      <c r="C1298" s="141" t="s">
        <v>16</v>
      </c>
      <c r="D1298" s="164">
        <v>-53.968899999999998</v>
      </c>
      <c r="E1298" s="164">
        <v>-37.695900000000002</v>
      </c>
      <c r="F1298" s="164">
        <v>-15.099</v>
      </c>
      <c r="G1298" s="164">
        <v>-25.608000000000001</v>
      </c>
      <c r="H1298" s="164">
        <v>-38.548099999999998</v>
      </c>
      <c r="I1298" s="164">
        <v>-57.581800000000001</v>
      </c>
      <c r="J1298" s="164">
        <v>-89.350399999999993</v>
      </c>
      <c r="K1298" s="164">
        <v>-153.43600000000001</v>
      </c>
      <c r="L1298" s="164">
        <v>-206.04499999999999</v>
      </c>
      <c r="M1298" s="164">
        <v>-224.845</v>
      </c>
      <c r="N1298" s="164">
        <v>-239.35300000000001</v>
      </c>
      <c r="O1298" s="164">
        <v>-251.36500000000001</v>
      </c>
      <c r="P1298" s="164">
        <v>-274.85199999999998</v>
      </c>
      <c r="Q1298" s="164">
        <v>-298.49</v>
      </c>
      <c r="R1298" s="164">
        <v>-292.95800000000003</v>
      </c>
      <c r="S1298" s="164">
        <v>-140.06</v>
      </c>
      <c r="T1298" s="164">
        <v>-144.643</v>
      </c>
      <c r="U1298" s="164">
        <v>-110.649</v>
      </c>
      <c r="V1298" s="164">
        <v>-74.694400000000002</v>
      </c>
      <c r="W1298" s="164">
        <v>-46.844299999999997</v>
      </c>
      <c r="X1298" s="164">
        <v>-27.969899999999999</v>
      </c>
      <c r="Y1298" s="164">
        <v>-16.352499999999999</v>
      </c>
      <c r="Z1298" s="164">
        <v>-9.96373</v>
      </c>
      <c r="AA1298" s="164">
        <v>-7.1179399999999999</v>
      </c>
      <c r="AB1298" s="164">
        <v>-6.6054199999999996</v>
      </c>
      <c r="AC1298" s="164">
        <v>-7.6082099999999997</v>
      </c>
      <c r="AD1298" s="164">
        <v>-9.6119699999999995</v>
      </c>
      <c r="AE1298" s="164">
        <v>-12.290800000000001</v>
      </c>
      <c r="AF1298" s="164">
        <v>-15.407999999999999</v>
      </c>
      <c r="AG1298" s="164">
        <v>-18.8169</v>
      </c>
      <c r="AH1298" s="164">
        <v>-1594.41</v>
      </c>
      <c r="AI1298" s="164">
        <v>-767.40099999999995</v>
      </c>
      <c r="AJ1298" s="164">
        <v>-389.53500000000003</v>
      </c>
      <c r="AK1298" s="164">
        <v>-213.952</v>
      </c>
      <c r="AL1298" s="164">
        <v>-131.18299999999999</v>
      </c>
      <c r="AM1298" s="164">
        <v>-92.005499999999998</v>
      </c>
      <c r="AN1298" s="164">
        <v>-73.905100000000004</v>
      </c>
      <c r="AO1298" s="164">
        <v>-66.334599999999995</v>
      </c>
      <c r="AP1298" s="164">
        <v>-64.189499999999995</v>
      </c>
      <c r="AQ1298" s="164">
        <v>-64.941500000000005</v>
      </c>
      <c r="AR1298" s="164">
        <v>-67.298000000000002</v>
      </c>
      <c r="AS1298" s="164">
        <v>127.999</v>
      </c>
      <c r="AT1298" s="164">
        <v>132.422</v>
      </c>
      <c r="AU1298" s="164">
        <v>84.69</v>
      </c>
      <c r="AV1298" s="164">
        <v>33.474800000000002</v>
      </c>
      <c r="AW1298" s="164">
        <v>-6.5903299999999998</v>
      </c>
    </row>
    <row r="1299" spans="1:49" x14ac:dyDescent="0.3">
      <c r="A1299" s="247"/>
      <c r="B1299" s="247"/>
      <c r="C1299" s="141" t="s">
        <v>17</v>
      </c>
      <c r="D1299" s="164">
        <v>0</v>
      </c>
      <c r="E1299" s="164">
        <v>0</v>
      </c>
      <c r="F1299" s="164">
        <v>0</v>
      </c>
      <c r="G1299" s="164">
        <v>0</v>
      </c>
      <c r="H1299" s="164">
        <v>0</v>
      </c>
      <c r="I1299" s="164">
        <v>0</v>
      </c>
      <c r="J1299" s="164">
        <v>0</v>
      </c>
      <c r="K1299" s="164">
        <v>0</v>
      </c>
      <c r="L1299" s="164">
        <v>0</v>
      </c>
      <c r="M1299" s="164">
        <v>0</v>
      </c>
      <c r="N1299" s="164">
        <v>0</v>
      </c>
      <c r="O1299" s="164">
        <v>0</v>
      </c>
      <c r="P1299" s="164">
        <v>0</v>
      </c>
      <c r="Q1299" s="164">
        <v>0</v>
      </c>
      <c r="R1299" s="164">
        <v>0</v>
      </c>
      <c r="S1299" s="164">
        <v>0</v>
      </c>
      <c r="T1299" s="164">
        <v>0</v>
      </c>
      <c r="U1299" s="164">
        <v>0</v>
      </c>
      <c r="V1299" s="164">
        <v>0</v>
      </c>
      <c r="W1299" s="164">
        <v>0</v>
      </c>
      <c r="X1299" s="164">
        <v>0</v>
      </c>
      <c r="Y1299" s="164">
        <v>0</v>
      </c>
      <c r="Z1299" s="164">
        <v>0</v>
      </c>
      <c r="AA1299" s="164">
        <v>0</v>
      </c>
      <c r="AB1299" s="164">
        <v>0</v>
      </c>
      <c r="AC1299" s="164">
        <v>0</v>
      </c>
      <c r="AD1299" s="164">
        <v>0</v>
      </c>
      <c r="AE1299" s="164">
        <v>0</v>
      </c>
      <c r="AF1299" s="164">
        <v>0</v>
      </c>
      <c r="AG1299" s="164">
        <v>0</v>
      </c>
      <c r="AH1299" s="164">
        <v>0</v>
      </c>
      <c r="AI1299" s="164">
        <v>0</v>
      </c>
      <c r="AJ1299" s="164">
        <v>0</v>
      </c>
      <c r="AK1299" s="164">
        <v>0</v>
      </c>
      <c r="AL1299" s="164">
        <v>0</v>
      </c>
      <c r="AM1299" s="164">
        <v>0</v>
      </c>
      <c r="AN1299" s="164">
        <v>0</v>
      </c>
      <c r="AO1299" s="164">
        <v>0</v>
      </c>
      <c r="AP1299" s="164">
        <v>0</v>
      </c>
      <c r="AQ1299" s="164">
        <v>0</v>
      </c>
      <c r="AR1299" s="164">
        <v>0</v>
      </c>
      <c r="AS1299" s="164">
        <v>0</v>
      </c>
      <c r="AT1299" s="164">
        <v>0</v>
      </c>
      <c r="AU1299" s="164">
        <v>0</v>
      </c>
      <c r="AV1299" s="164">
        <v>0</v>
      </c>
      <c r="AW1299" s="164">
        <v>0</v>
      </c>
    </row>
    <row r="1300" spans="1:49" x14ac:dyDescent="0.3">
      <c r="A1300" s="247"/>
      <c r="B1300" s="247"/>
      <c r="C1300" s="141" t="s">
        <v>34</v>
      </c>
      <c r="D1300" s="164">
        <v>0</v>
      </c>
      <c r="E1300" s="164">
        <v>0</v>
      </c>
      <c r="F1300" s="164">
        <v>0</v>
      </c>
      <c r="G1300" s="164">
        <v>0</v>
      </c>
      <c r="H1300" s="164">
        <v>0</v>
      </c>
      <c r="I1300" s="164">
        <v>0</v>
      </c>
      <c r="J1300" s="164">
        <v>0</v>
      </c>
      <c r="K1300" s="164">
        <v>0</v>
      </c>
      <c r="L1300" s="164">
        <v>0</v>
      </c>
      <c r="M1300" s="164">
        <v>0</v>
      </c>
      <c r="N1300" s="164">
        <v>0</v>
      </c>
      <c r="O1300" s="164">
        <v>0</v>
      </c>
      <c r="P1300" s="164">
        <v>0</v>
      </c>
      <c r="Q1300" s="164">
        <v>0</v>
      </c>
      <c r="R1300" s="164">
        <v>0</v>
      </c>
      <c r="S1300" s="164">
        <v>0</v>
      </c>
      <c r="T1300" s="164">
        <v>0</v>
      </c>
      <c r="U1300" s="164">
        <v>0</v>
      </c>
      <c r="V1300" s="164">
        <v>0</v>
      </c>
      <c r="W1300" s="164">
        <v>0</v>
      </c>
      <c r="X1300" s="164">
        <v>0</v>
      </c>
      <c r="Y1300" s="164">
        <v>0</v>
      </c>
      <c r="Z1300" s="164">
        <v>0</v>
      </c>
      <c r="AA1300" s="164">
        <v>0</v>
      </c>
      <c r="AB1300" s="164">
        <v>0</v>
      </c>
      <c r="AC1300" s="164">
        <v>0</v>
      </c>
      <c r="AD1300" s="164">
        <v>0</v>
      </c>
      <c r="AE1300" s="164">
        <v>0</v>
      </c>
      <c r="AF1300" s="164">
        <v>0</v>
      </c>
      <c r="AG1300" s="164">
        <v>0</v>
      </c>
      <c r="AH1300" s="164">
        <v>0</v>
      </c>
      <c r="AI1300" s="164">
        <v>0</v>
      </c>
      <c r="AJ1300" s="164">
        <v>0</v>
      </c>
      <c r="AK1300" s="164">
        <v>0</v>
      </c>
      <c r="AL1300" s="164">
        <v>0</v>
      </c>
      <c r="AM1300" s="164">
        <v>0</v>
      </c>
      <c r="AN1300" s="164">
        <v>0</v>
      </c>
      <c r="AO1300" s="164">
        <v>0</v>
      </c>
      <c r="AP1300" s="164">
        <v>0</v>
      </c>
      <c r="AQ1300" s="164">
        <v>0</v>
      </c>
      <c r="AR1300" s="164">
        <v>0</v>
      </c>
      <c r="AS1300" s="164">
        <v>0</v>
      </c>
      <c r="AT1300" s="164">
        <v>0</v>
      </c>
      <c r="AU1300" s="164">
        <v>0</v>
      </c>
      <c r="AV1300" s="164">
        <v>0</v>
      </c>
      <c r="AW1300" s="164">
        <v>0</v>
      </c>
    </row>
    <row r="1301" spans="1:49" x14ac:dyDescent="0.3">
      <c r="A1301" s="247"/>
      <c r="B1301" s="247"/>
      <c r="C1301" s="141" t="s">
        <v>19</v>
      </c>
      <c r="D1301" s="164">
        <v>0</v>
      </c>
      <c r="E1301" s="164">
        <v>0</v>
      </c>
      <c r="F1301" s="164">
        <v>0</v>
      </c>
      <c r="G1301" s="164">
        <v>0</v>
      </c>
      <c r="H1301" s="164">
        <v>0</v>
      </c>
      <c r="I1301" s="164">
        <v>0</v>
      </c>
      <c r="J1301" s="164">
        <v>0</v>
      </c>
      <c r="K1301" s="164">
        <v>0</v>
      </c>
      <c r="L1301" s="164">
        <v>0</v>
      </c>
      <c r="M1301" s="164">
        <v>0</v>
      </c>
      <c r="N1301" s="164">
        <v>0</v>
      </c>
      <c r="O1301" s="164">
        <v>0</v>
      </c>
      <c r="P1301" s="164">
        <v>0</v>
      </c>
      <c r="Q1301" s="164">
        <v>0</v>
      </c>
      <c r="R1301" s="164">
        <v>0</v>
      </c>
      <c r="S1301" s="164">
        <v>0</v>
      </c>
      <c r="T1301" s="164">
        <v>0</v>
      </c>
      <c r="U1301" s="164">
        <v>0</v>
      </c>
      <c r="V1301" s="164">
        <v>0</v>
      </c>
      <c r="W1301" s="164">
        <v>0</v>
      </c>
      <c r="X1301" s="164">
        <v>0</v>
      </c>
      <c r="Y1301" s="164">
        <v>0</v>
      </c>
      <c r="Z1301" s="164">
        <v>0</v>
      </c>
      <c r="AA1301" s="164">
        <v>0</v>
      </c>
      <c r="AB1301" s="164">
        <v>0</v>
      </c>
      <c r="AC1301" s="164">
        <v>0</v>
      </c>
      <c r="AD1301" s="164">
        <v>0</v>
      </c>
      <c r="AE1301" s="164">
        <v>0</v>
      </c>
      <c r="AF1301" s="164">
        <v>0</v>
      </c>
      <c r="AG1301" s="164">
        <v>0</v>
      </c>
      <c r="AH1301" s="164">
        <v>0</v>
      </c>
      <c r="AI1301" s="164">
        <v>0</v>
      </c>
      <c r="AJ1301" s="164">
        <v>0</v>
      </c>
      <c r="AK1301" s="164">
        <v>0</v>
      </c>
      <c r="AL1301" s="164">
        <v>0</v>
      </c>
      <c r="AM1301" s="164">
        <v>0</v>
      </c>
      <c r="AN1301" s="164">
        <v>0</v>
      </c>
      <c r="AO1301" s="164">
        <v>0</v>
      </c>
      <c r="AP1301" s="164">
        <v>0</v>
      </c>
      <c r="AQ1301" s="164">
        <v>0</v>
      </c>
      <c r="AR1301" s="164">
        <v>0</v>
      </c>
      <c r="AS1301" s="164">
        <v>0</v>
      </c>
      <c r="AT1301" s="164">
        <v>0</v>
      </c>
      <c r="AU1301" s="164">
        <v>0</v>
      </c>
      <c r="AV1301" s="164">
        <v>0</v>
      </c>
      <c r="AW1301" s="164">
        <v>0</v>
      </c>
    </row>
    <row r="1302" spans="1:49" x14ac:dyDescent="0.3">
      <c r="A1302" s="247"/>
      <c r="B1302" s="247" t="s">
        <v>20</v>
      </c>
      <c r="C1302" s="141" t="s">
        <v>11</v>
      </c>
      <c r="D1302" s="164">
        <v>0</v>
      </c>
      <c r="E1302" s="164">
        <v>0</v>
      </c>
      <c r="F1302" s="164">
        <v>0</v>
      </c>
      <c r="G1302" s="164">
        <v>0</v>
      </c>
      <c r="H1302" s="164">
        <v>0</v>
      </c>
      <c r="I1302" s="164">
        <v>0</v>
      </c>
      <c r="J1302" s="164">
        <v>0</v>
      </c>
      <c r="K1302" s="164">
        <v>0</v>
      </c>
      <c r="L1302" s="164">
        <v>0</v>
      </c>
      <c r="M1302" s="164">
        <v>0</v>
      </c>
      <c r="N1302" s="164">
        <v>0</v>
      </c>
      <c r="O1302" s="164">
        <v>0</v>
      </c>
      <c r="P1302" s="164">
        <v>0</v>
      </c>
      <c r="Q1302" s="164">
        <v>0</v>
      </c>
      <c r="R1302" s="164">
        <v>0</v>
      </c>
      <c r="S1302" s="164">
        <v>0</v>
      </c>
      <c r="T1302" s="164">
        <v>0</v>
      </c>
      <c r="U1302" s="164">
        <v>0</v>
      </c>
      <c r="V1302" s="164">
        <v>0</v>
      </c>
      <c r="W1302" s="164">
        <v>0</v>
      </c>
      <c r="X1302" s="164">
        <v>0</v>
      </c>
      <c r="Y1302" s="164">
        <v>0</v>
      </c>
      <c r="Z1302" s="164">
        <v>0</v>
      </c>
      <c r="AA1302" s="164">
        <v>0</v>
      </c>
      <c r="AB1302" s="164">
        <v>0</v>
      </c>
      <c r="AC1302" s="164">
        <v>0</v>
      </c>
      <c r="AD1302" s="164">
        <v>0</v>
      </c>
      <c r="AE1302" s="164">
        <v>0</v>
      </c>
      <c r="AF1302" s="164">
        <v>0</v>
      </c>
      <c r="AG1302" s="164">
        <v>0</v>
      </c>
      <c r="AH1302" s="164">
        <v>0</v>
      </c>
      <c r="AI1302" s="164">
        <v>0</v>
      </c>
      <c r="AJ1302" s="164">
        <v>0</v>
      </c>
      <c r="AK1302" s="164">
        <v>0</v>
      </c>
      <c r="AL1302" s="164">
        <v>0</v>
      </c>
      <c r="AM1302" s="164">
        <v>0</v>
      </c>
      <c r="AN1302" s="164">
        <v>0</v>
      </c>
      <c r="AO1302" s="164">
        <v>0</v>
      </c>
      <c r="AP1302" s="164">
        <v>0</v>
      </c>
      <c r="AQ1302" s="164">
        <v>0</v>
      </c>
      <c r="AR1302" s="164">
        <v>0</v>
      </c>
      <c r="AS1302" s="164">
        <v>0</v>
      </c>
      <c r="AT1302" s="164">
        <v>0</v>
      </c>
      <c r="AU1302" s="164">
        <v>0</v>
      </c>
      <c r="AV1302" s="164">
        <v>0</v>
      </c>
      <c r="AW1302" s="164">
        <v>0</v>
      </c>
    </row>
    <row r="1303" spans="1:49" x14ac:dyDescent="0.3">
      <c r="A1303" s="247"/>
      <c r="B1303" s="247"/>
      <c r="C1303" s="141" t="s">
        <v>12</v>
      </c>
      <c r="D1303" s="164">
        <v>0</v>
      </c>
      <c r="E1303" s="164">
        <v>0</v>
      </c>
      <c r="F1303" s="164">
        <v>0</v>
      </c>
      <c r="G1303" s="164">
        <v>0</v>
      </c>
      <c r="H1303" s="164">
        <v>0</v>
      </c>
      <c r="I1303" s="164">
        <v>0</v>
      </c>
      <c r="J1303" s="164">
        <v>0</v>
      </c>
      <c r="K1303" s="164">
        <v>0</v>
      </c>
      <c r="L1303" s="164">
        <v>0</v>
      </c>
      <c r="M1303" s="164">
        <v>0</v>
      </c>
      <c r="N1303" s="164">
        <v>0</v>
      </c>
      <c r="O1303" s="164">
        <v>0</v>
      </c>
      <c r="P1303" s="164">
        <v>0</v>
      </c>
      <c r="Q1303" s="164">
        <v>0</v>
      </c>
      <c r="R1303" s="164">
        <v>0</v>
      </c>
      <c r="S1303" s="164">
        <v>0</v>
      </c>
      <c r="T1303" s="164">
        <v>0</v>
      </c>
      <c r="U1303" s="164">
        <v>0</v>
      </c>
      <c r="V1303" s="164">
        <v>0</v>
      </c>
      <c r="W1303" s="164">
        <v>0</v>
      </c>
      <c r="X1303" s="164">
        <v>0</v>
      </c>
      <c r="Y1303" s="164">
        <v>0</v>
      </c>
      <c r="Z1303" s="164">
        <v>0</v>
      </c>
      <c r="AA1303" s="164">
        <v>0</v>
      </c>
      <c r="AB1303" s="164">
        <v>0</v>
      </c>
      <c r="AC1303" s="164">
        <v>0</v>
      </c>
      <c r="AD1303" s="164">
        <v>0</v>
      </c>
      <c r="AE1303" s="164">
        <v>0</v>
      </c>
      <c r="AF1303" s="164">
        <v>0</v>
      </c>
      <c r="AG1303" s="164">
        <v>0</v>
      </c>
      <c r="AH1303" s="164">
        <v>0</v>
      </c>
      <c r="AI1303" s="164">
        <v>0</v>
      </c>
      <c r="AJ1303" s="164">
        <v>0</v>
      </c>
      <c r="AK1303" s="164">
        <v>0</v>
      </c>
      <c r="AL1303" s="164">
        <v>0</v>
      </c>
      <c r="AM1303" s="164">
        <v>0</v>
      </c>
      <c r="AN1303" s="164">
        <v>0</v>
      </c>
      <c r="AO1303" s="164">
        <v>0</v>
      </c>
      <c r="AP1303" s="164">
        <v>0</v>
      </c>
      <c r="AQ1303" s="164">
        <v>0</v>
      </c>
      <c r="AR1303" s="164">
        <v>0</v>
      </c>
      <c r="AS1303" s="164">
        <v>0</v>
      </c>
      <c r="AT1303" s="164">
        <v>0</v>
      </c>
      <c r="AU1303" s="164">
        <v>0</v>
      </c>
      <c r="AV1303" s="164">
        <v>0</v>
      </c>
      <c r="AW1303" s="164">
        <v>0</v>
      </c>
    </row>
    <row r="1304" spans="1:49" x14ac:dyDescent="0.3">
      <c r="A1304" s="247"/>
      <c r="B1304" s="247"/>
      <c r="C1304" s="141" t="s">
        <v>13</v>
      </c>
      <c r="D1304" s="164">
        <v>0</v>
      </c>
      <c r="E1304" s="164">
        <v>0</v>
      </c>
      <c r="F1304" s="164">
        <v>0</v>
      </c>
      <c r="G1304" s="164">
        <v>0</v>
      </c>
      <c r="H1304" s="164">
        <v>0</v>
      </c>
      <c r="I1304" s="164">
        <v>0</v>
      </c>
      <c r="J1304" s="164">
        <v>0</v>
      </c>
      <c r="K1304" s="164">
        <v>0</v>
      </c>
      <c r="L1304" s="164">
        <v>0</v>
      </c>
      <c r="M1304" s="164">
        <v>0</v>
      </c>
      <c r="N1304" s="164">
        <v>0</v>
      </c>
      <c r="O1304" s="164">
        <v>0</v>
      </c>
      <c r="P1304" s="164">
        <v>0</v>
      </c>
      <c r="Q1304" s="164">
        <v>0</v>
      </c>
      <c r="R1304" s="164">
        <v>0</v>
      </c>
      <c r="S1304" s="164">
        <v>0</v>
      </c>
      <c r="T1304" s="164">
        <v>0</v>
      </c>
      <c r="U1304" s="164">
        <v>0</v>
      </c>
      <c r="V1304" s="164">
        <v>0</v>
      </c>
      <c r="W1304" s="164">
        <v>0</v>
      </c>
      <c r="X1304" s="164">
        <v>0</v>
      </c>
      <c r="Y1304" s="164">
        <v>0</v>
      </c>
      <c r="Z1304" s="164">
        <v>0</v>
      </c>
      <c r="AA1304" s="164">
        <v>0</v>
      </c>
      <c r="AB1304" s="164">
        <v>0</v>
      </c>
      <c r="AC1304" s="164">
        <v>0</v>
      </c>
      <c r="AD1304" s="164">
        <v>0</v>
      </c>
      <c r="AE1304" s="164">
        <v>0</v>
      </c>
      <c r="AF1304" s="164">
        <v>0</v>
      </c>
      <c r="AG1304" s="164">
        <v>0</v>
      </c>
      <c r="AH1304" s="164">
        <v>0</v>
      </c>
      <c r="AI1304" s="164">
        <v>0</v>
      </c>
      <c r="AJ1304" s="164">
        <v>0</v>
      </c>
      <c r="AK1304" s="164">
        <v>0</v>
      </c>
      <c r="AL1304" s="164">
        <v>0</v>
      </c>
      <c r="AM1304" s="164">
        <v>0</v>
      </c>
      <c r="AN1304" s="164">
        <v>0</v>
      </c>
      <c r="AO1304" s="164">
        <v>0</v>
      </c>
      <c r="AP1304" s="164">
        <v>0</v>
      </c>
      <c r="AQ1304" s="164">
        <v>0</v>
      </c>
      <c r="AR1304" s="164">
        <v>0</v>
      </c>
      <c r="AS1304" s="164">
        <v>0</v>
      </c>
      <c r="AT1304" s="164">
        <v>0</v>
      </c>
      <c r="AU1304" s="164">
        <v>0</v>
      </c>
      <c r="AV1304" s="164">
        <v>0</v>
      </c>
      <c r="AW1304" s="164">
        <v>0</v>
      </c>
    </row>
    <row r="1305" spans="1:49" x14ac:dyDescent="0.3">
      <c r="A1305" s="247"/>
      <c r="B1305" s="247"/>
      <c r="C1305" s="141" t="s">
        <v>14</v>
      </c>
      <c r="D1305" s="164">
        <v>0</v>
      </c>
      <c r="E1305" s="164">
        <v>0</v>
      </c>
      <c r="F1305" s="164">
        <v>0</v>
      </c>
      <c r="G1305" s="164">
        <v>0</v>
      </c>
      <c r="H1305" s="164">
        <v>0</v>
      </c>
      <c r="I1305" s="164">
        <v>0</v>
      </c>
      <c r="J1305" s="164">
        <v>0</v>
      </c>
      <c r="K1305" s="164">
        <v>0</v>
      </c>
      <c r="L1305" s="164">
        <v>0</v>
      </c>
      <c r="M1305" s="164">
        <v>0</v>
      </c>
      <c r="N1305" s="164">
        <v>0</v>
      </c>
      <c r="O1305" s="164">
        <v>0</v>
      </c>
      <c r="P1305" s="164">
        <v>0</v>
      </c>
      <c r="Q1305" s="164">
        <v>0</v>
      </c>
      <c r="R1305" s="164">
        <v>0</v>
      </c>
      <c r="S1305" s="164">
        <v>0</v>
      </c>
      <c r="T1305" s="164">
        <v>0</v>
      </c>
      <c r="U1305" s="164">
        <v>0</v>
      </c>
      <c r="V1305" s="164">
        <v>0</v>
      </c>
      <c r="W1305" s="164">
        <v>0</v>
      </c>
      <c r="X1305" s="164">
        <v>0</v>
      </c>
      <c r="Y1305" s="164">
        <v>0</v>
      </c>
      <c r="Z1305" s="164">
        <v>0</v>
      </c>
      <c r="AA1305" s="164">
        <v>0</v>
      </c>
      <c r="AB1305" s="164">
        <v>0</v>
      </c>
      <c r="AC1305" s="164">
        <v>0</v>
      </c>
      <c r="AD1305" s="164">
        <v>0</v>
      </c>
      <c r="AE1305" s="164">
        <v>0</v>
      </c>
      <c r="AF1305" s="164">
        <v>0</v>
      </c>
      <c r="AG1305" s="164">
        <v>0</v>
      </c>
      <c r="AH1305" s="164">
        <v>0</v>
      </c>
      <c r="AI1305" s="164">
        <v>0</v>
      </c>
      <c r="AJ1305" s="164">
        <v>0</v>
      </c>
      <c r="AK1305" s="164">
        <v>0</v>
      </c>
      <c r="AL1305" s="164">
        <v>0</v>
      </c>
      <c r="AM1305" s="164">
        <v>0</v>
      </c>
      <c r="AN1305" s="164">
        <v>0</v>
      </c>
      <c r="AO1305" s="164">
        <v>0</v>
      </c>
      <c r="AP1305" s="164">
        <v>0</v>
      </c>
      <c r="AQ1305" s="164">
        <v>0</v>
      </c>
      <c r="AR1305" s="164">
        <v>0</v>
      </c>
      <c r="AS1305" s="164">
        <v>0</v>
      </c>
      <c r="AT1305" s="164">
        <v>0</v>
      </c>
      <c r="AU1305" s="164">
        <v>0</v>
      </c>
      <c r="AV1305" s="164">
        <v>0</v>
      </c>
      <c r="AW1305" s="164">
        <v>0</v>
      </c>
    </row>
    <row r="1306" spans="1:49" x14ac:dyDescent="0.3">
      <c r="A1306" s="247"/>
      <c r="B1306" s="247"/>
      <c r="C1306" s="141" t="s">
        <v>15</v>
      </c>
      <c r="D1306" s="164">
        <v>0</v>
      </c>
      <c r="E1306" s="164">
        <v>0</v>
      </c>
      <c r="F1306" s="164">
        <v>0</v>
      </c>
      <c r="G1306" s="164">
        <v>0</v>
      </c>
      <c r="H1306" s="164">
        <v>0</v>
      </c>
      <c r="I1306" s="164">
        <v>0</v>
      </c>
      <c r="J1306" s="164">
        <v>0</v>
      </c>
      <c r="K1306" s="164">
        <v>0</v>
      </c>
      <c r="L1306" s="164">
        <v>0</v>
      </c>
      <c r="M1306" s="164">
        <v>0</v>
      </c>
      <c r="N1306" s="164">
        <v>0</v>
      </c>
      <c r="O1306" s="164">
        <v>0</v>
      </c>
      <c r="P1306" s="164">
        <v>0</v>
      </c>
      <c r="Q1306" s="164">
        <v>0</v>
      </c>
      <c r="R1306" s="164">
        <v>0</v>
      </c>
      <c r="S1306" s="164">
        <v>0</v>
      </c>
      <c r="T1306" s="164">
        <v>0</v>
      </c>
      <c r="U1306" s="164">
        <v>0</v>
      </c>
      <c r="V1306" s="164">
        <v>0</v>
      </c>
      <c r="W1306" s="164">
        <v>0</v>
      </c>
      <c r="X1306" s="164">
        <v>0</v>
      </c>
      <c r="Y1306" s="164">
        <v>0</v>
      </c>
      <c r="Z1306" s="164">
        <v>0</v>
      </c>
      <c r="AA1306" s="164">
        <v>0</v>
      </c>
      <c r="AB1306" s="164">
        <v>0</v>
      </c>
      <c r="AC1306" s="164">
        <v>0</v>
      </c>
      <c r="AD1306" s="164">
        <v>0</v>
      </c>
      <c r="AE1306" s="164">
        <v>0</v>
      </c>
      <c r="AF1306" s="164">
        <v>0</v>
      </c>
      <c r="AG1306" s="164">
        <v>0</v>
      </c>
      <c r="AH1306" s="164">
        <v>0</v>
      </c>
      <c r="AI1306" s="164">
        <v>0</v>
      </c>
      <c r="AJ1306" s="164">
        <v>0</v>
      </c>
      <c r="AK1306" s="164">
        <v>0</v>
      </c>
      <c r="AL1306" s="164">
        <v>0</v>
      </c>
      <c r="AM1306" s="164">
        <v>0</v>
      </c>
      <c r="AN1306" s="164">
        <v>0</v>
      </c>
      <c r="AO1306" s="164">
        <v>0</v>
      </c>
      <c r="AP1306" s="164">
        <v>0</v>
      </c>
      <c r="AQ1306" s="164">
        <v>0</v>
      </c>
      <c r="AR1306" s="164">
        <v>0</v>
      </c>
      <c r="AS1306" s="164">
        <v>0</v>
      </c>
      <c r="AT1306" s="164">
        <v>0</v>
      </c>
      <c r="AU1306" s="164">
        <v>0</v>
      </c>
      <c r="AV1306" s="164">
        <v>0</v>
      </c>
      <c r="AW1306" s="164">
        <v>0</v>
      </c>
    </row>
    <row r="1307" spans="1:49" x14ac:dyDescent="0.3">
      <c r="A1307" s="247"/>
      <c r="B1307" s="247"/>
      <c r="C1307" s="141" t="s">
        <v>16</v>
      </c>
      <c r="D1307" s="164">
        <v>0</v>
      </c>
      <c r="E1307" s="164">
        <v>0</v>
      </c>
      <c r="F1307" s="164">
        <v>0</v>
      </c>
      <c r="G1307" s="164">
        <v>0</v>
      </c>
      <c r="H1307" s="164">
        <v>0</v>
      </c>
      <c r="I1307" s="164">
        <v>0</v>
      </c>
      <c r="J1307" s="164">
        <v>0</v>
      </c>
      <c r="K1307" s="164">
        <v>0</v>
      </c>
      <c r="L1307" s="164">
        <v>0</v>
      </c>
      <c r="M1307" s="164">
        <v>0</v>
      </c>
      <c r="N1307" s="164">
        <v>0</v>
      </c>
      <c r="O1307" s="164">
        <v>0</v>
      </c>
      <c r="P1307" s="164">
        <v>0</v>
      </c>
      <c r="Q1307" s="164">
        <v>0</v>
      </c>
      <c r="R1307" s="164">
        <v>0</v>
      </c>
      <c r="S1307" s="164">
        <v>0</v>
      </c>
      <c r="T1307" s="164">
        <v>0</v>
      </c>
      <c r="U1307" s="164">
        <v>0</v>
      </c>
      <c r="V1307" s="164">
        <v>0</v>
      </c>
      <c r="W1307" s="164">
        <v>0</v>
      </c>
      <c r="X1307" s="164">
        <v>0</v>
      </c>
      <c r="Y1307" s="164">
        <v>0</v>
      </c>
      <c r="Z1307" s="164">
        <v>0</v>
      </c>
      <c r="AA1307" s="164">
        <v>0</v>
      </c>
      <c r="AB1307" s="164">
        <v>0</v>
      </c>
      <c r="AC1307" s="164">
        <v>0</v>
      </c>
      <c r="AD1307" s="164">
        <v>0</v>
      </c>
      <c r="AE1307" s="164">
        <v>0</v>
      </c>
      <c r="AF1307" s="164">
        <v>0</v>
      </c>
      <c r="AG1307" s="164">
        <v>0</v>
      </c>
      <c r="AH1307" s="164">
        <v>0</v>
      </c>
      <c r="AI1307" s="164">
        <v>0</v>
      </c>
      <c r="AJ1307" s="164">
        <v>0</v>
      </c>
      <c r="AK1307" s="164">
        <v>0</v>
      </c>
      <c r="AL1307" s="164">
        <v>0</v>
      </c>
      <c r="AM1307" s="164">
        <v>0</v>
      </c>
      <c r="AN1307" s="164">
        <v>0</v>
      </c>
      <c r="AO1307" s="164">
        <v>0</v>
      </c>
      <c r="AP1307" s="164">
        <v>0</v>
      </c>
      <c r="AQ1307" s="164">
        <v>0</v>
      </c>
      <c r="AR1307" s="164">
        <v>0</v>
      </c>
      <c r="AS1307" s="164">
        <v>0</v>
      </c>
      <c r="AT1307" s="164">
        <v>0</v>
      </c>
      <c r="AU1307" s="164">
        <v>0</v>
      </c>
      <c r="AV1307" s="164">
        <v>0</v>
      </c>
      <c r="AW1307" s="164">
        <v>0</v>
      </c>
    </row>
    <row r="1308" spans="1:49" x14ac:dyDescent="0.3">
      <c r="A1308" s="247"/>
      <c r="B1308" s="247"/>
      <c r="C1308" s="141" t="s">
        <v>17</v>
      </c>
      <c r="D1308" s="164">
        <v>0</v>
      </c>
      <c r="E1308" s="164">
        <v>0</v>
      </c>
      <c r="F1308" s="164">
        <v>0</v>
      </c>
      <c r="G1308" s="164">
        <v>0</v>
      </c>
      <c r="H1308" s="164">
        <v>0</v>
      </c>
      <c r="I1308" s="164">
        <v>0</v>
      </c>
      <c r="J1308" s="164">
        <v>0</v>
      </c>
      <c r="K1308" s="164">
        <v>0</v>
      </c>
      <c r="L1308" s="164">
        <v>0</v>
      </c>
      <c r="M1308" s="164">
        <v>0</v>
      </c>
      <c r="N1308" s="164">
        <v>0</v>
      </c>
      <c r="O1308" s="164">
        <v>0</v>
      </c>
      <c r="P1308" s="164">
        <v>0</v>
      </c>
      <c r="Q1308" s="164">
        <v>0</v>
      </c>
      <c r="R1308" s="164">
        <v>0</v>
      </c>
      <c r="S1308" s="164">
        <v>0</v>
      </c>
      <c r="T1308" s="164">
        <v>0</v>
      </c>
      <c r="U1308" s="164">
        <v>0</v>
      </c>
      <c r="V1308" s="164">
        <v>0</v>
      </c>
      <c r="W1308" s="164">
        <v>0</v>
      </c>
      <c r="X1308" s="164">
        <v>0</v>
      </c>
      <c r="Y1308" s="164">
        <v>0</v>
      </c>
      <c r="Z1308" s="164">
        <v>0</v>
      </c>
      <c r="AA1308" s="164">
        <v>0</v>
      </c>
      <c r="AB1308" s="164">
        <v>0</v>
      </c>
      <c r="AC1308" s="164">
        <v>0</v>
      </c>
      <c r="AD1308" s="164">
        <v>0</v>
      </c>
      <c r="AE1308" s="164">
        <v>0</v>
      </c>
      <c r="AF1308" s="164">
        <v>0</v>
      </c>
      <c r="AG1308" s="164">
        <v>0</v>
      </c>
      <c r="AH1308" s="164">
        <v>0</v>
      </c>
      <c r="AI1308" s="164">
        <v>0</v>
      </c>
      <c r="AJ1308" s="164">
        <v>0</v>
      </c>
      <c r="AK1308" s="164">
        <v>0</v>
      </c>
      <c r="AL1308" s="164">
        <v>0</v>
      </c>
      <c r="AM1308" s="164">
        <v>0</v>
      </c>
      <c r="AN1308" s="164">
        <v>0</v>
      </c>
      <c r="AO1308" s="164">
        <v>0</v>
      </c>
      <c r="AP1308" s="164">
        <v>0</v>
      </c>
      <c r="AQ1308" s="164">
        <v>0</v>
      </c>
      <c r="AR1308" s="164">
        <v>0</v>
      </c>
      <c r="AS1308" s="164">
        <v>0</v>
      </c>
      <c r="AT1308" s="164">
        <v>0</v>
      </c>
      <c r="AU1308" s="164">
        <v>0</v>
      </c>
      <c r="AV1308" s="164">
        <v>0</v>
      </c>
      <c r="AW1308" s="164">
        <v>0</v>
      </c>
    </row>
    <row r="1309" spans="1:49" x14ac:dyDescent="0.3">
      <c r="A1309" s="247"/>
      <c r="B1309" s="247"/>
      <c r="C1309" s="141" t="s">
        <v>34</v>
      </c>
      <c r="D1309" s="164">
        <v>0</v>
      </c>
      <c r="E1309" s="164">
        <v>0</v>
      </c>
      <c r="F1309" s="164">
        <v>0</v>
      </c>
      <c r="G1309" s="164">
        <v>0</v>
      </c>
      <c r="H1309" s="164">
        <v>0</v>
      </c>
      <c r="I1309" s="164">
        <v>0</v>
      </c>
      <c r="J1309" s="164">
        <v>0</v>
      </c>
      <c r="K1309" s="164">
        <v>0</v>
      </c>
      <c r="L1309" s="164">
        <v>0</v>
      </c>
      <c r="M1309" s="164">
        <v>0</v>
      </c>
      <c r="N1309" s="164">
        <v>0</v>
      </c>
      <c r="O1309" s="164">
        <v>0</v>
      </c>
      <c r="P1309" s="164">
        <v>0</v>
      </c>
      <c r="Q1309" s="164">
        <v>0</v>
      </c>
      <c r="R1309" s="164">
        <v>0</v>
      </c>
      <c r="S1309" s="164">
        <v>0</v>
      </c>
      <c r="T1309" s="164">
        <v>0</v>
      </c>
      <c r="U1309" s="164">
        <v>0</v>
      </c>
      <c r="V1309" s="164">
        <v>0</v>
      </c>
      <c r="W1309" s="164">
        <v>0</v>
      </c>
      <c r="X1309" s="164">
        <v>0</v>
      </c>
      <c r="Y1309" s="164">
        <v>0</v>
      </c>
      <c r="Z1309" s="164">
        <v>0</v>
      </c>
      <c r="AA1309" s="164">
        <v>0</v>
      </c>
      <c r="AB1309" s="164">
        <v>0</v>
      </c>
      <c r="AC1309" s="164">
        <v>0</v>
      </c>
      <c r="AD1309" s="164">
        <v>0</v>
      </c>
      <c r="AE1309" s="164">
        <v>0</v>
      </c>
      <c r="AF1309" s="164">
        <v>0</v>
      </c>
      <c r="AG1309" s="164">
        <v>0</v>
      </c>
      <c r="AH1309" s="164">
        <v>0</v>
      </c>
      <c r="AI1309" s="164">
        <v>0</v>
      </c>
      <c r="AJ1309" s="164">
        <v>0</v>
      </c>
      <c r="AK1309" s="164">
        <v>0</v>
      </c>
      <c r="AL1309" s="164">
        <v>0</v>
      </c>
      <c r="AM1309" s="164">
        <v>0</v>
      </c>
      <c r="AN1309" s="164">
        <v>0</v>
      </c>
      <c r="AO1309" s="164">
        <v>0</v>
      </c>
      <c r="AP1309" s="164">
        <v>0</v>
      </c>
      <c r="AQ1309" s="164">
        <v>0</v>
      </c>
      <c r="AR1309" s="164">
        <v>0</v>
      </c>
      <c r="AS1309" s="164">
        <v>0</v>
      </c>
      <c r="AT1309" s="164">
        <v>0</v>
      </c>
      <c r="AU1309" s="164">
        <v>0</v>
      </c>
      <c r="AV1309" s="164">
        <v>0</v>
      </c>
      <c r="AW1309" s="164">
        <v>0</v>
      </c>
    </row>
    <row r="1310" spans="1:49" x14ac:dyDescent="0.3">
      <c r="A1310" s="247"/>
      <c r="B1310" s="247"/>
      <c r="C1310" s="141" t="s">
        <v>19</v>
      </c>
      <c r="D1310" s="164">
        <v>0</v>
      </c>
      <c r="E1310" s="164">
        <v>0</v>
      </c>
      <c r="F1310" s="164">
        <v>0</v>
      </c>
      <c r="G1310" s="164">
        <v>0</v>
      </c>
      <c r="H1310" s="164">
        <v>0</v>
      </c>
      <c r="I1310" s="164">
        <v>0</v>
      </c>
      <c r="J1310" s="164">
        <v>0</v>
      </c>
      <c r="K1310" s="164">
        <v>0</v>
      </c>
      <c r="L1310" s="164">
        <v>0</v>
      </c>
      <c r="M1310" s="164">
        <v>0</v>
      </c>
      <c r="N1310" s="164">
        <v>0</v>
      </c>
      <c r="O1310" s="164">
        <v>0</v>
      </c>
      <c r="P1310" s="164">
        <v>0</v>
      </c>
      <c r="Q1310" s="164">
        <v>0</v>
      </c>
      <c r="R1310" s="164">
        <v>0</v>
      </c>
      <c r="S1310" s="164">
        <v>0</v>
      </c>
      <c r="T1310" s="164">
        <v>0</v>
      </c>
      <c r="U1310" s="164">
        <v>0</v>
      </c>
      <c r="V1310" s="164">
        <v>0</v>
      </c>
      <c r="W1310" s="164">
        <v>0</v>
      </c>
      <c r="X1310" s="164">
        <v>0</v>
      </c>
      <c r="Y1310" s="164">
        <v>0</v>
      </c>
      <c r="Z1310" s="164">
        <v>0</v>
      </c>
      <c r="AA1310" s="164">
        <v>0</v>
      </c>
      <c r="AB1310" s="164">
        <v>0</v>
      </c>
      <c r="AC1310" s="164">
        <v>0</v>
      </c>
      <c r="AD1310" s="164">
        <v>0</v>
      </c>
      <c r="AE1310" s="164">
        <v>0</v>
      </c>
      <c r="AF1310" s="164">
        <v>0</v>
      </c>
      <c r="AG1310" s="164">
        <v>0</v>
      </c>
      <c r="AH1310" s="164">
        <v>0</v>
      </c>
      <c r="AI1310" s="164">
        <v>0</v>
      </c>
      <c r="AJ1310" s="164">
        <v>0</v>
      </c>
      <c r="AK1310" s="164">
        <v>0</v>
      </c>
      <c r="AL1310" s="164">
        <v>0</v>
      </c>
      <c r="AM1310" s="164">
        <v>0</v>
      </c>
      <c r="AN1310" s="164">
        <v>0</v>
      </c>
      <c r="AO1310" s="164">
        <v>0</v>
      </c>
      <c r="AP1310" s="164">
        <v>0</v>
      </c>
      <c r="AQ1310" s="164">
        <v>0</v>
      </c>
      <c r="AR1310" s="164">
        <v>0</v>
      </c>
      <c r="AS1310" s="164">
        <v>0</v>
      </c>
      <c r="AT1310" s="164">
        <v>0</v>
      </c>
      <c r="AU1310" s="164">
        <v>0</v>
      </c>
      <c r="AV1310" s="164">
        <v>0</v>
      </c>
      <c r="AW1310" s="164">
        <v>0</v>
      </c>
    </row>
    <row r="1311" spans="1:49" x14ac:dyDescent="0.3">
      <c r="A1311" s="247"/>
      <c r="B1311" s="247" t="s">
        <v>21</v>
      </c>
      <c r="C1311" s="141" t="s">
        <v>11</v>
      </c>
      <c r="D1311" s="164">
        <v>450.80799999999999</v>
      </c>
      <c r="E1311" s="164">
        <v>773.35199999999998</v>
      </c>
      <c r="F1311" s="164">
        <v>1633.47</v>
      </c>
      <c r="G1311" s="164">
        <v>2493.58</v>
      </c>
      <c r="H1311" s="164">
        <v>3353.7</v>
      </c>
      <c r="I1311" s="164">
        <v>4213.82</v>
      </c>
      <c r="J1311" s="164">
        <v>5031.45</v>
      </c>
      <c r="K1311" s="164">
        <v>5778.29</v>
      </c>
      <c r="L1311" s="164">
        <v>6525.12</v>
      </c>
      <c r="M1311" s="164">
        <v>7271.95</v>
      </c>
      <c r="N1311" s="164">
        <v>8018.78</v>
      </c>
      <c r="O1311" s="164">
        <v>8688.81</v>
      </c>
      <c r="P1311" s="164">
        <v>9452.4699999999993</v>
      </c>
      <c r="Q1311" s="164">
        <v>10460.299999999999</v>
      </c>
      <c r="R1311" s="164">
        <v>11259.6</v>
      </c>
      <c r="S1311" s="164">
        <v>-62087.1</v>
      </c>
      <c r="T1311" s="164">
        <v>-36291.1</v>
      </c>
      <c r="U1311" s="164">
        <v>-21602.7</v>
      </c>
      <c r="V1311" s="164">
        <v>-13082.3</v>
      </c>
      <c r="W1311" s="164">
        <v>-8071.2</v>
      </c>
      <c r="X1311" s="164">
        <v>-5096.82</v>
      </c>
      <c r="Y1311" s="164">
        <v>-3323.16</v>
      </c>
      <c r="Z1311" s="164">
        <v>-2266.0300000000002</v>
      </c>
      <c r="AA1311" s="164">
        <v>-1640.28</v>
      </c>
      <c r="AB1311" s="164">
        <v>-1276</v>
      </c>
      <c r="AC1311" s="164">
        <v>-1071.02</v>
      </c>
      <c r="AD1311" s="164">
        <v>-963.65099999999995</v>
      </c>
      <c r="AE1311" s="164">
        <v>-916.57399999999996</v>
      </c>
      <c r="AF1311" s="164">
        <v>-906.85199999999998</v>
      </c>
      <c r="AG1311" s="164">
        <v>-920.38199999999995</v>
      </c>
      <c r="AH1311" s="164">
        <v>-948.49</v>
      </c>
      <c r="AI1311" s="164">
        <v>-7802.18</v>
      </c>
      <c r="AJ1311" s="164">
        <v>-8131.14</v>
      </c>
      <c r="AK1311" s="164">
        <v>-6686.33</v>
      </c>
      <c r="AL1311" s="164">
        <v>-5107.0200000000004</v>
      </c>
      <c r="AM1311" s="164">
        <v>-3853.46</v>
      </c>
      <c r="AN1311" s="164">
        <v>-2974.89</v>
      </c>
      <c r="AO1311" s="164">
        <v>-2401.8200000000002</v>
      </c>
      <c r="AP1311" s="164">
        <v>-2048.62</v>
      </c>
      <c r="AQ1311" s="164">
        <v>-1844.35</v>
      </c>
      <c r="AR1311" s="164">
        <v>134526</v>
      </c>
      <c r="AS1311" s="164">
        <v>76022.2</v>
      </c>
      <c r="AT1311" s="164">
        <v>43495.3</v>
      </c>
      <c r="AU1311" s="164">
        <v>0</v>
      </c>
      <c r="AV1311" s="164">
        <v>0</v>
      </c>
      <c r="AW1311" s="164">
        <v>0</v>
      </c>
    </row>
    <row r="1312" spans="1:49" x14ac:dyDescent="0.3">
      <c r="A1312" s="247"/>
      <c r="B1312" s="247"/>
      <c r="C1312" s="141" t="s">
        <v>12</v>
      </c>
      <c r="D1312" s="164">
        <v>0</v>
      </c>
      <c r="E1312" s="164">
        <v>1.04226</v>
      </c>
      <c r="F1312" s="164">
        <v>3.8216199999999998</v>
      </c>
      <c r="G1312" s="164">
        <v>6.6009700000000002</v>
      </c>
      <c r="H1312" s="164">
        <v>9.3803300000000007</v>
      </c>
      <c r="I1312" s="164">
        <v>12.159700000000001</v>
      </c>
      <c r="J1312" s="164">
        <v>14.8018</v>
      </c>
      <c r="K1312" s="164">
        <v>17.2151</v>
      </c>
      <c r="L1312" s="164">
        <v>19.628399999999999</v>
      </c>
      <c r="M1312" s="164">
        <v>22.041699999999999</v>
      </c>
      <c r="N1312" s="164">
        <v>24.454899999999999</v>
      </c>
      <c r="O1312" s="164">
        <v>26.620100000000001</v>
      </c>
      <c r="P1312" s="164">
        <v>29.087700000000002</v>
      </c>
      <c r="Q1312" s="164">
        <v>32.344499999999996</v>
      </c>
      <c r="R1312" s="164">
        <v>34.927300000000002</v>
      </c>
      <c r="S1312" s="164">
        <v>-202.083</v>
      </c>
      <c r="T1312" s="164">
        <v>-118.727</v>
      </c>
      <c r="U1312" s="164">
        <v>-71.263199999999998</v>
      </c>
      <c r="V1312" s="164">
        <v>-43.730499999999999</v>
      </c>
      <c r="W1312" s="164">
        <v>-27.537800000000001</v>
      </c>
      <c r="X1312" s="164">
        <v>-17.926500000000001</v>
      </c>
      <c r="Y1312" s="164">
        <v>-12.1951</v>
      </c>
      <c r="Z1312" s="164">
        <v>-8.7790999999999997</v>
      </c>
      <c r="AA1312" s="164">
        <v>-6.7570899999999998</v>
      </c>
      <c r="AB1312" s="164">
        <v>-5.5799500000000002</v>
      </c>
      <c r="AC1312" s="164">
        <v>-4.9175899999999997</v>
      </c>
      <c r="AD1312" s="164">
        <v>-4.57064</v>
      </c>
      <c r="AE1312" s="164">
        <v>-4.41852</v>
      </c>
      <c r="AF1312" s="164">
        <v>-4.3871099999999998</v>
      </c>
      <c r="AG1312" s="164">
        <v>-4.4308300000000003</v>
      </c>
      <c r="AH1312" s="164">
        <v>-4.5216500000000002</v>
      </c>
      <c r="AI1312" s="164">
        <v>-26.668500000000002</v>
      </c>
      <c r="AJ1312" s="164">
        <v>-27.7315</v>
      </c>
      <c r="AK1312" s="164">
        <v>-23.062799999999999</v>
      </c>
      <c r="AL1312" s="164">
        <v>-17.959399999999999</v>
      </c>
      <c r="AM1312" s="164">
        <v>-13.9087</v>
      </c>
      <c r="AN1312" s="164">
        <v>-11.069699999999999</v>
      </c>
      <c r="AO1312" s="164">
        <v>-9.2179099999999998</v>
      </c>
      <c r="AP1312" s="164">
        <v>-8.0765999999999991</v>
      </c>
      <c r="AQ1312" s="164">
        <v>-7.4165099999999997</v>
      </c>
      <c r="AR1312" s="164">
        <v>433.24799999999999</v>
      </c>
      <c r="AS1312" s="164">
        <v>244.19900000000001</v>
      </c>
      <c r="AT1312" s="164">
        <v>139.09299999999999</v>
      </c>
      <c r="AU1312" s="164">
        <v>79.569000000000003</v>
      </c>
      <c r="AV1312" s="164">
        <v>48.258899999999997</v>
      </c>
      <c r="AW1312" s="164">
        <v>29.993300000000001</v>
      </c>
    </row>
    <row r="1313" spans="1:49" x14ac:dyDescent="0.3">
      <c r="A1313" s="247"/>
      <c r="B1313" s="247"/>
      <c r="C1313" s="141" t="s">
        <v>13</v>
      </c>
      <c r="D1313" s="164">
        <v>0</v>
      </c>
      <c r="E1313" s="164">
        <v>0</v>
      </c>
      <c r="F1313" s="164">
        <v>0</v>
      </c>
      <c r="G1313" s="164">
        <v>0</v>
      </c>
      <c r="H1313" s="164">
        <v>0</v>
      </c>
      <c r="I1313" s="164">
        <v>0</v>
      </c>
      <c r="J1313" s="164">
        <v>0</v>
      </c>
      <c r="K1313" s="164">
        <v>0</v>
      </c>
      <c r="L1313" s="164">
        <v>0</v>
      </c>
      <c r="M1313" s="164">
        <v>0</v>
      </c>
      <c r="N1313" s="164">
        <v>0</v>
      </c>
      <c r="O1313" s="164">
        <v>0</v>
      </c>
      <c r="P1313" s="164">
        <v>0</v>
      </c>
      <c r="Q1313" s="164">
        <v>0</v>
      </c>
      <c r="R1313" s="164">
        <v>0</v>
      </c>
      <c r="S1313" s="164">
        <v>0</v>
      </c>
      <c r="T1313" s="164">
        <v>0</v>
      </c>
      <c r="U1313" s="164">
        <v>0</v>
      </c>
      <c r="V1313" s="164">
        <v>0</v>
      </c>
      <c r="W1313" s="164">
        <v>0</v>
      </c>
      <c r="X1313" s="164">
        <v>0</v>
      </c>
      <c r="Y1313" s="164">
        <v>0</v>
      </c>
      <c r="Z1313" s="164">
        <v>0</v>
      </c>
      <c r="AA1313" s="164">
        <v>0</v>
      </c>
      <c r="AB1313" s="164">
        <v>0</v>
      </c>
      <c r="AC1313" s="164">
        <v>0</v>
      </c>
      <c r="AD1313" s="164">
        <v>0</v>
      </c>
      <c r="AE1313" s="164">
        <v>0</v>
      </c>
      <c r="AF1313" s="164">
        <v>0</v>
      </c>
      <c r="AG1313" s="164">
        <v>0</v>
      </c>
      <c r="AH1313" s="164">
        <v>0</v>
      </c>
      <c r="AI1313" s="164">
        <v>0</v>
      </c>
      <c r="AJ1313" s="164">
        <v>0</v>
      </c>
      <c r="AK1313" s="164">
        <v>0</v>
      </c>
      <c r="AL1313" s="164">
        <v>0</v>
      </c>
      <c r="AM1313" s="164">
        <v>0</v>
      </c>
      <c r="AN1313" s="164">
        <v>0</v>
      </c>
      <c r="AO1313" s="164">
        <v>0</v>
      </c>
      <c r="AP1313" s="164">
        <v>0</v>
      </c>
      <c r="AQ1313" s="164">
        <v>0</v>
      </c>
      <c r="AR1313" s="164">
        <v>0</v>
      </c>
      <c r="AS1313" s="164">
        <v>0</v>
      </c>
      <c r="AT1313" s="164">
        <v>0</v>
      </c>
      <c r="AU1313" s="164">
        <v>0</v>
      </c>
      <c r="AV1313" s="164">
        <v>0</v>
      </c>
      <c r="AW1313" s="164">
        <v>0</v>
      </c>
    </row>
    <row r="1314" spans="1:49" x14ac:dyDescent="0.3">
      <c r="A1314" s="247"/>
      <c r="B1314" s="247"/>
      <c r="C1314" s="141" t="s">
        <v>14</v>
      </c>
      <c r="D1314" s="164">
        <v>0</v>
      </c>
      <c r="E1314" s="164">
        <v>953.10599999999999</v>
      </c>
      <c r="F1314" s="164">
        <v>3494.72</v>
      </c>
      <c r="G1314" s="164">
        <v>6036.34</v>
      </c>
      <c r="H1314" s="164">
        <v>8577.9599999999991</v>
      </c>
      <c r="I1314" s="164">
        <v>11119.6</v>
      </c>
      <c r="J1314" s="164">
        <v>13535.7</v>
      </c>
      <c r="K1314" s="164">
        <v>15742.5</v>
      </c>
      <c r="L1314" s="164">
        <v>17949.400000000001</v>
      </c>
      <c r="M1314" s="164">
        <v>20156.3</v>
      </c>
      <c r="N1314" s="164">
        <v>22363.1</v>
      </c>
      <c r="O1314" s="164">
        <v>24343</v>
      </c>
      <c r="P1314" s="164">
        <v>26599.599999999999</v>
      </c>
      <c r="Q1314" s="164">
        <v>29577.8</v>
      </c>
      <c r="R1314" s="164">
        <v>31939.7</v>
      </c>
      <c r="S1314" s="164">
        <v>-184798</v>
      </c>
      <c r="T1314" s="164">
        <v>-108571</v>
      </c>
      <c r="U1314" s="164">
        <v>-65167.5</v>
      </c>
      <c r="V1314" s="164">
        <v>-39989.9</v>
      </c>
      <c r="W1314" s="164">
        <v>-25182.3</v>
      </c>
      <c r="X1314" s="164">
        <v>-16393.099999999999</v>
      </c>
      <c r="Y1314" s="164">
        <v>-11151.9</v>
      </c>
      <c r="Z1314" s="164">
        <v>-8028.16</v>
      </c>
      <c r="AA1314" s="164">
        <v>-6179.1</v>
      </c>
      <c r="AB1314" s="164">
        <v>-5102.6499999999996</v>
      </c>
      <c r="AC1314" s="164">
        <v>-4496.95</v>
      </c>
      <c r="AD1314" s="164">
        <v>-4179.68</v>
      </c>
      <c r="AE1314" s="164">
        <v>-4040.57</v>
      </c>
      <c r="AF1314" s="164">
        <v>-4011.84</v>
      </c>
      <c r="AG1314" s="164">
        <v>-4051.82</v>
      </c>
      <c r="AH1314" s="164">
        <v>-4134.88</v>
      </c>
      <c r="AI1314" s="164">
        <v>-24387.3</v>
      </c>
      <c r="AJ1314" s="164">
        <v>-25359.4</v>
      </c>
      <c r="AK1314" s="164">
        <v>-21090</v>
      </c>
      <c r="AL1314" s="164">
        <v>-16423.2</v>
      </c>
      <c r="AM1314" s="164">
        <v>-12719</v>
      </c>
      <c r="AN1314" s="164">
        <v>-10122.799999999999</v>
      </c>
      <c r="AO1314" s="164">
        <v>-8429.43</v>
      </c>
      <c r="AP1314" s="164">
        <v>-7385.74</v>
      </c>
      <c r="AQ1314" s="164">
        <v>-6782.12</v>
      </c>
      <c r="AR1314" s="164">
        <v>396189</v>
      </c>
      <c r="AS1314" s="164">
        <v>223311</v>
      </c>
      <c r="AT1314" s="164">
        <v>127195</v>
      </c>
      <c r="AU1314" s="164">
        <v>72762.8</v>
      </c>
      <c r="AV1314" s="164">
        <v>44130.9</v>
      </c>
      <c r="AW1314" s="164">
        <v>27427.7</v>
      </c>
    </row>
    <row r="1315" spans="1:49" x14ac:dyDescent="0.3">
      <c r="A1315" s="247"/>
      <c r="B1315" s="247"/>
      <c r="C1315" s="141" t="s">
        <v>15</v>
      </c>
      <c r="D1315" s="164">
        <v>193.6</v>
      </c>
      <c r="E1315" s="164">
        <v>367.72399999999999</v>
      </c>
      <c r="F1315" s="164">
        <v>832.05600000000004</v>
      </c>
      <c r="G1315" s="164">
        <v>1296.3900000000001</v>
      </c>
      <c r="H1315" s="164">
        <v>1760.72</v>
      </c>
      <c r="I1315" s="164">
        <v>2225.0500000000002</v>
      </c>
      <c r="J1315" s="164">
        <v>2666.45</v>
      </c>
      <c r="K1315" s="164">
        <v>3069.62</v>
      </c>
      <c r="L1315" s="164">
        <v>3472.8</v>
      </c>
      <c r="M1315" s="164">
        <v>3875.98</v>
      </c>
      <c r="N1315" s="164">
        <v>0</v>
      </c>
      <c r="O1315" s="164">
        <v>0</v>
      </c>
      <c r="P1315" s="164">
        <v>0</v>
      </c>
      <c r="Q1315" s="164">
        <v>0</v>
      </c>
      <c r="R1315" s="164">
        <v>0</v>
      </c>
      <c r="S1315" s="164">
        <v>0</v>
      </c>
      <c r="T1315" s="164">
        <v>0</v>
      </c>
      <c r="U1315" s="164">
        <v>0</v>
      </c>
      <c r="V1315" s="164">
        <v>0</v>
      </c>
      <c r="W1315" s="164">
        <v>0</v>
      </c>
      <c r="X1315" s="164">
        <v>0</v>
      </c>
      <c r="Y1315" s="164">
        <v>0</v>
      </c>
      <c r="Z1315" s="164">
        <v>0</v>
      </c>
      <c r="AA1315" s="164">
        <v>0</v>
      </c>
      <c r="AB1315" s="164">
        <v>0</v>
      </c>
      <c r="AC1315" s="164">
        <v>0</v>
      </c>
      <c r="AD1315" s="164">
        <v>0</v>
      </c>
      <c r="AE1315" s="164">
        <v>0</v>
      </c>
      <c r="AF1315" s="164">
        <v>0</v>
      </c>
      <c r="AG1315" s="164">
        <v>0</v>
      </c>
      <c r="AH1315" s="164">
        <v>0</v>
      </c>
      <c r="AI1315" s="164">
        <v>0</v>
      </c>
      <c r="AJ1315" s="164">
        <v>0</v>
      </c>
      <c r="AK1315" s="164">
        <v>0</v>
      </c>
      <c r="AL1315" s="164">
        <v>0</v>
      </c>
      <c r="AM1315" s="164">
        <v>0</v>
      </c>
      <c r="AN1315" s="164">
        <v>0</v>
      </c>
      <c r="AO1315" s="164">
        <v>0</v>
      </c>
      <c r="AP1315" s="164">
        <v>0</v>
      </c>
      <c r="AQ1315" s="164">
        <v>0</v>
      </c>
      <c r="AR1315" s="164">
        <v>0</v>
      </c>
      <c r="AS1315" s="164">
        <v>0</v>
      </c>
      <c r="AT1315" s="164">
        <v>0</v>
      </c>
      <c r="AU1315" s="164">
        <v>0</v>
      </c>
      <c r="AV1315" s="164">
        <v>0</v>
      </c>
      <c r="AW1315" s="164">
        <v>0</v>
      </c>
    </row>
    <row r="1316" spans="1:49" x14ac:dyDescent="0.3">
      <c r="A1316" s="247"/>
      <c r="B1316" s="247"/>
      <c r="C1316" s="141" t="s">
        <v>16</v>
      </c>
      <c r="D1316" s="164">
        <v>-3000</v>
      </c>
      <c r="E1316" s="164">
        <v>-2463.4499999999998</v>
      </c>
      <c r="F1316" s="164">
        <v>-1032.6400000000001</v>
      </c>
      <c r="G1316" s="164">
        <v>398.17099999999999</v>
      </c>
      <c r="H1316" s="164">
        <v>1828.98</v>
      </c>
      <c r="I1316" s="164">
        <v>3259.79</v>
      </c>
      <c r="J1316" s="164">
        <v>4619.93</v>
      </c>
      <c r="K1316" s="164">
        <v>5862.29</v>
      </c>
      <c r="L1316" s="164">
        <v>7104.65</v>
      </c>
      <c r="M1316" s="164">
        <v>8347.01</v>
      </c>
      <c r="N1316" s="164">
        <v>9589.3700000000008</v>
      </c>
      <c r="O1316" s="164">
        <v>10704</v>
      </c>
      <c r="P1316" s="164">
        <v>11974.3</v>
      </c>
      <c r="Q1316" s="164">
        <v>13650.9</v>
      </c>
      <c r="R1316" s="164">
        <v>14980.5</v>
      </c>
      <c r="S1316" s="164">
        <v>-107032</v>
      </c>
      <c r="T1316" s="164">
        <v>-64120.3</v>
      </c>
      <c r="U1316" s="164">
        <v>-39686.199999999997</v>
      </c>
      <c r="V1316" s="164">
        <v>-25512.400000000001</v>
      </c>
      <c r="W1316" s="164">
        <v>-17176.400000000001</v>
      </c>
      <c r="X1316" s="164">
        <v>-12228.5</v>
      </c>
      <c r="Y1316" s="164">
        <v>-9278.02</v>
      </c>
      <c r="Z1316" s="164">
        <v>-7519.47</v>
      </c>
      <c r="AA1316" s="164">
        <v>-6478.54</v>
      </c>
      <c r="AB1316" s="164">
        <v>-5872.55</v>
      </c>
      <c r="AC1316" s="164">
        <v>-5531.57</v>
      </c>
      <c r="AD1316" s="164">
        <v>-5352.96</v>
      </c>
      <c r="AE1316" s="164">
        <v>-5274.65</v>
      </c>
      <c r="AF1316" s="164">
        <v>-5258.48</v>
      </c>
      <c r="AG1316" s="164">
        <v>-5280.98</v>
      </c>
      <c r="AH1316" s="164">
        <v>-5327.74</v>
      </c>
      <c r="AI1316" s="164">
        <v>-16728.900000000001</v>
      </c>
      <c r="AJ1316" s="164">
        <v>-17276.099999999999</v>
      </c>
      <c r="AK1316" s="164">
        <v>-14872.7</v>
      </c>
      <c r="AL1316" s="164">
        <v>-12245.5</v>
      </c>
      <c r="AM1316" s="164">
        <v>-10160.200000000001</v>
      </c>
      <c r="AN1316" s="164">
        <v>-8698.67</v>
      </c>
      <c r="AO1316" s="164">
        <v>-7745.37</v>
      </c>
      <c r="AP1316" s="164">
        <v>-7157.82</v>
      </c>
      <c r="AQ1316" s="164">
        <v>-6818.01</v>
      </c>
      <c r="AR1316" s="164">
        <v>220036</v>
      </c>
      <c r="AS1316" s="164">
        <v>122714</v>
      </c>
      <c r="AT1316" s="164">
        <v>68604.800000000003</v>
      </c>
      <c r="AU1316" s="164">
        <v>37962</v>
      </c>
      <c r="AV1316" s="164">
        <v>21843.599999999999</v>
      </c>
      <c r="AW1316" s="164">
        <v>12440.5</v>
      </c>
    </row>
    <row r="1317" spans="1:49" x14ac:dyDescent="0.3">
      <c r="A1317" s="247"/>
      <c r="B1317" s="247"/>
      <c r="C1317" s="141" t="s">
        <v>17</v>
      </c>
      <c r="D1317" s="164">
        <v>0</v>
      </c>
      <c r="E1317" s="164">
        <v>0</v>
      </c>
      <c r="F1317" s="164">
        <v>0</v>
      </c>
      <c r="G1317" s="164">
        <v>0</v>
      </c>
      <c r="H1317" s="164">
        <v>0</v>
      </c>
      <c r="I1317" s="164">
        <v>0</v>
      </c>
      <c r="J1317" s="164">
        <v>0</v>
      </c>
      <c r="K1317" s="164">
        <v>0</v>
      </c>
      <c r="L1317" s="164">
        <v>0</v>
      </c>
      <c r="M1317" s="164">
        <v>0</v>
      </c>
      <c r="N1317" s="164">
        <v>0</v>
      </c>
      <c r="O1317" s="164">
        <v>0</v>
      </c>
      <c r="P1317" s="164">
        <v>0</v>
      </c>
      <c r="Q1317" s="164">
        <v>0</v>
      </c>
      <c r="R1317" s="164">
        <v>0</v>
      </c>
      <c r="S1317" s="164">
        <v>0</v>
      </c>
      <c r="T1317" s="164">
        <v>0</v>
      </c>
      <c r="U1317" s="164">
        <v>0</v>
      </c>
      <c r="V1317" s="164">
        <v>0</v>
      </c>
      <c r="W1317" s="164">
        <v>0</v>
      </c>
      <c r="X1317" s="164">
        <v>0</v>
      </c>
      <c r="Y1317" s="164">
        <v>0</v>
      </c>
      <c r="Z1317" s="164">
        <v>0</v>
      </c>
      <c r="AA1317" s="164">
        <v>0</v>
      </c>
      <c r="AB1317" s="164">
        <v>0</v>
      </c>
      <c r="AC1317" s="164">
        <v>0</v>
      </c>
      <c r="AD1317" s="164">
        <v>0</v>
      </c>
      <c r="AE1317" s="164">
        <v>0</v>
      </c>
      <c r="AF1317" s="164">
        <v>0</v>
      </c>
      <c r="AG1317" s="164">
        <v>0</v>
      </c>
      <c r="AH1317" s="164">
        <v>0</v>
      </c>
      <c r="AI1317" s="164">
        <v>0</v>
      </c>
      <c r="AJ1317" s="164">
        <v>0</v>
      </c>
      <c r="AK1317" s="164">
        <v>0</v>
      </c>
      <c r="AL1317" s="164">
        <v>0</v>
      </c>
      <c r="AM1317" s="164">
        <v>0</v>
      </c>
      <c r="AN1317" s="164">
        <v>0</v>
      </c>
      <c r="AO1317" s="164">
        <v>0</v>
      </c>
      <c r="AP1317" s="164">
        <v>0</v>
      </c>
      <c r="AQ1317" s="164">
        <v>0</v>
      </c>
      <c r="AR1317" s="164">
        <v>0</v>
      </c>
      <c r="AS1317" s="164">
        <v>0</v>
      </c>
      <c r="AT1317" s="164">
        <v>0</v>
      </c>
      <c r="AU1317" s="164">
        <v>0</v>
      </c>
      <c r="AV1317" s="164">
        <v>0</v>
      </c>
      <c r="AW1317" s="164">
        <v>0</v>
      </c>
    </row>
    <row r="1318" spans="1:49" x14ac:dyDescent="0.3">
      <c r="A1318" s="247"/>
      <c r="B1318" s="247"/>
      <c r="C1318" s="141" t="s">
        <v>34</v>
      </c>
      <c r="D1318" s="164">
        <v>-2374.48</v>
      </c>
      <c r="E1318" s="164">
        <v>-297.43099999999998</v>
      </c>
      <c r="F1318" s="164">
        <v>5241.38</v>
      </c>
      <c r="G1318" s="164">
        <v>10780.2</v>
      </c>
      <c r="H1318" s="164">
        <v>16319</v>
      </c>
      <c r="I1318" s="164">
        <v>21857.8</v>
      </c>
      <c r="J1318" s="164">
        <v>27123</v>
      </c>
      <c r="K1318" s="164">
        <v>31932.400000000001</v>
      </c>
      <c r="L1318" s="164">
        <v>36741.699999999997</v>
      </c>
      <c r="M1318" s="164">
        <v>41551</v>
      </c>
      <c r="N1318" s="164">
        <v>46360.3</v>
      </c>
      <c r="O1318" s="164">
        <v>50675</v>
      </c>
      <c r="P1318" s="164">
        <v>55592.6</v>
      </c>
      <c r="Q1318" s="164">
        <v>62082.9</v>
      </c>
      <c r="R1318" s="164">
        <v>69604.5</v>
      </c>
      <c r="S1318" s="164">
        <v>-402719</v>
      </c>
      <c r="T1318" s="164">
        <v>-236603</v>
      </c>
      <c r="U1318" s="164">
        <v>-142016</v>
      </c>
      <c r="V1318" s="164">
        <v>-87147.9</v>
      </c>
      <c r="W1318" s="164">
        <v>-54878.400000000001</v>
      </c>
      <c r="X1318" s="164">
        <v>-35724.5</v>
      </c>
      <c r="Y1318" s="164">
        <v>-24302.799999999999</v>
      </c>
      <c r="Z1318" s="164">
        <v>-17495.3</v>
      </c>
      <c r="AA1318" s="164">
        <v>-13465.8</v>
      </c>
      <c r="AB1318" s="164">
        <v>-11119.9</v>
      </c>
      <c r="AC1318" s="164">
        <v>-9799.9500000000007</v>
      </c>
      <c r="AD1318" s="164">
        <v>-9108.5499999999993</v>
      </c>
      <c r="AE1318" s="164">
        <v>-8805.4</v>
      </c>
      <c r="AF1318" s="164">
        <v>-8742.7900000000009</v>
      </c>
      <c r="AG1318" s="164">
        <v>-8829.92</v>
      </c>
      <c r="AH1318" s="164">
        <v>-9010.92</v>
      </c>
      <c r="AI1318" s="164">
        <v>-53146</v>
      </c>
      <c r="AJ1318" s="164">
        <v>-55264.3</v>
      </c>
      <c r="AK1318" s="164">
        <v>-45960.4</v>
      </c>
      <c r="AL1318" s="164">
        <v>-35790.199999999997</v>
      </c>
      <c r="AM1318" s="164">
        <v>-27717.8</v>
      </c>
      <c r="AN1318" s="164">
        <v>-22060.2</v>
      </c>
      <c r="AO1318" s="164">
        <v>-18369.8</v>
      </c>
      <c r="AP1318" s="164">
        <v>-16095.4</v>
      </c>
      <c r="AQ1318" s="164">
        <v>-14779.9</v>
      </c>
      <c r="AR1318" s="164">
        <v>863394</v>
      </c>
      <c r="AS1318" s="164">
        <v>486650</v>
      </c>
      <c r="AT1318" s="164">
        <v>277189</v>
      </c>
      <c r="AU1318" s="164">
        <v>158568</v>
      </c>
      <c r="AV1318" s="164">
        <v>0</v>
      </c>
      <c r="AW1318" s="164">
        <v>0</v>
      </c>
    </row>
    <row r="1319" spans="1:49" x14ac:dyDescent="0.3">
      <c r="A1319" s="247"/>
      <c r="B1319" s="247"/>
      <c r="C1319" s="141" t="s">
        <v>19</v>
      </c>
      <c r="D1319" s="164">
        <v>0</v>
      </c>
      <c r="E1319" s="164">
        <v>0</v>
      </c>
      <c r="F1319" s="164">
        <v>0</v>
      </c>
      <c r="G1319" s="164">
        <v>0</v>
      </c>
      <c r="H1319" s="164">
        <v>0</v>
      </c>
      <c r="I1319" s="164">
        <v>0</v>
      </c>
      <c r="J1319" s="164">
        <v>0</v>
      </c>
      <c r="K1319" s="164">
        <v>0</v>
      </c>
      <c r="L1319" s="164">
        <v>0</v>
      </c>
      <c r="M1319" s="164">
        <v>0</v>
      </c>
      <c r="N1319" s="164">
        <v>0</v>
      </c>
      <c r="O1319" s="164">
        <v>0</v>
      </c>
      <c r="P1319" s="164">
        <v>0</v>
      </c>
      <c r="Q1319" s="164">
        <v>0</v>
      </c>
      <c r="R1319" s="164">
        <v>0</v>
      </c>
      <c r="S1319" s="164">
        <v>0</v>
      </c>
      <c r="T1319" s="164">
        <v>0</v>
      </c>
      <c r="U1319" s="164">
        <v>0</v>
      </c>
      <c r="V1319" s="164">
        <v>0</v>
      </c>
      <c r="W1319" s="164">
        <v>0</v>
      </c>
      <c r="X1319" s="164">
        <v>0</v>
      </c>
      <c r="Y1319" s="164">
        <v>0</v>
      </c>
      <c r="Z1319" s="164">
        <v>0</v>
      </c>
      <c r="AA1319" s="164">
        <v>0</v>
      </c>
      <c r="AB1319" s="164">
        <v>0</v>
      </c>
      <c r="AC1319" s="164">
        <v>0</v>
      </c>
      <c r="AD1319" s="164">
        <v>0</v>
      </c>
      <c r="AE1319" s="164">
        <v>0</v>
      </c>
      <c r="AF1319" s="164">
        <v>0</v>
      </c>
      <c r="AG1319" s="164">
        <v>0</v>
      </c>
      <c r="AH1319" s="164">
        <v>0</v>
      </c>
      <c r="AI1319" s="164">
        <v>0</v>
      </c>
      <c r="AJ1319" s="164">
        <v>0</v>
      </c>
      <c r="AK1319" s="164">
        <v>0</v>
      </c>
      <c r="AL1319" s="164">
        <v>0</v>
      </c>
      <c r="AM1319" s="164">
        <v>0</v>
      </c>
      <c r="AN1319" s="164">
        <v>0</v>
      </c>
      <c r="AO1319" s="164">
        <v>0</v>
      </c>
      <c r="AP1319" s="164">
        <v>0</v>
      </c>
      <c r="AQ1319" s="164">
        <v>0</v>
      </c>
      <c r="AR1319" s="164">
        <v>0</v>
      </c>
      <c r="AS1319" s="164">
        <v>0</v>
      </c>
      <c r="AT1319" s="164">
        <v>0</v>
      </c>
      <c r="AU1319" s="164">
        <v>0</v>
      </c>
      <c r="AV1319" s="164">
        <v>0</v>
      </c>
      <c r="AW1319" s="164">
        <v>0</v>
      </c>
    </row>
    <row r="1320" spans="1:49" x14ac:dyDescent="0.3">
      <c r="A1320" s="247"/>
      <c r="B1320" s="247" t="s">
        <v>22</v>
      </c>
      <c r="C1320" s="141" t="s">
        <v>11</v>
      </c>
      <c r="D1320" s="164">
        <v>0</v>
      </c>
      <c r="E1320" s="164">
        <v>0</v>
      </c>
      <c r="F1320" s="164">
        <v>0</v>
      </c>
      <c r="G1320" s="164">
        <v>0</v>
      </c>
      <c r="H1320" s="164">
        <v>0</v>
      </c>
      <c r="I1320" s="164">
        <v>0</v>
      </c>
      <c r="J1320" s="164">
        <v>0</v>
      </c>
      <c r="K1320" s="164">
        <v>0</v>
      </c>
      <c r="L1320" s="164">
        <v>0</v>
      </c>
      <c r="M1320" s="164">
        <v>0</v>
      </c>
      <c r="N1320" s="164">
        <v>0</v>
      </c>
      <c r="O1320" s="164">
        <v>0</v>
      </c>
      <c r="P1320" s="164">
        <v>0</v>
      </c>
      <c r="Q1320" s="164">
        <v>0</v>
      </c>
      <c r="R1320" s="164">
        <v>0</v>
      </c>
      <c r="S1320" s="164">
        <v>0</v>
      </c>
      <c r="T1320" s="164">
        <v>0</v>
      </c>
      <c r="U1320" s="164">
        <v>0</v>
      </c>
      <c r="V1320" s="164">
        <v>0</v>
      </c>
      <c r="W1320" s="164">
        <v>0</v>
      </c>
      <c r="X1320" s="164">
        <v>0</v>
      </c>
      <c r="Y1320" s="164">
        <v>0</v>
      </c>
      <c r="Z1320" s="164">
        <v>0</v>
      </c>
      <c r="AA1320" s="164">
        <v>0</v>
      </c>
      <c r="AB1320" s="164">
        <v>0</v>
      </c>
      <c r="AC1320" s="164">
        <v>0</v>
      </c>
      <c r="AD1320" s="164">
        <v>0</v>
      </c>
      <c r="AE1320" s="164">
        <v>0</v>
      </c>
      <c r="AF1320" s="164">
        <v>0</v>
      </c>
      <c r="AG1320" s="164">
        <v>0</v>
      </c>
      <c r="AH1320" s="164">
        <v>0</v>
      </c>
      <c r="AI1320" s="164">
        <v>0</v>
      </c>
      <c r="AJ1320" s="164">
        <v>0</v>
      </c>
      <c r="AK1320" s="164">
        <v>0</v>
      </c>
      <c r="AL1320" s="164">
        <v>0</v>
      </c>
      <c r="AM1320" s="164">
        <v>0</v>
      </c>
      <c r="AN1320" s="164">
        <v>0</v>
      </c>
      <c r="AO1320" s="164">
        <v>0</v>
      </c>
      <c r="AP1320" s="164">
        <v>0</v>
      </c>
      <c r="AQ1320" s="164">
        <v>0</v>
      </c>
      <c r="AR1320" s="164">
        <v>0</v>
      </c>
      <c r="AS1320" s="164">
        <v>0</v>
      </c>
      <c r="AT1320" s="164">
        <v>0</v>
      </c>
      <c r="AU1320" s="164">
        <v>0</v>
      </c>
      <c r="AV1320" s="164">
        <v>0</v>
      </c>
      <c r="AW1320" s="164">
        <v>0</v>
      </c>
    </row>
    <row r="1321" spans="1:49" x14ac:dyDescent="0.3">
      <c r="A1321" s="247"/>
      <c r="B1321" s="247"/>
      <c r="C1321" s="141" t="s">
        <v>12</v>
      </c>
      <c r="D1321" s="164">
        <v>0</v>
      </c>
      <c r="E1321" s="164">
        <v>0</v>
      </c>
      <c r="F1321" s="164">
        <v>0</v>
      </c>
      <c r="G1321" s="164">
        <v>0</v>
      </c>
      <c r="H1321" s="164">
        <v>0</v>
      </c>
      <c r="I1321" s="164">
        <v>0</v>
      </c>
      <c r="J1321" s="164">
        <v>0</v>
      </c>
      <c r="K1321" s="164">
        <v>0</v>
      </c>
      <c r="L1321" s="164">
        <v>0</v>
      </c>
      <c r="M1321" s="164">
        <v>0</v>
      </c>
      <c r="N1321" s="164">
        <v>0</v>
      </c>
      <c r="O1321" s="164">
        <v>0</v>
      </c>
      <c r="P1321" s="164">
        <v>0</v>
      </c>
      <c r="Q1321" s="164">
        <v>0</v>
      </c>
      <c r="R1321" s="164">
        <v>0</v>
      </c>
      <c r="S1321" s="164">
        <v>0</v>
      </c>
      <c r="T1321" s="164">
        <v>0</v>
      </c>
      <c r="U1321" s="164">
        <v>0</v>
      </c>
      <c r="V1321" s="164">
        <v>0</v>
      </c>
      <c r="W1321" s="164">
        <v>0</v>
      </c>
      <c r="X1321" s="164">
        <v>0</v>
      </c>
      <c r="Y1321" s="164">
        <v>0</v>
      </c>
      <c r="Z1321" s="164">
        <v>0</v>
      </c>
      <c r="AA1321" s="164">
        <v>0</v>
      </c>
      <c r="AB1321" s="164">
        <v>0</v>
      </c>
      <c r="AC1321" s="164">
        <v>0</v>
      </c>
      <c r="AD1321" s="164">
        <v>0</v>
      </c>
      <c r="AE1321" s="164">
        <v>0</v>
      </c>
      <c r="AF1321" s="164">
        <v>0</v>
      </c>
      <c r="AG1321" s="164">
        <v>0</v>
      </c>
      <c r="AH1321" s="164">
        <v>0</v>
      </c>
      <c r="AI1321" s="164">
        <v>0</v>
      </c>
      <c r="AJ1321" s="164">
        <v>0</v>
      </c>
      <c r="AK1321" s="164">
        <v>0</v>
      </c>
      <c r="AL1321" s="164">
        <v>0</v>
      </c>
      <c r="AM1321" s="164">
        <v>0</v>
      </c>
      <c r="AN1321" s="164">
        <v>0</v>
      </c>
      <c r="AO1321" s="164">
        <v>0</v>
      </c>
      <c r="AP1321" s="164">
        <v>0</v>
      </c>
      <c r="AQ1321" s="164">
        <v>0</v>
      </c>
      <c r="AR1321" s="164">
        <v>0</v>
      </c>
      <c r="AS1321" s="164">
        <v>0</v>
      </c>
      <c r="AT1321" s="164">
        <v>0</v>
      </c>
      <c r="AU1321" s="164">
        <v>0</v>
      </c>
      <c r="AV1321" s="164">
        <v>0</v>
      </c>
      <c r="AW1321" s="164">
        <v>0</v>
      </c>
    </row>
    <row r="1322" spans="1:49" x14ac:dyDescent="0.3">
      <c r="A1322" s="247"/>
      <c r="B1322" s="247"/>
      <c r="C1322" s="141" t="s">
        <v>13</v>
      </c>
      <c r="D1322" s="164">
        <v>0</v>
      </c>
      <c r="E1322" s="164">
        <v>0</v>
      </c>
      <c r="F1322" s="164">
        <v>0</v>
      </c>
      <c r="G1322" s="164">
        <v>0</v>
      </c>
      <c r="H1322" s="164">
        <v>0</v>
      </c>
      <c r="I1322" s="164">
        <v>0</v>
      </c>
      <c r="J1322" s="164">
        <v>0</v>
      </c>
      <c r="K1322" s="164">
        <v>0</v>
      </c>
      <c r="L1322" s="164">
        <v>0</v>
      </c>
      <c r="M1322" s="164">
        <v>0</v>
      </c>
      <c r="N1322" s="164">
        <v>0</v>
      </c>
      <c r="O1322" s="164">
        <v>0</v>
      </c>
      <c r="P1322" s="164">
        <v>0</v>
      </c>
      <c r="Q1322" s="164">
        <v>0</v>
      </c>
      <c r="R1322" s="164">
        <v>0</v>
      </c>
      <c r="S1322" s="164">
        <v>0</v>
      </c>
      <c r="T1322" s="164">
        <v>0</v>
      </c>
      <c r="U1322" s="164">
        <v>0</v>
      </c>
      <c r="V1322" s="164">
        <v>0</v>
      </c>
      <c r="W1322" s="164">
        <v>0</v>
      </c>
      <c r="X1322" s="164">
        <v>0</v>
      </c>
      <c r="Y1322" s="164">
        <v>0</v>
      </c>
      <c r="Z1322" s="164">
        <v>0</v>
      </c>
      <c r="AA1322" s="164">
        <v>0</v>
      </c>
      <c r="AB1322" s="164">
        <v>0</v>
      </c>
      <c r="AC1322" s="164">
        <v>0</v>
      </c>
      <c r="AD1322" s="164">
        <v>0</v>
      </c>
      <c r="AE1322" s="164">
        <v>0</v>
      </c>
      <c r="AF1322" s="164">
        <v>0</v>
      </c>
      <c r="AG1322" s="164">
        <v>0</v>
      </c>
      <c r="AH1322" s="164">
        <v>0</v>
      </c>
      <c r="AI1322" s="164">
        <v>0</v>
      </c>
      <c r="AJ1322" s="164">
        <v>0</v>
      </c>
      <c r="AK1322" s="164">
        <v>0</v>
      </c>
      <c r="AL1322" s="164">
        <v>0</v>
      </c>
      <c r="AM1322" s="164">
        <v>0</v>
      </c>
      <c r="AN1322" s="164">
        <v>0</v>
      </c>
      <c r="AO1322" s="164">
        <v>0</v>
      </c>
      <c r="AP1322" s="164">
        <v>0</v>
      </c>
      <c r="AQ1322" s="164">
        <v>0</v>
      </c>
      <c r="AR1322" s="164">
        <v>0</v>
      </c>
      <c r="AS1322" s="164">
        <v>0</v>
      </c>
      <c r="AT1322" s="164">
        <v>0</v>
      </c>
      <c r="AU1322" s="164">
        <v>0</v>
      </c>
      <c r="AV1322" s="164">
        <v>0</v>
      </c>
      <c r="AW1322" s="164">
        <v>0</v>
      </c>
    </row>
    <row r="1323" spans="1:49" x14ac:dyDescent="0.3">
      <c r="A1323" s="247"/>
      <c r="B1323" s="247"/>
      <c r="C1323" s="141" t="s">
        <v>14</v>
      </c>
      <c r="D1323" s="164">
        <v>0</v>
      </c>
      <c r="E1323" s="164">
        <v>0</v>
      </c>
      <c r="F1323" s="164">
        <v>0</v>
      </c>
      <c r="G1323" s="164">
        <v>0</v>
      </c>
      <c r="H1323" s="164">
        <v>0</v>
      </c>
      <c r="I1323" s="164">
        <v>0</v>
      </c>
      <c r="J1323" s="164">
        <v>0</v>
      </c>
      <c r="K1323" s="164">
        <v>0</v>
      </c>
      <c r="L1323" s="164">
        <v>0</v>
      </c>
      <c r="M1323" s="164">
        <v>0</v>
      </c>
      <c r="N1323" s="164">
        <v>0</v>
      </c>
      <c r="O1323" s="164">
        <v>0</v>
      </c>
      <c r="P1323" s="164">
        <v>0</v>
      </c>
      <c r="Q1323" s="164">
        <v>0</v>
      </c>
      <c r="R1323" s="164">
        <v>0</v>
      </c>
      <c r="S1323" s="164">
        <v>0</v>
      </c>
      <c r="T1323" s="164">
        <v>0</v>
      </c>
      <c r="U1323" s="164">
        <v>0</v>
      </c>
      <c r="V1323" s="164">
        <v>0</v>
      </c>
      <c r="W1323" s="164">
        <v>0</v>
      </c>
      <c r="X1323" s="164">
        <v>0</v>
      </c>
      <c r="Y1323" s="164">
        <v>0</v>
      </c>
      <c r="Z1323" s="164">
        <v>0</v>
      </c>
      <c r="AA1323" s="164">
        <v>0</v>
      </c>
      <c r="AB1323" s="164">
        <v>0</v>
      </c>
      <c r="AC1323" s="164">
        <v>0</v>
      </c>
      <c r="AD1323" s="164">
        <v>0</v>
      </c>
      <c r="AE1323" s="164">
        <v>0</v>
      </c>
      <c r="AF1323" s="164">
        <v>0</v>
      </c>
      <c r="AG1323" s="164">
        <v>0</v>
      </c>
      <c r="AH1323" s="164">
        <v>0</v>
      </c>
      <c r="AI1323" s="164">
        <v>0</v>
      </c>
      <c r="AJ1323" s="164">
        <v>0</v>
      </c>
      <c r="AK1323" s="164">
        <v>0</v>
      </c>
      <c r="AL1323" s="164">
        <v>0</v>
      </c>
      <c r="AM1323" s="164">
        <v>0</v>
      </c>
      <c r="AN1323" s="164">
        <v>0</v>
      </c>
      <c r="AO1323" s="164">
        <v>0</v>
      </c>
      <c r="AP1323" s="164">
        <v>0</v>
      </c>
      <c r="AQ1323" s="164">
        <v>0</v>
      </c>
      <c r="AR1323" s="164">
        <v>0</v>
      </c>
      <c r="AS1323" s="164">
        <v>0</v>
      </c>
      <c r="AT1323" s="164">
        <v>0</v>
      </c>
      <c r="AU1323" s="164">
        <v>0</v>
      </c>
      <c r="AV1323" s="164">
        <v>0</v>
      </c>
      <c r="AW1323" s="164">
        <v>0</v>
      </c>
    </row>
    <row r="1324" spans="1:49" x14ac:dyDescent="0.3">
      <c r="A1324" s="247"/>
      <c r="B1324" s="247"/>
      <c r="C1324" s="141" t="s">
        <v>15</v>
      </c>
      <c r="D1324" s="164">
        <v>0</v>
      </c>
      <c r="E1324" s="164">
        <v>0</v>
      </c>
      <c r="F1324" s="164">
        <v>0</v>
      </c>
      <c r="G1324" s="164">
        <v>0</v>
      </c>
      <c r="H1324" s="164">
        <v>0</v>
      </c>
      <c r="I1324" s="164">
        <v>0</v>
      </c>
      <c r="J1324" s="164">
        <v>0</v>
      </c>
      <c r="K1324" s="164">
        <v>0</v>
      </c>
      <c r="L1324" s="164">
        <v>0</v>
      </c>
      <c r="M1324" s="164">
        <v>0</v>
      </c>
      <c r="N1324" s="164">
        <v>0</v>
      </c>
      <c r="O1324" s="164">
        <v>0</v>
      </c>
      <c r="P1324" s="164">
        <v>0</v>
      </c>
      <c r="Q1324" s="164">
        <v>0</v>
      </c>
      <c r="R1324" s="164">
        <v>0</v>
      </c>
      <c r="S1324" s="164">
        <v>0</v>
      </c>
      <c r="T1324" s="164">
        <v>0</v>
      </c>
      <c r="U1324" s="164">
        <v>0</v>
      </c>
      <c r="V1324" s="164">
        <v>0</v>
      </c>
      <c r="W1324" s="164">
        <v>0</v>
      </c>
      <c r="X1324" s="164">
        <v>0</v>
      </c>
      <c r="Y1324" s="164">
        <v>0</v>
      </c>
      <c r="Z1324" s="164">
        <v>0</v>
      </c>
      <c r="AA1324" s="164">
        <v>0</v>
      </c>
      <c r="AB1324" s="164">
        <v>0</v>
      </c>
      <c r="AC1324" s="164">
        <v>0</v>
      </c>
      <c r="AD1324" s="164">
        <v>0</v>
      </c>
      <c r="AE1324" s="164">
        <v>0</v>
      </c>
      <c r="AF1324" s="164">
        <v>0</v>
      </c>
      <c r="AG1324" s="164">
        <v>0</v>
      </c>
      <c r="AH1324" s="164">
        <v>0</v>
      </c>
      <c r="AI1324" s="164">
        <v>0</v>
      </c>
      <c r="AJ1324" s="164">
        <v>0</v>
      </c>
      <c r="AK1324" s="164">
        <v>0</v>
      </c>
      <c r="AL1324" s="164">
        <v>0</v>
      </c>
      <c r="AM1324" s="164">
        <v>0</v>
      </c>
      <c r="AN1324" s="164">
        <v>0</v>
      </c>
      <c r="AO1324" s="164">
        <v>0</v>
      </c>
      <c r="AP1324" s="164">
        <v>0</v>
      </c>
      <c r="AQ1324" s="164">
        <v>0</v>
      </c>
      <c r="AR1324" s="164">
        <v>0</v>
      </c>
      <c r="AS1324" s="164">
        <v>0</v>
      </c>
      <c r="AT1324" s="164">
        <v>0</v>
      </c>
      <c r="AU1324" s="164">
        <v>0</v>
      </c>
      <c r="AV1324" s="164">
        <v>0</v>
      </c>
      <c r="AW1324" s="164">
        <v>0</v>
      </c>
    </row>
    <row r="1325" spans="1:49" x14ac:dyDescent="0.3">
      <c r="A1325" s="247"/>
      <c r="B1325" s="247"/>
      <c r="C1325" s="141" t="s">
        <v>16</v>
      </c>
      <c r="D1325" s="164">
        <v>0</v>
      </c>
      <c r="E1325" s="164">
        <v>0</v>
      </c>
      <c r="F1325" s="164">
        <v>0</v>
      </c>
      <c r="G1325" s="164">
        <v>0</v>
      </c>
      <c r="H1325" s="164">
        <v>0</v>
      </c>
      <c r="I1325" s="164">
        <v>0</v>
      </c>
      <c r="J1325" s="164">
        <v>0</v>
      </c>
      <c r="K1325" s="164">
        <v>0</v>
      </c>
      <c r="L1325" s="164">
        <v>0</v>
      </c>
      <c r="M1325" s="164">
        <v>0</v>
      </c>
      <c r="N1325" s="164">
        <v>0</v>
      </c>
      <c r="O1325" s="164">
        <v>0</v>
      </c>
      <c r="P1325" s="164">
        <v>0</v>
      </c>
      <c r="Q1325" s="164">
        <v>0</v>
      </c>
      <c r="R1325" s="164">
        <v>0</v>
      </c>
      <c r="S1325" s="164">
        <v>0</v>
      </c>
      <c r="T1325" s="164">
        <v>0</v>
      </c>
      <c r="U1325" s="164">
        <v>0</v>
      </c>
      <c r="V1325" s="164">
        <v>0</v>
      </c>
      <c r="W1325" s="164">
        <v>0</v>
      </c>
      <c r="X1325" s="164">
        <v>0</v>
      </c>
      <c r="Y1325" s="164">
        <v>0</v>
      </c>
      <c r="Z1325" s="164">
        <v>0</v>
      </c>
      <c r="AA1325" s="164">
        <v>0</v>
      </c>
      <c r="AB1325" s="164">
        <v>0</v>
      </c>
      <c r="AC1325" s="164">
        <v>0</v>
      </c>
      <c r="AD1325" s="164">
        <v>0</v>
      </c>
      <c r="AE1325" s="164">
        <v>0</v>
      </c>
      <c r="AF1325" s="164">
        <v>0</v>
      </c>
      <c r="AG1325" s="164">
        <v>0</v>
      </c>
      <c r="AH1325" s="164">
        <v>0</v>
      </c>
      <c r="AI1325" s="164">
        <v>0</v>
      </c>
      <c r="AJ1325" s="164">
        <v>0</v>
      </c>
      <c r="AK1325" s="164">
        <v>0</v>
      </c>
      <c r="AL1325" s="164">
        <v>0</v>
      </c>
      <c r="AM1325" s="164">
        <v>0</v>
      </c>
      <c r="AN1325" s="164">
        <v>0</v>
      </c>
      <c r="AO1325" s="164">
        <v>0</v>
      </c>
      <c r="AP1325" s="164">
        <v>0</v>
      </c>
      <c r="AQ1325" s="164">
        <v>0</v>
      </c>
      <c r="AR1325" s="164">
        <v>0</v>
      </c>
      <c r="AS1325" s="164">
        <v>0</v>
      </c>
      <c r="AT1325" s="164">
        <v>0</v>
      </c>
      <c r="AU1325" s="164">
        <v>0</v>
      </c>
      <c r="AV1325" s="164">
        <v>0</v>
      </c>
      <c r="AW1325" s="164">
        <v>0</v>
      </c>
    </row>
    <row r="1326" spans="1:49" x14ac:dyDescent="0.3">
      <c r="A1326" s="247"/>
      <c r="B1326" s="247"/>
      <c r="C1326" s="141" t="s">
        <v>17</v>
      </c>
      <c r="D1326" s="164">
        <v>0</v>
      </c>
      <c r="E1326" s="164">
        <v>0</v>
      </c>
      <c r="F1326" s="164">
        <v>0</v>
      </c>
      <c r="G1326" s="164">
        <v>0</v>
      </c>
      <c r="H1326" s="164">
        <v>0</v>
      </c>
      <c r="I1326" s="164">
        <v>0</v>
      </c>
      <c r="J1326" s="164">
        <v>0</v>
      </c>
      <c r="K1326" s="164">
        <v>0</v>
      </c>
      <c r="L1326" s="164">
        <v>0</v>
      </c>
      <c r="M1326" s="164">
        <v>0</v>
      </c>
      <c r="N1326" s="164">
        <v>0</v>
      </c>
      <c r="O1326" s="164">
        <v>0</v>
      </c>
      <c r="P1326" s="164">
        <v>0</v>
      </c>
      <c r="Q1326" s="164">
        <v>0</v>
      </c>
      <c r="R1326" s="164">
        <v>0</v>
      </c>
      <c r="S1326" s="164">
        <v>0</v>
      </c>
      <c r="T1326" s="164">
        <v>0</v>
      </c>
      <c r="U1326" s="164">
        <v>0</v>
      </c>
      <c r="V1326" s="164">
        <v>0</v>
      </c>
      <c r="W1326" s="164">
        <v>0</v>
      </c>
      <c r="X1326" s="164">
        <v>0</v>
      </c>
      <c r="Y1326" s="164">
        <v>0</v>
      </c>
      <c r="Z1326" s="164">
        <v>0</v>
      </c>
      <c r="AA1326" s="164">
        <v>0</v>
      </c>
      <c r="AB1326" s="164">
        <v>0</v>
      </c>
      <c r="AC1326" s="164">
        <v>0</v>
      </c>
      <c r="AD1326" s="164">
        <v>0</v>
      </c>
      <c r="AE1326" s="164">
        <v>0</v>
      </c>
      <c r="AF1326" s="164">
        <v>0</v>
      </c>
      <c r="AG1326" s="164">
        <v>0</v>
      </c>
      <c r="AH1326" s="164">
        <v>0</v>
      </c>
      <c r="AI1326" s="164">
        <v>0</v>
      </c>
      <c r="AJ1326" s="164">
        <v>0</v>
      </c>
      <c r="AK1326" s="164">
        <v>0</v>
      </c>
      <c r="AL1326" s="164">
        <v>0</v>
      </c>
      <c r="AM1326" s="164">
        <v>0</v>
      </c>
      <c r="AN1326" s="164">
        <v>0</v>
      </c>
      <c r="AO1326" s="164">
        <v>0</v>
      </c>
      <c r="AP1326" s="164">
        <v>0</v>
      </c>
      <c r="AQ1326" s="164">
        <v>0</v>
      </c>
      <c r="AR1326" s="164">
        <v>0</v>
      </c>
      <c r="AS1326" s="164">
        <v>0</v>
      </c>
      <c r="AT1326" s="164">
        <v>0</v>
      </c>
      <c r="AU1326" s="164">
        <v>0</v>
      </c>
      <c r="AV1326" s="164">
        <v>0</v>
      </c>
      <c r="AW1326" s="164">
        <v>0</v>
      </c>
    </row>
    <row r="1327" spans="1:49" x14ac:dyDescent="0.3">
      <c r="A1327" s="247"/>
      <c r="B1327" s="247"/>
      <c r="C1327" s="141" t="s">
        <v>34</v>
      </c>
      <c r="D1327" s="164">
        <v>0</v>
      </c>
      <c r="E1327" s="164">
        <v>0</v>
      </c>
      <c r="F1327" s="164">
        <v>0</v>
      </c>
      <c r="G1327" s="164">
        <v>0</v>
      </c>
      <c r="H1327" s="164">
        <v>0</v>
      </c>
      <c r="I1327" s="164">
        <v>0</v>
      </c>
      <c r="J1327" s="164">
        <v>0</v>
      </c>
      <c r="K1327" s="164">
        <v>0</v>
      </c>
      <c r="L1327" s="164">
        <v>0</v>
      </c>
      <c r="M1327" s="164">
        <v>0</v>
      </c>
      <c r="N1327" s="164">
        <v>0</v>
      </c>
      <c r="O1327" s="164">
        <v>0</v>
      </c>
      <c r="P1327" s="164">
        <v>0</v>
      </c>
      <c r="Q1327" s="164">
        <v>0</v>
      </c>
      <c r="R1327" s="164">
        <v>0</v>
      </c>
      <c r="S1327" s="164">
        <v>0</v>
      </c>
      <c r="T1327" s="164">
        <v>0</v>
      </c>
      <c r="U1327" s="164">
        <v>0</v>
      </c>
      <c r="V1327" s="164">
        <v>0</v>
      </c>
      <c r="W1327" s="164">
        <v>0</v>
      </c>
      <c r="X1327" s="164">
        <v>0</v>
      </c>
      <c r="Y1327" s="164">
        <v>0</v>
      </c>
      <c r="Z1327" s="164">
        <v>0</v>
      </c>
      <c r="AA1327" s="164">
        <v>0</v>
      </c>
      <c r="AB1327" s="164">
        <v>0</v>
      </c>
      <c r="AC1327" s="164">
        <v>0</v>
      </c>
      <c r="AD1327" s="164">
        <v>0</v>
      </c>
      <c r="AE1327" s="164">
        <v>0</v>
      </c>
      <c r="AF1327" s="164">
        <v>0</v>
      </c>
      <c r="AG1327" s="164">
        <v>0</v>
      </c>
      <c r="AH1327" s="164">
        <v>0</v>
      </c>
      <c r="AI1327" s="164">
        <v>0</v>
      </c>
      <c r="AJ1327" s="164">
        <v>0</v>
      </c>
      <c r="AK1327" s="164">
        <v>0</v>
      </c>
      <c r="AL1327" s="164">
        <v>0</v>
      </c>
      <c r="AM1327" s="164">
        <v>0</v>
      </c>
      <c r="AN1327" s="164">
        <v>0</v>
      </c>
      <c r="AO1327" s="164">
        <v>0</v>
      </c>
      <c r="AP1327" s="164">
        <v>0</v>
      </c>
      <c r="AQ1327" s="164">
        <v>0</v>
      </c>
      <c r="AR1327" s="164">
        <v>0</v>
      </c>
      <c r="AS1327" s="164">
        <v>0</v>
      </c>
      <c r="AT1327" s="164">
        <v>0</v>
      </c>
      <c r="AU1327" s="164">
        <v>0</v>
      </c>
      <c r="AV1327" s="164">
        <v>0</v>
      </c>
      <c r="AW1327" s="164">
        <v>0</v>
      </c>
    </row>
    <row r="1328" spans="1:49" x14ac:dyDescent="0.3">
      <c r="A1328" s="247"/>
      <c r="B1328" s="247"/>
      <c r="C1328" s="141" t="s">
        <v>19</v>
      </c>
      <c r="D1328" s="164">
        <v>0</v>
      </c>
      <c r="E1328" s="164">
        <v>0</v>
      </c>
      <c r="F1328" s="164">
        <v>0</v>
      </c>
      <c r="G1328" s="164">
        <v>0</v>
      </c>
      <c r="H1328" s="164">
        <v>0</v>
      </c>
      <c r="I1328" s="164">
        <v>0</v>
      </c>
      <c r="J1328" s="164">
        <v>0</v>
      </c>
      <c r="K1328" s="164">
        <v>0</v>
      </c>
      <c r="L1328" s="164">
        <v>0</v>
      </c>
      <c r="M1328" s="164">
        <v>0</v>
      </c>
      <c r="N1328" s="164">
        <v>0</v>
      </c>
      <c r="O1328" s="164">
        <v>0</v>
      </c>
      <c r="P1328" s="164">
        <v>0</v>
      </c>
      <c r="Q1328" s="164">
        <v>0</v>
      </c>
      <c r="R1328" s="164">
        <v>0</v>
      </c>
      <c r="S1328" s="164">
        <v>0</v>
      </c>
      <c r="T1328" s="164">
        <v>0</v>
      </c>
      <c r="U1328" s="164">
        <v>0</v>
      </c>
      <c r="V1328" s="164">
        <v>0</v>
      </c>
      <c r="W1328" s="164">
        <v>0</v>
      </c>
      <c r="X1328" s="164">
        <v>0</v>
      </c>
      <c r="Y1328" s="164">
        <v>0</v>
      </c>
      <c r="Z1328" s="164">
        <v>0</v>
      </c>
      <c r="AA1328" s="164">
        <v>0</v>
      </c>
      <c r="AB1328" s="164">
        <v>0</v>
      </c>
      <c r="AC1328" s="164">
        <v>0</v>
      </c>
      <c r="AD1328" s="164">
        <v>0</v>
      </c>
      <c r="AE1328" s="164">
        <v>0</v>
      </c>
      <c r="AF1328" s="164">
        <v>0</v>
      </c>
      <c r="AG1328" s="164">
        <v>0</v>
      </c>
      <c r="AH1328" s="164">
        <v>0</v>
      </c>
      <c r="AI1328" s="164">
        <v>0</v>
      </c>
      <c r="AJ1328" s="164">
        <v>0</v>
      </c>
      <c r="AK1328" s="164">
        <v>0</v>
      </c>
      <c r="AL1328" s="164">
        <v>0</v>
      </c>
      <c r="AM1328" s="164">
        <v>0</v>
      </c>
      <c r="AN1328" s="164">
        <v>0</v>
      </c>
      <c r="AO1328" s="164">
        <v>0</v>
      </c>
      <c r="AP1328" s="164">
        <v>0</v>
      </c>
      <c r="AQ1328" s="164">
        <v>0</v>
      </c>
      <c r="AR1328" s="164">
        <v>0</v>
      </c>
      <c r="AS1328" s="164">
        <v>0</v>
      </c>
      <c r="AT1328" s="164">
        <v>0</v>
      </c>
      <c r="AU1328" s="164">
        <v>0</v>
      </c>
      <c r="AV1328" s="164">
        <v>0</v>
      </c>
      <c r="AW1328" s="164">
        <v>0</v>
      </c>
    </row>
    <row r="1329" spans="1:49" x14ac:dyDescent="0.3">
      <c r="A1329" s="247"/>
      <c r="B1329" s="247" t="s">
        <v>23</v>
      </c>
      <c r="C1329" s="141" t="s">
        <v>11</v>
      </c>
      <c r="D1329" s="164">
        <v>210.905</v>
      </c>
      <c r="E1329" s="164">
        <v>320.08300000000003</v>
      </c>
      <c r="F1329" s="164">
        <v>611.22199999999998</v>
      </c>
      <c r="G1329" s="164">
        <v>902.36099999999999</v>
      </c>
      <c r="H1329" s="164">
        <v>1193.5</v>
      </c>
      <c r="I1329" s="164">
        <v>1484.64</v>
      </c>
      <c r="J1329" s="164">
        <v>1761.4</v>
      </c>
      <c r="K1329" s="164">
        <v>2014.19</v>
      </c>
      <c r="L1329" s="164">
        <v>2266.9899999999998</v>
      </c>
      <c r="M1329" s="164">
        <v>2519.7800000000002</v>
      </c>
      <c r="N1329" s="164">
        <v>2772.57</v>
      </c>
      <c r="O1329" s="164">
        <v>2999.37</v>
      </c>
      <c r="P1329" s="164">
        <v>3257.86</v>
      </c>
      <c r="Q1329" s="164">
        <v>3599.01</v>
      </c>
      <c r="R1329" s="164">
        <v>3869.56</v>
      </c>
      <c r="S1329" s="164">
        <v>-20957.400000000001</v>
      </c>
      <c r="T1329" s="164">
        <v>-12225.8</v>
      </c>
      <c r="U1329" s="164">
        <v>-7253.96</v>
      </c>
      <c r="V1329" s="164">
        <v>-4369.8900000000003</v>
      </c>
      <c r="W1329" s="164">
        <v>-2673.69</v>
      </c>
      <c r="X1329" s="164">
        <v>-1666.9</v>
      </c>
      <c r="Y1329" s="164">
        <v>-1066.54</v>
      </c>
      <c r="Z1329" s="164">
        <v>-708.71</v>
      </c>
      <c r="AA1329" s="164">
        <v>-496.90300000000002</v>
      </c>
      <c r="AB1329" s="164">
        <v>-373.59699999999998</v>
      </c>
      <c r="AC1329" s="164">
        <v>-304.214</v>
      </c>
      <c r="AD1329" s="164">
        <v>-267.87200000000001</v>
      </c>
      <c r="AE1329" s="164">
        <v>-251.93700000000001</v>
      </c>
      <c r="AF1329" s="164">
        <v>-248.64599999999999</v>
      </c>
      <c r="AG1329" s="164">
        <v>-253.226</v>
      </c>
      <c r="AH1329" s="164">
        <v>-262.74</v>
      </c>
      <c r="AI1329" s="164">
        <v>-2582.63</v>
      </c>
      <c r="AJ1329" s="164">
        <v>-2693.98</v>
      </c>
      <c r="AK1329" s="164">
        <v>-2204.9299999999998</v>
      </c>
      <c r="AL1329" s="164">
        <v>-1670.35</v>
      </c>
      <c r="AM1329" s="164">
        <v>-1246.04</v>
      </c>
      <c r="AN1329" s="164">
        <v>-948.65300000000002</v>
      </c>
      <c r="AO1329" s="164">
        <v>-754.67600000000004</v>
      </c>
      <c r="AP1329" s="164">
        <v>-635.12300000000005</v>
      </c>
      <c r="AQ1329" s="164">
        <v>-565.97799999999995</v>
      </c>
      <c r="AR1329" s="164">
        <v>45593.9</v>
      </c>
      <c r="AS1329" s="164">
        <v>25790.9</v>
      </c>
      <c r="AT1329" s="164">
        <v>14780.9</v>
      </c>
      <c r="AU1329" s="164">
        <v>8545.7999999999993</v>
      </c>
      <c r="AV1329" s="164">
        <v>5266.05</v>
      </c>
      <c r="AW1329" s="164">
        <v>3352.72</v>
      </c>
    </row>
    <row r="1330" spans="1:49" x14ac:dyDescent="0.3">
      <c r="A1330" s="247"/>
      <c r="B1330" s="247"/>
      <c r="C1330" s="141" t="s">
        <v>12</v>
      </c>
      <c r="D1330" s="164">
        <v>7.5</v>
      </c>
      <c r="E1330" s="164">
        <v>13.5502</v>
      </c>
      <c r="F1330" s="164">
        <v>29.684000000000001</v>
      </c>
      <c r="G1330" s="164">
        <v>45.817799999999998</v>
      </c>
      <c r="H1330" s="164">
        <v>61.951599999999999</v>
      </c>
      <c r="I1330" s="164">
        <v>78.085400000000007</v>
      </c>
      <c r="J1330" s="164">
        <v>93.422300000000007</v>
      </c>
      <c r="K1330" s="164">
        <v>107.431</v>
      </c>
      <c r="L1330" s="164">
        <v>121.44</v>
      </c>
      <c r="M1330" s="164">
        <v>135.44900000000001</v>
      </c>
      <c r="N1330" s="164">
        <v>149.458</v>
      </c>
      <c r="O1330" s="164">
        <v>162.02600000000001</v>
      </c>
      <c r="P1330" s="164">
        <v>176.35</v>
      </c>
      <c r="Q1330" s="164">
        <v>195.256</v>
      </c>
      <c r="R1330" s="164">
        <v>210.24799999999999</v>
      </c>
      <c r="S1330" s="164">
        <v>-1165.57</v>
      </c>
      <c r="T1330" s="164">
        <v>-681.69299999999998</v>
      </c>
      <c r="U1330" s="164">
        <v>-406.17399999999998</v>
      </c>
      <c r="V1330" s="164">
        <v>-246.35</v>
      </c>
      <c r="W1330" s="164">
        <v>-152.35300000000001</v>
      </c>
      <c r="X1330" s="164">
        <v>-96.5608</v>
      </c>
      <c r="Y1330" s="164">
        <v>-63.290900000000001</v>
      </c>
      <c r="Z1330" s="164">
        <v>-43.461500000000001</v>
      </c>
      <c r="AA1330" s="164">
        <v>-31.724</v>
      </c>
      <c r="AB1330" s="164">
        <v>-24.890899999999998</v>
      </c>
      <c r="AC1330" s="164">
        <v>-21.0459</v>
      </c>
      <c r="AD1330" s="164">
        <v>-19.032</v>
      </c>
      <c r="AE1330" s="164">
        <v>-18.148900000000001</v>
      </c>
      <c r="AF1330" s="164">
        <v>-17.9666</v>
      </c>
      <c r="AG1330" s="164">
        <v>-18.220400000000001</v>
      </c>
      <c r="AH1330" s="164">
        <v>-18.747599999999998</v>
      </c>
      <c r="AI1330" s="164">
        <v>-147.30699999999999</v>
      </c>
      <c r="AJ1330" s="164">
        <v>-153.47800000000001</v>
      </c>
      <c r="AK1330" s="164">
        <v>-126.376</v>
      </c>
      <c r="AL1330" s="164">
        <v>-96.751999999999995</v>
      </c>
      <c r="AM1330" s="164">
        <v>-73.238200000000006</v>
      </c>
      <c r="AN1330" s="164">
        <v>-56.758299999999998</v>
      </c>
      <c r="AO1330" s="164">
        <v>-46.008800000000001</v>
      </c>
      <c r="AP1330" s="164">
        <v>-39.383600000000001</v>
      </c>
      <c r="AQ1330" s="164">
        <v>-35.551900000000003</v>
      </c>
      <c r="AR1330" s="164">
        <v>2522.4499999999998</v>
      </c>
      <c r="AS1330" s="164">
        <v>1425.05</v>
      </c>
      <c r="AT1330" s="164">
        <v>814.91499999999996</v>
      </c>
      <c r="AU1330" s="164">
        <v>469.387</v>
      </c>
      <c r="AV1330" s="164">
        <v>287.637</v>
      </c>
      <c r="AW1330" s="164">
        <v>181.607</v>
      </c>
    </row>
    <row r="1331" spans="1:49" x14ac:dyDescent="0.3">
      <c r="A1331" s="247"/>
      <c r="B1331" s="247"/>
      <c r="C1331" s="141" t="s">
        <v>13</v>
      </c>
      <c r="D1331" s="164">
        <v>0</v>
      </c>
      <c r="E1331" s="164">
        <v>0</v>
      </c>
      <c r="F1331" s="164">
        <v>0</v>
      </c>
      <c r="G1331" s="164">
        <v>0</v>
      </c>
      <c r="H1331" s="164">
        <v>0</v>
      </c>
      <c r="I1331" s="164">
        <v>0</v>
      </c>
      <c r="J1331" s="164">
        <v>0</v>
      </c>
      <c r="K1331" s="164">
        <v>0</v>
      </c>
      <c r="L1331" s="164">
        <v>0</v>
      </c>
      <c r="M1331" s="164">
        <v>0</v>
      </c>
      <c r="N1331" s="164">
        <v>0</v>
      </c>
      <c r="O1331" s="164">
        <v>0</v>
      </c>
      <c r="P1331" s="164">
        <v>0</v>
      </c>
      <c r="Q1331" s="164">
        <v>0</v>
      </c>
      <c r="R1331" s="164">
        <v>0</v>
      </c>
      <c r="S1331" s="164">
        <v>0</v>
      </c>
      <c r="T1331" s="164">
        <v>0</v>
      </c>
      <c r="U1331" s="164">
        <v>0</v>
      </c>
      <c r="V1331" s="164">
        <v>0</v>
      </c>
      <c r="W1331" s="164">
        <v>0</v>
      </c>
      <c r="X1331" s="164">
        <v>0</v>
      </c>
      <c r="Y1331" s="164">
        <v>0</v>
      </c>
      <c r="Z1331" s="164">
        <v>0</v>
      </c>
      <c r="AA1331" s="164">
        <v>0</v>
      </c>
      <c r="AB1331" s="164">
        <v>0</v>
      </c>
      <c r="AC1331" s="164">
        <v>0</v>
      </c>
      <c r="AD1331" s="164">
        <v>0</v>
      </c>
      <c r="AE1331" s="164">
        <v>0</v>
      </c>
      <c r="AF1331" s="164">
        <v>0</v>
      </c>
      <c r="AG1331" s="164">
        <v>0</v>
      </c>
      <c r="AH1331" s="164">
        <v>0</v>
      </c>
      <c r="AI1331" s="164">
        <v>0</v>
      </c>
      <c r="AJ1331" s="164">
        <v>0</v>
      </c>
      <c r="AK1331" s="164">
        <v>0</v>
      </c>
      <c r="AL1331" s="164">
        <v>0</v>
      </c>
      <c r="AM1331" s="164">
        <v>0</v>
      </c>
      <c r="AN1331" s="164">
        <v>0</v>
      </c>
      <c r="AO1331" s="164">
        <v>0</v>
      </c>
      <c r="AP1331" s="164">
        <v>0</v>
      </c>
      <c r="AQ1331" s="164">
        <v>0</v>
      </c>
      <c r="AR1331" s="164">
        <v>0</v>
      </c>
      <c r="AS1331" s="164">
        <v>0</v>
      </c>
      <c r="AT1331" s="164">
        <v>0</v>
      </c>
      <c r="AU1331" s="164">
        <v>0</v>
      </c>
      <c r="AV1331" s="164">
        <v>0</v>
      </c>
      <c r="AW1331" s="164">
        <v>0</v>
      </c>
    </row>
    <row r="1332" spans="1:49" x14ac:dyDescent="0.3">
      <c r="A1332" s="247"/>
      <c r="B1332" s="247"/>
      <c r="C1332" s="141" t="s">
        <v>14</v>
      </c>
      <c r="D1332" s="164">
        <v>218.41800000000001</v>
      </c>
      <c r="E1332" s="164">
        <v>280.642</v>
      </c>
      <c r="F1332" s="164">
        <v>446.57400000000001</v>
      </c>
      <c r="G1332" s="164">
        <v>612.50599999999997</v>
      </c>
      <c r="H1332" s="164">
        <v>778.43799999999999</v>
      </c>
      <c r="I1332" s="164">
        <v>944.36900000000003</v>
      </c>
      <c r="J1332" s="164">
        <v>1102.1099999999999</v>
      </c>
      <c r="K1332" s="164">
        <v>1246.18</v>
      </c>
      <c r="L1332" s="164">
        <v>1390.26</v>
      </c>
      <c r="M1332" s="164">
        <v>1534.34</v>
      </c>
      <c r="N1332" s="164">
        <v>1678.41</v>
      </c>
      <c r="O1332" s="164">
        <v>1807.68</v>
      </c>
      <c r="P1332" s="164">
        <v>1955</v>
      </c>
      <c r="Q1332" s="164">
        <v>2149.4299999999998</v>
      </c>
      <c r="R1332" s="164">
        <v>2303.63</v>
      </c>
      <c r="S1332" s="164">
        <v>-11846.3</v>
      </c>
      <c r="T1332" s="164">
        <v>-6869.74</v>
      </c>
      <c r="U1332" s="164">
        <v>-4036.1</v>
      </c>
      <c r="V1332" s="164">
        <v>-2392.36</v>
      </c>
      <c r="W1332" s="164">
        <v>-1425.63</v>
      </c>
      <c r="X1332" s="164">
        <v>-851.81799999999998</v>
      </c>
      <c r="Y1332" s="164">
        <v>-509.64699999999999</v>
      </c>
      <c r="Z1332" s="164">
        <v>-305.70699999999999</v>
      </c>
      <c r="AA1332" s="164">
        <v>-184.99</v>
      </c>
      <c r="AB1332" s="164">
        <v>-114.71299999999999</v>
      </c>
      <c r="AC1332" s="164">
        <v>-75.169200000000004</v>
      </c>
      <c r="AD1332" s="164">
        <v>-54.456299999999999</v>
      </c>
      <c r="AE1332" s="164">
        <v>-45.374200000000002</v>
      </c>
      <c r="AF1332" s="164">
        <v>-43.498699999999999</v>
      </c>
      <c r="AG1332" s="164">
        <v>-46.109000000000002</v>
      </c>
      <c r="AH1332" s="164">
        <v>-51.531399999999998</v>
      </c>
      <c r="AI1332" s="164">
        <v>-1373.73</v>
      </c>
      <c r="AJ1332" s="164">
        <v>-1437.19</v>
      </c>
      <c r="AK1332" s="164">
        <v>-1158.46</v>
      </c>
      <c r="AL1332" s="164">
        <v>-853.78499999999997</v>
      </c>
      <c r="AM1332" s="164">
        <v>-611.95299999999997</v>
      </c>
      <c r="AN1332" s="164">
        <v>-442.46100000000001</v>
      </c>
      <c r="AO1332" s="164">
        <v>-331.90499999999997</v>
      </c>
      <c r="AP1332" s="164">
        <v>-263.767</v>
      </c>
      <c r="AQ1332" s="164">
        <v>-224.35900000000001</v>
      </c>
      <c r="AR1332" s="164">
        <v>26084</v>
      </c>
      <c r="AS1332" s="164">
        <v>14797.5</v>
      </c>
      <c r="AT1332" s="164">
        <v>8522.4599999999991</v>
      </c>
      <c r="AU1332" s="164">
        <v>4968.8</v>
      </c>
      <c r="AV1332" s="164">
        <v>3099.55</v>
      </c>
      <c r="AW1332" s="164">
        <v>2009.06</v>
      </c>
    </row>
    <row r="1333" spans="1:49" x14ac:dyDescent="0.3">
      <c r="A1333" s="247"/>
      <c r="B1333" s="247"/>
      <c r="C1333" s="141" t="s">
        <v>15</v>
      </c>
      <c r="D1333" s="164">
        <v>91.984800000000007</v>
      </c>
      <c r="E1333" s="164">
        <v>117.14700000000001</v>
      </c>
      <c r="F1333" s="164">
        <v>184.24799999999999</v>
      </c>
      <c r="G1333" s="164">
        <v>251.34899999999999</v>
      </c>
      <c r="H1333" s="164">
        <v>318.44900000000001</v>
      </c>
      <c r="I1333" s="164">
        <v>385.55</v>
      </c>
      <c r="J1333" s="164">
        <v>449.33600000000001</v>
      </c>
      <c r="K1333" s="164">
        <v>507.59899999999999</v>
      </c>
      <c r="L1333" s="164">
        <v>565.86199999999997</v>
      </c>
      <c r="M1333" s="164">
        <v>624.125</v>
      </c>
      <c r="N1333" s="164">
        <v>682.38800000000003</v>
      </c>
      <c r="O1333" s="164">
        <v>734.65899999999999</v>
      </c>
      <c r="P1333" s="164">
        <v>794.23400000000004</v>
      </c>
      <c r="Q1333" s="164">
        <v>872.86099999999999</v>
      </c>
      <c r="R1333" s="164">
        <v>935.21600000000001</v>
      </c>
      <c r="S1333" s="164">
        <v>-4786.8100000000004</v>
      </c>
      <c r="T1333" s="164">
        <v>-2774.37</v>
      </c>
      <c r="U1333" s="164">
        <v>-1628.49</v>
      </c>
      <c r="V1333" s="164">
        <v>-963.77800000000002</v>
      </c>
      <c r="W1333" s="164">
        <v>-572.84500000000003</v>
      </c>
      <c r="X1333" s="164">
        <v>-340.80399999999997</v>
      </c>
      <c r="Y1333" s="164">
        <v>-202.435</v>
      </c>
      <c r="Z1333" s="164">
        <v>-119.964</v>
      </c>
      <c r="AA1333" s="164">
        <v>-71.147900000000007</v>
      </c>
      <c r="AB1333" s="164">
        <v>-42.728900000000003</v>
      </c>
      <c r="AC1333" s="164">
        <v>-26.7379</v>
      </c>
      <c r="AD1333" s="164">
        <v>-18.361799999999999</v>
      </c>
      <c r="AE1333" s="164">
        <v>-14.6892</v>
      </c>
      <c r="AF1333" s="164">
        <v>-13.9307</v>
      </c>
      <c r="AG1333" s="164">
        <v>-14.9863</v>
      </c>
      <c r="AH1333" s="164">
        <v>-17.179099999999998</v>
      </c>
      <c r="AI1333" s="164">
        <v>-551.85799999999995</v>
      </c>
      <c r="AJ1333" s="164">
        <v>-577.52099999999996</v>
      </c>
      <c r="AK1333" s="164">
        <v>-464.80700000000002</v>
      </c>
      <c r="AL1333" s="164">
        <v>-341.59899999999999</v>
      </c>
      <c r="AM1333" s="164">
        <v>-243.80600000000001</v>
      </c>
      <c r="AN1333" s="164">
        <v>-175.26499999999999</v>
      </c>
      <c r="AO1333" s="164">
        <v>-130.55799999999999</v>
      </c>
      <c r="AP1333" s="164">
        <v>-103.004</v>
      </c>
      <c r="AQ1333" s="164">
        <v>-87.068100000000001</v>
      </c>
      <c r="AR1333" s="164">
        <v>10551.7</v>
      </c>
      <c r="AS1333" s="164">
        <v>5987.56</v>
      </c>
      <c r="AT1333" s="164">
        <v>3450.03</v>
      </c>
      <c r="AU1333" s="164">
        <v>2012.98</v>
      </c>
      <c r="AV1333" s="164">
        <v>1257.07</v>
      </c>
      <c r="AW1333" s="164">
        <v>816.09699999999998</v>
      </c>
    </row>
    <row r="1334" spans="1:49" x14ac:dyDescent="0.3">
      <c r="A1334" s="247"/>
      <c r="B1334" s="247"/>
      <c r="C1334" s="141" t="s">
        <v>16</v>
      </c>
      <c r="D1334" s="164">
        <v>0</v>
      </c>
      <c r="E1334" s="164">
        <v>0</v>
      </c>
      <c r="F1334" s="164">
        <v>0</v>
      </c>
      <c r="G1334" s="164">
        <v>0</v>
      </c>
      <c r="H1334" s="164">
        <v>0</v>
      </c>
      <c r="I1334" s="164">
        <v>0</v>
      </c>
      <c r="J1334" s="164">
        <v>0</v>
      </c>
      <c r="K1334" s="164">
        <v>0</v>
      </c>
      <c r="L1334" s="164">
        <v>0</v>
      </c>
      <c r="M1334" s="164">
        <v>0</v>
      </c>
      <c r="N1334" s="164">
        <v>0</v>
      </c>
      <c r="O1334" s="164">
        <v>0</v>
      </c>
      <c r="P1334" s="164">
        <v>0</v>
      </c>
      <c r="Q1334" s="164">
        <v>0</v>
      </c>
      <c r="R1334" s="164">
        <v>0</v>
      </c>
      <c r="S1334" s="164">
        <v>0</v>
      </c>
      <c r="T1334" s="164">
        <v>0</v>
      </c>
      <c r="U1334" s="164">
        <v>0</v>
      </c>
      <c r="V1334" s="164">
        <v>0</v>
      </c>
      <c r="W1334" s="164">
        <v>0</v>
      </c>
      <c r="X1334" s="164">
        <v>0</v>
      </c>
      <c r="Y1334" s="164">
        <v>0</v>
      </c>
      <c r="Z1334" s="164">
        <v>0</v>
      </c>
      <c r="AA1334" s="164">
        <v>0</v>
      </c>
      <c r="AB1334" s="164">
        <v>0</v>
      </c>
      <c r="AC1334" s="164">
        <v>0</v>
      </c>
      <c r="AD1334" s="164">
        <v>0</v>
      </c>
      <c r="AE1334" s="164">
        <v>0</v>
      </c>
      <c r="AF1334" s="164">
        <v>0</v>
      </c>
      <c r="AG1334" s="164">
        <v>0</v>
      </c>
      <c r="AH1334" s="164">
        <v>0</v>
      </c>
      <c r="AI1334" s="164">
        <v>0</v>
      </c>
      <c r="AJ1334" s="164">
        <v>0</v>
      </c>
      <c r="AK1334" s="164">
        <v>0</v>
      </c>
      <c r="AL1334" s="164">
        <v>0</v>
      </c>
      <c r="AM1334" s="164">
        <v>0</v>
      </c>
      <c r="AN1334" s="164">
        <v>0</v>
      </c>
      <c r="AO1334" s="164">
        <v>0</v>
      </c>
      <c r="AP1334" s="164">
        <v>0</v>
      </c>
      <c r="AQ1334" s="164">
        <v>0</v>
      </c>
      <c r="AR1334" s="164">
        <v>0</v>
      </c>
      <c r="AS1334" s="164">
        <v>0</v>
      </c>
      <c r="AT1334" s="164">
        <v>0</v>
      </c>
      <c r="AU1334" s="164">
        <v>0</v>
      </c>
      <c r="AV1334" s="164">
        <v>0</v>
      </c>
      <c r="AW1334" s="164">
        <v>0</v>
      </c>
    </row>
    <row r="1335" spans="1:49" x14ac:dyDescent="0.3">
      <c r="A1335" s="247"/>
      <c r="B1335" s="247"/>
      <c r="C1335" s="141" t="s">
        <v>17</v>
      </c>
      <c r="D1335" s="164">
        <v>0</v>
      </c>
      <c r="E1335" s="164">
        <v>0</v>
      </c>
      <c r="F1335" s="164">
        <v>0</v>
      </c>
      <c r="G1335" s="164">
        <v>0</v>
      </c>
      <c r="H1335" s="164">
        <v>0</v>
      </c>
      <c r="I1335" s="164">
        <v>0</v>
      </c>
      <c r="J1335" s="164">
        <v>0</v>
      </c>
      <c r="K1335" s="164">
        <v>0</v>
      </c>
      <c r="L1335" s="164">
        <v>0</v>
      </c>
      <c r="M1335" s="164">
        <v>0</v>
      </c>
      <c r="N1335" s="164">
        <v>0</v>
      </c>
      <c r="O1335" s="164">
        <v>0</v>
      </c>
      <c r="P1335" s="164">
        <v>0</v>
      </c>
      <c r="Q1335" s="164">
        <v>0</v>
      </c>
      <c r="R1335" s="164">
        <v>0</v>
      </c>
      <c r="S1335" s="164">
        <v>0</v>
      </c>
      <c r="T1335" s="164">
        <v>0</v>
      </c>
      <c r="U1335" s="164">
        <v>0</v>
      </c>
      <c r="V1335" s="164">
        <v>0</v>
      </c>
      <c r="W1335" s="164">
        <v>0</v>
      </c>
      <c r="X1335" s="164">
        <v>0</v>
      </c>
      <c r="Y1335" s="164">
        <v>0</v>
      </c>
      <c r="Z1335" s="164">
        <v>0</v>
      </c>
      <c r="AA1335" s="164">
        <v>0</v>
      </c>
      <c r="AB1335" s="164">
        <v>0</v>
      </c>
      <c r="AC1335" s="164">
        <v>0</v>
      </c>
      <c r="AD1335" s="164">
        <v>0</v>
      </c>
      <c r="AE1335" s="164">
        <v>0</v>
      </c>
      <c r="AF1335" s="164">
        <v>0</v>
      </c>
      <c r="AG1335" s="164">
        <v>0</v>
      </c>
      <c r="AH1335" s="164">
        <v>0</v>
      </c>
      <c r="AI1335" s="164">
        <v>0</v>
      </c>
      <c r="AJ1335" s="164">
        <v>0</v>
      </c>
      <c r="AK1335" s="164">
        <v>0</v>
      </c>
      <c r="AL1335" s="164">
        <v>0</v>
      </c>
      <c r="AM1335" s="164">
        <v>0</v>
      </c>
      <c r="AN1335" s="164">
        <v>0</v>
      </c>
      <c r="AO1335" s="164">
        <v>0</v>
      </c>
      <c r="AP1335" s="164">
        <v>0</v>
      </c>
      <c r="AQ1335" s="164">
        <v>0</v>
      </c>
      <c r="AR1335" s="164">
        <v>0</v>
      </c>
      <c r="AS1335" s="164">
        <v>0</v>
      </c>
      <c r="AT1335" s="164">
        <v>0</v>
      </c>
      <c r="AU1335" s="164">
        <v>0</v>
      </c>
      <c r="AV1335" s="164">
        <v>0</v>
      </c>
      <c r="AW1335" s="164">
        <v>0</v>
      </c>
    </row>
    <row r="1336" spans="1:49" x14ac:dyDescent="0.3">
      <c r="A1336" s="247"/>
      <c r="B1336" s="247"/>
      <c r="C1336" s="141" t="s">
        <v>34</v>
      </c>
      <c r="D1336" s="164">
        <v>408.77800000000002</v>
      </c>
      <c r="E1336" s="164">
        <v>490.16500000000002</v>
      </c>
      <c r="F1336" s="164">
        <v>707.19799999999998</v>
      </c>
      <c r="G1336" s="164">
        <v>924.23099999999999</v>
      </c>
      <c r="H1336" s="164">
        <v>1141.26</v>
      </c>
      <c r="I1336" s="164">
        <v>1358.3</v>
      </c>
      <c r="J1336" s="164">
        <v>1564.61</v>
      </c>
      <c r="K1336" s="164">
        <v>1753.06</v>
      </c>
      <c r="L1336" s="164">
        <v>1941.5</v>
      </c>
      <c r="M1336" s="164">
        <v>2129.9499999999998</v>
      </c>
      <c r="N1336" s="164">
        <v>2318.4</v>
      </c>
      <c r="O1336" s="164">
        <v>2487.4699999999998</v>
      </c>
      <c r="P1336" s="164">
        <v>2680.16</v>
      </c>
      <c r="Q1336" s="164">
        <v>2934.48</v>
      </c>
      <c r="R1336" s="164">
        <v>3136.16</v>
      </c>
      <c r="S1336" s="164">
        <v>-15371.4</v>
      </c>
      <c r="T1336" s="164">
        <v>-8862.2800000000007</v>
      </c>
      <c r="U1336" s="164">
        <v>-5155.9799999999996</v>
      </c>
      <c r="V1336" s="164">
        <v>-3006.02</v>
      </c>
      <c r="W1336" s="164">
        <v>-1741.57</v>
      </c>
      <c r="X1336" s="164">
        <v>-991.05200000000002</v>
      </c>
      <c r="Y1336" s="164">
        <v>-543.50400000000002</v>
      </c>
      <c r="Z1336" s="164">
        <v>-276.75900000000001</v>
      </c>
      <c r="AA1336" s="164">
        <v>-118.86499999999999</v>
      </c>
      <c r="AB1336" s="164">
        <v>-26.9451</v>
      </c>
      <c r="AC1336" s="164">
        <v>24.777000000000001</v>
      </c>
      <c r="AD1336" s="164">
        <v>51.868699999999997</v>
      </c>
      <c r="AE1336" s="164">
        <v>63.747700000000002</v>
      </c>
      <c r="AF1336" s="164">
        <v>66.200800000000001</v>
      </c>
      <c r="AG1336" s="164">
        <v>62.786700000000003</v>
      </c>
      <c r="AH1336" s="164">
        <v>55.694299999999998</v>
      </c>
      <c r="AI1336" s="164">
        <v>-1673.69</v>
      </c>
      <c r="AJ1336" s="164">
        <v>-1756.7</v>
      </c>
      <c r="AK1336" s="164">
        <v>-1392.13</v>
      </c>
      <c r="AL1336" s="164">
        <v>-993.62400000000002</v>
      </c>
      <c r="AM1336" s="164">
        <v>-677.31600000000003</v>
      </c>
      <c r="AN1336" s="164">
        <v>-455.62700000000001</v>
      </c>
      <c r="AO1336" s="164">
        <v>-311.024</v>
      </c>
      <c r="AP1336" s="164">
        <v>-221.90199999999999</v>
      </c>
      <c r="AQ1336" s="164">
        <v>-170.358</v>
      </c>
      <c r="AR1336" s="164">
        <v>34240</v>
      </c>
      <c r="AS1336" s="164">
        <v>19477.7</v>
      </c>
      <c r="AT1336" s="164">
        <v>11270.2</v>
      </c>
      <c r="AU1336" s="164">
        <v>6622.11</v>
      </c>
      <c r="AV1336" s="164">
        <v>4177.1899999999996</v>
      </c>
      <c r="AW1336" s="164">
        <v>2750.88</v>
      </c>
    </row>
    <row r="1337" spans="1:49" x14ac:dyDescent="0.3">
      <c r="A1337" s="247"/>
      <c r="B1337" s="247"/>
      <c r="C1337" s="141" t="s">
        <v>19</v>
      </c>
      <c r="D1337" s="164">
        <v>0</v>
      </c>
      <c r="E1337" s="164">
        <v>0</v>
      </c>
      <c r="F1337" s="164">
        <v>0</v>
      </c>
      <c r="G1337" s="164">
        <v>0</v>
      </c>
      <c r="H1337" s="164">
        <v>0</v>
      </c>
      <c r="I1337" s="164">
        <v>0</v>
      </c>
      <c r="J1337" s="164">
        <v>0</v>
      </c>
      <c r="K1337" s="164">
        <v>0</v>
      </c>
      <c r="L1337" s="164">
        <v>0</v>
      </c>
      <c r="M1337" s="164">
        <v>0</v>
      </c>
      <c r="N1337" s="164">
        <v>0</v>
      </c>
      <c r="O1337" s="164">
        <v>0</v>
      </c>
      <c r="P1337" s="164">
        <v>0</v>
      </c>
      <c r="Q1337" s="164">
        <v>0</v>
      </c>
      <c r="R1337" s="164">
        <v>0</v>
      </c>
      <c r="S1337" s="164">
        <v>0</v>
      </c>
      <c r="T1337" s="164">
        <v>0</v>
      </c>
      <c r="U1337" s="164">
        <v>0</v>
      </c>
      <c r="V1337" s="164">
        <v>0</v>
      </c>
      <c r="W1337" s="164">
        <v>0</v>
      </c>
      <c r="X1337" s="164">
        <v>0</v>
      </c>
      <c r="Y1337" s="164">
        <v>0</v>
      </c>
      <c r="Z1337" s="164">
        <v>0</v>
      </c>
      <c r="AA1337" s="164">
        <v>0</v>
      </c>
      <c r="AB1337" s="164">
        <v>0</v>
      </c>
      <c r="AC1337" s="164">
        <v>0</v>
      </c>
      <c r="AD1337" s="164">
        <v>0</v>
      </c>
      <c r="AE1337" s="164">
        <v>0</v>
      </c>
      <c r="AF1337" s="164">
        <v>0</v>
      </c>
      <c r="AG1337" s="164">
        <v>0</v>
      </c>
      <c r="AH1337" s="164">
        <v>0</v>
      </c>
      <c r="AI1337" s="164">
        <v>0</v>
      </c>
      <c r="AJ1337" s="164">
        <v>0</v>
      </c>
      <c r="AK1337" s="164">
        <v>0</v>
      </c>
      <c r="AL1337" s="164">
        <v>0</v>
      </c>
      <c r="AM1337" s="164">
        <v>0</v>
      </c>
      <c r="AN1337" s="164">
        <v>0</v>
      </c>
      <c r="AO1337" s="164">
        <v>0</v>
      </c>
      <c r="AP1337" s="164">
        <v>0</v>
      </c>
      <c r="AQ1337" s="164">
        <v>0</v>
      </c>
      <c r="AR1337" s="164">
        <v>0</v>
      </c>
      <c r="AS1337" s="164">
        <v>0</v>
      </c>
      <c r="AT1337" s="164">
        <v>0</v>
      </c>
      <c r="AU1337" s="164">
        <v>0</v>
      </c>
      <c r="AV1337" s="164">
        <v>0</v>
      </c>
      <c r="AW1337" s="164">
        <v>0</v>
      </c>
    </row>
    <row r="1338" spans="1:49" x14ac:dyDescent="0.3">
      <c r="A1338" s="247"/>
      <c r="B1338" s="247" t="s">
        <v>24</v>
      </c>
      <c r="C1338" s="141" t="s">
        <v>11</v>
      </c>
      <c r="D1338" s="164">
        <v>0</v>
      </c>
      <c r="E1338" s="164">
        <v>0</v>
      </c>
      <c r="F1338" s="164">
        <v>0</v>
      </c>
      <c r="G1338" s="164">
        <v>0</v>
      </c>
      <c r="H1338" s="164">
        <v>0</v>
      </c>
      <c r="I1338" s="164">
        <v>0</v>
      </c>
      <c r="J1338" s="164">
        <v>0</v>
      </c>
      <c r="K1338" s="164">
        <v>0</v>
      </c>
      <c r="L1338" s="164">
        <v>0</v>
      </c>
      <c r="M1338" s="164">
        <v>0</v>
      </c>
      <c r="N1338" s="164">
        <v>0</v>
      </c>
      <c r="O1338" s="164">
        <v>0</v>
      </c>
      <c r="P1338" s="164">
        <v>0</v>
      </c>
      <c r="Q1338" s="164">
        <v>0</v>
      </c>
      <c r="R1338" s="164">
        <v>0</v>
      </c>
      <c r="S1338" s="164">
        <v>0</v>
      </c>
      <c r="T1338" s="164">
        <v>0</v>
      </c>
      <c r="U1338" s="164">
        <v>0</v>
      </c>
      <c r="V1338" s="164">
        <v>0</v>
      </c>
      <c r="W1338" s="164">
        <v>0</v>
      </c>
      <c r="X1338" s="164">
        <v>0</v>
      </c>
      <c r="Y1338" s="164">
        <v>0</v>
      </c>
      <c r="Z1338" s="164">
        <v>0</v>
      </c>
      <c r="AA1338" s="164">
        <v>0</v>
      </c>
      <c r="AB1338" s="164">
        <v>0</v>
      </c>
      <c r="AC1338" s="164">
        <v>0</v>
      </c>
      <c r="AD1338" s="164">
        <v>0</v>
      </c>
      <c r="AE1338" s="164">
        <v>0</v>
      </c>
      <c r="AF1338" s="164">
        <v>0</v>
      </c>
      <c r="AG1338" s="164">
        <v>0</v>
      </c>
      <c r="AH1338" s="164">
        <v>0</v>
      </c>
      <c r="AI1338" s="164">
        <v>0</v>
      </c>
      <c r="AJ1338" s="164">
        <v>0</v>
      </c>
      <c r="AK1338" s="164">
        <v>0</v>
      </c>
      <c r="AL1338" s="164">
        <v>0</v>
      </c>
      <c r="AM1338" s="164">
        <v>0</v>
      </c>
      <c r="AN1338" s="164">
        <v>0</v>
      </c>
      <c r="AO1338" s="164">
        <v>0</v>
      </c>
      <c r="AP1338" s="164">
        <v>0</v>
      </c>
      <c r="AQ1338" s="164">
        <v>0</v>
      </c>
      <c r="AR1338" s="164">
        <v>0</v>
      </c>
      <c r="AS1338" s="164">
        <v>0</v>
      </c>
      <c r="AT1338" s="164">
        <v>0</v>
      </c>
      <c r="AU1338" s="164">
        <v>0</v>
      </c>
      <c r="AV1338" s="164">
        <v>0</v>
      </c>
      <c r="AW1338" s="164">
        <v>0</v>
      </c>
    </row>
    <row r="1339" spans="1:49" x14ac:dyDescent="0.3">
      <c r="A1339" s="247"/>
      <c r="B1339" s="247"/>
      <c r="C1339" s="141" t="s">
        <v>12</v>
      </c>
      <c r="D1339" s="164">
        <v>0</v>
      </c>
      <c r="E1339" s="164">
        <v>0</v>
      </c>
      <c r="F1339" s="164">
        <v>0</v>
      </c>
      <c r="G1339" s="164">
        <v>0</v>
      </c>
      <c r="H1339" s="164">
        <v>0</v>
      </c>
      <c r="I1339" s="164">
        <v>0</v>
      </c>
      <c r="J1339" s="164">
        <v>0</v>
      </c>
      <c r="K1339" s="164">
        <v>0</v>
      </c>
      <c r="L1339" s="164">
        <v>0</v>
      </c>
      <c r="M1339" s="164">
        <v>0</v>
      </c>
      <c r="N1339" s="164">
        <v>0</v>
      </c>
      <c r="O1339" s="164">
        <v>0</v>
      </c>
      <c r="P1339" s="164">
        <v>0</v>
      </c>
      <c r="Q1339" s="164">
        <v>0</v>
      </c>
      <c r="R1339" s="164">
        <v>0</v>
      </c>
      <c r="S1339" s="164">
        <v>0</v>
      </c>
      <c r="T1339" s="164">
        <v>0</v>
      </c>
      <c r="U1339" s="164">
        <v>0</v>
      </c>
      <c r="V1339" s="164">
        <v>0</v>
      </c>
      <c r="W1339" s="164">
        <v>0</v>
      </c>
      <c r="X1339" s="164">
        <v>0</v>
      </c>
      <c r="Y1339" s="164">
        <v>0</v>
      </c>
      <c r="Z1339" s="164">
        <v>0</v>
      </c>
      <c r="AA1339" s="164">
        <v>0</v>
      </c>
      <c r="AB1339" s="164">
        <v>0</v>
      </c>
      <c r="AC1339" s="164">
        <v>0</v>
      </c>
      <c r="AD1339" s="164">
        <v>0</v>
      </c>
      <c r="AE1339" s="164">
        <v>0</v>
      </c>
      <c r="AF1339" s="164">
        <v>0</v>
      </c>
      <c r="AG1339" s="164">
        <v>0</v>
      </c>
      <c r="AH1339" s="164">
        <v>0</v>
      </c>
      <c r="AI1339" s="164">
        <v>0</v>
      </c>
      <c r="AJ1339" s="164">
        <v>0</v>
      </c>
      <c r="AK1339" s="164">
        <v>0</v>
      </c>
      <c r="AL1339" s="164">
        <v>0</v>
      </c>
      <c r="AM1339" s="164">
        <v>0</v>
      </c>
      <c r="AN1339" s="164">
        <v>0</v>
      </c>
      <c r="AO1339" s="164">
        <v>0</v>
      </c>
      <c r="AP1339" s="164">
        <v>0</v>
      </c>
      <c r="AQ1339" s="164">
        <v>0</v>
      </c>
      <c r="AR1339" s="164">
        <v>0</v>
      </c>
      <c r="AS1339" s="164">
        <v>0</v>
      </c>
      <c r="AT1339" s="164">
        <v>0</v>
      </c>
      <c r="AU1339" s="164">
        <v>0</v>
      </c>
      <c r="AV1339" s="164">
        <v>0</v>
      </c>
      <c r="AW1339" s="164">
        <v>0</v>
      </c>
    </row>
    <row r="1340" spans="1:49" x14ac:dyDescent="0.3">
      <c r="A1340" s="247"/>
      <c r="B1340" s="247"/>
      <c r="C1340" s="141" t="s">
        <v>13</v>
      </c>
      <c r="D1340" s="164">
        <v>0</v>
      </c>
      <c r="E1340" s="164">
        <v>0</v>
      </c>
      <c r="F1340" s="164">
        <v>0</v>
      </c>
      <c r="G1340" s="164">
        <v>0</v>
      </c>
      <c r="H1340" s="164">
        <v>0</v>
      </c>
      <c r="I1340" s="164">
        <v>0</v>
      </c>
      <c r="J1340" s="164">
        <v>0</v>
      </c>
      <c r="K1340" s="164">
        <v>0</v>
      </c>
      <c r="L1340" s="164">
        <v>0</v>
      </c>
      <c r="M1340" s="164">
        <v>0</v>
      </c>
      <c r="N1340" s="164">
        <v>0</v>
      </c>
      <c r="O1340" s="164">
        <v>0</v>
      </c>
      <c r="P1340" s="164">
        <v>0</v>
      </c>
      <c r="Q1340" s="164">
        <v>0</v>
      </c>
      <c r="R1340" s="164">
        <v>0</v>
      </c>
      <c r="S1340" s="164">
        <v>0</v>
      </c>
      <c r="T1340" s="164">
        <v>0</v>
      </c>
      <c r="U1340" s="164">
        <v>0</v>
      </c>
      <c r="V1340" s="164">
        <v>0</v>
      </c>
      <c r="W1340" s="164">
        <v>0</v>
      </c>
      <c r="X1340" s="164">
        <v>0</v>
      </c>
      <c r="Y1340" s="164">
        <v>0</v>
      </c>
      <c r="Z1340" s="164">
        <v>0</v>
      </c>
      <c r="AA1340" s="164">
        <v>0</v>
      </c>
      <c r="AB1340" s="164">
        <v>0</v>
      </c>
      <c r="AC1340" s="164">
        <v>0</v>
      </c>
      <c r="AD1340" s="164">
        <v>0</v>
      </c>
      <c r="AE1340" s="164">
        <v>0</v>
      </c>
      <c r="AF1340" s="164">
        <v>0</v>
      </c>
      <c r="AG1340" s="164">
        <v>0</v>
      </c>
      <c r="AH1340" s="164">
        <v>0</v>
      </c>
      <c r="AI1340" s="164">
        <v>0</v>
      </c>
      <c r="AJ1340" s="164">
        <v>0</v>
      </c>
      <c r="AK1340" s="164">
        <v>0</v>
      </c>
      <c r="AL1340" s="164">
        <v>0</v>
      </c>
      <c r="AM1340" s="164">
        <v>0</v>
      </c>
      <c r="AN1340" s="164">
        <v>0</v>
      </c>
      <c r="AO1340" s="164">
        <v>0</v>
      </c>
      <c r="AP1340" s="164">
        <v>0</v>
      </c>
      <c r="AQ1340" s="164">
        <v>0</v>
      </c>
      <c r="AR1340" s="164">
        <v>0</v>
      </c>
      <c r="AS1340" s="164">
        <v>0</v>
      </c>
      <c r="AT1340" s="164">
        <v>0</v>
      </c>
      <c r="AU1340" s="164">
        <v>0</v>
      </c>
      <c r="AV1340" s="164">
        <v>0</v>
      </c>
      <c r="AW1340" s="164">
        <v>0</v>
      </c>
    </row>
    <row r="1341" spans="1:49" x14ac:dyDescent="0.3">
      <c r="A1341" s="247"/>
      <c r="B1341" s="247"/>
      <c r="C1341" s="141" t="s">
        <v>14</v>
      </c>
      <c r="D1341" s="164">
        <v>0</v>
      </c>
      <c r="E1341" s="164">
        <v>0</v>
      </c>
      <c r="F1341" s="164">
        <v>0</v>
      </c>
      <c r="G1341" s="164">
        <v>0</v>
      </c>
      <c r="H1341" s="164">
        <v>0</v>
      </c>
      <c r="I1341" s="164">
        <v>0</v>
      </c>
      <c r="J1341" s="164">
        <v>0</v>
      </c>
      <c r="K1341" s="164">
        <v>0</v>
      </c>
      <c r="L1341" s="164">
        <v>0</v>
      </c>
      <c r="M1341" s="164">
        <v>0</v>
      </c>
      <c r="N1341" s="164">
        <v>0</v>
      </c>
      <c r="O1341" s="164">
        <v>0</v>
      </c>
      <c r="P1341" s="164">
        <v>0</v>
      </c>
      <c r="Q1341" s="164">
        <v>0</v>
      </c>
      <c r="R1341" s="164">
        <v>0</v>
      </c>
      <c r="S1341" s="164">
        <v>0</v>
      </c>
      <c r="T1341" s="164">
        <v>0</v>
      </c>
      <c r="U1341" s="164">
        <v>0</v>
      </c>
      <c r="V1341" s="164">
        <v>0</v>
      </c>
      <c r="W1341" s="164">
        <v>0</v>
      </c>
      <c r="X1341" s="164">
        <v>0</v>
      </c>
      <c r="Y1341" s="164">
        <v>0</v>
      </c>
      <c r="Z1341" s="164">
        <v>0</v>
      </c>
      <c r="AA1341" s="164">
        <v>0</v>
      </c>
      <c r="AB1341" s="164">
        <v>0</v>
      </c>
      <c r="AC1341" s="164">
        <v>0</v>
      </c>
      <c r="AD1341" s="164">
        <v>0</v>
      </c>
      <c r="AE1341" s="164">
        <v>0</v>
      </c>
      <c r="AF1341" s="164">
        <v>0</v>
      </c>
      <c r="AG1341" s="164">
        <v>0</v>
      </c>
      <c r="AH1341" s="164">
        <v>0</v>
      </c>
      <c r="AI1341" s="164">
        <v>0</v>
      </c>
      <c r="AJ1341" s="164">
        <v>0</v>
      </c>
      <c r="AK1341" s="164">
        <v>0</v>
      </c>
      <c r="AL1341" s="164">
        <v>0</v>
      </c>
      <c r="AM1341" s="164">
        <v>0</v>
      </c>
      <c r="AN1341" s="164">
        <v>0</v>
      </c>
      <c r="AO1341" s="164">
        <v>0</v>
      </c>
      <c r="AP1341" s="164">
        <v>0</v>
      </c>
      <c r="AQ1341" s="164">
        <v>0</v>
      </c>
      <c r="AR1341" s="164">
        <v>0</v>
      </c>
      <c r="AS1341" s="164">
        <v>0</v>
      </c>
      <c r="AT1341" s="164">
        <v>0</v>
      </c>
      <c r="AU1341" s="164">
        <v>0</v>
      </c>
      <c r="AV1341" s="164">
        <v>0</v>
      </c>
      <c r="AW1341" s="164">
        <v>0</v>
      </c>
    </row>
    <row r="1342" spans="1:49" x14ac:dyDescent="0.3">
      <c r="A1342" s="247"/>
      <c r="B1342" s="247"/>
      <c r="C1342" s="141" t="s">
        <v>15</v>
      </c>
      <c r="D1342" s="164">
        <v>0</v>
      </c>
      <c r="E1342" s="164">
        <v>0</v>
      </c>
      <c r="F1342" s="164">
        <v>0</v>
      </c>
      <c r="G1342" s="164">
        <v>0</v>
      </c>
      <c r="H1342" s="164">
        <v>0</v>
      </c>
      <c r="I1342" s="164">
        <v>0</v>
      </c>
      <c r="J1342" s="164">
        <v>0</v>
      </c>
      <c r="K1342" s="164">
        <v>0</v>
      </c>
      <c r="L1342" s="164">
        <v>0</v>
      </c>
      <c r="M1342" s="164">
        <v>0</v>
      </c>
      <c r="N1342" s="164">
        <v>0</v>
      </c>
      <c r="O1342" s="164">
        <v>0</v>
      </c>
      <c r="P1342" s="164">
        <v>0</v>
      </c>
      <c r="Q1342" s="164">
        <v>0</v>
      </c>
      <c r="R1342" s="164">
        <v>0</v>
      </c>
      <c r="S1342" s="164">
        <v>0</v>
      </c>
      <c r="T1342" s="164">
        <v>0</v>
      </c>
      <c r="U1342" s="164">
        <v>0</v>
      </c>
      <c r="V1342" s="164">
        <v>0</v>
      </c>
      <c r="W1342" s="164">
        <v>0</v>
      </c>
      <c r="X1342" s="164">
        <v>0</v>
      </c>
      <c r="Y1342" s="164">
        <v>0</v>
      </c>
      <c r="Z1342" s="164">
        <v>0</v>
      </c>
      <c r="AA1342" s="164">
        <v>0</v>
      </c>
      <c r="AB1342" s="164">
        <v>0</v>
      </c>
      <c r="AC1342" s="164">
        <v>0</v>
      </c>
      <c r="AD1342" s="164">
        <v>0</v>
      </c>
      <c r="AE1342" s="164">
        <v>0</v>
      </c>
      <c r="AF1342" s="164">
        <v>0</v>
      </c>
      <c r="AG1342" s="164">
        <v>0</v>
      </c>
      <c r="AH1342" s="164">
        <v>0</v>
      </c>
      <c r="AI1342" s="164">
        <v>0</v>
      </c>
      <c r="AJ1342" s="164">
        <v>0</v>
      </c>
      <c r="AK1342" s="164">
        <v>0</v>
      </c>
      <c r="AL1342" s="164">
        <v>0</v>
      </c>
      <c r="AM1342" s="164">
        <v>0</v>
      </c>
      <c r="AN1342" s="164">
        <v>0</v>
      </c>
      <c r="AO1342" s="164">
        <v>0</v>
      </c>
      <c r="AP1342" s="164">
        <v>0</v>
      </c>
      <c r="AQ1342" s="164">
        <v>0</v>
      </c>
      <c r="AR1342" s="164">
        <v>0</v>
      </c>
      <c r="AS1342" s="164">
        <v>0</v>
      </c>
      <c r="AT1342" s="164">
        <v>0</v>
      </c>
      <c r="AU1342" s="164">
        <v>0</v>
      </c>
      <c r="AV1342" s="164">
        <v>0</v>
      </c>
      <c r="AW1342" s="164">
        <v>0</v>
      </c>
    </row>
    <row r="1343" spans="1:49" x14ac:dyDescent="0.3">
      <c r="A1343" s="247"/>
      <c r="B1343" s="247"/>
      <c r="C1343" s="141" t="s">
        <v>16</v>
      </c>
      <c r="D1343" s="164">
        <v>0</v>
      </c>
      <c r="E1343" s="164">
        <v>0</v>
      </c>
      <c r="F1343" s="164">
        <v>0</v>
      </c>
      <c r="G1343" s="164">
        <v>0</v>
      </c>
      <c r="H1343" s="164">
        <v>0</v>
      </c>
      <c r="I1343" s="164">
        <v>0</v>
      </c>
      <c r="J1343" s="164">
        <v>0</v>
      </c>
      <c r="K1343" s="164">
        <v>0</v>
      </c>
      <c r="L1343" s="164">
        <v>0</v>
      </c>
      <c r="M1343" s="164">
        <v>0</v>
      </c>
      <c r="N1343" s="164">
        <v>0</v>
      </c>
      <c r="O1343" s="164">
        <v>0</v>
      </c>
      <c r="P1343" s="164">
        <v>0</v>
      </c>
      <c r="Q1343" s="164">
        <v>0</v>
      </c>
      <c r="R1343" s="164">
        <v>0</v>
      </c>
      <c r="S1343" s="164">
        <v>0</v>
      </c>
      <c r="T1343" s="164">
        <v>0</v>
      </c>
      <c r="U1343" s="164">
        <v>0</v>
      </c>
      <c r="V1343" s="164">
        <v>0</v>
      </c>
      <c r="W1343" s="164">
        <v>0</v>
      </c>
      <c r="X1343" s="164">
        <v>0</v>
      </c>
      <c r="Y1343" s="164">
        <v>0</v>
      </c>
      <c r="Z1343" s="164">
        <v>0</v>
      </c>
      <c r="AA1343" s="164">
        <v>0</v>
      </c>
      <c r="AB1343" s="164">
        <v>0</v>
      </c>
      <c r="AC1343" s="164">
        <v>0</v>
      </c>
      <c r="AD1343" s="164">
        <v>0</v>
      </c>
      <c r="AE1343" s="164">
        <v>0</v>
      </c>
      <c r="AF1343" s="164">
        <v>0</v>
      </c>
      <c r="AG1343" s="164">
        <v>0</v>
      </c>
      <c r="AH1343" s="164">
        <v>0</v>
      </c>
      <c r="AI1343" s="164">
        <v>0</v>
      </c>
      <c r="AJ1343" s="164">
        <v>0</v>
      </c>
      <c r="AK1343" s="164">
        <v>0</v>
      </c>
      <c r="AL1343" s="164">
        <v>0</v>
      </c>
      <c r="AM1343" s="164">
        <v>0</v>
      </c>
      <c r="AN1343" s="164">
        <v>0</v>
      </c>
      <c r="AO1343" s="164">
        <v>0</v>
      </c>
      <c r="AP1343" s="164">
        <v>0</v>
      </c>
      <c r="AQ1343" s="164">
        <v>0</v>
      </c>
      <c r="AR1343" s="164">
        <v>0</v>
      </c>
      <c r="AS1343" s="164">
        <v>0</v>
      </c>
      <c r="AT1343" s="164">
        <v>0</v>
      </c>
      <c r="AU1343" s="164">
        <v>0</v>
      </c>
      <c r="AV1343" s="164">
        <v>0</v>
      </c>
      <c r="AW1343" s="164">
        <v>0</v>
      </c>
    </row>
    <row r="1344" spans="1:49" x14ac:dyDescent="0.3">
      <c r="A1344" s="247"/>
      <c r="B1344" s="247"/>
      <c r="C1344" s="141" t="s">
        <v>17</v>
      </c>
      <c r="D1344" s="164">
        <v>0</v>
      </c>
      <c r="E1344" s="164">
        <v>0</v>
      </c>
      <c r="F1344" s="164">
        <v>0</v>
      </c>
      <c r="G1344" s="164">
        <v>0</v>
      </c>
      <c r="H1344" s="164">
        <v>0</v>
      </c>
      <c r="I1344" s="164">
        <v>0</v>
      </c>
      <c r="J1344" s="164">
        <v>0</v>
      </c>
      <c r="K1344" s="164">
        <v>0</v>
      </c>
      <c r="L1344" s="164">
        <v>0</v>
      </c>
      <c r="M1344" s="164">
        <v>0</v>
      </c>
      <c r="N1344" s="164">
        <v>0</v>
      </c>
      <c r="O1344" s="164">
        <v>0</v>
      </c>
      <c r="P1344" s="164">
        <v>0</v>
      </c>
      <c r="Q1344" s="164">
        <v>0</v>
      </c>
      <c r="R1344" s="164">
        <v>0</v>
      </c>
      <c r="S1344" s="164">
        <v>0</v>
      </c>
      <c r="T1344" s="164">
        <v>0</v>
      </c>
      <c r="U1344" s="164">
        <v>0</v>
      </c>
      <c r="V1344" s="164">
        <v>0</v>
      </c>
      <c r="W1344" s="164">
        <v>0</v>
      </c>
      <c r="X1344" s="164">
        <v>0</v>
      </c>
      <c r="Y1344" s="164">
        <v>0</v>
      </c>
      <c r="Z1344" s="164">
        <v>0</v>
      </c>
      <c r="AA1344" s="164">
        <v>0</v>
      </c>
      <c r="AB1344" s="164">
        <v>0</v>
      </c>
      <c r="AC1344" s="164">
        <v>0</v>
      </c>
      <c r="AD1344" s="164">
        <v>0</v>
      </c>
      <c r="AE1344" s="164">
        <v>0</v>
      </c>
      <c r="AF1344" s="164">
        <v>0</v>
      </c>
      <c r="AG1344" s="164">
        <v>0</v>
      </c>
      <c r="AH1344" s="164">
        <v>0</v>
      </c>
      <c r="AI1344" s="164">
        <v>0</v>
      </c>
      <c r="AJ1344" s="164">
        <v>0</v>
      </c>
      <c r="AK1344" s="164">
        <v>0</v>
      </c>
      <c r="AL1344" s="164">
        <v>0</v>
      </c>
      <c r="AM1344" s="164">
        <v>0</v>
      </c>
      <c r="AN1344" s="164">
        <v>0</v>
      </c>
      <c r="AO1344" s="164">
        <v>0</v>
      </c>
      <c r="AP1344" s="164">
        <v>0</v>
      </c>
      <c r="AQ1344" s="164">
        <v>0</v>
      </c>
      <c r="AR1344" s="164">
        <v>0</v>
      </c>
      <c r="AS1344" s="164">
        <v>0</v>
      </c>
      <c r="AT1344" s="164">
        <v>0</v>
      </c>
      <c r="AU1344" s="164">
        <v>0</v>
      </c>
      <c r="AV1344" s="164">
        <v>0</v>
      </c>
      <c r="AW1344" s="164">
        <v>0</v>
      </c>
    </row>
    <row r="1345" spans="1:49" x14ac:dyDescent="0.3">
      <c r="A1345" s="247"/>
      <c r="B1345" s="247"/>
      <c r="C1345" s="141" t="s">
        <v>34</v>
      </c>
      <c r="D1345" s="164">
        <v>0</v>
      </c>
      <c r="E1345" s="164">
        <v>0</v>
      </c>
      <c r="F1345" s="164">
        <v>0</v>
      </c>
      <c r="G1345" s="164">
        <v>0</v>
      </c>
      <c r="H1345" s="164">
        <v>0</v>
      </c>
      <c r="I1345" s="164">
        <v>0</v>
      </c>
      <c r="J1345" s="164">
        <v>0</v>
      </c>
      <c r="K1345" s="164">
        <v>0</v>
      </c>
      <c r="L1345" s="164">
        <v>0</v>
      </c>
      <c r="M1345" s="164">
        <v>0</v>
      </c>
      <c r="N1345" s="164">
        <v>0</v>
      </c>
      <c r="O1345" s="164">
        <v>0</v>
      </c>
      <c r="P1345" s="164">
        <v>0</v>
      </c>
      <c r="Q1345" s="164">
        <v>0</v>
      </c>
      <c r="R1345" s="164">
        <v>0</v>
      </c>
      <c r="S1345" s="164">
        <v>0</v>
      </c>
      <c r="T1345" s="164">
        <v>0</v>
      </c>
      <c r="U1345" s="164">
        <v>0</v>
      </c>
      <c r="V1345" s="164">
        <v>0</v>
      </c>
      <c r="W1345" s="164">
        <v>0</v>
      </c>
      <c r="X1345" s="164">
        <v>0</v>
      </c>
      <c r="Y1345" s="164">
        <v>0</v>
      </c>
      <c r="Z1345" s="164">
        <v>0</v>
      </c>
      <c r="AA1345" s="164">
        <v>0</v>
      </c>
      <c r="AB1345" s="164">
        <v>0</v>
      </c>
      <c r="AC1345" s="164">
        <v>0</v>
      </c>
      <c r="AD1345" s="164">
        <v>0</v>
      </c>
      <c r="AE1345" s="164">
        <v>0</v>
      </c>
      <c r="AF1345" s="164">
        <v>0</v>
      </c>
      <c r="AG1345" s="164">
        <v>0</v>
      </c>
      <c r="AH1345" s="164">
        <v>0</v>
      </c>
      <c r="AI1345" s="164">
        <v>0</v>
      </c>
      <c r="AJ1345" s="164">
        <v>0</v>
      </c>
      <c r="AK1345" s="164">
        <v>0</v>
      </c>
      <c r="AL1345" s="164">
        <v>0</v>
      </c>
      <c r="AM1345" s="164">
        <v>0</v>
      </c>
      <c r="AN1345" s="164">
        <v>0</v>
      </c>
      <c r="AO1345" s="164">
        <v>0</v>
      </c>
      <c r="AP1345" s="164">
        <v>0</v>
      </c>
      <c r="AQ1345" s="164">
        <v>0</v>
      </c>
      <c r="AR1345" s="164">
        <v>0</v>
      </c>
      <c r="AS1345" s="164">
        <v>0</v>
      </c>
      <c r="AT1345" s="164">
        <v>0</v>
      </c>
      <c r="AU1345" s="164">
        <v>0</v>
      </c>
      <c r="AV1345" s="164">
        <v>0</v>
      </c>
      <c r="AW1345" s="164">
        <v>0</v>
      </c>
    </row>
    <row r="1346" spans="1:49" x14ac:dyDescent="0.3">
      <c r="A1346" s="247"/>
      <c r="B1346" s="247"/>
      <c r="C1346" s="141" t="s">
        <v>19</v>
      </c>
      <c r="D1346" s="164">
        <v>0</v>
      </c>
      <c r="E1346" s="164">
        <v>0</v>
      </c>
      <c r="F1346" s="164">
        <v>0</v>
      </c>
      <c r="G1346" s="164">
        <v>0</v>
      </c>
      <c r="H1346" s="164">
        <v>0</v>
      </c>
      <c r="I1346" s="164">
        <v>0</v>
      </c>
      <c r="J1346" s="164">
        <v>0</v>
      </c>
      <c r="K1346" s="164">
        <v>0</v>
      </c>
      <c r="L1346" s="164">
        <v>0</v>
      </c>
      <c r="M1346" s="164">
        <v>0</v>
      </c>
      <c r="N1346" s="164">
        <v>0</v>
      </c>
      <c r="O1346" s="164">
        <v>0</v>
      </c>
      <c r="P1346" s="164">
        <v>0</v>
      </c>
      <c r="Q1346" s="164">
        <v>0</v>
      </c>
      <c r="R1346" s="164">
        <v>0</v>
      </c>
      <c r="S1346" s="164">
        <v>0</v>
      </c>
      <c r="T1346" s="164">
        <v>0</v>
      </c>
      <c r="U1346" s="164">
        <v>0</v>
      </c>
      <c r="V1346" s="164">
        <v>0</v>
      </c>
      <c r="W1346" s="164">
        <v>0</v>
      </c>
      <c r="X1346" s="164">
        <v>0</v>
      </c>
      <c r="Y1346" s="164">
        <v>0</v>
      </c>
      <c r="Z1346" s="164">
        <v>0</v>
      </c>
      <c r="AA1346" s="164">
        <v>0</v>
      </c>
      <c r="AB1346" s="164">
        <v>0</v>
      </c>
      <c r="AC1346" s="164">
        <v>0</v>
      </c>
      <c r="AD1346" s="164">
        <v>0</v>
      </c>
      <c r="AE1346" s="164">
        <v>0</v>
      </c>
      <c r="AF1346" s="164">
        <v>0</v>
      </c>
      <c r="AG1346" s="164">
        <v>0</v>
      </c>
      <c r="AH1346" s="164">
        <v>0</v>
      </c>
      <c r="AI1346" s="164">
        <v>0</v>
      </c>
      <c r="AJ1346" s="164">
        <v>0</v>
      </c>
      <c r="AK1346" s="164">
        <v>0</v>
      </c>
      <c r="AL1346" s="164">
        <v>0</v>
      </c>
      <c r="AM1346" s="164">
        <v>0</v>
      </c>
      <c r="AN1346" s="164">
        <v>0</v>
      </c>
      <c r="AO1346" s="164">
        <v>0</v>
      </c>
      <c r="AP1346" s="164">
        <v>0</v>
      </c>
      <c r="AQ1346" s="164">
        <v>0</v>
      </c>
      <c r="AR1346" s="164">
        <v>0</v>
      </c>
      <c r="AS1346" s="164">
        <v>0</v>
      </c>
      <c r="AT1346" s="164">
        <v>0</v>
      </c>
      <c r="AU1346" s="164">
        <v>0</v>
      </c>
      <c r="AV1346" s="164">
        <v>0</v>
      </c>
      <c r="AW1346" s="164">
        <v>0</v>
      </c>
    </row>
    <row r="1347" spans="1:49" x14ac:dyDescent="0.3">
      <c r="A1347" s="247"/>
      <c r="B1347" s="247" t="s">
        <v>25</v>
      </c>
      <c r="C1347" s="141" t="s">
        <v>11</v>
      </c>
      <c r="D1347" s="164">
        <v>0</v>
      </c>
      <c r="E1347" s="164">
        <v>0</v>
      </c>
      <c r="F1347" s="164">
        <v>0</v>
      </c>
      <c r="G1347" s="164">
        <v>0</v>
      </c>
      <c r="H1347" s="164">
        <v>0</v>
      </c>
      <c r="I1347" s="164">
        <v>0</v>
      </c>
      <c r="J1347" s="164">
        <v>0</v>
      </c>
      <c r="K1347" s="164">
        <v>0</v>
      </c>
      <c r="L1347" s="164">
        <v>0</v>
      </c>
      <c r="M1347" s="164">
        <v>0</v>
      </c>
      <c r="N1347" s="164">
        <v>0</v>
      </c>
      <c r="O1347" s="164">
        <v>0</v>
      </c>
      <c r="P1347" s="164">
        <v>0</v>
      </c>
      <c r="Q1347" s="164">
        <v>0</v>
      </c>
      <c r="R1347" s="164">
        <v>0</v>
      </c>
      <c r="S1347" s="164">
        <v>0</v>
      </c>
      <c r="T1347" s="164">
        <v>0</v>
      </c>
      <c r="U1347" s="164">
        <v>0</v>
      </c>
      <c r="V1347" s="164">
        <v>0</v>
      </c>
      <c r="W1347" s="164">
        <v>0</v>
      </c>
      <c r="X1347" s="164">
        <v>0</v>
      </c>
      <c r="Y1347" s="164">
        <v>0</v>
      </c>
      <c r="Z1347" s="164">
        <v>0</v>
      </c>
      <c r="AA1347" s="164">
        <v>0</v>
      </c>
      <c r="AB1347" s="164">
        <v>0</v>
      </c>
      <c r="AC1347" s="164">
        <v>0</v>
      </c>
      <c r="AD1347" s="164">
        <v>0</v>
      </c>
      <c r="AE1347" s="164">
        <v>0</v>
      </c>
      <c r="AF1347" s="164">
        <v>0</v>
      </c>
      <c r="AG1347" s="164">
        <v>0</v>
      </c>
      <c r="AH1347" s="164">
        <v>0</v>
      </c>
      <c r="AI1347" s="164">
        <v>0</v>
      </c>
      <c r="AJ1347" s="164">
        <v>0</v>
      </c>
      <c r="AK1347" s="164">
        <v>0</v>
      </c>
      <c r="AL1347" s="164">
        <v>0</v>
      </c>
      <c r="AM1347" s="164">
        <v>0</v>
      </c>
      <c r="AN1347" s="164">
        <v>0</v>
      </c>
      <c r="AO1347" s="164">
        <v>0</v>
      </c>
      <c r="AP1347" s="164">
        <v>0</v>
      </c>
      <c r="AQ1347" s="164">
        <v>0</v>
      </c>
      <c r="AR1347" s="164">
        <v>0</v>
      </c>
      <c r="AS1347" s="164">
        <v>0</v>
      </c>
      <c r="AT1347" s="164">
        <v>0</v>
      </c>
      <c r="AU1347" s="164">
        <v>0</v>
      </c>
      <c r="AV1347" s="164">
        <v>0</v>
      </c>
      <c r="AW1347" s="164">
        <v>0</v>
      </c>
    </row>
    <row r="1348" spans="1:49" x14ac:dyDescent="0.3">
      <c r="A1348" s="247"/>
      <c r="B1348" s="247"/>
      <c r="C1348" s="141" t="s">
        <v>12</v>
      </c>
      <c r="D1348" s="164">
        <v>0</v>
      </c>
      <c r="E1348" s="164">
        <v>0</v>
      </c>
      <c r="F1348" s="164">
        <v>0</v>
      </c>
      <c r="G1348" s="164">
        <v>0</v>
      </c>
      <c r="H1348" s="164">
        <v>0</v>
      </c>
      <c r="I1348" s="164">
        <v>0</v>
      </c>
      <c r="J1348" s="164">
        <v>0</v>
      </c>
      <c r="K1348" s="164">
        <v>0</v>
      </c>
      <c r="L1348" s="164">
        <v>0</v>
      </c>
      <c r="M1348" s="164">
        <v>0</v>
      </c>
      <c r="N1348" s="164">
        <v>0</v>
      </c>
      <c r="O1348" s="164">
        <v>0</v>
      </c>
      <c r="P1348" s="164">
        <v>0</v>
      </c>
      <c r="Q1348" s="164">
        <v>0</v>
      </c>
      <c r="R1348" s="164">
        <v>0</v>
      </c>
      <c r="S1348" s="164">
        <v>0</v>
      </c>
      <c r="T1348" s="164">
        <v>0</v>
      </c>
      <c r="U1348" s="164">
        <v>0</v>
      </c>
      <c r="V1348" s="164">
        <v>0</v>
      </c>
      <c r="W1348" s="164">
        <v>0</v>
      </c>
      <c r="X1348" s="164">
        <v>0</v>
      </c>
      <c r="Y1348" s="164">
        <v>0</v>
      </c>
      <c r="Z1348" s="164">
        <v>0</v>
      </c>
      <c r="AA1348" s="164">
        <v>0</v>
      </c>
      <c r="AB1348" s="164">
        <v>0</v>
      </c>
      <c r="AC1348" s="164">
        <v>0</v>
      </c>
      <c r="AD1348" s="164">
        <v>0</v>
      </c>
      <c r="AE1348" s="164">
        <v>0</v>
      </c>
      <c r="AF1348" s="164">
        <v>0</v>
      </c>
      <c r="AG1348" s="164">
        <v>0</v>
      </c>
      <c r="AH1348" s="164">
        <v>0</v>
      </c>
      <c r="AI1348" s="164">
        <v>0</v>
      </c>
      <c r="AJ1348" s="164">
        <v>0</v>
      </c>
      <c r="AK1348" s="164">
        <v>0</v>
      </c>
      <c r="AL1348" s="164">
        <v>0</v>
      </c>
      <c r="AM1348" s="164">
        <v>0</v>
      </c>
      <c r="AN1348" s="164">
        <v>0</v>
      </c>
      <c r="AO1348" s="164">
        <v>0</v>
      </c>
      <c r="AP1348" s="164">
        <v>0</v>
      </c>
      <c r="AQ1348" s="164">
        <v>0</v>
      </c>
      <c r="AR1348" s="164">
        <v>0</v>
      </c>
      <c r="AS1348" s="164">
        <v>0</v>
      </c>
      <c r="AT1348" s="164">
        <v>0</v>
      </c>
      <c r="AU1348" s="164">
        <v>0</v>
      </c>
      <c r="AV1348" s="164">
        <v>0</v>
      </c>
      <c r="AW1348" s="164">
        <v>0</v>
      </c>
    </row>
    <row r="1349" spans="1:49" x14ac:dyDescent="0.3">
      <c r="A1349" s="247"/>
      <c r="B1349" s="247"/>
      <c r="C1349" s="141" t="s">
        <v>13</v>
      </c>
      <c r="D1349" s="164">
        <v>0</v>
      </c>
      <c r="E1349" s="164">
        <v>0</v>
      </c>
      <c r="F1349" s="164">
        <v>0</v>
      </c>
      <c r="G1349" s="164">
        <v>0</v>
      </c>
      <c r="H1349" s="164">
        <v>0</v>
      </c>
      <c r="I1349" s="164">
        <v>0</v>
      </c>
      <c r="J1349" s="164">
        <v>0</v>
      </c>
      <c r="K1349" s="164">
        <v>0</v>
      </c>
      <c r="L1349" s="164">
        <v>0</v>
      </c>
      <c r="M1349" s="164">
        <v>0</v>
      </c>
      <c r="N1349" s="164">
        <v>0</v>
      </c>
      <c r="O1349" s="164">
        <v>0</v>
      </c>
      <c r="P1349" s="164">
        <v>0</v>
      </c>
      <c r="Q1349" s="164">
        <v>0</v>
      </c>
      <c r="R1349" s="164">
        <v>0</v>
      </c>
      <c r="S1349" s="164">
        <v>0</v>
      </c>
      <c r="T1349" s="164">
        <v>0</v>
      </c>
      <c r="U1349" s="164">
        <v>0</v>
      </c>
      <c r="V1349" s="164">
        <v>0</v>
      </c>
      <c r="W1349" s="164">
        <v>0</v>
      </c>
      <c r="X1349" s="164">
        <v>0</v>
      </c>
      <c r="Y1349" s="164">
        <v>0</v>
      </c>
      <c r="Z1349" s="164">
        <v>0</v>
      </c>
      <c r="AA1349" s="164">
        <v>0</v>
      </c>
      <c r="AB1349" s="164">
        <v>0</v>
      </c>
      <c r="AC1349" s="164">
        <v>0</v>
      </c>
      <c r="AD1349" s="164">
        <v>0</v>
      </c>
      <c r="AE1349" s="164">
        <v>0</v>
      </c>
      <c r="AF1349" s="164">
        <v>0</v>
      </c>
      <c r="AG1349" s="164">
        <v>0</v>
      </c>
      <c r="AH1349" s="164">
        <v>0</v>
      </c>
      <c r="AI1349" s="164">
        <v>0</v>
      </c>
      <c r="AJ1349" s="164">
        <v>0</v>
      </c>
      <c r="AK1349" s="164">
        <v>0</v>
      </c>
      <c r="AL1349" s="164">
        <v>0</v>
      </c>
      <c r="AM1349" s="164">
        <v>0</v>
      </c>
      <c r="AN1349" s="164">
        <v>0</v>
      </c>
      <c r="AO1349" s="164">
        <v>0</v>
      </c>
      <c r="AP1349" s="164">
        <v>0</v>
      </c>
      <c r="AQ1349" s="164">
        <v>0</v>
      </c>
      <c r="AR1349" s="164">
        <v>0</v>
      </c>
      <c r="AS1349" s="164">
        <v>0</v>
      </c>
      <c r="AT1349" s="164">
        <v>0</v>
      </c>
      <c r="AU1349" s="164">
        <v>0</v>
      </c>
      <c r="AV1349" s="164">
        <v>0</v>
      </c>
      <c r="AW1349" s="164">
        <v>0</v>
      </c>
    </row>
    <row r="1350" spans="1:49" x14ac:dyDescent="0.3">
      <c r="A1350" s="247"/>
      <c r="B1350" s="247"/>
      <c r="C1350" s="141" t="s">
        <v>14</v>
      </c>
      <c r="D1350" s="164">
        <v>0</v>
      </c>
      <c r="E1350" s="164">
        <v>0</v>
      </c>
      <c r="F1350" s="164">
        <v>0</v>
      </c>
      <c r="G1350" s="164">
        <v>0</v>
      </c>
      <c r="H1350" s="164">
        <v>0</v>
      </c>
      <c r="I1350" s="164">
        <v>0</v>
      </c>
      <c r="J1350" s="164">
        <v>0</v>
      </c>
      <c r="K1350" s="164">
        <v>0</v>
      </c>
      <c r="L1350" s="164">
        <v>0</v>
      </c>
      <c r="M1350" s="164">
        <v>0</v>
      </c>
      <c r="N1350" s="164">
        <v>0</v>
      </c>
      <c r="O1350" s="164">
        <v>0</v>
      </c>
      <c r="P1350" s="164">
        <v>0</v>
      </c>
      <c r="Q1350" s="164">
        <v>0</v>
      </c>
      <c r="R1350" s="164">
        <v>0</v>
      </c>
      <c r="S1350" s="164">
        <v>0</v>
      </c>
      <c r="T1350" s="164">
        <v>0</v>
      </c>
      <c r="U1350" s="164">
        <v>0</v>
      </c>
      <c r="V1350" s="164">
        <v>0</v>
      </c>
      <c r="W1350" s="164">
        <v>0</v>
      </c>
      <c r="X1350" s="164">
        <v>0</v>
      </c>
      <c r="Y1350" s="164">
        <v>0</v>
      </c>
      <c r="Z1350" s="164">
        <v>0</v>
      </c>
      <c r="AA1350" s="164">
        <v>0</v>
      </c>
      <c r="AB1350" s="164">
        <v>0</v>
      </c>
      <c r="AC1350" s="164">
        <v>0</v>
      </c>
      <c r="AD1350" s="164">
        <v>0</v>
      </c>
      <c r="AE1350" s="164">
        <v>0</v>
      </c>
      <c r="AF1350" s="164">
        <v>0</v>
      </c>
      <c r="AG1350" s="164">
        <v>0</v>
      </c>
      <c r="AH1350" s="164">
        <v>0</v>
      </c>
      <c r="AI1350" s="164">
        <v>0</v>
      </c>
      <c r="AJ1350" s="164">
        <v>0</v>
      </c>
      <c r="AK1350" s="164">
        <v>0</v>
      </c>
      <c r="AL1350" s="164">
        <v>0</v>
      </c>
      <c r="AM1350" s="164">
        <v>0</v>
      </c>
      <c r="AN1350" s="164">
        <v>0</v>
      </c>
      <c r="AO1350" s="164">
        <v>0</v>
      </c>
      <c r="AP1350" s="164">
        <v>0</v>
      </c>
      <c r="AQ1350" s="164">
        <v>0</v>
      </c>
      <c r="AR1350" s="164">
        <v>0</v>
      </c>
      <c r="AS1350" s="164">
        <v>0</v>
      </c>
      <c r="AT1350" s="164">
        <v>0</v>
      </c>
      <c r="AU1350" s="164">
        <v>0</v>
      </c>
      <c r="AV1350" s="164">
        <v>0</v>
      </c>
      <c r="AW1350" s="164">
        <v>0</v>
      </c>
    </row>
    <row r="1351" spans="1:49" x14ac:dyDescent="0.3">
      <c r="A1351" s="247"/>
      <c r="B1351" s="247"/>
      <c r="C1351" s="141" t="s">
        <v>15</v>
      </c>
      <c r="D1351" s="164">
        <v>0</v>
      </c>
      <c r="E1351" s="164">
        <v>0</v>
      </c>
      <c r="F1351" s="164">
        <v>0</v>
      </c>
      <c r="G1351" s="164">
        <v>0</v>
      </c>
      <c r="H1351" s="164">
        <v>0</v>
      </c>
      <c r="I1351" s="164">
        <v>0</v>
      </c>
      <c r="J1351" s="164">
        <v>0</v>
      </c>
      <c r="K1351" s="164">
        <v>0</v>
      </c>
      <c r="L1351" s="164">
        <v>0</v>
      </c>
      <c r="M1351" s="164">
        <v>0</v>
      </c>
      <c r="N1351" s="164">
        <v>0</v>
      </c>
      <c r="O1351" s="164">
        <v>0</v>
      </c>
      <c r="P1351" s="164">
        <v>0</v>
      </c>
      <c r="Q1351" s="164">
        <v>0</v>
      </c>
      <c r="R1351" s="164">
        <v>0</v>
      </c>
      <c r="S1351" s="164">
        <v>0</v>
      </c>
      <c r="T1351" s="164">
        <v>0</v>
      </c>
      <c r="U1351" s="164">
        <v>0</v>
      </c>
      <c r="V1351" s="164">
        <v>0</v>
      </c>
      <c r="W1351" s="164">
        <v>0</v>
      </c>
      <c r="X1351" s="164">
        <v>0</v>
      </c>
      <c r="Y1351" s="164">
        <v>0</v>
      </c>
      <c r="Z1351" s="164">
        <v>0</v>
      </c>
      <c r="AA1351" s="164">
        <v>0</v>
      </c>
      <c r="AB1351" s="164">
        <v>0</v>
      </c>
      <c r="AC1351" s="164">
        <v>0</v>
      </c>
      <c r="AD1351" s="164">
        <v>0</v>
      </c>
      <c r="AE1351" s="164">
        <v>0</v>
      </c>
      <c r="AF1351" s="164">
        <v>0</v>
      </c>
      <c r="AG1351" s="164">
        <v>0</v>
      </c>
      <c r="AH1351" s="164">
        <v>0</v>
      </c>
      <c r="AI1351" s="164">
        <v>0</v>
      </c>
      <c r="AJ1351" s="164">
        <v>0</v>
      </c>
      <c r="AK1351" s="164">
        <v>0</v>
      </c>
      <c r="AL1351" s="164">
        <v>0</v>
      </c>
      <c r="AM1351" s="164">
        <v>0</v>
      </c>
      <c r="AN1351" s="164">
        <v>0</v>
      </c>
      <c r="AO1351" s="164">
        <v>0</v>
      </c>
      <c r="AP1351" s="164">
        <v>0</v>
      </c>
      <c r="AQ1351" s="164">
        <v>0</v>
      </c>
      <c r="AR1351" s="164">
        <v>0</v>
      </c>
      <c r="AS1351" s="164">
        <v>0</v>
      </c>
      <c r="AT1351" s="164">
        <v>0</v>
      </c>
      <c r="AU1351" s="164">
        <v>0</v>
      </c>
      <c r="AV1351" s="164">
        <v>0</v>
      </c>
      <c r="AW1351" s="164">
        <v>0</v>
      </c>
    </row>
    <row r="1352" spans="1:49" x14ac:dyDescent="0.3">
      <c r="A1352" s="247"/>
      <c r="B1352" s="247"/>
      <c r="C1352" s="141" t="s">
        <v>16</v>
      </c>
      <c r="D1352" s="164">
        <v>0</v>
      </c>
      <c r="E1352" s="164">
        <v>0</v>
      </c>
      <c r="F1352" s="164">
        <v>0</v>
      </c>
      <c r="G1352" s="164">
        <v>0</v>
      </c>
      <c r="H1352" s="164">
        <v>0</v>
      </c>
      <c r="I1352" s="164">
        <v>0</v>
      </c>
      <c r="J1352" s="164">
        <v>0</v>
      </c>
      <c r="K1352" s="164">
        <v>0</v>
      </c>
      <c r="L1352" s="164">
        <v>0</v>
      </c>
      <c r="M1352" s="164">
        <v>0</v>
      </c>
      <c r="N1352" s="164">
        <v>0</v>
      </c>
      <c r="O1352" s="164">
        <v>0</v>
      </c>
      <c r="P1352" s="164">
        <v>0</v>
      </c>
      <c r="Q1352" s="164">
        <v>0</v>
      </c>
      <c r="R1352" s="164">
        <v>0</v>
      </c>
      <c r="S1352" s="164">
        <v>0</v>
      </c>
      <c r="T1352" s="164">
        <v>0</v>
      </c>
      <c r="U1352" s="164">
        <v>0</v>
      </c>
      <c r="V1352" s="164">
        <v>0</v>
      </c>
      <c r="W1352" s="164">
        <v>0</v>
      </c>
      <c r="X1352" s="164">
        <v>0</v>
      </c>
      <c r="Y1352" s="164">
        <v>0</v>
      </c>
      <c r="Z1352" s="164">
        <v>0</v>
      </c>
      <c r="AA1352" s="164">
        <v>0</v>
      </c>
      <c r="AB1352" s="164">
        <v>0</v>
      </c>
      <c r="AC1352" s="164">
        <v>0</v>
      </c>
      <c r="AD1352" s="164">
        <v>0</v>
      </c>
      <c r="AE1352" s="164">
        <v>0</v>
      </c>
      <c r="AF1352" s="164">
        <v>0</v>
      </c>
      <c r="AG1352" s="164">
        <v>0</v>
      </c>
      <c r="AH1352" s="164">
        <v>0</v>
      </c>
      <c r="AI1352" s="164">
        <v>0</v>
      </c>
      <c r="AJ1352" s="164">
        <v>0</v>
      </c>
      <c r="AK1352" s="164">
        <v>0</v>
      </c>
      <c r="AL1352" s="164">
        <v>0</v>
      </c>
      <c r="AM1352" s="164">
        <v>0</v>
      </c>
      <c r="AN1352" s="164">
        <v>0</v>
      </c>
      <c r="AO1352" s="164">
        <v>0</v>
      </c>
      <c r="AP1352" s="164">
        <v>0</v>
      </c>
      <c r="AQ1352" s="164">
        <v>0</v>
      </c>
      <c r="AR1352" s="164">
        <v>0</v>
      </c>
      <c r="AS1352" s="164">
        <v>0</v>
      </c>
      <c r="AT1352" s="164">
        <v>0</v>
      </c>
      <c r="AU1352" s="164">
        <v>0</v>
      </c>
      <c r="AV1352" s="164">
        <v>0</v>
      </c>
      <c r="AW1352" s="164">
        <v>0</v>
      </c>
    </row>
    <row r="1353" spans="1:49" x14ac:dyDescent="0.3">
      <c r="A1353" s="247"/>
      <c r="B1353" s="247"/>
      <c r="C1353" s="141" t="s">
        <v>17</v>
      </c>
      <c r="D1353" s="164">
        <v>0</v>
      </c>
      <c r="E1353" s="164">
        <v>0</v>
      </c>
      <c r="F1353" s="164">
        <v>0</v>
      </c>
      <c r="G1353" s="164">
        <v>0</v>
      </c>
      <c r="H1353" s="164">
        <v>0</v>
      </c>
      <c r="I1353" s="164">
        <v>0</v>
      </c>
      <c r="J1353" s="164">
        <v>0</v>
      </c>
      <c r="K1353" s="164">
        <v>0</v>
      </c>
      <c r="L1353" s="164">
        <v>0</v>
      </c>
      <c r="M1353" s="164">
        <v>0</v>
      </c>
      <c r="N1353" s="164">
        <v>0</v>
      </c>
      <c r="O1353" s="164">
        <v>0</v>
      </c>
      <c r="P1353" s="164">
        <v>0</v>
      </c>
      <c r="Q1353" s="164">
        <v>0</v>
      </c>
      <c r="R1353" s="164">
        <v>0</v>
      </c>
      <c r="S1353" s="164">
        <v>0</v>
      </c>
      <c r="T1353" s="164">
        <v>0</v>
      </c>
      <c r="U1353" s="164">
        <v>0</v>
      </c>
      <c r="V1353" s="164">
        <v>0</v>
      </c>
      <c r="W1353" s="164">
        <v>0</v>
      </c>
      <c r="X1353" s="164">
        <v>0</v>
      </c>
      <c r="Y1353" s="164">
        <v>0</v>
      </c>
      <c r="Z1353" s="164">
        <v>0</v>
      </c>
      <c r="AA1353" s="164">
        <v>0</v>
      </c>
      <c r="AB1353" s="164">
        <v>0</v>
      </c>
      <c r="AC1353" s="164">
        <v>0</v>
      </c>
      <c r="AD1353" s="164">
        <v>0</v>
      </c>
      <c r="AE1353" s="164">
        <v>0</v>
      </c>
      <c r="AF1353" s="164">
        <v>0</v>
      </c>
      <c r="AG1353" s="164">
        <v>0</v>
      </c>
      <c r="AH1353" s="164">
        <v>0</v>
      </c>
      <c r="AI1353" s="164">
        <v>0</v>
      </c>
      <c r="AJ1353" s="164">
        <v>0</v>
      </c>
      <c r="AK1353" s="164">
        <v>0</v>
      </c>
      <c r="AL1353" s="164">
        <v>0</v>
      </c>
      <c r="AM1353" s="164">
        <v>0</v>
      </c>
      <c r="AN1353" s="164">
        <v>0</v>
      </c>
      <c r="AO1353" s="164">
        <v>0</v>
      </c>
      <c r="AP1353" s="164">
        <v>0</v>
      </c>
      <c r="AQ1353" s="164">
        <v>0</v>
      </c>
      <c r="AR1353" s="164">
        <v>0</v>
      </c>
      <c r="AS1353" s="164">
        <v>0</v>
      </c>
      <c r="AT1353" s="164">
        <v>0</v>
      </c>
      <c r="AU1353" s="164">
        <v>0</v>
      </c>
      <c r="AV1353" s="164">
        <v>0</v>
      </c>
      <c r="AW1353" s="164">
        <v>0</v>
      </c>
    </row>
    <row r="1354" spans="1:49" x14ac:dyDescent="0.3">
      <c r="A1354" s="247"/>
      <c r="B1354" s="247"/>
      <c r="C1354" s="141" t="s">
        <v>34</v>
      </c>
      <c r="D1354" s="164">
        <v>0</v>
      </c>
      <c r="E1354" s="164">
        <v>0</v>
      </c>
      <c r="F1354" s="164">
        <v>0</v>
      </c>
      <c r="G1354" s="164">
        <v>0</v>
      </c>
      <c r="H1354" s="164">
        <v>0</v>
      </c>
      <c r="I1354" s="164">
        <v>0</v>
      </c>
      <c r="J1354" s="164">
        <v>0</v>
      </c>
      <c r="K1354" s="164">
        <v>0</v>
      </c>
      <c r="L1354" s="164">
        <v>0</v>
      </c>
      <c r="M1354" s="164">
        <v>0</v>
      </c>
      <c r="N1354" s="164">
        <v>0</v>
      </c>
      <c r="O1354" s="164">
        <v>0</v>
      </c>
      <c r="P1354" s="164">
        <v>0</v>
      </c>
      <c r="Q1354" s="164">
        <v>0</v>
      </c>
      <c r="R1354" s="164">
        <v>0</v>
      </c>
      <c r="S1354" s="164">
        <v>0</v>
      </c>
      <c r="T1354" s="164">
        <v>0</v>
      </c>
      <c r="U1354" s="164">
        <v>0</v>
      </c>
      <c r="V1354" s="164">
        <v>0</v>
      </c>
      <c r="W1354" s="164">
        <v>0</v>
      </c>
      <c r="X1354" s="164">
        <v>0</v>
      </c>
      <c r="Y1354" s="164">
        <v>0</v>
      </c>
      <c r="Z1354" s="164">
        <v>0</v>
      </c>
      <c r="AA1354" s="164">
        <v>0</v>
      </c>
      <c r="AB1354" s="164">
        <v>0</v>
      </c>
      <c r="AC1354" s="164">
        <v>0</v>
      </c>
      <c r="AD1354" s="164">
        <v>0</v>
      </c>
      <c r="AE1354" s="164">
        <v>0</v>
      </c>
      <c r="AF1354" s="164">
        <v>0</v>
      </c>
      <c r="AG1354" s="164">
        <v>0</v>
      </c>
      <c r="AH1354" s="164">
        <v>0</v>
      </c>
      <c r="AI1354" s="164">
        <v>0</v>
      </c>
      <c r="AJ1354" s="164">
        <v>0</v>
      </c>
      <c r="AK1354" s="164">
        <v>0</v>
      </c>
      <c r="AL1354" s="164">
        <v>0</v>
      </c>
      <c r="AM1354" s="164">
        <v>0</v>
      </c>
      <c r="AN1354" s="164">
        <v>0</v>
      </c>
      <c r="AO1354" s="164">
        <v>0</v>
      </c>
      <c r="AP1354" s="164">
        <v>0</v>
      </c>
      <c r="AQ1354" s="164">
        <v>0</v>
      </c>
      <c r="AR1354" s="164">
        <v>0</v>
      </c>
      <c r="AS1354" s="164">
        <v>0</v>
      </c>
      <c r="AT1354" s="164">
        <v>0</v>
      </c>
      <c r="AU1354" s="164">
        <v>0</v>
      </c>
      <c r="AV1354" s="164">
        <v>0</v>
      </c>
      <c r="AW1354" s="164">
        <v>0</v>
      </c>
    </row>
    <row r="1355" spans="1:49" x14ac:dyDescent="0.3">
      <c r="A1355" s="247"/>
      <c r="B1355" s="247"/>
      <c r="C1355" s="141" t="s">
        <v>19</v>
      </c>
      <c r="D1355" s="164">
        <v>0</v>
      </c>
      <c r="E1355" s="164">
        <v>0</v>
      </c>
      <c r="F1355" s="164">
        <v>0</v>
      </c>
      <c r="G1355" s="164">
        <v>0</v>
      </c>
      <c r="H1355" s="164">
        <v>0</v>
      </c>
      <c r="I1355" s="164">
        <v>0</v>
      </c>
      <c r="J1355" s="164">
        <v>0</v>
      </c>
      <c r="K1355" s="164">
        <v>0</v>
      </c>
      <c r="L1355" s="164">
        <v>0</v>
      </c>
      <c r="M1355" s="164">
        <v>0</v>
      </c>
      <c r="N1355" s="164">
        <v>0</v>
      </c>
      <c r="O1355" s="164">
        <v>0</v>
      </c>
      <c r="P1355" s="164">
        <v>0</v>
      </c>
      <c r="Q1355" s="164">
        <v>0</v>
      </c>
      <c r="R1355" s="164">
        <v>0</v>
      </c>
      <c r="S1355" s="164">
        <v>0</v>
      </c>
      <c r="T1355" s="164">
        <v>0</v>
      </c>
      <c r="U1355" s="164">
        <v>0</v>
      </c>
      <c r="V1355" s="164">
        <v>0</v>
      </c>
      <c r="W1355" s="164">
        <v>0</v>
      </c>
      <c r="X1355" s="164">
        <v>0</v>
      </c>
      <c r="Y1355" s="164">
        <v>0</v>
      </c>
      <c r="Z1355" s="164">
        <v>0</v>
      </c>
      <c r="AA1355" s="164">
        <v>0</v>
      </c>
      <c r="AB1355" s="164">
        <v>0</v>
      </c>
      <c r="AC1355" s="164">
        <v>0</v>
      </c>
      <c r="AD1355" s="164">
        <v>0</v>
      </c>
      <c r="AE1355" s="164">
        <v>0</v>
      </c>
      <c r="AF1355" s="164">
        <v>0</v>
      </c>
      <c r="AG1355" s="164">
        <v>0</v>
      </c>
      <c r="AH1355" s="164">
        <v>0</v>
      </c>
      <c r="AI1355" s="164">
        <v>0</v>
      </c>
      <c r="AJ1355" s="164">
        <v>0</v>
      </c>
      <c r="AK1355" s="164">
        <v>0</v>
      </c>
      <c r="AL1355" s="164">
        <v>0</v>
      </c>
      <c r="AM1355" s="164">
        <v>0</v>
      </c>
      <c r="AN1355" s="164">
        <v>0</v>
      </c>
      <c r="AO1355" s="164">
        <v>0</v>
      </c>
      <c r="AP1355" s="164">
        <v>0</v>
      </c>
      <c r="AQ1355" s="164">
        <v>0</v>
      </c>
      <c r="AR1355" s="164">
        <v>0</v>
      </c>
      <c r="AS1355" s="164">
        <v>0</v>
      </c>
      <c r="AT1355" s="164">
        <v>0</v>
      </c>
      <c r="AU1355" s="164">
        <v>0</v>
      </c>
      <c r="AV1355" s="164">
        <v>0</v>
      </c>
      <c r="AW1355" s="164">
        <v>0</v>
      </c>
    </row>
    <row r="1356" spans="1:49" x14ac:dyDescent="0.3">
      <c r="A1356" s="247"/>
      <c r="B1356" s="247" t="s">
        <v>26</v>
      </c>
      <c r="C1356" s="141" t="s">
        <v>11</v>
      </c>
      <c r="D1356" s="164">
        <v>0</v>
      </c>
      <c r="E1356" s="164">
        <v>0</v>
      </c>
      <c r="F1356" s="164">
        <v>0</v>
      </c>
      <c r="G1356" s="164">
        <v>0</v>
      </c>
      <c r="H1356" s="164">
        <v>0</v>
      </c>
      <c r="I1356" s="164">
        <v>0</v>
      </c>
      <c r="J1356" s="164">
        <v>0</v>
      </c>
      <c r="K1356" s="164">
        <v>0</v>
      </c>
      <c r="L1356" s="164">
        <v>0</v>
      </c>
      <c r="M1356" s="164">
        <v>0</v>
      </c>
      <c r="N1356" s="164">
        <v>0</v>
      </c>
      <c r="O1356" s="164">
        <v>0</v>
      </c>
      <c r="P1356" s="164">
        <v>0</v>
      </c>
      <c r="Q1356" s="164">
        <v>0</v>
      </c>
      <c r="R1356" s="164">
        <v>0</v>
      </c>
      <c r="S1356" s="164">
        <v>0</v>
      </c>
      <c r="T1356" s="164">
        <v>0</v>
      </c>
      <c r="U1356" s="164">
        <v>0</v>
      </c>
      <c r="V1356" s="164">
        <v>0</v>
      </c>
      <c r="W1356" s="164">
        <v>0</v>
      </c>
      <c r="X1356" s="164">
        <v>0</v>
      </c>
      <c r="Y1356" s="164">
        <v>0</v>
      </c>
      <c r="Z1356" s="164">
        <v>0</v>
      </c>
      <c r="AA1356" s="164">
        <v>0</v>
      </c>
      <c r="AB1356" s="164">
        <v>0</v>
      </c>
      <c r="AC1356" s="164">
        <v>0</v>
      </c>
      <c r="AD1356" s="164">
        <v>0</v>
      </c>
      <c r="AE1356" s="164">
        <v>0</v>
      </c>
      <c r="AF1356" s="164">
        <v>0</v>
      </c>
      <c r="AG1356" s="164">
        <v>0</v>
      </c>
      <c r="AH1356" s="164">
        <v>0</v>
      </c>
      <c r="AI1356" s="164">
        <v>0</v>
      </c>
      <c r="AJ1356" s="164">
        <v>0</v>
      </c>
      <c r="AK1356" s="164">
        <v>0</v>
      </c>
      <c r="AL1356" s="164">
        <v>0</v>
      </c>
      <c r="AM1356" s="164">
        <v>0</v>
      </c>
      <c r="AN1356" s="164">
        <v>0</v>
      </c>
      <c r="AO1356" s="164">
        <v>0</v>
      </c>
      <c r="AP1356" s="164">
        <v>0</v>
      </c>
      <c r="AQ1356" s="164">
        <v>0</v>
      </c>
      <c r="AR1356" s="164">
        <v>0</v>
      </c>
      <c r="AS1356" s="164">
        <v>0</v>
      </c>
      <c r="AT1356" s="164">
        <v>0</v>
      </c>
      <c r="AU1356" s="164">
        <v>0</v>
      </c>
      <c r="AV1356" s="164">
        <v>0</v>
      </c>
      <c r="AW1356" s="164">
        <v>0</v>
      </c>
    </row>
    <row r="1357" spans="1:49" x14ac:dyDescent="0.3">
      <c r="A1357" s="247"/>
      <c r="B1357" s="247"/>
      <c r="C1357" s="141" t="s">
        <v>12</v>
      </c>
      <c r="D1357" s="164">
        <v>0</v>
      </c>
      <c r="E1357" s="164">
        <v>0</v>
      </c>
      <c r="F1357" s="164">
        <v>0</v>
      </c>
      <c r="G1357" s="164">
        <v>0</v>
      </c>
      <c r="H1357" s="164">
        <v>0</v>
      </c>
      <c r="I1357" s="164">
        <v>0</v>
      </c>
      <c r="J1357" s="164">
        <v>0</v>
      </c>
      <c r="K1357" s="164">
        <v>0</v>
      </c>
      <c r="L1357" s="164">
        <v>0</v>
      </c>
      <c r="M1357" s="164">
        <v>0</v>
      </c>
      <c r="N1357" s="164">
        <v>0</v>
      </c>
      <c r="O1357" s="164">
        <v>0</v>
      </c>
      <c r="P1357" s="164">
        <v>0</v>
      </c>
      <c r="Q1357" s="164">
        <v>0</v>
      </c>
      <c r="R1357" s="164">
        <v>0</v>
      </c>
      <c r="S1357" s="164">
        <v>0</v>
      </c>
      <c r="T1357" s="164">
        <v>0</v>
      </c>
      <c r="U1357" s="164">
        <v>0</v>
      </c>
      <c r="V1357" s="164">
        <v>0</v>
      </c>
      <c r="W1357" s="164">
        <v>0</v>
      </c>
      <c r="X1357" s="164">
        <v>0</v>
      </c>
      <c r="Y1357" s="164">
        <v>0</v>
      </c>
      <c r="Z1357" s="164">
        <v>0</v>
      </c>
      <c r="AA1357" s="164">
        <v>0</v>
      </c>
      <c r="AB1357" s="164">
        <v>0</v>
      </c>
      <c r="AC1357" s="164">
        <v>0</v>
      </c>
      <c r="AD1357" s="164">
        <v>0</v>
      </c>
      <c r="AE1357" s="164">
        <v>0</v>
      </c>
      <c r="AF1357" s="164">
        <v>0</v>
      </c>
      <c r="AG1357" s="164">
        <v>0</v>
      </c>
      <c r="AH1357" s="164">
        <v>0</v>
      </c>
      <c r="AI1357" s="164">
        <v>0</v>
      </c>
      <c r="AJ1357" s="164">
        <v>0</v>
      </c>
      <c r="AK1357" s="164">
        <v>0</v>
      </c>
      <c r="AL1357" s="164">
        <v>0</v>
      </c>
      <c r="AM1357" s="164">
        <v>0</v>
      </c>
      <c r="AN1357" s="164">
        <v>0</v>
      </c>
      <c r="AO1357" s="164">
        <v>0</v>
      </c>
      <c r="AP1357" s="164">
        <v>0</v>
      </c>
      <c r="AQ1357" s="164">
        <v>0</v>
      </c>
      <c r="AR1357" s="164">
        <v>0</v>
      </c>
      <c r="AS1357" s="164">
        <v>0</v>
      </c>
      <c r="AT1357" s="164">
        <v>0</v>
      </c>
      <c r="AU1357" s="164">
        <v>0</v>
      </c>
      <c r="AV1357" s="164">
        <v>0</v>
      </c>
      <c r="AW1357" s="164">
        <v>0</v>
      </c>
    </row>
    <row r="1358" spans="1:49" x14ac:dyDescent="0.3">
      <c r="A1358" s="247"/>
      <c r="B1358" s="247"/>
      <c r="C1358" s="141" t="s">
        <v>13</v>
      </c>
      <c r="D1358" s="164">
        <v>0</v>
      </c>
      <c r="E1358" s="164">
        <v>0</v>
      </c>
      <c r="F1358" s="164">
        <v>0</v>
      </c>
      <c r="G1358" s="164">
        <v>0</v>
      </c>
      <c r="H1358" s="164">
        <v>0</v>
      </c>
      <c r="I1358" s="164">
        <v>0</v>
      </c>
      <c r="J1358" s="164">
        <v>0</v>
      </c>
      <c r="K1358" s="164">
        <v>0</v>
      </c>
      <c r="L1358" s="164">
        <v>0</v>
      </c>
      <c r="M1358" s="164">
        <v>0</v>
      </c>
      <c r="N1358" s="164">
        <v>0</v>
      </c>
      <c r="O1358" s="164">
        <v>0</v>
      </c>
      <c r="P1358" s="164">
        <v>0</v>
      </c>
      <c r="Q1358" s="164">
        <v>0</v>
      </c>
      <c r="R1358" s="164">
        <v>0</v>
      </c>
      <c r="S1358" s="164">
        <v>0</v>
      </c>
      <c r="T1358" s="164">
        <v>0</v>
      </c>
      <c r="U1358" s="164">
        <v>0</v>
      </c>
      <c r="V1358" s="164">
        <v>0</v>
      </c>
      <c r="W1358" s="164">
        <v>0</v>
      </c>
      <c r="X1358" s="164">
        <v>0</v>
      </c>
      <c r="Y1358" s="164">
        <v>0</v>
      </c>
      <c r="Z1358" s="164">
        <v>0</v>
      </c>
      <c r="AA1358" s="164">
        <v>0</v>
      </c>
      <c r="AB1358" s="164">
        <v>0</v>
      </c>
      <c r="AC1358" s="164">
        <v>0</v>
      </c>
      <c r="AD1358" s="164">
        <v>0</v>
      </c>
      <c r="AE1358" s="164">
        <v>0</v>
      </c>
      <c r="AF1358" s="164">
        <v>0</v>
      </c>
      <c r="AG1358" s="164">
        <v>0</v>
      </c>
      <c r="AH1358" s="164">
        <v>0</v>
      </c>
      <c r="AI1358" s="164">
        <v>0</v>
      </c>
      <c r="AJ1358" s="164">
        <v>0</v>
      </c>
      <c r="AK1358" s="164">
        <v>0</v>
      </c>
      <c r="AL1358" s="164">
        <v>0</v>
      </c>
      <c r="AM1358" s="164">
        <v>0</v>
      </c>
      <c r="AN1358" s="164">
        <v>0</v>
      </c>
      <c r="AO1358" s="164">
        <v>0</v>
      </c>
      <c r="AP1358" s="164">
        <v>0</v>
      </c>
      <c r="AQ1358" s="164">
        <v>0</v>
      </c>
      <c r="AR1358" s="164">
        <v>0</v>
      </c>
      <c r="AS1358" s="164">
        <v>0</v>
      </c>
      <c r="AT1358" s="164">
        <v>0</v>
      </c>
      <c r="AU1358" s="164">
        <v>0</v>
      </c>
      <c r="AV1358" s="164">
        <v>0</v>
      </c>
      <c r="AW1358" s="164">
        <v>0</v>
      </c>
    </row>
    <row r="1359" spans="1:49" x14ac:dyDescent="0.3">
      <c r="A1359" s="247"/>
      <c r="B1359" s="247"/>
      <c r="C1359" s="141" t="s">
        <v>14</v>
      </c>
      <c r="D1359" s="164">
        <v>0</v>
      </c>
      <c r="E1359" s="164">
        <v>0</v>
      </c>
      <c r="F1359" s="164">
        <v>0</v>
      </c>
      <c r="G1359" s="164">
        <v>0</v>
      </c>
      <c r="H1359" s="164">
        <v>0</v>
      </c>
      <c r="I1359" s="164">
        <v>0</v>
      </c>
      <c r="J1359" s="164">
        <v>0</v>
      </c>
      <c r="K1359" s="164">
        <v>0</v>
      </c>
      <c r="L1359" s="164">
        <v>0</v>
      </c>
      <c r="M1359" s="164">
        <v>0</v>
      </c>
      <c r="N1359" s="164">
        <v>0</v>
      </c>
      <c r="O1359" s="164">
        <v>0</v>
      </c>
      <c r="P1359" s="164">
        <v>0</v>
      </c>
      <c r="Q1359" s="164">
        <v>0</v>
      </c>
      <c r="R1359" s="164">
        <v>0</v>
      </c>
      <c r="S1359" s="164">
        <v>0</v>
      </c>
      <c r="T1359" s="164">
        <v>0</v>
      </c>
      <c r="U1359" s="164">
        <v>0</v>
      </c>
      <c r="V1359" s="164">
        <v>0</v>
      </c>
      <c r="W1359" s="164">
        <v>0</v>
      </c>
      <c r="X1359" s="164">
        <v>0</v>
      </c>
      <c r="Y1359" s="164">
        <v>0</v>
      </c>
      <c r="Z1359" s="164">
        <v>0</v>
      </c>
      <c r="AA1359" s="164">
        <v>0</v>
      </c>
      <c r="AB1359" s="164">
        <v>0</v>
      </c>
      <c r="AC1359" s="164">
        <v>0</v>
      </c>
      <c r="AD1359" s="164">
        <v>0</v>
      </c>
      <c r="AE1359" s="164">
        <v>0</v>
      </c>
      <c r="AF1359" s="164">
        <v>0</v>
      </c>
      <c r="AG1359" s="164">
        <v>0</v>
      </c>
      <c r="AH1359" s="164">
        <v>0</v>
      </c>
      <c r="AI1359" s="164">
        <v>0</v>
      </c>
      <c r="AJ1359" s="164">
        <v>0</v>
      </c>
      <c r="AK1359" s="164">
        <v>0</v>
      </c>
      <c r="AL1359" s="164">
        <v>0</v>
      </c>
      <c r="AM1359" s="164">
        <v>0</v>
      </c>
      <c r="AN1359" s="164">
        <v>0</v>
      </c>
      <c r="AO1359" s="164">
        <v>0</v>
      </c>
      <c r="AP1359" s="164">
        <v>0</v>
      </c>
      <c r="AQ1359" s="164">
        <v>0</v>
      </c>
      <c r="AR1359" s="164">
        <v>0</v>
      </c>
      <c r="AS1359" s="164">
        <v>0</v>
      </c>
      <c r="AT1359" s="164">
        <v>0</v>
      </c>
      <c r="AU1359" s="164">
        <v>0</v>
      </c>
      <c r="AV1359" s="164">
        <v>0</v>
      </c>
      <c r="AW1359" s="164">
        <v>0</v>
      </c>
    </row>
    <row r="1360" spans="1:49" x14ac:dyDescent="0.3">
      <c r="A1360" s="247"/>
      <c r="B1360" s="247"/>
      <c r="C1360" s="141" t="s">
        <v>15</v>
      </c>
      <c r="D1360" s="164">
        <v>0</v>
      </c>
      <c r="E1360" s="164">
        <v>0</v>
      </c>
      <c r="F1360" s="164">
        <v>0</v>
      </c>
      <c r="G1360" s="164">
        <v>0</v>
      </c>
      <c r="H1360" s="164">
        <v>0</v>
      </c>
      <c r="I1360" s="164">
        <v>0</v>
      </c>
      <c r="J1360" s="164">
        <v>0</v>
      </c>
      <c r="K1360" s="164">
        <v>0</v>
      </c>
      <c r="L1360" s="164">
        <v>0</v>
      </c>
      <c r="M1360" s="164">
        <v>0</v>
      </c>
      <c r="N1360" s="164">
        <v>0</v>
      </c>
      <c r="O1360" s="164">
        <v>0</v>
      </c>
      <c r="P1360" s="164">
        <v>0</v>
      </c>
      <c r="Q1360" s="164">
        <v>0</v>
      </c>
      <c r="R1360" s="164">
        <v>0</v>
      </c>
      <c r="S1360" s="164">
        <v>0</v>
      </c>
      <c r="T1360" s="164">
        <v>0</v>
      </c>
      <c r="U1360" s="164">
        <v>0</v>
      </c>
      <c r="V1360" s="164">
        <v>0</v>
      </c>
      <c r="W1360" s="164">
        <v>0</v>
      </c>
      <c r="X1360" s="164">
        <v>0</v>
      </c>
      <c r="Y1360" s="164">
        <v>0</v>
      </c>
      <c r="Z1360" s="164">
        <v>0</v>
      </c>
      <c r="AA1360" s="164">
        <v>0</v>
      </c>
      <c r="AB1360" s="164">
        <v>0</v>
      </c>
      <c r="AC1360" s="164">
        <v>0</v>
      </c>
      <c r="AD1360" s="164">
        <v>0</v>
      </c>
      <c r="AE1360" s="164">
        <v>0</v>
      </c>
      <c r="AF1360" s="164">
        <v>0</v>
      </c>
      <c r="AG1360" s="164">
        <v>0</v>
      </c>
      <c r="AH1360" s="164">
        <v>0</v>
      </c>
      <c r="AI1360" s="164">
        <v>0</v>
      </c>
      <c r="AJ1360" s="164">
        <v>0</v>
      </c>
      <c r="AK1360" s="164">
        <v>0</v>
      </c>
      <c r="AL1360" s="164">
        <v>0</v>
      </c>
      <c r="AM1360" s="164">
        <v>0</v>
      </c>
      <c r="AN1360" s="164">
        <v>0</v>
      </c>
      <c r="AO1360" s="164">
        <v>0</v>
      </c>
      <c r="AP1360" s="164">
        <v>0</v>
      </c>
      <c r="AQ1360" s="164">
        <v>0</v>
      </c>
      <c r="AR1360" s="164">
        <v>0</v>
      </c>
      <c r="AS1360" s="164">
        <v>0</v>
      </c>
      <c r="AT1360" s="164">
        <v>0</v>
      </c>
      <c r="AU1360" s="164">
        <v>0</v>
      </c>
      <c r="AV1360" s="164">
        <v>0</v>
      </c>
      <c r="AW1360" s="164">
        <v>0</v>
      </c>
    </row>
    <row r="1361" spans="1:49" x14ac:dyDescent="0.3">
      <c r="A1361" s="247"/>
      <c r="B1361" s="247"/>
      <c r="C1361" s="141" t="s">
        <v>16</v>
      </c>
      <c r="D1361" s="164">
        <v>0</v>
      </c>
      <c r="E1361" s="164">
        <v>0</v>
      </c>
      <c r="F1361" s="164">
        <v>0</v>
      </c>
      <c r="G1361" s="164">
        <v>0</v>
      </c>
      <c r="H1361" s="164">
        <v>0</v>
      </c>
      <c r="I1361" s="164">
        <v>0</v>
      </c>
      <c r="J1361" s="164">
        <v>0</v>
      </c>
      <c r="K1361" s="164">
        <v>0</v>
      </c>
      <c r="L1361" s="164">
        <v>0</v>
      </c>
      <c r="M1361" s="164">
        <v>0</v>
      </c>
      <c r="N1361" s="164">
        <v>0</v>
      </c>
      <c r="O1361" s="164">
        <v>0</v>
      </c>
      <c r="P1361" s="164">
        <v>0</v>
      </c>
      <c r="Q1361" s="164">
        <v>0</v>
      </c>
      <c r="R1361" s="164">
        <v>0</v>
      </c>
      <c r="S1361" s="164">
        <v>0</v>
      </c>
      <c r="T1361" s="164">
        <v>0</v>
      </c>
      <c r="U1361" s="164">
        <v>0</v>
      </c>
      <c r="V1361" s="164">
        <v>0</v>
      </c>
      <c r="W1361" s="164">
        <v>0</v>
      </c>
      <c r="X1361" s="164">
        <v>0</v>
      </c>
      <c r="Y1361" s="164">
        <v>0</v>
      </c>
      <c r="Z1361" s="164">
        <v>0</v>
      </c>
      <c r="AA1361" s="164">
        <v>0</v>
      </c>
      <c r="AB1361" s="164">
        <v>0</v>
      </c>
      <c r="AC1361" s="164">
        <v>0</v>
      </c>
      <c r="AD1361" s="164">
        <v>0</v>
      </c>
      <c r="AE1361" s="164">
        <v>0</v>
      </c>
      <c r="AF1361" s="164">
        <v>0</v>
      </c>
      <c r="AG1361" s="164">
        <v>0</v>
      </c>
      <c r="AH1361" s="164">
        <v>0</v>
      </c>
      <c r="AI1361" s="164">
        <v>0</v>
      </c>
      <c r="AJ1361" s="164">
        <v>0</v>
      </c>
      <c r="AK1361" s="164">
        <v>0</v>
      </c>
      <c r="AL1361" s="164">
        <v>0</v>
      </c>
      <c r="AM1361" s="164">
        <v>0</v>
      </c>
      <c r="AN1361" s="164">
        <v>0</v>
      </c>
      <c r="AO1361" s="164">
        <v>0</v>
      </c>
      <c r="AP1361" s="164">
        <v>0</v>
      </c>
      <c r="AQ1361" s="164">
        <v>0</v>
      </c>
      <c r="AR1361" s="164">
        <v>0</v>
      </c>
      <c r="AS1361" s="164">
        <v>0</v>
      </c>
      <c r="AT1361" s="164">
        <v>0</v>
      </c>
      <c r="AU1361" s="164">
        <v>0</v>
      </c>
      <c r="AV1361" s="164">
        <v>0</v>
      </c>
      <c r="AW1361" s="164">
        <v>0</v>
      </c>
    </row>
    <row r="1362" spans="1:49" x14ac:dyDescent="0.3">
      <c r="A1362" s="247"/>
      <c r="B1362" s="247"/>
      <c r="C1362" s="141" t="s">
        <v>17</v>
      </c>
      <c r="D1362" s="164">
        <v>0</v>
      </c>
      <c r="E1362" s="164">
        <v>0</v>
      </c>
      <c r="F1362" s="164">
        <v>0</v>
      </c>
      <c r="G1362" s="164">
        <v>0</v>
      </c>
      <c r="H1362" s="164">
        <v>0</v>
      </c>
      <c r="I1362" s="164">
        <v>0</v>
      </c>
      <c r="J1362" s="164">
        <v>0</v>
      </c>
      <c r="K1362" s="164">
        <v>0</v>
      </c>
      <c r="L1362" s="164">
        <v>0</v>
      </c>
      <c r="M1362" s="164">
        <v>0</v>
      </c>
      <c r="N1362" s="164">
        <v>0</v>
      </c>
      <c r="O1362" s="164">
        <v>0</v>
      </c>
      <c r="P1362" s="164">
        <v>0</v>
      </c>
      <c r="Q1362" s="164">
        <v>0</v>
      </c>
      <c r="R1362" s="164">
        <v>0</v>
      </c>
      <c r="S1362" s="164">
        <v>0</v>
      </c>
      <c r="T1362" s="164">
        <v>0</v>
      </c>
      <c r="U1362" s="164">
        <v>0</v>
      </c>
      <c r="V1362" s="164">
        <v>0</v>
      </c>
      <c r="W1362" s="164">
        <v>0</v>
      </c>
      <c r="X1362" s="164">
        <v>0</v>
      </c>
      <c r="Y1362" s="164">
        <v>0</v>
      </c>
      <c r="Z1362" s="164">
        <v>0</v>
      </c>
      <c r="AA1362" s="164">
        <v>0</v>
      </c>
      <c r="AB1362" s="164">
        <v>0</v>
      </c>
      <c r="AC1362" s="164">
        <v>0</v>
      </c>
      <c r="AD1362" s="164">
        <v>0</v>
      </c>
      <c r="AE1362" s="164">
        <v>0</v>
      </c>
      <c r="AF1362" s="164">
        <v>0</v>
      </c>
      <c r="AG1362" s="164">
        <v>0</v>
      </c>
      <c r="AH1362" s="164">
        <v>0</v>
      </c>
      <c r="AI1362" s="164">
        <v>0</v>
      </c>
      <c r="AJ1362" s="164">
        <v>0</v>
      </c>
      <c r="AK1362" s="164">
        <v>0</v>
      </c>
      <c r="AL1362" s="164">
        <v>0</v>
      </c>
      <c r="AM1362" s="164">
        <v>0</v>
      </c>
      <c r="AN1362" s="164">
        <v>0</v>
      </c>
      <c r="AO1362" s="164">
        <v>0</v>
      </c>
      <c r="AP1362" s="164">
        <v>0</v>
      </c>
      <c r="AQ1362" s="164">
        <v>0</v>
      </c>
      <c r="AR1362" s="164">
        <v>0</v>
      </c>
      <c r="AS1362" s="164">
        <v>0</v>
      </c>
      <c r="AT1362" s="164">
        <v>0</v>
      </c>
      <c r="AU1362" s="164">
        <v>0</v>
      </c>
      <c r="AV1362" s="164">
        <v>0</v>
      </c>
      <c r="AW1362" s="164">
        <v>0</v>
      </c>
    </row>
    <row r="1363" spans="1:49" x14ac:dyDescent="0.3">
      <c r="A1363" s="247"/>
      <c r="B1363" s="247"/>
      <c r="C1363" s="141" t="s">
        <v>34</v>
      </c>
      <c r="D1363" s="164">
        <v>0</v>
      </c>
      <c r="E1363" s="164">
        <v>0</v>
      </c>
      <c r="F1363" s="164">
        <v>0</v>
      </c>
      <c r="G1363" s="164">
        <v>0</v>
      </c>
      <c r="H1363" s="164">
        <v>0</v>
      </c>
      <c r="I1363" s="164">
        <v>0</v>
      </c>
      <c r="J1363" s="164">
        <v>0</v>
      </c>
      <c r="K1363" s="164">
        <v>0</v>
      </c>
      <c r="L1363" s="164">
        <v>0</v>
      </c>
      <c r="M1363" s="164">
        <v>0</v>
      </c>
      <c r="N1363" s="164">
        <v>0</v>
      </c>
      <c r="O1363" s="164">
        <v>0</v>
      </c>
      <c r="P1363" s="164">
        <v>0</v>
      </c>
      <c r="Q1363" s="164">
        <v>0</v>
      </c>
      <c r="R1363" s="164">
        <v>0</v>
      </c>
      <c r="S1363" s="164">
        <v>0</v>
      </c>
      <c r="T1363" s="164">
        <v>0</v>
      </c>
      <c r="U1363" s="164">
        <v>0</v>
      </c>
      <c r="V1363" s="164">
        <v>0</v>
      </c>
      <c r="W1363" s="164">
        <v>0</v>
      </c>
      <c r="X1363" s="164">
        <v>0</v>
      </c>
      <c r="Y1363" s="164">
        <v>0</v>
      </c>
      <c r="Z1363" s="164">
        <v>0</v>
      </c>
      <c r="AA1363" s="164">
        <v>0</v>
      </c>
      <c r="AB1363" s="164">
        <v>0</v>
      </c>
      <c r="AC1363" s="164">
        <v>0</v>
      </c>
      <c r="AD1363" s="164">
        <v>0</v>
      </c>
      <c r="AE1363" s="164">
        <v>0</v>
      </c>
      <c r="AF1363" s="164">
        <v>0</v>
      </c>
      <c r="AG1363" s="164">
        <v>0</v>
      </c>
      <c r="AH1363" s="164">
        <v>0</v>
      </c>
      <c r="AI1363" s="164">
        <v>0</v>
      </c>
      <c r="AJ1363" s="164">
        <v>0</v>
      </c>
      <c r="AK1363" s="164">
        <v>0</v>
      </c>
      <c r="AL1363" s="164">
        <v>0</v>
      </c>
      <c r="AM1363" s="164">
        <v>0</v>
      </c>
      <c r="AN1363" s="164">
        <v>0</v>
      </c>
      <c r="AO1363" s="164">
        <v>0</v>
      </c>
      <c r="AP1363" s="164">
        <v>0</v>
      </c>
      <c r="AQ1363" s="164">
        <v>0</v>
      </c>
      <c r="AR1363" s="164">
        <v>0</v>
      </c>
      <c r="AS1363" s="164">
        <v>0</v>
      </c>
      <c r="AT1363" s="164">
        <v>0</v>
      </c>
      <c r="AU1363" s="164">
        <v>0</v>
      </c>
      <c r="AV1363" s="164">
        <v>0</v>
      </c>
      <c r="AW1363" s="164">
        <v>0</v>
      </c>
    </row>
    <row r="1364" spans="1:49" x14ac:dyDescent="0.3">
      <c r="A1364" s="247"/>
      <c r="B1364" s="247"/>
      <c r="C1364" s="141" t="s">
        <v>19</v>
      </c>
      <c r="D1364" s="164">
        <v>0</v>
      </c>
      <c r="E1364" s="164">
        <v>0</v>
      </c>
      <c r="F1364" s="164">
        <v>0</v>
      </c>
      <c r="G1364" s="164">
        <v>0</v>
      </c>
      <c r="H1364" s="164">
        <v>0</v>
      </c>
      <c r="I1364" s="164">
        <v>0</v>
      </c>
      <c r="J1364" s="164">
        <v>0</v>
      </c>
      <c r="K1364" s="164">
        <v>0</v>
      </c>
      <c r="L1364" s="164">
        <v>0</v>
      </c>
      <c r="M1364" s="164">
        <v>0</v>
      </c>
      <c r="N1364" s="164">
        <v>0</v>
      </c>
      <c r="O1364" s="164">
        <v>0</v>
      </c>
      <c r="P1364" s="164">
        <v>0</v>
      </c>
      <c r="Q1364" s="164">
        <v>0</v>
      </c>
      <c r="R1364" s="164">
        <v>0</v>
      </c>
      <c r="S1364" s="164">
        <v>0</v>
      </c>
      <c r="T1364" s="164">
        <v>0</v>
      </c>
      <c r="U1364" s="164">
        <v>0</v>
      </c>
      <c r="V1364" s="164">
        <v>0</v>
      </c>
      <c r="W1364" s="164">
        <v>0</v>
      </c>
      <c r="X1364" s="164">
        <v>0</v>
      </c>
      <c r="Y1364" s="164">
        <v>0</v>
      </c>
      <c r="Z1364" s="164">
        <v>0</v>
      </c>
      <c r="AA1364" s="164">
        <v>0</v>
      </c>
      <c r="AB1364" s="164">
        <v>0</v>
      </c>
      <c r="AC1364" s="164">
        <v>0</v>
      </c>
      <c r="AD1364" s="164">
        <v>0</v>
      </c>
      <c r="AE1364" s="164">
        <v>0</v>
      </c>
      <c r="AF1364" s="164">
        <v>0</v>
      </c>
      <c r="AG1364" s="164">
        <v>0</v>
      </c>
      <c r="AH1364" s="164">
        <v>0</v>
      </c>
      <c r="AI1364" s="164">
        <v>0</v>
      </c>
      <c r="AJ1364" s="164">
        <v>0</v>
      </c>
      <c r="AK1364" s="164">
        <v>0</v>
      </c>
      <c r="AL1364" s="164">
        <v>0</v>
      </c>
      <c r="AM1364" s="164">
        <v>0</v>
      </c>
      <c r="AN1364" s="164">
        <v>0</v>
      </c>
      <c r="AO1364" s="164">
        <v>0</v>
      </c>
      <c r="AP1364" s="164">
        <v>0</v>
      </c>
      <c r="AQ1364" s="164">
        <v>0</v>
      </c>
      <c r="AR1364" s="164">
        <v>0</v>
      </c>
      <c r="AS1364" s="164">
        <v>0</v>
      </c>
      <c r="AT1364" s="164">
        <v>0</v>
      </c>
      <c r="AU1364" s="164">
        <v>0</v>
      </c>
      <c r="AV1364" s="164">
        <v>0</v>
      </c>
      <c r="AW1364" s="164">
        <v>0</v>
      </c>
    </row>
    <row r="1365" spans="1:49" x14ac:dyDescent="0.3">
      <c r="A1365" s="247"/>
      <c r="B1365" s="247" t="s">
        <v>27</v>
      </c>
      <c r="C1365" s="141" t="s">
        <v>11</v>
      </c>
      <c r="D1365" s="164">
        <v>41.516399999999997</v>
      </c>
      <c r="E1365" s="164">
        <v>41.516399999999997</v>
      </c>
      <c r="F1365" s="164">
        <v>41.516399999999997</v>
      </c>
      <c r="G1365" s="164">
        <v>41.516399999999997</v>
      </c>
      <c r="H1365" s="164">
        <v>41.516399999999997</v>
      </c>
      <c r="I1365" s="164">
        <v>41.516399999999997</v>
      </c>
      <c r="J1365" s="164">
        <v>41.516399999999997</v>
      </c>
      <c r="K1365" s="164">
        <v>41.516399999999997</v>
      </c>
      <c r="L1365" s="164">
        <v>41.516399999999997</v>
      </c>
      <c r="M1365" s="164">
        <v>41.516399999999997</v>
      </c>
      <c r="N1365" s="164">
        <v>41.516399999999997</v>
      </c>
      <c r="O1365" s="164">
        <v>41.516399999999997</v>
      </c>
      <c r="P1365" s="164">
        <v>41.516399999999997</v>
      </c>
      <c r="Q1365" s="164">
        <v>41.516399999999997</v>
      </c>
      <c r="R1365" s="164">
        <v>6.5400600000000004</v>
      </c>
      <c r="S1365" s="164">
        <v>6.7039499999999999</v>
      </c>
      <c r="T1365" s="164">
        <v>4.85344</v>
      </c>
      <c r="U1365" s="164">
        <v>3.5128499999999998</v>
      </c>
      <c r="V1365" s="164">
        <v>2.6020599999999998</v>
      </c>
      <c r="W1365" s="164">
        <v>2.05165</v>
      </c>
      <c r="X1365" s="164">
        <v>1.80155</v>
      </c>
      <c r="Y1365" s="164">
        <v>-0.44651800000000003</v>
      </c>
      <c r="Z1365" s="164">
        <v>-2.10107</v>
      </c>
      <c r="AA1365" s="164">
        <v>-3.2540499999999999</v>
      </c>
      <c r="AB1365" s="164">
        <v>-3.98542</v>
      </c>
      <c r="AC1365" s="164">
        <v>-4.3646099999999999</v>
      </c>
      <c r="AD1365" s="164">
        <v>-6.7825699999999998</v>
      </c>
      <c r="AE1365" s="164">
        <v>-8.5324100000000005</v>
      </c>
      <c r="AF1365" s="164">
        <v>-9.7199000000000009</v>
      </c>
      <c r="AG1365" s="164">
        <v>-10.4368</v>
      </c>
      <c r="AH1365" s="164">
        <v>-10.7624</v>
      </c>
      <c r="AI1365" s="164">
        <v>-13.0175</v>
      </c>
      <c r="AJ1365" s="164">
        <v>-14.5771</v>
      </c>
      <c r="AK1365" s="164">
        <v>-15.5549</v>
      </c>
      <c r="AL1365" s="164">
        <v>-16.048999999999999</v>
      </c>
      <c r="AM1365" s="164">
        <v>-16.144200000000001</v>
      </c>
      <c r="AN1365" s="164">
        <v>-18.1648</v>
      </c>
      <c r="AO1365" s="164">
        <v>-19.478100000000001</v>
      </c>
      <c r="AP1365" s="164">
        <v>-20.203399999999998</v>
      </c>
      <c r="AQ1365" s="164">
        <v>-20.443100000000001</v>
      </c>
      <c r="AR1365" s="164">
        <v>-20.2852</v>
      </c>
      <c r="AS1365" s="164">
        <v>-22.140499999999999</v>
      </c>
      <c r="AT1365" s="164">
        <v>-23.278099999999998</v>
      </c>
      <c r="AU1365" s="164">
        <v>-23.821400000000001</v>
      </c>
      <c r="AV1365" s="164">
        <v>-23.876100000000001</v>
      </c>
      <c r="AW1365" s="164">
        <v>-23.533000000000001</v>
      </c>
    </row>
    <row r="1366" spans="1:49" x14ac:dyDescent="0.3">
      <c r="A1366" s="247"/>
      <c r="B1366" s="247"/>
      <c r="C1366" s="141" t="s">
        <v>12</v>
      </c>
      <c r="D1366" s="164">
        <v>0.74331400000000003</v>
      </c>
      <c r="E1366" s="164">
        <v>0.74331400000000003</v>
      </c>
      <c r="F1366" s="164">
        <v>0.74331400000000003</v>
      </c>
      <c r="G1366" s="164">
        <v>0.74331400000000003</v>
      </c>
      <c r="H1366" s="164">
        <v>0.74331400000000003</v>
      </c>
      <c r="I1366" s="164">
        <v>0.74331400000000003</v>
      </c>
      <c r="J1366" s="164">
        <v>0.74331400000000003</v>
      </c>
      <c r="K1366" s="164">
        <v>0.74331400000000003</v>
      </c>
      <c r="L1366" s="164">
        <v>0.74331400000000003</v>
      </c>
      <c r="M1366" s="164">
        <v>0.74331400000000003</v>
      </c>
      <c r="N1366" s="164">
        <v>0.74331400000000003</v>
      </c>
      <c r="O1366" s="164">
        <v>0.74331400000000003</v>
      </c>
      <c r="P1366" s="164">
        <v>0.74331400000000003</v>
      </c>
      <c r="Q1366" s="164">
        <v>0.74331400000000003</v>
      </c>
      <c r="R1366" s="164">
        <v>3.1009000000000002</v>
      </c>
      <c r="S1366" s="164">
        <v>3.0917500000000002</v>
      </c>
      <c r="T1366" s="164">
        <v>2.8792900000000001</v>
      </c>
      <c r="U1366" s="164">
        <v>2.7285900000000001</v>
      </c>
      <c r="V1366" s="164">
        <v>2.6286100000000001</v>
      </c>
      <c r="W1366" s="164">
        <v>2.57009</v>
      </c>
      <c r="X1366" s="164">
        <v>2.5451600000000001</v>
      </c>
      <c r="Y1366" s="164">
        <v>2.3059099999999999</v>
      </c>
      <c r="Z1366" s="164">
        <v>2.1330100000000001</v>
      </c>
      <c r="AA1366" s="164">
        <v>2.0150999999999999</v>
      </c>
      <c r="AB1366" s="164">
        <v>1.9425300000000001</v>
      </c>
      <c r="AC1366" s="164">
        <v>1.9071100000000001</v>
      </c>
      <c r="AD1366" s="164">
        <v>1.65724</v>
      </c>
      <c r="AE1366" s="164">
        <v>1.47922</v>
      </c>
      <c r="AF1366" s="164">
        <v>1.36093</v>
      </c>
      <c r="AG1366" s="164">
        <v>1.2920400000000001</v>
      </c>
      <c r="AH1366" s="164">
        <v>1.2637</v>
      </c>
      <c r="AI1366" s="164">
        <v>1.0545800000000001</v>
      </c>
      <c r="AJ1366" s="164">
        <v>0.91453099999999998</v>
      </c>
      <c r="AK1366" s="164">
        <v>0.83184100000000005</v>
      </c>
      <c r="AL1366" s="164">
        <v>0.79647299999999999</v>
      </c>
      <c r="AM1366" s="164">
        <v>0.79984100000000002</v>
      </c>
      <c r="AN1366" s="164">
        <v>0.61296799999999996</v>
      </c>
      <c r="AO1366" s="164">
        <v>0.49615500000000001</v>
      </c>
      <c r="AP1366" s="164">
        <v>0.437448</v>
      </c>
      <c r="AQ1366" s="164">
        <v>0.42658099999999999</v>
      </c>
      <c r="AR1366" s="164">
        <v>0.45475399999999999</v>
      </c>
      <c r="AS1366" s="164">
        <v>0.252224</v>
      </c>
      <c r="AT1366" s="164">
        <v>0.126718</v>
      </c>
      <c r="AU1366" s="164">
        <v>6.5129999999999993E-2</v>
      </c>
      <c r="AV1366" s="164">
        <v>5.6177499999999998E-2</v>
      </c>
      <c r="AW1366" s="164">
        <v>9.0166300000000005E-2</v>
      </c>
    </row>
    <row r="1367" spans="1:49" x14ac:dyDescent="0.3">
      <c r="A1367" s="247"/>
      <c r="B1367" s="247"/>
      <c r="C1367" s="141" t="s">
        <v>13</v>
      </c>
      <c r="D1367" s="164">
        <v>0</v>
      </c>
      <c r="E1367" s="164">
        <v>0</v>
      </c>
      <c r="F1367" s="164">
        <v>0</v>
      </c>
      <c r="G1367" s="164">
        <v>0</v>
      </c>
      <c r="H1367" s="164">
        <v>0</v>
      </c>
      <c r="I1367" s="164">
        <v>0</v>
      </c>
      <c r="J1367" s="164">
        <v>0</v>
      </c>
      <c r="K1367" s="164">
        <v>0</v>
      </c>
      <c r="L1367" s="164">
        <v>0</v>
      </c>
      <c r="M1367" s="164">
        <v>0</v>
      </c>
      <c r="N1367" s="164">
        <v>0</v>
      </c>
      <c r="O1367" s="164">
        <v>0</v>
      </c>
      <c r="P1367" s="164">
        <v>0</v>
      </c>
      <c r="Q1367" s="164">
        <v>0</v>
      </c>
      <c r="R1367" s="164">
        <v>0</v>
      </c>
      <c r="S1367" s="164">
        <v>0</v>
      </c>
      <c r="T1367" s="164">
        <v>0</v>
      </c>
      <c r="U1367" s="164">
        <v>0</v>
      </c>
      <c r="V1367" s="164">
        <v>0</v>
      </c>
      <c r="W1367" s="164">
        <v>0</v>
      </c>
      <c r="X1367" s="164">
        <v>0</v>
      </c>
      <c r="Y1367" s="164">
        <v>0</v>
      </c>
      <c r="Z1367" s="164">
        <v>0</v>
      </c>
      <c r="AA1367" s="164">
        <v>0</v>
      </c>
      <c r="AB1367" s="164">
        <v>0</v>
      </c>
      <c r="AC1367" s="164">
        <v>0</v>
      </c>
      <c r="AD1367" s="164">
        <v>0</v>
      </c>
      <c r="AE1367" s="164">
        <v>0</v>
      </c>
      <c r="AF1367" s="164">
        <v>0</v>
      </c>
      <c r="AG1367" s="164">
        <v>0</v>
      </c>
      <c r="AH1367" s="164">
        <v>0</v>
      </c>
      <c r="AI1367" s="164">
        <v>0</v>
      </c>
      <c r="AJ1367" s="164">
        <v>0</v>
      </c>
      <c r="AK1367" s="164">
        <v>0</v>
      </c>
      <c r="AL1367" s="164">
        <v>0</v>
      </c>
      <c r="AM1367" s="164">
        <v>0</v>
      </c>
      <c r="AN1367" s="164">
        <v>0</v>
      </c>
      <c r="AO1367" s="164">
        <v>0</v>
      </c>
      <c r="AP1367" s="164">
        <v>0</v>
      </c>
      <c r="AQ1367" s="164">
        <v>0</v>
      </c>
      <c r="AR1367" s="164">
        <v>0</v>
      </c>
      <c r="AS1367" s="164">
        <v>0</v>
      </c>
      <c r="AT1367" s="164">
        <v>0</v>
      </c>
      <c r="AU1367" s="164">
        <v>0</v>
      </c>
      <c r="AV1367" s="164">
        <v>0</v>
      </c>
      <c r="AW1367" s="164">
        <v>0</v>
      </c>
    </row>
    <row r="1368" spans="1:49" x14ac:dyDescent="0.3">
      <c r="A1368" s="247"/>
      <c r="B1368" s="247"/>
      <c r="C1368" s="141" t="s">
        <v>14</v>
      </c>
      <c r="D1368" s="164">
        <v>80.476799999999997</v>
      </c>
      <c r="E1368" s="164">
        <v>80.476799999999997</v>
      </c>
      <c r="F1368" s="164">
        <v>80.476799999999997</v>
      </c>
      <c r="G1368" s="164">
        <v>80.476799999999997</v>
      </c>
      <c r="H1368" s="164">
        <v>80.476799999999997</v>
      </c>
      <c r="I1368" s="164">
        <v>80.476799999999997</v>
      </c>
      <c r="J1368" s="164">
        <v>80.476799999999997</v>
      </c>
      <c r="K1368" s="164">
        <v>80.476799999999997</v>
      </c>
      <c r="L1368" s="164">
        <v>80.476799999999997</v>
      </c>
      <c r="M1368" s="164">
        <v>80.476799999999997</v>
      </c>
      <c r="N1368" s="164">
        <v>80.476799999999997</v>
      </c>
      <c r="O1368" s="164">
        <v>80.476799999999997</v>
      </c>
      <c r="P1368" s="164">
        <v>80.476799999999997</v>
      </c>
      <c r="Q1368" s="164">
        <v>80.476799999999997</v>
      </c>
      <c r="R1368" s="164">
        <v>30.5886</v>
      </c>
      <c r="S1368" s="164">
        <v>30.462800000000001</v>
      </c>
      <c r="T1368" s="164">
        <v>29.7761</v>
      </c>
      <c r="U1368" s="164">
        <v>29.232700000000001</v>
      </c>
      <c r="V1368" s="164">
        <v>28.8108</v>
      </c>
      <c r="W1368" s="164">
        <v>28.491399999999999</v>
      </c>
      <c r="X1368" s="164">
        <v>28.2578</v>
      </c>
      <c r="Y1368" s="164">
        <v>27.268000000000001</v>
      </c>
      <c r="Z1368" s="164">
        <v>26.477900000000002</v>
      </c>
      <c r="AA1368" s="164">
        <v>25.858000000000001</v>
      </c>
      <c r="AB1368" s="164">
        <v>25.382400000000001</v>
      </c>
      <c r="AC1368" s="164">
        <v>25.0288</v>
      </c>
      <c r="AD1368" s="164">
        <v>23.761900000000001</v>
      </c>
      <c r="AE1368" s="164">
        <v>22.7532</v>
      </c>
      <c r="AF1368" s="164">
        <v>21.9649</v>
      </c>
      <c r="AG1368" s="164">
        <v>21.363900000000001</v>
      </c>
      <c r="AH1368" s="164">
        <v>20.921199999999999</v>
      </c>
      <c r="AI1368" s="164">
        <v>19.4739</v>
      </c>
      <c r="AJ1368" s="164">
        <v>18.334399999999999</v>
      </c>
      <c r="AK1368" s="164">
        <v>17.457100000000001</v>
      </c>
      <c r="AL1368" s="164">
        <v>16.802399999999999</v>
      </c>
      <c r="AM1368" s="164">
        <v>16.335799999999999</v>
      </c>
      <c r="AN1368" s="164">
        <v>14.799799999999999</v>
      </c>
      <c r="AO1368" s="164">
        <v>13.6129</v>
      </c>
      <c r="AP1368" s="164">
        <v>12.722899999999999</v>
      </c>
      <c r="AQ1368" s="164">
        <v>12.0839</v>
      </c>
      <c r="AR1368" s="164">
        <v>11.6562</v>
      </c>
      <c r="AS1368" s="164">
        <v>10.099399999999999</v>
      </c>
      <c r="AT1368" s="164">
        <v>8.9266199999999998</v>
      </c>
      <c r="AU1368" s="164">
        <v>8.0790799999999994</v>
      </c>
      <c r="AV1368" s="164">
        <v>7.5055699999999996</v>
      </c>
      <c r="AW1368" s="164">
        <v>7.1616400000000002</v>
      </c>
    </row>
    <row r="1369" spans="1:49" x14ac:dyDescent="0.3">
      <c r="A1369" s="247"/>
      <c r="B1369" s="247"/>
      <c r="C1369" s="141" t="s">
        <v>15</v>
      </c>
      <c r="D1369" s="164">
        <v>35.403199999999998</v>
      </c>
      <c r="E1369" s="164">
        <v>35.403199999999998</v>
      </c>
      <c r="F1369" s="164">
        <v>35.403199999999998</v>
      </c>
      <c r="G1369" s="164">
        <v>35.403199999999998</v>
      </c>
      <c r="H1369" s="164">
        <v>35.403199999999998</v>
      </c>
      <c r="I1369" s="164">
        <v>35.403199999999998</v>
      </c>
      <c r="J1369" s="164">
        <v>35.403199999999998</v>
      </c>
      <c r="K1369" s="164">
        <v>35.403199999999998</v>
      </c>
      <c r="L1369" s="164">
        <v>35.403199999999998</v>
      </c>
      <c r="M1369" s="164">
        <v>35.403199999999998</v>
      </c>
      <c r="N1369" s="164">
        <v>35.403199999999998</v>
      </c>
      <c r="O1369" s="164">
        <v>35.403199999999998</v>
      </c>
      <c r="P1369" s="164">
        <v>35.403199999999998</v>
      </c>
      <c r="Q1369" s="164">
        <v>35.403199999999998</v>
      </c>
      <c r="R1369" s="164">
        <v>12.15</v>
      </c>
      <c r="S1369" s="164">
        <v>12.087999999999999</v>
      </c>
      <c r="T1369" s="164">
        <v>11.968</v>
      </c>
      <c r="U1369" s="164">
        <v>11.873100000000001</v>
      </c>
      <c r="V1369" s="164">
        <v>11.797499999999999</v>
      </c>
      <c r="W1369" s="164">
        <v>11.736700000000001</v>
      </c>
      <c r="X1369" s="164">
        <v>11.6867</v>
      </c>
      <c r="Y1369" s="164">
        <v>11.4762</v>
      </c>
      <c r="Z1369" s="164">
        <v>11.307499999999999</v>
      </c>
      <c r="AA1369" s="164">
        <v>11.1724</v>
      </c>
      <c r="AB1369" s="164">
        <v>11.0641</v>
      </c>
      <c r="AC1369" s="164">
        <v>10.9771</v>
      </c>
      <c r="AD1369" s="164">
        <v>10.6393</v>
      </c>
      <c r="AE1369" s="164">
        <v>10.365500000000001</v>
      </c>
      <c r="AF1369" s="164">
        <v>10.1447</v>
      </c>
      <c r="AG1369" s="164">
        <v>9.9673300000000005</v>
      </c>
      <c r="AH1369" s="164">
        <v>9.8253799999999991</v>
      </c>
      <c r="AI1369" s="164">
        <v>9.3641199999999998</v>
      </c>
      <c r="AJ1369" s="164">
        <v>8.9915400000000005</v>
      </c>
      <c r="AK1369" s="164">
        <v>8.69285</v>
      </c>
      <c r="AL1369" s="164">
        <v>8.4554200000000002</v>
      </c>
      <c r="AM1369" s="164">
        <v>8.2684899999999999</v>
      </c>
      <c r="AN1369" s="164">
        <v>7.7484599999999997</v>
      </c>
      <c r="AO1369" s="164">
        <v>7.3344199999999997</v>
      </c>
      <c r="AP1369" s="164">
        <v>7.0087200000000003</v>
      </c>
      <c r="AQ1369" s="164">
        <v>6.7563000000000004</v>
      </c>
      <c r="AR1369" s="164">
        <v>6.5643599999999998</v>
      </c>
      <c r="AS1369" s="164">
        <v>6.0538100000000004</v>
      </c>
      <c r="AT1369" s="164">
        <v>5.6590600000000002</v>
      </c>
      <c r="AU1369" s="164">
        <v>5.3604099999999999</v>
      </c>
      <c r="AV1369" s="164">
        <v>5.1410900000000002</v>
      </c>
      <c r="AW1369" s="164">
        <v>4.9868300000000003</v>
      </c>
    </row>
    <row r="1370" spans="1:49" x14ac:dyDescent="0.3">
      <c r="A1370" s="247"/>
      <c r="B1370" s="247"/>
      <c r="C1370" s="141" t="s">
        <v>16</v>
      </c>
      <c r="D1370" s="164">
        <v>50.505899999999997</v>
      </c>
      <c r="E1370" s="164">
        <v>50.505899999999997</v>
      </c>
      <c r="F1370" s="164">
        <v>50.505899999999997</v>
      </c>
      <c r="G1370" s="164">
        <v>50.505899999999997</v>
      </c>
      <c r="H1370" s="164">
        <v>50.505899999999997</v>
      </c>
      <c r="I1370" s="164">
        <v>50.505899999999997</v>
      </c>
      <c r="J1370" s="164">
        <v>50.505899999999997</v>
      </c>
      <c r="K1370" s="164">
        <v>50.505899999999997</v>
      </c>
      <c r="L1370" s="164">
        <v>50.505899999999997</v>
      </c>
      <c r="M1370" s="164">
        <v>50.505899999999997</v>
      </c>
      <c r="N1370" s="164">
        <v>50.505899999999997</v>
      </c>
      <c r="O1370" s="164">
        <v>50.505899999999997</v>
      </c>
      <c r="P1370" s="164">
        <v>50.505899999999997</v>
      </c>
      <c r="Q1370" s="164">
        <v>50.505899999999997</v>
      </c>
      <c r="R1370" s="164">
        <v>22.0182</v>
      </c>
      <c r="S1370" s="164">
        <v>21.96</v>
      </c>
      <c r="T1370" s="164">
        <v>21.5227</v>
      </c>
      <c r="U1370" s="164">
        <v>21.1755</v>
      </c>
      <c r="V1370" s="164">
        <v>20.904800000000002</v>
      </c>
      <c r="W1370" s="164">
        <v>20.699000000000002</v>
      </c>
      <c r="X1370" s="164">
        <v>20.547899999999998</v>
      </c>
      <c r="Y1370" s="164">
        <v>19.8276</v>
      </c>
      <c r="Z1370" s="164">
        <v>19.243099999999998</v>
      </c>
      <c r="AA1370" s="164">
        <v>18.774999999999999</v>
      </c>
      <c r="AB1370" s="164">
        <v>18.406600000000001</v>
      </c>
      <c r="AC1370" s="164">
        <v>18.123000000000001</v>
      </c>
      <c r="AD1370" s="164">
        <v>17.139900000000001</v>
      </c>
      <c r="AE1370" s="164">
        <v>16.340900000000001</v>
      </c>
      <c r="AF1370" s="164">
        <v>15.700200000000001</v>
      </c>
      <c r="AG1370" s="164">
        <v>15.195</v>
      </c>
      <c r="AH1370" s="164">
        <v>14.8056</v>
      </c>
      <c r="AI1370" s="164">
        <v>13.627000000000001</v>
      </c>
      <c r="AJ1370" s="164">
        <v>12.6778</v>
      </c>
      <c r="AK1370" s="164">
        <v>11.925599999999999</v>
      </c>
      <c r="AL1370" s="164">
        <v>11.341900000000001</v>
      </c>
      <c r="AM1370" s="164">
        <v>10.9017</v>
      </c>
      <c r="AN1370" s="164">
        <v>9.6259499999999996</v>
      </c>
      <c r="AO1370" s="164">
        <v>8.6161600000000007</v>
      </c>
      <c r="AP1370" s="164">
        <v>7.8338299999999998</v>
      </c>
      <c r="AQ1370" s="164">
        <v>7.2453500000000002</v>
      </c>
      <c r="AR1370" s="164">
        <v>6.8213699999999999</v>
      </c>
      <c r="AS1370" s="164">
        <v>5.5262900000000004</v>
      </c>
      <c r="AT1370" s="164">
        <v>4.5265899999999997</v>
      </c>
      <c r="AU1370" s="164">
        <v>3.77827</v>
      </c>
      <c r="AV1370" s="164">
        <v>3.2430099999999999</v>
      </c>
      <c r="AW1370" s="164">
        <v>2.8874900000000001</v>
      </c>
    </row>
    <row r="1371" spans="1:49" x14ac:dyDescent="0.3">
      <c r="A1371" s="247"/>
      <c r="B1371" s="247"/>
      <c r="C1371" s="141" t="s">
        <v>17</v>
      </c>
      <c r="D1371" s="164">
        <v>30.699300000000001</v>
      </c>
      <c r="E1371" s="164">
        <v>30.699300000000001</v>
      </c>
      <c r="F1371" s="164">
        <v>30.699300000000001</v>
      </c>
      <c r="G1371" s="164">
        <v>30.699300000000001</v>
      </c>
      <c r="H1371" s="164">
        <v>30.699300000000001</v>
      </c>
      <c r="I1371" s="164">
        <v>30.699300000000001</v>
      </c>
      <c r="J1371" s="164">
        <v>30.699300000000001</v>
      </c>
      <c r="K1371" s="164">
        <v>30.699300000000001</v>
      </c>
      <c r="L1371" s="164">
        <v>30.699300000000001</v>
      </c>
      <c r="M1371" s="164">
        <v>30.699300000000001</v>
      </c>
      <c r="N1371" s="164">
        <v>30.699300000000001</v>
      </c>
      <c r="O1371" s="164">
        <v>30.699300000000001</v>
      </c>
      <c r="P1371" s="164">
        <v>30.699300000000001</v>
      </c>
      <c r="Q1371" s="164">
        <v>30.699300000000001</v>
      </c>
      <c r="R1371" s="164">
        <v>1.6491199999999999</v>
      </c>
      <c r="S1371" s="164">
        <v>2.45289</v>
      </c>
      <c r="T1371" s="164">
        <v>1.88948</v>
      </c>
      <c r="U1371" s="164">
        <v>1.5198799999999999</v>
      </c>
      <c r="V1371" s="164">
        <v>1.31375</v>
      </c>
      <c r="W1371" s="164">
        <v>1.2443</v>
      </c>
      <c r="X1371" s="164">
        <v>1.28796</v>
      </c>
      <c r="Y1371" s="164">
        <v>0.162385</v>
      </c>
      <c r="Z1371" s="164">
        <v>-0.69202399999999997</v>
      </c>
      <c r="AA1371" s="164">
        <v>-1.3158700000000001</v>
      </c>
      <c r="AB1371" s="164">
        <v>-1.74474</v>
      </c>
      <c r="AC1371" s="164">
        <v>-2.0097800000000001</v>
      </c>
      <c r="AD1371" s="164">
        <v>-3.3076500000000002</v>
      </c>
      <c r="AE1371" s="164">
        <v>-4.2724599999999997</v>
      </c>
      <c r="AF1371" s="164">
        <v>-4.9565599999999996</v>
      </c>
      <c r="AG1371" s="164">
        <v>-5.40543</v>
      </c>
      <c r="AH1371" s="164">
        <v>-5.6584099999999999</v>
      </c>
      <c r="AI1371" s="164">
        <v>-6.7712399999999997</v>
      </c>
      <c r="AJ1371" s="164">
        <v>-7.5231000000000003</v>
      </c>
      <c r="AK1371" s="164">
        <v>-7.9758800000000001</v>
      </c>
      <c r="AL1371" s="164">
        <v>-8.18262</v>
      </c>
      <c r="AM1371" s="164">
        <v>-8.1886700000000001</v>
      </c>
      <c r="AN1371" s="164">
        <v>-9.0221400000000003</v>
      </c>
      <c r="AO1371" s="164">
        <v>-9.4913500000000006</v>
      </c>
      <c r="AP1371" s="164">
        <v>-9.6637799999999991</v>
      </c>
      <c r="AQ1371" s="164">
        <v>-9.5966100000000001</v>
      </c>
      <c r="AR1371" s="164">
        <v>-9.3381100000000004</v>
      </c>
      <c r="AS1371" s="164">
        <v>-9.9852100000000004</v>
      </c>
      <c r="AT1371" s="164">
        <v>-10.284700000000001</v>
      </c>
      <c r="AU1371" s="164">
        <v>-10.3034</v>
      </c>
      <c r="AV1371" s="164">
        <v>-10.0976</v>
      </c>
      <c r="AW1371" s="164">
        <v>-9.7143999999999995</v>
      </c>
    </row>
    <row r="1372" spans="1:49" x14ac:dyDescent="0.3">
      <c r="A1372" s="247"/>
      <c r="B1372" s="247"/>
      <c r="C1372" s="141" t="s">
        <v>34</v>
      </c>
      <c r="D1372" s="164">
        <v>340.95</v>
      </c>
      <c r="E1372" s="164">
        <v>340.95</v>
      </c>
      <c r="F1372" s="164">
        <v>340.95</v>
      </c>
      <c r="G1372" s="164">
        <v>340.95</v>
      </c>
      <c r="H1372" s="164">
        <v>340.95</v>
      </c>
      <c r="I1372" s="164">
        <v>340.95</v>
      </c>
      <c r="J1372" s="164">
        <v>340.95</v>
      </c>
      <c r="K1372" s="164">
        <v>340.95</v>
      </c>
      <c r="L1372" s="164">
        <v>340.95</v>
      </c>
      <c r="M1372" s="164">
        <v>340.95</v>
      </c>
      <c r="N1372" s="164">
        <v>340.95</v>
      </c>
      <c r="O1372" s="164">
        <v>340.95</v>
      </c>
      <c r="P1372" s="164">
        <v>340.95</v>
      </c>
      <c r="Q1372" s="164">
        <v>340.95</v>
      </c>
      <c r="R1372" s="164">
        <v>177.15600000000001</v>
      </c>
      <c r="S1372" s="164">
        <v>175.999</v>
      </c>
      <c r="T1372" s="164">
        <v>170.774</v>
      </c>
      <c r="U1372" s="164">
        <v>166.876</v>
      </c>
      <c r="V1372" s="164">
        <v>164.09399999999999</v>
      </c>
      <c r="W1372" s="164">
        <v>162.24600000000001</v>
      </c>
      <c r="X1372" s="164">
        <v>161.17599999999999</v>
      </c>
      <c r="Y1372" s="164">
        <v>155.245</v>
      </c>
      <c r="Z1372" s="164">
        <v>150.83099999999999</v>
      </c>
      <c r="AA1372" s="164">
        <v>147.69499999999999</v>
      </c>
      <c r="AB1372" s="164">
        <v>145.62899999999999</v>
      </c>
      <c r="AC1372" s="164">
        <v>144.45500000000001</v>
      </c>
      <c r="AD1372" s="164">
        <v>137.755</v>
      </c>
      <c r="AE1372" s="164">
        <v>132.828</v>
      </c>
      <c r="AF1372" s="164">
        <v>129.392</v>
      </c>
      <c r="AG1372" s="164">
        <v>127.20399999999999</v>
      </c>
      <c r="AH1372" s="164">
        <v>126.05200000000001</v>
      </c>
      <c r="AI1372" s="164">
        <v>118.998</v>
      </c>
      <c r="AJ1372" s="164">
        <v>113.935</v>
      </c>
      <c r="AK1372" s="164">
        <v>110.544</v>
      </c>
      <c r="AL1372" s="164">
        <v>108.547</v>
      </c>
      <c r="AM1372" s="164">
        <v>107.70399999999999</v>
      </c>
      <c r="AN1372" s="164">
        <v>100.49</v>
      </c>
      <c r="AO1372" s="164">
        <v>95.4542</v>
      </c>
      <c r="AP1372" s="164">
        <v>92.240700000000004</v>
      </c>
      <c r="AQ1372" s="164">
        <v>90.541399999999996</v>
      </c>
      <c r="AR1372" s="164">
        <v>90.0899</v>
      </c>
      <c r="AS1372" s="164">
        <v>82.770899999999997</v>
      </c>
      <c r="AT1372" s="164">
        <v>77.768100000000004</v>
      </c>
      <c r="AU1372" s="164">
        <v>74.697500000000005</v>
      </c>
      <c r="AV1372" s="164">
        <v>73.226900000000001</v>
      </c>
      <c r="AW1372" s="164">
        <v>73.069900000000004</v>
      </c>
    </row>
    <row r="1373" spans="1:49" x14ac:dyDescent="0.3">
      <c r="A1373" s="247"/>
      <c r="B1373" s="247"/>
      <c r="C1373" s="141" t="s">
        <v>19</v>
      </c>
      <c r="D1373" s="164">
        <v>201.06899999999999</v>
      </c>
      <c r="E1373" s="164">
        <v>201.06899999999999</v>
      </c>
      <c r="F1373" s="164">
        <v>201.06899999999999</v>
      </c>
      <c r="G1373" s="164">
        <v>201.06899999999999</v>
      </c>
      <c r="H1373" s="164">
        <v>201.06899999999999</v>
      </c>
      <c r="I1373" s="164">
        <v>201.06899999999999</v>
      </c>
      <c r="J1373" s="164">
        <v>201.06899999999999</v>
      </c>
      <c r="K1373" s="164">
        <v>201.06899999999999</v>
      </c>
      <c r="L1373" s="164">
        <v>201.06899999999999</v>
      </c>
      <c r="M1373" s="164">
        <v>201.06899999999999</v>
      </c>
      <c r="N1373" s="164">
        <v>201.06899999999999</v>
      </c>
      <c r="O1373" s="164">
        <v>201.06899999999999</v>
      </c>
      <c r="P1373" s="164">
        <v>201.06899999999999</v>
      </c>
      <c r="Q1373" s="164">
        <v>201.06899999999999</v>
      </c>
      <c r="R1373" s="164">
        <v>137.322</v>
      </c>
      <c r="S1373" s="164">
        <v>138.035</v>
      </c>
      <c r="T1373" s="164">
        <v>140.09899999999999</v>
      </c>
      <c r="U1373" s="164">
        <v>141.78899999999999</v>
      </c>
      <c r="V1373" s="164">
        <v>143.125</v>
      </c>
      <c r="W1373" s="164">
        <v>144.126</v>
      </c>
      <c r="X1373" s="164">
        <v>144.81299999999999</v>
      </c>
      <c r="Y1373" s="164">
        <v>146.154</v>
      </c>
      <c r="Z1373" s="164">
        <v>147.22</v>
      </c>
      <c r="AA1373" s="164">
        <v>148.01499999999999</v>
      </c>
      <c r="AB1373" s="164">
        <v>148.547</v>
      </c>
      <c r="AC1373" s="164">
        <v>148.82599999999999</v>
      </c>
      <c r="AD1373" s="164">
        <v>149.39599999999999</v>
      </c>
      <c r="AE1373" s="164">
        <v>149.81</v>
      </c>
      <c r="AF1373" s="164">
        <v>150.053</v>
      </c>
      <c r="AG1373" s="164">
        <v>150.12</v>
      </c>
      <c r="AH1373" s="164">
        <v>150.00800000000001</v>
      </c>
      <c r="AI1373" s="164">
        <v>150</v>
      </c>
      <c r="AJ1373" s="164">
        <v>149.946</v>
      </c>
      <c r="AK1373" s="164">
        <v>149.81700000000001</v>
      </c>
      <c r="AL1373" s="164">
        <v>149.589</v>
      </c>
      <c r="AM1373" s="164">
        <v>149.24700000000001</v>
      </c>
      <c r="AN1373" s="164">
        <v>148.89599999999999</v>
      </c>
      <c r="AO1373" s="164">
        <v>148.59700000000001</v>
      </c>
      <c r="AP1373" s="164">
        <v>148.30000000000001</v>
      </c>
      <c r="AQ1373" s="164">
        <v>147.96799999999999</v>
      </c>
      <c r="AR1373" s="164">
        <v>147.57300000000001</v>
      </c>
      <c r="AS1373" s="164">
        <v>147.10599999999999</v>
      </c>
      <c r="AT1373" s="164">
        <v>146.76499999999999</v>
      </c>
      <c r="AU1373" s="164">
        <v>146.48500000000001</v>
      </c>
      <c r="AV1373" s="164">
        <v>146.21600000000001</v>
      </c>
      <c r="AW1373" s="164">
        <v>145.916</v>
      </c>
    </row>
    <row r="1374" spans="1:49" x14ac:dyDescent="0.3">
      <c r="A1374" s="247"/>
      <c r="B1374" s="247" t="s">
        <v>28</v>
      </c>
      <c r="C1374" s="141" t="s">
        <v>11</v>
      </c>
      <c r="D1374" s="164">
        <v>0</v>
      </c>
      <c r="E1374" s="164">
        <v>0</v>
      </c>
      <c r="F1374" s="164">
        <v>0</v>
      </c>
      <c r="G1374" s="164">
        <v>0</v>
      </c>
      <c r="H1374" s="164">
        <v>0</v>
      </c>
      <c r="I1374" s="164">
        <v>0</v>
      </c>
      <c r="J1374" s="164">
        <v>0</v>
      </c>
      <c r="K1374" s="164">
        <v>0</v>
      </c>
      <c r="L1374" s="164">
        <v>0</v>
      </c>
      <c r="M1374" s="164">
        <v>0</v>
      </c>
      <c r="N1374" s="164">
        <v>0</v>
      </c>
      <c r="O1374" s="164">
        <v>0</v>
      </c>
      <c r="P1374" s="164">
        <v>0</v>
      </c>
      <c r="Q1374" s="164">
        <v>0</v>
      </c>
      <c r="R1374" s="164">
        <v>0</v>
      </c>
      <c r="S1374" s="164">
        <v>0</v>
      </c>
      <c r="T1374" s="164">
        <v>0</v>
      </c>
      <c r="U1374" s="164">
        <v>0</v>
      </c>
      <c r="V1374" s="164">
        <v>0</v>
      </c>
      <c r="W1374" s="164">
        <v>0</v>
      </c>
      <c r="X1374" s="164">
        <v>0</v>
      </c>
      <c r="Y1374" s="164">
        <v>0</v>
      </c>
      <c r="Z1374" s="164">
        <v>0</v>
      </c>
      <c r="AA1374" s="164">
        <v>0</v>
      </c>
      <c r="AB1374" s="164">
        <v>0</v>
      </c>
      <c r="AC1374" s="164">
        <v>0</v>
      </c>
      <c r="AD1374" s="164">
        <v>0</v>
      </c>
      <c r="AE1374" s="164">
        <v>0</v>
      </c>
      <c r="AF1374" s="164">
        <v>0</v>
      </c>
      <c r="AG1374" s="164">
        <v>0</v>
      </c>
      <c r="AH1374" s="164">
        <v>0</v>
      </c>
      <c r="AI1374" s="164">
        <v>0</v>
      </c>
      <c r="AJ1374" s="164">
        <v>0</v>
      </c>
      <c r="AK1374" s="164">
        <v>0</v>
      </c>
      <c r="AL1374" s="164">
        <v>0</v>
      </c>
      <c r="AM1374" s="164">
        <v>0</v>
      </c>
      <c r="AN1374" s="164">
        <v>0</v>
      </c>
      <c r="AO1374" s="164">
        <v>0</v>
      </c>
      <c r="AP1374" s="164">
        <v>0</v>
      </c>
      <c r="AQ1374" s="164">
        <v>0</v>
      </c>
      <c r="AR1374" s="164">
        <v>0</v>
      </c>
      <c r="AS1374" s="164">
        <v>0</v>
      </c>
      <c r="AT1374" s="164">
        <v>0</v>
      </c>
      <c r="AU1374" s="164">
        <v>0</v>
      </c>
      <c r="AV1374" s="164">
        <v>0</v>
      </c>
      <c r="AW1374" s="164">
        <v>0</v>
      </c>
    </row>
    <row r="1375" spans="1:49" x14ac:dyDescent="0.3">
      <c r="A1375" s="247"/>
      <c r="B1375" s="247"/>
      <c r="C1375" s="141" t="s">
        <v>12</v>
      </c>
      <c r="D1375" s="164">
        <v>0</v>
      </c>
      <c r="E1375" s="164">
        <v>0</v>
      </c>
      <c r="F1375" s="164">
        <v>0</v>
      </c>
      <c r="G1375" s="164">
        <v>0</v>
      </c>
      <c r="H1375" s="164">
        <v>0</v>
      </c>
      <c r="I1375" s="164">
        <v>0</v>
      </c>
      <c r="J1375" s="164">
        <v>0</v>
      </c>
      <c r="K1375" s="164">
        <v>0</v>
      </c>
      <c r="L1375" s="164">
        <v>0</v>
      </c>
      <c r="M1375" s="164">
        <v>0</v>
      </c>
      <c r="N1375" s="164">
        <v>0</v>
      </c>
      <c r="O1375" s="164">
        <v>0</v>
      </c>
      <c r="P1375" s="164">
        <v>0</v>
      </c>
      <c r="Q1375" s="164">
        <v>0</v>
      </c>
      <c r="R1375" s="164">
        <v>0</v>
      </c>
      <c r="S1375" s="164">
        <v>0</v>
      </c>
      <c r="T1375" s="164">
        <v>0</v>
      </c>
      <c r="U1375" s="164">
        <v>0</v>
      </c>
      <c r="V1375" s="164">
        <v>0</v>
      </c>
      <c r="W1375" s="164">
        <v>0</v>
      </c>
      <c r="X1375" s="164">
        <v>0</v>
      </c>
      <c r="Y1375" s="164">
        <v>0</v>
      </c>
      <c r="Z1375" s="164">
        <v>0</v>
      </c>
      <c r="AA1375" s="164">
        <v>0</v>
      </c>
      <c r="AB1375" s="164">
        <v>0</v>
      </c>
      <c r="AC1375" s="164">
        <v>0</v>
      </c>
      <c r="AD1375" s="164">
        <v>0</v>
      </c>
      <c r="AE1375" s="164">
        <v>0</v>
      </c>
      <c r="AF1375" s="164">
        <v>0</v>
      </c>
      <c r="AG1375" s="164">
        <v>0</v>
      </c>
      <c r="AH1375" s="164">
        <v>0</v>
      </c>
      <c r="AI1375" s="164">
        <v>0</v>
      </c>
      <c r="AJ1375" s="164">
        <v>0</v>
      </c>
      <c r="AK1375" s="164">
        <v>0</v>
      </c>
      <c r="AL1375" s="164">
        <v>0</v>
      </c>
      <c r="AM1375" s="164">
        <v>0</v>
      </c>
      <c r="AN1375" s="164">
        <v>0</v>
      </c>
      <c r="AO1375" s="164">
        <v>0</v>
      </c>
      <c r="AP1375" s="164">
        <v>0</v>
      </c>
      <c r="AQ1375" s="164">
        <v>0</v>
      </c>
      <c r="AR1375" s="164">
        <v>0</v>
      </c>
      <c r="AS1375" s="164">
        <v>0</v>
      </c>
      <c r="AT1375" s="164">
        <v>0</v>
      </c>
      <c r="AU1375" s="164">
        <v>0</v>
      </c>
      <c r="AV1375" s="164">
        <v>0</v>
      </c>
      <c r="AW1375" s="164">
        <v>0</v>
      </c>
    </row>
    <row r="1376" spans="1:49" x14ac:dyDescent="0.3">
      <c r="A1376" s="247"/>
      <c r="B1376" s="247"/>
      <c r="C1376" s="141" t="s">
        <v>13</v>
      </c>
      <c r="D1376" s="164">
        <v>0</v>
      </c>
      <c r="E1376" s="164">
        <v>0</v>
      </c>
      <c r="F1376" s="164">
        <v>0</v>
      </c>
      <c r="G1376" s="164">
        <v>0</v>
      </c>
      <c r="H1376" s="164">
        <v>0</v>
      </c>
      <c r="I1376" s="164">
        <v>0</v>
      </c>
      <c r="J1376" s="164">
        <v>0</v>
      </c>
      <c r="K1376" s="164">
        <v>0</v>
      </c>
      <c r="L1376" s="164">
        <v>0</v>
      </c>
      <c r="M1376" s="164">
        <v>0</v>
      </c>
      <c r="N1376" s="164">
        <v>0</v>
      </c>
      <c r="O1376" s="164">
        <v>0</v>
      </c>
      <c r="P1376" s="164">
        <v>0</v>
      </c>
      <c r="Q1376" s="164">
        <v>0</v>
      </c>
      <c r="R1376" s="164">
        <v>0</v>
      </c>
      <c r="S1376" s="164">
        <v>0</v>
      </c>
      <c r="T1376" s="164">
        <v>0</v>
      </c>
      <c r="U1376" s="164">
        <v>0</v>
      </c>
      <c r="V1376" s="164">
        <v>0</v>
      </c>
      <c r="W1376" s="164">
        <v>0</v>
      </c>
      <c r="X1376" s="164">
        <v>0</v>
      </c>
      <c r="Y1376" s="164">
        <v>0</v>
      </c>
      <c r="Z1376" s="164">
        <v>0</v>
      </c>
      <c r="AA1376" s="164">
        <v>0</v>
      </c>
      <c r="AB1376" s="164">
        <v>0</v>
      </c>
      <c r="AC1376" s="164">
        <v>0</v>
      </c>
      <c r="AD1376" s="164">
        <v>0</v>
      </c>
      <c r="AE1376" s="164">
        <v>0</v>
      </c>
      <c r="AF1376" s="164">
        <v>0</v>
      </c>
      <c r="AG1376" s="164">
        <v>0</v>
      </c>
      <c r="AH1376" s="164">
        <v>0</v>
      </c>
      <c r="AI1376" s="164">
        <v>0</v>
      </c>
      <c r="AJ1376" s="164">
        <v>0</v>
      </c>
      <c r="AK1376" s="164">
        <v>0</v>
      </c>
      <c r="AL1376" s="164">
        <v>0</v>
      </c>
      <c r="AM1376" s="164">
        <v>0</v>
      </c>
      <c r="AN1376" s="164">
        <v>0</v>
      </c>
      <c r="AO1376" s="164">
        <v>0</v>
      </c>
      <c r="AP1376" s="164">
        <v>0</v>
      </c>
      <c r="AQ1376" s="164">
        <v>0</v>
      </c>
      <c r="AR1376" s="164">
        <v>0</v>
      </c>
      <c r="AS1376" s="164">
        <v>0</v>
      </c>
      <c r="AT1376" s="164">
        <v>0</v>
      </c>
      <c r="AU1376" s="164">
        <v>0</v>
      </c>
      <c r="AV1376" s="164">
        <v>0</v>
      </c>
      <c r="AW1376" s="164">
        <v>0</v>
      </c>
    </row>
    <row r="1377" spans="1:49" x14ac:dyDescent="0.3">
      <c r="A1377" s="247"/>
      <c r="B1377" s="247"/>
      <c r="C1377" s="141" t="s">
        <v>14</v>
      </c>
      <c r="D1377" s="164">
        <v>0</v>
      </c>
      <c r="E1377" s="164">
        <v>0</v>
      </c>
      <c r="F1377" s="164">
        <v>0</v>
      </c>
      <c r="G1377" s="164">
        <v>0</v>
      </c>
      <c r="H1377" s="164">
        <v>0</v>
      </c>
      <c r="I1377" s="164">
        <v>0</v>
      </c>
      <c r="J1377" s="164">
        <v>0</v>
      </c>
      <c r="K1377" s="164">
        <v>0</v>
      </c>
      <c r="L1377" s="164">
        <v>0</v>
      </c>
      <c r="M1377" s="164">
        <v>0</v>
      </c>
      <c r="N1377" s="164">
        <v>0</v>
      </c>
      <c r="O1377" s="164">
        <v>0</v>
      </c>
      <c r="P1377" s="164">
        <v>0</v>
      </c>
      <c r="Q1377" s="164">
        <v>0</v>
      </c>
      <c r="R1377" s="164">
        <v>0</v>
      </c>
      <c r="S1377" s="164">
        <v>0</v>
      </c>
      <c r="T1377" s="164">
        <v>0</v>
      </c>
      <c r="U1377" s="164">
        <v>0</v>
      </c>
      <c r="V1377" s="164">
        <v>0</v>
      </c>
      <c r="W1377" s="164">
        <v>0</v>
      </c>
      <c r="X1377" s="164">
        <v>0</v>
      </c>
      <c r="Y1377" s="164">
        <v>0</v>
      </c>
      <c r="Z1377" s="164">
        <v>0</v>
      </c>
      <c r="AA1377" s="164">
        <v>0</v>
      </c>
      <c r="AB1377" s="164">
        <v>0</v>
      </c>
      <c r="AC1377" s="164">
        <v>0</v>
      </c>
      <c r="AD1377" s="164">
        <v>0</v>
      </c>
      <c r="AE1377" s="164">
        <v>0</v>
      </c>
      <c r="AF1377" s="164">
        <v>0</v>
      </c>
      <c r="AG1377" s="164">
        <v>0</v>
      </c>
      <c r="AH1377" s="164">
        <v>0</v>
      </c>
      <c r="AI1377" s="164">
        <v>0</v>
      </c>
      <c r="AJ1377" s="164">
        <v>0</v>
      </c>
      <c r="AK1377" s="164">
        <v>0</v>
      </c>
      <c r="AL1377" s="164">
        <v>0</v>
      </c>
      <c r="AM1377" s="164">
        <v>0</v>
      </c>
      <c r="AN1377" s="164">
        <v>0</v>
      </c>
      <c r="AO1377" s="164">
        <v>0</v>
      </c>
      <c r="AP1377" s="164">
        <v>0</v>
      </c>
      <c r="AQ1377" s="164">
        <v>0</v>
      </c>
      <c r="AR1377" s="164">
        <v>0</v>
      </c>
      <c r="AS1377" s="164">
        <v>0</v>
      </c>
      <c r="AT1377" s="164">
        <v>0</v>
      </c>
      <c r="AU1377" s="164">
        <v>0</v>
      </c>
      <c r="AV1377" s="164">
        <v>0</v>
      </c>
      <c r="AW1377" s="164">
        <v>0</v>
      </c>
    </row>
    <row r="1378" spans="1:49" x14ac:dyDescent="0.3">
      <c r="A1378" s="247"/>
      <c r="B1378" s="247"/>
      <c r="C1378" s="141" t="s">
        <v>15</v>
      </c>
      <c r="D1378" s="164">
        <v>0</v>
      </c>
      <c r="E1378" s="164">
        <v>0</v>
      </c>
      <c r="F1378" s="164">
        <v>0</v>
      </c>
      <c r="G1378" s="164">
        <v>0</v>
      </c>
      <c r="H1378" s="164">
        <v>0</v>
      </c>
      <c r="I1378" s="164">
        <v>0</v>
      </c>
      <c r="J1378" s="164">
        <v>0</v>
      </c>
      <c r="K1378" s="164">
        <v>0</v>
      </c>
      <c r="L1378" s="164">
        <v>0</v>
      </c>
      <c r="M1378" s="164">
        <v>0</v>
      </c>
      <c r="N1378" s="164">
        <v>0</v>
      </c>
      <c r="O1378" s="164">
        <v>0</v>
      </c>
      <c r="P1378" s="164">
        <v>0</v>
      </c>
      <c r="Q1378" s="164">
        <v>0</v>
      </c>
      <c r="R1378" s="164">
        <v>0</v>
      </c>
      <c r="S1378" s="164">
        <v>0</v>
      </c>
      <c r="T1378" s="164">
        <v>0</v>
      </c>
      <c r="U1378" s="164">
        <v>0</v>
      </c>
      <c r="V1378" s="164">
        <v>0</v>
      </c>
      <c r="W1378" s="164">
        <v>0</v>
      </c>
      <c r="X1378" s="164">
        <v>0</v>
      </c>
      <c r="Y1378" s="164">
        <v>0</v>
      </c>
      <c r="Z1378" s="164">
        <v>0</v>
      </c>
      <c r="AA1378" s="164">
        <v>0</v>
      </c>
      <c r="AB1378" s="164">
        <v>0</v>
      </c>
      <c r="AC1378" s="164">
        <v>0</v>
      </c>
      <c r="AD1378" s="164">
        <v>0</v>
      </c>
      <c r="AE1378" s="164">
        <v>0</v>
      </c>
      <c r="AF1378" s="164">
        <v>0</v>
      </c>
      <c r="AG1378" s="164">
        <v>0</v>
      </c>
      <c r="AH1378" s="164">
        <v>0</v>
      </c>
      <c r="AI1378" s="164">
        <v>0</v>
      </c>
      <c r="AJ1378" s="164">
        <v>0</v>
      </c>
      <c r="AK1378" s="164">
        <v>0</v>
      </c>
      <c r="AL1378" s="164">
        <v>0</v>
      </c>
      <c r="AM1378" s="164">
        <v>0</v>
      </c>
      <c r="AN1378" s="164">
        <v>0</v>
      </c>
      <c r="AO1378" s="164">
        <v>0</v>
      </c>
      <c r="AP1378" s="164">
        <v>0</v>
      </c>
      <c r="AQ1378" s="164">
        <v>0</v>
      </c>
      <c r="AR1378" s="164">
        <v>0</v>
      </c>
      <c r="AS1378" s="164">
        <v>0</v>
      </c>
      <c r="AT1378" s="164">
        <v>0</v>
      </c>
      <c r="AU1378" s="164">
        <v>0</v>
      </c>
      <c r="AV1378" s="164">
        <v>0</v>
      </c>
      <c r="AW1378" s="164">
        <v>0</v>
      </c>
    </row>
    <row r="1379" spans="1:49" x14ac:dyDescent="0.3">
      <c r="A1379" s="247"/>
      <c r="B1379" s="247"/>
      <c r="C1379" s="141" t="s">
        <v>16</v>
      </c>
      <c r="D1379" s="164">
        <v>0</v>
      </c>
      <c r="E1379" s="164">
        <v>0</v>
      </c>
      <c r="F1379" s="164">
        <v>0</v>
      </c>
      <c r="G1379" s="164">
        <v>0</v>
      </c>
      <c r="H1379" s="164">
        <v>0</v>
      </c>
      <c r="I1379" s="164">
        <v>0</v>
      </c>
      <c r="J1379" s="164">
        <v>0</v>
      </c>
      <c r="K1379" s="164">
        <v>0</v>
      </c>
      <c r="L1379" s="164">
        <v>0</v>
      </c>
      <c r="M1379" s="164">
        <v>0</v>
      </c>
      <c r="N1379" s="164">
        <v>0</v>
      </c>
      <c r="O1379" s="164">
        <v>0</v>
      </c>
      <c r="P1379" s="164">
        <v>0</v>
      </c>
      <c r="Q1379" s="164">
        <v>0</v>
      </c>
      <c r="R1379" s="164">
        <v>0</v>
      </c>
      <c r="S1379" s="164">
        <v>0</v>
      </c>
      <c r="T1379" s="164">
        <v>0</v>
      </c>
      <c r="U1379" s="164">
        <v>0</v>
      </c>
      <c r="V1379" s="164">
        <v>0</v>
      </c>
      <c r="W1379" s="164">
        <v>0</v>
      </c>
      <c r="X1379" s="164">
        <v>0</v>
      </c>
      <c r="Y1379" s="164">
        <v>0</v>
      </c>
      <c r="Z1379" s="164">
        <v>0</v>
      </c>
      <c r="AA1379" s="164">
        <v>0</v>
      </c>
      <c r="AB1379" s="164">
        <v>0</v>
      </c>
      <c r="AC1379" s="164">
        <v>0</v>
      </c>
      <c r="AD1379" s="164">
        <v>0</v>
      </c>
      <c r="AE1379" s="164">
        <v>0</v>
      </c>
      <c r="AF1379" s="164">
        <v>0</v>
      </c>
      <c r="AG1379" s="164">
        <v>0</v>
      </c>
      <c r="AH1379" s="164">
        <v>0</v>
      </c>
      <c r="AI1379" s="164">
        <v>0</v>
      </c>
      <c r="AJ1379" s="164">
        <v>0</v>
      </c>
      <c r="AK1379" s="164">
        <v>0</v>
      </c>
      <c r="AL1379" s="164">
        <v>0</v>
      </c>
      <c r="AM1379" s="164">
        <v>0</v>
      </c>
      <c r="AN1379" s="164">
        <v>0</v>
      </c>
      <c r="AO1379" s="164">
        <v>0</v>
      </c>
      <c r="AP1379" s="164">
        <v>0</v>
      </c>
      <c r="AQ1379" s="164">
        <v>0</v>
      </c>
      <c r="AR1379" s="164">
        <v>0</v>
      </c>
      <c r="AS1379" s="164">
        <v>0</v>
      </c>
      <c r="AT1379" s="164">
        <v>0</v>
      </c>
      <c r="AU1379" s="164">
        <v>0</v>
      </c>
      <c r="AV1379" s="164">
        <v>0</v>
      </c>
      <c r="AW1379" s="164">
        <v>0</v>
      </c>
    </row>
    <row r="1380" spans="1:49" x14ac:dyDescent="0.3">
      <c r="A1380" s="247"/>
      <c r="B1380" s="247"/>
      <c r="C1380" s="141" t="s">
        <v>17</v>
      </c>
      <c r="D1380" s="164">
        <v>0</v>
      </c>
      <c r="E1380" s="164">
        <v>0</v>
      </c>
      <c r="F1380" s="164">
        <v>0</v>
      </c>
      <c r="G1380" s="164">
        <v>0</v>
      </c>
      <c r="H1380" s="164">
        <v>0</v>
      </c>
      <c r="I1380" s="164">
        <v>0</v>
      </c>
      <c r="J1380" s="164">
        <v>0</v>
      </c>
      <c r="K1380" s="164">
        <v>0</v>
      </c>
      <c r="L1380" s="164">
        <v>0</v>
      </c>
      <c r="M1380" s="164">
        <v>0</v>
      </c>
      <c r="N1380" s="164">
        <v>0</v>
      </c>
      <c r="O1380" s="164">
        <v>0</v>
      </c>
      <c r="P1380" s="164">
        <v>0</v>
      </c>
      <c r="Q1380" s="164">
        <v>0</v>
      </c>
      <c r="R1380" s="164">
        <v>0</v>
      </c>
      <c r="S1380" s="164">
        <v>0</v>
      </c>
      <c r="T1380" s="164">
        <v>0</v>
      </c>
      <c r="U1380" s="164">
        <v>0</v>
      </c>
      <c r="V1380" s="164">
        <v>0</v>
      </c>
      <c r="W1380" s="164">
        <v>0</v>
      </c>
      <c r="X1380" s="164">
        <v>0</v>
      </c>
      <c r="Y1380" s="164">
        <v>0</v>
      </c>
      <c r="Z1380" s="164">
        <v>0</v>
      </c>
      <c r="AA1380" s="164">
        <v>0</v>
      </c>
      <c r="AB1380" s="164">
        <v>0</v>
      </c>
      <c r="AC1380" s="164">
        <v>0</v>
      </c>
      <c r="AD1380" s="164">
        <v>0</v>
      </c>
      <c r="AE1380" s="164">
        <v>0</v>
      </c>
      <c r="AF1380" s="164">
        <v>0</v>
      </c>
      <c r="AG1380" s="164">
        <v>0</v>
      </c>
      <c r="AH1380" s="164">
        <v>0</v>
      </c>
      <c r="AI1380" s="164">
        <v>0</v>
      </c>
      <c r="AJ1380" s="164">
        <v>0</v>
      </c>
      <c r="AK1380" s="164">
        <v>0</v>
      </c>
      <c r="AL1380" s="164">
        <v>0</v>
      </c>
      <c r="AM1380" s="164">
        <v>0</v>
      </c>
      <c r="AN1380" s="164">
        <v>0</v>
      </c>
      <c r="AO1380" s="164">
        <v>0</v>
      </c>
      <c r="AP1380" s="164">
        <v>0</v>
      </c>
      <c r="AQ1380" s="164">
        <v>0</v>
      </c>
      <c r="AR1380" s="164">
        <v>0</v>
      </c>
      <c r="AS1380" s="164">
        <v>0</v>
      </c>
      <c r="AT1380" s="164">
        <v>0</v>
      </c>
      <c r="AU1380" s="164">
        <v>0</v>
      </c>
      <c r="AV1380" s="164">
        <v>0</v>
      </c>
      <c r="AW1380" s="164">
        <v>0</v>
      </c>
    </row>
    <row r="1381" spans="1:49" x14ac:dyDescent="0.3">
      <c r="A1381" s="247"/>
      <c r="B1381" s="247"/>
      <c r="C1381" s="141" t="s">
        <v>34</v>
      </c>
      <c r="D1381" s="164">
        <v>0</v>
      </c>
      <c r="E1381" s="164">
        <v>0</v>
      </c>
      <c r="F1381" s="164">
        <v>0</v>
      </c>
      <c r="G1381" s="164">
        <v>0</v>
      </c>
      <c r="H1381" s="164">
        <v>0</v>
      </c>
      <c r="I1381" s="164">
        <v>0</v>
      </c>
      <c r="J1381" s="164">
        <v>0</v>
      </c>
      <c r="K1381" s="164">
        <v>0</v>
      </c>
      <c r="L1381" s="164">
        <v>0</v>
      </c>
      <c r="M1381" s="164">
        <v>0</v>
      </c>
      <c r="N1381" s="164">
        <v>0</v>
      </c>
      <c r="O1381" s="164">
        <v>0</v>
      </c>
      <c r="P1381" s="164">
        <v>0</v>
      </c>
      <c r="Q1381" s="164">
        <v>0</v>
      </c>
      <c r="R1381" s="164">
        <v>0</v>
      </c>
      <c r="S1381" s="164">
        <v>0</v>
      </c>
      <c r="T1381" s="164">
        <v>0</v>
      </c>
      <c r="U1381" s="164">
        <v>0</v>
      </c>
      <c r="V1381" s="164">
        <v>0</v>
      </c>
      <c r="W1381" s="164">
        <v>0</v>
      </c>
      <c r="X1381" s="164">
        <v>0</v>
      </c>
      <c r="Y1381" s="164">
        <v>0</v>
      </c>
      <c r="Z1381" s="164">
        <v>0</v>
      </c>
      <c r="AA1381" s="164">
        <v>0</v>
      </c>
      <c r="AB1381" s="164">
        <v>0</v>
      </c>
      <c r="AC1381" s="164">
        <v>0</v>
      </c>
      <c r="AD1381" s="164">
        <v>0</v>
      </c>
      <c r="AE1381" s="164">
        <v>0</v>
      </c>
      <c r="AF1381" s="164">
        <v>0</v>
      </c>
      <c r="AG1381" s="164">
        <v>0</v>
      </c>
      <c r="AH1381" s="164">
        <v>0</v>
      </c>
      <c r="AI1381" s="164">
        <v>0</v>
      </c>
      <c r="AJ1381" s="164">
        <v>0</v>
      </c>
      <c r="AK1381" s="164">
        <v>0</v>
      </c>
      <c r="AL1381" s="164">
        <v>0</v>
      </c>
      <c r="AM1381" s="164">
        <v>0</v>
      </c>
      <c r="AN1381" s="164">
        <v>0</v>
      </c>
      <c r="AO1381" s="164">
        <v>0</v>
      </c>
      <c r="AP1381" s="164">
        <v>0</v>
      </c>
      <c r="AQ1381" s="164">
        <v>0</v>
      </c>
      <c r="AR1381" s="164">
        <v>0</v>
      </c>
      <c r="AS1381" s="164">
        <v>0</v>
      </c>
      <c r="AT1381" s="164">
        <v>0</v>
      </c>
      <c r="AU1381" s="164">
        <v>0</v>
      </c>
      <c r="AV1381" s="164">
        <v>0</v>
      </c>
      <c r="AW1381" s="164">
        <v>0</v>
      </c>
    </row>
    <row r="1382" spans="1:49" x14ac:dyDescent="0.3">
      <c r="A1382" s="247"/>
      <c r="B1382" s="247"/>
      <c r="C1382" s="141" t="s">
        <v>19</v>
      </c>
      <c r="D1382" s="164">
        <v>0</v>
      </c>
      <c r="E1382" s="164">
        <v>0</v>
      </c>
      <c r="F1382" s="164">
        <v>0</v>
      </c>
      <c r="G1382" s="164">
        <v>0</v>
      </c>
      <c r="H1382" s="164">
        <v>0</v>
      </c>
      <c r="I1382" s="164">
        <v>0</v>
      </c>
      <c r="J1382" s="164">
        <v>0</v>
      </c>
      <c r="K1382" s="164">
        <v>0</v>
      </c>
      <c r="L1382" s="164">
        <v>0</v>
      </c>
      <c r="M1382" s="164">
        <v>0</v>
      </c>
      <c r="N1382" s="164">
        <v>0</v>
      </c>
      <c r="O1382" s="164">
        <v>0</v>
      </c>
      <c r="P1382" s="164">
        <v>0</v>
      </c>
      <c r="Q1382" s="164">
        <v>0</v>
      </c>
      <c r="R1382" s="164">
        <v>0</v>
      </c>
      <c r="S1382" s="164">
        <v>0</v>
      </c>
      <c r="T1382" s="164">
        <v>0</v>
      </c>
      <c r="U1382" s="164">
        <v>0</v>
      </c>
      <c r="V1382" s="164">
        <v>0</v>
      </c>
      <c r="W1382" s="164">
        <v>0</v>
      </c>
      <c r="X1382" s="164">
        <v>0</v>
      </c>
      <c r="Y1382" s="164">
        <v>0</v>
      </c>
      <c r="Z1382" s="164">
        <v>0</v>
      </c>
      <c r="AA1382" s="164">
        <v>0</v>
      </c>
      <c r="AB1382" s="164">
        <v>0</v>
      </c>
      <c r="AC1382" s="164">
        <v>0</v>
      </c>
      <c r="AD1382" s="164">
        <v>0</v>
      </c>
      <c r="AE1382" s="164">
        <v>0</v>
      </c>
      <c r="AF1382" s="164">
        <v>0</v>
      </c>
      <c r="AG1382" s="164">
        <v>0</v>
      </c>
      <c r="AH1382" s="164">
        <v>0</v>
      </c>
      <c r="AI1382" s="164">
        <v>0</v>
      </c>
      <c r="AJ1382" s="164">
        <v>0</v>
      </c>
      <c r="AK1382" s="164">
        <v>0</v>
      </c>
      <c r="AL1382" s="164">
        <v>0</v>
      </c>
      <c r="AM1382" s="164">
        <v>0</v>
      </c>
      <c r="AN1382" s="164">
        <v>0</v>
      </c>
      <c r="AO1382" s="164">
        <v>0</v>
      </c>
      <c r="AP1382" s="164">
        <v>0</v>
      </c>
      <c r="AQ1382" s="164">
        <v>0</v>
      </c>
      <c r="AR1382" s="164">
        <v>0</v>
      </c>
      <c r="AS1382" s="164">
        <v>0</v>
      </c>
      <c r="AT1382" s="164">
        <v>0</v>
      </c>
      <c r="AU1382" s="164">
        <v>0</v>
      </c>
      <c r="AV1382" s="164">
        <v>0</v>
      </c>
      <c r="AW1382" s="164">
        <v>0</v>
      </c>
    </row>
    <row r="1383" spans="1:49" x14ac:dyDescent="0.3">
      <c r="A1383" s="247"/>
      <c r="B1383" s="247" t="s">
        <v>37</v>
      </c>
      <c r="C1383" s="141" t="s">
        <v>11</v>
      </c>
      <c r="D1383" s="164">
        <v>0</v>
      </c>
      <c r="E1383" s="164">
        <v>0</v>
      </c>
      <c r="F1383" s="164">
        <v>0</v>
      </c>
      <c r="G1383" s="164">
        <v>0</v>
      </c>
      <c r="H1383" s="164">
        <v>0</v>
      </c>
      <c r="I1383" s="164">
        <v>0</v>
      </c>
      <c r="J1383" s="164">
        <v>0</v>
      </c>
      <c r="K1383" s="164">
        <v>0</v>
      </c>
      <c r="L1383" s="164">
        <v>0</v>
      </c>
      <c r="M1383" s="164">
        <v>0</v>
      </c>
      <c r="N1383" s="164">
        <v>0</v>
      </c>
      <c r="O1383" s="164">
        <v>0</v>
      </c>
      <c r="P1383" s="164">
        <v>0</v>
      </c>
      <c r="Q1383" s="164">
        <v>0</v>
      </c>
      <c r="R1383" s="164">
        <v>0</v>
      </c>
      <c r="S1383" s="164">
        <v>0</v>
      </c>
      <c r="T1383" s="164">
        <v>0</v>
      </c>
      <c r="U1383" s="164">
        <v>0</v>
      </c>
      <c r="V1383" s="164">
        <v>0</v>
      </c>
      <c r="W1383" s="164">
        <v>0</v>
      </c>
      <c r="X1383" s="164">
        <v>0</v>
      </c>
      <c r="Y1383" s="164">
        <v>0</v>
      </c>
      <c r="Z1383" s="164">
        <v>0</v>
      </c>
      <c r="AA1383" s="164">
        <v>0</v>
      </c>
      <c r="AB1383" s="164">
        <v>0</v>
      </c>
      <c r="AC1383" s="164">
        <v>0</v>
      </c>
      <c r="AD1383" s="164">
        <v>0</v>
      </c>
      <c r="AE1383" s="164">
        <v>0</v>
      </c>
      <c r="AF1383" s="164">
        <v>0</v>
      </c>
      <c r="AG1383" s="164">
        <v>0</v>
      </c>
      <c r="AH1383" s="164">
        <v>0</v>
      </c>
      <c r="AI1383" s="164">
        <v>0</v>
      </c>
      <c r="AJ1383" s="164">
        <v>0</v>
      </c>
      <c r="AK1383" s="164">
        <v>0</v>
      </c>
      <c r="AL1383" s="164">
        <v>0</v>
      </c>
      <c r="AM1383" s="164">
        <v>0</v>
      </c>
      <c r="AN1383" s="164">
        <v>0</v>
      </c>
      <c r="AO1383" s="164">
        <v>0</v>
      </c>
      <c r="AP1383" s="164">
        <v>0</v>
      </c>
      <c r="AQ1383" s="164">
        <v>0</v>
      </c>
      <c r="AR1383" s="164">
        <v>0</v>
      </c>
      <c r="AS1383" s="164">
        <v>0</v>
      </c>
      <c r="AT1383" s="164">
        <v>0</v>
      </c>
      <c r="AU1383" s="164">
        <v>0</v>
      </c>
      <c r="AV1383" s="164">
        <v>0</v>
      </c>
      <c r="AW1383" s="164">
        <v>0</v>
      </c>
    </row>
    <row r="1384" spans="1:49" x14ac:dyDescent="0.3">
      <c r="A1384" s="247"/>
      <c r="B1384" s="247"/>
      <c r="C1384" s="141" t="s">
        <v>12</v>
      </c>
      <c r="D1384" s="164">
        <v>0</v>
      </c>
      <c r="E1384" s="164">
        <v>0</v>
      </c>
      <c r="F1384" s="164">
        <v>0</v>
      </c>
      <c r="G1384" s="164">
        <v>0</v>
      </c>
      <c r="H1384" s="164">
        <v>0</v>
      </c>
      <c r="I1384" s="164">
        <v>0</v>
      </c>
      <c r="J1384" s="164">
        <v>0</v>
      </c>
      <c r="K1384" s="164">
        <v>0</v>
      </c>
      <c r="L1384" s="164">
        <v>0</v>
      </c>
      <c r="M1384" s="164">
        <v>0</v>
      </c>
      <c r="N1384" s="164">
        <v>0</v>
      </c>
      <c r="O1384" s="164">
        <v>0</v>
      </c>
      <c r="P1384" s="164">
        <v>0</v>
      </c>
      <c r="Q1384" s="164">
        <v>0</v>
      </c>
      <c r="R1384" s="164">
        <v>0</v>
      </c>
      <c r="S1384" s="164">
        <v>0</v>
      </c>
      <c r="T1384" s="164">
        <v>0</v>
      </c>
      <c r="U1384" s="164">
        <v>0</v>
      </c>
      <c r="V1384" s="164">
        <v>0</v>
      </c>
      <c r="W1384" s="164">
        <v>0</v>
      </c>
      <c r="X1384" s="164">
        <v>0</v>
      </c>
      <c r="Y1384" s="164">
        <v>0</v>
      </c>
      <c r="Z1384" s="164">
        <v>0</v>
      </c>
      <c r="AA1384" s="164">
        <v>0</v>
      </c>
      <c r="AB1384" s="164">
        <v>0</v>
      </c>
      <c r="AC1384" s="164">
        <v>0</v>
      </c>
      <c r="AD1384" s="164">
        <v>0</v>
      </c>
      <c r="AE1384" s="164">
        <v>0</v>
      </c>
      <c r="AF1384" s="164">
        <v>0</v>
      </c>
      <c r="AG1384" s="164">
        <v>0</v>
      </c>
      <c r="AH1384" s="164">
        <v>0</v>
      </c>
      <c r="AI1384" s="164">
        <v>0</v>
      </c>
      <c r="AJ1384" s="164">
        <v>0</v>
      </c>
      <c r="AK1384" s="164">
        <v>0</v>
      </c>
      <c r="AL1384" s="164">
        <v>0</v>
      </c>
      <c r="AM1384" s="164">
        <v>0</v>
      </c>
      <c r="AN1384" s="164">
        <v>0</v>
      </c>
      <c r="AO1384" s="164">
        <v>0</v>
      </c>
      <c r="AP1384" s="164">
        <v>0</v>
      </c>
      <c r="AQ1384" s="164">
        <v>0</v>
      </c>
      <c r="AR1384" s="164">
        <v>0</v>
      </c>
      <c r="AS1384" s="164">
        <v>0</v>
      </c>
      <c r="AT1384" s="164">
        <v>0</v>
      </c>
      <c r="AU1384" s="164">
        <v>0</v>
      </c>
      <c r="AV1384" s="164">
        <v>0</v>
      </c>
      <c r="AW1384" s="164">
        <v>0</v>
      </c>
    </row>
    <row r="1385" spans="1:49" x14ac:dyDescent="0.3">
      <c r="A1385" s="247"/>
      <c r="B1385" s="247"/>
      <c r="C1385" s="141" t="s">
        <v>13</v>
      </c>
      <c r="D1385" s="164">
        <v>0</v>
      </c>
      <c r="E1385" s="164">
        <v>0</v>
      </c>
      <c r="F1385" s="164">
        <v>0</v>
      </c>
      <c r="G1385" s="164">
        <v>0</v>
      </c>
      <c r="H1385" s="164">
        <v>0</v>
      </c>
      <c r="I1385" s="164">
        <v>0</v>
      </c>
      <c r="J1385" s="164">
        <v>0</v>
      </c>
      <c r="K1385" s="164">
        <v>0</v>
      </c>
      <c r="L1385" s="164">
        <v>0</v>
      </c>
      <c r="M1385" s="164">
        <v>0</v>
      </c>
      <c r="N1385" s="164">
        <v>0</v>
      </c>
      <c r="O1385" s="164">
        <v>0</v>
      </c>
      <c r="P1385" s="164">
        <v>0</v>
      </c>
      <c r="Q1385" s="164">
        <v>0</v>
      </c>
      <c r="R1385" s="164">
        <v>0</v>
      </c>
      <c r="S1385" s="164">
        <v>0</v>
      </c>
      <c r="T1385" s="164">
        <v>0</v>
      </c>
      <c r="U1385" s="164">
        <v>0</v>
      </c>
      <c r="V1385" s="164">
        <v>0</v>
      </c>
      <c r="W1385" s="164">
        <v>0</v>
      </c>
      <c r="X1385" s="164">
        <v>0</v>
      </c>
      <c r="Y1385" s="164">
        <v>0</v>
      </c>
      <c r="Z1385" s="164">
        <v>0</v>
      </c>
      <c r="AA1385" s="164">
        <v>0</v>
      </c>
      <c r="AB1385" s="164">
        <v>0</v>
      </c>
      <c r="AC1385" s="164">
        <v>0</v>
      </c>
      <c r="AD1385" s="164">
        <v>0</v>
      </c>
      <c r="AE1385" s="164">
        <v>0</v>
      </c>
      <c r="AF1385" s="164">
        <v>0</v>
      </c>
      <c r="AG1385" s="164">
        <v>0</v>
      </c>
      <c r="AH1385" s="164">
        <v>0</v>
      </c>
      <c r="AI1385" s="164">
        <v>0</v>
      </c>
      <c r="AJ1385" s="164">
        <v>0</v>
      </c>
      <c r="AK1385" s="164">
        <v>0</v>
      </c>
      <c r="AL1385" s="164">
        <v>0</v>
      </c>
      <c r="AM1385" s="164">
        <v>0</v>
      </c>
      <c r="AN1385" s="164">
        <v>0</v>
      </c>
      <c r="AO1385" s="164">
        <v>0</v>
      </c>
      <c r="AP1385" s="164">
        <v>0</v>
      </c>
      <c r="AQ1385" s="164">
        <v>0</v>
      </c>
      <c r="AR1385" s="164">
        <v>0</v>
      </c>
      <c r="AS1385" s="164">
        <v>0</v>
      </c>
      <c r="AT1385" s="164">
        <v>0</v>
      </c>
      <c r="AU1385" s="164">
        <v>0</v>
      </c>
      <c r="AV1385" s="164">
        <v>0</v>
      </c>
      <c r="AW1385" s="164">
        <v>0</v>
      </c>
    </row>
    <row r="1386" spans="1:49" x14ac:dyDescent="0.3">
      <c r="A1386" s="247"/>
      <c r="B1386" s="247"/>
      <c r="C1386" s="141" t="s">
        <v>14</v>
      </c>
      <c r="D1386" s="164">
        <v>0</v>
      </c>
      <c r="E1386" s="164">
        <v>0</v>
      </c>
      <c r="F1386" s="164">
        <v>0</v>
      </c>
      <c r="G1386" s="164">
        <v>0</v>
      </c>
      <c r="H1386" s="164">
        <v>0</v>
      </c>
      <c r="I1386" s="164">
        <v>0</v>
      </c>
      <c r="J1386" s="164">
        <v>0</v>
      </c>
      <c r="K1386" s="164">
        <v>0</v>
      </c>
      <c r="L1386" s="164">
        <v>0</v>
      </c>
      <c r="M1386" s="164">
        <v>0</v>
      </c>
      <c r="N1386" s="164">
        <v>0</v>
      </c>
      <c r="O1386" s="164">
        <v>0</v>
      </c>
      <c r="P1386" s="164">
        <v>0</v>
      </c>
      <c r="Q1386" s="164">
        <v>0</v>
      </c>
      <c r="R1386" s="164">
        <v>0</v>
      </c>
      <c r="S1386" s="164">
        <v>0</v>
      </c>
      <c r="T1386" s="164">
        <v>0</v>
      </c>
      <c r="U1386" s="164">
        <v>0</v>
      </c>
      <c r="V1386" s="164">
        <v>0</v>
      </c>
      <c r="W1386" s="164">
        <v>0</v>
      </c>
      <c r="X1386" s="164">
        <v>0</v>
      </c>
      <c r="Y1386" s="164">
        <v>0</v>
      </c>
      <c r="Z1386" s="164">
        <v>0</v>
      </c>
      <c r="AA1386" s="164">
        <v>0</v>
      </c>
      <c r="AB1386" s="164">
        <v>0</v>
      </c>
      <c r="AC1386" s="164">
        <v>0</v>
      </c>
      <c r="AD1386" s="164">
        <v>0</v>
      </c>
      <c r="AE1386" s="164">
        <v>0</v>
      </c>
      <c r="AF1386" s="164">
        <v>0</v>
      </c>
      <c r="AG1386" s="164">
        <v>0</v>
      </c>
      <c r="AH1386" s="164">
        <v>0</v>
      </c>
      <c r="AI1386" s="164">
        <v>0</v>
      </c>
      <c r="AJ1386" s="164">
        <v>0</v>
      </c>
      <c r="AK1386" s="164">
        <v>0</v>
      </c>
      <c r="AL1386" s="164">
        <v>0</v>
      </c>
      <c r="AM1386" s="164">
        <v>0</v>
      </c>
      <c r="AN1386" s="164">
        <v>0</v>
      </c>
      <c r="AO1386" s="164">
        <v>0</v>
      </c>
      <c r="AP1386" s="164">
        <v>0</v>
      </c>
      <c r="AQ1386" s="164">
        <v>0</v>
      </c>
      <c r="AR1386" s="164">
        <v>0</v>
      </c>
      <c r="AS1386" s="164">
        <v>0</v>
      </c>
      <c r="AT1386" s="164">
        <v>0</v>
      </c>
      <c r="AU1386" s="164">
        <v>0</v>
      </c>
      <c r="AV1386" s="164">
        <v>0</v>
      </c>
      <c r="AW1386" s="164">
        <v>0</v>
      </c>
    </row>
    <row r="1387" spans="1:49" x14ac:dyDescent="0.3">
      <c r="A1387" s="247"/>
      <c r="B1387" s="247"/>
      <c r="C1387" s="141" t="s">
        <v>15</v>
      </c>
      <c r="D1387" s="164">
        <v>0</v>
      </c>
      <c r="E1387" s="164">
        <v>0</v>
      </c>
      <c r="F1387" s="164">
        <v>0</v>
      </c>
      <c r="G1387" s="164">
        <v>0</v>
      </c>
      <c r="H1387" s="164">
        <v>0</v>
      </c>
      <c r="I1387" s="164">
        <v>0</v>
      </c>
      <c r="J1387" s="164">
        <v>0</v>
      </c>
      <c r="K1387" s="164">
        <v>0</v>
      </c>
      <c r="L1387" s="164">
        <v>0</v>
      </c>
      <c r="M1387" s="164">
        <v>0</v>
      </c>
      <c r="N1387" s="164">
        <v>0</v>
      </c>
      <c r="O1387" s="164">
        <v>0</v>
      </c>
      <c r="P1387" s="164">
        <v>0</v>
      </c>
      <c r="Q1387" s="164">
        <v>0</v>
      </c>
      <c r="R1387" s="164">
        <v>0</v>
      </c>
      <c r="S1387" s="164">
        <v>0</v>
      </c>
      <c r="T1387" s="164">
        <v>0</v>
      </c>
      <c r="U1387" s="164">
        <v>0</v>
      </c>
      <c r="V1387" s="164">
        <v>0</v>
      </c>
      <c r="W1387" s="164">
        <v>0</v>
      </c>
      <c r="X1387" s="164">
        <v>0</v>
      </c>
      <c r="Y1387" s="164">
        <v>0</v>
      </c>
      <c r="Z1387" s="164">
        <v>0</v>
      </c>
      <c r="AA1387" s="164">
        <v>0</v>
      </c>
      <c r="AB1387" s="164">
        <v>0</v>
      </c>
      <c r="AC1387" s="164">
        <v>0</v>
      </c>
      <c r="AD1387" s="164">
        <v>0</v>
      </c>
      <c r="AE1387" s="164">
        <v>0</v>
      </c>
      <c r="AF1387" s="164">
        <v>0</v>
      </c>
      <c r="AG1387" s="164">
        <v>0</v>
      </c>
      <c r="AH1387" s="164">
        <v>0</v>
      </c>
      <c r="AI1387" s="164">
        <v>0</v>
      </c>
      <c r="AJ1387" s="164">
        <v>0</v>
      </c>
      <c r="AK1387" s="164">
        <v>0</v>
      </c>
      <c r="AL1387" s="164">
        <v>0</v>
      </c>
      <c r="AM1387" s="164">
        <v>0</v>
      </c>
      <c r="AN1387" s="164">
        <v>0</v>
      </c>
      <c r="AO1387" s="164">
        <v>0</v>
      </c>
      <c r="AP1387" s="164">
        <v>0</v>
      </c>
      <c r="AQ1387" s="164">
        <v>0</v>
      </c>
      <c r="AR1387" s="164">
        <v>0</v>
      </c>
      <c r="AS1387" s="164">
        <v>0</v>
      </c>
      <c r="AT1387" s="164">
        <v>0</v>
      </c>
      <c r="AU1387" s="164">
        <v>0</v>
      </c>
      <c r="AV1387" s="164">
        <v>0</v>
      </c>
      <c r="AW1387" s="164">
        <v>0</v>
      </c>
    </row>
    <row r="1388" spans="1:49" x14ac:dyDescent="0.3">
      <c r="A1388" s="247"/>
      <c r="B1388" s="247"/>
      <c r="C1388" s="141" t="s">
        <v>16</v>
      </c>
      <c r="D1388" s="164">
        <v>0</v>
      </c>
      <c r="E1388" s="164">
        <v>0</v>
      </c>
      <c r="F1388" s="164">
        <v>0</v>
      </c>
      <c r="G1388" s="164">
        <v>0</v>
      </c>
      <c r="H1388" s="164">
        <v>0</v>
      </c>
      <c r="I1388" s="164">
        <v>0</v>
      </c>
      <c r="J1388" s="164">
        <v>0</v>
      </c>
      <c r="K1388" s="164">
        <v>0</v>
      </c>
      <c r="L1388" s="164">
        <v>0</v>
      </c>
      <c r="M1388" s="164">
        <v>0</v>
      </c>
      <c r="N1388" s="164">
        <v>0</v>
      </c>
      <c r="O1388" s="164">
        <v>0</v>
      </c>
      <c r="P1388" s="164">
        <v>0</v>
      </c>
      <c r="Q1388" s="164">
        <v>0</v>
      </c>
      <c r="R1388" s="164">
        <v>0</v>
      </c>
      <c r="S1388" s="164">
        <v>0</v>
      </c>
      <c r="T1388" s="164">
        <v>0</v>
      </c>
      <c r="U1388" s="164">
        <v>0</v>
      </c>
      <c r="V1388" s="164">
        <v>0</v>
      </c>
      <c r="W1388" s="164">
        <v>0</v>
      </c>
      <c r="X1388" s="164">
        <v>0</v>
      </c>
      <c r="Y1388" s="164">
        <v>0</v>
      </c>
      <c r="Z1388" s="164">
        <v>0</v>
      </c>
      <c r="AA1388" s="164">
        <v>0</v>
      </c>
      <c r="AB1388" s="164">
        <v>0</v>
      </c>
      <c r="AC1388" s="164">
        <v>0</v>
      </c>
      <c r="AD1388" s="164">
        <v>0</v>
      </c>
      <c r="AE1388" s="164">
        <v>0</v>
      </c>
      <c r="AF1388" s="164">
        <v>0</v>
      </c>
      <c r="AG1388" s="164">
        <v>0</v>
      </c>
      <c r="AH1388" s="164">
        <v>0</v>
      </c>
      <c r="AI1388" s="164">
        <v>0</v>
      </c>
      <c r="AJ1388" s="164">
        <v>0</v>
      </c>
      <c r="AK1388" s="164">
        <v>0</v>
      </c>
      <c r="AL1388" s="164">
        <v>0</v>
      </c>
      <c r="AM1388" s="164">
        <v>0</v>
      </c>
      <c r="AN1388" s="164">
        <v>0</v>
      </c>
      <c r="AO1388" s="164">
        <v>0</v>
      </c>
      <c r="AP1388" s="164">
        <v>0</v>
      </c>
      <c r="AQ1388" s="164">
        <v>0</v>
      </c>
      <c r="AR1388" s="164">
        <v>0</v>
      </c>
      <c r="AS1388" s="164">
        <v>0</v>
      </c>
      <c r="AT1388" s="164">
        <v>0</v>
      </c>
      <c r="AU1388" s="164">
        <v>0</v>
      </c>
      <c r="AV1388" s="164">
        <v>0</v>
      </c>
      <c r="AW1388" s="164">
        <v>0</v>
      </c>
    </row>
    <row r="1389" spans="1:49" x14ac:dyDescent="0.3">
      <c r="A1389" s="247"/>
      <c r="B1389" s="247"/>
      <c r="C1389" s="141" t="s">
        <v>17</v>
      </c>
      <c r="D1389" s="164">
        <v>0</v>
      </c>
      <c r="E1389" s="164">
        <v>0</v>
      </c>
      <c r="F1389" s="164">
        <v>0</v>
      </c>
      <c r="G1389" s="164">
        <v>0</v>
      </c>
      <c r="H1389" s="164">
        <v>0</v>
      </c>
      <c r="I1389" s="164">
        <v>0</v>
      </c>
      <c r="J1389" s="164">
        <v>0</v>
      </c>
      <c r="K1389" s="164">
        <v>0</v>
      </c>
      <c r="L1389" s="164">
        <v>0</v>
      </c>
      <c r="M1389" s="164">
        <v>0</v>
      </c>
      <c r="N1389" s="164">
        <v>0</v>
      </c>
      <c r="O1389" s="164">
        <v>0</v>
      </c>
      <c r="P1389" s="164">
        <v>0</v>
      </c>
      <c r="Q1389" s="164">
        <v>0</v>
      </c>
      <c r="R1389" s="164">
        <v>0</v>
      </c>
      <c r="S1389" s="164">
        <v>0</v>
      </c>
      <c r="T1389" s="164">
        <v>0</v>
      </c>
      <c r="U1389" s="164">
        <v>0</v>
      </c>
      <c r="V1389" s="164">
        <v>0</v>
      </c>
      <c r="W1389" s="164">
        <v>0</v>
      </c>
      <c r="X1389" s="164">
        <v>0</v>
      </c>
      <c r="Y1389" s="164">
        <v>0</v>
      </c>
      <c r="Z1389" s="164">
        <v>0</v>
      </c>
      <c r="AA1389" s="164">
        <v>0</v>
      </c>
      <c r="AB1389" s="164">
        <v>0</v>
      </c>
      <c r="AC1389" s="164">
        <v>0</v>
      </c>
      <c r="AD1389" s="164">
        <v>0</v>
      </c>
      <c r="AE1389" s="164">
        <v>0</v>
      </c>
      <c r="AF1389" s="164">
        <v>0</v>
      </c>
      <c r="AG1389" s="164">
        <v>0</v>
      </c>
      <c r="AH1389" s="164">
        <v>0</v>
      </c>
      <c r="AI1389" s="164">
        <v>0</v>
      </c>
      <c r="AJ1389" s="164">
        <v>0</v>
      </c>
      <c r="AK1389" s="164">
        <v>0</v>
      </c>
      <c r="AL1389" s="164">
        <v>0</v>
      </c>
      <c r="AM1389" s="164">
        <v>0</v>
      </c>
      <c r="AN1389" s="164">
        <v>0</v>
      </c>
      <c r="AO1389" s="164">
        <v>0</v>
      </c>
      <c r="AP1389" s="164">
        <v>0</v>
      </c>
      <c r="AQ1389" s="164">
        <v>0</v>
      </c>
      <c r="AR1389" s="164">
        <v>0</v>
      </c>
      <c r="AS1389" s="164">
        <v>0</v>
      </c>
      <c r="AT1389" s="164">
        <v>0</v>
      </c>
      <c r="AU1389" s="164">
        <v>0</v>
      </c>
      <c r="AV1389" s="164">
        <v>0</v>
      </c>
      <c r="AW1389" s="164">
        <v>0</v>
      </c>
    </row>
    <row r="1390" spans="1:49" x14ac:dyDescent="0.3">
      <c r="A1390" s="247"/>
      <c r="B1390" s="247"/>
      <c r="C1390" s="141" t="s">
        <v>34</v>
      </c>
      <c r="D1390" s="164">
        <v>0</v>
      </c>
      <c r="E1390" s="164">
        <v>0</v>
      </c>
      <c r="F1390" s="164">
        <v>0</v>
      </c>
      <c r="G1390" s="164">
        <v>0</v>
      </c>
      <c r="H1390" s="164">
        <v>0</v>
      </c>
      <c r="I1390" s="164">
        <v>0</v>
      </c>
      <c r="J1390" s="164">
        <v>0</v>
      </c>
      <c r="K1390" s="164">
        <v>0</v>
      </c>
      <c r="L1390" s="164">
        <v>0</v>
      </c>
      <c r="M1390" s="164">
        <v>0</v>
      </c>
      <c r="N1390" s="164">
        <v>0</v>
      </c>
      <c r="O1390" s="164">
        <v>0</v>
      </c>
      <c r="P1390" s="164">
        <v>0</v>
      </c>
      <c r="Q1390" s="164">
        <v>0</v>
      </c>
      <c r="R1390" s="164">
        <v>0</v>
      </c>
      <c r="S1390" s="164">
        <v>0</v>
      </c>
      <c r="T1390" s="164">
        <v>0</v>
      </c>
      <c r="U1390" s="164">
        <v>0</v>
      </c>
      <c r="V1390" s="164">
        <v>0</v>
      </c>
      <c r="W1390" s="164">
        <v>0</v>
      </c>
      <c r="X1390" s="164">
        <v>0</v>
      </c>
      <c r="Y1390" s="164">
        <v>0</v>
      </c>
      <c r="Z1390" s="164">
        <v>0</v>
      </c>
      <c r="AA1390" s="164">
        <v>0</v>
      </c>
      <c r="AB1390" s="164">
        <v>0</v>
      </c>
      <c r="AC1390" s="164">
        <v>0</v>
      </c>
      <c r="AD1390" s="164">
        <v>0</v>
      </c>
      <c r="AE1390" s="164">
        <v>0</v>
      </c>
      <c r="AF1390" s="164">
        <v>0</v>
      </c>
      <c r="AG1390" s="164">
        <v>0</v>
      </c>
      <c r="AH1390" s="164">
        <v>0</v>
      </c>
      <c r="AI1390" s="164">
        <v>0</v>
      </c>
      <c r="AJ1390" s="164">
        <v>0</v>
      </c>
      <c r="AK1390" s="164">
        <v>0</v>
      </c>
      <c r="AL1390" s="164">
        <v>0</v>
      </c>
      <c r="AM1390" s="164">
        <v>0</v>
      </c>
      <c r="AN1390" s="164">
        <v>0</v>
      </c>
      <c r="AO1390" s="164">
        <v>0</v>
      </c>
      <c r="AP1390" s="164">
        <v>0</v>
      </c>
      <c r="AQ1390" s="164">
        <v>0</v>
      </c>
      <c r="AR1390" s="164">
        <v>0</v>
      </c>
      <c r="AS1390" s="164">
        <v>0</v>
      </c>
      <c r="AT1390" s="164">
        <v>0</v>
      </c>
      <c r="AU1390" s="164">
        <v>0</v>
      </c>
      <c r="AV1390" s="164">
        <v>0</v>
      </c>
      <c r="AW1390" s="164">
        <v>0</v>
      </c>
    </row>
    <row r="1391" spans="1:49" x14ac:dyDescent="0.3">
      <c r="A1391" s="247"/>
      <c r="B1391" s="247"/>
      <c r="C1391" s="141" t="s">
        <v>19</v>
      </c>
      <c r="D1391" s="164">
        <v>0</v>
      </c>
      <c r="E1391" s="164">
        <v>0</v>
      </c>
      <c r="F1391" s="164">
        <v>0</v>
      </c>
      <c r="G1391" s="164">
        <v>0</v>
      </c>
      <c r="H1391" s="164">
        <v>0</v>
      </c>
      <c r="I1391" s="164">
        <v>0</v>
      </c>
      <c r="J1391" s="164">
        <v>0</v>
      </c>
      <c r="K1391" s="164">
        <v>0</v>
      </c>
      <c r="L1391" s="164">
        <v>0</v>
      </c>
      <c r="M1391" s="164">
        <v>0</v>
      </c>
      <c r="N1391" s="164">
        <v>0</v>
      </c>
      <c r="O1391" s="164">
        <v>0</v>
      </c>
      <c r="P1391" s="164">
        <v>0</v>
      </c>
      <c r="Q1391" s="164">
        <v>0</v>
      </c>
      <c r="R1391" s="164">
        <v>0</v>
      </c>
      <c r="S1391" s="164">
        <v>0</v>
      </c>
      <c r="T1391" s="164">
        <v>0</v>
      </c>
      <c r="U1391" s="164">
        <v>0</v>
      </c>
      <c r="V1391" s="164">
        <v>0</v>
      </c>
      <c r="W1391" s="164">
        <v>0</v>
      </c>
      <c r="X1391" s="164">
        <v>0</v>
      </c>
      <c r="Y1391" s="164">
        <v>0</v>
      </c>
      <c r="Z1391" s="164">
        <v>0</v>
      </c>
      <c r="AA1391" s="164">
        <v>0</v>
      </c>
      <c r="AB1391" s="164">
        <v>0</v>
      </c>
      <c r="AC1391" s="164">
        <v>0</v>
      </c>
      <c r="AD1391" s="164">
        <v>0</v>
      </c>
      <c r="AE1391" s="164">
        <v>0</v>
      </c>
      <c r="AF1391" s="164">
        <v>0</v>
      </c>
      <c r="AG1391" s="164">
        <v>0</v>
      </c>
      <c r="AH1391" s="164">
        <v>0</v>
      </c>
      <c r="AI1391" s="164">
        <v>0</v>
      </c>
      <c r="AJ1391" s="164">
        <v>0</v>
      </c>
      <c r="AK1391" s="164">
        <v>0</v>
      </c>
      <c r="AL1391" s="164">
        <v>0</v>
      </c>
      <c r="AM1391" s="164">
        <v>0</v>
      </c>
      <c r="AN1391" s="164">
        <v>0</v>
      </c>
      <c r="AO1391" s="164">
        <v>0</v>
      </c>
      <c r="AP1391" s="164">
        <v>0</v>
      </c>
      <c r="AQ1391" s="164">
        <v>0</v>
      </c>
      <c r="AR1391" s="164">
        <v>0</v>
      </c>
      <c r="AS1391" s="164">
        <v>0</v>
      </c>
      <c r="AT1391" s="164">
        <v>0</v>
      </c>
      <c r="AU1391" s="164">
        <v>0</v>
      </c>
      <c r="AV1391" s="164">
        <v>0</v>
      </c>
      <c r="AW1391" s="164">
        <v>0</v>
      </c>
    </row>
    <row r="1392" spans="1:49" x14ac:dyDescent="0.3">
      <c r="A1392" s="247"/>
      <c r="B1392" s="247" t="s">
        <v>29</v>
      </c>
      <c r="C1392" s="141" t="s">
        <v>11</v>
      </c>
      <c r="D1392" s="164">
        <v>0</v>
      </c>
      <c r="E1392" s="164">
        <v>0</v>
      </c>
      <c r="F1392" s="164">
        <v>0</v>
      </c>
      <c r="G1392" s="164">
        <v>0</v>
      </c>
      <c r="H1392" s="164">
        <v>0</v>
      </c>
      <c r="I1392" s="164">
        <v>0</v>
      </c>
      <c r="J1392" s="164">
        <v>0</v>
      </c>
      <c r="K1392" s="164">
        <v>0</v>
      </c>
      <c r="L1392" s="164">
        <v>0</v>
      </c>
      <c r="M1392" s="164">
        <v>0</v>
      </c>
      <c r="N1392" s="164">
        <v>0</v>
      </c>
      <c r="O1392" s="164">
        <v>0</v>
      </c>
      <c r="P1392" s="164">
        <v>0</v>
      </c>
      <c r="Q1392" s="164">
        <v>0</v>
      </c>
      <c r="R1392" s="164">
        <v>0</v>
      </c>
      <c r="S1392" s="164">
        <v>0</v>
      </c>
      <c r="T1392" s="164">
        <v>0</v>
      </c>
      <c r="U1392" s="164">
        <v>0</v>
      </c>
      <c r="V1392" s="164">
        <v>0</v>
      </c>
      <c r="W1392" s="164">
        <v>0</v>
      </c>
      <c r="X1392" s="164">
        <v>0</v>
      </c>
      <c r="Y1392" s="164">
        <v>0</v>
      </c>
      <c r="Z1392" s="164">
        <v>0</v>
      </c>
      <c r="AA1392" s="164">
        <v>0</v>
      </c>
      <c r="AB1392" s="164">
        <v>0</v>
      </c>
      <c r="AC1392" s="164">
        <v>0</v>
      </c>
      <c r="AD1392" s="164">
        <v>0</v>
      </c>
      <c r="AE1392" s="164">
        <v>0</v>
      </c>
      <c r="AF1392" s="164">
        <v>0</v>
      </c>
      <c r="AG1392" s="164">
        <v>0</v>
      </c>
      <c r="AH1392" s="164">
        <v>0</v>
      </c>
      <c r="AI1392" s="164">
        <v>0</v>
      </c>
      <c r="AJ1392" s="164">
        <v>0</v>
      </c>
      <c r="AK1392" s="164">
        <v>0</v>
      </c>
      <c r="AL1392" s="164">
        <v>0</v>
      </c>
      <c r="AM1392" s="164">
        <v>0</v>
      </c>
      <c r="AN1392" s="164">
        <v>0</v>
      </c>
      <c r="AO1392" s="164">
        <v>0</v>
      </c>
      <c r="AP1392" s="164">
        <v>0</v>
      </c>
      <c r="AQ1392" s="164">
        <v>0</v>
      </c>
      <c r="AR1392" s="164">
        <v>0</v>
      </c>
      <c r="AS1392" s="164">
        <v>0</v>
      </c>
      <c r="AT1392" s="164">
        <v>0</v>
      </c>
      <c r="AU1392" s="164">
        <v>0</v>
      </c>
      <c r="AV1392" s="164">
        <v>0</v>
      </c>
      <c r="AW1392" s="164">
        <v>0</v>
      </c>
    </row>
    <row r="1393" spans="1:49" x14ac:dyDescent="0.3">
      <c r="A1393" s="247"/>
      <c r="B1393" s="247"/>
      <c r="C1393" s="141" t="s">
        <v>12</v>
      </c>
      <c r="D1393" s="164">
        <v>0</v>
      </c>
      <c r="E1393" s="164">
        <v>0</v>
      </c>
      <c r="F1393" s="164">
        <v>0</v>
      </c>
      <c r="G1393" s="164">
        <v>0</v>
      </c>
      <c r="H1393" s="164">
        <v>0</v>
      </c>
      <c r="I1393" s="164">
        <v>0</v>
      </c>
      <c r="J1393" s="164">
        <v>0</v>
      </c>
      <c r="K1393" s="164">
        <v>0</v>
      </c>
      <c r="L1393" s="164">
        <v>0</v>
      </c>
      <c r="M1393" s="164">
        <v>0</v>
      </c>
      <c r="N1393" s="164">
        <v>0</v>
      </c>
      <c r="O1393" s="164">
        <v>0</v>
      </c>
      <c r="P1393" s="164">
        <v>0</v>
      </c>
      <c r="Q1393" s="164">
        <v>0</v>
      </c>
      <c r="R1393" s="164">
        <v>0</v>
      </c>
      <c r="S1393" s="164">
        <v>0</v>
      </c>
      <c r="T1393" s="164">
        <v>0</v>
      </c>
      <c r="U1393" s="164">
        <v>0</v>
      </c>
      <c r="V1393" s="164">
        <v>0</v>
      </c>
      <c r="W1393" s="164">
        <v>0</v>
      </c>
      <c r="X1393" s="164">
        <v>0</v>
      </c>
      <c r="Y1393" s="164">
        <v>0</v>
      </c>
      <c r="Z1393" s="164">
        <v>0</v>
      </c>
      <c r="AA1393" s="164">
        <v>0</v>
      </c>
      <c r="AB1393" s="164">
        <v>0</v>
      </c>
      <c r="AC1393" s="164">
        <v>0</v>
      </c>
      <c r="AD1393" s="164">
        <v>0</v>
      </c>
      <c r="AE1393" s="164">
        <v>0</v>
      </c>
      <c r="AF1393" s="164">
        <v>0</v>
      </c>
      <c r="AG1393" s="164">
        <v>0</v>
      </c>
      <c r="AH1393" s="164">
        <v>0</v>
      </c>
      <c r="AI1393" s="164">
        <v>0</v>
      </c>
      <c r="AJ1393" s="164">
        <v>0</v>
      </c>
      <c r="AK1393" s="164">
        <v>0</v>
      </c>
      <c r="AL1393" s="164">
        <v>0</v>
      </c>
      <c r="AM1393" s="164">
        <v>0</v>
      </c>
      <c r="AN1393" s="164">
        <v>0</v>
      </c>
      <c r="AO1393" s="164">
        <v>0</v>
      </c>
      <c r="AP1393" s="164">
        <v>0</v>
      </c>
      <c r="AQ1393" s="164">
        <v>0</v>
      </c>
      <c r="AR1393" s="164">
        <v>0</v>
      </c>
      <c r="AS1393" s="164">
        <v>0</v>
      </c>
      <c r="AT1393" s="164">
        <v>0</v>
      </c>
      <c r="AU1393" s="164">
        <v>0</v>
      </c>
      <c r="AV1393" s="164">
        <v>0</v>
      </c>
      <c r="AW1393" s="164">
        <v>0</v>
      </c>
    </row>
    <row r="1394" spans="1:49" x14ac:dyDescent="0.3">
      <c r="A1394" s="247"/>
      <c r="B1394" s="247"/>
      <c r="C1394" s="141" t="s">
        <v>13</v>
      </c>
      <c r="D1394" s="164">
        <v>0</v>
      </c>
      <c r="E1394" s="164">
        <v>0</v>
      </c>
      <c r="F1394" s="164">
        <v>0</v>
      </c>
      <c r="G1394" s="164">
        <v>0</v>
      </c>
      <c r="H1394" s="164">
        <v>0</v>
      </c>
      <c r="I1394" s="164">
        <v>0</v>
      </c>
      <c r="J1394" s="164">
        <v>0</v>
      </c>
      <c r="K1394" s="164">
        <v>0</v>
      </c>
      <c r="L1394" s="164">
        <v>0</v>
      </c>
      <c r="M1394" s="164">
        <v>0</v>
      </c>
      <c r="N1394" s="164">
        <v>0</v>
      </c>
      <c r="O1394" s="164">
        <v>0</v>
      </c>
      <c r="P1394" s="164">
        <v>0</v>
      </c>
      <c r="Q1394" s="164">
        <v>0</v>
      </c>
      <c r="R1394" s="164">
        <v>0</v>
      </c>
      <c r="S1394" s="164">
        <v>0</v>
      </c>
      <c r="T1394" s="164">
        <v>0</v>
      </c>
      <c r="U1394" s="164">
        <v>0</v>
      </c>
      <c r="V1394" s="164">
        <v>0</v>
      </c>
      <c r="W1394" s="164">
        <v>0</v>
      </c>
      <c r="X1394" s="164">
        <v>0</v>
      </c>
      <c r="Y1394" s="164">
        <v>0</v>
      </c>
      <c r="Z1394" s="164">
        <v>0</v>
      </c>
      <c r="AA1394" s="164">
        <v>0</v>
      </c>
      <c r="AB1394" s="164">
        <v>0</v>
      </c>
      <c r="AC1394" s="164">
        <v>0</v>
      </c>
      <c r="AD1394" s="164">
        <v>0</v>
      </c>
      <c r="AE1394" s="164">
        <v>0</v>
      </c>
      <c r="AF1394" s="164">
        <v>0</v>
      </c>
      <c r="AG1394" s="164">
        <v>0</v>
      </c>
      <c r="AH1394" s="164">
        <v>0</v>
      </c>
      <c r="AI1394" s="164">
        <v>0</v>
      </c>
      <c r="AJ1394" s="164">
        <v>0</v>
      </c>
      <c r="AK1394" s="164">
        <v>0</v>
      </c>
      <c r="AL1394" s="164">
        <v>0</v>
      </c>
      <c r="AM1394" s="164">
        <v>0</v>
      </c>
      <c r="AN1394" s="164">
        <v>0</v>
      </c>
      <c r="AO1394" s="164">
        <v>0</v>
      </c>
      <c r="AP1394" s="164">
        <v>0</v>
      </c>
      <c r="AQ1394" s="164">
        <v>0</v>
      </c>
      <c r="AR1394" s="164">
        <v>0</v>
      </c>
      <c r="AS1394" s="164">
        <v>0</v>
      </c>
      <c r="AT1394" s="164">
        <v>0</v>
      </c>
      <c r="AU1394" s="164">
        <v>0</v>
      </c>
      <c r="AV1394" s="164">
        <v>0</v>
      </c>
      <c r="AW1394" s="164">
        <v>0</v>
      </c>
    </row>
    <row r="1395" spans="1:49" x14ac:dyDescent="0.3">
      <c r="A1395" s="247"/>
      <c r="B1395" s="247"/>
      <c r="C1395" s="141" t="s">
        <v>14</v>
      </c>
      <c r="D1395" s="164">
        <v>0</v>
      </c>
      <c r="E1395" s="164">
        <v>0</v>
      </c>
      <c r="F1395" s="164">
        <v>0</v>
      </c>
      <c r="G1395" s="164">
        <v>0</v>
      </c>
      <c r="H1395" s="164">
        <v>0</v>
      </c>
      <c r="I1395" s="164">
        <v>0</v>
      </c>
      <c r="J1395" s="164">
        <v>0</v>
      </c>
      <c r="K1395" s="164">
        <v>0</v>
      </c>
      <c r="L1395" s="164">
        <v>0</v>
      </c>
      <c r="M1395" s="164">
        <v>0</v>
      </c>
      <c r="N1395" s="164">
        <v>0</v>
      </c>
      <c r="O1395" s="164">
        <v>0</v>
      </c>
      <c r="P1395" s="164">
        <v>0</v>
      </c>
      <c r="Q1395" s="164">
        <v>0</v>
      </c>
      <c r="R1395" s="164">
        <v>0</v>
      </c>
      <c r="S1395" s="164">
        <v>0</v>
      </c>
      <c r="T1395" s="164">
        <v>0</v>
      </c>
      <c r="U1395" s="164">
        <v>0</v>
      </c>
      <c r="V1395" s="164">
        <v>0</v>
      </c>
      <c r="W1395" s="164">
        <v>0</v>
      </c>
      <c r="X1395" s="164">
        <v>0</v>
      </c>
      <c r="Y1395" s="164">
        <v>0</v>
      </c>
      <c r="Z1395" s="164">
        <v>0</v>
      </c>
      <c r="AA1395" s="164">
        <v>0</v>
      </c>
      <c r="AB1395" s="164">
        <v>0</v>
      </c>
      <c r="AC1395" s="164">
        <v>0</v>
      </c>
      <c r="AD1395" s="164">
        <v>0</v>
      </c>
      <c r="AE1395" s="164">
        <v>0</v>
      </c>
      <c r="AF1395" s="164">
        <v>0</v>
      </c>
      <c r="AG1395" s="164">
        <v>0</v>
      </c>
      <c r="AH1395" s="164">
        <v>0</v>
      </c>
      <c r="AI1395" s="164">
        <v>0</v>
      </c>
      <c r="AJ1395" s="164">
        <v>0</v>
      </c>
      <c r="AK1395" s="164">
        <v>0</v>
      </c>
      <c r="AL1395" s="164">
        <v>0</v>
      </c>
      <c r="AM1395" s="164">
        <v>0</v>
      </c>
      <c r="AN1395" s="164">
        <v>0</v>
      </c>
      <c r="AO1395" s="164">
        <v>0</v>
      </c>
      <c r="AP1395" s="164">
        <v>0</v>
      </c>
      <c r="AQ1395" s="164">
        <v>0</v>
      </c>
      <c r="AR1395" s="164">
        <v>0</v>
      </c>
      <c r="AS1395" s="164">
        <v>0</v>
      </c>
      <c r="AT1395" s="164">
        <v>0</v>
      </c>
      <c r="AU1395" s="164">
        <v>0</v>
      </c>
      <c r="AV1395" s="164">
        <v>0</v>
      </c>
      <c r="AW1395" s="164">
        <v>0</v>
      </c>
    </row>
    <row r="1396" spans="1:49" x14ac:dyDescent="0.3">
      <c r="A1396" s="247"/>
      <c r="B1396" s="247"/>
      <c r="C1396" s="141" t="s">
        <v>15</v>
      </c>
      <c r="D1396" s="164">
        <v>0</v>
      </c>
      <c r="E1396" s="164">
        <v>0</v>
      </c>
      <c r="F1396" s="164">
        <v>0</v>
      </c>
      <c r="G1396" s="164">
        <v>0</v>
      </c>
      <c r="H1396" s="164">
        <v>0</v>
      </c>
      <c r="I1396" s="164">
        <v>0</v>
      </c>
      <c r="J1396" s="164">
        <v>0</v>
      </c>
      <c r="K1396" s="164">
        <v>0</v>
      </c>
      <c r="L1396" s="164">
        <v>0</v>
      </c>
      <c r="M1396" s="164">
        <v>0</v>
      </c>
      <c r="N1396" s="164">
        <v>0</v>
      </c>
      <c r="O1396" s="164">
        <v>0</v>
      </c>
      <c r="P1396" s="164">
        <v>0</v>
      </c>
      <c r="Q1396" s="164">
        <v>0</v>
      </c>
      <c r="R1396" s="164">
        <v>0</v>
      </c>
      <c r="S1396" s="164">
        <v>0</v>
      </c>
      <c r="T1396" s="164">
        <v>0</v>
      </c>
      <c r="U1396" s="164">
        <v>0</v>
      </c>
      <c r="V1396" s="164">
        <v>0</v>
      </c>
      <c r="W1396" s="164">
        <v>0</v>
      </c>
      <c r="X1396" s="164">
        <v>0</v>
      </c>
      <c r="Y1396" s="164">
        <v>0</v>
      </c>
      <c r="Z1396" s="164">
        <v>0</v>
      </c>
      <c r="AA1396" s="164">
        <v>0</v>
      </c>
      <c r="AB1396" s="164">
        <v>0</v>
      </c>
      <c r="AC1396" s="164">
        <v>0</v>
      </c>
      <c r="AD1396" s="164">
        <v>0</v>
      </c>
      <c r="AE1396" s="164">
        <v>0</v>
      </c>
      <c r="AF1396" s="164">
        <v>0</v>
      </c>
      <c r="AG1396" s="164">
        <v>0</v>
      </c>
      <c r="AH1396" s="164">
        <v>0</v>
      </c>
      <c r="AI1396" s="164">
        <v>0</v>
      </c>
      <c r="AJ1396" s="164">
        <v>0</v>
      </c>
      <c r="AK1396" s="164">
        <v>0</v>
      </c>
      <c r="AL1396" s="164">
        <v>0</v>
      </c>
      <c r="AM1396" s="164">
        <v>0</v>
      </c>
      <c r="AN1396" s="164">
        <v>0</v>
      </c>
      <c r="AO1396" s="164">
        <v>0</v>
      </c>
      <c r="AP1396" s="164">
        <v>0</v>
      </c>
      <c r="AQ1396" s="164">
        <v>0</v>
      </c>
      <c r="AR1396" s="164">
        <v>0</v>
      </c>
      <c r="AS1396" s="164">
        <v>0</v>
      </c>
      <c r="AT1396" s="164">
        <v>0</v>
      </c>
      <c r="AU1396" s="164">
        <v>0</v>
      </c>
      <c r="AV1396" s="164">
        <v>0</v>
      </c>
      <c r="AW1396" s="164">
        <v>0</v>
      </c>
    </row>
    <row r="1397" spans="1:49" x14ac:dyDescent="0.3">
      <c r="A1397" s="247"/>
      <c r="B1397" s="247"/>
      <c r="C1397" s="141" t="s">
        <v>16</v>
      </c>
      <c r="D1397" s="164">
        <v>0</v>
      </c>
      <c r="E1397" s="164">
        <v>0</v>
      </c>
      <c r="F1397" s="164">
        <v>0</v>
      </c>
      <c r="G1397" s="164">
        <v>0</v>
      </c>
      <c r="H1397" s="164">
        <v>0</v>
      </c>
      <c r="I1397" s="164">
        <v>0</v>
      </c>
      <c r="J1397" s="164">
        <v>0</v>
      </c>
      <c r="K1397" s="164">
        <v>0</v>
      </c>
      <c r="L1397" s="164">
        <v>0</v>
      </c>
      <c r="M1397" s="164">
        <v>0</v>
      </c>
      <c r="N1397" s="164">
        <v>0</v>
      </c>
      <c r="O1397" s="164">
        <v>0</v>
      </c>
      <c r="P1397" s="164">
        <v>0</v>
      </c>
      <c r="Q1397" s="164">
        <v>0</v>
      </c>
      <c r="R1397" s="164">
        <v>0</v>
      </c>
      <c r="S1397" s="164">
        <v>0</v>
      </c>
      <c r="T1397" s="164">
        <v>0</v>
      </c>
      <c r="U1397" s="164">
        <v>0</v>
      </c>
      <c r="V1397" s="164">
        <v>0</v>
      </c>
      <c r="W1397" s="164">
        <v>0</v>
      </c>
      <c r="X1397" s="164">
        <v>0</v>
      </c>
      <c r="Y1397" s="164">
        <v>0</v>
      </c>
      <c r="Z1397" s="164">
        <v>0</v>
      </c>
      <c r="AA1397" s="164">
        <v>0</v>
      </c>
      <c r="AB1397" s="164">
        <v>0</v>
      </c>
      <c r="AC1397" s="164">
        <v>0</v>
      </c>
      <c r="AD1397" s="164">
        <v>0</v>
      </c>
      <c r="AE1397" s="164">
        <v>0</v>
      </c>
      <c r="AF1397" s="164">
        <v>0</v>
      </c>
      <c r="AG1397" s="164">
        <v>0</v>
      </c>
      <c r="AH1397" s="164">
        <v>0</v>
      </c>
      <c r="AI1397" s="164">
        <v>0</v>
      </c>
      <c r="AJ1397" s="164">
        <v>0</v>
      </c>
      <c r="AK1397" s="164">
        <v>0</v>
      </c>
      <c r="AL1397" s="164">
        <v>0</v>
      </c>
      <c r="AM1397" s="164">
        <v>0</v>
      </c>
      <c r="AN1397" s="164">
        <v>0</v>
      </c>
      <c r="AO1397" s="164">
        <v>0</v>
      </c>
      <c r="AP1397" s="164">
        <v>0</v>
      </c>
      <c r="AQ1397" s="164">
        <v>0</v>
      </c>
      <c r="AR1397" s="164">
        <v>0</v>
      </c>
      <c r="AS1397" s="164">
        <v>0</v>
      </c>
      <c r="AT1397" s="164">
        <v>0</v>
      </c>
      <c r="AU1397" s="164">
        <v>0</v>
      </c>
      <c r="AV1397" s="164">
        <v>0</v>
      </c>
      <c r="AW1397" s="164">
        <v>0</v>
      </c>
    </row>
    <row r="1398" spans="1:49" x14ac:dyDescent="0.3">
      <c r="A1398" s="247"/>
      <c r="B1398" s="247"/>
      <c r="C1398" s="141" t="s">
        <v>17</v>
      </c>
      <c r="D1398" s="164">
        <v>0</v>
      </c>
      <c r="E1398" s="164">
        <v>0</v>
      </c>
      <c r="F1398" s="164">
        <v>0</v>
      </c>
      <c r="G1398" s="164">
        <v>0</v>
      </c>
      <c r="H1398" s="164">
        <v>0</v>
      </c>
      <c r="I1398" s="164">
        <v>0</v>
      </c>
      <c r="J1398" s="164">
        <v>0</v>
      </c>
      <c r="K1398" s="164">
        <v>0</v>
      </c>
      <c r="L1398" s="164">
        <v>0</v>
      </c>
      <c r="M1398" s="164">
        <v>0</v>
      </c>
      <c r="N1398" s="164">
        <v>0</v>
      </c>
      <c r="O1398" s="164">
        <v>0</v>
      </c>
      <c r="P1398" s="164">
        <v>0</v>
      </c>
      <c r="Q1398" s="164">
        <v>0</v>
      </c>
      <c r="R1398" s="164">
        <v>0</v>
      </c>
      <c r="S1398" s="164">
        <v>0</v>
      </c>
      <c r="T1398" s="164">
        <v>0</v>
      </c>
      <c r="U1398" s="164">
        <v>0</v>
      </c>
      <c r="V1398" s="164">
        <v>0</v>
      </c>
      <c r="W1398" s="164">
        <v>0</v>
      </c>
      <c r="X1398" s="164">
        <v>0</v>
      </c>
      <c r="Y1398" s="164">
        <v>0</v>
      </c>
      <c r="Z1398" s="164">
        <v>0</v>
      </c>
      <c r="AA1398" s="164">
        <v>0</v>
      </c>
      <c r="AB1398" s="164">
        <v>0</v>
      </c>
      <c r="AC1398" s="164">
        <v>0</v>
      </c>
      <c r="AD1398" s="164">
        <v>0</v>
      </c>
      <c r="AE1398" s="164">
        <v>0</v>
      </c>
      <c r="AF1398" s="164">
        <v>0</v>
      </c>
      <c r="AG1398" s="164">
        <v>0</v>
      </c>
      <c r="AH1398" s="164">
        <v>0</v>
      </c>
      <c r="AI1398" s="164">
        <v>0</v>
      </c>
      <c r="AJ1398" s="164">
        <v>0</v>
      </c>
      <c r="AK1398" s="164">
        <v>0</v>
      </c>
      <c r="AL1398" s="164">
        <v>0</v>
      </c>
      <c r="AM1398" s="164">
        <v>0</v>
      </c>
      <c r="AN1398" s="164">
        <v>0</v>
      </c>
      <c r="AO1398" s="164">
        <v>0</v>
      </c>
      <c r="AP1398" s="164">
        <v>0</v>
      </c>
      <c r="AQ1398" s="164">
        <v>0</v>
      </c>
      <c r="AR1398" s="164">
        <v>0</v>
      </c>
      <c r="AS1398" s="164">
        <v>0</v>
      </c>
      <c r="AT1398" s="164">
        <v>0</v>
      </c>
      <c r="AU1398" s="164">
        <v>0</v>
      </c>
      <c r="AV1398" s="164">
        <v>0</v>
      </c>
      <c r="AW1398" s="164">
        <v>0</v>
      </c>
    </row>
    <row r="1399" spans="1:49" x14ac:dyDescent="0.3">
      <c r="A1399" s="247"/>
      <c r="B1399" s="247"/>
      <c r="C1399" s="141" t="s">
        <v>34</v>
      </c>
      <c r="D1399" s="164">
        <v>0</v>
      </c>
      <c r="E1399" s="164">
        <v>0</v>
      </c>
      <c r="F1399" s="164">
        <v>0</v>
      </c>
      <c r="G1399" s="164">
        <v>0</v>
      </c>
      <c r="H1399" s="164">
        <v>0</v>
      </c>
      <c r="I1399" s="164">
        <v>0</v>
      </c>
      <c r="J1399" s="164">
        <v>0</v>
      </c>
      <c r="K1399" s="164">
        <v>0</v>
      </c>
      <c r="L1399" s="164">
        <v>0</v>
      </c>
      <c r="M1399" s="164">
        <v>0</v>
      </c>
      <c r="N1399" s="164">
        <v>0</v>
      </c>
      <c r="O1399" s="164">
        <v>0</v>
      </c>
      <c r="P1399" s="164">
        <v>0</v>
      </c>
      <c r="Q1399" s="164">
        <v>0</v>
      </c>
      <c r="R1399" s="164">
        <v>0</v>
      </c>
      <c r="S1399" s="164">
        <v>0</v>
      </c>
      <c r="T1399" s="164">
        <v>0</v>
      </c>
      <c r="U1399" s="164">
        <v>0</v>
      </c>
      <c r="V1399" s="164">
        <v>0</v>
      </c>
      <c r="W1399" s="164">
        <v>0</v>
      </c>
      <c r="X1399" s="164">
        <v>0</v>
      </c>
      <c r="Y1399" s="164">
        <v>0</v>
      </c>
      <c r="Z1399" s="164">
        <v>0</v>
      </c>
      <c r="AA1399" s="164">
        <v>0</v>
      </c>
      <c r="AB1399" s="164">
        <v>0</v>
      </c>
      <c r="AC1399" s="164">
        <v>0</v>
      </c>
      <c r="AD1399" s="164">
        <v>0</v>
      </c>
      <c r="AE1399" s="164">
        <v>0</v>
      </c>
      <c r="AF1399" s="164">
        <v>0</v>
      </c>
      <c r="AG1399" s="164">
        <v>0</v>
      </c>
      <c r="AH1399" s="164">
        <v>0</v>
      </c>
      <c r="AI1399" s="164">
        <v>0</v>
      </c>
      <c r="AJ1399" s="164">
        <v>0</v>
      </c>
      <c r="AK1399" s="164">
        <v>0</v>
      </c>
      <c r="AL1399" s="164">
        <v>0</v>
      </c>
      <c r="AM1399" s="164">
        <v>0</v>
      </c>
      <c r="AN1399" s="164">
        <v>0</v>
      </c>
      <c r="AO1399" s="164">
        <v>0</v>
      </c>
      <c r="AP1399" s="164">
        <v>0</v>
      </c>
      <c r="AQ1399" s="164">
        <v>0</v>
      </c>
      <c r="AR1399" s="164">
        <v>0</v>
      </c>
      <c r="AS1399" s="164">
        <v>0</v>
      </c>
      <c r="AT1399" s="164">
        <v>0</v>
      </c>
      <c r="AU1399" s="164">
        <v>0</v>
      </c>
      <c r="AV1399" s="164">
        <v>0</v>
      </c>
      <c r="AW1399" s="164">
        <v>0</v>
      </c>
    </row>
    <row r="1400" spans="1:49" x14ac:dyDescent="0.3">
      <c r="A1400" s="247"/>
      <c r="B1400" s="247"/>
      <c r="C1400" s="141" t="s">
        <v>19</v>
      </c>
      <c r="D1400" s="164">
        <v>0</v>
      </c>
      <c r="E1400" s="164">
        <v>0</v>
      </c>
      <c r="F1400" s="164">
        <v>0</v>
      </c>
      <c r="G1400" s="164">
        <v>0</v>
      </c>
      <c r="H1400" s="164">
        <v>0</v>
      </c>
      <c r="I1400" s="164">
        <v>0</v>
      </c>
      <c r="J1400" s="164">
        <v>0</v>
      </c>
      <c r="K1400" s="164">
        <v>0</v>
      </c>
      <c r="L1400" s="164">
        <v>0</v>
      </c>
      <c r="M1400" s="164">
        <v>0</v>
      </c>
      <c r="N1400" s="164">
        <v>0</v>
      </c>
      <c r="O1400" s="164">
        <v>0</v>
      </c>
      <c r="P1400" s="164">
        <v>0</v>
      </c>
      <c r="Q1400" s="164">
        <v>0</v>
      </c>
      <c r="R1400" s="164">
        <v>0</v>
      </c>
      <c r="S1400" s="164">
        <v>0</v>
      </c>
      <c r="T1400" s="164">
        <v>0</v>
      </c>
      <c r="U1400" s="164">
        <v>0</v>
      </c>
      <c r="V1400" s="164">
        <v>0</v>
      </c>
      <c r="W1400" s="164">
        <v>0</v>
      </c>
      <c r="X1400" s="164">
        <v>0</v>
      </c>
      <c r="Y1400" s="164">
        <v>0</v>
      </c>
      <c r="Z1400" s="164">
        <v>0</v>
      </c>
      <c r="AA1400" s="164">
        <v>0</v>
      </c>
      <c r="AB1400" s="164">
        <v>0</v>
      </c>
      <c r="AC1400" s="164">
        <v>0</v>
      </c>
      <c r="AD1400" s="164">
        <v>0</v>
      </c>
      <c r="AE1400" s="164">
        <v>0</v>
      </c>
      <c r="AF1400" s="164">
        <v>0</v>
      </c>
      <c r="AG1400" s="164">
        <v>0</v>
      </c>
      <c r="AH1400" s="164">
        <v>0</v>
      </c>
      <c r="AI1400" s="164">
        <v>0</v>
      </c>
      <c r="AJ1400" s="164">
        <v>0</v>
      </c>
      <c r="AK1400" s="164">
        <v>0</v>
      </c>
      <c r="AL1400" s="164">
        <v>0</v>
      </c>
      <c r="AM1400" s="164">
        <v>0</v>
      </c>
      <c r="AN1400" s="164">
        <v>0</v>
      </c>
      <c r="AO1400" s="164">
        <v>0</v>
      </c>
      <c r="AP1400" s="164">
        <v>0</v>
      </c>
      <c r="AQ1400" s="164">
        <v>0</v>
      </c>
      <c r="AR1400" s="164">
        <v>0</v>
      </c>
      <c r="AS1400" s="164">
        <v>0</v>
      </c>
      <c r="AT1400" s="164">
        <v>0</v>
      </c>
      <c r="AU1400" s="164">
        <v>0</v>
      </c>
      <c r="AV1400" s="164">
        <v>0</v>
      </c>
      <c r="AW1400" s="164">
        <v>0</v>
      </c>
    </row>
    <row r="1401" spans="1:49" x14ac:dyDescent="0.3">
      <c r="A1401" s="247" t="s">
        <v>26</v>
      </c>
      <c r="B1401" s="247" t="s">
        <v>10</v>
      </c>
      <c r="C1401" s="141" t="s">
        <v>11</v>
      </c>
      <c r="D1401" s="164">
        <v>0</v>
      </c>
      <c r="E1401" s="164">
        <v>0</v>
      </c>
      <c r="F1401" s="164">
        <v>0</v>
      </c>
      <c r="G1401" s="164">
        <v>0</v>
      </c>
      <c r="H1401" s="164">
        <v>0</v>
      </c>
      <c r="I1401" s="164">
        <v>0</v>
      </c>
      <c r="J1401" s="164">
        <v>0</v>
      </c>
      <c r="K1401" s="164">
        <v>0</v>
      </c>
      <c r="L1401" s="164">
        <v>0</v>
      </c>
      <c r="M1401" s="164">
        <v>0</v>
      </c>
      <c r="N1401" s="164">
        <v>0</v>
      </c>
      <c r="O1401" s="164">
        <v>0</v>
      </c>
      <c r="P1401" s="164">
        <v>0</v>
      </c>
      <c r="Q1401" s="164">
        <v>0</v>
      </c>
      <c r="R1401" s="164">
        <v>0</v>
      </c>
      <c r="S1401" s="164">
        <v>0</v>
      </c>
      <c r="T1401" s="164">
        <v>0</v>
      </c>
      <c r="U1401" s="164">
        <v>0</v>
      </c>
      <c r="V1401" s="164">
        <v>0</v>
      </c>
      <c r="W1401" s="164">
        <v>0</v>
      </c>
      <c r="X1401" s="164">
        <v>0</v>
      </c>
      <c r="Y1401" s="164">
        <v>0</v>
      </c>
      <c r="Z1401" s="164">
        <v>0</v>
      </c>
      <c r="AA1401" s="164">
        <v>0</v>
      </c>
      <c r="AB1401" s="164">
        <v>0</v>
      </c>
      <c r="AC1401" s="164">
        <v>0</v>
      </c>
      <c r="AD1401" s="164">
        <v>0</v>
      </c>
      <c r="AE1401" s="164">
        <v>0</v>
      </c>
      <c r="AF1401" s="164">
        <v>0</v>
      </c>
      <c r="AG1401" s="164">
        <v>0</v>
      </c>
      <c r="AH1401" s="164">
        <v>0</v>
      </c>
      <c r="AI1401" s="164">
        <v>0</v>
      </c>
      <c r="AJ1401" s="164">
        <v>0</v>
      </c>
      <c r="AK1401" s="164">
        <v>0</v>
      </c>
      <c r="AL1401" s="164">
        <v>0</v>
      </c>
      <c r="AM1401" s="164">
        <v>0</v>
      </c>
      <c r="AN1401" s="164">
        <v>0</v>
      </c>
      <c r="AO1401" s="164">
        <v>0</v>
      </c>
      <c r="AP1401" s="164">
        <v>0</v>
      </c>
      <c r="AQ1401" s="164">
        <v>0</v>
      </c>
      <c r="AR1401" s="164">
        <v>0</v>
      </c>
      <c r="AS1401" s="164">
        <v>0</v>
      </c>
      <c r="AT1401" s="164">
        <v>0</v>
      </c>
      <c r="AU1401" s="164">
        <v>0</v>
      </c>
      <c r="AV1401" s="164">
        <v>0</v>
      </c>
      <c r="AW1401" s="164">
        <v>0</v>
      </c>
    </row>
    <row r="1402" spans="1:49" x14ac:dyDescent="0.3">
      <c r="A1402" s="247"/>
      <c r="B1402" s="247"/>
      <c r="C1402" s="141" t="s">
        <v>12</v>
      </c>
      <c r="D1402" s="164">
        <v>0</v>
      </c>
      <c r="E1402" s="164">
        <v>0</v>
      </c>
      <c r="F1402" s="164">
        <v>0</v>
      </c>
      <c r="G1402" s="164">
        <v>0</v>
      </c>
      <c r="H1402" s="164">
        <v>0</v>
      </c>
      <c r="I1402" s="164">
        <v>0</v>
      </c>
      <c r="J1402" s="164">
        <v>0</v>
      </c>
      <c r="K1402" s="164">
        <v>0</v>
      </c>
      <c r="L1402" s="164">
        <v>0</v>
      </c>
      <c r="M1402" s="164">
        <v>0</v>
      </c>
      <c r="N1402" s="164">
        <v>0</v>
      </c>
      <c r="O1402" s="164">
        <v>0</v>
      </c>
      <c r="P1402" s="164">
        <v>0</v>
      </c>
      <c r="Q1402" s="164">
        <v>0</v>
      </c>
      <c r="R1402" s="164">
        <v>0</v>
      </c>
      <c r="S1402" s="164">
        <v>0</v>
      </c>
      <c r="T1402" s="164">
        <v>0</v>
      </c>
      <c r="U1402" s="164">
        <v>0</v>
      </c>
      <c r="V1402" s="164">
        <v>0</v>
      </c>
      <c r="W1402" s="164">
        <v>0</v>
      </c>
      <c r="X1402" s="164">
        <v>0</v>
      </c>
      <c r="Y1402" s="164">
        <v>0</v>
      </c>
      <c r="Z1402" s="164">
        <v>0</v>
      </c>
      <c r="AA1402" s="164">
        <v>0</v>
      </c>
      <c r="AB1402" s="164">
        <v>0</v>
      </c>
      <c r="AC1402" s="164">
        <v>0</v>
      </c>
      <c r="AD1402" s="164">
        <v>0</v>
      </c>
      <c r="AE1402" s="164">
        <v>0</v>
      </c>
      <c r="AF1402" s="164">
        <v>0</v>
      </c>
      <c r="AG1402" s="164">
        <v>0</v>
      </c>
      <c r="AH1402" s="164">
        <v>0</v>
      </c>
      <c r="AI1402" s="164">
        <v>0</v>
      </c>
      <c r="AJ1402" s="164">
        <v>0</v>
      </c>
      <c r="AK1402" s="164">
        <v>0</v>
      </c>
      <c r="AL1402" s="164">
        <v>0</v>
      </c>
      <c r="AM1402" s="164">
        <v>0</v>
      </c>
      <c r="AN1402" s="164">
        <v>0</v>
      </c>
      <c r="AO1402" s="164">
        <v>0</v>
      </c>
      <c r="AP1402" s="164">
        <v>0</v>
      </c>
      <c r="AQ1402" s="164">
        <v>0</v>
      </c>
      <c r="AR1402" s="164">
        <v>0</v>
      </c>
      <c r="AS1402" s="164">
        <v>0</v>
      </c>
      <c r="AT1402" s="164">
        <v>0</v>
      </c>
      <c r="AU1402" s="164">
        <v>0</v>
      </c>
      <c r="AV1402" s="164">
        <v>0</v>
      </c>
      <c r="AW1402" s="164">
        <v>0</v>
      </c>
    </row>
    <row r="1403" spans="1:49" x14ac:dyDescent="0.3">
      <c r="A1403" s="247"/>
      <c r="B1403" s="247"/>
      <c r="C1403" s="141" t="s">
        <v>13</v>
      </c>
      <c r="D1403" s="164">
        <v>0</v>
      </c>
      <c r="E1403" s="164">
        <v>0</v>
      </c>
      <c r="F1403" s="164">
        <v>0</v>
      </c>
      <c r="G1403" s="164">
        <v>0</v>
      </c>
      <c r="H1403" s="164">
        <v>0</v>
      </c>
      <c r="I1403" s="164">
        <v>0</v>
      </c>
      <c r="J1403" s="164">
        <v>0</v>
      </c>
      <c r="K1403" s="164">
        <v>0</v>
      </c>
      <c r="L1403" s="164">
        <v>0</v>
      </c>
      <c r="M1403" s="164">
        <v>0</v>
      </c>
      <c r="N1403" s="164">
        <v>0</v>
      </c>
      <c r="O1403" s="164">
        <v>0</v>
      </c>
      <c r="P1403" s="164">
        <v>0</v>
      </c>
      <c r="Q1403" s="164">
        <v>0</v>
      </c>
      <c r="R1403" s="164">
        <v>0</v>
      </c>
      <c r="S1403" s="164">
        <v>0</v>
      </c>
      <c r="T1403" s="164">
        <v>0</v>
      </c>
      <c r="U1403" s="164">
        <v>0</v>
      </c>
      <c r="V1403" s="164">
        <v>0</v>
      </c>
      <c r="W1403" s="164">
        <v>0</v>
      </c>
      <c r="X1403" s="164">
        <v>0</v>
      </c>
      <c r="Y1403" s="164">
        <v>0</v>
      </c>
      <c r="Z1403" s="164">
        <v>0</v>
      </c>
      <c r="AA1403" s="164">
        <v>0</v>
      </c>
      <c r="AB1403" s="164">
        <v>0</v>
      </c>
      <c r="AC1403" s="164">
        <v>0</v>
      </c>
      <c r="AD1403" s="164">
        <v>0</v>
      </c>
      <c r="AE1403" s="164">
        <v>0</v>
      </c>
      <c r="AF1403" s="164">
        <v>0</v>
      </c>
      <c r="AG1403" s="164">
        <v>0</v>
      </c>
      <c r="AH1403" s="164">
        <v>0</v>
      </c>
      <c r="AI1403" s="164">
        <v>0</v>
      </c>
      <c r="AJ1403" s="164">
        <v>0</v>
      </c>
      <c r="AK1403" s="164">
        <v>0</v>
      </c>
      <c r="AL1403" s="164">
        <v>0</v>
      </c>
      <c r="AM1403" s="164">
        <v>0</v>
      </c>
      <c r="AN1403" s="164">
        <v>0</v>
      </c>
      <c r="AO1403" s="164">
        <v>0</v>
      </c>
      <c r="AP1403" s="164">
        <v>0</v>
      </c>
      <c r="AQ1403" s="164">
        <v>0</v>
      </c>
      <c r="AR1403" s="164">
        <v>0</v>
      </c>
      <c r="AS1403" s="164">
        <v>0</v>
      </c>
      <c r="AT1403" s="164">
        <v>0</v>
      </c>
      <c r="AU1403" s="164">
        <v>0</v>
      </c>
      <c r="AV1403" s="164">
        <v>0</v>
      </c>
      <c r="AW1403" s="164">
        <v>0</v>
      </c>
    </row>
    <row r="1404" spans="1:49" x14ac:dyDescent="0.3">
      <c r="A1404" s="247"/>
      <c r="B1404" s="247"/>
      <c r="C1404" s="141" t="s">
        <v>14</v>
      </c>
      <c r="D1404" s="164">
        <v>0</v>
      </c>
      <c r="E1404" s="164">
        <v>0</v>
      </c>
      <c r="F1404" s="164">
        <v>0</v>
      </c>
      <c r="G1404" s="164">
        <v>0</v>
      </c>
      <c r="H1404" s="164">
        <v>0</v>
      </c>
      <c r="I1404" s="164">
        <v>0</v>
      </c>
      <c r="J1404" s="164">
        <v>0</v>
      </c>
      <c r="K1404" s="164">
        <v>0</v>
      </c>
      <c r="L1404" s="164">
        <v>0</v>
      </c>
      <c r="M1404" s="164">
        <v>0</v>
      </c>
      <c r="N1404" s="164">
        <v>0</v>
      </c>
      <c r="O1404" s="164">
        <v>0</v>
      </c>
      <c r="P1404" s="164">
        <v>0</v>
      </c>
      <c r="Q1404" s="164">
        <v>0</v>
      </c>
      <c r="R1404" s="164">
        <v>0</v>
      </c>
      <c r="S1404" s="164">
        <v>0</v>
      </c>
      <c r="T1404" s="164">
        <v>0</v>
      </c>
      <c r="U1404" s="164">
        <v>0</v>
      </c>
      <c r="V1404" s="164">
        <v>0</v>
      </c>
      <c r="W1404" s="164">
        <v>0</v>
      </c>
      <c r="X1404" s="164">
        <v>0</v>
      </c>
      <c r="Y1404" s="164">
        <v>0</v>
      </c>
      <c r="Z1404" s="164">
        <v>0</v>
      </c>
      <c r="AA1404" s="164">
        <v>0</v>
      </c>
      <c r="AB1404" s="164">
        <v>0</v>
      </c>
      <c r="AC1404" s="164">
        <v>0</v>
      </c>
      <c r="AD1404" s="164">
        <v>0</v>
      </c>
      <c r="AE1404" s="164">
        <v>0</v>
      </c>
      <c r="AF1404" s="164">
        <v>0</v>
      </c>
      <c r="AG1404" s="164">
        <v>0</v>
      </c>
      <c r="AH1404" s="164">
        <v>0</v>
      </c>
      <c r="AI1404" s="164">
        <v>0</v>
      </c>
      <c r="AJ1404" s="164">
        <v>0</v>
      </c>
      <c r="AK1404" s="164">
        <v>0</v>
      </c>
      <c r="AL1404" s="164">
        <v>0</v>
      </c>
      <c r="AM1404" s="164">
        <v>0</v>
      </c>
      <c r="AN1404" s="164">
        <v>0</v>
      </c>
      <c r="AO1404" s="164">
        <v>0</v>
      </c>
      <c r="AP1404" s="164">
        <v>0</v>
      </c>
      <c r="AQ1404" s="164">
        <v>0</v>
      </c>
      <c r="AR1404" s="164">
        <v>0</v>
      </c>
      <c r="AS1404" s="164">
        <v>0</v>
      </c>
      <c r="AT1404" s="164">
        <v>0</v>
      </c>
      <c r="AU1404" s="164">
        <v>0</v>
      </c>
      <c r="AV1404" s="164">
        <v>0</v>
      </c>
      <c r="AW1404" s="164">
        <v>0</v>
      </c>
    </row>
    <row r="1405" spans="1:49" x14ac:dyDescent="0.3">
      <c r="A1405" s="247"/>
      <c r="B1405" s="247"/>
      <c r="C1405" s="141" t="s">
        <v>15</v>
      </c>
      <c r="D1405" s="164">
        <v>0</v>
      </c>
      <c r="E1405" s="164">
        <v>0</v>
      </c>
      <c r="F1405" s="164">
        <v>0</v>
      </c>
      <c r="G1405" s="164">
        <v>0</v>
      </c>
      <c r="H1405" s="164">
        <v>0</v>
      </c>
      <c r="I1405" s="164">
        <v>0</v>
      </c>
      <c r="J1405" s="164">
        <v>0</v>
      </c>
      <c r="K1405" s="164">
        <v>0</v>
      </c>
      <c r="L1405" s="164">
        <v>0</v>
      </c>
      <c r="M1405" s="164">
        <v>0</v>
      </c>
      <c r="N1405" s="164">
        <v>0</v>
      </c>
      <c r="O1405" s="164">
        <v>0</v>
      </c>
      <c r="P1405" s="164">
        <v>0</v>
      </c>
      <c r="Q1405" s="164">
        <v>0</v>
      </c>
      <c r="R1405" s="164">
        <v>0</v>
      </c>
      <c r="S1405" s="164">
        <v>0</v>
      </c>
      <c r="T1405" s="164">
        <v>0</v>
      </c>
      <c r="U1405" s="164">
        <v>0</v>
      </c>
      <c r="V1405" s="164">
        <v>0</v>
      </c>
      <c r="W1405" s="164">
        <v>0</v>
      </c>
      <c r="X1405" s="164">
        <v>0</v>
      </c>
      <c r="Y1405" s="164">
        <v>0</v>
      </c>
      <c r="Z1405" s="164">
        <v>0</v>
      </c>
      <c r="AA1405" s="164">
        <v>0</v>
      </c>
      <c r="AB1405" s="164">
        <v>0</v>
      </c>
      <c r="AC1405" s="164">
        <v>0</v>
      </c>
      <c r="AD1405" s="164">
        <v>0</v>
      </c>
      <c r="AE1405" s="164">
        <v>0</v>
      </c>
      <c r="AF1405" s="164">
        <v>0</v>
      </c>
      <c r="AG1405" s="164">
        <v>0</v>
      </c>
      <c r="AH1405" s="164">
        <v>0</v>
      </c>
      <c r="AI1405" s="164">
        <v>0</v>
      </c>
      <c r="AJ1405" s="164">
        <v>0</v>
      </c>
      <c r="AK1405" s="164">
        <v>0</v>
      </c>
      <c r="AL1405" s="164">
        <v>0</v>
      </c>
      <c r="AM1405" s="164">
        <v>0</v>
      </c>
      <c r="AN1405" s="164">
        <v>0</v>
      </c>
      <c r="AO1405" s="164">
        <v>0</v>
      </c>
      <c r="AP1405" s="164">
        <v>0</v>
      </c>
      <c r="AQ1405" s="164">
        <v>0</v>
      </c>
      <c r="AR1405" s="164">
        <v>0</v>
      </c>
      <c r="AS1405" s="164">
        <v>0</v>
      </c>
      <c r="AT1405" s="164">
        <v>0</v>
      </c>
      <c r="AU1405" s="164">
        <v>0</v>
      </c>
      <c r="AV1405" s="164">
        <v>0</v>
      </c>
      <c r="AW1405" s="164">
        <v>0</v>
      </c>
    </row>
    <row r="1406" spans="1:49" x14ac:dyDescent="0.3">
      <c r="A1406" s="247"/>
      <c r="B1406" s="247"/>
      <c r="C1406" s="141" t="s">
        <v>16</v>
      </c>
      <c r="D1406" s="164">
        <v>0</v>
      </c>
      <c r="E1406" s="164">
        <v>0</v>
      </c>
      <c r="F1406" s="164">
        <v>0</v>
      </c>
      <c r="G1406" s="164">
        <v>0</v>
      </c>
      <c r="H1406" s="164">
        <v>0</v>
      </c>
      <c r="I1406" s="164">
        <v>0</v>
      </c>
      <c r="J1406" s="164">
        <v>0</v>
      </c>
      <c r="K1406" s="164">
        <v>0</v>
      </c>
      <c r="L1406" s="164">
        <v>0</v>
      </c>
      <c r="M1406" s="164">
        <v>0</v>
      </c>
      <c r="N1406" s="164">
        <v>0</v>
      </c>
      <c r="O1406" s="164">
        <v>0</v>
      </c>
      <c r="P1406" s="164">
        <v>0</v>
      </c>
      <c r="Q1406" s="164">
        <v>0</v>
      </c>
      <c r="R1406" s="164">
        <v>0</v>
      </c>
      <c r="S1406" s="164">
        <v>0</v>
      </c>
      <c r="T1406" s="164">
        <v>0</v>
      </c>
      <c r="U1406" s="164">
        <v>0</v>
      </c>
      <c r="V1406" s="164">
        <v>0</v>
      </c>
      <c r="W1406" s="164">
        <v>0</v>
      </c>
      <c r="X1406" s="164">
        <v>0</v>
      </c>
      <c r="Y1406" s="164">
        <v>0</v>
      </c>
      <c r="Z1406" s="164">
        <v>0</v>
      </c>
      <c r="AA1406" s="164">
        <v>0</v>
      </c>
      <c r="AB1406" s="164">
        <v>0</v>
      </c>
      <c r="AC1406" s="164">
        <v>0</v>
      </c>
      <c r="AD1406" s="164">
        <v>0</v>
      </c>
      <c r="AE1406" s="164">
        <v>0</v>
      </c>
      <c r="AF1406" s="164">
        <v>0</v>
      </c>
      <c r="AG1406" s="164">
        <v>0</v>
      </c>
      <c r="AH1406" s="164">
        <v>0</v>
      </c>
      <c r="AI1406" s="164">
        <v>0</v>
      </c>
      <c r="AJ1406" s="164">
        <v>0</v>
      </c>
      <c r="AK1406" s="164">
        <v>0</v>
      </c>
      <c r="AL1406" s="164">
        <v>0</v>
      </c>
      <c r="AM1406" s="164">
        <v>0</v>
      </c>
      <c r="AN1406" s="164">
        <v>0</v>
      </c>
      <c r="AO1406" s="164">
        <v>0</v>
      </c>
      <c r="AP1406" s="164">
        <v>0</v>
      </c>
      <c r="AQ1406" s="164">
        <v>0</v>
      </c>
      <c r="AR1406" s="164">
        <v>0</v>
      </c>
      <c r="AS1406" s="164">
        <v>0</v>
      </c>
      <c r="AT1406" s="164">
        <v>0</v>
      </c>
      <c r="AU1406" s="164">
        <v>0</v>
      </c>
      <c r="AV1406" s="164">
        <v>0</v>
      </c>
      <c r="AW1406" s="164">
        <v>0</v>
      </c>
    </row>
    <row r="1407" spans="1:49" x14ac:dyDescent="0.3">
      <c r="A1407" s="247"/>
      <c r="B1407" s="247"/>
      <c r="C1407" s="141" t="s">
        <v>17</v>
      </c>
      <c r="D1407" s="164">
        <v>0</v>
      </c>
      <c r="E1407" s="164">
        <v>0</v>
      </c>
      <c r="F1407" s="164">
        <v>0</v>
      </c>
      <c r="G1407" s="164">
        <v>0</v>
      </c>
      <c r="H1407" s="164">
        <v>0</v>
      </c>
      <c r="I1407" s="164">
        <v>0</v>
      </c>
      <c r="J1407" s="164">
        <v>0</v>
      </c>
      <c r="K1407" s="164">
        <v>0</v>
      </c>
      <c r="L1407" s="164">
        <v>0</v>
      </c>
      <c r="M1407" s="164">
        <v>0</v>
      </c>
      <c r="N1407" s="164">
        <v>0</v>
      </c>
      <c r="O1407" s="164">
        <v>0</v>
      </c>
      <c r="P1407" s="164">
        <v>0</v>
      </c>
      <c r="Q1407" s="164">
        <v>0</v>
      </c>
      <c r="R1407" s="164">
        <v>0</v>
      </c>
      <c r="S1407" s="164">
        <v>0</v>
      </c>
      <c r="T1407" s="164">
        <v>0</v>
      </c>
      <c r="U1407" s="164">
        <v>0</v>
      </c>
      <c r="V1407" s="164">
        <v>0</v>
      </c>
      <c r="W1407" s="164">
        <v>0</v>
      </c>
      <c r="X1407" s="164">
        <v>0</v>
      </c>
      <c r="Y1407" s="164">
        <v>0</v>
      </c>
      <c r="Z1407" s="164">
        <v>0</v>
      </c>
      <c r="AA1407" s="164">
        <v>0</v>
      </c>
      <c r="AB1407" s="164">
        <v>0</v>
      </c>
      <c r="AC1407" s="164">
        <v>0</v>
      </c>
      <c r="AD1407" s="164">
        <v>0</v>
      </c>
      <c r="AE1407" s="164">
        <v>0</v>
      </c>
      <c r="AF1407" s="164">
        <v>0</v>
      </c>
      <c r="AG1407" s="164">
        <v>0</v>
      </c>
      <c r="AH1407" s="164">
        <v>0</v>
      </c>
      <c r="AI1407" s="164">
        <v>0</v>
      </c>
      <c r="AJ1407" s="164">
        <v>0</v>
      </c>
      <c r="AK1407" s="164">
        <v>0</v>
      </c>
      <c r="AL1407" s="164">
        <v>0</v>
      </c>
      <c r="AM1407" s="164">
        <v>0</v>
      </c>
      <c r="AN1407" s="164">
        <v>0</v>
      </c>
      <c r="AO1407" s="164">
        <v>0</v>
      </c>
      <c r="AP1407" s="164">
        <v>0</v>
      </c>
      <c r="AQ1407" s="164">
        <v>0</v>
      </c>
      <c r="AR1407" s="164">
        <v>0</v>
      </c>
      <c r="AS1407" s="164">
        <v>0</v>
      </c>
      <c r="AT1407" s="164">
        <v>0</v>
      </c>
      <c r="AU1407" s="164">
        <v>0</v>
      </c>
      <c r="AV1407" s="164">
        <v>0</v>
      </c>
      <c r="AW1407" s="164">
        <v>0</v>
      </c>
    </row>
    <row r="1408" spans="1:49" x14ac:dyDescent="0.3">
      <c r="A1408" s="247"/>
      <c r="B1408" s="247"/>
      <c r="C1408" s="141" t="s">
        <v>34</v>
      </c>
      <c r="D1408" s="164">
        <v>0</v>
      </c>
      <c r="E1408" s="164">
        <v>0</v>
      </c>
      <c r="F1408" s="164">
        <v>0</v>
      </c>
      <c r="G1408" s="164">
        <v>0</v>
      </c>
      <c r="H1408" s="164">
        <v>0</v>
      </c>
      <c r="I1408" s="164">
        <v>0</v>
      </c>
      <c r="J1408" s="164">
        <v>0</v>
      </c>
      <c r="K1408" s="164">
        <v>0</v>
      </c>
      <c r="L1408" s="164">
        <v>0</v>
      </c>
      <c r="M1408" s="164">
        <v>0</v>
      </c>
      <c r="N1408" s="164">
        <v>0</v>
      </c>
      <c r="O1408" s="164">
        <v>0</v>
      </c>
      <c r="P1408" s="164">
        <v>0</v>
      </c>
      <c r="Q1408" s="164">
        <v>0</v>
      </c>
      <c r="R1408" s="164">
        <v>0</v>
      </c>
      <c r="S1408" s="164">
        <v>0</v>
      </c>
      <c r="T1408" s="164">
        <v>0</v>
      </c>
      <c r="U1408" s="164">
        <v>0</v>
      </c>
      <c r="V1408" s="164">
        <v>0</v>
      </c>
      <c r="W1408" s="164">
        <v>0</v>
      </c>
      <c r="X1408" s="164">
        <v>0</v>
      </c>
      <c r="Y1408" s="164">
        <v>0</v>
      </c>
      <c r="Z1408" s="164">
        <v>0</v>
      </c>
      <c r="AA1408" s="164">
        <v>0</v>
      </c>
      <c r="AB1408" s="164">
        <v>0</v>
      </c>
      <c r="AC1408" s="164">
        <v>0</v>
      </c>
      <c r="AD1408" s="164">
        <v>0</v>
      </c>
      <c r="AE1408" s="164">
        <v>0</v>
      </c>
      <c r="AF1408" s="164">
        <v>0</v>
      </c>
      <c r="AG1408" s="164">
        <v>0</v>
      </c>
      <c r="AH1408" s="164">
        <v>0</v>
      </c>
      <c r="AI1408" s="164">
        <v>0</v>
      </c>
      <c r="AJ1408" s="164">
        <v>0</v>
      </c>
      <c r="AK1408" s="164">
        <v>0</v>
      </c>
      <c r="AL1408" s="164">
        <v>0</v>
      </c>
      <c r="AM1408" s="164">
        <v>0</v>
      </c>
      <c r="AN1408" s="164">
        <v>0</v>
      </c>
      <c r="AO1408" s="164">
        <v>0</v>
      </c>
      <c r="AP1408" s="164">
        <v>0</v>
      </c>
      <c r="AQ1408" s="164">
        <v>0</v>
      </c>
      <c r="AR1408" s="164">
        <v>0</v>
      </c>
      <c r="AS1408" s="164">
        <v>0</v>
      </c>
      <c r="AT1408" s="164">
        <v>0</v>
      </c>
      <c r="AU1408" s="164">
        <v>0</v>
      </c>
      <c r="AV1408" s="164">
        <v>0</v>
      </c>
      <c r="AW1408" s="164">
        <v>0</v>
      </c>
    </row>
    <row r="1409" spans="1:49" x14ac:dyDescent="0.3">
      <c r="A1409" s="247"/>
      <c r="B1409" s="247"/>
      <c r="C1409" s="141" t="s">
        <v>19</v>
      </c>
      <c r="D1409" s="164">
        <v>0</v>
      </c>
      <c r="E1409" s="164">
        <v>0</v>
      </c>
      <c r="F1409" s="164">
        <v>0</v>
      </c>
      <c r="G1409" s="164">
        <v>0</v>
      </c>
      <c r="H1409" s="164">
        <v>0</v>
      </c>
      <c r="I1409" s="164">
        <v>0</v>
      </c>
      <c r="J1409" s="164">
        <v>0</v>
      </c>
      <c r="K1409" s="164">
        <v>0</v>
      </c>
      <c r="L1409" s="164">
        <v>0</v>
      </c>
      <c r="M1409" s="164">
        <v>0</v>
      </c>
      <c r="N1409" s="164">
        <v>0</v>
      </c>
      <c r="O1409" s="164">
        <v>0</v>
      </c>
      <c r="P1409" s="164">
        <v>0</v>
      </c>
      <c r="Q1409" s="164">
        <v>0</v>
      </c>
      <c r="R1409" s="164">
        <v>0</v>
      </c>
      <c r="S1409" s="164">
        <v>0</v>
      </c>
      <c r="T1409" s="164">
        <v>0</v>
      </c>
      <c r="U1409" s="164">
        <v>0</v>
      </c>
      <c r="V1409" s="164">
        <v>0</v>
      </c>
      <c r="W1409" s="164">
        <v>0</v>
      </c>
      <c r="X1409" s="164">
        <v>0</v>
      </c>
      <c r="Y1409" s="164">
        <v>0</v>
      </c>
      <c r="Z1409" s="164">
        <v>0</v>
      </c>
      <c r="AA1409" s="164">
        <v>0</v>
      </c>
      <c r="AB1409" s="164">
        <v>0</v>
      </c>
      <c r="AC1409" s="164">
        <v>0</v>
      </c>
      <c r="AD1409" s="164">
        <v>0</v>
      </c>
      <c r="AE1409" s="164">
        <v>0</v>
      </c>
      <c r="AF1409" s="164">
        <v>0</v>
      </c>
      <c r="AG1409" s="164">
        <v>0</v>
      </c>
      <c r="AH1409" s="164">
        <v>0</v>
      </c>
      <c r="AI1409" s="164">
        <v>0</v>
      </c>
      <c r="AJ1409" s="164">
        <v>0</v>
      </c>
      <c r="AK1409" s="164">
        <v>0</v>
      </c>
      <c r="AL1409" s="164">
        <v>0</v>
      </c>
      <c r="AM1409" s="164">
        <v>0</v>
      </c>
      <c r="AN1409" s="164">
        <v>0</v>
      </c>
      <c r="AO1409" s="164">
        <v>0</v>
      </c>
      <c r="AP1409" s="164">
        <v>0</v>
      </c>
      <c r="AQ1409" s="164">
        <v>0</v>
      </c>
      <c r="AR1409" s="164">
        <v>0</v>
      </c>
      <c r="AS1409" s="164">
        <v>0</v>
      </c>
      <c r="AT1409" s="164">
        <v>0</v>
      </c>
      <c r="AU1409" s="164">
        <v>0</v>
      </c>
      <c r="AV1409" s="164">
        <v>0</v>
      </c>
      <c r="AW1409" s="164">
        <v>0</v>
      </c>
    </row>
    <row r="1410" spans="1:49" x14ac:dyDescent="0.3">
      <c r="A1410" s="247"/>
      <c r="B1410" s="247" t="s">
        <v>20</v>
      </c>
      <c r="C1410" s="141" t="s">
        <v>11</v>
      </c>
      <c r="D1410" s="164">
        <v>0</v>
      </c>
      <c r="E1410" s="164">
        <v>0</v>
      </c>
      <c r="F1410" s="164">
        <v>0</v>
      </c>
      <c r="G1410" s="164">
        <v>0</v>
      </c>
      <c r="H1410" s="164">
        <v>0</v>
      </c>
      <c r="I1410" s="164">
        <v>0</v>
      </c>
      <c r="J1410" s="164">
        <v>0</v>
      </c>
      <c r="K1410" s="164">
        <v>0</v>
      </c>
      <c r="L1410" s="164">
        <v>0</v>
      </c>
      <c r="M1410" s="164">
        <v>0</v>
      </c>
      <c r="N1410" s="164">
        <v>0</v>
      </c>
      <c r="O1410" s="164">
        <v>0</v>
      </c>
      <c r="P1410" s="164">
        <v>0</v>
      </c>
      <c r="Q1410" s="164">
        <v>0</v>
      </c>
      <c r="R1410" s="164">
        <v>0</v>
      </c>
      <c r="S1410" s="164">
        <v>0</v>
      </c>
      <c r="T1410" s="164">
        <v>0</v>
      </c>
      <c r="U1410" s="164">
        <v>0</v>
      </c>
      <c r="V1410" s="164">
        <v>0</v>
      </c>
      <c r="W1410" s="164">
        <v>0</v>
      </c>
      <c r="X1410" s="164">
        <v>0</v>
      </c>
      <c r="Y1410" s="164">
        <v>0</v>
      </c>
      <c r="Z1410" s="164">
        <v>0</v>
      </c>
      <c r="AA1410" s="164">
        <v>0</v>
      </c>
      <c r="AB1410" s="164">
        <v>0</v>
      </c>
      <c r="AC1410" s="164">
        <v>0</v>
      </c>
      <c r="AD1410" s="164">
        <v>0</v>
      </c>
      <c r="AE1410" s="164">
        <v>0</v>
      </c>
      <c r="AF1410" s="164">
        <v>0</v>
      </c>
      <c r="AG1410" s="164">
        <v>0</v>
      </c>
      <c r="AH1410" s="164">
        <v>0</v>
      </c>
      <c r="AI1410" s="164">
        <v>0</v>
      </c>
      <c r="AJ1410" s="164">
        <v>0</v>
      </c>
      <c r="AK1410" s="164">
        <v>0</v>
      </c>
      <c r="AL1410" s="164">
        <v>0</v>
      </c>
      <c r="AM1410" s="164">
        <v>0</v>
      </c>
      <c r="AN1410" s="164">
        <v>0</v>
      </c>
      <c r="AO1410" s="164">
        <v>0</v>
      </c>
      <c r="AP1410" s="164">
        <v>0</v>
      </c>
      <c r="AQ1410" s="164">
        <v>0</v>
      </c>
      <c r="AR1410" s="164">
        <v>0</v>
      </c>
      <c r="AS1410" s="164">
        <v>0</v>
      </c>
      <c r="AT1410" s="164">
        <v>0</v>
      </c>
      <c r="AU1410" s="164">
        <v>0</v>
      </c>
      <c r="AV1410" s="164">
        <v>0</v>
      </c>
      <c r="AW1410" s="164">
        <v>0</v>
      </c>
    </row>
    <row r="1411" spans="1:49" x14ac:dyDescent="0.3">
      <c r="A1411" s="247"/>
      <c r="B1411" s="247"/>
      <c r="C1411" s="141" t="s">
        <v>12</v>
      </c>
      <c r="D1411" s="164">
        <v>0</v>
      </c>
      <c r="E1411" s="164">
        <v>0</v>
      </c>
      <c r="F1411" s="164">
        <v>0</v>
      </c>
      <c r="G1411" s="164">
        <v>0</v>
      </c>
      <c r="H1411" s="164">
        <v>0</v>
      </c>
      <c r="I1411" s="164">
        <v>0</v>
      </c>
      <c r="J1411" s="164">
        <v>0</v>
      </c>
      <c r="K1411" s="164">
        <v>0</v>
      </c>
      <c r="L1411" s="164">
        <v>0</v>
      </c>
      <c r="M1411" s="164">
        <v>0</v>
      </c>
      <c r="N1411" s="164">
        <v>0</v>
      </c>
      <c r="O1411" s="164">
        <v>0</v>
      </c>
      <c r="P1411" s="164">
        <v>0</v>
      </c>
      <c r="Q1411" s="164">
        <v>0</v>
      </c>
      <c r="R1411" s="164">
        <v>0</v>
      </c>
      <c r="S1411" s="164">
        <v>0</v>
      </c>
      <c r="T1411" s="164">
        <v>0</v>
      </c>
      <c r="U1411" s="164">
        <v>0</v>
      </c>
      <c r="V1411" s="164">
        <v>0</v>
      </c>
      <c r="W1411" s="164">
        <v>0</v>
      </c>
      <c r="X1411" s="164">
        <v>0</v>
      </c>
      <c r="Y1411" s="164">
        <v>0</v>
      </c>
      <c r="Z1411" s="164">
        <v>0</v>
      </c>
      <c r="AA1411" s="164">
        <v>0</v>
      </c>
      <c r="AB1411" s="164">
        <v>0</v>
      </c>
      <c r="AC1411" s="164">
        <v>0</v>
      </c>
      <c r="AD1411" s="164">
        <v>0</v>
      </c>
      <c r="AE1411" s="164">
        <v>0</v>
      </c>
      <c r="AF1411" s="164">
        <v>0</v>
      </c>
      <c r="AG1411" s="164">
        <v>0</v>
      </c>
      <c r="AH1411" s="164">
        <v>0</v>
      </c>
      <c r="AI1411" s="164">
        <v>0</v>
      </c>
      <c r="AJ1411" s="164">
        <v>0</v>
      </c>
      <c r="AK1411" s="164">
        <v>0</v>
      </c>
      <c r="AL1411" s="164">
        <v>0</v>
      </c>
      <c r="AM1411" s="164">
        <v>0</v>
      </c>
      <c r="AN1411" s="164">
        <v>0</v>
      </c>
      <c r="AO1411" s="164">
        <v>0</v>
      </c>
      <c r="AP1411" s="164">
        <v>0</v>
      </c>
      <c r="AQ1411" s="164">
        <v>0</v>
      </c>
      <c r="AR1411" s="164">
        <v>0</v>
      </c>
      <c r="AS1411" s="164">
        <v>0</v>
      </c>
      <c r="AT1411" s="164">
        <v>0</v>
      </c>
      <c r="AU1411" s="164">
        <v>0</v>
      </c>
      <c r="AV1411" s="164">
        <v>0</v>
      </c>
      <c r="AW1411" s="164">
        <v>0</v>
      </c>
    </row>
    <row r="1412" spans="1:49" x14ac:dyDescent="0.3">
      <c r="A1412" s="247"/>
      <c r="B1412" s="247"/>
      <c r="C1412" s="141" t="s">
        <v>13</v>
      </c>
      <c r="D1412" s="164">
        <v>0</v>
      </c>
      <c r="E1412" s="164">
        <v>0</v>
      </c>
      <c r="F1412" s="164">
        <v>0</v>
      </c>
      <c r="G1412" s="164">
        <v>0</v>
      </c>
      <c r="H1412" s="164">
        <v>0</v>
      </c>
      <c r="I1412" s="164">
        <v>0</v>
      </c>
      <c r="J1412" s="164">
        <v>0</v>
      </c>
      <c r="K1412" s="164">
        <v>0</v>
      </c>
      <c r="L1412" s="164">
        <v>0</v>
      </c>
      <c r="M1412" s="164">
        <v>0</v>
      </c>
      <c r="N1412" s="164">
        <v>0</v>
      </c>
      <c r="O1412" s="164">
        <v>0</v>
      </c>
      <c r="P1412" s="164">
        <v>0</v>
      </c>
      <c r="Q1412" s="164">
        <v>0</v>
      </c>
      <c r="R1412" s="164">
        <v>0</v>
      </c>
      <c r="S1412" s="164">
        <v>0</v>
      </c>
      <c r="T1412" s="164">
        <v>0</v>
      </c>
      <c r="U1412" s="164">
        <v>0</v>
      </c>
      <c r="V1412" s="164">
        <v>0</v>
      </c>
      <c r="W1412" s="164">
        <v>0</v>
      </c>
      <c r="X1412" s="164">
        <v>0</v>
      </c>
      <c r="Y1412" s="164">
        <v>0</v>
      </c>
      <c r="Z1412" s="164">
        <v>0</v>
      </c>
      <c r="AA1412" s="164">
        <v>0</v>
      </c>
      <c r="AB1412" s="164">
        <v>0</v>
      </c>
      <c r="AC1412" s="164">
        <v>0</v>
      </c>
      <c r="AD1412" s="164">
        <v>0</v>
      </c>
      <c r="AE1412" s="164">
        <v>0</v>
      </c>
      <c r="AF1412" s="164">
        <v>0</v>
      </c>
      <c r="AG1412" s="164">
        <v>0</v>
      </c>
      <c r="AH1412" s="164">
        <v>0</v>
      </c>
      <c r="AI1412" s="164">
        <v>0</v>
      </c>
      <c r="AJ1412" s="164">
        <v>0</v>
      </c>
      <c r="AK1412" s="164">
        <v>0</v>
      </c>
      <c r="AL1412" s="164">
        <v>0</v>
      </c>
      <c r="AM1412" s="164">
        <v>0</v>
      </c>
      <c r="AN1412" s="164">
        <v>0</v>
      </c>
      <c r="AO1412" s="164">
        <v>0</v>
      </c>
      <c r="AP1412" s="164">
        <v>0</v>
      </c>
      <c r="AQ1412" s="164">
        <v>0</v>
      </c>
      <c r="AR1412" s="164">
        <v>0</v>
      </c>
      <c r="AS1412" s="164">
        <v>0</v>
      </c>
      <c r="AT1412" s="164">
        <v>0</v>
      </c>
      <c r="AU1412" s="164">
        <v>0</v>
      </c>
      <c r="AV1412" s="164">
        <v>0</v>
      </c>
      <c r="AW1412" s="164">
        <v>0</v>
      </c>
    </row>
    <row r="1413" spans="1:49" x14ac:dyDescent="0.3">
      <c r="A1413" s="247"/>
      <c r="B1413" s="247"/>
      <c r="C1413" s="141" t="s">
        <v>14</v>
      </c>
      <c r="D1413" s="164">
        <v>0</v>
      </c>
      <c r="E1413" s="164">
        <v>0</v>
      </c>
      <c r="F1413" s="164">
        <v>0</v>
      </c>
      <c r="G1413" s="164">
        <v>0</v>
      </c>
      <c r="H1413" s="164">
        <v>0</v>
      </c>
      <c r="I1413" s="164">
        <v>0</v>
      </c>
      <c r="J1413" s="164">
        <v>0</v>
      </c>
      <c r="K1413" s="164">
        <v>0</v>
      </c>
      <c r="L1413" s="164">
        <v>0</v>
      </c>
      <c r="M1413" s="164">
        <v>0</v>
      </c>
      <c r="N1413" s="164">
        <v>0</v>
      </c>
      <c r="O1413" s="164">
        <v>0</v>
      </c>
      <c r="P1413" s="164">
        <v>0</v>
      </c>
      <c r="Q1413" s="164">
        <v>0</v>
      </c>
      <c r="R1413" s="164">
        <v>0</v>
      </c>
      <c r="S1413" s="164">
        <v>0</v>
      </c>
      <c r="T1413" s="164">
        <v>0</v>
      </c>
      <c r="U1413" s="164">
        <v>0</v>
      </c>
      <c r="V1413" s="164">
        <v>0</v>
      </c>
      <c r="W1413" s="164">
        <v>0</v>
      </c>
      <c r="X1413" s="164">
        <v>0</v>
      </c>
      <c r="Y1413" s="164">
        <v>0</v>
      </c>
      <c r="Z1413" s="164">
        <v>0</v>
      </c>
      <c r="AA1413" s="164">
        <v>0</v>
      </c>
      <c r="AB1413" s="164">
        <v>0</v>
      </c>
      <c r="AC1413" s="164">
        <v>0</v>
      </c>
      <c r="AD1413" s="164">
        <v>0</v>
      </c>
      <c r="AE1413" s="164">
        <v>0</v>
      </c>
      <c r="AF1413" s="164">
        <v>0</v>
      </c>
      <c r="AG1413" s="164">
        <v>0</v>
      </c>
      <c r="AH1413" s="164">
        <v>0</v>
      </c>
      <c r="AI1413" s="164">
        <v>0</v>
      </c>
      <c r="AJ1413" s="164">
        <v>0</v>
      </c>
      <c r="AK1413" s="164">
        <v>0</v>
      </c>
      <c r="AL1413" s="164">
        <v>0</v>
      </c>
      <c r="AM1413" s="164">
        <v>0</v>
      </c>
      <c r="AN1413" s="164">
        <v>0</v>
      </c>
      <c r="AO1413" s="164">
        <v>0</v>
      </c>
      <c r="AP1413" s="164">
        <v>0</v>
      </c>
      <c r="AQ1413" s="164">
        <v>0</v>
      </c>
      <c r="AR1413" s="164">
        <v>0</v>
      </c>
      <c r="AS1413" s="164">
        <v>0</v>
      </c>
      <c r="AT1413" s="164">
        <v>0</v>
      </c>
      <c r="AU1413" s="164">
        <v>0</v>
      </c>
      <c r="AV1413" s="164">
        <v>0</v>
      </c>
      <c r="AW1413" s="164">
        <v>0</v>
      </c>
    </row>
    <row r="1414" spans="1:49" x14ac:dyDescent="0.3">
      <c r="A1414" s="247"/>
      <c r="B1414" s="247"/>
      <c r="C1414" s="141" t="s">
        <v>15</v>
      </c>
      <c r="D1414" s="164">
        <v>0</v>
      </c>
      <c r="E1414" s="164">
        <v>0</v>
      </c>
      <c r="F1414" s="164">
        <v>0</v>
      </c>
      <c r="G1414" s="164">
        <v>0</v>
      </c>
      <c r="H1414" s="164">
        <v>0</v>
      </c>
      <c r="I1414" s="164">
        <v>0</v>
      </c>
      <c r="J1414" s="164">
        <v>0</v>
      </c>
      <c r="K1414" s="164">
        <v>0</v>
      </c>
      <c r="L1414" s="164">
        <v>0</v>
      </c>
      <c r="M1414" s="164">
        <v>0</v>
      </c>
      <c r="N1414" s="164">
        <v>0</v>
      </c>
      <c r="O1414" s="164">
        <v>0</v>
      </c>
      <c r="P1414" s="164">
        <v>0</v>
      </c>
      <c r="Q1414" s="164">
        <v>0</v>
      </c>
      <c r="R1414" s="164">
        <v>0</v>
      </c>
      <c r="S1414" s="164">
        <v>0</v>
      </c>
      <c r="T1414" s="164">
        <v>0</v>
      </c>
      <c r="U1414" s="164">
        <v>0</v>
      </c>
      <c r="V1414" s="164">
        <v>0</v>
      </c>
      <c r="W1414" s="164">
        <v>0</v>
      </c>
      <c r="X1414" s="164">
        <v>0</v>
      </c>
      <c r="Y1414" s="164">
        <v>0</v>
      </c>
      <c r="Z1414" s="164">
        <v>0</v>
      </c>
      <c r="AA1414" s="164">
        <v>0</v>
      </c>
      <c r="AB1414" s="164">
        <v>0</v>
      </c>
      <c r="AC1414" s="164">
        <v>0</v>
      </c>
      <c r="AD1414" s="164">
        <v>0</v>
      </c>
      <c r="AE1414" s="164">
        <v>0</v>
      </c>
      <c r="AF1414" s="164">
        <v>0</v>
      </c>
      <c r="AG1414" s="164">
        <v>0</v>
      </c>
      <c r="AH1414" s="164">
        <v>0</v>
      </c>
      <c r="AI1414" s="164">
        <v>0</v>
      </c>
      <c r="AJ1414" s="164">
        <v>0</v>
      </c>
      <c r="AK1414" s="164">
        <v>0</v>
      </c>
      <c r="AL1414" s="164">
        <v>0</v>
      </c>
      <c r="AM1414" s="164">
        <v>0</v>
      </c>
      <c r="AN1414" s="164">
        <v>0</v>
      </c>
      <c r="AO1414" s="164">
        <v>0</v>
      </c>
      <c r="AP1414" s="164">
        <v>0</v>
      </c>
      <c r="AQ1414" s="164">
        <v>0</v>
      </c>
      <c r="AR1414" s="164">
        <v>0</v>
      </c>
      <c r="AS1414" s="164">
        <v>0</v>
      </c>
      <c r="AT1414" s="164">
        <v>0</v>
      </c>
      <c r="AU1414" s="164">
        <v>0</v>
      </c>
      <c r="AV1414" s="164">
        <v>0</v>
      </c>
      <c r="AW1414" s="164">
        <v>0</v>
      </c>
    </row>
    <row r="1415" spans="1:49" x14ac:dyDescent="0.3">
      <c r="A1415" s="247"/>
      <c r="B1415" s="247"/>
      <c r="C1415" s="141" t="s">
        <v>16</v>
      </c>
      <c r="D1415" s="164">
        <v>0</v>
      </c>
      <c r="E1415" s="164">
        <v>0</v>
      </c>
      <c r="F1415" s="164">
        <v>0</v>
      </c>
      <c r="G1415" s="164">
        <v>0</v>
      </c>
      <c r="H1415" s="164">
        <v>0</v>
      </c>
      <c r="I1415" s="164">
        <v>0</v>
      </c>
      <c r="J1415" s="164">
        <v>0</v>
      </c>
      <c r="K1415" s="164">
        <v>0</v>
      </c>
      <c r="L1415" s="164">
        <v>0</v>
      </c>
      <c r="M1415" s="164">
        <v>0</v>
      </c>
      <c r="N1415" s="164">
        <v>0</v>
      </c>
      <c r="O1415" s="164">
        <v>0</v>
      </c>
      <c r="P1415" s="164">
        <v>0</v>
      </c>
      <c r="Q1415" s="164">
        <v>0</v>
      </c>
      <c r="R1415" s="164">
        <v>0</v>
      </c>
      <c r="S1415" s="164">
        <v>0</v>
      </c>
      <c r="T1415" s="164">
        <v>0</v>
      </c>
      <c r="U1415" s="164">
        <v>0</v>
      </c>
      <c r="V1415" s="164">
        <v>0</v>
      </c>
      <c r="W1415" s="164">
        <v>0</v>
      </c>
      <c r="X1415" s="164">
        <v>0</v>
      </c>
      <c r="Y1415" s="164">
        <v>0</v>
      </c>
      <c r="Z1415" s="164">
        <v>0</v>
      </c>
      <c r="AA1415" s="164">
        <v>0</v>
      </c>
      <c r="AB1415" s="164">
        <v>0</v>
      </c>
      <c r="AC1415" s="164">
        <v>0</v>
      </c>
      <c r="AD1415" s="164">
        <v>0</v>
      </c>
      <c r="AE1415" s="164">
        <v>0</v>
      </c>
      <c r="AF1415" s="164">
        <v>0</v>
      </c>
      <c r="AG1415" s="164">
        <v>0</v>
      </c>
      <c r="AH1415" s="164">
        <v>0</v>
      </c>
      <c r="AI1415" s="164">
        <v>0</v>
      </c>
      <c r="AJ1415" s="164">
        <v>0</v>
      </c>
      <c r="AK1415" s="164">
        <v>0</v>
      </c>
      <c r="AL1415" s="164">
        <v>0</v>
      </c>
      <c r="AM1415" s="164">
        <v>0</v>
      </c>
      <c r="AN1415" s="164">
        <v>0</v>
      </c>
      <c r="AO1415" s="164">
        <v>0</v>
      </c>
      <c r="AP1415" s="164">
        <v>0</v>
      </c>
      <c r="AQ1415" s="164">
        <v>0</v>
      </c>
      <c r="AR1415" s="164">
        <v>0</v>
      </c>
      <c r="AS1415" s="164">
        <v>0</v>
      </c>
      <c r="AT1415" s="164">
        <v>0</v>
      </c>
      <c r="AU1415" s="164">
        <v>0</v>
      </c>
      <c r="AV1415" s="164">
        <v>0</v>
      </c>
      <c r="AW1415" s="164">
        <v>0</v>
      </c>
    </row>
    <row r="1416" spans="1:49" x14ac:dyDescent="0.3">
      <c r="A1416" s="247"/>
      <c r="B1416" s="247"/>
      <c r="C1416" s="141" t="s">
        <v>17</v>
      </c>
      <c r="D1416" s="164">
        <v>0</v>
      </c>
      <c r="E1416" s="164">
        <v>0</v>
      </c>
      <c r="F1416" s="164">
        <v>0</v>
      </c>
      <c r="G1416" s="164">
        <v>0</v>
      </c>
      <c r="H1416" s="164">
        <v>0</v>
      </c>
      <c r="I1416" s="164">
        <v>0</v>
      </c>
      <c r="J1416" s="164">
        <v>0</v>
      </c>
      <c r="K1416" s="164">
        <v>0</v>
      </c>
      <c r="L1416" s="164">
        <v>0</v>
      </c>
      <c r="M1416" s="164">
        <v>0</v>
      </c>
      <c r="N1416" s="164">
        <v>0</v>
      </c>
      <c r="O1416" s="164">
        <v>0</v>
      </c>
      <c r="P1416" s="164">
        <v>0</v>
      </c>
      <c r="Q1416" s="164">
        <v>0</v>
      </c>
      <c r="R1416" s="164">
        <v>0</v>
      </c>
      <c r="S1416" s="164">
        <v>0</v>
      </c>
      <c r="T1416" s="164">
        <v>0</v>
      </c>
      <c r="U1416" s="164">
        <v>0</v>
      </c>
      <c r="V1416" s="164">
        <v>0</v>
      </c>
      <c r="W1416" s="164">
        <v>0</v>
      </c>
      <c r="X1416" s="164">
        <v>0</v>
      </c>
      <c r="Y1416" s="164">
        <v>0</v>
      </c>
      <c r="Z1416" s="164">
        <v>0</v>
      </c>
      <c r="AA1416" s="164">
        <v>0</v>
      </c>
      <c r="AB1416" s="164">
        <v>0</v>
      </c>
      <c r="AC1416" s="164">
        <v>0</v>
      </c>
      <c r="AD1416" s="164">
        <v>0</v>
      </c>
      <c r="AE1416" s="164">
        <v>0</v>
      </c>
      <c r="AF1416" s="164">
        <v>0</v>
      </c>
      <c r="AG1416" s="164">
        <v>0</v>
      </c>
      <c r="AH1416" s="164">
        <v>0</v>
      </c>
      <c r="AI1416" s="164">
        <v>0</v>
      </c>
      <c r="AJ1416" s="164">
        <v>0</v>
      </c>
      <c r="AK1416" s="164">
        <v>0</v>
      </c>
      <c r="AL1416" s="164">
        <v>0</v>
      </c>
      <c r="AM1416" s="164">
        <v>0</v>
      </c>
      <c r="AN1416" s="164">
        <v>0</v>
      </c>
      <c r="AO1416" s="164">
        <v>0</v>
      </c>
      <c r="AP1416" s="164">
        <v>0</v>
      </c>
      <c r="AQ1416" s="164">
        <v>0</v>
      </c>
      <c r="AR1416" s="164">
        <v>0</v>
      </c>
      <c r="AS1416" s="164">
        <v>0</v>
      </c>
      <c r="AT1416" s="164">
        <v>0</v>
      </c>
      <c r="AU1416" s="164">
        <v>0</v>
      </c>
      <c r="AV1416" s="164">
        <v>0</v>
      </c>
      <c r="AW1416" s="164">
        <v>0</v>
      </c>
    </row>
    <row r="1417" spans="1:49" x14ac:dyDescent="0.3">
      <c r="A1417" s="247"/>
      <c r="B1417" s="247"/>
      <c r="C1417" s="141" t="s">
        <v>34</v>
      </c>
      <c r="D1417" s="164">
        <v>0</v>
      </c>
      <c r="E1417" s="164">
        <v>0</v>
      </c>
      <c r="F1417" s="164">
        <v>0</v>
      </c>
      <c r="G1417" s="164">
        <v>0</v>
      </c>
      <c r="H1417" s="164">
        <v>0</v>
      </c>
      <c r="I1417" s="164">
        <v>0</v>
      </c>
      <c r="J1417" s="164">
        <v>0</v>
      </c>
      <c r="K1417" s="164">
        <v>0</v>
      </c>
      <c r="L1417" s="164">
        <v>0</v>
      </c>
      <c r="M1417" s="164">
        <v>0</v>
      </c>
      <c r="N1417" s="164">
        <v>0</v>
      </c>
      <c r="O1417" s="164">
        <v>0</v>
      </c>
      <c r="P1417" s="164">
        <v>0</v>
      </c>
      <c r="Q1417" s="164">
        <v>0</v>
      </c>
      <c r="R1417" s="164">
        <v>0</v>
      </c>
      <c r="S1417" s="164">
        <v>0</v>
      </c>
      <c r="T1417" s="164">
        <v>0</v>
      </c>
      <c r="U1417" s="164">
        <v>0</v>
      </c>
      <c r="V1417" s="164">
        <v>0</v>
      </c>
      <c r="W1417" s="164">
        <v>0</v>
      </c>
      <c r="X1417" s="164">
        <v>0</v>
      </c>
      <c r="Y1417" s="164">
        <v>0</v>
      </c>
      <c r="Z1417" s="164">
        <v>0</v>
      </c>
      <c r="AA1417" s="164">
        <v>0</v>
      </c>
      <c r="AB1417" s="164">
        <v>0</v>
      </c>
      <c r="AC1417" s="164">
        <v>0</v>
      </c>
      <c r="AD1417" s="164">
        <v>0</v>
      </c>
      <c r="AE1417" s="164">
        <v>0</v>
      </c>
      <c r="AF1417" s="164">
        <v>0</v>
      </c>
      <c r="AG1417" s="164">
        <v>0</v>
      </c>
      <c r="AH1417" s="164">
        <v>0</v>
      </c>
      <c r="AI1417" s="164">
        <v>0</v>
      </c>
      <c r="AJ1417" s="164">
        <v>0</v>
      </c>
      <c r="AK1417" s="164">
        <v>0</v>
      </c>
      <c r="AL1417" s="164">
        <v>0</v>
      </c>
      <c r="AM1417" s="164">
        <v>0</v>
      </c>
      <c r="AN1417" s="164">
        <v>0</v>
      </c>
      <c r="AO1417" s="164">
        <v>0</v>
      </c>
      <c r="AP1417" s="164">
        <v>0</v>
      </c>
      <c r="AQ1417" s="164">
        <v>0</v>
      </c>
      <c r="AR1417" s="164">
        <v>0</v>
      </c>
      <c r="AS1417" s="164">
        <v>0</v>
      </c>
      <c r="AT1417" s="164">
        <v>0</v>
      </c>
      <c r="AU1417" s="164">
        <v>0</v>
      </c>
      <c r="AV1417" s="164">
        <v>0</v>
      </c>
      <c r="AW1417" s="164">
        <v>0</v>
      </c>
    </row>
    <row r="1418" spans="1:49" x14ac:dyDescent="0.3">
      <c r="A1418" s="247"/>
      <c r="B1418" s="247"/>
      <c r="C1418" s="141" t="s">
        <v>19</v>
      </c>
      <c r="D1418" s="164">
        <v>0</v>
      </c>
      <c r="E1418" s="164">
        <v>0</v>
      </c>
      <c r="F1418" s="164">
        <v>0</v>
      </c>
      <c r="G1418" s="164">
        <v>0</v>
      </c>
      <c r="H1418" s="164">
        <v>0</v>
      </c>
      <c r="I1418" s="164">
        <v>0</v>
      </c>
      <c r="J1418" s="164">
        <v>0</v>
      </c>
      <c r="K1418" s="164">
        <v>0</v>
      </c>
      <c r="L1418" s="164">
        <v>0</v>
      </c>
      <c r="M1418" s="164">
        <v>0</v>
      </c>
      <c r="N1418" s="164">
        <v>0</v>
      </c>
      <c r="O1418" s="164">
        <v>0</v>
      </c>
      <c r="P1418" s="164">
        <v>0</v>
      </c>
      <c r="Q1418" s="164">
        <v>0</v>
      </c>
      <c r="R1418" s="164">
        <v>0</v>
      </c>
      <c r="S1418" s="164">
        <v>0</v>
      </c>
      <c r="T1418" s="164">
        <v>0</v>
      </c>
      <c r="U1418" s="164">
        <v>0</v>
      </c>
      <c r="V1418" s="164">
        <v>0</v>
      </c>
      <c r="W1418" s="164">
        <v>0</v>
      </c>
      <c r="X1418" s="164">
        <v>0</v>
      </c>
      <c r="Y1418" s="164">
        <v>0</v>
      </c>
      <c r="Z1418" s="164">
        <v>0</v>
      </c>
      <c r="AA1418" s="164">
        <v>0</v>
      </c>
      <c r="AB1418" s="164">
        <v>0</v>
      </c>
      <c r="AC1418" s="164">
        <v>0</v>
      </c>
      <c r="AD1418" s="164">
        <v>0</v>
      </c>
      <c r="AE1418" s="164">
        <v>0</v>
      </c>
      <c r="AF1418" s="164">
        <v>0</v>
      </c>
      <c r="AG1418" s="164">
        <v>0</v>
      </c>
      <c r="AH1418" s="164">
        <v>0</v>
      </c>
      <c r="AI1418" s="164">
        <v>0</v>
      </c>
      <c r="AJ1418" s="164">
        <v>0</v>
      </c>
      <c r="AK1418" s="164">
        <v>0</v>
      </c>
      <c r="AL1418" s="164">
        <v>0</v>
      </c>
      <c r="AM1418" s="164">
        <v>0</v>
      </c>
      <c r="AN1418" s="164">
        <v>0</v>
      </c>
      <c r="AO1418" s="164">
        <v>0</v>
      </c>
      <c r="AP1418" s="164">
        <v>0</v>
      </c>
      <c r="AQ1418" s="164">
        <v>0</v>
      </c>
      <c r="AR1418" s="164">
        <v>0</v>
      </c>
      <c r="AS1418" s="164">
        <v>0</v>
      </c>
      <c r="AT1418" s="164">
        <v>0</v>
      </c>
      <c r="AU1418" s="164">
        <v>0</v>
      </c>
      <c r="AV1418" s="164">
        <v>0</v>
      </c>
      <c r="AW1418" s="164">
        <v>0</v>
      </c>
    </row>
    <row r="1419" spans="1:49" x14ac:dyDescent="0.3">
      <c r="A1419" s="247"/>
      <c r="B1419" s="247" t="s">
        <v>21</v>
      </c>
      <c r="C1419" s="141" t="s">
        <v>11</v>
      </c>
      <c r="D1419" s="164">
        <v>0</v>
      </c>
      <c r="E1419" s="164">
        <v>0</v>
      </c>
      <c r="F1419" s="164">
        <v>0</v>
      </c>
      <c r="G1419" s="164">
        <v>0</v>
      </c>
      <c r="H1419" s="164">
        <v>0</v>
      </c>
      <c r="I1419" s="164">
        <v>0</v>
      </c>
      <c r="J1419" s="164">
        <v>0</v>
      </c>
      <c r="K1419" s="164">
        <v>0</v>
      </c>
      <c r="L1419" s="164">
        <v>0</v>
      </c>
      <c r="M1419" s="164">
        <v>0</v>
      </c>
      <c r="N1419" s="164">
        <v>0</v>
      </c>
      <c r="O1419" s="164">
        <v>0</v>
      </c>
      <c r="P1419" s="164">
        <v>0</v>
      </c>
      <c r="Q1419" s="164">
        <v>0</v>
      </c>
      <c r="R1419" s="164">
        <v>0</v>
      </c>
      <c r="S1419" s="164">
        <v>0</v>
      </c>
      <c r="T1419" s="164">
        <v>0</v>
      </c>
      <c r="U1419" s="164">
        <v>0</v>
      </c>
      <c r="V1419" s="164">
        <v>0</v>
      </c>
      <c r="W1419" s="164">
        <v>0</v>
      </c>
      <c r="X1419" s="164">
        <v>0</v>
      </c>
      <c r="Y1419" s="164">
        <v>0</v>
      </c>
      <c r="Z1419" s="164">
        <v>0</v>
      </c>
      <c r="AA1419" s="164">
        <v>0</v>
      </c>
      <c r="AB1419" s="164">
        <v>0</v>
      </c>
      <c r="AC1419" s="164">
        <v>0</v>
      </c>
      <c r="AD1419" s="164">
        <v>0</v>
      </c>
      <c r="AE1419" s="164">
        <v>0</v>
      </c>
      <c r="AF1419" s="164">
        <v>0</v>
      </c>
      <c r="AG1419" s="164">
        <v>0</v>
      </c>
      <c r="AH1419" s="164">
        <v>0</v>
      </c>
      <c r="AI1419" s="164">
        <v>0</v>
      </c>
      <c r="AJ1419" s="164">
        <v>0</v>
      </c>
      <c r="AK1419" s="164">
        <v>0</v>
      </c>
      <c r="AL1419" s="164">
        <v>0</v>
      </c>
      <c r="AM1419" s="164">
        <v>0</v>
      </c>
      <c r="AN1419" s="164">
        <v>0</v>
      </c>
      <c r="AO1419" s="164">
        <v>0</v>
      </c>
      <c r="AP1419" s="164">
        <v>0</v>
      </c>
      <c r="AQ1419" s="164">
        <v>0</v>
      </c>
      <c r="AR1419" s="164">
        <v>0</v>
      </c>
      <c r="AS1419" s="164">
        <v>0</v>
      </c>
      <c r="AT1419" s="164">
        <v>0</v>
      </c>
      <c r="AU1419" s="164">
        <v>0</v>
      </c>
      <c r="AV1419" s="164">
        <v>0</v>
      </c>
      <c r="AW1419" s="164">
        <v>0</v>
      </c>
    </row>
    <row r="1420" spans="1:49" x14ac:dyDescent="0.3">
      <c r="A1420" s="247"/>
      <c r="B1420" s="247"/>
      <c r="C1420" s="141" t="s">
        <v>12</v>
      </c>
      <c r="D1420" s="164">
        <v>0</v>
      </c>
      <c r="E1420" s="164">
        <v>0</v>
      </c>
      <c r="F1420" s="164">
        <v>0</v>
      </c>
      <c r="G1420" s="164">
        <v>0</v>
      </c>
      <c r="H1420" s="164">
        <v>0</v>
      </c>
      <c r="I1420" s="164">
        <v>0</v>
      </c>
      <c r="J1420" s="164">
        <v>0</v>
      </c>
      <c r="K1420" s="164">
        <v>0</v>
      </c>
      <c r="L1420" s="164">
        <v>0</v>
      </c>
      <c r="M1420" s="164">
        <v>0</v>
      </c>
      <c r="N1420" s="164">
        <v>0</v>
      </c>
      <c r="O1420" s="164">
        <v>0</v>
      </c>
      <c r="P1420" s="164">
        <v>0</v>
      </c>
      <c r="Q1420" s="164">
        <v>0</v>
      </c>
      <c r="R1420" s="164">
        <v>0</v>
      </c>
      <c r="S1420" s="164">
        <v>0</v>
      </c>
      <c r="T1420" s="164">
        <v>0</v>
      </c>
      <c r="U1420" s="164">
        <v>0</v>
      </c>
      <c r="V1420" s="164">
        <v>0</v>
      </c>
      <c r="W1420" s="164">
        <v>0</v>
      </c>
      <c r="X1420" s="164">
        <v>0</v>
      </c>
      <c r="Y1420" s="164">
        <v>0</v>
      </c>
      <c r="Z1420" s="164">
        <v>0</v>
      </c>
      <c r="AA1420" s="164">
        <v>0</v>
      </c>
      <c r="AB1420" s="164">
        <v>0</v>
      </c>
      <c r="AC1420" s="164">
        <v>0</v>
      </c>
      <c r="AD1420" s="164">
        <v>0</v>
      </c>
      <c r="AE1420" s="164">
        <v>0</v>
      </c>
      <c r="AF1420" s="164">
        <v>0</v>
      </c>
      <c r="AG1420" s="164">
        <v>0</v>
      </c>
      <c r="AH1420" s="164">
        <v>0</v>
      </c>
      <c r="AI1420" s="164">
        <v>0</v>
      </c>
      <c r="AJ1420" s="164">
        <v>0</v>
      </c>
      <c r="AK1420" s="164">
        <v>0</v>
      </c>
      <c r="AL1420" s="164">
        <v>0</v>
      </c>
      <c r="AM1420" s="164">
        <v>0</v>
      </c>
      <c r="AN1420" s="164">
        <v>0</v>
      </c>
      <c r="AO1420" s="164">
        <v>0</v>
      </c>
      <c r="AP1420" s="164">
        <v>0</v>
      </c>
      <c r="AQ1420" s="164">
        <v>0</v>
      </c>
      <c r="AR1420" s="164">
        <v>0</v>
      </c>
      <c r="AS1420" s="164">
        <v>0</v>
      </c>
      <c r="AT1420" s="164">
        <v>0</v>
      </c>
      <c r="AU1420" s="164">
        <v>0</v>
      </c>
      <c r="AV1420" s="164">
        <v>0</v>
      </c>
      <c r="AW1420" s="164">
        <v>0</v>
      </c>
    </row>
    <row r="1421" spans="1:49" x14ac:dyDescent="0.3">
      <c r="A1421" s="247"/>
      <c r="B1421" s="247"/>
      <c r="C1421" s="141" t="s">
        <v>13</v>
      </c>
      <c r="D1421" s="164">
        <v>0</v>
      </c>
      <c r="E1421" s="164">
        <v>0</v>
      </c>
      <c r="F1421" s="164">
        <v>0</v>
      </c>
      <c r="G1421" s="164">
        <v>0</v>
      </c>
      <c r="H1421" s="164">
        <v>0</v>
      </c>
      <c r="I1421" s="164">
        <v>0</v>
      </c>
      <c r="J1421" s="164">
        <v>0</v>
      </c>
      <c r="K1421" s="164">
        <v>0</v>
      </c>
      <c r="L1421" s="164">
        <v>0</v>
      </c>
      <c r="M1421" s="164">
        <v>0</v>
      </c>
      <c r="N1421" s="164">
        <v>0</v>
      </c>
      <c r="O1421" s="164">
        <v>0</v>
      </c>
      <c r="P1421" s="164">
        <v>0</v>
      </c>
      <c r="Q1421" s="164">
        <v>0</v>
      </c>
      <c r="R1421" s="164">
        <v>0</v>
      </c>
      <c r="S1421" s="164">
        <v>0</v>
      </c>
      <c r="T1421" s="164">
        <v>0</v>
      </c>
      <c r="U1421" s="164">
        <v>0</v>
      </c>
      <c r="V1421" s="164">
        <v>0</v>
      </c>
      <c r="W1421" s="164">
        <v>0</v>
      </c>
      <c r="X1421" s="164">
        <v>0</v>
      </c>
      <c r="Y1421" s="164">
        <v>0</v>
      </c>
      <c r="Z1421" s="164">
        <v>0</v>
      </c>
      <c r="AA1421" s="164">
        <v>0</v>
      </c>
      <c r="AB1421" s="164">
        <v>0</v>
      </c>
      <c r="AC1421" s="164">
        <v>0</v>
      </c>
      <c r="AD1421" s="164">
        <v>0</v>
      </c>
      <c r="AE1421" s="164">
        <v>0</v>
      </c>
      <c r="AF1421" s="164">
        <v>0</v>
      </c>
      <c r="AG1421" s="164">
        <v>0</v>
      </c>
      <c r="AH1421" s="164">
        <v>0</v>
      </c>
      <c r="AI1421" s="164">
        <v>0</v>
      </c>
      <c r="AJ1421" s="164">
        <v>0</v>
      </c>
      <c r="AK1421" s="164">
        <v>0</v>
      </c>
      <c r="AL1421" s="164">
        <v>0</v>
      </c>
      <c r="AM1421" s="164">
        <v>0</v>
      </c>
      <c r="AN1421" s="164">
        <v>0</v>
      </c>
      <c r="AO1421" s="164">
        <v>0</v>
      </c>
      <c r="AP1421" s="164">
        <v>0</v>
      </c>
      <c r="AQ1421" s="164">
        <v>0</v>
      </c>
      <c r="AR1421" s="164">
        <v>0</v>
      </c>
      <c r="AS1421" s="164">
        <v>0</v>
      </c>
      <c r="AT1421" s="164">
        <v>0</v>
      </c>
      <c r="AU1421" s="164">
        <v>0</v>
      </c>
      <c r="AV1421" s="164">
        <v>0</v>
      </c>
      <c r="AW1421" s="164">
        <v>0</v>
      </c>
    </row>
    <row r="1422" spans="1:49" x14ac:dyDescent="0.3">
      <c r="A1422" s="247"/>
      <c r="B1422" s="247"/>
      <c r="C1422" s="141" t="s">
        <v>14</v>
      </c>
      <c r="D1422" s="164">
        <v>0</v>
      </c>
      <c r="E1422" s="164">
        <v>0</v>
      </c>
      <c r="F1422" s="164">
        <v>0</v>
      </c>
      <c r="G1422" s="164">
        <v>0</v>
      </c>
      <c r="H1422" s="164">
        <v>0</v>
      </c>
      <c r="I1422" s="164">
        <v>0</v>
      </c>
      <c r="J1422" s="164">
        <v>0</v>
      </c>
      <c r="K1422" s="164">
        <v>0</v>
      </c>
      <c r="L1422" s="164">
        <v>0</v>
      </c>
      <c r="M1422" s="164">
        <v>0</v>
      </c>
      <c r="N1422" s="164">
        <v>0</v>
      </c>
      <c r="O1422" s="164">
        <v>0</v>
      </c>
      <c r="P1422" s="164">
        <v>0</v>
      </c>
      <c r="Q1422" s="164">
        <v>0</v>
      </c>
      <c r="R1422" s="164">
        <v>0</v>
      </c>
      <c r="S1422" s="164">
        <v>0</v>
      </c>
      <c r="T1422" s="164">
        <v>0</v>
      </c>
      <c r="U1422" s="164">
        <v>0</v>
      </c>
      <c r="V1422" s="164">
        <v>0</v>
      </c>
      <c r="W1422" s="164">
        <v>0</v>
      </c>
      <c r="X1422" s="164">
        <v>0</v>
      </c>
      <c r="Y1422" s="164">
        <v>0</v>
      </c>
      <c r="Z1422" s="164">
        <v>0</v>
      </c>
      <c r="AA1422" s="164">
        <v>0</v>
      </c>
      <c r="AB1422" s="164">
        <v>0</v>
      </c>
      <c r="AC1422" s="164">
        <v>0</v>
      </c>
      <c r="AD1422" s="164">
        <v>0</v>
      </c>
      <c r="AE1422" s="164">
        <v>0</v>
      </c>
      <c r="AF1422" s="164">
        <v>0</v>
      </c>
      <c r="AG1422" s="164">
        <v>0</v>
      </c>
      <c r="AH1422" s="164">
        <v>0</v>
      </c>
      <c r="AI1422" s="164">
        <v>0</v>
      </c>
      <c r="AJ1422" s="164">
        <v>0</v>
      </c>
      <c r="AK1422" s="164">
        <v>0</v>
      </c>
      <c r="AL1422" s="164">
        <v>0</v>
      </c>
      <c r="AM1422" s="164">
        <v>0</v>
      </c>
      <c r="AN1422" s="164">
        <v>0</v>
      </c>
      <c r="AO1422" s="164">
        <v>0</v>
      </c>
      <c r="AP1422" s="164">
        <v>0</v>
      </c>
      <c r="AQ1422" s="164">
        <v>0</v>
      </c>
      <c r="AR1422" s="164">
        <v>0</v>
      </c>
      <c r="AS1422" s="164">
        <v>0</v>
      </c>
      <c r="AT1422" s="164">
        <v>0</v>
      </c>
      <c r="AU1422" s="164">
        <v>0</v>
      </c>
      <c r="AV1422" s="164">
        <v>0</v>
      </c>
      <c r="AW1422" s="164">
        <v>0</v>
      </c>
    </row>
    <row r="1423" spans="1:49" x14ac:dyDescent="0.3">
      <c r="A1423" s="247"/>
      <c r="B1423" s="247"/>
      <c r="C1423" s="141" t="s">
        <v>15</v>
      </c>
      <c r="D1423" s="164">
        <v>0</v>
      </c>
      <c r="E1423" s="164">
        <v>0</v>
      </c>
      <c r="F1423" s="164">
        <v>0</v>
      </c>
      <c r="G1423" s="164">
        <v>0</v>
      </c>
      <c r="H1423" s="164">
        <v>0</v>
      </c>
      <c r="I1423" s="164">
        <v>0</v>
      </c>
      <c r="J1423" s="164">
        <v>0</v>
      </c>
      <c r="K1423" s="164">
        <v>0</v>
      </c>
      <c r="L1423" s="164">
        <v>0</v>
      </c>
      <c r="M1423" s="164">
        <v>0</v>
      </c>
      <c r="N1423" s="164">
        <v>0</v>
      </c>
      <c r="O1423" s="164">
        <v>0</v>
      </c>
      <c r="P1423" s="164">
        <v>0</v>
      </c>
      <c r="Q1423" s="164">
        <v>0</v>
      </c>
      <c r="R1423" s="164">
        <v>0</v>
      </c>
      <c r="S1423" s="164">
        <v>0</v>
      </c>
      <c r="T1423" s="164">
        <v>0</v>
      </c>
      <c r="U1423" s="164">
        <v>0</v>
      </c>
      <c r="V1423" s="164">
        <v>0</v>
      </c>
      <c r="W1423" s="164">
        <v>0</v>
      </c>
      <c r="X1423" s="164">
        <v>0</v>
      </c>
      <c r="Y1423" s="164">
        <v>0</v>
      </c>
      <c r="Z1423" s="164">
        <v>0</v>
      </c>
      <c r="AA1423" s="164">
        <v>0</v>
      </c>
      <c r="AB1423" s="164">
        <v>0</v>
      </c>
      <c r="AC1423" s="164">
        <v>0</v>
      </c>
      <c r="AD1423" s="164">
        <v>0</v>
      </c>
      <c r="AE1423" s="164">
        <v>0</v>
      </c>
      <c r="AF1423" s="164">
        <v>0</v>
      </c>
      <c r="AG1423" s="164">
        <v>0</v>
      </c>
      <c r="AH1423" s="164">
        <v>0</v>
      </c>
      <c r="AI1423" s="164">
        <v>0</v>
      </c>
      <c r="AJ1423" s="164">
        <v>0</v>
      </c>
      <c r="AK1423" s="164">
        <v>0</v>
      </c>
      <c r="AL1423" s="164">
        <v>0</v>
      </c>
      <c r="AM1423" s="164">
        <v>0</v>
      </c>
      <c r="AN1423" s="164">
        <v>0</v>
      </c>
      <c r="AO1423" s="164">
        <v>0</v>
      </c>
      <c r="AP1423" s="164">
        <v>0</v>
      </c>
      <c r="AQ1423" s="164">
        <v>0</v>
      </c>
      <c r="AR1423" s="164">
        <v>0</v>
      </c>
      <c r="AS1423" s="164">
        <v>0</v>
      </c>
      <c r="AT1423" s="164">
        <v>0</v>
      </c>
      <c r="AU1423" s="164">
        <v>0</v>
      </c>
      <c r="AV1423" s="164">
        <v>0</v>
      </c>
      <c r="AW1423" s="164">
        <v>0</v>
      </c>
    </row>
    <row r="1424" spans="1:49" x14ac:dyDescent="0.3">
      <c r="A1424" s="247"/>
      <c r="B1424" s="247"/>
      <c r="C1424" s="141" t="s">
        <v>16</v>
      </c>
      <c r="D1424" s="164">
        <v>0</v>
      </c>
      <c r="E1424" s="164">
        <v>0</v>
      </c>
      <c r="F1424" s="164">
        <v>0</v>
      </c>
      <c r="G1424" s="164">
        <v>0</v>
      </c>
      <c r="H1424" s="164">
        <v>0</v>
      </c>
      <c r="I1424" s="164">
        <v>0</v>
      </c>
      <c r="J1424" s="164">
        <v>0</v>
      </c>
      <c r="K1424" s="164">
        <v>0</v>
      </c>
      <c r="L1424" s="164">
        <v>0</v>
      </c>
      <c r="M1424" s="164">
        <v>0</v>
      </c>
      <c r="N1424" s="164">
        <v>0</v>
      </c>
      <c r="O1424" s="164">
        <v>0</v>
      </c>
      <c r="P1424" s="164">
        <v>0</v>
      </c>
      <c r="Q1424" s="164">
        <v>0</v>
      </c>
      <c r="R1424" s="164">
        <v>0</v>
      </c>
      <c r="S1424" s="164">
        <v>0</v>
      </c>
      <c r="T1424" s="164">
        <v>0</v>
      </c>
      <c r="U1424" s="164">
        <v>0</v>
      </c>
      <c r="V1424" s="164">
        <v>0</v>
      </c>
      <c r="W1424" s="164">
        <v>0</v>
      </c>
      <c r="X1424" s="164">
        <v>0</v>
      </c>
      <c r="Y1424" s="164">
        <v>0</v>
      </c>
      <c r="Z1424" s="164">
        <v>0</v>
      </c>
      <c r="AA1424" s="164">
        <v>0</v>
      </c>
      <c r="AB1424" s="164">
        <v>0</v>
      </c>
      <c r="AC1424" s="164">
        <v>0</v>
      </c>
      <c r="AD1424" s="164">
        <v>0</v>
      </c>
      <c r="AE1424" s="164">
        <v>0</v>
      </c>
      <c r="AF1424" s="164">
        <v>0</v>
      </c>
      <c r="AG1424" s="164">
        <v>0</v>
      </c>
      <c r="AH1424" s="164">
        <v>0</v>
      </c>
      <c r="AI1424" s="164">
        <v>0</v>
      </c>
      <c r="AJ1424" s="164">
        <v>0</v>
      </c>
      <c r="AK1424" s="164">
        <v>0</v>
      </c>
      <c r="AL1424" s="164">
        <v>0</v>
      </c>
      <c r="AM1424" s="164">
        <v>0</v>
      </c>
      <c r="AN1424" s="164">
        <v>0</v>
      </c>
      <c r="AO1424" s="164">
        <v>0</v>
      </c>
      <c r="AP1424" s="164">
        <v>0</v>
      </c>
      <c r="AQ1424" s="164">
        <v>0</v>
      </c>
      <c r="AR1424" s="164">
        <v>0</v>
      </c>
      <c r="AS1424" s="164">
        <v>0</v>
      </c>
      <c r="AT1424" s="164">
        <v>0</v>
      </c>
      <c r="AU1424" s="164">
        <v>0</v>
      </c>
      <c r="AV1424" s="164">
        <v>0</v>
      </c>
      <c r="AW1424" s="164">
        <v>0</v>
      </c>
    </row>
    <row r="1425" spans="1:49" x14ac:dyDescent="0.3">
      <c r="A1425" s="247"/>
      <c r="B1425" s="247"/>
      <c r="C1425" s="141" t="s">
        <v>17</v>
      </c>
      <c r="D1425" s="164">
        <v>0</v>
      </c>
      <c r="E1425" s="164">
        <v>0</v>
      </c>
      <c r="F1425" s="164">
        <v>0</v>
      </c>
      <c r="G1425" s="164">
        <v>0</v>
      </c>
      <c r="H1425" s="164">
        <v>0</v>
      </c>
      <c r="I1425" s="164">
        <v>0</v>
      </c>
      <c r="J1425" s="164">
        <v>0</v>
      </c>
      <c r="K1425" s="164">
        <v>0</v>
      </c>
      <c r="L1425" s="164">
        <v>0</v>
      </c>
      <c r="M1425" s="164">
        <v>0</v>
      </c>
      <c r="N1425" s="164">
        <v>0</v>
      </c>
      <c r="O1425" s="164">
        <v>0</v>
      </c>
      <c r="P1425" s="164">
        <v>0</v>
      </c>
      <c r="Q1425" s="164">
        <v>0</v>
      </c>
      <c r="R1425" s="164">
        <v>0</v>
      </c>
      <c r="S1425" s="164">
        <v>0</v>
      </c>
      <c r="T1425" s="164">
        <v>0</v>
      </c>
      <c r="U1425" s="164">
        <v>0</v>
      </c>
      <c r="V1425" s="164">
        <v>0</v>
      </c>
      <c r="W1425" s="164">
        <v>0</v>
      </c>
      <c r="X1425" s="164">
        <v>0</v>
      </c>
      <c r="Y1425" s="164">
        <v>0</v>
      </c>
      <c r="Z1425" s="164">
        <v>0</v>
      </c>
      <c r="AA1425" s="164">
        <v>0</v>
      </c>
      <c r="AB1425" s="164">
        <v>0</v>
      </c>
      <c r="AC1425" s="164">
        <v>0</v>
      </c>
      <c r="AD1425" s="164">
        <v>0</v>
      </c>
      <c r="AE1425" s="164">
        <v>0</v>
      </c>
      <c r="AF1425" s="164">
        <v>0</v>
      </c>
      <c r="AG1425" s="164">
        <v>0</v>
      </c>
      <c r="AH1425" s="164">
        <v>0</v>
      </c>
      <c r="AI1425" s="164">
        <v>0</v>
      </c>
      <c r="AJ1425" s="164">
        <v>0</v>
      </c>
      <c r="AK1425" s="164">
        <v>0</v>
      </c>
      <c r="AL1425" s="164">
        <v>0</v>
      </c>
      <c r="AM1425" s="164">
        <v>0</v>
      </c>
      <c r="AN1425" s="164">
        <v>0</v>
      </c>
      <c r="AO1425" s="164">
        <v>0</v>
      </c>
      <c r="AP1425" s="164">
        <v>0</v>
      </c>
      <c r="AQ1425" s="164">
        <v>0</v>
      </c>
      <c r="AR1425" s="164">
        <v>0</v>
      </c>
      <c r="AS1425" s="164">
        <v>0</v>
      </c>
      <c r="AT1425" s="164">
        <v>0</v>
      </c>
      <c r="AU1425" s="164">
        <v>0</v>
      </c>
      <c r="AV1425" s="164">
        <v>0</v>
      </c>
      <c r="AW1425" s="164">
        <v>0</v>
      </c>
    </row>
    <row r="1426" spans="1:49" x14ac:dyDescent="0.3">
      <c r="A1426" s="247"/>
      <c r="B1426" s="247"/>
      <c r="C1426" s="141" t="s">
        <v>34</v>
      </c>
      <c r="D1426" s="164">
        <v>0</v>
      </c>
      <c r="E1426" s="164">
        <v>0</v>
      </c>
      <c r="F1426" s="164">
        <v>0</v>
      </c>
      <c r="G1426" s="164">
        <v>0</v>
      </c>
      <c r="H1426" s="164">
        <v>0</v>
      </c>
      <c r="I1426" s="164">
        <v>0</v>
      </c>
      <c r="J1426" s="164">
        <v>0</v>
      </c>
      <c r="K1426" s="164">
        <v>0</v>
      </c>
      <c r="L1426" s="164">
        <v>0</v>
      </c>
      <c r="M1426" s="164">
        <v>0</v>
      </c>
      <c r="N1426" s="164">
        <v>0</v>
      </c>
      <c r="O1426" s="164">
        <v>0</v>
      </c>
      <c r="P1426" s="164">
        <v>0</v>
      </c>
      <c r="Q1426" s="164">
        <v>0</v>
      </c>
      <c r="R1426" s="164">
        <v>0</v>
      </c>
      <c r="S1426" s="164">
        <v>0</v>
      </c>
      <c r="T1426" s="164">
        <v>0</v>
      </c>
      <c r="U1426" s="164">
        <v>0</v>
      </c>
      <c r="V1426" s="164">
        <v>0</v>
      </c>
      <c r="W1426" s="164">
        <v>0</v>
      </c>
      <c r="X1426" s="164">
        <v>0</v>
      </c>
      <c r="Y1426" s="164">
        <v>0</v>
      </c>
      <c r="Z1426" s="164">
        <v>0</v>
      </c>
      <c r="AA1426" s="164">
        <v>0</v>
      </c>
      <c r="AB1426" s="164">
        <v>0</v>
      </c>
      <c r="AC1426" s="164">
        <v>0</v>
      </c>
      <c r="AD1426" s="164">
        <v>0</v>
      </c>
      <c r="AE1426" s="164">
        <v>0</v>
      </c>
      <c r="AF1426" s="164">
        <v>0</v>
      </c>
      <c r="AG1426" s="164">
        <v>0</v>
      </c>
      <c r="AH1426" s="164">
        <v>0</v>
      </c>
      <c r="AI1426" s="164">
        <v>0</v>
      </c>
      <c r="AJ1426" s="164">
        <v>0</v>
      </c>
      <c r="AK1426" s="164">
        <v>0</v>
      </c>
      <c r="AL1426" s="164">
        <v>0</v>
      </c>
      <c r="AM1426" s="164">
        <v>0</v>
      </c>
      <c r="AN1426" s="164">
        <v>0</v>
      </c>
      <c r="AO1426" s="164">
        <v>0</v>
      </c>
      <c r="AP1426" s="164">
        <v>0</v>
      </c>
      <c r="AQ1426" s="164">
        <v>0</v>
      </c>
      <c r="AR1426" s="164">
        <v>0</v>
      </c>
      <c r="AS1426" s="164">
        <v>0</v>
      </c>
      <c r="AT1426" s="164">
        <v>0</v>
      </c>
      <c r="AU1426" s="164">
        <v>0</v>
      </c>
      <c r="AV1426" s="164">
        <v>0</v>
      </c>
      <c r="AW1426" s="164">
        <v>0</v>
      </c>
    </row>
    <row r="1427" spans="1:49" x14ac:dyDescent="0.3">
      <c r="A1427" s="247"/>
      <c r="B1427" s="247"/>
      <c r="C1427" s="141" t="s">
        <v>19</v>
      </c>
      <c r="D1427" s="164">
        <v>0</v>
      </c>
      <c r="E1427" s="164">
        <v>0</v>
      </c>
      <c r="F1427" s="164">
        <v>0</v>
      </c>
      <c r="G1427" s="164">
        <v>0</v>
      </c>
      <c r="H1427" s="164">
        <v>0</v>
      </c>
      <c r="I1427" s="164">
        <v>0</v>
      </c>
      <c r="J1427" s="164">
        <v>0</v>
      </c>
      <c r="K1427" s="164">
        <v>0</v>
      </c>
      <c r="L1427" s="164">
        <v>0</v>
      </c>
      <c r="M1427" s="164">
        <v>0</v>
      </c>
      <c r="N1427" s="164">
        <v>0</v>
      </c>
      <c r="O1427" s="164">
        <v>0</v>
      </c>
      <c r="P1427" s="164">
        <v>0</v>
      </c>
      <c r="Q1427" s="164">
        <v>0</v>
      </c>
      <c r="R1427" s="164">
        <v>0</v>
      </c>
      <c r="S1427" s="164">
        <v>0</v>
      </c>
      <c r="T1427" s="164">
        <v>0</v>
      </c>
      <c r="U1427" s="164">
        <v>0</v>
      </c>
      <c r="V1427" s="164">
        <v>0</v>
      </c>
      <c r="W1427" s="164">
        <v>0</v>
      </c>
      <c r="X1427" s="164">
        <v>0</v>
      </c>
      <c r="Y1427" s="164">
        <v>0</v>
      </c>
      <c r="Z1427" s="164">
        <v>0</v>
      </c>
      <c r="AA1427" s="164">
        <v>0</v>
      </c>
      <c r="AB1427" s="164">
        <v>0</v>
      </c>
      <c r="AC1427" s="164">
        <v>0</v>
      </c>
      <c r="AD1427" s="164">
        <v>0</v>
      </c>
      <c r="AE1427" s="164">
        <v>0</v>
      </c>
      <c r="AF1427" s="164">
        <v>0</v>
      </c>
      <c r="AG1427" s="164">
        <v>0</v>
      </c>
      <c r="AH1427" s="164">
        <v>0</v>
      </c>
      <c r="AI1427" s="164">
        <v>0</v>
      </c>
      <c r="AJ1427" s="164">
        <v>0</v>
      </c>
      <c r="AK1427" s="164">
        <v>0</v>
      </c>
      <c r="AL1427" s="164">
        <v>0</v>
      </c>
      <c r="AM1427" s="164">
        <v>0</v>
      </c>
      <c r="AN1427" s="164">
        <v>0</v>
      </c>
      <c r="AO1427" s="164">
        <v>0</v>
      </c>
      <c r="AP1427" s="164">
        <v>0</v>
      </c>
      <c r="AQ1427" s="164">
        <v>0</v>
      </c>
      <c r="AR1427" s="164">
        <v>0</v>
      </c>
      <c r="AS1427" s="164">
        <v>0</v>
      </c>
      <c r="AT1427" s="164">
        <v>0</v>
      </c>
      <c r="AU1427" s="164">
        <v>0</v>
      </c>
      <c r="AV1427" s="164">
        <v>0</v>
      </c>
      <c r="AW1427" s="164">
        <v>0</v>
      </c>
    </row>
    <row r="1428" spans="1:49" x14ac:dyDescent="0.3">
      <c r="A1428" s="247"/>
      <c r="B1428" s="247" t="s">
        <v>22</v>
      </c>
      <c r="C1428" s="141" t="s">
        <v>11</v>
      </c>
      <c r="D1428" s="164">
        <v>0</v>
      </c>
      <c r="E1428" s="164">
        <v>0</v>
      </c>
      <c r="F1428" s="164">
        <v>0</v>
      </c>
      <c r="G1428" s="164">
        <v>0</v>
      </c>
      <c r="H1428" s="164">
        <v>0</v>
      </c>
      <c r="I1428" s="164">
        <v>0</v>
      </c>
      <c r="J1428" s="164">
        <v>0</v>
      </c>
      <c r="K1428" s="164">
        <v>0</v>
      </c>
      <c r="L1428" s="164">
        <v>0</v>
      </c>
      <c r="M1428" s="164">
        <v>0</v>
      </c>
      <c r="N1428" s="164">
        <v>0</v>
      </c>
      <c r="O1428" s="164">
        <v>0</v>
      </c>
      <c r="P1428" s="164">
        <v>0</v>
      </c>
      <c r="Q1428" s="164">
        <v>0</v>
      </c>
      <c r="R1428" s="164">
        <v>0</v>
      </c>
      <c r="S1428" s="164">
        <v>0</v>
      </c>
      <c r="T1428" s="164">
        <v>0</v>
      </c>
      <c r="U1428" s="164">
        <v>0</v>
      </c>
      <c r="V1428" s="164">
        <v>0</v>
      </c>
      <c r="W1428" s="164">
        <v>0</v>
      </c>
      <c r="X1428" s="164">
        <v>0</v>
      </c>
      <c r="Y1428" s="164">
        <v>0</v>
      </c>
      <c r="Z1428" s="164">
        <v>0</v>
      </c>
      <c r="AA1428" s="164">
        <v>0</v>
      </c>
      <c r="AB1428" s="164">
        <v>0</v>
      </c>
      <c r="AC1428" s="164">
        <v>0</v>
      </c>
      <c r="AD1428" s="164">
        <v>0</v>
      </c>
      <c r="AE1428" s="164">
        <v>0</v>
      </c>
      <c r="AF1428" s="164">
        <v>0</v>
      </c>
      <c r="AG1428" s="164">
        <v>0</v>
      </c>
      <c r="AH1428" s="164">
        <v>0</v>
      </c>
      <c r="AI1428" s="164">
        <v>0</v>
      </c>
      <c r="AJ1428" s="164">
        <v>0</v>
      </c>
      <c r="AK1428" s="164">
        <v>0</v>
      </c>
      <c r="AL1428" s="164">
        <v>0</v>
      </c>
      <c r="AM1428" s="164">
        <v>0</v>
      </c>
      <c r="AN1428" s="164">
        <v>0</v>
      </c>
      <c r="AO1428" s="164">
        <v>0</v>
      </c>
      <c r="AP1428" s="164">
        <v>0</v>
      </c>
      <c r="AQ1428" s="164">
        <v>0</v>
      </c>
      <c r="AR1428" s="164">
        <v>0</v>
      </c>
      <c r="AS1428" s="164">
        <v>0</v>
      </c>
      <c r="AT1428" s="164">
        <v>0</v>
      </c>
      <c r="AU1428" s="164">
        <v>0</v>
      </c>
      <c r="AV1428" s="164">
        <v>0</v>
      </c>
      <c r="AW1428" s="164">
        <v>0</v>
      </c>
    </row>
    <row r="1429" spans="1:49" x14ac:dyDescent="0.3">
      <c r="A1429" s="247"/>
      <c r="B1429" s="247"/>
      <c r="C1429" s="141" t="s">
        <v>12</v>
      </c>
      <c r="D1429" s="164">
        <v>0</v>
      </c>
      <c r="E1429" s="164">
        <v>0</v>
      </c>
      <c r="F1429" s="164">
        <v>0</v>
      </c>
      <c r="G1429" s="164">
        <v>0</v>
      </c>
      <c r="H1429" s="164">
        <v>0</v>
      </c>
      <c r="I1429" s="164">
        <v>0</v>
      </c>
      <c r="J1429" s="164">
        <v>0</v>
      </c>
      <c r="K1429" s="164">
        <v>0</v>
      </c>
      <c r="L1429" s="164">
        <v>0</v>
      </c>
      <c r="M1429" s="164">
        <v>0</v>
      </c>
      <c r="N1429" s="164">
        <v>0</v>
      </c>
      <c r="O1429" s="164">
        <v>0</v>
      </c>
      <c r="P1429" s="164">
        <v>0</v>
      </c>
      <c r="Q1429" s="164">
        <v>0</v>
      </c>
      <c r="R1429" s="164">
        <v>0</v>
      </c>
      <c r="S1429" s="164">
        <v>0</v>
      </c>
      <c r="T1429" s="164">
        <v>0</v>
      </c>
      <c r="U1429" s="164">
        <v>0</v>
      </c>
      <c r="V1429" s="164">
        <v>0</v>
      </c>
      <c r="W1429" s="164">
        <v>0</v>
      </c>
      <c r="X1429" s="164">
        <v>0</v>
      </c>
      <c r="Y1429" s="164">
        <v>0</v>
      </c>
      <c r="Z1429" s="164">
        <v>0</v>
      </c>
      <c r="AA1429" s="164">
        <v>0</v>
      </c>
      <c r="AB1429" s="164">
        <v>0</v>
      </c>
      <c r="AC1429" s="164">
        <v>0</v>
      </c>
      <c r="AD1429" s="164">
        <v>0</v>
      </c>
      <c r="AE1429" s="164">
        <v>0</v>
      </c>
      <c r="AF1429" s="164">
        <v>0</v>
      </c>
      <c r="AG1429" s="164">
        <v>0</v>
      </c>
      <c r="AH1429" s="164">
        <v>0</v>
      </c>
      <c r="AI1429" s="164">
        <v>0</v>
      </c>
      <c r="AJ1429" s="164">
        <v>0</v>
      </c>
      <c r="AK1429" s="164">
        <v>0</v>
      </c>
      <c r="AL1429" s="164">
        <v>0</v>
      </c>
      <c r="AM1429" s="164">
        <v>0</v>
      </c>
      <c r="AN1429" s="164">
        <v>0</v>
      </c>
      <c r="AO1429" s="164">
        <v>0</v>
      </c>
      <c r="AP1429" s="164">
        <v>0</v>
      </c>
      <c r="AQ1429" s="164">
        <v>0</v>
      </c>
      <c r="AR1429" s="164">
        <v>0</v>
      </c>
      <c r="AS1429" s="164">
        <v>0</v>
      </c>
      <c r="AT1429" s="164">
        <v>0</v>
      </c>
      <c r="AU1429" s="164">
        <v>0</v>
      </c>
      <c r="AV1429" s="164">
        <v>0</v>
      </c>
      <c r="AW1429" s="164">
        <v>0</v>
      </c>
    </row>
    <row r="1430" spans="1:49" x14ac:dyDescent="0.3">
      <c r="A1430" s="247"/>
      <c r="B1430" s="247"/>
      <c r="C1430" s="141" t="s">
        <v>13</v>
      </c>
      <c r="D1430" s="164">
        <v>0</v>
      </c>
      <c r="E1430" s="164">
        <v>0</v>
      </c>
      <c r="F1430" s="164">
        <v>0</v>
      </c>
      <c r="G1430" s="164">
        <v>0</v>
      </c>
      <c r="H1430" s="164">
        <v>0</v>
      </c>
      <c r="I1430" s="164">
        <v>0</v>
      </c>
      <c r="J1430" s="164">
        <v>0</v>
      </c>
      <c r="K1430" s="164">
        <v>0</v>
      </c>
      <c r="L1430" s="164">
        <v>0</v>
      </c>
      <c r="M1430" s="164">
        <v>0</v>
      </c>
      <c r="N1430" s="164">
        <v>0</v>
      </c>
      <c r="O1430" s="164">
        <v>0</v>
      </c>
      <c r="P1430" s="164">
        <v>0</v>
      </c>
      <c r="Q1430" s="164">
        <v>0</v>
      </c>
      <c r="R1430" s="164">
        <v>0</v>
      </c>
      <c r="S1430" s="164">
        <v>0</v>
      </c>
      <c r="T1430" s="164">
        <v>0</v>
      </c>
      <c r="U1430" s="164">
        <v>0</v>
      </c>
      <c r="V1430" s="164">
        <v>0</v>
      </c>
      <c r="W1430" s="164">
        <v>0</v>
      </c>
      <c r="X1430" s="164">
        <v>0</v>
      </c>
      <c r="Y1430" s="164">
        <v>0</v>
      </c>
      <c r="Z1430" s="164">
        <v>0</v>
      </c>
      <c r="AA1430" s="164">
        <v>0</v>
      </c>
      <c r="AB1430" s="164">
        <v>0</v>
      </c>
      <c r="AC1430" s="164">
        <v>0</v>
      </c>
      <c r="AD1430" s="164">
        <v>0</v>
      </c>
      <c r="AE1430" s="164">
        <v>0</v>
      </c>
      <c r="AF1430" s="164">
        <v>0</v>
      </c>
      <c r="AG1430" s="164">
        <v>0</v>
      </c>
      <c r="AH1430" s="164">
        <v>0</v>
      </c>
      <c r="AI1430" s="164">
        <v>0</v>
      </c>
      <c r="AJ1430" s="164">
        <v>0</v>
      </c>
      <c r="AK1430" s="164">
        <v>0</v>
      </c>
      <c r="AL1430" s="164">
        <v>0</v>
      </c>
      <c r="AM1430" s="164">
        <v>0</v>
      </c>
      <c r="AN1430" s="164">
        <v>0</v>
      </c>
      <c r="AO1430" s="164">
        <v>0</v>
      </c>
      <c r="AP1430" s="164">
        <v>0</v>
      </c>
      <c r="AQ1430" s="164">
        <v>0</v>
      </c>
      <c r="AR1430" s="164">
        <v>0</v>
      </c>
      <c r="AS1430" s="164">
        <v>0</v>
      </c>
      <c r="AT1430" s="164">
        <v>0</v>
      </c>
      <c r="AU1430" s="164">
        <v>0</v>
      </c>
      <c r="AV1430" s="164">
        <v>0</v>
      </c>
      <c r="AW1430" s="164">
        <v>0</v>
      </c>
    </row>
    <row r="1431" spans="1:49" x14ac:dyDescent="0.3">
      <c r="A1431" s="247"/>
      <c r="B1431" s="247"/>
      <c r="C1431" s="141" t="s">
        <v>14</v>
      </c>
      <c r="D1431" s="164">
        <v>0</v>
      </c>
      <c r="E1431" s="164">
        <v>0</v>
      </c>
      <c r="F1431" s="164">
        <v>0</v>
      </c>
      <c r="G1431" s="164">
        <v>0</v>
      </c>
      <c r="H1431" s="164">
        <v>0</v>
      </c>
      <c r="I1431" s="164">
        <v>0</v>
      </c>
      <c r="J1431" s="164">
        <v>0</v>
      </c>
      <c r="K1431" s="164">
        <v>0</v>
      </c>
      <c r="L1431" s="164">
        <v>0</v>
      </c>
      <c r="M1431" s="164">
        <v>0</v>
      </c>
      <c r="N1431" s="164">
        <v>0</v>
      </c>
      <c r="O1431" s="164">
        <v>0</v>
      </c>
      <c r="P1431" s="164">
        <v>0</v>
      </c>
      <c r="Q1431" s="164">
        <v>0</v>
      </c>
      <c r="R1431" s="164">
        <v>0</v>
      </c>
      <c r="S1431" s="164">
        <v>0</v>
      </c>
      <c r="T1431" s="164">
        <v>0</v>
      </c>
      <c r="U1431" s="164">
        <v>0</v>
      </c>
      <c r="V1431" s="164">
        <v>0</v>
      </c>
      <c r="W1431" s="164">
        <v>0</v>
      </c>
      <c r="X1431" s="164">
        <v>0</v>
      </c>
      <c r="Y1431" s="164">
        <v>0</v>
      </c>
      <c r="Z1431" s="164">
        <v>0</v>
      </c>
      <c r="AA1431" s="164">
        <v>0</v>
      </c>
      <c r="AB1431" s="164">
        <v>0</v>
      </c>
      <c r="AC1431" s="164">
        <v>0</v>
      </c>
      <c r="AD1431" s="164">
        <v>0</v>
      </c>
      <c r="AE1431" s="164">
        <v>0</v>
      </c>
      <c r="AF1431" s="164">
        <v>0</v>
      </c>
      <c r="AG1431" s="164">
        <v>0</v>
      </c>
      <c r="AH1431" s="164">
        <v>0</v>
      </c>
      <c r="AI1431" s="164">
        <v>0</v>
      </c>
      <c r="AJ1431" s="164">
        <v>0</v>
      </c>
      <c r="AK1431" s="164">
        <v>0</v>
      </c>
      <c r="AL1431" s="164">
        <v>0</v>
      </c>
      <c r="AM1431" s="164">
        <v>0</v>
      </c>
      <c r="AN1431" s="164">
        <v>0</v>
      </c>
      <c r="AO1431" s="164">
        <v>0</v>
      </c>
      <c r="AP1431" s="164">
        <v>0</v>
      </c>
      <c r="AQ1431" s="164">
        <v>0</v>
      </c>
      <c r="AR1431" s="164">
        <v>0</v>
      </c>
      <c r="AS1431" s="164">
        <v>0</v>
      </c>
      <c r="AT1431" s="164">
        <v>0</v>
      </c>
      <c r="AU1431" s="164">
        <v>0</v>
      </c>
      <c r="AV1431" s="164">
        <v>0</v>
      </c>
      <c r="AW1431" s="164">
        <v>0</v>
      </c>
    </row>
    <row r="1432" spans="1:49" x14ac:dyDescent="0.3">
      <c r="A1432" s="247"/>
      <c r="B1432" s="247"/>
      <c r="C1432" s="141" t="s">
        <v>15</v>
      </c>
      <c r="D1432" s="164">
        <v>0</v>
      </c>
      <c r="E1432" s="164">
        <v>0</v>
      </c>
      <c r="F1432" s="164">
        <v>0</v>
      </c>
      <c r="G1432" s="164">
        <v>0</v>
      </c>
      <c r="H1432" s="164">
        <v>0</v>
      </c>
      <c r="I1432" s="164">
        <v>0</v>
      </c>
      <c r="J1432" s="164">
        <v>0</v>
      </c>
      <c r="K1432" s="164">
        <v>0</v>
      </c>
      <c r="L1432" s="164">
        <v>0</v>
      </c>
      <c r="M1432" s="164">
        <v>0</v>
      </c>
      <c r="N1432" s="164">
        <v>0</v>
      </c>
      <c r="O1432" s="164">
        <v>0</v>
      </c>
      <c r="P1432" s="164">
        <v>0</v>
      </c>
      <c r="Q1432" s="164">
        <v>0</v>
      </c>
      <c r="R1432" s="164">
        <v>0</v>
      </c>
      <c r="S1432" s="164">
        <v>0</v>
      </c>
      <c r="T1432" s="164">
        <v>0</v>
      </c>
      <c r="U1432" s="164">
        <v>0</v>
      </c>
      <c r="V1432" s="164">
        <v>0</v>
      </c>
      <c r="W1432" s="164">
        <v>0</v>
      </c>
      <c r="X1432" s="164">
        <v>0</v>
      </c>
      <c r="Y1432" s="164">
        <v>0</v>
      </c>
      <c r="Z1432" s="164">
        <v>0</v>
      </c>
      <c r="AA1432" s="164">
        <v>0</v>
      </c>
      <c r="AB1432" s="164">
        <v>0</v>
      </c>
      <c r="AC1432" s="164">
        <v>0</v>
      </c>
      <c r="AD1432" s="164">
        <v>0</v>
      </c>
      <c r="AE1432" s="164">
        <v>0</v>
      </c>
      <c r="AF1432" s="164">
        <v>0</v>
      </c>
      <c r="AG1432" s="164">
        <v>0</v>
      </c>
      <c r="AH1432" s="164">
        <v>0</v>
      </c>
      <c r="AI1432" s="164">
        <v>0</v>
      </c>
      <c r="AJ1432" s="164">
        <v>0</v>
      </c>
      <c r="AK1432" s="164">
        <v>0</v>
      </c>
      <c r="AL1432" s="164">
        <v>0</v>
      </c>
      <c r="AM1432" s="164">
        <v>0</v>
      </c>
      <c r="AN1432" s="164">
        <v>0</v>
      </c>
      <c r="AO1432" s="164">
        <v>0</v>
      </c>
      <c r="AP1432" s="164">
        <v>0</v>
      </c>
      <c r="AQ1432" s="164">
        <v>0</v>
      </c>
      <c r="AR1432" s="164">
        <v>0</v>
      </c>
      <c r="AS1432" s="164">
        <v>0</v>
      </c>
      <c r="AT1432" s="164">
        <v>0</v>
      </c>
      <c r="AU1432" s="164">
        <v>0</v>
      </c>
      <c r="AV1432" s="164">
        <v>0</v>
      </c>
      <c r="AW1432" s="164">
        <v>0</v>
      </c>
    </row>
    <row r="1433" spans="1:49" x14ac:dyDescent="0.3">
      <c r="A1433" s="247"/>
      <c r="B1433" s="247"/>
      <c r="C1433" s="141" t="s">
        <v>16</v>
      </c>
      <c r="D1433" s="164">
        <v>0</v>
      </c>
      <c r="E1433" s="164">
        <v>0</v>
      </c>
      <c r="F1433" s="164">
        <v>0</v>
      </c>
      <c r="G1433" s="164">
        <v>0</v>
      </c>
      <c r="H1433" s="164">
        <v>0</v>
      </c>
      <c r="I1433" s="164">
        <v>0</v>
      </c>
      <c r="J1433" s="164">
        <v>0</v>
      </c>
      <c r="K1433" s="164">
        <v>0</v>
      </c>
      <c r="L1433" s="164">
        <v>0</v>
      </c>
      <c r="M1433" s="164">
        <v>0</v>
      </c>
      <c r="N1433" s="164">
        <v>0</v>
      </c>
      <c r="O1433" s="164">
        <v>0</v>
      </c>
      <c r="P1433" s="164">
        <v>0</v>
      </c>
      <c r="Q1433" s="164">
        <v>0</v>
      </c>
      <c r="R1433" s="164">
        <v>0</v>
      </c>
      <c r="S1433" s="164">
        <v>0</v>
      </c>
      <c r="T1433" s="164">
        <v>0</v>
      </c>
      <c r="U1433" s="164">
        <v>0</v>
      </c>
      <c r="V1433" s="164">
        <v>0</v>
      </c>
      <c r="W1433" s="164">
        <v>0</v>
      </c>
      <c r="X1433" s="164">
        <v>0</v>
      </c>
      <c r="Y1433" s="164">
        <v>0</v>
      </c>
      <c r="Z1433" s="164">
        <v>0</v>
      </c>
      <c r="AA1433" s="164">
        <v>0</v>
      </c>
      <c r="AB1433" s="164">
        <v>0</v>
      </c>
      <c r="AC1433" s="164">
        <v>0</v>
      </c>
      <c r="AD1433" s="164">
        <v>0</v>
      </c>
      <c r="AE1433" s="164">
        <v>0</v>
      </c>
      <c r="AF1433" s="164">
        <v>0</v>
      </c>
      <c r="AG1433" s="164">
        <v>0</v>
      </c>
      <c r="AH1433" s="164">
        <v>0</v>
      </c>
      <c r="AI1433" s="164">
        <v>0</v>
      </c>
      <c r="AJ1433" s="164">
        <v>0</v>
      </c>
      <c r="AK1433" s="164">
        <v>0</v>
      </c>
      <c r="AL1433" s="164">
        <v>0</v>
      </c>
      <c r="AM1433" s="164">
        <v>0</v>
      </c>
      <c r="AN1433" s="164">
        <v>0</v>
      </c>
      <c r="AO1433" s="164">
        <v>0</v>
      </c>
      <c r="AP1433" s="164">
        <v>0</v>
      </c>
      <c r="AQ1433" s="164">
        <v>0</v>
      </c>
      <c r="AR1433" s="164">
        <v>0</v>
      </c>
      <c r="AS1433" s="164">
        <v>0</v>
      </c>
      <c r="AT1433" s="164">
        <v>0</v>
      </c>
      <c r="AU1433" s="164">
        <v>0</v>
      </c>
      <c r="AV1433" s="164">
        <v>0</v>
      </c>
      <c r="AW1433" s="164">
        <v>0</v>
      </c>
    </row>
    <row r="1434" spans="1:49" x14ac:dyDescent="0.3">
      <c r="A1434" s="247"/>
      <c r="B1434" s="247"/>
      <c r="C1434" s="141" t="s">
        <v>17</v>
      </c>
      <c r="D1434" s="164">
        <v>0</v>
      </c>
      <c r="E1434" s="164">
        <v>0</v>
      </c>
      <c r="F1434" s="164">
        <v>0</v>
      </c>
      <c r="G1434" s="164">
        <v>0</v>
      </c>
      <c r="H1434" s="164">
        <v>0</v>
      </c>
      <c r="I1434" s="164">
        <v>0</v>
      </c>
      <c r="J1434" s="164">
        <v>0</v>
      </c>
      <c r="K1434" s="164">
        <v>0</v>
      </c>
      <c r="L1434" s="164">
        <v>0</v>
      </c>
      <c r="M1434" s="164">
        <v>0</v>
      </c>
      <c r="N1434" s="164">
        <v>0</v>
      </c>
      <c r="O1434" s="164">
        <v>0</v>
      </c>
      <c r="P1434" s="164">
        <v>0</v>
      </c>
      <c r="Q1434" s="164">
        <v>0</v>
      </c>
      <c r="R1434" s="164">
        <v>0</v>
      </c>
      <c r="S1434" s="164">
        <v>0</v>
      </c>
      <c r="T1434" s="164">
        <v>0</v>
      </c>
      <c r="U1434" s="164">
        <v>0</v>
      </c>
      <c r="V1434" s="164">
        <v>0</v>
      </c>
      <c r="W1434" s="164">
        <v>0</v>
      </c>
      <c r="X1434" s="164">
        <v>0</v>
      </c>
      <c r="Y1434" s="164">
        <v>0</v>
      </c>
      <c r="Z1434" s="164">
        <v>0</v>
      </c>
      <c r="AA1434" s="164">
        <v>0</v>
      </c>
      <c r="AB1434" s="164">
        <v>0</v>
      </c>
      <c r="AC1434" s="164">
        <v>0</v>
      </c>
      <c r="AD1434" s="164">
        <v>0</v>
      </c>
      <c r="AE1434" s="164">
        <v>0</v>
      </c>
      <c r="AF1434" s="164">
        <v>0</v>
      </c>
      <c r="AG1434" s="164">
        <v>0</v>
      </c>
      <c r="AH1434" s="164">
        <v>0</v>
      </c>
      <c r="AI1434" s="164">
        <v>0</v>
      </c>
      <c r="AJ1434" s="164">
        <v>0</v>
      </c>
      <c r="AK1434" s="164">
        <v>0</v>
      </c>
      <c r="AL1434" s="164">
        <v>0</v>
      </c>
      <c r="AM1434" s="164">
        <v>0</v>
      </c>
      <c r="AN1434" s="164">
        <v>0</v>
      </c>
      <c r="AO1434" s="164">
        <v>0</v>
      </c>
      <c r="AP1434" s="164">
        <v>0</v>
      </c>
      <c r="AQ1434" s="164">
        <v>0</v>
      </c>
      <c r="AR1434" s="164">
        <v>0</v>
      </c>
      <c r="AS1434" s="164">
        <v>0</v>
      </c>
      <c r="AT1434" s="164">
        <v>0</v>
      </c>
      <c r="AU1434" s="164">
        <v>0</v>
      </c>
      <c r="AV1434" s="164">
        <v>0</v>
      </c>
      <c r="AW1434" s="164">
        <v>0</v>
      </c>
    </row>
    <row r="1435" spans="1:49" x14ac:dyDescent="0.3">
      <c r="A1435" s="247"/>
      <c r="B1435" s="247"/>
      <c r="C1435" s="141" t="s">
        <v>34</v>
      </c>
      <c r="D1435" s="164">
        <v>0</v>
      </c>
      <c r="E1435" s="164">
        <v>0</v>
      </c>
      <c r="F1435" s="164">
        <v>0</v>
      </c>
      <c r="G1435" s="164">
        <v>0</v>
      </c>
      <c r="H1435" s="164">
        <v>0</v>
      </c>
      <c r="I1435" s="164">
        <v>0</v>
      </c>
      <c r="J1435" s="164">
        <v>0</v>
      </c>
      <c r="K1435" s="164">
        <v>0</v>
      </c>
      <c r="L1435" s="164">
        <v>0</v>
      </c>
      <c r="M1435" s="164">
        <v>0</v>
      </c>
      <c r="N1435" s="164">
        <v>0</v>
      </c>
      <c r="O1435" s="164">
        <v>0</v>
      </c>
      <c r="P1435" s="164">
        <v>0</v>
      </c>
      <c r="Q1435" s="164">
        <v>0</v>
      </c>
      <c r="R1435" s="164">
        <v>0</v>
      </c>
      <c r="S1435" s="164">
        <v>0</v>
      </c>
      <c r="T1435" s="164">
        <v>0</v>
      </c>
      <c r="U1435" s="164">
        <v>0</v>
      </c>
      <c r="V1435" s="164">
        <v>0</v>
      </c>
      <c r="W1435" s="164">
        <v>0</v>
      </c>
      <c r="X1435" s="164">
        <v>0</v>
      </c>
      <c r="Y1435" s="164">
        <v>0</v>
      </c>
      <c r="Z1435" s="164">
        <v>0</v>
      </c>
      <c r="AA1435" s="164">
        <v>0</v>
      </c>
      <c r="AB1435" s="164">
        <v>0</v>
      </c>
      <c r="AC1435" s="164">
        <v>0</v>
      </c>
      <c r="AD1435" s="164">
        <v>0</v>
      </c>
      <c r="AE1435" s="164">
        <v>0</v>
      </c>
      <c r="AF1435" s="164">
        <v>0</v>
      </c>
      <c r="AG1435" s="164">
        <v>0</v>
      </c>
      <c r="AH1435" s="164">
        <v>0</v>
      </c>
      <c r="AI1435" s="164">
        <v>0</v>
      </c>
      <c r="AJ1435" s="164">
        <v>0</v>
      </c>
      <c r="AK1435" s="164">
        <v>0</v>
      </c>
      <c r="AL1435" s="164">
        <v>0</v>
      </c>
      <c r="AM1435" s="164">
        <v>0</v>
      </c>
      <c r="AN1435" s="164">
        <v>0</v>
      </c>
      <c r="AO1435" s="164">
        <v>0</v>
      </c>
      <c r="AP1435" s="164">
        <v>0</v>
      </c>
      <c r="AQ1435" s="164">
        <v>0</v>
      </c>
      <c r="AR1435" s="164">
        <v>0</v>
      </c>
      <c r="AS1435" s="164">
        <v>0</v>
      </c>
      <c r="AT1435" s="164">
        <v>0</v>
      </c>
      <c r="AU1435" s="164">
        <v>0</v>
      </c>
      <c r="AV1435" s="164">
        <v>0</v>
      </c>
      <c r="AW1435" s="164">
        <v>0</v>
      </c>
    </row>
    <row r="1436" spans="1:49" x14ac:dyDescent="0.3">
      <c r="A1436" s="247"/>
      <c r="B1436" s="247"/>
      <c r="C1436" s="141" t="s">
        <v>19</v>
      </c>
      <c r="D1436" s="164">
        <v>0</v>
      </c>
      <c r="E1436" s="164">
        <v>0</v>
      </c>
      <c r="F1436" s="164">
        <v>0</v>
      </c>
      <c r="G1436" s="164">
        <v>0</v>
      </c>
      <c r="H1436" s="164">
        <v>0</v>
      </c>
      <c r="I1436" s="164">
        <v>0</v>
      </c>
      <c r="J1436" s="164">
        <v>0</v>
      </c>
      <c r="K1436" s="164">
        <v>0</v>
      </c>
      <c r="L1436" s="164">
        <v>0</v>
      </c>
      <c r="M1436" s="164">
        <v>0</v>
      </c>
      <c r="N1436" s="164">
        <v>0</v>
      </c>
      <c r="O1436" s="164">
        <v>0</v>
      </c>
      <c r="P1436" s="164">
        <v>0</v>
      </c>
      <c r="Q1436" s="164">
        <v>0</v>
      </c>
      <c r="R1436" s="164">
        <v>0</v>
      </c>
      <c r="S1436" s="164">
        <v>0</v>
      </c>
      <c r="T1436" s="164">
        <v>0</v>
      </c>
      <c r="U1436" s="164">
        <v>0</v>
      </c>
      <c r="V1436" s="164">
        <v>0</v>
      </c>
      <c r="W1436" s="164">
        <v>0</v>
      </c>
      <c r="X1436" s="164">
        <v>0</v>
      </c>
      <c r="Y1436" s="164">
        <v>0</v>
      </c>
      <c r="Z1436" s="164">
        <v>0</v>
      </c>
      <c r="AA1436" s="164">
        <v>0</v>
      </c>
      <c r="AB1436" s="164">
        <v>0</v>
      </c>
      <c r="AC1436" s="164">
        <v>0</v>
      </c>
      <c r="AD1436" s="164">
        <v>0</v>
      </c>
      <c r="AE1436" s="164">
        <v>0</v>
      </c>
      <c r="AF1436" s="164">
        <v>0</v>
      </c>
      <c r="AG1436" s="164">
        <v>0</v>
      </c>
      <c r="AH1436" s="164">
        <v>0</v>
      </c>
      <c r="AI1436" s="164">
        <v>0</v>
      </c>
      <c r="AJ1436" s="164">
        <v>0</v>
      </c>
      <c r="AK1436" s="164">
        <v>0</v>
      </c>
      <c r="AL1436" s="164">
        <v>0</v>
      </c>
      <c r="AM1436" s="164">
        <v>0</v>
      </c>
      <c r="AN1436" s="164">
        <v>0</v>
      </c>
      <c r="AO1436" s="164">
        <v>0</v>
      </c>
      <c r="AP1436" s="164">
        <v>0</v>
      </c>
      <c r="AQ1436" s="164">
        <v>0</v>
      </c>
      <c r="AR1436" s="164">
        <v>0</v>
      </c>
      <c r="AS1436" s="164">
        <v>0</v>
      </c>
      <c r="AT1436" s="164">
        <v>0</v>
      </c>
      <c r="AU1436" s="164">
        <v>0</v>
      </c>
      <c r="AV1436" s="164">
        <v>0</v>
      </c>
      <c r="AW1436" s="164">
        <v>0</v>
      </c>
    </row>
    <row r="1437" spans="1:49" x14ac:dyDescent="0.3">
      <c r="A1437" s="247"/>
      <c r="B1437" s="247" t="s">
        <v>23</v>
      </c>
      <c r="C1437" s="141" t="s">
        <v>11</v>
      </c>
      <c r="D1437" s="164">
        <v>0</v>
      </c>
      <c r="E1437" s="164">
        <v>0</v>
      </c>
      <c r="F1437" s="164">
        <v>0</v>
      </c>
      <c r="G1437" s="164">
        <v>0</v>
      </c>
      <c r="H1437" s="164">
        <v>0</v>
      </c>
      <c r="I1437" s="164">
        <v>0</v>
      </c>
      <c r="J1437" s="164">
        <v>0</v>
      </c>
      <c r="K1437" s="164">
        <v>0</v>
      </c>
      <c r="L1437" s="164">
        <v>0</v>
      </c>
      <c r="M1437" s="164">
        <v>0</v>
      </c>
      <c r="N1437" s="164">
        <v>0</v>
      </c>
      <c r="O1437" s="164">
        <v>0</v>
      </c>
      <c r="P1437" s="164">
        <v>0</v>
      </c>
      <c r="Q1437" s="164">
        <v>0</v>
      </c>
      <c r="R1437" s="164">
        <v>0</v>
      </c>
      <c r="S1437" s="164">
        <v>0</v>
      </c>
      <c r="T1437" s="164">
        <v>0</v>
      </c>
      <c r="U1437" s="164">
        <v>0</v>
      </c>
      <c r="V1437" s="164">
        <v>0</v>
      </c>
      <c r="W1437" s="164">
        <v>0</v>
      </c>
      <c r="X1437" s="164">
        <v>0</v>
      </c>
      <c r="Y1437" s="164">
        <v>0</v>
      </c>
      <c r="Z1437" s="164">
        <v>0</v>
      </c>
      <c r="AA1437" s="164">
        <v>0</v>
      </c>
      <c r="AB1437" s="164">
        <v>0</v>
      </c>
      <c r="AC1437" s="164">
        <v>0</v>
      </c>
      <c r="AD1437" s="164">
        <v>0</v>
      </c>
      <c r="AE1437" s="164">
        <v>0</v>
      </c>
      <c r="AF1437" s="164">
        <v>0</v>
      </c>
      <c r="AG1437" s="164">
        <v>0</v>
      </c>
      <c r="AH1437" s="164">
        <v>0</v>
      </c>
      <c r="AI1437" s="164">
        <v>0</v>
      </c>
      <c r="AJ1437" s="164">
        <v>0</v>
      </c>
      <c r="AK1437" s="164">
        <v>0</v>
      </c>
      <c r="AL1437" s="164">
        <v>0</v>
      </c>
      <c r="AM1437" s="164">
        <v>0</v>
      </c>
      <c r="AN1437" s="164">
        <v>0</v>
      </c>
      <c r="AO1437" s="164">
        <v>0</v>
      </c>
      <c r="AP1437" s="164">
        <v>0</v>
      </c>
      <c r="AQ1437" s="164">
        <v>0</v>
      </c>
      <c r="AR1437" s="164">
        <v>0</v>
      </c>
      <c r="AS1437" s="164">
        <v>0</v>
      </c>
      <c r="AT1437" s="164">
        <v>0</v>
      </c>
      <c r="AU1437" s="164">
        <v>0</v>
      </c>
      <c r="AV1437" s="164">
        <v>0</v>
      </c>
      <c r="AW1437" s="164">
        <v>0</v>
      </c>
    </row>
    <row r="1438" spans="1:49" x14ac:dyDescent="0.3">
      <c r="A1438" s="247"/>
      <c r="B1438" s="247"/>
      <c r="C1438" s="141" t="s">
        <v>12</v>
      </c>
      <c r="D1438" s="164">
        <v>0</v>
      </c>
      <c r="E1438" s="164">
        <v>0</v>
      </c>
      <c r="F1438" s="164">
        <v>0</v>
      </c>
      <c r="G1438" s="164">
        <v>0</v>
      </c>
      <c r="H1438" s="164">
        <v>0</v>
      </c>
      <c r="I1438" s="164">
        <v>0</v>
      </c>
      <c r="J1438" s="164">
        <v>0</v>
      </c>
      <c r="K1438" s="164">
        <v>0</v>
      </c>
      <c r="L1438" s="164">
        <v>0</v>
      </c>
      <c r="M1438" s="164">
        <v>0</v>
      </c>
      <c r="N1438" s="164">
        <v>0</v>
      </c>
      <c r="O1438" s="164">
        <v>0</v>
      </c>
      <c r="P1438" s="164">
        <v>0</v>
      </c>
      <c r="Q1438" s="164">
        <v>0</v>
      </c>
      <c r="R1438" s="164">
        <v>0</v>
      </c>
      <c r="S1438" s="164">
        <v>0</v>
      </c>
      <c r="T1438" s="164">
        <v>0</v>
      </c>
      <c r="U1438" s="164">
        <v>0</v>
      </c>
      <c r="V1438" s="164">
        <v>0</v>
      </c>
      <c r="W1438" s="164">
        <v>0</v>
      </c>
      <c r="X1438" s="164">
        <v>0</v>
      </c>
      <c r="Y1438" s="164">
        <v>0</v>
      </c>
      <c r="Z1438" s="164">
        <v>0</v>
      </c>
      <c r="AA1438" s="164">
        <v>0</v>
      </c>
      <c r="AB1438" s="164">
        <v>0</v>
      </c>
      <c r="AC1438" s="164">
        <v>0</v>
      </c>
      <c r="AD1438" s="164">
        <v>0</v>
      </c>
      <c r="AE1438" s="164">
        <v>0</v>
      </c>
      <c r="AF1438" s="164">
        <v>0</v>
      </c>
      <c r="AG1438" s="164">
        <v>0</v>
      </c>
      <c r="AH1438" s="164">
        <v>0</v>
      </c>
      <c r="AI1438" s="164">
        <v>0</v>
      </c>
      <c r="AJ1438" s="164">
        <v>0</v>
      </c>
      <c r="AK1438" s="164">
        <v>0</v>
      </c>
      <c r="AL1438" s="164">
        <v>0</v>
      </c>
      <c r="AM1438" s="164">
        <v>0</v>
      </c>
      <c r="AN1438" s="164">
        <v>0</v>
      </c>
      <c r="AO1438" s="164">
        <v>0</v>
      </c>
      <c r="AP1438" s="164">
        <v>0</v>
      </c>
      <c r="AQ1438" s="164">
        <v>0</v>
      </c>
      <c r="AR1438" s="164">
        <v>0</v>
      </c>
      <c r="AS1438" s="164">
        <v>0</v>
      </c>
      <c r="AT1438" s="164">
        <v>0</v>
      </c>
      <c r="AU1438" s="164">
        <v>0</v>
      </c>
      <c r="AV1438" s="164">
        <v>0</v>
      </c>
      <c r="AW1438" s="164">
        <v>0</v>
      </c>
    </row>
    <row r="1439" spans="1:49" x14ac:dyDescent="0.3">
      <c r="A1439" s="247"/>
      <c r="B1439" s="247"/>
      <c r="C1439" s="141" t="s">
        <v>13</v>
      </c>
      <c r="D1439" s="164">
        <v>0</v>
      </c>
      <c r="E1439" s="164">
        <v>0</v>
      </c>
      <c r="F1439" s="164">
        <v>0</v>
      </c>
      <c r="G1439" s="164">
        <v>0</v>
      </c>
      <c r="H1439" s="164">
        <v>0</v>
      </c>
      <c r="I1439" s="164">
        <v>0</v>
      </c>
      <c r="J1439" s="164">
        <v>0</v>
      </c>
      <c r="K1439" s="164">
        <v>0</v>
      </c>
      <c r="L1439" s="164">
        <v>0</v>
      </c>
      <c r="M1439" s="164">
        <v>0</v>
      </c>
      <c r="N1439" s="164">
        <v>0</v>
      </c>
      <c r="O1439" s="164">
        <v>0</v>
      </c>
      <c r="P1439" s="164">
        <v>0</v>
      </c>
      <c r="Q1439" s="164">
        <v>0</v>
      </c>
      <c r="R1439" s="164">
        <v>0</v>
      </c>
      <c r="S1439" s="164">
        <v>0</v>
      </c>
      <c r="T1439" s="164">
        <v>0</v>
      </c>
      <c r="U1439" s="164">
        <v>0</v>
      </c>
      <c r="V1439" s="164">
        <v>0</v>
      </c>
      <c r="W1439" s="164">
        <v>0</v>
      </c>
      <c r="X1439" s="164">
        <v>0</v>
      </c>
      <c r="Y1439" s="164">
        <v>0</v>
      </c>
      <c r="Z1439" s="164">
        <v>0</v>
      </c>
      <c r="AA1439" s="164">
        <v>0</v>
      </c>
      <c r="AB1439" s="164">
        <v>0</v>
      </c>
      <c r="AC1439" s="164">
        <v>0</v>
      </c>
      <c r="AD1439" s="164">
        <v>0</v>
      </c>
      <c r="AE1439" s="164">
        <v>0</v>
      </c>
      <c r="AF1439" s="164">
        <v>0</v>
      </c>
      <c r="AG1439" s="164">
        <v>0</v>
      </c>
      <c r="AH1439" s="164">
        <v>0</v>
      </c>
      <c r="AI1439" s="164">
        <v>0</v>
      </c>
      <c r="AJ1439" s="164">
        <v>0</v>
      </c>
      <c r="AK1439" s="164">
        <v>0</v>
      </c>
      <c r="AL1439" s="164">
        <v>0</v>
      </c>
      <c r="AM1439" s="164">
        <v>0</v>
      </c>
      <c r="AN1439" s="164">
        <v>0</v>
      </c>
      <c r="AO1439" s="164">
        <v>0</v>
      </c>
      <c r="AP1439" s="164">
        <v>0</v>
      </c>
      <c r="AQ1439" s="164">
        <v>0</v>
      </c>
      <c r="AR1439" s="164">
        <v>0</v>
      </c>
      <c r="AS1439" s="164">
        <v>0</v>
      </c>
      <c r="AT1439" s="164">
        <v>0</v>
      </c>
      <c r="AU1439" s="164">
        <v>0</v>
      </c>
      <c r="AV1439" s="164">
        <v>0</v>
      </c>
      <c r="AW1439" s="164">
        <v>0</v>
      </c>
    </row>
    <row r="1440" spans="1:49" x14ac:dyDescent="0.3">
      <c r="A1440" s="247"/>
      <c r="B1440" s="247"/>
      <c r="C1440" s="141" t="s">
        <v>14</v>
      </c>
      <c r="D1440" s="164">
        <v>0</v>
      </c>
      <c r="E1440" s="164">
        <v>0</v>
      </c>
      <c r="F1440" s="164">
        <v>0</v>
      </c>
      <c r="G1440" s="164">
        <v>0</v>
      </c>
      <c r="H1440" s="164">
        <v>0</v>
      </c>
      <c r="I1440" s="164">
        <v>0</v>
      </c>
      <c r="J1440" s="164">
        <v>0</v>
      </c>
      <c r="K1440" s="164">
        <v>0</v>
      </c>
      <c r="L1440" s="164">
        <v>0</v>
      </c>
      <c r="M1440" s="164">
        <v>0</v>
      </c>
      <c r="N1440" s="164">
        <v>0</v>
      </c>
      <c r="O1440" s="164">
        <v>0</v>
      </c>
      <c r="P1440" s="164">
        <v>0</v>
      </c>
      <c r="Q1440" s="164">
        <v>0</v>
      </c>
      <c r="R1440" s="164">
        <v>0</v>
      </c>
      <c r="S1440" s="164">
        <v>0</v>
      </c>
      <c r="T1440" s="164">
        <v>0</v>
      </c>
      <c r="U1440" s="164">
        <v>0</v>
      </c>
      <c r="V1440" s="164">
        <v>0</v>
      </c>
      <c r="W1440" s="164">
        <v>0</v>
      </c>
      <c r="X1440" s="164">
        <v>0</v>
      </c>
      <c r="Y1440" s="164">
        <v>0</v>
      </c>
      <c r="Z1440" s="164">
        <v>0</v>
      </c>
      <c r="AA1440" s="164">
        <v>0</v>
      </c>
      <c r="AB1440" s="164">
        <v>0</v>
      </c>
      <c r="AC1440" s="164">
        <v>0</v>
      </c>
      <c r="AD1440" s="164">
        <v>0</v>
      </c>
      <c r="AE1440" s="164">
        <v>0</v>
      </c>
      <c r="AF1440" s="164">
        <v>0</v>
      </c>
      <c r="AG1440" s="164">
        <v>0</v>
      </c>
      <c r="AH1440" s="164">
        <v>0</v>
      </c>
      <c r="AI1440" s="164">
        <v>0</v>
      </c>
      <c r="AJ1440" s="164">
        <v>0</v>
      </c>
      <c r="AK1440" s="164">
        <v>0</v>
      </c>
      <c r="AL1440" s="164">
        <v>0</v>
      </c>
      <c r="AM1440" s="164">
        <v>0</v>
      </c>
      <c r="AN1440" s="164">
        <v>0</v>
      </c>
      <c r="AO1440" s="164">
        <v>0</v>
      </c>
      <c r="AP1440" s="164">
        <v>0</v>
      </c>
      <c r="AQ1440" s="164">
        <v>0</v>
      </c>
      <c r="AR1440" s="164">
        <v>0</v>
      </c>
      <c r="AS1440" s="164">
        <v>0</v>
      </c>
      <c r="AT1440" s="164">
        <v>0</v>
      </c>
      <c r="AU1440" s="164">
        <v>0</v>
      </c>
      <c r="AV1440" s="164">
        <v>0</v>
      </c>
      <c r="AW1440" s="164">
        <v>0</v>
      </c>
    </row>
    <row r="1441" spans="1:49" x14ac:dyDescent="0.3">
      <c r="A1441" s="247"/>
      <c r="B1441" s="247"/>
      <c r="C1441" s="141" t="s">
        <v>15</v>
      </c>
      <c r="D1441" s="164">
        <v>0</v>
      </c>
      <c r="E1441" s="164">
        <v>0</v>
      </c>
      <c r="F1441" s="164">
        <v>0</v>
      </c>
      <c r="G1441" s="164">
        <v>0</v>
      </c>
      <c r="H1441" s="164">
        <v>0</v>
      </c>
      <c r="I1441" s="164">
        <v>0</v>
      </c>
      <c r="J1441" s="164">
        <v>0</v>
      </c>
      <c r="K1441" s="164">
        <v>0</v>
      </c>
      <c r="L1441" s="164">
        <v>0</v>
      </c>
      <c r="M1441" s="164">
        <v>0</v>
      </c>
      <c r="N1441" s="164">
        <v>0</v>
      </c>
      <c r="O1441" s="164">
        <v>0</v>
      </c>
      <c r="P1441" s="164">
        <v>0</v>
      </c>
      <c r="Q1441" s="164">
        <v>0</v>
      </c>
      <c r="R1441" s="164">
        <v>0</v>
      </c>
      <c r="S1441" s="164">
        <v>0</v>
      </c>
      <c r="T1441" s="164">
        <v>0</v>
      </c>
      <c r="U1441" s="164">
        <v>0</v>
      </c>
      <c r="V1441" s="164">
        <v>0</v>
      </c>
      <c r="W1441" s="164">
        <v>0</v>
      </c>
      <c r="X1441" s="164">
        <v>0</v>
      </c>
      <c r="Y1441" s="164">
        <v>0</v>
      </c>
      <c r="Z1441" s="164">
        <v>0</v>
      </c>
      <c r="AA1441" s="164">
        <v>0</v>
      </c>
      <c r="AB1441" s="164">
        <v>0</v>
      </c>
      <c r="AC1441" s="164">
        <v>0</v>
      </c>
      <c r="AD1441" s="164">
        <v>0</v>
      </c>
      <c r="AE1441" s="164">
        <v>0</v>
      </c>
      <c r="AF1441" s="164">
        <v>0</v>
      </c>
      <c r="AG1441" s="164">
        <v>0</v>
      </c>
      <c r="AH1441" s="164">
        <v>0</v>
      </c>
      <c r="AI1441" s="164">
        <v>0</v>
      </c>
      <c r="AJ1441" s="164">
        <v>0</v>
      </c>
      <c r="AK1441" s="164">
        <v>0</v>
      </c>
      <c r="AL1441" s="164">
        <v>0</v>
      </c>
      <c r="AM1441" s="164">
        <v>0</v>
      </c>
      <c r="AN1441" s="164">
        <v>0</v>
      </c>
      <c r="AO1441" s="164">
        <v>0</v>
      </c>
      <c r="AP1441" s="164">
        <v>0</v>
      </c>
      <c r="AQ1441" s="164">
        <v>0</v>
      </c>
      <c r="AR1441" s="164">
        <v>0</v>
      </c>
      <c r="AS1441" s="164">
        <v>0</v>
      </c>
      <c r="AT1441" s="164">
        <v>0</v>
      </c>
      <c r="AU1441" s="164">
        <v>0</v>
      </c>
      <c r="AV1441" s="164">
        <v>0</v>
      </c>
      <c r="AW1441" s="164">
        <v>0</v>
      </c>
    </row>
    <row r="1442" spans="1:49" x14ac:dyDescent="0.3">
      <c r="A1442" s="247"/>
      <c r="B1442" s="247"/>
      <c r="C1442" s="141" t="s">
        <v>16</v>
      </c>
      <c r="D1442" s="164">
        <v>0</v>
      </c>
      <c r="E1442" s="164">
        <v>0</v>
      </c>
      <c r="F1442" s="164">
        <v>0</v>
      </c>
      <c r="G1442" s="164">
        <v>0</v>
      </c>
      <c r="H1442" s="164">
        <v>0</v>
      </c>
      <c r="I1442" s="164">
        <v>0</v>
      </c>
      <c r="J1442" s="164">
        <v>0</v>
      </c>
      <c r="K1442" s="164">
        <v>0</v>
      </c>
      <c r="L1442" s="164">
        <v>0</v>
      </c>
      <c r="M1442" s="164">
        <v>0</v>
      </c>
      <c r="N1442" s="164">
        <v>0</v>
      </c>
      <c r="O1442" s="164">
        <v>0</v>
      </c>
      <c r="P1442" s="164">
        <v>0</v>
      </c>
      <c r="Q1442" s="164">
        <v>0</v>
      </c>
      <c r="R1442" s="164">
        <v>0</v>
      </c>
      <c r="S1442" s="164">
        <v>0</v>
      </c>
      <c r="T1442" s="164">
        <v>0</v>
      </c>
      <c r="U1442" s="164">
        <v>0</v>
      </c>
      <c r="V1442" s="164">
        <v>0</v>
      </c>
      <c r="W1442" s="164">
        <v>0</v>
      </c>
      <c r="X1442" s="164">
        <v>0</v>
      </c>
      <c r="Y1442" s="164">
        <v>0</v>
      </c>
      <c r="Z1442" s="164">
        <v>0</v>
      </c>
      <c r="AA1442" s="164">
        <v>0</v>
      </c>
      <c r="AB1442" s="164">
        <v>0</v>
      </c>
      <c r="AC1442" s="164">
        <v>0</v>
      </c>
      <c r="AD1442" s="164">
        <v>0</v>
      </c>
      <c r="AE1442" s="164">
        <v>0</v>
      </c>
      <c r="AF1442" s="164">
        <v>0</v>
      </c>
      <c r="AG1442" s="164">
        <v>0</v>
      </c>
      <c r="AH1442" s="164">
        <v>0</v>
      </c>
      <c r="AI1442" s="164">
        <v>0</v>
      </c>
      <c r="AJ1442" s="164">
        <v>0</v>
      </c>
      <c r="AK1442" s="164">
        <v>0</v>
      </c>
      <c r="AL1442" s="164">
        <v>0</v>
      </c>
      <c r="AM1442" s="164">
        <v>0</v>
      </c>
      <c r="AN1442" s="164">
        <v>0</v>
      </c>
      <c r="AO1442" s="164">
        <v>0</v>
      </c>
      <c r="AP1442" s="164">
        <v>0</v>
      </c>
      <c r="AQ1442" s="164">
        <v>0</v>
      </c>
      <c r="AR1442" s="164">
        <v>0</v>
      </c>
      <c r="AS1442" s="164">
        <v>0</v>
      </c>
      <c r="AT1442" s="164">
        <v>0</v>
      </c>
      <c r="AU1442" s="164">
        <v>0</v>
      </c>
      <c r="AV1442" s="164">
        <v>0</v>
      </c>
      <c r="AW1442" s="164">
        <v>0</v>
      </c>
    </row>
    <row r="1443" spans="1:49" x14ac:dyDescent="0.3">
      <c r="A1443" s="247"/>
      <c r="B1443" s="247"/>
      <c r="C1443" s="141" t="s">
        <v>17</v>
      </c>
      <c r="D1443" s="164">
        <v>0</v>
      </c>
      <c r="E1443" s="164">
        <v>0</v>
      </c>
      <c r="F1443" s="164">
        <v>0</v>
      </c>
      <c r="G1443" s="164">
        <v>0</v>
      </c>
      <c r="H1443" s="164">
        <v>0</v>
      </c>
      <c r="I1443" s="164">
        <v>0</v>
      </c>
      <c r="J1443" s="164">
        <v>0</v>
      </c>
      <c r="K1443" s="164">
        <v>0</v>
      </c>
      <c r="L1443" s="164">
        <v>0</v>
      </c>
      <c r="M1443" s="164">
        <v>0</v>
      </c>
      <c r="N1443" s="164">
        <v>0</v>
      </c>
      <c r="O1443" s="164">
        <v>0</v>
      </c>
      <c r="P1443" s="164">
        <v>0</v>
      </c>
      <c r="Q1443" s="164">
        <v>0</v>
      </c>
      <c r="R1443" s="164">
        <v>0</v>
      </c>
      <c r="S1443" s="164">
        <v>0</v>
      </c>
      <c r="T1443" s="164">
        <v>0</v>
      </c>
      <c r="U1443" s="164">
        <v>0</v>
      </c>
      <c r="V1443" s="164">
        <v>0</v>
      </c>
      <c r="W1443" s="164">
        <v>0</v>
      </c>
      <c r="X1443" s="164">
        <v>0</v>
      </c>
      <c r="Y1443" s="164">
        <v>0</v>
      </c>
      <c r="Z1443" s="164">
        <v>0</v>
      </c>
      <c r="AA1443" s="164">
        <v>0</v>
      </c>
      <c r="AB1443" s="164">
        <v>0</v>
      </c>
      <c r="AC1443" s="164">
        <v>0</v>
      </c>
      <c r="AD1443" s="164">
        <v>0</v>
      </c>
      <c r="AE1443" s="164">
        <v>0</v>
      </c>
      <c r="AF1443" s="164">
        <v>0</v>
      </c>
      <c r="AG1443" s="164">
        <v>0</v>
      </c>
      <c r="AH1443" s="164">
        <v>0</v>
      </c>
      <c r="AI1443" s="164">
        <v>0</v>
      </c>
      <c r="AJ1443" s="164">
        <v>0</v>
      </c>
      <c r="AK1443" s="164">
        <v>0</v>
      </c>
      <c r="AL1443" s="164">
        <v>0</v>
      </c>
      <c r="AM1443" s="164">
        <v>0</v>
      </c>
      <c r="AN1443" s="164">
        <v>0</v>
      </c>
      <c r="AO1443" s="164">
        <v>0</v>
      </c>
      <c r="AP1443" s="164">
        <v>0</v>
      </c>
      <c r="AQ1443" s="164">
        <v>0</v>
      </c>
      <c r="AR1443" s="164">
        <v>0</v>
      </c>
      <c r="AS1443" s="164">
        <v>0</v>
      </c>
      <c r="AT1443" s="164">
        <v>0</v>
      </c>
      <c r="AU1443" s="164">
        <v>0</v>
      </c>
      <c r="AV1443" s="164">
        <v>0</v>
      </c>
      <c r="AW1443" s="164">
        <v>0</v>
      </c>
    </row>
    <row r="1444" spans="1:49" x14ac:dyDescent="0.3">
      <c r="A1444" s="247"/>
      <c r="B1444" s="247"/>
      <c r="C1444" s="141" t="s">
        <v>34</v>
      </c>
      <c r="D1444" s="164">
        <v>0</v>
      </c>
      <c r="E1444" s="164">
        <v>0</v>
      </c>
      <c r="F1444" s="164">
        <v>0</v>
      </c>
      <c r="G1444" s="164">
        <v>0</v>
      </c>
      <c r="H1444" s="164">
        <v>0</v>
      </c>
      <c r="I1444" s="164">
        <v>0</v>
      </c>
      <c r="J1444" s="164">
        <v>0</v>
      </c>
      <c r="K1444" s="164">
        <v>0</v>
      </c>
      <c r="L1444" s="164">
        <v>0</v>
      </c>
      <c r="M1444" s="164">
        <v>0</v>
      </c>
      <c r="N1444" s="164">
        <v>0</v>
      </c>
      <c r="O1444" s="164">
        <v>0</v>
      </c>
      <c r="P1444" s="164">
        <v>0</v>
      </c>
      <c r="Q1444" s="164">
        <v>0</v>
      </c>
      <c r="R1444" s="164">
        <v>0</v>
      </c>
      <c r="S1444" s="164">
        <v>0</v>
      </c>
      <c r="T1444" s="164">
        <v>0</v>
      </c>
      <c r="U1444" s="164">
        <v>0</v>
      </c>
      <c r="V1444" s="164">
        <v>0</v>
      </c>
      <c r="W1444" s="164">
        <v>0</v>
      </c>
      <c r="X1444" s="164">
        <v>0</v>
      </c>
      <c r="Y1444" s="164">
        <v>0</v>
      </c>
      <c r="Z1444" s="164">
        <v>0</v>
      </c>
      <c r="AA1444" s="164">
        <v>0</v>
      </c>
      <c r="AB1444" s="164">
        <v>0</v>
      </c>
      <c r="AC1444" s="164">
        <v>0</v>
      </c>
      <c r="AD1444" s="164">
        <v>0</v>
      </c>
      <c r="AE1444" s="164">
        <v>0</v>
      </c>
      <c r="AF1444" s="164">
        <v>0</v>
      </c>
      <c r="AG1444" s="164">
        <v>0</v>
      </c>
      <c r="AH1444" s="164">
        <v>0</v>
      </c>
      <c r="AI1444" s="164">
        <v>0</v>
      </c>
      <c r="AJ1444" s="164">
        <v>0</v>
      </c>
      <c r="AK1444" s="164">
        <v>0</v>
      </c>
      <c r="AL1444" s="164">
        <v>0</v>
      </c>
      <c r="AM1444" s="164">
        <v>0</v>
      </c>
      <c r="AN1444" s="164">
        <v>0</v>
      </c>
      <c r="AO1444" s="164">
        <v>0</v>
      </c>
      <c r="AP1444" s="164">
        <v>0</v>
      </c>
      <c r="AQ1444" s="164">
        <v>0</v>
      </c>
      <c r="AR1444" s="164">
        <v>0</v>
      </c>
      <c r="AS1444" s="164">
        <v>0</v>
      </c>
      <c r="AT1444" s="164">
        <v>0</v>
      </c>
      <c r="AU1444" s="164">
        <v>0</v>
      </c>
      <c r="AV1444" s="164">
        <v>0</v>
      </c>
      <c r="AW1444" s="164">
        <v>0</v>
      </c>
    </row>
    <row r="1445" spans="1:49" x14ac:dyDescent="0.3">
      <c r="A1445" s="247"/>
      <c r="B1445" s="247"/>
      <c r="C1445" s="141" t="s">
        <v>19</v>
      </c>
      <c r="D1445" s="164">
        <v>0</v>
      </c>
      <c r="E1445" s="164">
        <v>0</v>
      </c>
      <c r="F1445" s="164">
        <v>0</v>
      </c>
      <c r="G1445" s="164">
        <v>0</v>
      </c>
      <c r="H1445" s="164">
        <v>0</v>
      </c>
      <c r="I1445" s="164">
        <v>0</v>
      </c>
      <c r="J1445" s="164">
        <v>0</v>
      </c>
      <c r="K1445" s="164">
        <v>0</v>
      </c>
      <c r="L1445" s="164">
        <v>0</v>
      </c>
      <c r="M1445" s="164">
        <v>0</v>
      </c>
      <c r="N1445" s="164">
        <v>0</v>
      </c>
      <c r="O1445" s="164">
        <v>0</v>
      </c>
      <c r="P1445" s="164">
        <v>0</v>
      </c>
      <c r="Q1445" s="164">
        <v>0</v>
      </c>
      <c r="R1445" s="164">
        <v>0</v>
      </c>
      <c r="S1445" s="164">
        <v>0</v>
      </c>
      <c r="T1445" s="164">
        <v>0</v>
      </c>
      <c r="U1445" s="164">
        <v>0</v>
      </c>
      <c r="V1445" s="164">
        <v>0</v>
      </c>
      <c r="W1445" s="164">
        <v>0</v>
      </c>
      <c r="X1445" s="164">
        <v>0</v>
      </c>
      <c r="Y1445" s="164">
        <v>0</v>
      </c>
      <c r="Z1445" s="164">
        <v>0</v>
      </c>
      <c r="AA1445" s="164">
        <v>0</v>
      </c>
      <c r="AB1445" s="164">
        <v>0</v>
      </c>
      <c r="AC1445" s="164">
        <v>0</v>
      </c>
      <c r="AD1445" s="164">
        <v>0</v>
      </c>
      <c r="AE1445" s="164">
        <v>0</v>
      </c>
      <c r="AF1445" s="164">
        <v>0</v>
      </c>
      <c r="AG1445" s="164">
        <v>0</v>
      </c>
      <c r="AH1445" s="164">
        <v>0</v>
      </c>
      <c r="AI1445" s="164">
        <v>0</v>
      </c>
      <c r="AJ1445" s="164">
        <v>0</v>
      </c>
      <c r="AK1445" s="164">
        <v>0</v>
      </c>
      <c r="AL1445" s="164">
        <v>0</v>
      </c>
      <c r="AM1445" s="164">
        <v>0</v>
      </c>
      <c r="AN1445" s="164">
        <v>0</v>
      </c>
      <c r="AO1445" s="164">
        <v>0</v>
      </c>
      <c r="AP1445" s="164">
        <v>0</v>
      </c>
      <c r="AQ1445" s="164">
        <v>0</v>
      </c>
      <c r="AR1445" s="164">
        <v>0</v>
      </c>
      <c r="AS1445" s="164">
        <v>0</v>
      </c>
      <c r="AT1445" s="164">
        <v>0</v>
      </c>
      <c r="AU1445" s="164">
        <v>0</v>
      </c>
      <c r="AV1445" s="164">
        <v>0</v>
      </c>
      <c r="AW1445" s="164">
        <v>0</v>
      </c>
    </row>
    <row r="1446" spans="1:49" x14ac:dyDescent="0.3">
      <c r="A1446" s="247"/>
      <c r="B1446" s="247" t="s">
        <v>24</v>
      </c>
      <c r="C1446" s="141" t="s">
        <v>11</v>
      </c>
      <c r="D1446" s="164">
        <v>0</v>
      </c>
      <c r="E1446" s="164">
        <v>0</v>
      </c>
      <c r="F1446" s="164">
        <v>0</v>
      </c>
      <c r="G1446" s="164">
        <v>0</v>
      </c>
      <c r="H1446" s="164">
        <v>0</v>
      </c>
      <c r="I1446" s="164">
        <v>0</v>
      </c>
      <c r="J1446" s="164">
        <v>0</v>
      </c>
      <c r="K1446" s="164">
        <v>0</v>
      </c>
      <c r="L1446" s="164">
        <v>0</v>
      </c>
      <c r="M1446" s="164">
        <v>0</v>
      </c>
      <c r="N1446" s="164">
        <v>0</v>
      </c>
      <c r="O1446" s="164">
        <v>0</v>
      </c>
      <c r="P1446" s="164">
        <v>0</v>
      </c>
      <c r="Q1446" s="164">
        <v>0</v>
      </c>
      <c r="R1446" s="164">
        <v>0</v>
      </c>
      <c r="S1446" s="164">
        <v>0</v>
      </c>
      <c r="T1446" s="164">
        <v>0</v>
      </c>
      <c r="U1446" s="164">
        <v>0</v>
      </c>
      <c r="V1446" s="164">
        <v>0</v>
      </c>
      <c r="W1446" s="164">
        <v>0</v>
      </c>
      <c r="X1446" s="164">
        <v>0</v>
      </c>
      <c r="Y1446" s="164">
        <v>0</v>
      </c>
      <c r="Z1446" s="164">
        <v>0</v>
      </c>
      <c r="AA1446" s="164">
        <v>0</v>
      </c>
      <c r="AB1446" s="164">
        <v>0</v>
      </c>
      <c r="AC1446" s="164">
        <v>0</v>
      </c>
      <c r="AD1446" s="164">
        <v>0</v>
      </c>
      <c r="AE1446" s="164">
        <v>0</v>
      </c>
      <c r="AF1446" s="164">
        <v>0</v>
      </c>
      <c r="AG1446" s="164">
        <v>0</v>
      </c>
      <c r="AH1446" s="164">
        <v>0</v>
      </c>
      <c r="AI1446" s="164">
        <v>0</v>
      </c>
      <c r="AJ1446" s="164">
        <v>0</v>
      </c>
      <c r="AK1446" s="164">
        <v>0</v>
      </c>
      <c r="AL1446" s="164">
        <v>0</v>
      </c>
      <c r="AM1446" s="164">
        <v>0</v>
      </c>
      <c r="AN1446" s="164">
        <v>0</v>
      </c>
      <c r="AO1446" s="164">
        <v>0</v>
      </c>
      <c r="AP1446" s="164">
        <v>0</v>
      </c>
      <c r="AQ1446" s="164">
        <v>0</v>
      </c>
      <c r="AR1446" s="164">
        <v>0</v>
      </c>
      <c r="AS1446" s="164">
        <v>0</v>
      </c>
      <c r="AT1446" s="164">
        <v>0</v>
      </c>
      <c r="AU1446" s="164">
        <v>0</v>
      </c>
      <c r="AV1446" s="164">
        <v>0</v>
      </c>
      <c r="AW1446" s="164">
        <v>0</v>
      </c>
    </row>
    <row r="1447" spans="1:49" x14ac:dyDescent="0.3">
      <c r="A1447" s="247"/>
      <c r="B1447" s="247"/>
      <c r="C1447" s="141" t="s">
        <v>12</v>
      </c>
      <c r="D1447" s="164">
        <v>0</v>
      </c>
      <c r="E1447" s="164">
        <v>0</v>
      </c>
      <c r="F1447" s="164">
        <v>0</v>
      </c>
      <c r="G1447" s="164">
        <v>0</v>
      </c>
      <c r="H1447" s="164">
        <v>0</v>
      </c>
      <c r="I1447" s="164">
        <v>0</v>
      </c>
      <c r="J1447" s="164">
        <v>0</v>
      </c>
      <c r="K1447" s="164">
        <v>0</v>
      </c>
      <c r="L1447" s="164">
        <v>0</v>
      </c>
      <c r="M1447" s="164">
        <v>0</v>
      </c>
      <c r="N1447" s="164">
        <v>0</v>
      </c>
      <c r="O1447" s="164">
        <v>0</v>
      </c>
      <c r="P1447" s="164">
        <v>0</v>
      </c>
      <c r="Q1447" s="164">
        <v>0</v>
      </c>
      <c r="R1447" s="164">
        <v>0</v>
      </c>
      <c r="S1447" s="164">
        <v>0</v>
      </c>
      <c r="T1447" s="164">
        <v>0</v>
      </c>
      <c r="U1447" s="164">
        <v>0</v>
      </c>
      <c r="V1447" s="164">
        <v>0</v>
      </c>
      <c r="W1447" s="164">
        <v>0</v>
      </c>
      <c r="X1447" s="164">
        <v>0</v>
      </c>
      <c r="Y1447" s="164">
        <v>0</v>
      </c>
      <c r="Z1447" s="164">
        <v>0</v>
      </c>
      <c r="AA1447" s="164">
        <v>0</v>
      </c>
      <c r="AB1447" s="164">
        <v>0</v>
      </c>
      <c r="AC1447" s="164">
        <v>0</v>
      </c>
      <c r="AD1447" s="164">
        <v>0</v>
      </c>
      <c r="AE1447" s="164">
        <v>0</v>
      </c>
      <c r="AF1447" s="164">
        <v>0</v>
      </c>
      <c r="AG1447" s="164">
        <v>0</v>
      </c>
      <c r="AH1447" s="164">
        <v>0</v>
      </c>
      <c r="AI1447" s="164">
        <v>0</v>
      </c>
      <c r="AJ1447" s="164">
        <v>0</v>
      </c>
      <c r="AK1447" s="164">
        <v>0</v>
      </c>
      <c r="AL1447" s="164">
        <v>0</v>
      </c>
      <c r="AM1447" s="164">
        <v>0</v>
      </c>
      <c r="AN1447" s="164">
        <v>0</v>
      </c>
      <c r="AO1447" s="164">
        <v>0</v>
      </c>
      <c r="AP1447" s="164">
        <v>0</v>
      </c>
      <c r="AQ1447" s="164">
        <v>0</v>
      </c>
      <c r="AR1447" s="164">
        <v>0</v>
      </c>
      <c r="AS1447" s="164">
        <v>0</v>
      </c>
      <c r="AT1447" s="164">
        <v>0</v>
      </c>
      <c r="AU1447" s="164">
        <v>0</v>
      </c>
      <c r="AV1447" s="164">
        <v>0</v>
      </c>
      <c r="AW1447" s="164">
        <v>0</v>
      </c>
    </row>
    <row r="1448" spans="1:49" x14ac:dyDescent="0.3">
      <c r="A1448" s="247"/>
      <c r="B1448" s="247"/>
      <c r="C1448" s="141" t="s">
        <v>13</v>
      </c>
      <c r="D1448" s="164">
        <v>0</v>
      </c>
      <c r="E1448" s="164">
        <v>0</v>
      </c>
      <c r="F1448" s="164">
        <v>0</v>
      </c>
      <c r="G1448" s="164">
        <v>0</v>
      </c>
      <c r="H1448" s="164">
        <v>0</v>
      </c>
      <c r="I1448" s="164">
        <v>0</v>
      </c>
      <c r="J1448" s="164">
        <v>0</v>
      </c>
      <c r="K1448" s="164">
        <v>0</v>
      </c>
      <c r="L1448" s="164">
        <v>0</v>
      </c>
      <c r="M1448" s="164">
        <v>0</v>
      </c>
      <c r="N1448" s="164">
        <v>0</v>
      </c>
      <c r="O1448" s="164">
        <v>0</v>
      </c>
      <c r="P1448" s="164">
        <v>0</v>
      </c>
      <c r="Q1448" s="164">
        <v>0</v>
      </c>
      <c r="R1448" s="164">
        <v>0</v>
      </c>
      <c r="S1448" s="164">
        <v>0</v>
      </c>
      <c r="T1448" s="164">
        <v>0</v>
      </c>
      <c r="U1448" s="164">
        <v>0</v>
      </c>
      <c r="V1448" s="164">
        <v>0</v>
      </c>
      <c r="W1448" s="164">
        <v>0</v>
      </c>
      <c r="X1448" s="164">
        <v>0</v>
      </c>
      <c r="Y1448" s="164">
        <v>0</v>
      </c>
      <c r="Z1448" s="164">
        <v>0</v>
      </c>
      <c r="AA1448" s="164">
        <v>0</v>
      </c>
      <c r="AB1448" s="164">
        <v>0</v>
      </c>
      <c r="AC1448" s="164">
        <v>0</v>
      </c>
      <c r="AD1448" s="164">
        <v>0</v>
      </c>
      <c r="AE1448" s="164">
        <v>0</v>
      </c>
      <c r="AF1448" s="164">
        <v>0</v>
      </c>
      <c r="AG1448" s="164">
        <v>0</v>
      </c>
      <c r="AH1448" s="164">
        <v>0</v>
      </c>
      <c r="AI1448" s="164">
        <v>0</v>
      </c>
      <c r="AJ1448" s="164">
        <v>0</v>
      </c>
      <c r="AK1448" s="164">
        <v>0</v>
      </c>
      <c r="AL1448" s="164">
        <v>0</v>
      </c>
      <c r="AM1448" s="164">
        <v>0</v>
      </c>
      <c r="AN1448" s="164">
        <v>0</v>
      </c>
      <c r="AO1448" s="164">
        <v>0</v>
      </c>
      <c r="AP1448" s="164">
        <v>0</v>
      </c>
      <c r="AQ1448" s="164">
        <v>0</v>
      </c>
      <c r="AR1448" s="164">
        <v>0</v>
      </c>
      <c r="AS1448" s="164">
        <v>0</v>
      </c>
      <c r="AT1448" s="164">
        <v>0</v>
      </c>
      <c r="AU1448" s="164">
        <v>0</v>
      </c>
      <c r="AV1448" s="164">
        <v>0</v>
      </c>
      <c r="AW1448" s="164">
        <v>0</v>
      </c>
    </row>
    <row r="1449" spans="1:49" x14ac:dyDescent="0.3">
      <c r="A1449" s="247"/>
      <c r="B1449" s="247"/>
      <c r="C1449" s="141" t="s">
        <v>14</v>
      </c>
      <c r="D1449" s="164">
        <v>0</v>
      </c>
      <c r="E1449" s="164">
        <v>0</v>
      </c>
      <c r="F1449" s="164">
        <v>0</v>
      </c>
      <c r="G1449" s="164">
        <v>0</v>
      </c>
      <c r="H1449" s="164">
        <v>0</v>
      </c>
      <c r="I1449" s="164">
        <v>0</v>
      </c>
      <c r="J1449" s="164">
        <v>0</v>
      </c>
      <c r="K1449" s="164">
        <v>0</v>
      </c>
      <c r="L1449" s="164">
        <v>0</v>
      </c>
      <c r="M1449" s="164">
        <v>0</v>
      </c>
      <c r="N1449" s="164">
        <v>0</v>
      </c>
      <c r="O1449" s="164">
        <v>0</v>
      </c>
      <c r="P1449" s="164">
        <v>0</v>
      </c>
      <c r="Q1449" s="164">
        <v>0</v>
      </c>
      <c r="R1449" s="164">
        <v>0</v>
      </c>
      <c r="S1449" s="164">
        <v>0</v>
      </c>
      <c r="T1449" s="164">
        <v>0</v>
      </c>
      <c r="U1449" s="164">
        <v>0</v>
      </c>
      <c r="V1449" s="164">
        <v>0</v>
      </c>
      <c r="W1449" s="164">
        <v>0</v>
      </c>
      <c r="X1449" s="164">
        <v>0</v>
      </c>
      <c r="Y1449" s="164">
        <v>0</v>
      </c>
      <c r="Z1449" s="164">
        <v>0</v>
      </c>
      <c r="AA1449" s="164">
        <v>0</v>
      </c>
      <c r="AB1449" s="164">
        <v>0</v>
      </c>
      <c r="AC1449" s="164">
        <v>0</v>
      </c>
      <c r="AD1449" s="164">
        <v>0</v>
      </c>
      <c r="AE1449" s="164">
        <v>0</v>
      </c>
      <c r="AF1449" s="164">
        <v>0</v>
      </c>
      <c r="AG1449" s="164">
        <v>0</v>
      </c>
      <c r="AH1449" s="164">
        <v>0</v>
      </c>
      <c r="AI1449" s="164">
        <v>0</v>
      </c>
      <c r="AJ1449" s="164">
        <v>0</v>
      </c>
      <c r="AK1449" s="164">
        <v>0</v>
      </c>
      <c r="AL1449" s="164">
        <v>0</v>
      </c>
      <c r="AM1449" s="164">
        <v>0</v>
      </c>
      <c r="AN1449" s="164">
        <v>0</v>
      </c>
      <c r="AO1449" s="164">
        <v>0</v>
      </c>
      <c r="AP1449" s="164">
        <v>0</v>
      </c>
      <c r="AQ1449" s="164">
        <v>0</v>
      </c>
      <c r="AR1449" s="164">
        <v>0</v>
      </c>
      <c r="AS1449" s="164">
        <v>0</v>
      </c>
      <c r="AT1449" s="164">
        <v>0</v>
      </c>
      <c r="AU1449" s="164">
        <v>0</v>
      </c>
      <c r="AV1449" s="164">
        <v>0</v>
      </c>
      <c r="AW1449" s="164">
        <v>0</v>
      </c>
    </row>
    <row r="1450" spans="1:49" x14ac:dyDescent="0.3">
      <c r="A1450" s="247"/>
      <c r="B1450" s="247"/>
      <c r="C1450" s="141" t="s">
        <v>15</v>
      </c>
      <c r="D1450" s="164">
        <v>0</v>
      </c>
      <c r="E1450" s="164">
        <v>0</v>
      </c>
      <c r="F1450" s="164">
        <v>0</v>
      </c>
      <c r="G1450" s="164">
        <v>0</v>
      </c>
      <c r="H1450" s="164">
        <v>0</v>
      </c>
      <c r="I1450" s="164">
        <v>0</v>
      </c>
      <c r="J1450" s="164">
        <v>0</v>
      </c>
      <c r="K1450" s="164">
        <v>0</v>
      </c>
      <c r="L1450" s="164">
        <v>0</v>
      </c>
      <c r="M1450" s="164">
        <v>0</v>
      </c>
      <c r="N1450" s="164">
        <v>0</v>
      </c>
      <c r="O1450" s="164">
        <v>0</v>
      </c>
      <c r="P1450" s="164">
        <v>0</v>
      </c>
      <c r="Q1450" s="164">
        <v>0</v>
      </c>
      <c r="R1450" s="164">
        <v>0</v>
      </c>
      <c r="S1450" s="164">
        <v>0</v>
      </c>
      <c r="T1450" s="164">
        <v>0</v>
      </c>
      <c r="U1450" s="164">
        <v>0</v>
      </c>
      <c r="V1450" s="164">
        <v>0</v>
      </c>
      <c r="W1450" s="164">
        <v>0</v>
      </c>
      <c r="X1450" s="164">
        <v>0</v>
      </c>
      <c r="Y1450" s="164">
        <v>0</v>
      </c>
      <c r="Z1450" s="164">
        <v>0</v>
      </c>
      <c r="AA1450" s="164">
        <v>0</v>
      </c>
      <c r="AB1450" s="164">
        <v>0</v>
      </c>
      <c r="AC1450" s="164">
        <v>0</v>
      </c>
      <c r="AD1450" s="164">
        <v>0</v>
      </c>
      <c r="AE1450" s="164">
        <v>0</v>
      </c>
      <c r="AF1450" s="164">
        <v>0</v>
      </c>
      <c r="AG1450" s="164">
        <v>0</v>
      </c>
      <c r="AH1450" s="164">
        <v>0</v>
      </c>
      <c r="AI1450" s="164">
        <v>0</v>
      </c>
      <c r="AJ1450" s="164">
        <v>0</v>
      </c>
      <c r="AK1450" s="164">
        <v>0</v>
      </c>
      <c r="AL1450" s="164">
        <v>0</v>
      </c>
      <c r="AM1450" s="164">
        <v>0</v>
      </c>
      <c r="AN1450" s="164">
        <v>0</v>
      </c>
      <c r="AO1450" s="164">
        <v>0</v>
      </c>
      <c r="AP1450" s="164">
        <v>0</v>
      </c>
      <c r="AQ1450" s="164">
        <v>0</v>
      </c>
      <c r="AR1450" s="164">
        <v>0</v>
      </c>
      <c r="AS1450" s="164">
        <v>0</v>
      </c>
      <c r="AT1450" s="164">
        <v>0</v>
      </c>
      <c r="AU1450" s="164">
        <v>0</v>
      </c>
      <c r="AV1450" s="164">
        <v>0</v>
      </c>
      <c r="AW1450" s="164">
        <v>0</v>
      </c>
    </row>
    <row r="1451" spans="1:49" x14ac:dyDescent="0.3">
      <c r="A1451" s="247"/>
      <c r="B1451" s="247"/>
      <c r="C1451" s="141" t="s">
        <v>16</v>
      </c>
      <c r="D1451" s="164">
        <v>0</v>
      </c>
      <c r="E1451" s="164">
        <v>0</v>
      </c>
      <c r="F1451" s="164">
        <v>0</v>
      </c>
      <c r="G1451" s="164">
        <v>0</v>
      </c>
      <c r="H1451" s="164">
        <v>0</v>
      </c>
      <c r="I1451" s="164">
        <v>0</v>
      </c>
      <c r="J1451" s="164">
        <v>0</v>
      </c>
      <c r="K1451" s="164">
        <v>0</v>
      </c>
      <c r="L1451" s="164">
        <v>0</v>
      </c>
      <c r="M1451" s="164">
        <v>0</v>
      </c>
      <c r="N1451" s="164">
        <v>0</v>
      </c>
      <c r="O1451" s="164">
        <v>0</v>
      </c>
      <c r="P1451" s="164">
        <v>0</v>
      </c>
      <c r="Q1451" s="164">
        <v>0</v>
      </c>
      <c r="R1451" s="164">
        <v>0</v>
      </c>
      <c r="S1451" s="164">
        <v>0</v>
      </c>
      <c r="T1451" s="164">
        <v>0</v>
      </c>
      <c r="U1451" s="164">
        <v>0</v>
      </c>
      <c r="V1451" s="164">
        <v>0</v>
      </c>
      <c r="W1451" s="164">
        <v>0</v>
      </c>
      <c r="X1451" s="164">
        <v>0</v>
      </c>
      <c r="Y1451" s="164">
        <v>0</v>
      </c>
      <c r="Z1451" s="164">
        <v>0</v>
      </c>
      <c r="AA1451" s="164">
        <v>0</v>
      </c>
      <c r="AB1451" s="164">
        <v>0</v>
      </c>
      <c r="AC1451" s="164">
        <v>0</v>
      </c>
      <c r="AD1451" s="164">
        <v>0</v>
      </c>
      <c r="AE1451" s="164">
        <v>0</v>
      </c>
      <c r="AF1451" s="164">
        <v>0</v>
      </c>
      <c r="AG1451" s="164">
        <v>0</v>
      </c>
      <c r="AH1451" s="164">
        <v>0</v>
      </c>
      <c r="AI1451" s="164">
        <v>0</v>
      </c>
      <c r="AJ1451" s="164">
        <v>0</v>
      </c>
      <c r="AK1451" s="164">
        <v>0</v>
      </c>
      <c r="AL1451" s="164">
        <v>0</v>
      </c>
      <c r="AM1451" s="164">
        <v>0</v>
      </c>
      <c r="AN1451" s="164">
        <v>0</v>
      </c>
      <c r="AO1451" s="164">
        <v>0</v>
      </c>
      <c r="AP1451" s="164">
        <v>0</v>
      </c>
      <c r="AQ1451" s="164">
        <v>0</v>
      </c>
      <c r="AR1451" s="164">
        <v>0</v>
      </c>
      <c r="AS1451" s="164">
        <v>0</v>
      </c>
      <c r="AT1451" s="164">
        <v>0</v>
      </c>
      <c r="AU1451" s="164">
        <v>0</v>
      </c>
      <c r="AV1451" s="164">
        <v>0</v>
      </c>
      <c r="AW1451" s="164">
        <v>0</v>
      </c>
    </row>
    <row r="1452" spans="1:49" x14ac:dyDescent="0.3">
      <c r="A1452" s="247"/>
      <c r="B1452" s="247"/>
      <c r="C1452" s="141" t="s">
        <v>17</v>
      </c>
      <c r="D1452" s="164">
        <v>0</v>
      </c>
      <c r="E1452" s="164">
        <v>0</v>
      </c>
      <c r="F1452" s="164">
        <v>0</v>
      </c>
      <c r="G1452" s="164">
        <v>0</v>
      </c>
      <c r="H1452" s="164">
        <v>0</v>
      </c>
      <c r="I1452" s="164">
        <v>0</v>
      </c>
      <c r="J1452" s="164">
        <v>0</v>
      </c>
      <c r="K1452" s="164">
        <v>0</v>
      </c>
      <c r="L1452" s="164">
        <v>0</v>
      </c>
      <c r="M1452" s="164">
        <v>0</v>
      </c>
      <c r="N1452" s="164">
        <v>0</v>
      </c>
      <c r="O1452" s="164">
        <v>0</v>
      </c>
      <c r="P1452" s="164">
        <v>0</v>
      </c>
      <c r="Q1452" s="164">
        <v>0</v>
      </c>
      <c r="R1452" s="164">
        <v>0</v>
      </c>
      <c r="S1452" s="164">
        <v>0</v>
      </c>
      <c r="T1452" s="164">
        <v>0</v>
      </c>
      <c r="U1452" s="164">
        <v>0</v>
      </c>
      <c r="V1452" s="164">
        <v>0</v>
      </c>
      <c r="W1452" s="164">
        <v>0</v>
      </c>
      <c r="X1452" s="164">
        <v>0</v>
      </c>
      <c r="Y1452" s="164">
        <v>0</v>
      </c>
      <c r="Z1452" s="164">
        <v>0</v>
      </c>
      <c r="AA1452" s="164">
        <v>0</v>
      </c>
      <c r="AB1452" s="164">
        <v>0</v>
      </c>
      <c r="AC1452" s="164">
        <v>0</v>
      </c>
      <c r="AD1452" s="164">
        <v>0</v>
      </c>
      <c r="AE1452" s="164">
        <v>0</v>
      </c>
      <c r="AF1452" s="164">
        <v>0</v>
      </c>
      <c r="AG1452" s="164">
        <v>0</v>
      </c>
      <c r="AH1452" s="164">
        <v>0</v>
      </c>
      <c r="AI1452" s="164">
        <v>0</v>
      </c>
      <c r="AJ1452" s="164">
        <v>0</v>
      </c>
      <c r="AK1452" s="164">
        <v>0</v>
      </c>
      <c r="AL1452" s="164">
        <v>0</v>
      </c>
      <c r="AM1452" s="164">
        <v>0</v>
      </c>
      <c r="AN1452" s="164">
        <v>0</v>
      </c>
      <c r="AO1452" s="164">
        <v>0</v>
      </c>
      <c r="AP1452" s="164">
        <v>0</v>
      </c>
      <c r="AQ1452" s="164">
        <v>0</v>
      </c>
      <c r="AR1452" s="164">
        <v>0</v>
      </c>
      <c r="AS1452" s="164">
        <v>0</v>
      </c>
      <c r="AT1452" s="164">
        <v>0</v>
      </c>
      <c r="AU1452" s="164">
        <v>0</v>
      </c>
      <c r="AV1452" s="164">
        <v>0</v>
      </c>
      <c r="AW1452" s="164">
        <v>0</v>
      </c>
    </row>
    <row r="1453" spans="1:49" x14ac:dyDescent="0.3">
      <c r="A1453" s="247"/>
      <c r="B1453" s="247"/>
      <c r="C1453" s="141" t="s">
        <v>34</v>
      </c>
      <c r="D1453" s="164">
        <v>0</v>
      </c>
      <c r="E1453" s="164">
        <v>0</v>
      </c>
      <c r="F1453" s="164">
        <v>0</v>
      </c>
      <c r="G1453" s="164">
        <v>0</v>
      </c>
      <c r="H1453" s="164">
        <v>0</v>
      </c>
      <c r="I1453" s="164">
        <v>0</v>
      </c>
      <c r="J1453" s="164">
        <v>0</v>
      </c>
      <c r="K1453" s="164">
        <v>0</v>
      </c>
      <c r="L1453" s="164">
        <v>0</v>
      </c>
      <c r="M1453" s="164">
        <v>0</v>
      </c>
      <c r="N1453" s="164">
        <v>0</v>
      </c>
      <c r="O1453" s="164">
        <v>0</v>
      </c>
      <c r="P1453" s="164">
        <v>0</v>
      </c>
      <c r="Q1453" s="164">
        <v>0</v>
      </c>
      <c r="R1453" s="164">
        <v>0</v>
      </c>
      <c r="S1453" s="164">
        <v>0</v>
      </c>
      <c r="T1453" s="164">
        <v>0</v>
      </c>
      <c r="U1453" s="164">
        <v>0</v>
      </c>
      <c r="V1453" s="164">
        <v>0</v>
      </c>
      <c r="W1453" s="164">
        <v>0</v>
      </c>
      <c r="X1453" s="164">
        <v>0</v>
      </c>
      <c r="Y1453" s="164">
        <v>0</v>
      </c>
      <c r="Z1453" s="164">
        <v>0</v>
      </c>
      <c r="AA1453" s="164">
        <v>0</v>
      </c>
      <c r="AB1453" s="164">
        <v>0</v>
      </c>
      <c r="AC1453" s="164">
        <v>0</v>
      </c>
      <c r="AD1453" s="164">
        <v>0</v>
      </c>
      <c r="AE1453" s="164">
        <v>0</v>
      </c>
      <c r="AF1453" s="164">
        <v>0</v>
      </c>
      <c r="AG1453" s="164">
        <v>0</v>
      </c>
      <c r="AH1453" s="164">
        <v>0</v>
      </c>
      <c r="AI1453" s="164">
        <v>0</v>
      </c>
      <c r="AJ1453" s="164">
        <v>0</v>
      </c>
      <c r="AK1453" s="164">
        <v>0</v>
      </c>
      <c r="AL1453" s="164">
        <v>0</v>
      </c>
      <c r="AM1453" s="164">
        <v>0</v>
      </c>
      <c r="AN1453" s="164">
        <v>0</v>
      </c>
      <c r="AO1453" s="164">
        <v>0</v>
      </c>
      <c r="AP1453" s="164">
        <v>0</v>
      </c>
      <c r="AQ1453" s="164">
        <v>0</v>
      </c>
      <c r="AR1453" s="164">
        <v>0</v>
      </c>
      <c r="AS1453" s="164">
        <v>0</v>
      </c>
      <c r="AT1453" s="164">
        <v>0</v>
      </c>
      <c r="AU1453" s="164">
        <v>0</v>
      </c>
      <c r="AV1453" s="164">
        <v>0</v>
      </c>
      <c r="AW1453" s="164">
        <v>0</v>
      </c>
    </row>
    <row r="1454" spans="1:49" x14ac:dyDescent="0.3">
      <c r="A1454" s="247"/>
      <c r="B1454" s="247"/>
      <c r="C1454" s="141" t="s">
        <v>19</v>
      </c>
      <c r="D1454" s="164">
        <v>0</v>
      </c>
      <c r="E1454" s="164">
        <v>0</v>
      </c>
      <c r="F1454" s="164">
        <v>0</v>
      </c>
      <c r="G1454" s="164">
        <v>0</v>
      </c>
      <c r="H1454" s="164">
        <v>0</v>
      </c>
      <c r="I1454" s="164">
        <v>0</v>
      </c>
      <c r="J1454" s="164">
        <v>0</v>
      </c>
      <c r="K1454" s="164">
        <v>0</v>
      </c>
      <c r="L1454" s="164">
        <v>0</v>
      </c>
      <c r="M1454" s="164">
        <v>0</v>
      </c>
      <c r="N1454" s="164">
        <v>0</v>
      </c>
      <c r="O1454" s="164">
        <v>0</v>
      </c>
      <c r="P1454" s="164">
        <v>0</v>
      </c>
      <c r="Q1454" s="164">
        <v>0</v>
      </c>
      <c r="R1454" s="164">
        <v>0</v>
      </c>
      <c r="S1454" s="164">
        <v>0</v>
      </c>
      <c r="T1454" s="164">
        <v>0</v>
      </c>
      <c r="U1454" s="164">
        <v>0</v>
      </c>
      <c r="V1454" s="164">
        <v>0</v>
      </c>
      <c r="W1454" s="164">
        <v>0</v>
      </c>
      <c r="X1454" s="164">
        <v>0</v>
      </c>
      <c r="Y1454" s="164">
        <v>0</v>
      </c>
      <c r="Z1454" s="164">
        <v>0</v>
      </c>
      <c r="AA1454" s="164">
        <v>0</v>
      </c>
      <c r="AB1454" s="164">
        <v>0</v>
      </c>
      <c r="AC1454" s="164">
        <v>0</v>
      </c>
      <c r="AD1454" s="164">
        <v>0</v>
      </c>
      <c r="AE1454" s="164">
        <v>0</v>
      </c>
      <c r="AF1454" s="164">
        <v>0</v>
      </c>
      <c r="AG1454" s="164">
        <v>0</v>
      </c>
      <c r="AH1454" s="164">
        <v>0</v>
      </c>
      <c r="AI1454" s="164">
        <v>0</v>
      </c>
      <c r="AJ1454" s="164">
        <v>0</v>
      </c>
      <c r="AK1454" s="164">
        <v>0</v>
      </c>
      <c r="AL1454" s="164">
        <v>0</v>
      </c>
      <c r="AM1454" s="164">
        <v>0</v>
      </c>
      <c r="AN1454" s="164">
        <v>0</v>
      </c>
      <c r="AO1454" s="164">
        <v>0</v>
      </c>
      <c r="AP1454" s="164">
        <v>0</v>
      </c>
      <c r="AQ1454" s="164">
        <v>0</v>
      </c>
      <c r="AR1454" s="164">
        <v>0</v>
      </c>
      <c r="AS1454" s="164">
        <v>0</v>
      </c>
      <c r="AT1454" s="164">
        <v>0</v>
      </c>
      <c r="AU1454" s="164">
        <v>0</v>
      </c>
      <c r="AV1454" s="164">
        <v>0</v>
      </c>
      <c r="AW1454" s="164">
        <v>0</v>
      </c>
    </row>
    <row r="1455" spans="1:49" x14ac:dyDescent="0.3">
      <c r="A1455" s="247"/>
      <c r="B1455" s="247" t="s">
        <v>25</v>
      </c>
      <c r="C1455" s="141" t="s">
        <v>11</v>
      </c>
      <c r="D1455" s="164">
        <v>0</v>
      </c>
      <c r="E1455" s="164">
        <v>0</v>
      </c>
      <c r="F1455" s="164">
        <v>0</v>
      </c>
      <c r="G1455" s="164">
        <v>0</v>
      </c>
      <c r="H1455" s="164">
        <v>0</v>
      </c>
      <c r="I1455" s="164">
        <v>0</v>
      </c>
      <c r="J1455" s="164">
        <v>0</v>
      </c>
      <c r="K1455" s="164">
        <v>0</v>
      </c>
      <c r="L1455" s="164">
        <v>0</v>
      </c>
      <c r="M1455" s="164">
        <v>0</v>
      </c>
      <c r="N1455" s="164">
        <v>0</v>
      </c>
      <c r="O1455" s="164">
        <v>0</v>
      </c>
      <c r="P1455" s="164">
        <v>0</v>
      </c>
      <c r="Q1455" s="164">
        <v>0</v>
      </c>
      <c r="R1455" s="164">
        <v>0</v>
      </c>
      <c r="S1455" s="164">
        <v>0</v>
      </c>
      <c r="T1455" s="164">
        <v>0</v>
      </c>
      <c r="U1455" s="164">
        <v>0</v>
      </c>
      <c r="V1455" s="164">
        <v>0</v>
      </c>
      <c r="W1455" s="164">
        <v>0</v>
      </c>
      <c r="X1455" s="164">
        <v>0</v>
      </c>
      <c r="Y1455" s="164">
        <v>0</v>
      </c>
      <c r="Z1455" s="164">
        <v>0</v>
      </c>
      <c r="AA1455" s="164">
        <v>0</v>
      </c>
      <c r="AB1455" s="164">
        <v>0</v>
      </c>
      <c r="AC1455" s="164">
        <v>0</v>
      </c>
      <c r="AD1455" s="164">
        <v>0</v>
      </c>
      <c r="AE1455" s="164">
        <v>0</v>
      </c>
      <c r="AF1455" s="164">
        <v>0</v>
      </c>
      <c r="AG1455" s="164">
        <v>0</v>
      </c>
      <c r="AH1455" s="164">
        <v>0</v>
      </c>
      <c r="AI1455" s="164">
        <v>0</v>
      </c>
      <c r="AJ1455" s="164">
        <v>0</v>
      </c>
      <c r="AK1455" s="164">
        <v>0</v>
      </c>
      <c r="AL1455" s="164">
        <v>0</v>
      </c>
      <c r="AM1455" s="164">
        <v>0</v>
      </c>
      <c r="AN1455" s="164">
        <v>0</v>
      </c>
      <c r="AO1455" s="164">
        <v>0</v>
      </c>
      <c r="AP1455" s="164">
        <v>0</v>
      </c>
      <c r="AQ1455" s="164">
        <v>0</v>
      </c>
      <c r="AR1455" s="164">
        <v>0</v>
      </c>
      <c r="AS1455" s="164">
        <v>0</v>
      </c>
      <c r="AT1455" s="164">
        <v>0</v>
      </c>
      <c r="AU1455" s="164">
        <v>0</v>
      </c>
      <c r="AV1455" s="164">
        <v>0</v>
      </c>
      <c r="AW1455" s="164">
        <v>0</v>
      </c>
    </row>
    <row r="1456" spans="1:49" x14ac:dyDescent="0.3">
      <c r="A1456" s="247"/>
      <c r="B1456" s="247"/>
      <c r="C1456" s="141" t="s">
        <v>12</v>
      </c>
      <c r="D1456" s="164">
        <v>0</v>
      </c>
      <c r="E1456" s="164">
        <v>0</v>
      </c>
      <c r="F1456" s="164">
        <v>0</v>
      </c>
      <c r="G1456" s="164">
        <v>0</v>
      </c>
      <c r="H1456" s="164">
        <v>0</v>
      </c>
      <c r="I1456" s="164">
        <v>0</v>
      </c>
      <c r="J1456" s="164">
        <v>0</v>
      </c>
      <c r="K1456" s="164">
        <v>0</v>
      </c>
      <c r="L1456" s="164">
        <v>0</v>
      </c>
      <c r="M1456" s="164">
        <v>0</v>
      </c>
      <c r="N1456" s="164">
        <v>0</v>
      </c>
      <c r="O1456" s="164">
        <v>0</v>
      </c>
      <c r="P1456" s="164">
        <v>0</v>
      </c>
      <c r="Q1456" s="164">
        <v>0</v>
      </c>
      <c r="R1456" s="164">
        <v>0</v>
      </c>
      <c r="S1456" s="164">
        <v>0</v>
      </c>
      <c r="T1456" s="164">
        <v>0</v>
      </c>
      <c r="U1456" s="164">
        <v>0</v>
      </c>
      <c r="V1456" s="164">
        <v>0</v>
      </c>
      <c r="W1456" s="164">
        <v>0</v>
      </c>
      <c r="X1456" s="164">
        <v>0</v>
      </c>
      <c r="Y1456" s="164">
        <v>0</v>
      </c>
      <c r="Z1456" s="164">
        <v>0</v>
      </c>
      <c r="AA1456" s="164">
        <v>0</v>
      </c>
      <c r="AB1456" s="164">
        <v>0</v>
      </c>
      <c r="AC1456" s="164">
        <v>0</v>
      </c>
      <c r="AD1456" s="164">
        <v>0</v>
      </c>
      <c r="AE1456" s="164">
        <v>0</v>
      </c>
      <c r="AF1456" s="164">
        <v>0</v>
      </c>
      <c r="AG1456" s="164">
        <v>0</v>
      </c>
      <c r="AH1456" s="164">
        <v>0</v>
      </c>
      <c r="AI1456" s="164">
        <v>0</v>
      </c>
      <c r="AJ1456" s="164">
        <v>0</v>
      </c>
      <c r="AK1456" s="164">
        <v>0</v>
      </c>
      <c r="AL1456" s="164">
        <v>0</v>
      </c>
      <c r="AM1456" s="164">
        <v>0</v>
      </c>
      <c r="AN1456" s="164">
        <v>0</v>
      </c>
      <c r="AO1456" s="164">
        <v>0</v>
      </c>
      <c r="AP1456" s="164">
        <v>0</v>
      </c>
      <c r="AQ1456" s="164">
        <v>0</v>
      </c>
      <c r="AR1456" s="164">
        <v>0</v>
      </c>
      <c r="AS1456" s="164">
        <v>0</v>
      </c>
      <c r="AT1456" s="164">
        <v>0</v>
      </c>
      <c r="AU1456" s="164">
        <v>0</v>
      </c>
      <c r="AV1456" s="164">
        <v>0</v>
      </c>
      <c r="AW1456" s="164">
        <v>0</v>
      </c>
    </row>
    <row r="1457" spans="1:49" x14ac:dyDescent="0.3">
      <c r="A1457" s="247"/>
      <c r="B1457" s="247"/>
      <c r="C1457" s="141" t="s">
        <v>13</v>
      </c>
      <c r="D1457" s="164">
        <v>0</v>
      </c>
      <c r="E1457" s="164">
        <v>0</v>
      </c>
      <c r="F1457" s="164">
        <v>0</v>
      </c>
      <c r="G1457" s="164">
        <v>0</v>
      </c>
      <c r="H1457" s="164">
        <v>0</v>
      </c>
      <c r="I1457" s="164">
        <v>0</v>
      </c>
      <c r="J1457" s="164">
        <v>0</v>
      </c>
      <c r="K1457" s="164">
        <v>0</v>
      </c>
      <c r="L1457" s="164">
        <v>0</v>
      </c>
      <c r="M1457" s="164">
        <v>0</v>
      </c>
      <c r="N1457" s="164">
        <v>0</v>
      </c>
      <c r="O1457" s="164">
        <v>0</v>
      </c>
      <c r="P1457" s="164">
        <v>0</v>
      </c>
      <c r="Q1457" s="164">
        <v>0</v>
      </c>
      <c r="R1457" s="164">
        <v>0</v>
      </c>
      <c r="S1457" s="164">
        <v>0</v>
      </c>
      <c r="T1457" s="164">
        <v>0</v>
      </c>
      <c r="U1457" s="164">
        <v>0</v>
      </c>
      <c r="V1457" s="164">
        <v>0</v>
      </c>
      <c r="W1457" s="164">
        <v>0</v>
      </c>
      <c r="X1457" s="164">
        <v>0</v>
      </c>
      <c r="Y1457" s="164">
        <v>0</v>
      </c>
      <c r="Z1457" s="164">
        <v>0</v>
      </c>
      <c r="AA1457" s="164">
        <v>0</v>
      </c>
      <c r="AB1457" s="164">
        <v>0</v>
      </c>
      <c r="AC1457" s="164">
        <v>0</v>
      </c>
      <c r="AD1457" s="164">
        <v>0</v>
      </c>
      <c r="AE1457" s="164">
        <v>0</v>
      </c>
      <c r="AF1457" s="164">
        <v>0</v>
      </c>
      <c r="AG1457" s="164">
        <v>0</v>
      </c>
      <c r="AH1457" s="164">
        <v>0</v>
      </c>
      <c r="AI1457" s="164">
        <v>0</v>
      </c>
      <c r="AJ1457" s="164">
        <v>0</v>
      </c>
      <c r="AK1457" s="164">
        <v>0</v>
      </c>
      <c r="AL1457" s="164">
        <v>0</v>
      </c>
      <c r="AM1457" s="164">
        <v>0</v>
      </c>
      <c r="AN1457" s="164">
        <v>0</v>
      </c>
      <c r="AO1457" s="164">
        <v>0</v>
      </c>
      <c r="AP1457" s="164">
        <v>0</v>
      </c>
      <c r="AQ1457" s="164">
        <v>0</v>
      </c>
      <c r="AR1457" s="164">
        <v>0</v>
      </c>
      <c r="AS1457" s="164">
        <v>0</v>
      </c>
      <c r="AT1457" s="164">
        <v>0</v>
      </c>
      <c r="AU1457" s="164">
        <v>0</v>
      </c>
      <c r="AV1457" s="164">
        <v>0</v>
      </c>
      <c r="AW1457" s="164">
        <v>0</v>
      </c>
    </row>
    <row r="1458" spans="1:49" x14ac:dyDescent="0.3">
      <c r="A1458" s="247"/>
      <c r="B1458" s="247"/>
      <c r="C1458" s="141" t="s">
        <v>14</v>
      </c>
      <c r="D1458" s="164">
        <v>0</v>
      </c>
      <c r="E1458" s="164">
        <v>0</v>
      </c>
      <c r="F1458" s="164">
        <v>0</v>
      </c>
      <c r="G1458" s="164">
        <v>0</v>
      </c>
      <c r="H1458" s="164">
        <v>0</v>
      </c>
      <c r="I1458" s="164">
        <v>0</v>
      </c>
      <c r="J1458" s="164">
        <v>0</v>
      </c>
      <c r="K1458" s="164">
        <v>0</v>
      </c>
      <c r="L1458" s="164">
        <v>0</v>
      </c>
      <c r="M1458" s="164">
        <v>0</v>
      </c>
      <c r="N1458" s="164">
        <v>0</v>
      </c>
      <c r="O1458" s="164">
        <v>0</v>
      </c>
      <c r="P1458" s="164">
        <v>0</v>
      </c>
      <c r="Q1458" s="164">
        <v>0</v>
      </c>
      <c r="R1458" s="164">
        <v>0</v>
      </c>
      <c r="S1458" s="164">
        <v>0</v>
      </c>
      <c r="T1458" s="164">
        <v>0</v>
      </c>
      <c r="U1458" s="164">
        <v>0</v>
      </c>
      <c r="V1458" s="164">
        <v>0</v>
      </c>
      <c r="W1458" s="164">
        <v>0</v>
      </c>
      <c r="X1458" s="164">
        <v>0</v>
      </c>
      <c r="Y1458" s="164">
        <v>0</v>
      </c>
      <c r="Z1458" s="164">
        <v>0</v>
      </c>
      <c r="AA1458" s="164">
        <v>0</v>
      </c>
      <c r="AB1458" s="164">
        <v>0</v>
      </c>
      <c r="AC1458" s="164">
        <v>0</v>
      </c>
      <c r="AD1458" s="164">
        <v>0</v>
      </c>
      <c r="AE1458" s="164">
        <v>0</v>
      </c>
      <c r="AF1458" s="164">
        <v>0</v>
      </c>
      <c r="AG1458" s="164">
        <v>0</v>
      </c>
      <c r="AH1458" s="164">
        <v>0</v>
      </c>
      <c r="AI1458" s="164">
        <v>0</v>
      </c>
      <c r="AJ1458" s="164">
        <v>0</v>
      </c>
      <c r="AK1458" s="164">
        <v>0</v>
      </c>
      <c r="AL1458" s="164">
        <v>0</v>
      </c>
      <c r="AM1458" s="164">
        <v>0</v>
      </c>
      <c r="AN1458" s="164">
        <v>0</v>
      </c>
      <c r="AO1458" s="164">
        <v>0</v>
      </c>
      <c r="AP1458" s="164">
        <v>0</v>
      </c>
      <c r="AQ1458" s="164">
        <v>0</v>
      </c>
      <c r="AR1458" s="164">
        <v>0</v>
      </c>
      <c r="AS1458" s="164">
        <v>0</v>
      </c>
      <c r="AT1458" s="164">
        <v>0</v>
      </c>
      <c r="AU1458" s="164">
        <v>0</v>
      </c>
      <c r="AV1458" s="164">
        <v>0</v>
      </c>
      <c r="AW1458" s="164">
        <v>0</v>
      </c>
    </row>
    <row r="1459" spans="1:49" x14ac:dyDescent="0.3">
      <c r="A1459" s="247"/>
      <c r="B1459" s="247"/>
      <c r="C1459" s="141" t="s">
        <v>15</v>
      </c>
      <c r="D1459" s="164">
        <v>0</v>
      </c>
      <c r="E1459" s="164">
        <v>0</v>
      </c>
      <c r="F1459" s="164">
        <v>0</v>
      </c>
      <c r="G1459" s="164">
        <v>0</v>
      </c>
      <c r="H1459" s="164">
        <v>0</v>
      </c>
      <c r="I1459" s="164">
        <v>0</v>
      </c>
      <c r="J1459" s="164">
        <v>0</v>
      </c>
      <c r="K1459" s="164">
        <v>0</v>
      </c>
      <c r="L1459" s="164">
        <v>0</v>
      </c>
      <c r="M1459" s="164">
        <v>0</v>
      </c>
      <c r="N1459" s="164">
        <v>0</v>
      </c>
      <c r="O1459" s="164">
        <v>0</v>
      </c>
      <c r="P1459" s="164">
        <v>0</v>
      </c>
      <c r="Q1459" s="164">
        <v>0</v>
      </c>
      <c r="R1459" s="164">
        <v>0</v>
      </c>
      <c r="S1459" s="164">
        <v>0</v>
      </c>
      <c r="T1459" s="164">
        <v>0</v>
      </c>
      <c r="U1459" s="164">
        <v>0</v>
      </c>
      <c r="V1459" s="164">
        <v>0</v>
      </c>
      <c r="W1459" s="164">
        <v>0</v>
      </c>
      <c r="X1459" s="164">
        <v>0</v>
      </c>
      <c r="Y1459" s="164">
        <v>0</v>
      </c>
      <c r="Z1459" s="164">
        <v>0</v>
      </c>
      <c r="AA1459" s="164">
        <v>0</v>
      </c>
      <c r="AB1459" s="164">
        <v>0</v>
      </c>
      <c r="AC1459" s="164">
        <v>0</v>
      </c>
      <c r="AD1459" s="164">
        <v>0</v>
      </c>
      <c r="AE1459" s="164">
        <v>0</v>
      </c>
      <c r="AF1459" s="164">
        <v>0</v>
      </c>
      <c r="AG1459" s="164">
        <v>0</v>
      </c>
      <c r="AH1459" s="164">
        <v>0</v>
      </c>
      <c r="AI1459" s="164">
        <v>0</v>
      </c>
      <c r="AJ1459" s="164">
        <v>0</v>
      </c>
      <c r="AK1459" s="164">
        <v>0</v>
      </c>
      <c r="AL1459" s="164">
        <v>0</v>
      </c>
      <c r="AM1459" s="164">
        <v>0</v>
      </c>
      <c r="AN1459" s="164">
        <v>0</v>
      </c>
      <c r="AO1459" s="164">
        <v>0</v>
      </c>
      <c r="AP1459" s="164">
        <v>0</v>
      </c>
      <c r="AQ1459" s="164">
        <v>0</v>
      </c>
      <c r="AR1459" s="164">
        <v>0</v>
      </c>
      <c r="AS1459" s="164">
        <v>0</v>
      </c>
      <c r="AT1459" s="164">
        <v>0</v>
      </c>
      <c r="AU1459" s="164">
        <v>0</v>
      </c>
      <c r="AV1459" s="164">
        <v>0</v>
      </c>
      <c r="AW1459" s="164">
        <v>0</v>
      </c>
    </row>
    <row r="1460" spans="1:49" x14ac:dyDescent="0.3">
      <c r="A1460" s="247"/>
      <c r="B1460" s="247"/>
      <c r="C1460" s="141" t="s">
        <v>16</v>
      </c>
      <c r="D1460" s="164">
        <v>0</v>
      </c>
      <c r="E1460" s="164">
        <v>0</v>
      </c>
      <c r="F1460" s="164">
        <v>0</v>
      </c>
      <c r="G1460" s="164">
        <v>0</v>
      </c>
      <c r="H1460" s="164">
        <v>0</v>
      </c>
      <c r="I1460" s="164">
        <v>0</v>
      </c>
      <c r="J1460" s="164">
        <v>0</v>
      </c>
      <c r="K1460" s="164">
        <v>0</v>
      </c>
      <c r="L1460" s="164">
        <v>0</v>
      </c>
      <c r="M1460" s="164">
        <v>0</v>
      </c>
      <c r="N1460" s="164">
        <v>0</v>
      </c>
      <c r="O1460" s="164">
        <v>0</v>
      </c>
      <c r="P1460" s="164">
        <v>0</v>
      </c>
      <c r="Q1460" s="164">
        <v>0</v>
      </c>
      <c r="R1460" s="164">
        <v>0</v>
      </c>
      <c r="S1460" s="164">
        <v>0</v>
      </c>
      <c r="T1460" s="164">
        <v>0</v>
      </c>
      <c r="U1460" s="164">
        <v>0</v>
      </c>
      <c r="V1460" s="164">
        <v>0</v>
      </c>
      <c r="W1460" s="164">
        <v>0</v>
      </c>
      <c r="X1460" s="164">
        <v>0</v>
      </c>
      <c r="Y1460" s="164">
        <v>0</v>
      </c>
      <c r="Z1460" s="164">
        <v>0</v>
      </c>
      <c r="AA1460" s="164">
        <v>0</v>
      </c>
      <c r="AB1460" s="164">
        <v>0</v>
      </c>
      <c r="AC1460" s="164">
        <v>0</v>
      </c>
      <c r="AD1460" s="164">
        <v>0</v>
      </c>
      <c r="AE1460" s="164">
        <v>0</v>
      </c>
      <c r="AF1460" s="164">
        <v>0</v>
      </c>
      <c r="AG1460" s="164">
        <v>0</v>
      </c>
      <c r="AH1460" s="164">
        <v>0</v>
      </c>
      <c r="AI1460" s="164">
        <v>0</v>
      </c>
      <c r="AJ1460" s="164">
        <v>0</v>
      </c>
      <c r="AK1460" s="164">
        <v>0</v>
      </c>
      <c r="AL1460" s="164">
        <v>0</v>
      </c>
      <c r="AM1460" s="164">
        <v>0</v>
      </c>
      <c r="AN1460" s="164">
        <v>0</v>
      </c>
      <c r="AO1460" s="164">
        <v>0</v>
      </c>
      <c r="AP1460" s="164">
        <v>0</v>
      </c>
      <c r="AQ1460" s="164">
        <v>0</v>
      </c>
      <c r="AR1460" s="164">
        <v>0</v>
      </c>
      <c r="AS1460" s="164">
        <v>0</v>
      </c>
      <c r="AT1460" s="164">
        <v>0</v>
      </c>
      <c r="AU1460" s="164">
        <v>0</v>
      </c>
      <c r="AV1460" s="164">
        <v>0</v>
      </c>
      <c r="AW1460" s="164">
        <v>0</v>
      </c>
    </row>
    <row r="1461" spans="1:49" x14ac:dyDescent="0.3">
      <c r="A1461" s="247"/>
      <c r="B1461" s="247"/>
      <c r="C1461" s="141" t="s">
        <v>17</v>
      </c>
      <c r="D1461" s="164">
        <v>0</v>
      </c>
      <c r="E1461" s="164">
        <v>0</v>
      </c>
      <c r="F1461" s="164">
        <v>0</v>
      </c>
      <c r="G1461" s="164">
        <v>0</v>
      </c>
      <c r="H1461" s="164">
        <v>0</v>
      </c>
      <c r="I1461" s="164">
        <v>0</v>
      </c>
      <c r="J1461" s="164">
        <v>0</v>
      </c>
      <c r="K1461" s="164">
        <v>0</v>
      </c>
      <c r="L1461" s="164">
        <v>0</v>
      </c>
      <c r="M1461" s="164">
        <v>0</v>
      </c>
      <c r="N1461" s="164">
        <v>0</v>
      </c>
      <c r="O1461" s="164">
        <v>0</v>
      </c>
      <c r="P1461" s="164">
        <v>0</v>
      </c>
      <c r="Q1461" s="164">
        <v>0</v>
      </c>
      <c r="R1461" s="164">
        <v>0</v>
      </c>
      <c r="S1461" s="164">
        <v>0</v>
      </c>
      <c r="T1461" s="164">
        <v>0</v>
      </c>
      <c r="U1461" s="164">
        <v>0</v>
      </c>
      <c r="V1461" s="164">
        <v>0</v>
      </c>
      <c r="W1461" s="164">
        <v>0</v>
      </c>
      <c r="X1461" s="164">
        <v>0</v>
      </c>
      <c r="Y1461" s="164">
        <v>0</v>
      </c>
      <c r="Z1461" s="164">
        <v>0</v>
      </c>
      <c r="AA1461" s="164">
        <v>0</v>
      </c>
      <c r="AB1461" s="164">
        <v>0</v>
      </c>
      <c r="AC1461" s="164">
        <v>0</v>
      </c>
      <c r="AD1461" s="164">
        <v>0</v>
      </c>
      <c r="AE1461" s="164">
        <v>0</v>
      </c>
      <c r="AF1461" s="164">
        <v>0</v>
      </c>
      <c r="AG1461" s="164">
        <v>0</v>
      </c>
      <c r="AH1461" s="164">
        <v>0</v>
      </c>
      <c r="AI1461" s="164">
        <v>0</v>
      </c>
      <c r="AJ1461" s="164">
        <v>0</v>
      </c>
      <c r="AK1461" s="164">
        <v>0</v>
      </c>
      <c r="AL1461" s="164">
        <v>0</v>
      </c>
      <c r="AM1461" s="164">
        <v>0</v>
      </c>
      <c r="AN1461" s="164">
        <v>0</v>
      </c>
      <c r="AO1461" s="164">
        <v>0</v>
      </c>
      <c r="AP1461" s="164">
        <v>0</v>
      </c>
      <c r="AQ1461" s="164">
        <v>0</v>
      </c>
      <c r="AR1461" s="164">
        <v>0</v>
      </c>
      <c r="AS1461" s="164">
        <v>0</v>
      </c>
      <c r="AT1461" s="164">
        <v>0</v>
      </c>
      <c r="AU1461" s="164">
        <v>0</v>
      </c>
      <c r="AV1461" s="164">
        <v>0</v>
      </c>
      <c r="AW1461" s="164">
        <v>0</v>
      </c>
    </row>
    <row r="1462" spans="1:49" x14ac:dyDescent="0.3">
      <c r="A1462" s="247"/>
      <c r="B1462" s="247"/>
      <c r="C1462" s="141" t="s">
        <v>34</v>
      </c>
      <c r="D1462" s="164">
        <v>0</v>
      </c>
      <c r="E1462" s="164">
        <v>0</v>
      </c>
      <c r="F1462" s="164">
        <v>0</v>
      </c>
      <c r="G1462" s="164">
        <v>0</v>
      </c>
      <c r="H1462" s="164">
        <v>0</v>
      </c>
      <c r="I1462" s="164">
        <v>0</v>
      </c>
      <c r="J1462" s="164">
        <v>0</v>
      </c>
      <c r="K1462" s="164">
        <v>0</v>
      </c>
      <c r="L1462" s="164">
        <v>0</v>
      </c>
      <c r="M1462" s="164">
        <v>0</v>
      </c>
      <c r="N1462" s="164">
        <v>0</v>
      </c>
      <c r="O1462" s="164">
        <v>0</v>
      </c>
      <c r="P1462" s="164">
        <v>0</v>
      </c>
      <c r="Q1462" s="164">
        <v>0</v>
      </c>
      <c r="R1462" s="164">
        <v>0</v>
      </c>
      <c r="S1462" s="164">
        <v>0</v>
      </c>
      <c r="T1462" s="164">
        <v>0</v>
      </c>
      <c r="U1462" s="164">
        <v>0</v>
      </c>
      <c r="V1462" s="164">
        <v>0</v>
      </c>
      <c r="W1462" s="164">
        <v>0</v>
      </c>
      <c r="X1462" s="164">
        <v>0</v>
      </c>
      <c r="Y1462" s="164">
        <v>0</v>
      </c>
      <c r="Z1462" s="164">
        <v>0</v>
      </c>
      <c r="AA1462" s="164">
        <v>0</v>
      </c>
      <c r="AB1462" s="164">
        <v>0</v>
      </c>
      <c r="AC1462" s="164">
        <v>0</v>
      </c>
      <c r="AD1462" s="164">
        <v>0</v>
      </c>
      <c r="AE1462" s="164">
        <v>0</v>
      </c>
      <c r="AF1462" s="164">
        <v>0</v>
      </c>
      <c r="AG1462" s="164">
        <v>0</v>
      </c>
      <c r="AH1462" s="164">
        <v>0</v>
      </c>
      <c r="AI1462" s="164">
        <v>0</v>
      </c>
      <c r="AJ1462" s="164">
        <v>0</v>
      </c>
      <c r="AK1462" s="164">
        <v>0</v>
      </c>
      <c r="AL1462" s="164">
        <v>0</v>
      </c>
      <c r="AM1462" s="164">
        <v>0</v>
      </c>
      <c r="AN1462" s="164">
        <v>0</v>
      </c>
      <c r="AO1462" s="164">
        <v>0</v>
      </c>
      <c r="AP1462" s="164">
        <v>0</v>
      </c>
      <c r="AQ1462" s="164">
        <v>0</v>
      </c>
      <c r="AR1462" s="164">
        <v>0</v>
      </c>
      <c r="AS1462" s="164">
        <v>0</v>
      </c>
      <c r="AT1462" s="164">
        <v>0</v>
      </c>
      <c r="AU1462" s="164">
        <v>0</v>
      </c>
      <c r="AV1462" s="164">
        <v>0</v>
      </c>
      <c r="AW1462" s="164">
        <v>0</v>
      </c>
    </row>
    <row r="1463" spans="1:49" x14ac:dyDescent="0.3">
      <c r="A1463" s="247"/>
      <c r="B1463" s="247"/>
      <c r="C1463" s="141" t="s">
        <v>19</v>
      </c>
      <c r="D1463" s="164">
        <v>0</v>
      </c>
      <c r="E1463" s="164">
        <v>0</v>
      </c>
      <c r="F1463" s="164">
        <v>0</v>
      </c>
      <c r="G1463" s="164">
        <v>0</v>
      </c>
      <c r="H1463" s="164">
        <v>0</v>
      </c>
      <c r="I1463" s="164">
        <v>0</v>
      </c>
      <c r="J1463" s="164">
        <v>0</v>
      </c>
      <c r="K1463" s="164">
        <v>0</v>
      </c>
      <c r="L1463" s="164">
        <v>0</v>
      </c>
      <c r="M1463" s="164">
        <v>0</v>
      </c>
      <c r="N1463" s="164">
        <v>0</v>
      </c>
      <c r="O1463" s="164">
        <v>0</v>
      </c>
      <c r="P1463" s="164">
        <v>0</v>
      </c>
      <c r="Q1463" s="164">
        <v>0</v>
      </c>
      <c r="R1463" s="164">
        <v>0</v>
      </c>
      <c r="S1463" s="164">
        <v>0</v>
      </c>
      <c r="T1463" s="164">
        <v>0</v>
      </c>
      <c r="U1463" s="164">
        <v>0</v>
      </c>
      <c r="V1463" s="164">
        <v>0</v>
      </c>
      <c r="W1463" s="164">
        <v>0</v>
      </c>
      <c r="X1463" s="164">
        <v>0</v>
      </c>
      <c r="Y1463" s="164">
        <v>0</v>
      </c>
      <c r="Z1463" s="164">
        <v>0</v>
      </c>
      <c r="AA1463" s="164">
        <v>0</v>
      </c>
      <c r="AB1463" s="164">
        <v>0</v>
      </c>
      <c r="AC1463" s="164">
        <v>0</v>
      </c>
      <c r="AD1463" s="164">
        <v>0</v>
      </c>
      <c r="AE1463" s="164">
        <v>0</v>
      </c>
      <c r="AF1463" s="164">
        <v>0</v>
      </c>
      <c r="AG1463" s="164">
        <v>0</v>
      </c>
      <c r="AH1463" s="164">
        <v>0</v>
      </c>
      <c r="AI1463" s="164">
        <v>0</v>
      </c>
      <c r="AJ1463" s="164">
        <v>0</v>
      </c>
      <c r="AK1463" s="164">
        <v>0</v>
      </c>
      <c r="AL1463" s="164">
        <v>0</v>
      </c>
      <c r="AM1463" s="164">
        <v>0</v>
      </c>
      <c r="AN1463" s="164">
        <v>0</v>
      </c>
      <c r="AO1463" s="164">
        <v>0</v>
      </c>
      <c r="AP1463" s="164">
        <v>0</v>
      </c>
      <c r="AQ1463" s="164">
        <v>0</v>
      </c>
      <c r="AR1463" s="164">
        <v>0</v>
      </c>
      <c r="AS1463" s="164">
        <v>0</v>
      </c>
      <c r="AT1463" s="164">
        <v>0</v>
      </c>
      <c r="AU1463" s="164">
        <v>0</v>
      </c>
      <c r="AV1463" s="164">
        <v>0</v>
      </c>
      <c r="AW1463" s="164">
        <v>0</v>
      </c>
    </row>
    <row r="1464" spans="1:49" x14ac:dyDescent="0.3">
      <c r="A1464" s="247"/>
      <c r="B1464" s="247" t="s">
        <v>26</v>
      </c>
      <c r="C1464" s="141" t="s">
        <v>11</v>
      </c>
      <c r="D1464" s="164">
        <v>0</v>
      </c>
      <c r="E1464" s="164">
        <v>0</v>
      </c>
      <c r="F1464" s="164">
        <v>0</v>
      </c>
      <c r="G1464" s="164">
        <v>0</v>
      </c>
      <c r="H1464" s="164">
        <v>0</v>
      </c>
      <c r="I1464" s="164">
        <v>0</v>
      </c>
      <c r="J1464" s="164">
        <v>0</v>
      </c>
      <c r="K1464" s="164">
        <v>0</v>
      </c>
      <c r="L1464" s="164">
        <v>0</v>
      </c>
      <c r="M1464" s="164">
        <v>0</v>
      </c>
      <c r="N1464" s="164">
        <v>0</v>
      </c>
      <c r="O1464" s="164">
        <v>0</v>
      </c>
      <c r="P1464" s="164">
        <v>0</v>
      </c>
      <c r="Q1464" s="164">
        <v>0</v>
      </c>
      <c r="R1464" s="164">
        <v>0</v>
      </c>
      <c r="S1464" s="164">
        <v>0</v>
      </c>
      <c r="T1464" s="164">
        <v>0</v>
      </c>
      <c r="U1464" s="164">
        <v>0</v>
      </c>
      <c r="V1464" s="164">
        <v>0</v>
      </c>
      <c r="W1464" s="164">
        <v>0</v>
      </c>
      <c r="X1464" s="164">
        <v>0</v>
      </c>
      <c r="Y1464" s="164">
        <v>0</v>
      </c>
      <c r="Z1464" s="164">
        <v>0</v>
      </c>
      <c r="AA1464" s="164">
        <v>0</v>
      </c>
      <c r="AB1464" s="164">
        <v>0</v>
      </c>
      <c r="AC1464" s="164">
        <v>0</v>
      </c>
      <c r="AD1464" s="164">
        <v>0</v>
      </c>
      <c r="AE1464" s="164">
        <v>0</v>
      </c>
      <c r="AF1464" s="164">
        <v>0</v>
      </c>
      <c r="AG1464" s="164">
        <v>0</v>
      </c>
      <c r="AH1464" s="164">
        <v>0</v>
      </c>
      <c r="AI1464" s="164">
        <v>0</v>
      </c>
      <c r="AJ1464" s="164">
        <v>0</v>
      </c>
      <c r="AK1464" s="164">
        <v>0</v>
      </c>
      <c r="AL1464" s="164">
        <v>0</v>
      </c>
      <c r="AM1464" s="164">
        <v>0</v>
      </c>
      <c r="AN1464" s="164">
        <v>0</v>
      </c>
      <c r="AO1464" s="164">
        <v>0</v>
      </c>
      <c r="AP1464" s="164">
        <v>0</v>
      </c>
      <c r="AQ1464" s="164">
        <v>0</v>
      </c>
      <c r="AR1464" s="164">
        <v>0</v>
      </c>
      <c r="AS1464" s="164">
        <v>0</v>
      </c>
      <c r="AT1464" s="164">
        <v>0</v>
      </c>
      <c r="AU1464" s="164">
        <v>0</v>
      </c>
      <c r="AV1464" s="164">
        <v>0</v>
      </c>
      <c r="AW1464" s="164">
        <v>0</v>
      </c>
    </row>
    <row r="1465" spans="1:49" x14ac:dyDescent="0.3">
      <c r="A1465" s="247"/>
      <c r="B1465" s="247"/>
      <c r="C1465" s="141" t="s">
        <v>12</v>
      </c>
      <c r="D1465" s="164">
        <v>0</v>
      </c>
      <c r="E1465" s="164">
        <v>0</v>
      </c>
      <c r="F1465" s="164">
        <v>0</v>
      </c>
      <c r="G1465" s="164">
        <v>0</v>
      </c>
      <c r="H1465" s="164">
        <v>0</v>
      </c>
      <c r="I1465" s="164">
        <v>0</v>
      </c>
      <c r="J1465" s="164">
        <v>0</v>
      </c>
      <c r="K1465" s="164">
        <v>0</v>
      </c>
      <c r="L1465" s="164">
        <v>0</v>
      </c>
      <c r="M1465" s="164">
        <v>0</v>
      </c>
      <c r="N1465" s="164">
        <v>0</v>
      </c>
      <c r="O1465" s="164">
        <v>0</v>
      </c>
      <c r="P1465" s="164">
        <v>0</v>
      </c>
      <c r="Q1465" s="164">
        <v>0</v>
      </c>
      <c r="R1465" s="164">
        <v>0</v>
      </c>
      <c r="S1465" s="164">
        <v>0</v>
      </c>
      <c r="T1465" s="164">
        <v>0</v>
      </c>
      <c r="U1465" s="164">
        <v>0</v>
      </c>
      <c r="V1465" s="164">
        <v>0</v>
      </c>
      <c r="W1465" s="164">
        <v>0</v>
      </c>
      <c r="X1465" s="164">
        <v>0</v>
      </c>
      <c r="Y1465" s="164">
        <v>0</v>
      </c>
      <c r="Z1465" s="164">
        <v>0</v>
      </c>
      <c r="AA1465" s="164">
        <v>0</v>
      </c>
      <c r="AB1465" s="164">
        <v>0</v>
      </c>
      <c r="AC1465" s="164">
        <v>0</v>
      </c>
      <c r="AD1465" s="164">
        <v>0</v>
      </c>
      <c r="AE1465" s="164">
        <v>0</v>
      </c>
      <c r="AF1465" s="164">
        <v>0</v>
      </c>
      <c r="AG1465" s="164">
        <v>0</v>
      </c>
      <c r="AH1465" s="164">
        <v>0</v>
      </c>
      <c r="AI1465" s="164">
        <v>0</v>
      </c>
      <c r="AJ1465" s="164">
        <v>0</v>
      </c>
      <c r="AK1465" s="164">
        <v>0</v>
      </c>
      <c r="AL1465" s="164">
        <v>0</v>
      </c>
      <c r="AM1465" s="164">
        <v>0</v>
      </c>
      <c r="AN1465" s="164">
        <v>0</v>
      </c>
      <c r="AO1465" s="164">
        <v>0</v>
      </c>
      <c r="AP1465" s="164">
        <v>0</v>
      </c>
      <c r="AQ1465" s="164">
        <v>0</v>
      </c>
      <c r="AR1465" s="164">
        <v>0</v>
      </c>
      <c r="AS1465" s="164">
        <v>0</v>
      </c>
      <c r="AT1465" s="164">
        <v>0</v>
      </c>
      <c r="AU1465" s="164">
        <v>0</v>
      </c>
      <c r="AV1465" s="164">
        <v>0</v>
      </c>
      <c r="AW1465" s="164">
        <v>0</v>
      </c>
    </row>
    <row r="1466" spans="1:49" x14ac:dyDescent="0.3">
      <c r="A1466" s="247"/>
      <c r="B1466" s="247"/>
      <c r="C1466" s="141" t="s">
        <v>13</v>
      </c>
      <c r="D1466" s="164">
        <v>0</v>
      </c>
      <c r="E1466" s="164">
        <v>0</v>
      </c>
      <c r="F1466" s="164">
        <v>0</v>
      </c>
      <c r="G1466" s="164">
        <v>0</v>
      </c>
      <c r="H1466" s="164">
        <v>0</v>
      </c>
      <c r="I1466" s="164">
        <v>0</v>
      </c>
      <c r="J1466" s="164">
        <v>0</v>
      </c>
      <c r="K1466" s="164">
        <v>0</v>
      </c>
      <c r="L1466" s="164">
        <v>0</v>
      </c>
      <c r="M1466" s="164">
        <v>0</v>
      </c>
      <c r="N1466" s="164">
        <v>0</v>
      </c>
      <c r="O1466" s="164">
        <v>0</v>
      </c>
      <c r="P1466" s="164">
        <v>0</v>
      </c>
      <c r="Q1466" s="164">
        <v>0</v>
      </c>
      <c r="R1466" s="164">
        <v>0</v>
      </c>
      <c r="S1466" s="164">
        <v>0</v>
      </c>
      <c r="T1466" s="164">
        <v>0</v>
      </c>
      <c r="U1466" s="164">
        <v>0</v>
      </c>
      <c r="V1466" s="164">
        <v>0</v>
      </c>
      <c r="W1466" s="164">
        <v>0</v>
      </c>
      <c r="X1466" s="164">
        <v>0</v>
      </c>
      <c r="Y1466" s="164">
        <v>0</v>
      </c>
      <c r="Z1466" s="164">
        <v>0</v>
      </c>
      <c r="AA1466" s="164">
        <v>0</v>
      </c>
      <c r="AB1466" s="164">
        <v>0</v>
      </c>
      <c r="AC1466" s="164">
        <v>0</v>
      </c>
      <c r="AD1466" s="164">
        <v>0</v>
      </c>
      <c r="AE1466" s="164">
        <v>0</v>
      </c>
      <c r="AF1466" s="164">
        <v>0</v>
      </c>
      <c r="AG1466" s="164">
        <v>0</v>
      </c>
      <c r="AH1466" s="164">
        <v>0</v>
      </c>
      <c r="AI1466" s="164">
        <v>0</v>
      </c>
      <c r="AJ1466" s="164">
        <v>0</v>
      </c>
      <c r="AK1466" s="164">
        <v>0</v>
      </c>
      <c r="AL1466" s="164">
        <v>0</v>
      </c>
      <c r="AM1466" s="164">
        <v>0</v>
      </c>
      <c r="AN1466" s="164">
        <v>0</v>
      </c>
      <c r="AO1466" s="164">
        <v>0</v>
      </c>
      <c r="AP1466" s="164">
        <v>0</v>
      </c>
      <c r="AQ1466" s="164">
        <v>0</v>
      </c>
      <c r="AR1466" s="164">
        <v>0</v>
      </c>
      <c r="AS1466" s="164">
        <v>0</v>
      </c>
      <c r="AT1466" s="164">
        <v>0</v>
      </c>
      <c r="AU1466" s="164">
        <v>0</v>
      </c>
      <c r="AV1466" s="164">
        <v>0</v>
      </c>
      <c r="AW1466" s="164">
        <v>0</v>
      </c>
    </row>
    <row r="1467" spans="1:49" x14ac:dyDescent="0.3">
      <c r="A1467" s="247"/>
      <c r="B1467" s="247"/>
      <c r="C1467" s="141" t="s">
        <v>14</v>
      </c>
      <c r="D1467" s="164">
        <v>0</v>
      </c>
      <c r="E1467" s="164">
        <v>0</v>
      </c>
      <c r="F1467" s="164">
        <v>0</v>
      </c>
      <c r="G1467" s="164">
        <v>0</v>
      </c>
      <c r="H1467" s="164">
        <v>0</v>
      </c>
      <c r="I1467" s="164">
        <v>0</v>
      </c>
      <c r="J1467" s="164">
        <v>0</v>
      </c>
      <c r="K1467" s="164">
        <v>0</v>
      </c>
      <c r="L1467" s="164">
        <v>0</v>
      </c>
      <c r="M1467" s="164">
        <v>0</v>
      </c>
      <c r="N1467" s="164">
        <v>0</v>
      </c>
      <c r="O1467" s="164">
        <v>0</v>
      </c>
      <c r="P1467" s="164">
        <v>0</v>
      </c>
      <c r="Q1467" s="164">
        <v>0</v>
      </c>
      <c r="R1467" s="164">
        <v>0</v>
      </c>
      <c r="S1467" s="164">
        <v>0</v>
      </c>
      <c r="T1467" s="164">
        <v>0</v>
      </c>
      <c r="U1467" s="164">
        <v>0</v>
      </c>
      <c r="V1467" s="164">
        <v>0</v>
      </c>
      <c r="W1467" s="164">
        <v>0</v>
      </c>
      <c r="X1467" s="164">
        <v>0</v>
      </c>
      <c r="Y1467" s="164">
        <v>0</v>
      </c>
      <c r="Z1467" s="164">
        <v>0</v>
      </c>
      <c r="AA1467" s="164">
        <v>0</v>
      </c>
      <c r="AB1467" s="164">
        <v>0</v>
      </c>
      <c r="AC1467" s="164">
        <v>0</v>
      </c>
      <c r="AD1467" s="164">
        <v>0</v>
      </c>
      <c r="AE1467" s="164">
        <v>0</v>
      </c>
      <c r="AF1467" s="164">
        <v>0</v>
      </c>
      <c r="AG1467" s="164">
        <v>0</v>
      </c>
      <c r="AH1467" s="164">
        <v>0</v>
      </c>
      <c r="AI1467" s="164">
        <v>0</v>
      </c>
      <c r="AJ1467" s="164">
        <v>0</v>
      </c>
      <c r="AK1467" s="164">
        <v>0</v>
      </c>
      <c r="AL1467" s="164">
        <v>0</v>
      </c>
      <c r="AM1467" s="164">
        <v>0</v>
      </c>
      <c r="AN1467" s="164">
        <v>0</v>
      </c>
      <c r="AO1467" s="164">
        <v>0</v>
      </c>
      <c r="AP1467" s="164">
        <v>0</v>
      </c>
      <c r="AQ1467" s="164">
        <v>0</v>
      </c>
      <c r="AR1467" s="164">
        <v>0</v>
      </c>
      <c r="AS1467" s="164">
        <v>0</v>
      </c>
      <c r="AT1467" s="164">
        <v>0</v>
      </c>
      <c r="AU1467" s="164">
        <v>0</v>
      </c>
      <c r="AV1467" s="164">
        <v>0</v>
      </c>
      <c r="AW1467" s="164">
        <v>0</v>
      </c>
    </row>
    <row r="1468" spans="1:49" x14ac:dyDescent="0.3">
      <c r="A1468" s="247"/>
      <c r="B1468" s="247"/>
      <c r="C1468" s="141" t="s">
        <v>15</v>
      </c>
      <c r="D1468" s="164">
        <v>0</v>
      </c>
      <c r="E1468" s="164">
        <v>0</v>
      </c>
      <c r="F1468" s="164">
        <v>0</v>
      </c>
      <c r="G1468" s="164">
        <v>0</v>
      </c>
      <c r="H1468" s="164">
        <v>0</v>
      </c>
      <c r="I1468" s="164">
        <v>0</v>
      </c>
      <c r="J1468" s="164">
        <v>0</v>
      </c>
      <c r="K1468" s="164">
        <v>0</v>
      </c>
      <c r="L1468" s="164">
        <v>0</v>
      </c>
      <c r="M1468" s="164">
        <v>0</v>
      </c>
      <c r="N1468" s="164">
        <v>0</v>
      </c>
      <c r="O1468" s="164">
        <v>0</v>
      </c>
      <c r="P1468" s="164">
        <v>0</v>
      </c>
      <c r="Q1468" s="164">
        <v>0</v>
      </c>
      <c r="R1468" s="164">
        <v>0</v>
      </c>
      <c r="S1468" s="164">
        <v>0</v>
      </c>
      <c r="T1468" s="164">
        <v>0</v>
      </c>
      <c r="U1468" s="164">
        <v>0</v>
      </c>
      <c r="V1468" s="164">
        <v>0</v>
      </c>
      <c r="W1468" s="164">
        <v>0</v>
      </c>
      <c r="X1468" s="164">
        <v>0</v>
      </c>
      <c r="Y1468" s="164">
        <v>0</v>
      </c>
      <c r="Z1468" s="164">
        <v>0</v>
      </c>
      <c r="AA1468" s="164">
        <v>0</v>
      </c>
      <c r="AB1468" s="164">
        <v>0</v>
      </c>
      <c r="AC1468" s="164">
        <v>0</v>
      </c>
      <c r="AD1468" s="164">
        <v>0</v>
      </c>
      <c r="AE1468" s="164">
        <v>0</v>
      </c>
      <c r="AF1468" s="164">
        <v>0</v>
      </c>
      <c r="AG1468" s="164">
        <v>0</v>
      </c>
      <c r="AH1468" s="164">
        <v>0</v>
      </c>
      <c r="AI1468" s="164">
        <v>0</v>
      </c>
      <c r="AJ1468" s="164">
        <v>0</v>
      </c>
      <c r="AK1468" s="164">
        <v>0</v>
      </c>
      <c r="AL1468" s="164">
        <v>0</v>
      </c>
      <c r="AM1468" s="164">
        <v>0</v>
      </c>
      <c r="AN1468" s="164">
        <v>0</v>
      </c>
      <c r="AO1468" s="164">
        <v>0</v>
      </c>
      <c r="AP1468" s="164">
        <v>0</v>
      </c>
      <c r="AQ1468" s="164">
        <v>0</v>
      </c>
      <c r="AR1468" s="164">
        <v>0</v>
      </c>
      <c r="AS1468" s="164">
        <v>0</v>
      </c>
      <c r="AT1468" s="164">
        <v>0</v>
      </c>
      <c r="AU1468" s="164">
        <v>0</v>
      </c>
      <c r="AV1468" s="164">
        <v>0</v>
      </c>
      <c r="AW1468" s="164">
        <v>0</v>
      </c>
    </row>
    <row r="1469" spans="1:49" x14ac:dyDescent="0.3">
      <c r="A1469" s="247"/>
      <c r="B1469" s="247"/>
      <c r="C1469" s="141" t="s">
        <v>16</v>
      </c>
      <c r="D1469" s="164">
        <v>0</v>
      </c>
      <c r="E1469" s="164">
        <v>0</v>
      </c>
      <c r="F1469" s="164">
        <v>0</v>
      </c>
      <c r="G1469" s="164">
        <v>0</v>
      </c>
      <c r="H1469" s="164">
        <v>0</v>
      </c>
      <c r="I1469" s="164">
        <v>0</v>
      </c>
      <c r="J1469" s="164">
        <v>0</v>
      </c>
      <c r="K1469" s="164">
        <v>0</v>
      </c>
      <c r="L1469" s="164">
        <v>0</v>
      </c>
      <c r="M1469" s="164">
        <v>0</v>
      </c>
      <c r="N1469" s="164">
        <v>0</v>
      </c>
      <c r="O1469" s="164">
        <v>0</v>
      </c>
      <c r="P1469" s="164">
        <v>0</v>
      </c>
      <c r="Q1469" s="164">
        <v>0</v>
      </c>
      <c r="R1469" s="164">
        <v>0</v>
      </c>
      <c r="S1469" s="164">
        <v>0</v>
      </c>
      <c r="T1469" s="164">
        <v>0</v>
      </c>
      <c r="U1469" s="164">
        <v>0</v>
      </c>
      <c r="V1469" s="164">
        <v>0</v>
      </c>
      <c r="W1469" s="164">
        <v>0</v>
      </c>
      <c r="X1469" s="164">
        <v>0</v>
      </c>
      <c r="Y1469" s="164">
        <v>0</v>
      </c>
      <c r="Z1469" s="164">
        <v>0</v>
      </c>
      <c r="AA1469" s="164">
        <v>0</v>
      </c>
      <c r="AB1469" s="164">
        <v>0</v>
      </c>
      <c r="AC1469" s="164">
        <v>0</v>
      </c>
      <c r="AD1469" s="164">
        <v>0</v>
      </c>
      <c r="AE1469" s="164">
        <v>0</v>
      </c>
      <c r="AF1469" s="164">
        <v>0</v>
      </c>
      <c r="AG1469" s="164">
        <v>0</v>
      </c>
      <c r="AH1469" s="164">
        <v>0</v>
      </c>
      <c r="AI1469" s="164">
        <v>0</v>
      </c>
      <c r="AJ1469" s="164">
        <v>0</v>
      </c>
      <c r="AK1469" s="164">
        <v>0</v>
      </c>
      <c r="AL1469" s="164">
        <v>0</v>
      </c>
      <c r="AM1469" s="164">
        <v>0</v>
      </c>
      <c r="AN1469" s="164">
        <v>0</v>
      </c>
      <c r="AO1469" s="164">
        <v>0</v>
      </c>
      <c r="AP1469" s="164">
        <v>0</v>
      </c>
      <c r="AQ1469" s="164">
        <v>0</v>
      </c>
      <c r="AR1469" s="164">
        <v>0</v>
      </c>
      <c r="AS1469" s="164">
        <v>0</v>
      </c>
      <c r="AT1469" s="164">
        <v>0</v>
      </c>
      <c r="AU1469" s="164">
        <v>0</v>
      </c>
      <c r="AV1469" s="164">
        <v>0</v>
      </c>
      <c r="AW1469" s="164">
        <v>0</v>
      </c>
    </row>
    <row r="1470" spans="1:49" x14ac:dyDescent="0.3">
      <c r="A1470" s="247"/>
      <c r="B1470" s="247"/>
      <c r="C1470" s="141" t="s">
        <v>17</v>
      </c>
      <c r="D1470" s="164">
        <v>0</v>
      </c>
      <c r="E1470" s="164">
        <v>0</v>
      </c>
      <c r="F1470" s="164">
        <v>0</v>
      </c>
      <c r="G1470" s="164">
        <v>0</v>
      </c>
      <c r="H1470" s="164">
        <v>0</v>
      </c>
      <c r="I1470" s="164">
        <v>0</v>
      </c>
      <c r="J1470" s="164">
        <v>0</v>
      </c>
      <c r="K1470" s="164">
        <v>0</v>
      </c>
      <c r="L1470" s="164">
        <v>0</v>
      </c>
      <c r="M1470" s="164">
        <v>0</v>
      </c>
      <c r="N1470" s="164">
        <v>0</v>
      </c>
      <c r="O1470" s="164">
        <v>0</v>
      </c>
      <c r="P1470" s="164">
        <v>0</v>
      </c>
      <c r="Q1470" s="164">
        <v>0</v>
      </c>
      <c r="R1470" s="164">
        <v>0</v>
      </c>
      <c r="S1470" s="164">
        <v>0</v>
      </c>
      <c r="T1470" s="164">
        <v>0</v>
      </c>
      <c r="U1470" s="164">
        <v>0</v>
      </c>
      <c r="V1470" s="164">
        <v>0</v>
      </c>
      <c r="W1470" s="164">
        <v>0</v>
      </c>
      <c r="X1470" s="164">
        <v>0</v>
      </c>
      <c r="Y1470" s="164">
        <v>0</v>
      </c>
      <c r="Z1470" s="164">
        <v>0</v>
      </c>
      <c r="AA1470" s="164">
        <v>0</v>
      </c>
      <c r="AB1470" s="164">
        <v>0</v>
      </c>
      <c r="AC1470" s="164">
        <v>0</v>
      </c>
      <c r="AD1470" s="164">
        <v>0</v>
      </c>
      <c r="AE1470" s="164">
        <v>0</v>
      </c>
      <c r="AF1470" s="164">
        <v>0</v>
      </c>
      <c r="AG1470" s="164">
        <v>0</v>
      </c>
      <c r="AH1470" s="164">
        <v>0</v>
      </c>
      <c r="AI1470" s="164">
        <v>0</v>
      </c>
      <c r="AJ1470" s="164">
        <v>0</v>
      </c>
      <c r="AK1470" s="164">
        <v>0</v>
      </c>
      <c r="AL1470" s="164">
        <v>0</v>
      </c>
      <c r="AM1470" s="164">
        <v>0</v>
      </c>
      <c r="AN1470" s="164">
        <v>0</v>
      </c>
      <c r="AO1470" s="164">
        <v>0</v>
      </c>
      <c r="AP1470" s="164">
        <v>0</v>
      </c>
      <c r="AQ1470" s="164">
        <v>0</v>
      </c>
      <c r="AR1470" s="164">
        <v>0</v>
      </c>
      <c r="AS1470" s="164">
        <v>0</v>
      </c>
      <c r="AT1470" s="164">
        <v>0</v>
      </c>
      <c r="AU1470" s="164">
        <v>0</v>
      </c>
      <c r="AV1470" s="164">
        <v>0</v>
      </c>
      <c r="AW1470" s="164">
        <v>0</v>
      </c>
    </row>
    <row r="1471" spans="1:49" x14ac:dyDescent="0.3">
      <c r="A1471" s="247"/>
      <c r="B1471" s="247"/>
      <c r="C1471" s="141" t="s">
        <v>34</v>
      </c>
      <c r="D1471" s="164">
        <v>0</v>
      </c>
      <c r="E1471" s="164">
        <v>0</v>
      </c>
      <c r="F1471" s="164">
        <v>0</v>
      </c>
      <c r="G1471" s="164">
        <v>0</v>
      </c>
      <c r="H1471" s="164">
        <v>0</v>
      </c>
      <c r="I1471" s="164">
        <v>0</v>
      </c>
      <c r="J1471" s="164">
        <v>0</v>
      </c>
      <c r="K1471" s="164">
        <v>0</v>
      </c>
      <c r="L1471" s="164">
        <v>0</v>
      </c>
      <c r="M1471" s="164">
        <v>0</v>
      </c>
      <c r="N1471" s="164">
        <v>0</v>
      </c>
      <c r="O1471" s="164">
        <v>0</v>
      </c>
      <c r="P1471" s="164">
        <v>0</v>
      </c>
      <c r="Q1471" s="164">
        <v>0</v>
      </c>
      <c r="R1471" s="164">
        <v>0</v>
      </c>
      <c r="S1471" s="164">
        <v>0</v>
      </c>
      <c r="T1471" s="164">
        <v>0</v>
      </c>
      <c r="U1471" s="164">
        <v>0</v>
      </c>
      <c r="V1471" s="164">
        <v>0</v>
      </c>
      <c r="W1471" s="164">
        <v>0</v>
      </c>
      <c r="X1471" s="164">
        <v>0</v>
      </c>
      <c r="Y1471" s="164">
        <v>0</v>
      </c>
      <c r="Z1471" s="164">
        <v>0</v>
      </c>
      <c r="AA1471" s="164">
        <v>0</v>
      </c>
      <c r="AB1471" s="164">
        <v>0</v>
      </c>
      <c r="AC1471" s="164">
        <v>0</v>
      </c>
      <c r="AD1471" s="164">
        <v>0</v>
      </c>
      <c r="AE1471" s="164">
        <v>0</v>
      </c>
      <c r="AF1471" s="164">
        <v>0</v>
      </c>
      <c r="AG1471" s="164">
        <v>0</v>
      </c>
      <c r="AH1471" s="164">
        <v>0</v>
      </c>
      <c r="AI1471" s="164">
        <v>0</v>
      </c>
      <c r="AJ1471" s="164">
        <v>0</v>
      </c>
      <c r="AK1471" s="164">
        <v>0</v>
      </c>
      <c r="AL1471" s="164">
        <v>0</v>
      </c>
      <c r="AM1471" s="164">
        <v>0</v>
      </c>
      <c r="AN1471" s="164">
        <v>0</v>
      </c>
      <c r="AO1471" s="164">
        <v>0</v>
      </c>
      <c r="AP1471" s="164">
        <v>0</v>
      </c>
      <c r="AQ1471" s="164">
        <v>0</v>
      </c>
      <c r="AR1471" s="164">
        <v>0</v>
      </c>
      <c r="AS1471" s="164">
        <v>0</v>
      </c>
      <c r="AT1471" s="164">
        <v>0</v>
      </c>
      <c r="AU1471" s="164">
        <v>0</v>
      </c>
      <c r="AV1471" s="164">
        <v>0</v>
      </c>
      <c r="AW1471" s="164">
        <v>0</v>
      </c>
    </row>
    <row r="1472" spans="1:49" x14ac:dyDescent="0.3">
      <c r="A1472" s="247"/>
      <c r="B1472" s="247"/>
      <c r="C1472" s="141" t="s">
        <v>19</v>
      </c>
      <c r="D1472" s="164">
        <v>0</v>
      </c>
      <c r="E1472" s="164">
        <v>0</v>
      </c>
      <c r="F1472" s="164">
        <v>0</v>
      </c>
      <c r="G1472" s="164">
        <v>0</v>
      </c>
      <c r="H1472" s="164">
        <v>0</v>
      </c>
      <c r="I1472" s="164">
        <v>0</v>
      </c>
      <c r="J1472" s="164">
        <v>0</v>
      </c>
      <c r="K1472" s="164">
        <v>0</v>
      </c>
      <c r="L1472" s="164">
        <v>0</v>
      </c>
      <c r="M1472" s="164">
        <v>0</v>
      </c>
      <c r="N1472" s="164">
        <v>0</v>
      </c>
      <c r="O1472" s="164">
        <v>0</v>
      </c>
      <c r="P1472" s="164">
        <v>0</v>
      </c>
      <c r="Q1472" s="164">
        <v>0</v>
      </c>
      <c r="R1472" s="164">
        <v>0</v>
      </c>
      <c r="S1472" s="164">
        <v>0</v>
      </c>
      <c r="T1472" s="164">
        <v>0</v>
      </c>
      <c r="U1472" s="164">
        <v>0</v>
      </c>
      <c r="V1472" s="164">
        <v>0</v>
      </c>
      <c r="W1472" s="164">
        <v>0</v>
      </c>
      <c r="X1472" s="164">
        <v>0</v>
      </c>
      <c r="Y1472" s="164">
        <v>0</v>
      </c>
      <c r="Z1472" s="164">
        <v>0</v>
      </c>
      <c r="AA1472" s="164">
        <v>0</v>
      </c>
      <c r="AB1472" s="164">
        <v>0</v>
      </c>
      <c r="AC1472" s="164">
        <v>0</v>
      </c>
      <c r="AD1472" s="164">
        <v>0</v>
      </c>
      <c r="AE1472" s="164">
        <v>0</v>
      </c>
      <c r="AF1472" s="164">
        <v>0</v>
      </c>
      <c r="AG1472" s="164">
        <v>0</v>
      </c>
      <c r="AH1472" s="164">
        <v>0</v>
      </c>
      <c r="AI1472" s="164">
        <v>0</v>
      </c>
      <c r="AJ1472" s="164">
        <v>0</v>
      </c>
      <c r="AK1472" s="164">
        <v>0</v>
      </c>
      <c r="AL1472" s="164">
        <v>0</v>
      </c>
      <c r="AM1472" s="164">
        <v>0</v>
      </c>
      <c r="AN1472" s="164">
        <v>0</v>
      </c>
      <c r="AO1472" s="164">
        <v>0</v>
      </c>
      <c r="AP1472" s="164">
        <v>0</v>
      </c>
      <c r="AQ1472" s="164">
        <v>0</v>
      </c>
      <c r="AR1472" s="164">
        <v>0</v>
      </c>
      <c r="AS1472" s="164">
        <v>0</v>
      </c>
      <c r="AT1472" s="164">
        <v>0</v>
      </c>
      <c r="AU1472" s="164">
        <v>0</v>
      </c>
      <c r="AV1472" s="164">
        <v>0</v>
      </c>
      <c r="AW1472" s="164">
        <v>0</v>
      </c>
    </row>
    <row r="1473" spans="1:49" x14ac:dyDescent="0.3">
      <c r="A1473" s="247"/>
      <c r="B1473" s="247" t="s">
        <v>27</v>
      </c>
      <c r="C1473" s="141" t="s">
        <v>11</v>
      </c>
      <c r="D1473" s="164">
        <v>0</v>
      </c>
      <c r="E1473" s="164">
        <v>0</v>
      </c>
      <c r="F1473" s="164">
        <v>0</v>
      </c>
      <c r="G1473" s="164">
        <v>0</v>
      </c>
      <c r="H1473" s="164">
        <v>0</v>
      </c>
      <c r="I1473" s="164">
        <v>0</v>
      </c>
      <c r="J1473" s="164">
        <v>0</v>
      </c>
      <c r="K1473" s="164">
        <v>0</v>
      </c>
      <c r="L1473" s="164">
        <v>0</v>
      </c>
      <c r="M1473" s="164">
        <v>0</v>
      </c>
      <c r="N1473" s="164">
        <v>0</v>
      </c>
      <c r="O1473" s="164">
        <v>0</v>
      </c>
      <c r="P1473" s="164">
        <v>0</v>
      </c>
      <c r="Q1473" s="164">
        <v>0</v>
      </c>
      <c r="R1473" s="164">
        <v>0</v>
      </c>
      <c r="S1473" s="164">
        <v>0</v>
      </c>
      <c r="T1473" s="164">
        <v>0</v>
      </c>
      <c r="U1473" s="164">
        <v>0</v>
      </c>
      <c r="V1473" s="164">
        <v>0</v>
      </c>
      <c r="W1473" s="164">
        <v>0</v>
      </c>
      <c r="X1473" s="164">
        <v>0</v>
      </c>
      <c r="Y1473" s="164">
        <v>0</v>
      </c>
      <c r="Z1473" s="164">
        <v>0</v>
      </c>
      <c r="AA1473" s="164">
        <v>0</v>
      </c>
      <c r="AB1473" s="164">
        <v>0</v>
      </c>
      <c r="AC1473" s="164">
        <v>0</v>
      </c>
      <c r="AD1473" s="164">
        <v>0</v>
      </c>
      <c r="AE1473" s="164">
        <v>0</v>
      </c>
      <c r="AF1473" s="164">
        <v>0</v>
      </c>
      <c r="AG1473" s="164">
        <v>0</v>
      </c>
      <c r="AH1473" s="164">
        <v>0</v>
      </c>
      <c r="AI1473" s="164">
        <v>0</v>
      </c>
      <c r="AJ1473" s="164">
        <v>0</v>
      </c>
      <c r="AK1473" s="164">
        <v>0</v>
      </c>
      <c r="AL1473" s="164">
        <v>0</v>
      </c>
      <c r="AM1473" s="164">
        <v>0</v>
      </c>
      <c r="AN1473" s="164">
        <v>0</v>
      </c>
      <c r="AO1473" s="164">
        <v>0</v>
      </c>
      <c r="AP1473" s="164">
        <v>0</v>
      </c>
      <c r="AQ1473" s="164">
        <v>0</v>
      </c>
      <c r="AR1473" s="164">
        <v>0</v>
      </c>
      <c r="AS1473" s="164">
        <v>0</v>
      </c>
      <c r="AT1473" s="164">
        <v>0</v>
      </c>
      <c r="AU1473" s="164">
        <v>0</v>
      </c>
      <c r="AV1473" s="164">
        <v>0</v>
      </c>
      <c r="AW1473" s="164">
        <v>0</v>
      </c>
    </row>
    <row r="1474" spans="1:49" x14ac:dyDescent="0.3">
      <c r="A1474" s="247"/>
      <c r="B1474" s="247"/>
      <c r="C1474" s="141" t="s">
        <v>12</v>
      </c>
      <c r="D1474" s="164">
        <v>0</v>
      </c>
      <c r="E1474" s="164">
        <v>0</v>
      </c>
      <c r="F1474" s="164">
        <v>0</v>
      </c>
      <c r="G1474" s="164">
        <v>0</v>
      </c>
      <c r="H1474" s="164">
        <v>0</v>
      </c>
      <c r="I1474" s="164">
        <v>0</v>
      </c>
      <c r="J1474" s="164">
        <v>0</v>
      </c>
      <c r="K1474" s="164">
        <v>0</v>
      </c>
      <c r="L1474" s="164">
        <v>0</v>
      </c>
      <c r="M1474" s="164">
        <v>0</v>
      </c>
      <c r="N1474" s="164">
        <v>0</v>
      </c>
      <c r="O1474" s="164">
        <v>0</v>
      </c>
      <c r="P1474" s="164">
        <v>0</v>
      </c>
      <c r="Q1474" s="164">
        <v>0</v>
      </c>
      <c r="R1474" s="164">
        <v>0</v>
      </c>
      <c r="S1474" s="164">
        <v>0</v>
      </c>
      <c r="T1474" s="164">
        <v>0</v>
      </c>
      <c r="U1474" s="164">
        <v>0</v>
      </c>
      <c r="V1474" s="164">
        <v>0</v>
      </c>
      <c r="W1474" s="164">
        <v>0</v>
      </c>
      <c r="X1474" s="164">
        <v>0</v>
      </c>
      <c r="Y1474" s="164">
        <v>0</v>
      </c>
      <c r="Z1474" s="164">
        <v>0</v>
      </c>
      <c r="AA1474" s="164">
        <v>0</v>
      </c>
      <c r="AB1474" s="164">
        <v>0</v>
      </c>
      <c r="AC1474" s="164">
        <v>0</v>
      </c>
      <c r="AD1474" s="164">
        <v>0</v>
      </c>
      <c r="AE1474" s="164">
        <v>0</v>
      </c>
      <c r="AF1474" s="164">
        <v>0</v>
      </c>
      <c r="AG1474" s="164">
        <v>0</v>
      </c>
      <c r="AH1474" s="164">
        <v>0</v>
      </c>
      <c r="AI1474" s="164">
        <v>0</v>
      </c>
      <c r="AJ1474" s="164">
        <v>0</v>
      </c>
      <c r="AK1474" s="164">
        <v>0</v>
      </c>
      <c r="AL1474" s="164">
        <v>0</v>
      </c>
      <c r="AM1474" s="164">
        <v>0</v>
      </c>
      <c r="AN1474" s="164">
        <v>0</v>
      </c>
      <c r="AO1474" s="164">
        <v>0</v>
      </c>
      <c r="AP1474" s="164">
        <v>0</v>
      </c>
      <c r="AQ1474" s="164">
        <v>0</v>
      </c>
      <c r="AR1474" s="164">
        <v>0</v>
      </c>
      <c r="AS1474" s="164">
        <v>0</v>
      </c>
      <c r="AT1474" s="164">
        <v>0</v>
      </c>
      <c r="AU1474" s="164">
        <v>0</v>
      </c>
      <c r="AV1474" s="164">
        <v>0</v>
      </c>
      <c r="AW1474" s="164">
        <v>0</v>
      </c>
    </row>
    <row r="1475" spans="1:49" x14ac:dyDescent="0.3">
      <c r="A1475" s="247"/>
      <c r="B1475" s="247"/>
      <c r="C1475" s="141" t="s">
        <v>13</v>
      </c>
      <c r="D1475" s="164">
        <v>0</v>
      </c>
      <c r="E1475" s="164">
        <v>0</v>
      </c>
      <c r="F1475" s="164">
        <v>0</v>
      </c>
      <c r="G1475" s="164">
        <v>0</v>
      </c>
      <c r="H1475" s="164">
        <v>0</v>
      </c>
      <c r="I1475" s="164">
        <v>0</v>
      </c>
      <c r="J1475" s="164">
        <v>0</v>
      </c>
      <c r="K1475" s="164">
        <v>0</v>
      </c>
      <c r="L1475" s="164">
        <v>0</v>
      </c>
      <c r="M1475" s="164">
        <v>0</v>
      </c>
      <c r="N1475" s="164">
        <v>0</v>
      </c>
      <c r="O1475" s="164">
        <v>0</v>
      </c>
      <c r="P1475" s="164">
        <v>0</v>
      </c>
      <c r="Q1475" s="164">
        <v>0</v>
      </c>
      <c r="R1475" s="164">
        <v>0</v>
      </c>
      <c r="S1475" s="164">
        <v>0</v>
      </c>
      <c r="T1475" s="164">
        <v>0</v>
      </c>
      <c r="U1475" s="164">
        <v>0</v>
      </c>
      <c r="V1475" s="164">
        <v>0</v>
      </c>
      <c r="W1475" s="164">
        <v>0</v>
      </c>
      <c r="X1475" s="164">
        <v>0</v>
      </c>
      <c r="Y1475" s="164">
        <v>0</v>
      </c>
      <c r="Z1475" s="164">
        <v>0</v>
      </c>
      <c r="AA1475" s="164">
        <v>0</v>
      </c>
      <c r="AB1475" s="164">
        <v>0</v>
      </c>
      <c r="AC1475" s="164">
        <v>0</v>
      </c>
      <c r="AD1475" s="164">
        <v>0</v>
      </c>
      <c r="AE1475" s="164">
        <v>0</v>
      </c>
      <c r="AF1475" s="164">
        <v>0</v>
      </c>
      <c r="AG1475" s="164">
        <v>0</v>
      </c>
      <c r="AH1475" s="164">
        <v>0</v>
      </c>
      <c r="AI1475" s="164">
        <v>0</v>
      </c>
      <c r="AJ1475" s="164">
        <v>0</v>
      </c>
      <c r="AK1475" s="164">
        <v>0</v>
      </c>
      <c r="AL1475" s="164">
        <v>0</v>
      </c>
      <c r="AM1475" s="164">
        <v>0</v>
      </c>
      <c r="AN1475" s="164">
        <v>0</v>
      </c>
      <c r="AO1475" s="164">
        <v>0</v>
      </c>
      <c r="AP1475" s="164">
        <v>0</v>
      </c>
      <c r="AQ1475" s="164">
        <v>0</v>
      </c>
      <c r="AR1475" s="164">
        <v>0</v>
      </c>
      <c r="AS1475" s="164">
        <v>0</v>
      </c>
      <c r="AT1475" s="164">
        <v>0</v>
      </c>
      <c r="AU1475" s="164">
        <v>0</v>
      </c>
      <c r="AV1475" s="164">
        <v>0</v>
      </c>
      <c r="AW1475" s="164">
        <v>0</v>
      </c>
    </row>
    <row r="1476" spans="1:49" x14ac:dyDescent="0.3">
      <c r="A1476" s="247"/>
      <c r="B1476" s="247"/>
      <c r="C1476" s="141" t="s">
        <v>14</v>
      </c>
      <c r="D1476" s="164">
        <v>0</v>
      </c>
      <c r="E1476" s="164">
        <v>0</v>
      </c>
      <c r="F1476" s="164">
        <v>0</v>
      </c>
      <c r="G1476" s="164">
        <v>0</v>
      </c>
      <c r="H1476" s="164">
        <v>0</v>
      </c>
      <c r="I1476" s="164">
        <v>0</v>
      </c>
      <c r="J1476" s="164">
        <v>0</v>
      </c>
      <c r="K1476" s="164">
        <v>0</v>
      </c>
      <c r="L1476" s="164">
        <v>0</v>
      </c>
      <c r="M1476" s="164">
        <v>0</v>
      </c>
      <c r="N1476" s="164">
        <v>0</v>
      </c>
      <c r="O1476" s="164">
        <v>0</v>
      </c>
      <c r="P1476" s="164">
        <v>0</v>
      </c>
      <c r="Q1476" s="164">
        <v>0</v>
      </c>
      <c r="R1476" s="164">
        <v>0</v>
      </c>
      <c r="S1476" s="164">
        <v>0</v>
      </c>
      <c r="T1476" s="164">
        <v>0</v>
      </c>
      <c r="U1476" s="164">
        <v>0</v>
      </c>
      <c r="V1476" s="164">
        <v>0</v>
      </c>
      <c r="W1476" s="164">
        <v>0</v>
      </c>
      <c r="X1476" s="164">
        <v>0</v>
      </c>
      <c r="Y1476" s="164">
        <v>0</v>
      </c>
      <c r="Z1476" s="164">
        <v>0</v>
      </c>
      <c r="AA1476" s="164">
        <v>0</v>
      </c>
      <c r="AB1476" s="164">
        <v>0</v>
      </c>
      <c r="AC1476" s="164">
        <v>0</v>
      </c>
      <c r="AD1476" s="164">
        <v>0</v>
      </c>
      <c r="AE1476" s="164">
        <v>0</v>
      </c>
      <c r="AF1476" s="164">
        <v>0</v>
      </c>
      <c r="AG1476" s="164">
        <v>0</v>
      </c>
      <c r="AH1476" s="164">
        <v>0</v>
      </c>
      <c r="AI1476" s="164">
        <v>0</v>
      </c>
      <c r="AJ1476" s="164">
        <v>0</v>
      </c>
      <c r="AK1476" s="164">
        <v>0</v>
      </c>
      <c r="AL1476" s="164">
        <v>0</v>
      </c>
      <c r="AM1476" s="164">
        <v>0</v>
      </c>
      <c r="AN1476" s="164">
        <v>0</v>
      </c>
      <c r="AO1476" s="164">
        <v>0</v>
      </c>
      <c r="AP1476" s="164">
        <v>0</v>
      </c>
      <c r="AQ1476" s="164">
        <v>0</v>
      </c>
      <c r="AR1476" s="164">
        <v>0</v>
      </c>
      <c r="AS1476" s="164">
        <v>0</v>
      </c>
      <c r="AT1476" s="164">
        <v>0</v>
      </c>
      <c r="AU1476" s="164">
        <v>0</v>
      </c>
      <c r="AV1476" s="164">
        <v>0</v>
      </c>
      <c r="AW1476" s="164">
        <v>0</v>
      </c>
    </row>
    <row r="1477" spans="1:49" x14ac:dyDescent="0.3">
      <c r="A1477" s="247"/>
      <c r="B1477" s="247"/>
      <c r="C1477" s="141" t="s">
        <v>15</v>
      </c>
      <c r="D1477" s="164">
        <v>0</v>
      </c>
      <c r="E1477" s="164">
        <v>0</v>
      </c>
      <c r="F1477" s="164">
        <v>0</v>
      </c>
      <c r="G1477" s="164">
        <v>0</v>
      </c>
      <c r="H1477" s="164">
        <v>0</v>
      </c>
      <c r="I1477" s="164">
        <v>0</v>
      </c>
      <c r="J1477" s="164">
        <v>0</v>
      </c>
      <c r="K1477" s="164">
        <v>0</v>
      </c>
      <c r="L1477" s="164">
        <v>0</v>
      </c>
      <c r="M1477" s="164">
        <v>0</v>
      </c>
      <c r="N1477" s="164">
        <v>0</v>
      </c>
      <c r="O1477" s="164">
        <v>0</v>
      </c>
      <c r="P1477" s="164">
        <v>0</v>
      </c>
      <c r="Q1477" s="164">
        <v>0</v>
      </c>
      <c r="R1477" s="164">
        <v>0</v>
      </c>
      <c r="S1477" s="164">
        <v>0</v>
      </c>
      <c r="T1477" s="164">
        <v>0</v>
      </c>
      <c r="U1477" s="164">
        <v>0</v>
      </c>
      <c r="V1477" s="164">
        <v>0</v>
      </c>
      <c r="W1477" s="164">
        <v>0</v>
      </c>
      <c r="X1477" s="164">
        <v>0</v>
      </c>
      <c r="Y1477" s="164">
        <v>0</v>
      </c>
      <c r="Z1477" s="164">
        <v>0</v>
      </c>
      <c r="AA1477" s="164">
        <v>0</v>
      </c>
      <c r="AB1477" s="164">
        <v>0</v>
      </c>
      <c r="AC1477" s="164">
        <v>0</v>
      </c>
      <c r="AD1477" s="164">
        <v>0</v>
      </c>
      <c r="AE1477" s="164">
        <v>0</v>
      </c>
      <c r="AF1477" s="164">
        <v>0</v>
      </c>
      <c r="AG1477" s="164">
        <v>0</v>
      </c>
      <c r="AH1477" s="164">
        <v>0</v>
      </c>
      <c r="AI1477" s="164">
        <v>0</v>
      </c>
      <c r="AJ1477" s="164">
        <v>0</v>
      </c>
      <c r="AK1477" s="164">
        <v>0</v>
      </c>
      <c r="AL1477" s="164">
        <v>0</v>
      </c>
      <c r="AM1477" s="164">
        <v>0</v>
      </c>
      <c r="AN1477" s="164">
        <v>0</v>
      </c>
      <c r="AO1477" s="164">
        <v>0</v>
      </c>
      <c r="AP1477" s="164">
        <v>0</v>
      </c>
      <c r="AQ1477" s="164">
        <v>0</v>
      </c>
      <c r="AR1477" s="164">
        <v>0</v>
      </c>
      <c r="AS1477" s="164">
        <v>0</v>
      </c>
      <c r="AT1477" s="164">
        <v>0</v>
      </c>
      <c r="AU1477" s="164">
        <v>0</v>
      </c>
      <c r="AV1477" s="164">
        <v>0</v>
      </c>
      <c r="AW1477" s="164">
        <v>0</v>
      </c>
    </row>
    <row r="1478" spans="1:49" x14ac:dyDescent="0.3">
      <c r="A1478" s="247"/>
      <c r="B1478" s="247"/>
      <c r="C1478" s="141" t="s">
        <v>16</v>
      </c>
      <c r="D1478" s="164">
        <v>0</v>
      </c>
      <c r="E1478" s="164">
        <v>0</v>
      </c>
      <c r="F1478" s="164">
        <v>0</v>
      </c>
      <c r="G1478" s="164">
        <v>0</v>
      </c>
      <c r="H1478" s="164">
        <v>0</v>
      </c>
      <c r="I1478" s="164">
        <v>0</v>
      </c>
      <c r="J1478" s="164">
        <v>0</v>
      </c>
      <c r="K1478" s="164">
        <v>0</v>
      </c>
      <c r="L1478" s="164">
        <v>0</v>
      </c>
      <c r="M1478" s="164">
        <v>0</v>
      </c>
      <c r="N1478" s="164">
        <v>0</v>
      </c>
      <c r="O1478" s="164">
        <v>0</v>
      </c>
      <c r="P1478" s="164">
        <v>0</v>
      </c>
      <c r="Q1478" s="164">
        <v>0</v>
      </c>
      <c r="R1478" s="164">
        <v>0</v>
      </c>
      <c r="S1478" s="164">
        <v>0</v>
      </c>
      <c r="T1478" s="164">
        <v>0</v>
      </c>
      <c r="U1478" s="164">
        <v>0</v>
      </c>
      <c r="V1478" s="164">
        <v>0</v>
      </c>
      <c r="W1478" s="164">
        <v>0</v>
      </c>
      <c r="X1478" s="164">
        <v>0</v>
      </c>
      <c r="Y1478" s="164">
        <v>0</v>
      </c>
      <c r="Z1478" s="164">
        <v>0</v>
      </c>
      <c r="AA1478" s="164">
        <v>0</v>
      </c>
      <c r="AB1478" s="164">
        <v>0</v>
      </c>
      <c r="AC1478" s="164">
        <v>0</v>
      </c>
      <c r="AD1478" s="164">
        <v>0</v>
      </c>
      <c r="AE1478" s="164">
        <v>0</v>
      </c>
      <c r="AF1478" s="164">
        <v>0</v>
      </c>
      <c r="AG1478" s="164">
        <v>0</v>
      </c>
      <c r="AH1478" s="164">
        <v>0</v>
      </c>
      <c r="AI1478" s="164">
        <v>0</v>
      </c>
      <c r="AJ1478" s="164">
        <v>0</v>
      </c>
      <c r="AK1478" s="164">
        <v>0</v>
      </c>
      <c r="AL1478" s="164">
        <v>0</v>
      </c>
      <c r="AM1478" s="164">
        <v>0</v>
      </c>
      <c r="AN1478" s="164">
        <v>0</v>
      </c>
      <c r="AO1478" s="164">
        <v>0</v>
      </c>
      <c r="AP1478" s="164">
        <v>0</v>
      </c>
      <c r="AQ1478" s="164">
        <v>0</v>
      </c>
      <c r="AR1478" s="164">
        <v>0</v>
      </c>
      <c r="AS1478" s="164">
        <v>0</v>
      </c>
      <c r="AT1478" s="164">
        <v>0</v>
      </c>
      <c r="AU1478" s="164">
        <v>0</v>
      </c>
      <c r="AV1478" s="164">
        <v>0</v>
      </c>
      <c r="AW1478" s="164">
        <v>0</v>
      </c>
    </row>
    <row r="1479" spans="1:49" x14ac:dyDescent="0.3">
      <c r="A1479" s="247"/>
      <c r="B1479" s="247"/>
      <c r="C1479" s="141" t="s">
        <v>17</v>
      </c>
      <c r="D1479" s="164">
        <v>0</v>
      </c>
      <c r="E1479" s="164">
        <v>0</v>
      </c>
      <c r="F1479" s="164">
        <v>0</v>
      </c>
      <c r="G1479" s="164">
        <v>0</v>
      </c>
      <c r="H1479" s="164">
        <v>0</v>
      </c>
      <c r="I1479" s="164">
        <v>0</v>
      </c>
      <c r="J1479" s="164">
        <v>0</v>
      </c>
      <c r="K1479" s="164">
        <v>0</v>
      </c>
      <c r="L1479" s="164">
        <v>0</v>
      </c>
      <c r="M1479" s="164">
        <v>0</v>
      </c>
      <c r="N1479" s="164">
        <v>0</v>
      </c>
      <c r="O1479" s="164">
        <v>0</v>
      </c>
      <c r="P1479" s="164">
        <v>0</v>
      </c>
      <c r="Q1479" s="164">
        <v>0</v>
      </c>
      <c r="R1479" s="164">
        <v>0</v>
      </c>
      <c r="S1479" s="164">
        <v>0</v>
      </c>
      <c r="T1479" s="164">
        <v>0</v>
      </c>
      <c r="U1479" s="164">
        <v>0</v>
      </c>
      <c r="V1479" s="164">
        <v>0</v>
      </c>
      <c r="W1479" s="164">
        <v>0</v>
      </c>
      <c r="X1479" s="164">
        <v>0</v>
      </c>
      <c r="Y1479" s="164">
        <v>0</v>
      </c>
      <c r="Z1479" s="164">
        <v>0</v>
      </c>
      <c r="AA1479" s="164">
        <v>0</v>
      </c>
      <c r="AB1479" s="164">
        <v>0</v>
      </c>
      <c r="AC1479" s="164">
        <v>0</v>
      </c>
      <c r="AD1479" s="164">
        <v>0</v>
      </c>
      <c r="AE1479" s="164">
        <v>0</v>
      </c>
      <c r="AF1479" s="164">
        <v>0</v>
      </c>
      <c r="AG1479" s="164">
        <v>0</v>
      </c>
      <c r="AH1479" s="164">
        <v>0</v>
      </c>
      <c r="AI1479" s="164">
        <v>0</v>
      </c>
      <c r="AJ1479" s="164">
        <v>0</v>
      </c>
      <c r="AK1479" s="164">
        <v>0</v>
      </c>
      <c r="AL1479" s="164">
        <v>0</v>
      </c>
      <c r="AM1479" s="164">
        <v>0</v>
      </c>
      <c r="AN1479" s="164">
        <v>0</v>
      </c>
      <c r="AO1479" s="164">
        <v>0</v>
      </c>
      <c r="AP1479" s="164">
        <v>0</v>
      </c>
      <c r="AQ1479" s="164">
        <v>0</v>
      </c>
      <c r="AR1479" s="164">
        <v>0</v>
      </c>
      <c r="AS1479" s="164">
        <v>0</v>
      </c>
      <c r="AT1479" s="164">
        <v>0</v>
      </c>
      <c r="AU1479" s="164">
        <v>0</v>
      </c>
      <c r="AV1479" s="164">
        <v>0</v>
      </c>
      <c r="AW1479" s="164">
        <v>0</v>
      </c>
    </row>
    <row r="1480" spans="1:49" x14ac:dyDescent="0.3">
      <c r="A1480" s="247"/>
      <c r="B1480" s="247"/>
      <c r="C1480" s="141" t="s">
        <v>34</v>
      </c>
      <c r="D1480" s="164">
        <v>0</v>
      </c>
      <c r="E1480" s="164">
        <v>0</v>
      </c>
      <c r="F1480" s="164">
        <v>0</v>
      </c>
      <c r="G1480" s="164">
        <v>0</v>
      </c>
      <c r="H1480" s="164">
        <v>0</v>
      </c>
      <c r="I1480" s="164">
        <v>0</v>
      </c>
      <c r="J1480" s="164">
        <v>0</v>
      </c>
      <c r="K1480" s="164">
        <v>0</v>
      </c>
      <c r="L1480" s="164">
        <v>0</v>
      </c>
      <c r="M1480" s="164">
        <v>0</v>
      </c>
      <c r="N1480" s="164">
        <v>0</v>
      </c>
      <c r="O1480" s="164">
        <v>0</v>
      </c>
      <c r="P1480" s="164">
        <v>0</v>
      </c>
      <c r="Q1480" s="164">
        <v>0</v>
      </c>
      <c r="R1480" s="164">
        <v>0</v>
      </c>
      <c r="S1480" s="164">
        <v>0</v>
      </c>
      <c r="T1480" s="164">
        <v>0</v>
      </c>
      <c r="U1480" s="164">
        <v>0</v>
      </c>
      <c r="V1480" s="164">
        <v>0</v>
      </c>
      <c r="W1480" s="164">
        <v>0</v>
      </c>
      <c r="X1480" s="164">
        <v>0</v>
      </c>
      <c r="Y1480" s="164">
        <v>0</v>
      </c>
      <c r="Z1480" s="164">
        <v>0</v>
      </c>
      <c r="AA1480" s="164">
        <v>0</v>
      </c>
      <c r="AB1480" s="164">
        <v>0</v>
      </c>
      <c r="AC1480" s="164">
        <v>0</v>
      </c>
      <c r="AD1480" s="164">
        <v>0</v>
      </c>
      <c r="AE1480" s="164">
        <v>0</v>
      </c>
      <c r="AF1480" s="164">
        <v>0</v>
      </c>
      <c r="AG1480" s="164">
        <v>0</v>
      </c>
      <c r="AH1480" s="164">
        <v>0</v>
      </c>
      <c r="AI1480" s="164">
        <v>0</v>
      </c>
      <c r="AJ1480" s="164">
        <v>0</v>
      </c>
      <c r="AK1480" s="164">
        <v>0</v>
      </c>
      <c r="AL1480" s="164">
        <v>0</v>
      </c>
      <c r="AM1480" s="164">
        <v>0</v>
      </c>
      <c r="AN1480" s="164">
        <v>0</v>
      </c>
      <c r="AO1480" s="164">
        <v>0</v>
      </c>
      <c r="AP1480" s="164">
        <v>0</v>
      </c>
      <c r="AQ1480" s="164">
        <v>0</v>
      </c>
      <c r="AR1480" s="164">
        <v>0</v>
      </c>
      <c r="AS1480" s="164">
        <v>0</v>
      </c>
      <c r="AT1480" s="164">
        <v>0</v>
      </c>
      <c r="AU1480" s="164">
        <v>0</v>
      </c>
      <c r="AV1480" s="164">
        <v>0</v>
      </c>
      <c r="AW1480" s="164">
        <v>0</v>
      </c>
    </row>
    <row r="1481" spans="1:49" x14ac:dyDescent="0.3">
      <c r="A1481" s="247"/>
      <c r="B1481" s="247"/>
      <c r="C1481" s="141" t="s">
        <v>19</v>
      </c>
      <c r="D1481" s="164">
        <v>0</v>
      </c>
      <c r="E1481" s="164">
        <v>0</v>
      </c>
      <c r="F1481" s="164">
        <v>0</v>
      </c>
      <c r="G1481" s="164">
        <v>0</v>
      </c>
      <c r="H1481" s="164">
        <v>0</v>
      </c>
      <c r="I1481" s="164">
        <v>0</v>
      </c>
      <c r="J1481" s="164">
        <v>0</v>
      </c>
      <c r="K1481" s="164">
        <v>0</v>
      </c>
      <c r="L1481" s="164">
        <v>0</v>
      </c>
      <c r="M1481" s="164">
        <v>0</v>
      </c>
      <c r="N1481" s="164">
        <v>0</v>
      </c>
      <c r="O1481" s="164">
        <v>0</v>
      </c>
      <c r="P1481" s="164">
        <v>0</v>
      </c>
      <c r="Q1481" s="164">
        <v>0</v>
      </c>
      <c r="R1481" s="164">
        <v>0</v>
      </c>
      <c r="S1481" s="164">
        <v>0</v>
      </c>
      <c r="T1481" s="164">
        <v>0</v>
      </c>
      <c r="U1481" s="164">
        <v>0</v>
      </c>
      <c r="V1481" s="164">
        <v>0</v>
      </c>
      <c r="W1481" s="164">
        <v>0</v>
      </c>
      <c r="X1481" s="164">
        <v>0</v>
      </c>
      <c r="Y1481" s="164">
        <v>0</v>
      </c>
      <c r="Z1481" s="164">
        <v>0</v>
      </c>
      <c r="AA1481" s="164">
        <v>0</v>
      </c>
      <c r="AB1481" s="164">
        <v>0</v>
      </c>
      <c r="AC1481" s="164">
        <v>0</v>
      </c>
      <c r="AD1481" s="164">
        <v>0</v>
      </c>
      <c r="AE1481" s="164">
        <v>0</v>
      </c>
      <c r="AF1481" s="164">
        <v>0</v>
      </c>
      <c r="AG1481" s="164">
        <v>0</v>
      </c>
      <c r="AH1481" s="164">
        <v>0</v>
      </c>
      <c r="AI1481" s="164">
        <v>0</v>
      </c>
      <c r="AJ1481" s="164">
        <v>0</v>
      </c>
      <c r="AK1481" s="164">
        <v>0</v>
      </c>
      <c r="AL1481" s="164">
        <v>0</v>
      </c>
      <c r="AM1481" s="164">
        <v>0</v>
      </c>
      <c r="AN1481" s="164">
        <v>0</v>
      </c>
      <c r="AO1481" s="164">
        <v>0</v>
      </c>
      <c r="AP1481" s="164">
        <v>0</v>
      </c>
      <c r="AQ1481" s="164">
        <v>0</v>
      </c>
      <c r="AR1481" s="164">
        <v>0</v>
      </c>
      <c r="AS1481" s="164">
        <v>0</v>
      </c>
      <c r="AT1481" s="164">
        <v>0</v>
      </c>
      <c r="AU1481" s="164">
        <v>0</v>
      </c>
      <c r="AV1481" s="164">
        <v>0</v>
      </c>
      <c r="AW1481" s="164">
        <v>0</v>
      </c>
    </row>
    <row r="1482" spans="1:49" x14ac:dyDescent="0.3">
      <c r="A1482" s="247"/>
      <c r="B1482" s="247" t="s">
        <v>28</v>
      </c>
      <c r="C1482" s="141" t="s">
        <v>11</v>
      </c>
      <c r="D1482" s="164">
        <v>0</v>
      </c>
      <c r="E1482" s="164">
        <v>0</v>
      </c>
      <c r="F1482" s="164">
        <v>0</v>
      </c>
      <c r="G1482" s="164">
        <v>0</v>
      </c>
      <c r="H1482" s="164">
        <v>0</v>
      </c>
      <c r="I1482" s="164">
        <v>0</v>
      </c>
      <c r="J1482" s="164">
        <v>0</v>
      </c>
      <c r="K1482" s="164">
        <v>0</v>
      </c>
      <c r="L1482" s="164">
        <v>0</v>
      </c>
      <c r="M1482" s="164">
        <v>0</v>
      </c>
      <c r="N1482" s="164">
        <v>0</v>
      </c>
      <c r="O1482" s="164">
        <v>0</v>
      </c>
      <c r="P1482" s="164">
        <v>0</v>
      </c>
      <c r="Q1482" s="164">
        <v>0</v>
      </c>
      <c r="R1482" s="164">
        <v>0</v>
      </c>
      <c r="S1482" s="164">
        <v>0</v>
      </c>
      <c r="T1482" s="164">
        <v>0</v>
      </c>
      <c r="U1482" s="164">
        <v>0</v>
      </c>
      <c r="V1482" s="164">
        <v>0</v>
      </c>
      <c r="W1482" s="164">
        <v>0</v>
      </c>
      <c r="X1482" s="164">
        <v>0</v>
      </c>
      <c r="Y1482" s="164">
        <v>0</v>
      </c>
      <c r="Z1482" s="164">
        <v>0</v>
      </c>
      <c r="AA1482" s="164">
        <v>0</v>
      </c>
      <c r="AB1482" s="164">
        <v>0</v>
      </c>
      <c r="AC1482" s="164">
        <v>0</v>
      </c>
      <c r="AD1482" s="164">
        <v>0</v>
      </c>
      <c r="AE1482" s="164">
        <v>0</v>
      </c>
      <c r="AF1482" s="164">
        <v>0</v>
      </c>
      <c r="AG1482" s="164">
        <v>0</v>
      </c>
      <c r="AH1482" s="164">
        <v>0</v>
      </c>
      <c r="AI1482" s="164">
        <v>0</v>
      </c>
      <c r="AJ1482" s="164">
        <v>0</v>
      </c>
      <c r="AK1482" s="164">
        <v>0</v>
      </c>
      <c r="AL1482" s="164">
        <v>0</v>
      </c>
      <c r="AM1482" s="164">
        <v>0</v>
      </c>
      <c r="AN1482" s="164">
        <v>0</v>
      </c>
      <c r="AO1482" s="164">
        <v>0</v>
      </c>
      <c r="AP1482" s="164">
        <v>0</v>
      </c>
      <c r="AQ1482" s="164">
        <v>0</v>
      </c>
      <c r="AR1482" s="164">
        <v>0</v>
      </c>
      <c r="AS1482" s="164">
        <v>0</v>
      </c>
      <c r="AT1482" s="164">
        <v>0</v>
      </c>
      <c r="AU1482" s="164">
        <v>0</v>
      </c>
      <c r="AV1482" s="164">
        <v>0</v>
      </c>
      <c r="AW1482" s="164">
        <v>0</v>
      </c>
    </row>
    <row r="1483" spans="1:49" x14ac:dyDescent="0.3">
      <c r="A1483" s="247"/>
      <c r="B1483" s="247"/>
      <c r="C1483" s="141" t="s">
        <v>12</v>
      </c>
      <c r="D1483" s="164">
        <v>0</v>
      </c>
      <c r="E1483" s="164">
        <v>0</v>
      </c>
      <c r="F1483" s="164">
        <v>0</v>
      </c>
      <c r="G1483" s="164">
        <v>0</v>
      </c>
      <c r="H1483" s="164">
        <v>0</v>
      </c>
      <c r="I1483" s="164">
        <v>0</v>
      </c>
      <c r="J1483" s="164">
        <v>0</v>
      </c>
      <c r="K1483" s="164">
        <v>0</v>
      </c>
      <c r="L1483" s="164">
        <v>0</v>
      </c>
      <c r="M1483" s="164">
        <v>0</v>
      </c>
      <c r="N1483" s="164">
        <v>0</v>
      </c>
      <c r="O1483" s="164">
        <v>0</v>
      </c>
      <c r="P1483" s="164">
        <v>0</v>
      </c>
      <c r="Q1483" s="164">
        <v>0</v>
      </c>
      <c r="R1483" s="164">
        <v>0</v>
      </c>
      <c r="S1483" s="164">
        <v>0</v>
      </c>
      <c r="T1483" s="164">
        <v>0</v>
      </c>
      <c r="U1483" s="164">
        <v>0</v>
      </c>
      <c r="V1483" s="164">
        <v>0</v>
      </c>
      <c r="W1483" s="164">
        <v>0</v>
      </c>
      <c r="X1483" s="164">
        <v>0</v>
      </c>
      <c r="Y1483" s="164">
        <v>0</v>
      </c>
      <c r="Z1483" s="164">
        <v>0</v>
      </c>
      <c r="AA1483" s="164">
        <v>0</v>
      </c>
      <c r="AB1483" s="164">
        <v>0</v>
      </c>
      <c r="AC1483" s="164">
        <v>0</v>
      </c>
      <c r="AD1483" s="164">
        <v>0</v>
      </c>
      <c r="AE1483" s="164">
        <v>0</v>
      </c>
      <c r="AF1483" s="164">
        <v>0</v>
      </c>
      <c r="AG1483" s="164">
        <v>0</v>
      </c>
      <c r="AH1483" s="164">
        <v>0</v>
      </c>
      <c r="AI1483" s="164">
        <v>0</v>
      </c>
      <c r="AJ1483" s="164">
        <v>0</v>
      </c>
      <c r="AK1483" s="164">
        <v>0</v>
      </c>
      <c r="AL1483" s="164">
        <v>0</v>
      </c>
      <c r="AM1483" s="164">
        <v>0</v>
      </c>
      <c r="AN1483" s="164">
        <v>0</v>
      </c>
      <c r="AO1483" s="164">
        <v>0</v>
      </c>
      <c r="AP1483" s="164">
        <v>0</v>
      </c>
      <c r="AQ1483" s="164">
        <v>0</v>
      </c>
      <c r="AR1483" s="164">
        <v>0</v>
      </c>
      <c r="AS1483" s="164">
        <v>0</v>
      </c>
      <c r="AT1483" s="164">
        <v>0</v>
      </c>
      <c r="AU1483" s="164">
        <v>0</v>
      </c>
      <c r="AV1483" s="164">
        <v>0</v>
      </c>
      <c r="AW1483" s="164">
        <v>0</v>
      </c>
    </row>
    <row r="1484" spans="1:49" x14ac:dyDescent="0.3">
      <c r="A1484" s="247"/>
      <c r="B1484" s="247"/>
      <c r="C1484" s="141" t="s">
        <v>13</v>
      </c>
      <c r="D1484" s="164">
        <v>0</v>
      </c>
      <c r="E1484" s="164">
        <v>0</v>
      </c>
      <c r="F1484" s="164">
        <v>0</v>
      </c>
      <c r="G1484" s="164">
        <v>0</v>
      </c>
      <c r="H1484" s="164">
        <v>0</v>
      </c>
      <c r="I1484" s="164">
        <v>0</v>
      </c>
      <c r="J1484" s="164">
        <v>0</v>
      </c>
      <c r="K1484" s="164">
        <v>0</v>
      </c>
      <c r="L1484" s="164">
        <v>0</v>
      </c>
      <c r="M1484" s="164">
        <v>0</v>
      </c>
      <c r="N1484" s="164">
        <v>0</v>
      </c>
      <c r="O1484" s="164">
        <v>0</v>
      </c>
      <c r="P1484" s="164">
        <v>0</v>
      </c>
      <c r="Q1484" s="164">
        <v>0</v>
      </c>
      <c r="R1484" s="164">
        <v>0</v>
      </c>
      <c r="S1484" s="164">
        <v>0</v>
      </c>
      <c r="T1484" s="164">
        <v>0</v>
      </c>
      <c r="U1484" s="164">
        <v>0</v>
      </c>
      <c r="V1484" s="164">
        <v>0</v>
      </c>
      <c r="W1484" s="164">
        <v>0</v>
      </c>
      <c r="X1484" s="164">
        <v>0</v>
      </c>
      <c r="Y1484" s="164">
        <v>0</v>
      </c>
      <c r="Z1484" s="164">
        <v>0</v>
      </c>
      <c r="AA1484" s="164">
        <v>0</v>
      </c>
      <c r="AB1484" s="164">
        <v>0</v>
      </c>
      <c r="AC1484" s="164">
        <v>0</v>
      </c>
      <c r="AD1484" s="164">
        <v>0</v>
      </c>
      <c r="AE1484" s="164">
        <v>0</v>
      </c>
      <c r="AF1484" s="164">
        <v>0</v>
      </c>
      <c r="AG1484" s="164">
        <v>0</v>
      </c>
      <c r="AH1484" s="164">
        <v>0</v>
      </c>
      <c r="AI1484" s="164">
        <v>0</v>
      </c>
      <c r="AJ1484" s="164">
        <v>0</v>
      </c>
      <c r="AK1484" s="164">
        <v>0</v>
      </c>
      <c r="AL1484" s="164">
        <v>0</v>
      </c>
      <c r="AM1484" s="164">
        <v>0</v>
      </c>
      <c r="AN1484" s="164">
        <v>0</v>
      </c>
      <c r="AO1484" s="164">
        <v>0</v>
      </c>
      <c r="AP1484" s="164">
        <v>0</v>
      </c>
      <c r="AQ1484" s="164">
        <v>0</v>
      </c>
      <c r="AR1484" s="164">
        <v>0</v>
      </c>
      <c r="AS1484" s="164">
        <v>0</v>
      </c>
      <c r="AT1484" s="164">
        <v>0</v>
      </c>
      <c r="AU1484" s="164">
        <v>0</v>
      </c>
      <c r="AV1484" s="164">
        <v>0</v>
      </c>
      <c r="AW1484" s="164">
        <v>0</v>
      </c>
    </row>
    <row r="1485" spans="1:49" x14ac:dyDescent="0.3">
      <c r="A1485" s="247"/>
      <c r="B1485" s="247"/>
      <c r="C1485" s="141" t="s">
        <v>14</v>
      </c>
      <c r="D1485" s="164">
        <v>0</v>
      </c>
      <c r="E1485" s="164">
        <v>0</v>
      </c>
      <c r="F1485" s="164">
        <v>0</v>
      </c>
      <c r="G1485" s="164">
        <v>0</v>
      </c>
      <c r="H1485" s="164">
        <v>0</v>
      </c>
      <c r="I1485" s="164">
        <v>0</v>
      </c>
      <c r="J1485" s="164">
        <v>0</v>
      </c>
      <c r="K1485" s="164">
        <v>0</v>
      </c>
      <c r="L1485" s="164">
        <v>0</v>
      </c>
      <c r="M1485" s="164">
        <v>0</v>
      </c>
      <c r="N1485" s="164">
        <v>0</v>
      </c>
      <c r="O1485" s="164">
        <v>0</v>
      </c>
      <c r="P1485" s="164">
        <v>0</v>
      </c>
      <c r="Q1485" s="164">
        <v>0</v>
      </c>
      <c r="R1485" s="164">
        <v>0</v>
      </c>
      <c r="S1485" s="164">
        <v>0</v>
      </c>
      <c r="T1485" s="164">
        <v>0</v>
      </c>
      <c r="U1485" s="164">
        <v>0</v>
      </c>
      <c r="V1485" s="164">
        <v>0</v>
      </c>
      <c r="W1485" s="164">
        <v>0</v>
      </c>
      <c r="X1485" s="164">
        <v>0</v>
      </c>
      <c r="Y1485" s="164">
        <v>0</v>
      </c>
      <c r="Z1485" s="164">
        <v>0</v>
      </c>
      <c r="AA1485" s="164">
        <v>0</v>
      </c>
      <c r="AB1485" s="164">
        <v>0</v>
      </c>
      <c r="AC1485" s="164">
        <v>0</v>
      </c>
      <c r="AD1485" s="164">
        <v>0</v>
      </c>
      <c r="AE1485" s="164">
        <v>0</v>
      </c>
      <c r="AF1485" s="164">
        <v>0</v>
      </c>
      <c r="AG1485" s="164">
        <v>0</v>
      </c>
      <c r="AH1485" s="164">
        <v>0</v>
      </c>
      <c r="AI1485" s="164">
        <v>0</v>
      </c>
      <c r="AJ1485" s="164">
        <v>0</v>
      </c>
      <c r="AK1485" s="164">
        <v>0</v>
      </c>
      <c r="AL1485" s="164">
        <v>0</v>
      </c>
      <c r="AM1485" s="164">
        <v>0</v>
      </c>
      <c r="AN1485" s="164">
        <v>0</v>
      </c>
      <c r="AO1485" s="164">
        <v>0</v>
      </c>
      <c r="AP1485" s="164">
        <v>0</v>
      </c>
      <c r="AQ1485" s="164">
        <v>0</v>
      </c>
      <c r="AR1485" s="164">
        <v>0</v>
      </c>
      <c r="AS1485" s="164">
        <v>0</v>
      </c>
      <c r="AT1485" s="164">
        <v>0</v>
      </c>
      <c r="AU1485" s="164">
        <v>0</v>
      </c>
      <c r="AV1485" s="164">
        <v>0</v>
      </c>
      <c r="AW1485" s="164">
        <v>0</v>
      </c>
    </row>
    <row r="1486" spans="1:49" x14ac:dyDescent="0.3">
      <c r="A1486" s="247"/>
      <c r="B1486" s="247"/>
      <c r="C1486" s="141" t="s">
        <v>15</v>
      </c>
      <c r="D1486" s="164">
        <v>0</v>
      </c>
      <c r="E1486" s="164">
        <v>0</v>
      </c>
      <c r="F1486" s="164">
        <v>0</v>
      </c>
      <c r="G1486" s="164">
        <v>0</v>
      </c>
      <c r="H1486" s="164">
        <v>0</v>
      </c>
      <c r="I1486" s="164">
        <v>0</v>
      </c>
      <c r="J1486" s="164">
        <v>0</v>
      </c>
      <c r="K1486" s="164">
        <v>0</v>
      </c>
      <c r="L1486" s="164">
        <v>0</v>
      </c>
      <c r="M1486" s="164">
        <v>0</v>
      </c>
      <c r="N1486" s="164">
        <v>0</v>
      </c>
      <c r="O1486" s="164">
        <v>0</v>
      </c>
      <c r="P1486" s="164">
        <v>0</v>
      </c>
      <c r="Q1486" s="164">
        <v>0</v>
      </c>
      <c r="R1486" s="164">
        <v>0</v>
      </c>
      <c r="S1486" s="164">
        <v>0</v>
      </c>
      <c r="T1486" s="164">
        <v>0</v>
      </c>
      <c r="U1486" s="164">
        <v>0</v>
      </c>
      <c r="V1486" s="164">
        <v>0</v>
      </c>
      <c r="W1486" s="164">
        <v>0</v>
      </c>
      <c r="X1486" s="164">
        <v>0</v>
      </c>
      <c r="Y1486" s="164">
        <v>0</v>
      </c>
      <c r="Z1486" s="164">
        <v>0</v>
      </c>
      <c r="AA1486" s="164">
        <v>0</v>
      </c>
      <c r="AB1486" s="164">
        <v>0</v>
      </c>
      <c r="AC1486" s="164">
        <v>0</v>
      </c>
      <c r="AD1486" s="164">
        <v>0</v>
      </c>
      <c r="AE1486" s="164">
        <v>0</v>
      </c>
      <c r="AF1486" s="164">
        <v>0</v>
      </c>
      <c r="AG1486" s="164">
        <v>0</v>
      </c>
      <c r="AH1486" s="164">
        <v>0</v>
      </c>
      <c r="AI1486" s="164">
        <v>0</v>
      </c>
      <c r="AJ1486" s="164">
        <v>0</v>
      </c>
      <c r="AK1486" s="164">
        <v>0</v>
      </c>
      <c r="AL1486" s="164">
        <v>0</v>
      </c>
      <c r="AM1486" s="164">
        <v>0</v>
      </c>
      <c r="AN1486" s="164">
        <v>0</v>
      </c>
      <c r="AO1486" s="164">
        <v>0</v>
      </c>
      <c r="AP1486" s="164">
        <v>0</v>
      </c>
      <c r="AQ1486" s="164">
        <v>0</v>
      </c>
      <c r="AR1486" s="164">
        <v>0</v>
      </c>
      <c r="AS1486" s="164">
        <v>0</v>
      </c>
      <c r="AT1486" s="164">
        <v>0</v>
      </c>
      <c r="AU1486" s="164">
        <v>0</v>
      </c>
      <c r="AV1486" s="164">
        <v>0</v>
      </c>
      <c r="AW1486" s="164">
        <v>0</v>
      </c>
    </row>
    <row r="1487" spans="1:49" x14ac:dyDescent="0.3">
      <c r="A1487" s="247"/>
      <c r="B1487" s="247"/>
      <c r="C1487" s="141" t="s">
        <v>16</v>
      </c>
      <c r="D1487" s="164">
        <v>0</v>
      </c>
      <c r="E1487" s="164">
        <v>0</v>
      </c>
      <c r="F1487" s="164">
        <v>0</v>
      </c>
      <c r="G1487" s="164">
        <v>0</v>
      </c>
      <c r="H1487" s="164">
        <v>0</v>
      </c>
      <c r="I1487" s="164">
        <v>0</v>
      </c>
      <c r="J1487" s="164">
        <v>0</v>
      </c>
      <c r="K1487" s="164">
        <v>0</v>
      </c>
      <c r="L1487" s="164">
        <v>0</v>
      </c>
      <c r="M1487" s="164">
        <v>0</v>
      </c>
      <c r="N1487" s="164">
        <v>0</v>
      </c>
      <c r="O1487" s="164">
        <v>0</v>
      </c>
      <c r="P1487" s="164">
        <v>0</v>
      </c>
      <c r="Q1487" s="164">
        <v>0</v>
      </c>
      <c r="R1487" s="164">
        <v>0</v>
      </c>
      <c r="S1487" s="164">
        <v>0</v>
      </c>
      <c r="T1487" s="164">
        <v>0</v>
      </c>
      <c r="U1487" s="164">
        <v>0</v>
      </c>
      <c r="V1487" s="164">
        <v>0</v>
      </c>
      <c r="W1487" s="164">
        <v>0</v>
      </c>
      <c r="X1487" s="164">
        <v>0</v>
      </c>
      <c r="Y1487" s="164">
        <v>0</v>
      </c>
      <c r="Z1487" s="164">
        <v>0</v>
      </c>
      <c r="AA1487" s="164">
        <v>0</v>
      </c>
      <c r="AB1487" s="164">
        <v>0</v>
      </c>
      <c r="AC1487" s="164">
        <v>0</v>
      </c>
      <c r="AD1487" s="164">
        <v>0</v>
      </c>
      <c r="AE1487" s="164">
        <v>0</v>
      </c>
      <c r="AF1487" s="164">
        <v>0</v>
      </c>
      <c r="AG1487" s="164">
        <v>0</v>
      </c>
      <c r="AH1487" s="164">
        <v>0</v>
      </c>
      <c r="AI1487" s="164">
        <v>0</v>
      </c>
      <c r="AJ1487" s="164">
        <v>0</v>
      </c>
      <c r="AK1487" s="164">
        <v>0</v>
      </c>
      <c r="AL1487" s="164">
        <v>0</v>
      </c>
      <c r="AM1487" s="164">
        <v>0</v>
      </c>
      <c r="AN1487" s="164">
        <v>0</v>
      </c>
      <c r="AO1487" s="164">
        <v>0</v>
      </c>
      <c r="AP1487" s="164">
        <v>0</v>
      </c>
      <c r="AQ1487" s="164">
        <v>0</v>
      </c>
      <c r="AR1487" s="164">
        <v>0</v>
      </c>
      <c r="AS1487" s="164">
        <v>0</v>
      </c>
      <c r="AT1487" s="164">
        <v>0</v>
      </c>
      <c r="AU1487" s="164">
        <v>0</v>
      </c>
      <c r="AV1487" s="164">
        <v>0</v>
      </c>
      <c r="AW1487" s="164">
        <v>0</v>
      </c>
    </row>
    <row r="1488" spans="1:49" x14ac:dyDescent="0.3">
      <c r="A1488" s="247"/>
      <c r="B1488" s="247"/>
      <c r="C1488" s="141" t="s">
        <v>17</v>
      </c>
      <c r="D1488" s="164">
        <v>0</v>
      </c>
      <c r="E1488" s="164">
        <v>0</v>
      </c>
      <c r="F1488" s="164">
        <v>0</v>
      </c>
      <c r="G1488" s="164">
        <v>0</v>
      </c>
      <c r="H1488" s="164">
        <v>0</v>
      </c>
      <c r="I1488" s="164">
        <v>0</v>
      </c>
      <c r="J1488" s="164">
        <v>0</v>
      </c>
      <c r="K1488" s="164">
        <v>0</v>
      </c>
      <c r="L1488" s="164">
        <v>0</v>
      </c>
      <c r="M1488" s="164">
        <v>0</v>
      </c>
      <c r="N1488" s="164">
        <v>0</v>
      </c>
      <c r="O1488" s="164">
        <v>0</v>
      </c>
      <c r="P1488" s="164">
        <v>0</v>
      </c>
      <c r="Q1488" s="164">
        <v>0</v>
      </c>
      <c r="R1488" s="164">
        <v>0</v>
      </c>
      <c r="S1488" s="164">
        <v>0</v>
      </c>
      <c r="T1488" s="164">
        <v>0</v>
      </c>
      <c r="U1488" s="164">
        <v>0</v>
      </c>
      <c r="V1488" s="164">
        <v>0</v>
      </c>
      <c r="W1488" s="164">
        <v>0</v>
      </c>
      <c r="X1488" s="164">
        <v>0</v>
      </c>
      <c r="Y1488" s="164">
        <v>0</v>
      </c>
      <c r="Z1488" s="164">
        <v>0</v>
      </c>
      <c r="AA1488" s="164">
        <v>0</v>
      </c>
      <c r="AB1488" s="164">
        <v>0</v>
      </c>
      <c r="AC1488" s="164">
        <v>0</v>
      </c>
      <c r="AD1488" s="164">
        <v>0</v>
      </c>
      <c r="AE1488" s="164">
        <v>0</v>
      </c>
      <c r="AF1488" s="164">
        <v>0</v>
      </c>
      <c r="AG1488" s="164">
        <v>0</v>
      </c>
      <c r="AH1488" s="164">
        <v>0</v>
      </c>
      <c r="AI1488" s="164">
        <v>0</v>
      </c>
      <c r="AJ1488" s="164">
        <v>0</v>
      </c>
      <c r="AK1488" s="164">
        <v>0</v>
      </c>
      <c r="AL1488" s="164">
        <v>0</v>
      </c>
      <c r="AM1488" s="164">
        <v>0</v>
      </c>
      <c r="AN1488" s="164">
        <v>0</v>
      </c>
      <c r="AO1488" s="164">
        <v>0</v>
      </c>
      <c r="AP1488" s="164">
        <v>0</v>
      </c>
      <c r="AQ1488" s="164">
        <v>0</v>
      </c>
      <c r="AR1488" s="164">
        <v>0</v>
      </c>
      <c r="AS1488" s="164">
        <v>0</v>
      </c>
      <c r="AT1488" s="164">
        <v>0</v>
      </c>
      <c r="AU1488" s="164">
        <v>0</v>
      </c>
      <c r="AV1488" s="164">
        <v>0</v>
      </c>
      <c r="AW1488" s="164">
        <v>0</v>
      </c>
    </row>
    <row r="1489" spans="1:49" x14ac:dyDescent="0.3">
      <c r="A1489" s="247"/>
      <c r="B1489" s="247"/>
      <c r="C1489" s="141" t="s">
        <v>34</v>
      </c>
      <c r="D1489" s="164">
        <v>0</v>
      </c>
      <c r="E1489" s="164">
        <v>0</v>
      </c>
      <c r="F1489" s="164">
        <v>0</v>
      </c>
      <c r="G1489" s="164">
        <v>0</v>
      </c>
      <c r="H1489" s="164">
        <v>0</v>
      </c>
      <c r="I1489" s="164">
        <v>0</v>
      </c>
      <c r="J1489" s="164">
        <v>0</v>
      </c>
      <c r="K1489" s="164">
        <v>0</v>
      </c>
      <c r="L1489" s="164">
        <v>0</v>
      </c>
      <c r="M1489" s="164">
        <v>0</v>
      </c>
      <c r="N1489" s="164">
        <v>0</v>
      </c>
      <c r="O1489" s="164">
        <v>0</v>
      </c>
      <c r="P1489" s="164">
        <v>0</v>
      </c>
      <c r="Q1489" s="164">
        <v>0</v>
      </c>
      <c r="R1489" s="164">
        <v>0</v>
      </c>
      <c r="S1489" s="164">
        <v>0</v>
      </c>
      <c r="T1489" s="164">
        <v>0</v>
      </c>
      <c r="U1489" s="164">
        <v>0</v>
      </c>
      <c r="V1489" s="164">
        <v>0</v>
      </c>
      <c r="W1489" s="164">
        <v>0</v>
      </c>
      <c r="X1489" s="164">
        <v>0</v>
      </c>
      <c r="Y1489" s="164">
        <v>0</v>
      </c>
      <c r="Z1489" s="164">
        <v>0</v>
      </c>
      <c r="AA1489" s="164">
        <v>0</v>
      </c>
      <c r="AB1489" s="164">
        <v>0</v>
      </c>
      <c r="AC1489" s="164">
        <v>0</v>
      </c>
      <c r="AD1489" s="164">
        <v>0</v>
      </c>
      <c r="AE1489" s="164">
        <v>0</v>
      </c>
      <c r="AF1489" s="164">
        <v>0</v>
      </c>
      <c r="AG1489" s="164">
        <v>0</v>
      </c>
      <c r="AH1489" s="164">
        <v>0</v>
      </c>
      <c r="AI1489" s="164">
        <v>0</v>
      </c>
      <c r="AJ1489" s="164">
        <v>0</v>
      </c>
      <c r="AK1489" s="164">
        <v>0</v>
      </c>
      <c r="AL1489" s="164">
        <v>0</v>
      </c>
      <c r="AM1489" s="164">
        <v>0</v>
      </c>
      <c r="AN1489" s="164">
        <v>0</v>
      </c>
      <c r="AO1489" s="164">
        <v>0</v>
      </c>
      <c r="AP1489" s="164">
        <v>0</v>
      </c>
      <c r="AQ1489" s="164">
        <v>0</v>
      </c>
      <c r="AR1489" s="164">
        <v>0</v>
      </c>
      <c r="AS1489" s="164">
        <v>0</v>
      </c>
      <c r="AT1489" s="164">
        <v>0</v>
      </c>
      <c r="AU1489" s="164">
        <v>0</v>
      </c>
      <c r="AV1489" s="164">
        <v>0</v>
      </c>
      <c r="AW1489" s="164">
        <v>0</v>
      </c>
    </row>
    <row r="1490" spans="1:49" x14ac:dyDescent="0.3">
      <c r="A1490" s="247"/>
      <c r="B1490" s="247"/>
      <c r="C1490" s="141" t="s">
        <v>19</v>
      </c>
      <c r="D1490" s="164">
        <v>0</v>
      </c>
      <c r="E1490" s="164">
        <v>0</v>
      </c>
      <c r="F1490" s="164">
        <v>0</v>
      </c>
      <c r="G1490" s="164">
        <v>0</v>
      </c>
      <c r="H1490" s="164">
        <v>0</v>
      </c>
      <c r="I1490" s="164">
        <v>0</v>
      </c>
      <c r="J1490" s="164">
        <v>0</v>
      </c>
      <c r="K1490" s="164">
        <v>0</v>
      </c>
      <c r="L1490" s="164">
        <v>0</v>
      </c>
      <c r="M1490" s="164">
        <v>0</v>
      </c>
      <c r="N1490" s="164">
        <v>0</v>
      </c>
      <c r="O1490" s="164">
        <v>0</v>
      </c>
      <c r="P1490" s="164">
        <v>0</v>
      </c>
      <c r="Q1490" s="164">
        <v>0</v>
      </c>
      <c r="R1490" s="164">
        <v>0</v>
      </c>
      <c r="S1490" s="164">
        <v>0</v>
      </c>
      <c r="T1490" s="164">
        <v>0</v>
      </c>
      <c r="U1490" s="164">
        <v>0</v>
      </c>
      <c r="V1490" s="164">
        <v>0</v>
      </c>
      <c r="W1490" s="164">
        <v>0</v>
      </c>
      <c r="X1490" s="164">
        <v>0</v>
      </c>
      <c r="Y1490" s="164">
        <v>0</v>
      </c>
      <c r="Z1490" s="164">
        <v>0</v>
      </c>
      <c r="AA1490" s="164">
        <v>0</v>
      </c>
      <c r="AB1490" s="164">
        <v>0</v>
      </c>
      <c r="AC1490" s="164">
        <v>0</v>
      </c>
      <c r="AD1490" s="164">
        <v>0</v>
      </c>
      <c r="AE1490" s="164">
        <v>0</v>
      </c>
      <c r="AF1490" s="164">
        <v>0</v>
      </c>
      <c r="AG1490" s="164">
        <v>0</v>
      </c>
      <c r="AH1490" s="164">
        <v>0</v>
      </c>
      <c r="AI1490" s="164">
        <v>0</v>
      </c>
      <c r="AJ1490" s="164">
        <v>0</v>
      </c>
      <c r="AK1490" s="164">
        <v>0</v>
      </c>
      <c r="AL1490" s="164">
        <v>0</v>
      </c>
      <c r="AM1490" s="164">
        <v>0</v>
      </c>
      <c r="AN1490" s="164">
        <v>0</v>
      </c>
      <c r="AO1490" s="164">
        <v>0</v>
      </c>
      <c r="AP1490" s="164">
        <v>0</v>
      </c>
      <c r="AQ1490" s="164">
        <v>0</v>
      </c>
      <c r="AR1490" s="164">
        <v>0</v>
      </c>
      <c r="AS1490" s="164">
        <v>0</v>
      </c>
      <c r="AT1490" s="164">
        <v>0</v>
      </c>
      <c r="AU1490" s="164">
        <v>0</v>
      </c>
      <c r="AV1490" s="164">
        <v>0</v>
      </c>
      <c r="AW1490" s="164">
        <v>0</v>
      </c>
    </row>
    <row r="1491" spans="1:49" x14ac:dyDescent="0.3">
      <c r="A1491" s="247"/>
      <c r="B1491" s="247" t="s">
        <v>37</v>
      </c>
      <c r="C1491" s="141" t="s">
        <v>11</v>
      </c>
      <c r="D1491" s="164">
        <v>0</v>
      </c>
      <c r="E1491" s="164">
        <v>0</v>
      </c>
      <c r="F1491" s="164">
        <v>0</v>
      </c>
      <c r="G1491" s="164">
        <v>0</v>
      </c>
      <c r="H1491" s="164">
        <v>0</v>
      </c>
      <c r="I1491" s="164">
        <v>0</v>
      </c>
      <c r="J1491" s="164">
        <v>0</v>
      </c>
      <c r="K1491" s="164">
        <v>0</v>
      </c>
      <c r="L1491" s="164">
        <v>0</v>
      </c>
      <c r="M1491" s="164">
        <v>0</v>
      </c>
      <c r="N1491" s="164">
        <v>0</v>
      </c>
      <c r="O1491" s="164">
        <v>0</v>
      </c>
      <c r="P1491" s="164">
        <v>0</v>
      </c>
      <c r="Q1491" s="164">
        <v>0</v>
      </c>
      <c r="R1491" s="164">
        <v>0</v>
      </c>
      <c r="S1491" s="164">
        <v>0</v>
      </c>
      <c r="T1491" s="164">
        <v>0</v>
      </c>
      <c r="U1491" s="164">
        <v>0</v>
      </c>
      <c r="V1491" s="164">
        <v>0</v>
      </c>
      <c r="W1491" s="164">
        <v>0</v>
      </c>
      <c r="X1491" s="164">
        <v>0</v>
      </c>
      <c r="Y1491" s="164">
        <v>0</v>
      </c>
      <c r="Z1491" s="164">
        <v>0</v>
      </c>
      <c r="AA1491" s="164">
        <v>0</v>
      </c>
      <c r="AB1491" s="164">
        <v>0</v>
      </c>
      <c r="AC1491" s="164">
        <v>0</v>
      </c>
      <c r="AD1491" s="164">
        <v>0</v>
      </c>
      <c r="AE1491" s="164">
        <v>0</v>
      </c>
      <c r="AF1491" s="164">
        <v>0</v>
      </c>
      <c r="AG1491" s="164">
        <v>0</v>
      </c>
      <c r="AH1491" s="164">
        <v>0</v>
      </c>
      <c r="AI1491" s="164">
        <v>0</v>
      </c>
      <c r="AJ1491" s="164">
        <v>0</v>
      </c>
      <c r="AK1491" s="164">
        <v>0</v>
      </c>
      <c r="AL1491" s="164">
        <v>0</v>
      </c>
      <c r="AM1491" s="164">
        <v>0</v>
      </c>
      <c r="AN1491" s="164">
        <v>0</v>
      </c>
      <c r="AO1491" s="164">
        <v>0</v>
      </c>
      <c r="AP1491" s="164">
        <v>0</v>
      </c>
      <c r="AQ1491" s="164">
        <v>0</v>
      </c>
      <c r="AR1491" s="164">
        <v>0</v>
      </c>
      <c r="AS1491" s="164">
        <v>0</v>
      </c>
      <c r="AT1491" s="164">
        <v>0</v>
      </c>
      <c r="AU1491" s="164">
        <v>0</v>
      </c>
      <c r="AV1491" s="164">
        <v>0</v>
      </c>
      <c r="AW1491" s="164">
        <v>0</v>
      </c>
    </row>
    <row r="1492" spans="1:49" x14ac:dyDescent="0.3">
      <c r="A1492" s="247"/>
      <c r="B1492" s="247"/>
      <c r="C1492" s="141" t="s">
        <v>12</v>
      </c>
      <c r="D1492" s="164">
        <v>0</v>
      </c>
      <c r="E1492" s="164">
        <v>0</v>
      </c>
      <c r="F1492" s="164">
        <v>0</v>
      </c>
      <c r="G1492" s="164">
        <v>0</v>
      </c>
      <c r="H1492" s="164">
        <v>0</v>
      </c>
      <c r="I1492" s="164">
        <v>0</v>
      </c>
      <c r="J1492" s="164">
        <v>0</v>
      </c>
      <c r="K1492" s="164">
        <v>0</v>
      </c>
      <c r="L1492" s="164">
        <v>0</v>
      </c>
      <c r="M1492" s="164">
        <v>0</v>
      </c>
      <c r="N1492" s="164">
        <v>0</v>
      </c>
      <c r="O1492" s="164">
        <v>0</v>
      </c>
      <c r="P1492" s="164">
        <v>0</v>
      </c>
      <c r="Q1492" s="164">
        <v>0</v>
      </c>
      <c r="R1492" s="164">
        <v>0</v>
      </c>
      <c r="S1492" s="164">
        <v>0</v>
      </c>
      <c r="T1492" s="164">
        <v>0</v>
      </c>
      <c r="U1492" s="164">
        <v>0</v>
      </c>
      <c r="V1492" s="164">
        <v>0</v>
      </c>
      <c r="W1492" s="164">
        <v>0</v>
      </c>
      <c r="X1492" s="164">
        <v>0</v>
      </c>
      <c r="Y1492" s="164">
        <v>0</v>
      </c>
      <c r="Z1492" s="164">
        <v>0</v>
      </c>
      <c r="AA1492" s="164">
        <v>0</v>
      </c>
      <c r="AB1492" s="164">
        <v>0</v>
      </c>
      <c r="AC1492" s="164">
        <v>0</v>
      </c>
      <c r="AD1492" s="164">
        <v>0</v>
      </c>
      <c r="AE1492" s="164">
        <v>0</v>
      </c>
      <c r="AF1492" s="164">
        <v>0</v>
      </c>
      <c r="AG1492" s="164">
        <v>0</v>
      </c>
      <c r="AH1492" s="164">
        <v>0</v>
      </c>
      <c r="AI1492" s="164">
        <v>0</v>
      </c>
      <c r="AJ1492" s="164">
        <v>0</v>
      </c>
      <c r="AK1492" s="164">
        <v>0</v>
      </c>
      <c r="AL1492" s="164">
        <v>0</v>
      </c>
      <c r="AM1492" s="164">
        <v>0</v>
      </c>
      <c r="AN1492" s="164">
        <v>0</v>
      </c>
      <c r="AO1492" s="164">
        <v>0</v>
      </c>
      <c r="AP1492" s="164">
        <v>0</v>
      </c>
      <c r="AQ1492" s="164">
        <v>0</v>
      </c>
      <c r="AR1492" s="164">
        <v>0</v>
      </c>
      <c r="AS1492" s="164">
        <v>0</v>
      </c>
      <c r="AT1492" s="164">
        <v>0</v>
      </c>
      <c r="AU1492" s="164">
        <v>0</v>
      </c>
      <c r="AV1492" s="164">
        <v>0</v>
      </c>
      <c r="AW1492" s="164">
        <v>0</v>
      </c>
    </row>
    <row r="1493" spans="1:49" x14ac:dyDescent="0.3">
      <c r="A1493" s="247"/>
      <c r="B1493" s="247"/>
      <c r="C1493" s="141" t="s">
        <v>13</v>
      </c>
      <c r="D1493" s="164">
        <v>0</v>
      </c>
      <c r="E1493" s="164">
        <v>0</v>
      </c>
      <c r="F1493" s="164">
        <v>0</v>
      </c>
      <c r="G1493" s="164">
        <v>0</v>
      </c>
      <c r="H1493" s="164">
        <v>0</v>
      </c>
      <c r="I1493" s="164">
        <v>0</v>
      </c>
      <c r="J1493" s="164">
        <v>0</v>
      </c>
      <c r="K1493" s="164">
        <v>0</v>
      </c>
      <c r="L1493" s="164">
        <v>0</v>
      </c>
      <c r="M1493" s="164">
        <v>0</v>
      </c>
      <c r="N1493" s="164">
        <v>0</v>
      </c>
      <c r="O1493" s="164">
        <v>0</v>
      </c>
      <c r="P1493" s="164">
        <v>0</v>
      </c>
      <c r="Q1493" s="164">
        <v>0</v>
      </c>
      <c r="R1493" s="164">
        <v>0</v>
      </c>
      <c r="S1493" s="164">
        <v>0</v>
      </c>
      <c r="T1493" s="164">
        <v>0</v>
      </c>
      <c r="U1493" s="164">
        <v>0</v>
      </c>
      <c r="V1493" s="164">
        <v>0</v>
      </c>
      <c r="W1493" s="164">
        <v>0</v>
      </c>
      <c r="X1493" s="164">
        <v>0</v>
      </c>
      <c r="Y1493" s="164">
        <v>0</v>
      </c>
      <c r="Z1493" s="164">
        <v>0</v>
      </c>
      <c r="AA1493" s="164">
        <v>0</v>
      </c>
      <c r="AB1493" s="164">
        <v>0</v>
      </c>
      <c r="AC1493" s="164">
        <v>0</v>
      </c>
      <c r="AD1493" s="164">
        <v>0</v>
      </c>
      <c r="AE1493" s="164">
        <v>0</v>
      </c>
      <c r="AF1493" s="164">
        <v>0</v>
      </c>
      <c r="AG1493" s="164">
        <v>0</v>
      </c>
      <c r="AH1493" s="164">
        <v>0</v>
      </c>
      <c r="AI1493" s="164">
        <v>0</v>
      </c>
      <c r="AJ1493" s="164">
        <v>0</v>
      </c>
      <c r="AK1493" s="164">
        <v>0</v>
      </c>
      <c r="AL1493" s="164">
        <v>0</v>
      </c>
      <c r="AM1493" s="164">
        <v>0</v>
      </c>
      <c r="AN1493" s="164">
        <v>0</v>
      </c>
      <c r="AO1493" s="164">
        <v>0</v>
      </c>
      <c r="AP1493" s="164">
        <v>0</v>
      </c>
      <c r="AQ1493" s="164">
        <v>0</v>
      </c>
      <c r="AR1493" s="164">
        <v>0</v>
      </c>
      <c r="AS1493" s="164">
        <v>0</v>
      </c>
      <c r="AT1493" s="164">
        <v>0</v>
      </c>
      <c r="AU1493" s="164">
        <v>0</v>
      </c>
      <c r="AV1493" s="164">
        <v>0</v>
      </c>
      <c r="AW1493" s="164">
        <v>0</v>
      </c>
    </row>
    <row r="1494" spans="1:49" x14ac:dyDescent="0.3">
      <c r="A1494" s="247"/>
      <c r="B1494" s="247"/>
      <c r="C1494" s="141" t="s">
        <v>14</v>
      </c>
      <c r="D1494" s="164">
        <v>0</v>
      </c>
      <c r="E1494" s="164">
        <v>0</v>
      </c>
      <c r="F1494" s="164">
        <v>0</v>
      </c>
      <c r="G1494" s="164">
        <v>0</v>
      </c>
      <c r="H1494" s="164">
        <v>0</v>
      </c>
      <c r="I1494" s="164">
        <v>0</v>
      </c>
      <c r="J1494" s="164">
        <v>0</v>
      </c>
      <c r="K1494" s="164">
        <v>0</v>
      </c>
      <c r="L1494" s="164">
        <v>0</v>
      </c>
      <c r="M1494" s="164">
        <v>0</v>
      </c>
      <c r="N1494" s="164">
        <v>0</v>
      </c>
      <c r="O1494" s="164">
        <v>0</v>
      </c>
      <c r="P1494" s="164">
        <v>0</v>
      </c>
      <c r="Q1494" s="164">
        <v>0</v>
      </c>
      <c r="R1494" s="164">
        <v>0</v>
      </c>
      <c r="S1494" s="164">
        <v>0</v>
      </c>
      <c r="T1494" s="164">
        <v>0</v>
      </c>
      <c r="U1494" s="164">
        <v>0</v>
      </c>
      <c r="V1494" s="164">
        <v>0</v>
      </c>
      <c r="W1494" s="164">
        <v>0</v>
      </c>
      <c r="X1494" s="164">
        <v>0</v>
      </c>
      <c r="Y1494" s="164">
        <v>0</v>
      </c>
      <c r="Z1494" s="164">
        <v>0</v>
      </c>
      <c r="AA1494" s="164">
        <v>0</v>
      </c>
      <c r="AB1494" s="164">
        <v>0</v>
      </c>
      <c r="AC1494" s="164">
        <v>0</v>
      </c>
      <c r="AD1494" s="164">
        <v>0</v>
      </c>
      <c r="AE1494" s="164">
        <v>0</v>
      </c>
      <c r="AF1494" s="164">
        <v>0</v>
      </c>
      <c r="AG1494" s="164">
        <v>0</v>
      </c>
      <c r="AH1494" s="164">
        <v>0</v>
      </c>
      <c r="AI1494" s="164">
        <v>0</v>
      </c>
      <c r="AJ1494" s="164">
        <v>0</v>
      </c>
      <c r="AK1494" s="164">
        <v>0</v>
      </c>
      <c r="AL1494" s="164">
        <v>0</v>
      </c>
      <c r="AM1494" s="164">
        <v>0</v>
      </c>
      <c r="AN1494" s="164">
        <v>0</v>
      </c>
      <c r="AO1494" s="164">
        <v>0</v>
      </c>
      <c r="AP1494" s="164">
        <v>0</v>
      </c>
      <c r="AQ1494" s="164">
        <v>0</v>
      </c>
      <c r="AR1494" s="164">
        <v>0</v>
      </c>
      <c r="AS1494" s="164">
        <v>0</v>
      </c>
      <c r="AT1494" s="164">
        <v>0</v>
      </c>
      <c r="AU1494" s="164">
        <v>0</v>
      </c>
      <c r="AV1494" s="164">
        <v>0</v>
      </c>
      <c r="AW1494" s="164">
        <v>0</v>
      </c>
    </row>
    <row r="1495" spans="1:49" x14ac:dyDescent="0.3">
      <c r="A1495" s="247"/>
      <c r="B1495" s="247"/>
      <c r="C1495" s="141" t="s">
        <v>15</v>
      </c>
      <c r="D1495" s="164">
        <v>0</v>
      </c>
      <c r="E1495" s="164">
        <v>0</v>
      </c>
      <c r="F1495" s="164">
        <v>0</v>
      </c>
      <c r="G1495" s="164">
        <v>0</v>
      </c>
      <c r="H1495" s="164">
        <v>0</v>
      </c>
      <c r="I1495" s="164">
        <v>0</v>
      </c>
      <c r="J1495" s="164">
        <v>0</v>
      </c>
      <c r="K1495" s="164">
        <v>0</v>
      </c>
      <c r="L1495" s="164">
        <v>0</v>
      </c>
      <c r="M1495" s="164">
        <v>0</v>
      </c>
      <c r="N1495" s="164">
        <v>0</v>
      </c>
      <c r="O1495" s="164">
        <v>0</v>
      </c>
      <c r="P1495" s="164">
        <v>0</v>
      </c>
      <c r="Q1495" s="164">
        <v>0</v>
      </c>
      <c r="R1495" s="164">
        <v>0</v>
      </c>
      <c r="S1495" s="164">
        <v>0</v>
      </c>
      <c r="T1495" s="164">
        <v>0</v>
      </c>
      <c r="U1495" s="164">
        <v>0</v>
      </c>
      <c r="V1495" s="164">
        <v>0</v>
      </c>
      <c r="W1495" s="164">
        <v>0</v>
      </c>
      <c r="X1495" s="164">
        <v>0</v>
      </c>
      <c r="Y1495" s="164">
        <v>0</v>
      </c>
      <c r="Z1495" s="164">
        <v>0</v>
      </c>
      <c r="AA1495" s="164">
        <v>0</v>
      </c>
      <c r="AB1495" s="164">
        <v>0</v>
      </c>
      <c r="AC1495" s="164">
        <v>0</v>
      </c>
      <c r="AD1495" s="164">
        <v>0</v>
      </c>
      <c r="AE1495" s="164">
        <v>0</v>
      </c>
      <c r="AF1495" s="164">
        <v>0</v>
      </c>
      <c r="AG1495" s="164">
        <v>0</v>
      </c>
      <c r="AH1495" s="164">
        <v>0</v>
      </c>
      <c r="AI1495" s="164">
        <v>0</v>
      </c>
      <c r="AJ1495" s="164">
        <v>0</v>
      </c>
      <c r="AK1495" s="164">
        <v>0</v>
      </c>
      <c r="AL1495" s="164">
        <v>0</v>
      </c>
      <c r="AM1495" s="164">
        <v>0</v>
      </c>
      <c r="AN1495" s="164">
        <v>0</v>
      </c>
      <c r="AO1495" s="164">
        <v>0</v>
      </c>
      <c r="AP1495" s="164">
        <v>0</v>
      </c>
      <c r="AQ1495" s="164">
        <v>0</v>
      </c>
      <c r="AR1495" s="164">
        <v>0</v>
      </c>
      <c r="AS1495" s="164">
        <v>0</v>
      </c>
      <c r="AT1495" s="164">
        <v>0</v>
      </c>
      <c r="AU1495" s="164">
        <v>0</v>
      </c>
      <c r="AV1495" s="164">
        <v>0</v>
      </c>
      <c r="AW1495" s="164">
        <v>0</v>
      </c>
    </row>
    <row r="1496" spans="1:49" x14ac:dyDescent="0.3">
      <c r="A1496" s="247"/>
      <c r="B1496" s="247"/>
      <c r="C1496" s="141" t="s">
        <v>16</v>
      </c>
      <c r="D1496" s="164">
        <v>0</v>
      </c>
      <c r="E1496" s="164">
        <v>0</v>
      </c>
      <c r="F1496" s="164">
        <v>0</v>
      </c>
      <c r="G1496" s="164">
        <v>0</v>
      </c>
      <c r="H1496" s="164">
        <v>0</v>
      </c>
      <c r="I1496" s="164">
        <v>0</v>
      </c>
      <c r="J1496" s="164">
        <v>0</v>
      </c>
      <c r="K1496" s="164">
        <v>0</v>
      </c>
      <c r="L1496" s="164">
        <v>0</v>
      </c>
      <c r="M1496" s="164">
        <v>0</v>
      </c>
      <c r="N1496" s="164">
        <v>0</v>
      </c>
      <c r="O1496" s="164">
        <v>0</v>
      </c>
      <c r="P1496" s="164">
        <v>0</v>
      </c>
      <c r="Q1496" s="164">
        <v>0</v>
      </c>
      <c r="R1496" s="164">
        <v>0</v>
      </c>
      <c r="S1496" s="164">
        <v>0</v>
      </c>
      <c r="T1496" s="164">
        <v>0</v>
      </c>
      <c r="U1496" s="164">
        <v>0</v>
      </c>
      <c r="V1496" s="164">
        <v>0</v>
      </c>
      <c r="W1496" s="164">
        <v>0</v>
      </c>
      <c r="X1496" s="164">
        <v>0</v>
      </c>
      <c r="Y1496" s="164">
        <v>0</v>
      </c>
      <c r="Z1496" s="164">
        <v>0</v>
      </c>
      <c r="AA1496" s="164">
        <v>0</v>
      </c>
      <c r="AB1496" s="164">
        <v>0</v>
      </c>
      <c r="AC1496" s="164">
        <v>0</v>
      </c>
      <c r="AD1496" s="164">
        <v>0</v>
      </c>
      <c r="AE1496" s="164">
        <v>0</v>
      </c>
      <c r="AF1496" s="164">
        <v>0</v>
      </c>
      <c r="AG1496" s="164">
        <v>0</v>
      </c>
      <c r="AH1496" s="164">
        <v>0</v>
      </c>
      <c r="AI1496" s="164">
        <v>0</v>
      </c>
      <c r="AJ1496" s="164">
        <v>0</v>
      </c>
      <c r="AK1496" s="164">
        <v>0</v>
      </c>
      <c r="AL1496" s="164">
        <v>0</v>
      </c>
      <c r="AM1496" s="164">
        <v>0</v>
      </c>
      <c r="AN1496" s="164">
        <v>0</v>
      </c>
      <c r="AO1496" s="164">
        <v>0</v>
      </c>
      <c r="AP1496" s="164">
        <v>0</v>
      </c>
      <c r="AQ1496" s="164">
        <v>0</v>
      </c>
      <c r="AR1496" s="164">
        <v>0</v>
      </c>
      <c r="AS1496" s="164">
        <v>0</v>
      </c>
      <c r="AT1496" s="164">
        <v>0</v>
      </c>
      <c r="AU1496" s="164">
        <v>0</v>
      </c>
      <c r="AV1496" s="164">
        <v>0</v>
      </c>
      <c r="AW1496" s="164">
        <v>0</v>
      </c>
    </row>
    <row r="1497" spans="1:49" x14ac:dyDescent="0.3">
      <c r="A1497" s="247"/>
      <c r="B1497" s="247"/>
      <c r="C1497" s="141" t="s">
        <v>17</v>
      </c>
      <c r="D1497" s="164">
        <v>0</v>
      </c>
      <c r="E1497" s="164">
        <v>0</v>
      </c>
      <c r="F1497" s="164">
        <v>0</v>
      </c>
      <c r="G1497" s="164">
        <v>0</v>
      </c>
      <c r="H1497" s="164">
        <v>0</v>
      </c>
      <c r="I1497" s="164">
        <v>0</v>
      </c>
      <c r="J1497" s="164">
        <v>0</v>
      </c>
      <c r="K1497" s="164">
        <v>0</v>
      </c>
      <c r="L1497" s="164">
        <v>0</v>
      </c>
      <c r="M1497" s="164">
        <v>0</v>
      </c>
      <c r="N1497" s="164">
        <v>0</v>
      </c>
      <c r="O1497" s="164">
        <v>0</v>
      </c>
      <c r="P1497" s="164">
        <v>0</v>
      </c>
      <c r="Q1497" s="164">
        <v>0</v>
      </c>
      <c r="R1497" s="164">
        <v>0</v>
      </c>
      <c r="S1497" s="164">
        <v>0</v>
      </c>
      <c r="T1497" s="164">
        <v>0</v>
      </c>
      <c r="U1497" s="164">
        <v>0</v>
      </c>
      <c r="V1497" s="164">
        <v>0</v>
      </c>
      <c r="W1497" s="164">
        <v>0</v>
      </c>
      <c r="X1497" s="164">
        <v>0</v>
      </c>
      <c r="Y1497" s="164">
        <v>0</v>
      </c>
      <c r="Z1497" s="164">
        <v>0</v>
      </c>
      <c r="AA1497" s="164">
        <v>0</v>
      </c>
      <c r="AB1497" s="164">
        <v>0</v>
      </c>
      <c r="AC1497" s="164">
        <v>0</v>
      </c>
      <c r="AD1497" s="164">
        <v>0</v>
      </c>
      <c r="AE1497" s="164">
        <v>0</v>
      </c>
      <c r="AF1497" s="164">
        <v>0</v>
      </c>
      <c r="AG1497" s="164">
        <v>0</v>
      </c>
      <c r="AH1497" s="164">
        <v>0</v>
      </c>
      <c r="AI1497" s="164">
        <v>0</v>
      </c>
      <c r="AJ1497" s="164">
        <v>0</v>
      </c>
      <c r="AK1497" s="164">
        <v>0</v>
      </c>
      <c r="AL1497" s="164">
        <v>0</v>
      </c>
      <c r="AM1497" s="164">
        <v>0</v>
      </c>
      <c r="AN1497" s="164">
        <v>0</v>
      </c>
      <c r="AO1497" s="164">
        <v>0</v>
      </c>
      <c r="AP1497" s="164">
        <v>0</v>
      </c>
      <c r="AQ1497" s="164">
        <v>0</v>
      </c>
      <c r="AR1497" s="164">
        <v>0</v>
      </c>
      <c r="AS1497" s="164">
        <v>0</v>
      </c>
      <c r="AT1497" s="164">
        <v>0</v>
      </c>
      <c r="AU1497" s="164">
        <v>0</v>
      </c>
      <c r="AV1497" s="164">
        <v>0</v>
      </c>
      <c r="AW1497" s="164">
        <v>0</v>
      </c>
    </row>
    <row r="1498" spans="1:49" x14ac:dyDescent="0.3">
      <c r="A1498" s="247"/>
      <c r="B1498" s="247"/>
      <c r="C1498" s="141" t="s">
        <v>34</v>
      </c>
      <c r="D1498" s="164">
        <v>0</v>
      </c>
      <c r="E1498" s="164">
        <v>0</v>
      </c>
      <c r="F1498" s="164">
        <v>0</v>
      </c>
      <c r="G1498" s="164">
        <v>0</v>
      </c>
      <c r="H1498" s="164">
        <v>0</v>
      </c>
      <c r="I1498" s="164">
        <v>0</v>
      </c>
      <c r="J1498" s="164">
        <v>0</v>
      </c>
      <c r="K1498" s="164">
        <v>0</v>
      </c>
      <c r="L1498" s="164">
        <v>0</v>
      </c>
      <c r="M1498" s="164">
        <v>0</v>
      </c>
      <c r="N1498" s="164">
        <v>0</v>
      </c>
      <c r="O1498" s="164">
        <v>0</v>
      </c>
      <c r="P1498" s="164">
        <v>0</v>
      </c>
      <c r="Q1498" s="164">
        <v>0</v>
      </c>
      <c r="R1498" s="164">
        <v>0</v>
      </c>
      <c r="S1498" s="164">
        <v>0</v>
      </c>
      <c r="T1498" s="164">
        <v>0</v>
      </c>
      <c r="U1498" s="164">
        <v>0</v>
      </c>
      <c r="V1498" s="164">
        <v>0</v>
      </c>
      <c r="W1498" s="164">
        <v>0</v>
      </c>
      <c r="X1498" s="164">
        <v>0</v>
      </c>
      <c r="Y1498" s="164">
        <v>0</v>
      </c>
      <c r="Z1498" s="164">
        <v>0</v>
      </c>
      <c r="AA1498" s="164">
        <v>0</v>
      </c>
      <c r="AB1498" s="164">
        <v>0</v>
      </c>
      <c r="AC1498" s="164">
        <v>0</v>
      </c>
      <c r="AD1498" s="164">
        <v>0</v>
      </c>
      <c r="AE1498" s="164">
        <v>0</v>
      </c>
      <c r="AF1498" s="164">
        <v>0</v>
      </c>
      <c r="AG1498" s="164">
        <v>0</v>
      </c>
      <c r="AH1498" s="164">
        <v>0</v>
      </c>
      <c r="AI1498" s="164">
        <v>0</v>
      </c>
      <c r="AJ1498" s="164">
        <v>0</v>
      </c>
      <c r="AK1498" s="164">
        <v>0</v>
      </c>
      <c r="AL1498" s="164">
        <v>0</v>
      </c>
      <c r="AM1498" s="164">
        <v>0</v>
      </c>
      <c r="AN1498" s="164">
        <v>0</v>
      </c>
      <c r="AO1498" s="164">
        <v>0</v>
      </c>
      <c r="AP1498" s="164">
        <v>0</v>
      </c>
      <c r="AQ1498" s="164">
        <v>0</v>
      </c>
      <c r="AR1498" s="164">
        <v>0</v>
      </c>
      <c r="AS1498" s="164">
        <v>0</v>
      </c>
      <c r="AT1498" s="164">
        <v>0</v>
      </c>
      <c r="AU1498" s="164">
        <v>0</v>
      </c>
      <c r="AV1498" s="164">
        <v>0</v>
      </c>
      <c r="AW1498" s="164">
        <v>0</v>
      </c>
    </row>
    <row r="1499" spans="1:49" x14ac:dyDescent="0.3">
      <c r="A1499" s="247"/>
      <c r="B1499" s="247"/>
      <c r="C1499" s="141" t="s">
        <v>19</v>
      </c>
      <c r="D1499" s="164">
        <v>0</v>
      </c>
      <c r="E1499" s="164">
        <v>0</v>
      </c>
      <c r="F1499" s="164">
        <v>0</v>
      </c>
      <c r="G1499" s="164">
        <v>0</v>
      </c>
      <c r="H1499" s="164">
        <v>0</v>
      </c>
      <c r="I1499" s="164">
        <v>0</v>
      </c>
      <c r="J1499" s="164">
        <v>0</v>
      </c>
      <c r="K1499" s="164">
        <v>0</v>
      </c>
      <c r="L1499" s="164">
        <v>0</v>
      </c>
      <c r="M1499" s="164">
        <v>0</v>
      </c>
      <c r="N1499" s="164">
        <v>0</v>
      </c>
      <c r="O1499" s="164">
        <v>0</v>
      </c>
      <c r="P1499" s="164">
        <v>0</v>
      </c>
      <c r="Q1499" s="164">
        <v>0</v>
      </c>
      <c r="R1499" s="164">
        <v>0</v>
      </c>
      <c r="S1499" s="164">
        <v>0</v>
      </c>
      <c r="T1499" s="164">
        <v>0</v>
      </c>
      <c r="U1499" s="164">
        <v>0</v>
      </c>
      <c r="V1499" s="164">
        <v>0</v>
      </c>
      <c r="W1499" s="164">
        <v>0</v>
      </c>
      <c r="X1499" s="164">
        <v>0</v>
      </c>
      <c r="Y1499" s="164">
        <v>0</v>
      </c>
      <c r="Z1499" s="164">
        <v>0</v>
      </c>
      <c r="AA1499" s="164">
        <v>0</v>
      </c>
      <c r="AB1499" s="164">
        <v>0</v>
      </c>
      <c r="AC1499" s="164">
        <v>0</v>
      </c>
      <c r="AD1499" s="164">
        <v>0</v>
      </c>
      <c r="AE1499" s="164">
        <v>0</v>
      </c>
      <c r="AF1499" s="164">
        <v>0</v>
      </c>
      <c r="AG1499" s="164">
        <v>0</v>
      </c>
      <c r="AH1499" s="164">
        <v>0</v>
      </c>
      <c r="AI1499" s="164">
        <v>0</v>
      </c>
      <c r="AJ1499" s="164">
        <v>0</v>
      </c>
      <c r="AK1499" s="164">
        <v>0</v>
      </c>
      <c r="AL1499" s="164">
        <v>0</v>
      </c>
      <c r="AM1499" s="164">
        <v>0</v>
      </c>
      <c r="AN1499" s="164">
        <v>0</v>
      </c>
      <c r="AO1499" s="164">
        <v>0</v>
      </c>
      <c r="AP1499" s="164">
        <v>0</v>
      </c>
      <c r="AQ1499" s="164">
        <v>0</v>
      </c>
      <c r="AR1499" s="164">
        <v>0</v>
      </c>
      <c r="AS1499" s="164">
        <v>0</v>
      </c>
      <c r="AT1499" s="164">
        <v>0</v>
      </c>
      <c r="AU1499" s="164">
        <v>0</v>
      </c>
      <c r="AV1499" s="164">
        <v>0</v>
      </c>
      <c r="AW1499" s="164">
        <v>0</v>
      </c>
    </row>
    <row r="1500" spans="1:49" x14ac:dyDescent="0.3">
      <c r="A1500" s="247"/>
      <c r="B1500" s="247" t="s">
        <v>29</v>
      </c>
      <c r="C1500" s="141" t="s">
        <v>11</v>
      </c>
      <c r="D1500" s="164">
        <v>0</v>
      </c>
      <c r="E1500" s="164">
        <v>0</v>
      </c>
      <c r="F1500" s="164">
        <v>0</v>
      </c>
      <c r="G1500" s="164">
        <v>0</v>
      </c>
      <c r="H1500" s="164">
        <v>0</v>
      </c>
      <c r="I1500" s="164">
        <v>0</v>
      </c>
      <c r="J1500" s="164">
        <v>0</v>
      </c>
      <c r="K1500" s="164">
        <v>0</v>
      </c>
      <c r="L1500" s="164">
        <v>0</v>
      </c>
      <c r="M1500" s="164">
        <v>0</v>
      </c>
      <c r="N1500" s="164">
        <v>0</v>
      </c>
      <c r="O1500" s="164">
        <v>0</v>
      </c>
      <c r="P1500" s="164">
        <v>0</v>
      </c>
      <c r="Q1500" s="164">
        <v>0</v>
      </c>
      <c r="R1500" s="164">
        <v>0</v>
      </c>
      <c r="S1500" s="164">
        <v>0</v>
      </c>
      <c r="T1500" s="164">
        <v>0</v>
      </c>
      <c r="U1500" s="164">
        <v>0</v>
      </c>
      <c r="V1500" s="164">
        <v>0</v>
      </c>
      <c r="W1500" s="164">
        <v>0</v>
      </c>
      <c r="X1500" s="164">
        <v>0</v>
      </c>
      <c r="Y1500" s="164">
        <v>0</v>
      </c>
      <c r="Z1500" s="164">
        <v>0</v>
      </c>
      <c r="AA1500" s="164">
        <v>0</v>
      </c>
      <c r="AB1500" s="164">
        <v>0</v>
      </c>
      <c r="AC1500" s="164">
        <v>0</v>
      </c>
      <c r="AD1500" s="164">
        <v>0</v>
      </c>
      <c r="AE1500" s="164">
        <v>0</v>
      </c>
      <c r="AF1500" s="164">
        <v>0</v>
      </c>
      <c r="AG1500" s="164">
        <v>0</v>
      </c>
      <c r="AH1500" s="164">
        <v>0</v>
      </c>
      <c r="AI1500" s="164">
        <v>0</v>
      </c>
      <c r="AJ1500" s="164">
        <v>0</v>
      </c>
      <c r="AK1500" s="164">
        <v>0</v>
      </c>
      <c r="AL1500" s="164">
        <v>0</v>
      </c>
      <c r="AM1500" s="164">
        <v>0</v>
      </c>
      <c r="AN1500" s="164">
        <v>0</v>
      </c>
      <c r="AO1500" s="164">
        <v>0</v>
      </c>
      <c r="AP1500" s="164">
        <v>0</v>
      </c>
      <c r="AQ1500" s="164">
        <v>0</v>
      </c>
      <c r="AR1500" s="164">
        <v>0</v>
      </c>
      <c r="AS1500" s="164">
        <v>0</v>
      </c>
      <c r="AT1500" s="164">
        <v>0</v>
      </c>
      <c r="AU1500" s="164">
        <v>0</v>
      </c>
      <c r="AV1500" s="164">
        <v>0</v>
      </c>
      <c r="AW1500" s="164">
        <v>0</v>
      </c>
    </row>
    <row r="1501" spans="1:49" x14ac:dyDescent="0.3">
      <c r="A1501" s="247"/>
      <c r="B1501" s="247"/>
      <c r="C1501" s="141" t="s">
        <v>12</v>
      </c>
      <c r="D1501" s="164">
        <v>0</v>
      </c>
      <c r="E1501" s="164">
        <v>0</v>
      </c>
      <c r="F1501" s="164">
        <v>0</v>
      </c>
      <c r="G1501" s="164">
        <v>0</v>
      </c>
      <c r="H1501" s="164">
        <v>0</v>
      </c>
      <c r="I1501" s="164">
        <v>0</v>
      </c>
      <c r="J1501" s="164">
        <v>0</v>
      </c>
      <c r="K1501" s="164">
        <v>0</v>
      </c>
      <c r="L1501" s="164">
        <v>0</v>
      </c>
      <c r="M1501" s="164">
        <v>0</v>
      </c>
      <c r="N1501" s="164">
        <v>0</v>
      </c>
      <c r="O1501" s="164">
        <v>0</v>
      </c>
      <c r="P1501" s="164">
        <v>0</v>
      </c>
      <c r="Q1501" s="164">
        <v>0</v>
      </c>
      <c r="R1501" s="164">
        <v>0</v>
      </c>
      <c r="S1501" s="164">
        <v>0</v>
      </c>
      <c r="T1501" s="164">
        <v>0</v>
      </c>
      <c r="U1501" s="164">
        <v>0</v>
      </c>
      <c r="V1501" s="164">
        <v>0</v>
      </c>
      <c r="W1501" s="164">
        <v>0</v>
      </c>
      <c r="X1501" s="164">
        <v>0</v>
      </c>
      <c r="Y1501" s="164">
        <v>0</v>
      </c>
      <c r="Z1501" s="164">
        <v>0</v>
      </c>
      <c r="AA1501" s="164">
        <v>0</v>
      </c>
      <c r="AB1501" s="164">
        <v>0</v>
      </c>
      <c r="AC1501" s="164">
        <v>0</v>
      </c>
      <c r="AD1501" s="164">
        <v>0</v>
      </c>
      <c r="AE1501" s="164">
        <v>0</v>
      </c>
      <c r="AF1501" s="164">
        <v>0</v>
      </c>
      <c r="AG1501" s="164">
        <v>0</v>
      </c>
      <c r="AH1501" s="164">
        <v>0</v>
      </c>
      <c r="AI1501" s="164">
        <v>0</v>
      </c>
      <c r="AJ1501" s="164">
        <v>0</v>
      </c>
      <c r="AK1501" s="164">
        <v>0</v>
      </c>
      <c r="AL1501" s="164">
        <v>0</v>
      </c>
      <c r="AM1501" s="164">
        <v>0</v>
      </c>
      <c r="AN1501" s="164">
        <v>0</v>
      </c>
      <c r="AO1501" s="164">
        <v>0</v>
      </c>
      <c r="AP1501" s="164">
        <v>0</v>
      </c>
      <c r="AQ1501" s="164">
        <v>0</v>
      </c>
      <c r="AR1501" s="164">
        <v>0</v>
      </c>
      <c r="AS1501" s="164">
        <v>0</v>
      </c>
      <c r="AT1501" s="164">
        <v>0</v>
      </c>
      <c r="AU1501" s="164">
        <v>0</v>
      </c>
      <c r="AV1501" s="164">
        <v>0</v>
      </c>
      <c r="AW1501" s="164">
        <v>0</v>
      </c>
    </row>
    <row r="1502" spans="1:49" x14ac:dyDescent="0.3">
      <c r="A1502" s="247"/>
      <c r="B1502" s="247"/>
      <c r="C1502" s="141" t="s">
        <v>13</v>
      </c>
      <c r="D1502" s="164">
        <v>0</v>
      </c>
      <c r="E1502" s="164">
        <v>0</v>
      </c>
      <c r="F1502" s="164">
        <v>0</v>
      </c>
      <c r="G1502" s="164">
        <v>0</v>
      </c>
      <c r="H1502" s="164">
        <v>0</v>
      </c>
      <c r="I1502" s="164">
        <v>0</v>
      </c>
      <c r="J1502" s="164">
        <v>0</v>
      </c>
      <c r="K1502" s="164">
        <v>0</v>
      </c>
      <c r="L1502" s="164">
        <v>0</v>
      </c>
      <c r="M1502" s="164">
        <v>0</v>
      </c>
      <c r="N1502" s="164">
        <v>0</v>
      </c>
      <c r="O1502" s="164">
        <v>0</v>
      </c>
      <c r="P1502" s="164">
        <v>0</v>
      </c>
      <c r="Q1502" s="164">
        <v>0</v>
      </c>
      <c r="R1502" s="164">
        <v>0</v>
      </c>
      <c r="S1502" s="164">
        <v>0</v>
      </c>
      <c r="T1502" s="164">
        <v>0</v>
      </c>
      <c r="U1502" s="164">
        <v>0</v>
      </c>
      <c r="V1502" s="164">
        <v>0</v>
      </c>
      <c r="W1502" s="164">
        <v>0</v>
      </c>
      <c r="X1502" s="164">
        <v>0</v>
      </c>
      <c r="Y1502" s="164">
        <v>0</v>
      </c>
      <c r="Z1502" s="164">
        <v>0</v>
      </c>
      <c r="AA1502" s="164">
        <v>0</v>
      </c>
      <c r="AB1502" s="164">
        <v>0</v>
      </c>
      <c r="AC1502" s="164">
        <v>0</v>
      </c>
      <c r="AD1502" s="164">
        <v>0</v>
      </c>
      <c r="AE1502" s="164">
        <v>0</v>
      </c>
      <c r="AF1502" s="164">
        <v>0</v>
      </c>
      <c r="AG1502" s="164">
        <v>0</v>
      </c>
      <c r="AH1502" s="164">
        <v>0</v>
      </c>
      <c r="AI1502" s="164">
        <v>0</v>
      </c>
      <c r="AJ1502" s="164">
        <v>0</v>
      </c>
      <c r="AK1502" s="164">
        <v>0</v>
      </c>
      <c r="AL1502" s="164">
        <v>0</v>
      </c>
      <c r="AM1502" s="164">
        <v>0</v>
      </c>
      <c r="AN1502" s="164">
        <v>0</v>
      </c>
      <c r="AO1502" s="164">
        <v>0</v>
      </c>
      <c r="AP1502" s="164">
        <v>0</v>
      </c>
      <c r="AQ1502" s="164">
        <v>0</v>
      </c>
      <c r="AR1502" s="164">
        <v>0</v>
      </c>
      <c r="AS1502" s="164">
        <v>0</v>
      </c>
      <c r="AT1502" s="164">
        <v>0</v>
      </c>
      <c r="AU1502" s="164">
        <v>0</v>
      </c>
      <c r="AV1502" s="164">
        <v>0</v>
      </c>
      <c r="AW1502" s="164">
        <v>0</v>
      </c>
    </row>
    <row r="1503" spans="1:49" x14ac:dyDescent="0.3">
      <c r="A1503" s="247"/>
      <c r="B1503" s="247"/>
      <c r="C1503" s="141" t="s">
        <v>14</v>
      </c>
      <c r="D1503" s="164">
        <v>0</v>
      </c>
      <c r="E1503" s="164">
        <v>0</v>
      </c>
      <c r="F1503" s="164">
        <v>0</v>
      </c>
      <c r="G1503" s="164">
        <v>0</v>
      </c>
      <c r="H1503" s="164">
        <v>0</v>
      </c>
      <c r="I1503" s="164">
        <v>0</v>
      </c>
      <c r="J1503" s="164">
        <v>0</v>
      </c>
      <c r="K1503" s="164">
        <v>0</v>
      </c>
      <c r="L1503" s="164">
        <v>0</v>
      </c>
      <c r="M1503" s="164">
        <v>0</v>
      </c>
      <c r="N1503" s="164">
        <v>0</v>
      </c>
      <c r="O1503" s="164">
        <v>0</v>
      </c>
      <c r="P1503" s="164">
        <v>0</v>
      </c>
      <c r="Q1503" s="164">
        <v>0</v>
      </c>
      <c r="R1503" s="164">
        <v>0</v>
      </c>
      <c r="S1503" s="164">
        <v>0</v>
      </c>
      <c r="T1503" s="164">
        <v>0</v>
      </c>
      <c r="U1503" s="164">
        <v>0</v>
      </c>
      <c r="V1503" s="164">
        <v>0</v>
      </c>
      <c r="W1503" s="164">
        <v>0</v>
      </c>
      <c r="X1503" s="164">
        <v>0</v>
      </c>
      <c r="Y1503" s="164">
        <v>0</v>
      </c>
      <c r="Z1503" s="164">
        <v>0</v>
      </c>
      <c r="AA1503" s="164">
        <v>0</v>
      </c>
      <c r="AB1503" s="164">
        <v>0</v>
      </c>
      <c r="AC1503" s="164">
        <v>0</v>
      </c>
      <c r="AD1503" s="164">
        <v>0</v>
      </c>
      <c r="AE1503" s="164">
        <v>0</v>
      </c>
      <c r="AF1503" s="164">
        <v>0</v>
      </c>
      <c r="AG1503" s="164">
        <v>0</v>
      </c>
      <c r="AH1503" s="164">
        <v>0</v>
      </c>
      <c r="AI1503" s="164">
        <v>0</v>
      </c>
      <c r="AJ1503" s="164">
        <v>0</v>
      </c>
      <c r="AK1503" s="164">
        <v>0</v>
      </c>
      <c r="AL1503" s="164">
        <v>0</v>
      </c>
      <c r="AM1503" s="164">
        <v>0</v>
      </c>
      <c r="AN1503" s="164">
        <v>0</v>
      </c>
      <c r="AO1503" s="164">
        <v>0</v>
      </c>
      <c r="AP1503" s="164">
        <v>0</v>
      </c>
      <c r="AQ1503" s="164">
        <v>0</v>
      </c>
      <c r="AR1503" s="164">
        <v>0</v>
      </c>
      <c r="AS1503" s="164">
        <v>0</v>
      </c>
      <c r="AT1503" s="164">
        <v>0</v>
      </c>
      <c r="AU1503" s="164">
        <v>0</v>
      </c>
      <c r="AV1503" s="164">
        <v>0</v>
      </c>
      <c r="AW1503" s="164">
        <v>0</v>
      </c>
    </row>
    <row r="1504" spans="1:49" x14ac:dyDescent="0.3">
      <c r="A1504" s="247"/>
      <c r="B1504" s="247"/>
      <c r="C1504" s="141" t="s">
        <v>15</v>
      </c>
      <c r="D1504" s="164">
        <v>0</v>
      </c>
      <c r="E1504" s="164">
        <v>0</v>
      </c>
      <c r="F1504" s="164">
        <v>0</v>
      </c>
      <c r="G1504" s="164">
        <v>0</v>
      </c>
      <c r="H1504" s="164">
        <v>0</v>
      </c>
      <c r="I1504" s="164">
        <v>0</v>
      </c>
      <c r="J1504" s="164">
        <v>0</v>
      </c>
      <c r="K1504" s="164">
        <v>0</v>
      </c>
      <c r="L1504" s="164">
        <v>0</v>
      </c>
      <c r="M1504" s="164">
        <v>0</v>
      </c>
      <c r="N1504" s="164">
        <v>0</v>
      </c>
      <c r="O1504" s="164">
        <v>0</v>
      </c>
      <c r="P1504" s="164">
        <v>0</v>
      </c>
      <c r="Q1504" s="164">
        <v>0</v>
      </c>
      <c r="R1504" s="164">
        <v>0</v>
      </c>
      <c r="S1504" s="164">
        <v>0</v>
      </c>
      <c r="T1504" s="164">
        <v>0</v>
      </c>
      <c r="U1504" s="164">
        <v>0</v>
      </c>
      <c r="V1504" s="164">
        <v>0</v>
      </c>
      <c r="W1504" s="164">
        <v>0</v>
      </c>
      <c r="X1504" s="164">
        <v>0</v>
      </c>
      <c r="Y1504" s="164">
        <v>0</v>
      </c>
      <c r="Z1504" s="164">
        <v>0</v>
      </c>
      <c r="AA1504" s="164">
        <v>0</v>
      </c>
      <c r="AB1504" s="164">
        <v>0</v>
      </c>
      <c r="AC1504" s="164">
        <v>0</v>
      </c>
      <c r="AD1504" s="164">
        <v>0</v>
      </c>
      <c r="AE1504" s="164">
        <v>0</v>
      </c>
      <c r="AF1504" s="164">
        <v>0</v>
      </c>
      <c r="AG1504" s="164">
        <v>0</v>
      </c>
      <c r="AH1504" s="164">
        <v>0</v>
      </c>
      <c r="AI1504" s="164">
        <v>0</v>
      </c>
      <c r="AJ1504" s="164">
        <v>0</v>
      </c>
      <c r="AK1504" s="164">
        <v>0</v>
      </c>
      <c r="AL1504" s="164">
        <v>0</v>
      </c>
      <c r="AM1504" s="164">
        <v>0</v>
      </c>
      <c r="AN1504" s="164">
        <v>0</v>
      </c>
      <c r="AO1504" s="164">
        <v>0</v>
      </c>
      <c r="AP1504" s="164">
        <v>0</v>
      </c>
      <c r="AQ1504" s="164">
        <v>0</v>
      </c>
      <c r="AR1504" s="164">
        <v>0</v>
      </c>
      <c r="AS1504" s="164">
        <v>0</v>
      </c>
      <c r="AT1504" s="164">
        <v>0</v>
      </c>
      <c r="AU1504" s="164">
        <v>0</v>
      </c>
      <c r="AV1504" s="164">
        <v>0</v>
      </c>
      <c r="AW1504" s="164">
        <v>0</v>
      </c>
    </row>
    <row r="1505" spans="1:49" x14ac:dyDescent="0.3">
      <c r="A1505" s="247"/>
      <c r="B1505" s="247"/>
      <c r="C1505" s="141" t="s">
        <v>16</v>
      </c>
      <c r="D1505" s="164">
        <v>0</v>
      </c>
      <c r="E1505" s="164">
        <v>0</v>
      </c>
      <c r="F1505" s="164">
        <v>0</v>
      </c>
      <c r="G1505" s="164">
        <v>0</v>
      </c>
      <c r="H1505" s="164">
        <v>0</v>
      </c>
      <c r="I1505" s="164">
        <v>0</v>
      </c>
      <c r="J1505" s="164">
        <v>0</v>
      </c>
      <c r="K1505" s="164">
        <v>0</v>
      </c>
      <c r="L1505" s="164">
        <v>0</v>
      </c>
      <c r="M1505" s="164">
        <v>0</v>
      </c>
      <c r="N1505" s="164">
        <v>0</v>
      </c>
      <c r="O1505" s="164">
        <v>0</v>
      </c>
      <c r="P1505" s="164">
        <v>0</v>
      </c>
      <c r="Q1505" s="164">
        <v>0</v>
      </c>
      <c r="R1505" s="164">
        <v>0</v>
      </c>
      <c r="S1505" s="164">
        <v>0</v>
      </c>
      <c r="T1505" s="164">
        <v>0</v>
      </c>
      <c r="U1505" s="164">
        <v>0</v>
      </c>
      <c r="V1505" s="164">
        <v>0</v>
      </c>
      <c r="W1505" s="164">
        <v>0</v>
      </c>
      <c r="X1505" s="164">
        <v>0</v>
      </c>
      <c r="Y1505" s="164">
        <v>0</v>
      </c>
      <c r="Z1505" s="164">
        <v>0</v>
      </c>
      <c r="AA1505" s="164">
        <v>0</v>
      </c>
      <c r="AB1505" s="164">
        <v>0</v>
      </c>
      <c r="AC1505" s="164">
        <v>0</v>
      </c>
      <c r="AD1505" s="164">
        <v>0</v>
      </c>
      <c r="AE1505" s="164">
        <v>0</v>
      </c>
      <c r="AF1505" s="164">
        <v>0</v>
      </c>
      <c r="AG1505" s="164">
        <v>0</v>
      </c>
      <c r="AH1505" s="164">
        <v>0</v>
      </c>
      <c r="AI1505" s="164">
        <v>0</v>
      </c>
      <c r="AJ1505" s="164">
        <v>0</v>
      </c>
      <c r="AK1505" s="164">
        <v>0</v>
      </c>
      <c r="AL1505" s="164">
        <v>0</v>
      </c>
      <c r="AM1505" s="164">
        <v>0</v>
      </c>
      <c r="AN1505" s="164">
        <v>0</v>
      </c>
      <c r="AO1505" s="164">
        <v>0</v>
      </c>
      <c r="AP1505" s="164">
        <v>0</v>
      </c>
      <c r="AQ1505" s="164">
        <v>0</v>
      </c>
      <c r="AR1505" s="164">
        <v>0</v>
      </c>
      <c r="AS1505" s="164">
        <v>0</v>
      </c>
      <c r="AT1505" s="164">
        <v>0</v>
      </c>
      <c r="AU1505" s="164">
        <v>0</v>
      </c>
      <c r="AV1505" s="164">
        <v>0</v>
      </c>
      <c r="AW1505" s="164">
        <v>0</v>
      </c>
    </row>
    <row r="1506" spans="1:49" x14ac:dyDescent="0.3">
      <c r="A1506" s="247"/>
      <c r="B1506" s="247"/>
      <c r="C1506" s="141" t="s">
        <v>17</v>
      </c>
      <c r="D1506" s="164">
        <v>0</v>
      </c>
      <c r="E1506" s="164">
        <v>0</v>
      </c>
      <c r="F1506" s="164">
        <v>0</v>
      </c>
      <c r="G1506" s="164">
        <v>0</v>
      </c>
      <c r="H1506" s="164">
        <v>0</v>
      </c>
      <c r="I1506" s="164">
        <v>0</v>
      </c>
      <c r="J1506" s="164">
        <v>0</v>
      </c>
      <c r="K1506" s="164">
        <v>0</v>
      </c>
      <c r="L1506" s="164">
        <v>0</v>
      </c>
      <c r="M1506" s="164">
        <v>0</v>
      </c>
      <c r="N1506" s="164">
        <v>0</v>
      </c>
      <c r="O1506" s="164">
        <v>0</v>
      </c>
      <c r="P1506" s="164">
        <v>0</v>
      </c>
      <c r="Q1506" s="164">
        <v>0</v>
      </c>
      <c r="R1506" s="164">
        <v>0</v>
      </c>
      <c r="S1506" s="164">
        <v>0</v>
      </c>
      <c r="T1506" s="164">
        <v>0</v>
      </c>
      <c r="U1506" s="164">
        <v>0</v>
      </c>
      <c r="V1506" s="164">
        <v>0</v>
      </c>
      <c r="W1506" s="164">
        <v>0</v>
      </c>
      <c r="X1506" s="164">
        <v>0</v>
      </c>
      <c r="Y1506" s="164">
        <v>0</v>
      </c>
      <c r="Z1506" s="164">
        <v>0</v>
      </c>
      <c r="AA1506" s="164">
        <v>0</v>
      </c>
      <c r="AB1506" s="164">
        <v>0</v>
      </c>
      <c r="AC1506" s="164">
        <v>0</v>
      </c>
      <c r="AD1506" s="164">
        <v>0</v>
      </c>
      <c r="AE1506" s="164">
        <v>0</v>
      </c>
      <c r="AF1506" s="164">
        <v>0</v>
      </c>
      <c r="AG1506" s="164">
        <v>0</v>
      </c>
      <c r="AH1506" s="164">
        <v>0</v>
      </c>
      <c r="AI1506" s="164">
        <v>0</v>
      </c>
      <c r="AJ1506" s="164">
        <v>0</v>
      </c>
      <c r="AK1506" s="164">
        <v>0</v>
      </c>
      <c r="AL1506" s="164">
        <v>0</v>
      </c>
      <c r="AM1506" s="164">
        <v>0</v>
      </c>
      <c r="AN1506" s="164">
        <v>0</v>
      </c>
      <c r="AO1506" s="164">
        <v>0</v>
      </c>
      <c r="AP1506" s="164">
        <v>0</v>
      </c>
      <c r="AQ1506" s="164">
        <v>0</v>
      </c>
      <c r="AR1506" s="164">
        <v>0</v>
      </c>
      <c r="AS1506" s="164">
        <v>0</v>
      </c>
      <c r="AT1506" s="164">
        <v>0</v>
      </c>
      <c r="AU1506" s="164">
        <v>0</v>
      </c>
      <c r="AV1506" s="164">
        <v>0</v>
      </c>
      <c r="AW1506" s="164">
        <v>0</v>
      </c>
    </row>
    <row r="1507" spans="1:49" x14ac:dyDescent="0.3">
      <c r="A1507" s="247"/>
      <c r="B1507" s="247"/>
      <c r="C1507" s="141" t="s">
        <v>34</v>
      </c>
      <c r="D1507" s="164">
        <v>0</v>
      </c>
      <c r="E1507" s="164">
        <v>0</v>
      </c>
      <c r="F1507" s="164">
        <v>0</v>
      </c>
      <c r="G1507" s="164">
        <v>0</v>
      </c>
      <c r="H1507" s="164">
        <v>0</v>
      </c>
      <c r="I1507" s="164">
        <v>0</v>
      </c>
      <c r="J1507" s="164">
        <v>0</v>
      </c>
      <c r="K1507" s="164">
        <v>0</v>
      </c>
      <c r="L1507" s="164">
        <v>0</v>
      </c>
      <c r="M1507" s="164">
        <v>0</v>
      </c>
      <c r="N1507" s="164">
        <v>0</v>
      </c>
      <c r="O1507" s="164">
        <v>0</v>
      </c>
      <c r="P1507" s="164">
        <v>0</v>
      </c>
      <c r="Q1507" s="164">
        <v>0</v>
      </c>
      <c r="R1507" s="164">
        <v>0</v>
      </c>
      <c r="S1507" s="164">
        <v>0</v>
      </c>
      <c r="T1507" s="164">
        <v>0</v>
      </c>
      <c r="U1507" s="164">
        <v>0</v>
      </c>
      <c r="V1507" s="164">
        <v>0</v>
      </c>
      <c r="W1507" s="164">
        <v>0</v>
      </c>
      <c r="X1507" s="164">
        <v>0</v>
      </c>
      <c r="Y1507" s="164">
        <v>0</v>
      </c>
      <c r="Z1507" s="164">
        <v>0</v>
      </c>
      <c r="AA1507" s="164">
        <v>0</v>
      </c>
      <c r="AB1507" s="164">
        <v>0</v>
      </c>
      <c r="AC1507" s="164">
        <v>0</v>
      </c>
      <c r="AD1507" s="164">
        <v>0</v>
      </c>
      <c r="AE1507" s="164">
        <v>0</v>
      </c>
      <c r="AF1507" s="164">
        <v>0</v>
      </c>
      <c r="AG1507" s="164">
        <v>0</v>
      </c>
      <c r="AH1507" s="164">
        <v>0</v>
      </c>
      <c r="AI1507" s="164">
        <v>0</v>
      </c>
      <c r="AJ1507" s="164">
        <v>0</v>
      </c>
      <c r="AK1507" s="164">
        <v>0</v>
      </c>
      <c r="AL1507" s="164">
        <v>0</v>
      </c>
      <c r="AM1507" s="164">
        <v>0</v>
      </c>
      <c r="AN1507" s="164">
        <v>0</v>
      </c>
      <c r="AO1507" s="164">
        <v>0</v>
      </c>
      <c r="AP1507" s="164">
        <v>0</v>
      </c>
      <c r="AQ1507" s="164">
        <v>0</v>
      </c>
      <c r="AR1507" s="164">
        <v>0</v>
      </c>
      <c r="AS1507" s="164">
        <v>0</v>
      </c>
      <c r="AT1507" s="164">
        <v>0</v>
      </c>
      <c r="AU1507" s="164">
        <v>0</v>
      </c>
      <c r="AV1507" s="164">
        <v>0</v>
      </c>
      <c r="AW1507" s="164">
        <v>0</v>
      </c>
    </row>
    <row r="1508" spans="1:49" x14ac:dyDescent="0.3">
      <c r="A1508" s="247"/>
      <c r="B1508" s="247"/>
      <c r="C1508" s="141" t="s">
        <v>19</v>
      </c>
      <c r="D1508" s="164">
        <v>0</v>
      </c>
      <c r="E1508" s="164">
        <v>0</v>
      </c>
      <c r="F1508" s="164">
        <v>0</v>
      </c>
      <c r="G1508" s="164">
        <v>0</v>
      </c>
      <c r="H1508" s="164">
        <v>0</v>
      </c>
      <c r="I1508" s="164">
        <v>0</v>
      </c>
      <c r="J1508" s="164">
        <v>0</v>
      </c>
      <c r="K1508" s="164">
        <v>0</v>
      </c>
      <c r="L1508" s="164">
        <v>0</v>
      </c>
      <c r="M1508" s="164">
        <v>0</v>
      </c>
      <c r="N1508" s="164">
        <v>0</v>
      </c>
      <c r="O1508" s="164">
        <v>0</v>
      </c>
      <c r="P1508" s="164">
        <v>0</v>
      </c>
      <c r="Q1508" s="164">
        <v>0</v>
      </c>
      <c r="R1508" s="164">
        <v>0</v>
      </c>
      <c r="S1508" s="164">
        <v>0</v>
      </c>
      <c r="T1508" s="164">
        <v>0</v>
      </c>
      <c r="U1508" s="164">
        <v>0</v>
      </c>
      <c r="V1508" s="164">
        <v>0</v>
      </c>
      <c r="W1508" s="164">
        <v>0</v>
      </c>
      <c r="X1508" s="164">
        <v>0</v>
      </c>
      <c r="Y1508" s="164">
        <v>0</v>
      </c>
      <c r="Z1508" s="164">
        <v>0</v>
      </c>
      <c r="AA1508" s="164">
        <v>0</v>
      </c>
      <c r="AB1508" s="164">
        <v>0</v>
      </c>
      <c r="AC1508" s="164">
        <v>0</v>
      </c>
      <c r="AD1508" s="164">
        <v>0</v>
      </c>
      <c r="AE1508" s="164">
        <v>0</v>
      </c>
      <c r="AF1508" s="164">
        <v>0</v>
      </c>
      <c r="AG1508" s="164">
        <v>0</v>
      </c>
      <c r="AH1508" s="164">
        <v>0</v>
      </c>
      <c r="AI1508" s="164">
        <v>0</v>
      </c>
      <c r="AJ1508" s="164">
        <v>0</v>
      </c>
      <c r="AK1508" s="164">
        <v>0</v>
      </c>
      <c r="AL1508" s="164">
        <v>0</v>
      </c>
      <c r="AM1508" s="164">
        <v>0</v>
      </c>
      <c r="AN1508" s="164">
        <v>0</v>
      </c>
      <c r="AO1508" s="164">
        <v>0</v>
      </c>
      <c r="AP1508" s="164">
        <v>0</v>
      </c>
      <c r="AQ1508" s="164">
        <v>0</v>
      </c>
      <c r="AR1508" s="164">
        <v>0</v>
      </c>
      <c r="AS1508" s="164">
        <v>0</v>
      </c>
      <c r="AT1508" s="164">
        <v>0</v>
      </c>
      <c r="AU1508" s="164">
        <v>0</v>
      </c>
      <c r="AV1508" s="164">
        <v>0</v>
      </c>
      <c r="AW1508" s="164">
        <v>0</v>
      </c>
    </row>
    <row r="1509" spans="1:49" x14ac:dyDescent="0.3">
      <c r="A1509" s="247" t="s">
        <v>27</v>
      </c>
      <c r="B1509" s="247" t="s">
        <v>10</v>
      </c>
      <c r="C1509" s="141" t="s">
        <v>11</v>
      </c>
      <c r="D1509" s="164">
        <v>0</v>
      </c>
      <c r="E1509" s="164">
        <v>0</v>
      </c>
      <c r="F1509" s="164">
        <v>0</v>
      </c>
      <c r="G1509" s="164">
        <v>0</v>
      </c>
      <c r="H1509" s="164">
        <v>0</v>
      </c>
      <c r="I1509" s="164">
        <v>0</v>
      </c>
      <c r="J1509" s="164">
        <v>0</v>
      </c>
      <c r="K1509" s="164">
        <v>0</v>
      </c>
      <c r="L1509" s="164">
        <v>0</v>
      </c>
      <c r="M1509" s="164">
        <v>0</v>
      </c>
      <c r="N1509" s="164">
        <v>0</v>
      </c>
      <c r="O1509" s="164">
        <v>0</v>
      </c>
      <c r="P1509" s="164">
        <v>0</v>
      </c>
      <c r="Q1509" s="164">
        <v>0</v>
      </c>
      <c r="R1509" s="164">
        <v>0</v>
      </c>
      <c r="S1509" s="164">
        <v>0</v>
      </c>
      <c r="T1509" s="164">
        <v>0</v>
      </c>
      <c r="U1509" s="164">
        <v>0</v>
      </c>
      <c r="V1509" s="164">
        <v>0</v>
      </c>
      <c r="W1509" s="164">
        <v>0</v>
      </c>
      <c r="X1509" s="164">
        <v>0</v>
      </c>
      <c r="Y1509" s="164">
        <v>0</v>
      </c>
      <c r="Z1509" s="164">
        <v>0</v>
      </c>
      <c r="AA1509" s="164">
        <v>0</v>
      </c>
      <c r="AB1509" s="164">
        <v>0</v>
      </c>
      <c r="AC1509" s="164">
        <v>0</v>
      </c>
      <c r="AD1509" s="164">
        <v>0</v>
      </c>
      <c r="AE1509" s="164">
        <v>0</v>
      </c>
      <c r="AF1509" s="164">
        <v>0</v>
      </c>
      <c r="AG1509" s="164">
        <v>0</v>
      </c>
      <c r="AH1509" s="164">
        <v>0</v>
      </c>
      <c r="AI1509" s="164">
        <v>0</v>
      </c>
      <c r="AJ1509" s="164">
        <v>0</v>
      </c>
      <c r="AK1509" s="164">
        <v>0</v>
      </c>
      <c r="AL1509" s="164">
        <v>0</v>
      </c>
      <c r="AM1509" s="164">
        <v>0</v>
      </c>
      <c r="AN1509" s="164">
        <v>0</v>
      </c>
      <c r="AO1509" s="164">
        <v>0</v>
      </c>
      <c r="AP1509" s="164">
        <v>0</v>
      </c>
      <c r="AQ1509" s="164">
        <v>0</v>
      </c>
      <c r="AR1509" s="164">
        <v>0</v>
      </c>
      <c r="AS1509" s="164">
        <v>0</v>
      </c>
      <c r="AT1509" s="164">
        <v>0</v>
      </c>
      <c r="AU1509" s="164">
        <v>0</v>
      </c>
      <c r="AV1509" s="164">
        <v>0</v>
      </c>
      <c r="AW1509" s="164">
        <v>0</v>
      </c>
    </row>
    <row r="1510" spans="1:49" x14ac:dyDescent="0.3">
      <c r="A1510" s="247"/>
      <c r="B1510" s="247"/>
      <c r="C1510" s="141" t="s">
        <v>12</v>
      </c>
      <c r="D1510" s="164">
        <v>0</v>
      </c>
      <c r="E1510" s="164">
        <v>0</v>
      </c>
      <c r="F1510" s="164">
        <v>0</v>
      </c>
      <c r="G1510" s="164">
        <v>0</v>
      </c>
      <c r="H1510" s="164">
        <v>0</v>
      </c>
      <c r="I1510" s="164">
        <v>0</v>
      </c>
      <c r="J1510" s="164">
        <v>0</v>
      </c>
      <c r="K1510" s="164">
        <v>0</v>
      </c>
      <c r="L1510" s="164">
        <v>0</v>
      </c>
      <c r="M1510" s="164">
        <v>0</v>
      </c>
      <c r="N1510" s="164">
        <v>0</v>
      </c>
      <c r="O1510" s="164">
        <v>0</v>
      </c>
      <c r="P1510" s="164">
        <v>0</v>
      </c>
      <c r="Q1510" s="164">
        <v>0</v>
      </c>
      <c r="R1510" s="164">
        <v>0</v>
      </c>
      <c r="S1510" s="164">
        <v>0</v>
      </c>
      <c r="T1510" s="164">
        <v>0</v>
      </c>
      <c r="U1510" s="164">
        <v>0</v>
      </c>
      <c r="V1510" s="164">
        <v>0</v>
      </c>
      <c r="W1510" s="164">
        <v>0</v>
      </c>
      <c r="X1510" s="164">
        <v>0</v>
      </c>
      <c r="Y1510" s="164">
        <v>0</v>
      </c>
      <c r="Z1510" s="164">
        <v>0</v>
      </c>
      <c r="AA1510" s="164">
        <v>0</v>
      </c>
      <c r="AB1510" s="164">
        <v>0</v>
      </c>
      <c r="AC1510" s="164">
        <v>0</v>
      </c>
      <c r="AD1510" s="164">
        <v>0</v>
      </c>
      <c r="AE1510" s="164">
        <v>0</v>
      </c>
      <c r="AF1510" s="164">
        <v>0</v>
      </c>
      <c r="AG1510" s="164">
        <v>0</v>
      </c>
      <c r="AH1510" s="164">
        <v>0</v>
      </c>
      <c r="AI1510" s="164">
        <v>0</v>
      </c>
      <c r="AJ1510" s="164">
        <v>0</v>
      </c>
      <c r="AK1510" s="164">
        <v>0</v>
      </c>
      <c r="AL1510" s="164">
        <v>0</v>
      </c>
      <c r="AM1510" s="164">
        <v>0</v>
      </c>
      <c r="AN1510" s="164">
        <v>0</v>
      </c>
      <c r="AO1510" s="164">
        <v>0</v>
      </c>
      <c r="AP1510" s="164">
        <v>0</v>
      </c>
      <c r="AQ1510" s="164">
        <v>0</v>
      </c>
      <c r="AR1510" s="164">
        <v>0</v>
      </c>
      <c r="AS1510" s="164">
        <v>0</v>
      </c>
      <c r="AT1510" s="164">
        <v>0</v>
      </c>
      <c r="AU1510" s="164">
        <v>0</v>
      </c>
      <c r="AV1510" s="164">
        <v>0</v>
      </c>
      <c r="AW1510" s="164">
        <v>0</v>
      </c>
    </row>
    <row r="1511" spans="1:49" x14ac:dyDescent="0.3">
      <c r="A1511" s="247"/>
      <c r="B1511" s="247"/>
      <c r="C1511" s="141" t="s">
        <v>13</v>
      </c>
      <c r="D1511" s="164">
        <v>0</v>
      </c>
      <c r="E1511" s="164">
        <v>0</v>
      </c>
      <c r="F1511" s="164">
        <v>0</v>
      </c>
      <c r="G1511" s="164">
        <v>0</v>
      </c>
      <c r="H1511" s="164">
        <v>0</v>
      </c>
      <c r="I1511" s="164">
        <v>0</v>
      </c>
      <c r="J1511" s="164">
        <v>0</v>
      </c>
      <c r="K1511" s="164">
        <v>0</v>
      </c>
      <c r="L1511" s="164">
        <v>0</v>
      </c>
      <c r="M1511" s="164">
        <v>0</v>
      </c>
      <c r="N1511" s="164">
        <v>0</v>
      </c>
      <c r="O1511" s="164">
        <v>0</v>
      </c>
      <c r="P1511" s="164">
        <v>0</v>
      </c>
      <c r="Q1511" s="164">
        <v>0</v>
      </c>
      <c r="R1511" s="164">
        <v>0</v>
      </c>
      <c r="S1511" s="164">
        <v>0</v>
      </c>
      <c r="T1511" s="164">
        <v>0</v>
      </c>
      <c r="U1511" s="164">
        <v>0</v>
      </c>
      <c r="V1511" s="164">
        <v>0</v>
      </c>
      <c r="W1511" s="164">
        <v>0</v>
      </c>
      <c r="X1511" s="164">
        <v>0</v>
      </c>
      <c r="Y1511" s="164">
        <v>0</v>
      </c>
      <c r="Z1511" s="164">
        <v>0</v>
      </c>
      <c r="AA1511" s="164">
        <v>0</v>
      </c>
      <c r="AB1511" s="164">
        <v>0</v>
      </c>
      <c r="AC1511" s="164">
        <v>0</v>
      </c>
      <c r="AD1511" s="164">
        <v>0</v>
      </c>
      <c r="AE1511" s="164">
        <v>0</v>
      </c>
      <c r="AF1511" s="164">
        <v>0</v>
      </c>
      <c r="AG1511" s="164">
        <v>0</v>
      </c>
      <c r="AH1511" s="164">
        <v>0</v>
      </c>
      <c r="AI1511" s="164">
        <v>0</v>
      </c>
      <c r="AJ1511" s="164">
        <v>0</v>
      </c>
      <c r="AK1511" s="164">
        <v>0</v>
      </c>
      <c r="AL1511" s="164">
        <v>0</v>
      </c>
      <c r="AM1511" s="164">
        <v>0</v>
      </c>
      <c r="AN1511" s="164">
        <v>0</v>
      </c>
      <c r="AO1511" s="164">
        <v>0</v>
      </c>
      <c r="AP1511" s="164">
        <v>0</v>
      </c>
      <c r="AQ1511" s="164">
        <v>0</v>
      </c>
      <c r="AR1511" s="164">
        <v>0</v>
      </c>
      <c r="AS1511" s="164">
        <v>0</v>
      </c>
      <c r="AT1511" s="164">
        <v>0</v>
      </c>
      <c r="AU1511" s="164">
        <v>0</v>
      </c>
      <c r="AV1511" s="164">
        <v>0</v>
      </c>
      <c r="AW1511" s="164">
        <v>0</v>
      </c>
    </row>
    <row r="1512" spans="1:49" x14ac:dyDescent="0.3">
      <c r="A1512" s="247"/>
      <c r="B1512" s="247"/>
      <c r="C1512" s="141" t="s">
        <v>14</v>
      </c>
      <c r="D1512" s="164">
        <v>0</v>
      </c>
      <c r="E1512" s="164">
        <v>0</v>
      </c>
      <c r="F1512" s="164">
        <v>0</v>
      </c>
      <c r="G1512" s="164">
        <v>0</v>
      </c>
      <c r="H1512" s="164">
        <v>0</v>
      </c>
      <c r="I1512" s="164">
        <v>0</v>
      </c>
      <c r="J1512" s="164">
        <v>0</v>
      </c>
      <c r="K1512" s="164">
        <v>0</v>
      </c>
      <c r="L1512" s="164">
        <v>0</v>
      </c>
      <c r="M1512" s="164">
        <v>0</v>
      </c>
      <c r="N1512" s="164">
        <v>0</v>
      </c>
      <c r="O1512" s="164">
        <v>0</v>
      </c>
      <c r="P1512" s="164">
        <v>0</v>
      </c>
      <c r="Q1512" s="164">
        <v>0</v>
      </c>
      <c r="R1512" s="164">
        <v>0</v>
      </c>
      <c r="S1512" s="164">
        <v>0</v>
      </c>
      <c r="T1512" s="164">
        <v>0</v>
      </c>
      <c r="U1512" s="164">
        <v>0</v>
      </c>
      <c r="V1512" s="164">
        <v>0</v>
      </c>
      <c r="W1512" s="164">
        <v>0</v>
      </c>
      <c r="X1512" s="164">
        <v>0</v>
      </c>
      <c r="Y1512" s="164">
        <v>0</v>
      </c>
      <c r="Z1512" s="164">
        <v>0</v>
      </c>
      <c r="AA1512" s="164">
        <v>0</v>
      </c>
      <c r="AB1512" s="164">
        <v>0</v>
      </c>
      <c r="AC1512" s="164">
        <v>0</v>
      </c>
      <c r="AD1512" s="164">
        <v>0</v>
      </c>
      <c r="AE1512" s="164">
        <v>0</v>
      </c>
      <c r="AF1512" s="164">
        <v>0</v>
      </c>
      <c r="AG1512" s="164">
        <v>0</v>
      </c>
      <c r="AH1512" s="164">
        <v>0</v>
      </c>
      <c r="AI1512" s="164">
        <v>0</v>
      </c>
      <c r="AJ1512" s="164">
        <v>0</v>
      </c>
      <c r="AK1512" s="164">
        <v>0</v>
      </c>
      <c r="AL1512" s="164">
        <v>0</v>
      </c>
      <c r="AM1512" s="164">
        <v>0</v>
      </c>
      <c r="AN1512" s="164">
        <v>0</v>
      </c>
      <c r="AO1512" s="164">
        <v>0</v>
      </c>
      <c r="AP1512" s="164">
        <v>0</v>
      </c>
      <c r="AQ1512" s="164">
        <v>0</v>
      </c>
      <c r="AR1512" s="164">
        <v>0</v>
      </c>
      <c r="AS1512" s="164">
        <v>0</v>
      </c>
      <c r="AT1512" s="164">
        <v>0</v>
      </c>
      <c r="AU1512" s="164">
        <v>0</v>
      </c>
      <c r="AV1512" s="164">
        <v>0</v>
      </c>
      <c r="AW1512" s="164">
        <v>0</v>
      </c>
    </row>
    <row r="1513" spans="1:49" x14ac:dyDescent="0.3">
      <c r="A1513" s="247"/>
      <c r="B1513" s="247"/>
      <c r="C1513" s="141" t="s">
        <v>15</v>
      </c>
      <c r="D1513" s="164">
        <v>0</v>
      </c>
      <c r="E1513" s="164">
        <v>0</v>
      </c>
      <c r="F1513" s="164">
        <v>0</v>
      </c>
      <c r="G1513" s="164">
        <v>0</v>
      </c>
      <c r="H1513" s="164">
        <v>0</v>
      </c>
      <c r="I1513" s="164">
        <v>0</v>
      </c>
      <c r="J1513" s="164">
        <v>0</v>
      </c>
      <c r="K1513" s="164">
        <v>0</v>
      </c>
      <c r="L1513" s="164">
        <v>0</v>
      </c>
      <c r="M1513" s="164">
        <v>0</v>
      </c>
      <c r="N1513" s="164">
        <v>0</v>
      </c>
      <c r="O1513" s="164">
        <v>0</v>
      </c>
      <c r="P1513" s="164">
        <v>0</v>
      </c>
      <c r="Q1513" s="164">
        <v>0</v>
      </c>
      <c r="R1513" s="164">
        <v>0</v>
      </c>
      <c r="S1513" s="164">
        <v>0</v>
      </c>
      <c r="T1513" s="164">
        <v>0</v>
      </c>
      <c r="U1513" s="164">
        <v>0</v>
      </c>
      <c r="V1513" s="164">
        <v>0</v>
      </c>
      <c r="W1513" s="164">
        <v>0</v>
      </c>
      <c r="X1513" s="164">
        <v>0</v>
      </c>
      <c r="Y1513" s="164">
        <v>0</v>
      </c>
      <c r="Z1513" s="164">
        <v>0</v>
      </c>
      <c r="AA1513" s="164">
        <v>0</v>
      </c>
      <c r="AB1513" s="164">
        <v>0</v>
      </c>
      <c r="AC1513" s="164">
        <v>0</v>
      </c>
      <c r="AD1513" s="164">
        <v>0</v>
      </c>
      <c r="AE1513" s="164">
        <v>0</v>
      </c>
      <c r="AF1513" s="164">
        <v>0</v>
      </c>
      <c r="AG1513" s="164">
        <v>0</v>
      </c>
      <c r="AH1513" s="164">
        <v>0</v>
      </c>
      <c r="AI1513" s="164">
        <v>0</v>
      </c>
      <c r="AJ1513" s="164">
        <v>0</v>
      </c>
      <c r="AK1513" s="164">
        <v>0</v>
      </c>
      <c r="AL1513" s="164">
        <v>0</v>
      </c>
      <c r="AM1513" s="164">
        <v>0</v>
      </c>
      <c r="AN1513" s="164">
        <v>0</v>
      </c>
      <c r="AO1513" s="164">
        <v>0</v>
      </c>
      <c r="AP1513" s="164">
        <v>0</v>
      </c>
      <c r="AQ1513" s="164">
        <v>0</v>
      </c>
      <c r="AR1513" s="164">
        <v>0</v>
      </c>
      <c r="AS1513" s="164">
        <v>0</v>
      </c>
      <c r="AT1513" s="164">
        <v>0</v>
      </c>
      <c r="AU1513" s="164">
        <v>0</v>
      </c>
      <c r="AV1513" s="164">
        <v>0</v>
      </c>
      <c r="AW1513" s="164">
        <v>0</v>
      </c>
    </row>
    <row r="1514" spans="1:49" x14ac:dyDescent="0.3">
      <c r="A1514" s="247"/>
      <c r="B1514" s="247"/>
      <c r="C1514" s="141" t="s">
        <v>16</v>
      </c>
      <c r="D1514" s="164">
        <v>0</v>
      </c>
      <c r="E1514" s="164">
        <v>0</v>
      </c>
      <c r="F1514" s="164">
        <v>0</v>
      </c>
      <c r="G1514" s="164">
        <v>0</v>
      </c>
      <c r="H1514" s="164">
        <v>0</v>
      </c>
      <c r="I1514" s="164">
        <v>0</v>
      </c>
      <c r="J1514" s="164">
        <v>0</v>
      </c>
      <c r="K1514" s="164">
        <v>0</v>
      </c>
      <c r="L1514" s="164">
        <v>0</v>
      </c>
      <c r="M1514" s="164">
        <v>0</v>
      </c>
      <c r="N1514" s="164">
        <v>0</v>
      </c>
      <c r="O1514" s="164">
        <v>0</v>
      </c>
      <c r="P1514" s="164">
        <v>0</v>
      </c>
      <c r="Q1514" s="164">
        <v>0</v>
      </c>
      <c r="R1514" s="164">
        <v>0</v>
      </c>
      <c r="S1514" s="164">
        <v>0</v>
      </c>
      <c r="T1514" s="164">
        <v>0</v>
      </c>
      <c r="U1514" s="164">
        <v>0</v>
      </c>
      <c r="V1514" s="164">
        <v>0</v>
      </c>
      <c r="W1514" s="164">
        <v>0</v>
      </c>
      <c r="X1514" s="164">
        <v>0</v>
      </c>
      <c r="Y1514" s="164">
        <v>0</v>
      </c>
      <c r="Z1514" s="164">
        <v>0</v>
      </c>
      <c r="AA1514" s="164">
        <v>0</v>
      </c>
      <c r="AB1514" s="164">
        <v>0</v>
      </c>
      <c r="AC1514" s="164">
        <v>0</v>
      </c>
      <c r="AD1514" s="164">
        <v>0</v>
      </c>
      <c r="AE1514" s="164">
        <v>0</v>
      </c>
      <c r="AF1514" s="164">
        <v>0</v>
      </c>
      <c r="AG1514" s="164">
        <v>0</v>
      </c>
      <c r="AH1514" s="164">
        <v>0</v>
      </c>
      <c r="AI1514" s="164">
        <v>0</v>
      </c>
      <c r="AJ1514" s="164">
        <v>0</v>
      </c>
      <c r="AK1514" s="164">
        <v>0</v>
      </c>
      <c r="AL1514" s="164">
        <v>0</v>
      </c>
      <c r="AM1514" s="164">
        <v>0</v>
      </c>
      <c r="AN1514" s="164">
        <v>0</v>
      </c>
      <c r="AO1514" s="164">
        <v>0</v>
      </c>
      <c r="AP1514" s="164">
        <v>0</v>
      </c>
      <c r="AQ1514" s="164">
        <v>0</v>
      </c>
      <c r="AR1514" s="164">
        <v>0</v>
      </c>
      <c r="AS1514" s="164">
        <v>0</v>
      </c>
      <c r="AT1514" s="164">
        <v>0</v>
      </c>
      <c r="AU1514" s="164">
        <v>0</v>
      </c>
      <c r="AV1514" s="164">
        <v>0</v>
      </c>
      <c r="AW1514" s="164">
        <v>0</v>
      </c>
    </row>
    <row r="1515" spans="1:49" x14ac:dyDescent="0.3">
      <c r="A1515" s="247"/>
      <c r="B1515" s="247"/>
      <c r="C1515" s="141" t="s">
        <v>17</v>
      </c>
      <c r="D1515" s="164">
        <v>0</v>
      </c>
      <c r="E1515" s="164">
        <v>0</v>
      </c>
      <c r="F1515" s="164">
        <v>0</v>
      </c>
      <c r="G1515" s="164">
        <v>0</v>
      </c>
      <c r="H1515" s="164">
        <v>0</v>
      </c>
      <c r="I1515" s="164">
        <v>0</v>
      </c>
      <c r="J1515" s="164">
        <v>0</v>
      </c>
      <c r="K1515" s="164">
        <v>0</v>
      </c>
      <c r="L1515" s="164">
        <v>0</v>
      </c>
      <c r="M1515" s="164">
        <v>0</v>
      </c>
      <c r="N1515" s="164">
        <v>0</v>
      </c>
      <c r="O1515" s="164">
        <v>0</v>
      </c>
      <c r="P1515" s="164">
        <v>0</v>
      </c>
      <c r="Q1515" s="164">
        <v>0</v>
      </c>
      <c r="R1515" s="164">
        <v>0</v>
      </c>
      <c r="S1515" s="164">
        <v>0</v>
      </c>
      <c r="T1515" s="164">
        <v>0</v>
      </c>
      <c r="U1515" s="164">
        <v>0</v>
      </c>
      <c r="V1515" s="164">
        <v>0</v>
      </c>
      <c r="W1515" s="164">
        <v>0</v>
      </c>
      <c r="X1515" s="164">
        <v>0</v>
      </c>
      <c r="Y1515" s="164">
        <v>0</v>
      </c>
      <c r="Z1515" s="164">
        <v>0</v>
      </c>
      <c r="AA1515" s="164">
        <v>0</v>
      </c>
      <c r="AB1515" s="164">
        <v>0</v>
      </c>
      <c r="AC1515" s="164">
        <v>0</v>
      </c>
      <c r="AD1515" s="164">
        <v>0</v>
      </c>
      <c r="AE1515" s="164">
        <v>0</v>
      </c>
      <c r="AF1515" s="164">
        <v>0</v>
      </c>
      <c r="AG1515" s="164">
        <v>0</v>
      </c>
      <c r="AH1515" s="164">
        <v>0</v>
      </c>
      <c r="AI1515" s="164">
        <v>0</v>
      </c>
      <c r="AJ1515" s="164">
        <v>0</v>
      </c>
      <c r="AK1515" s="164">
        <v>0</v>
      </c>
      <c r="AL1515" s="164">
        <v>0</v>
      </c>
      <c r="AM1515" s="164">
        <v>0</v>
      </c>
      <c r="AN1515" s="164">
        <v>0</v>
      </c>
      <c r="AO1515" s="164">
        <v>0</v>
      </c>
      <c r="AP1515" s="164">
        <v>0</v>
      </c>
      <c r="AQ1515" s="164">
        <v>0</v>
      </c>
      <c r="AR1515" s="164">
        <v>0</v>
      </c>
      <c r="AS1515" s="164">
        <v>0</v>
      </c>
      <c r="AT1515" s="164">
        <v>0</v>
      </c>
      <c r="AU1515" s="164">
        <v>0</v>
      </c>
      <c r="AV1515" s="164">
        <v>0</v>
      </c>
      <c r="AW1515" s="164">
        <v>0</v>
      </c>
    </row>
    <row r="1516" spans="1:49" x14ac:dyDescent="0.3">
      <c r="A1516" s="247"/>
      <c r="B1516" s="247"/>
      <c r="C1516" s="141" t="s">
        <v>34</v>
      </c>
      <c r="D1516" s="164">
        <v>0</v>
      </c>
      <c r="E1516" s="164">
        <v>0</v>
      </c>
      <c r="F1516" s="164">
        <v>0</v>
      </c>
      <c r="G1516" s="164">
        <v>0</v>
      </c>
      <c r="H1516" s="164">
        <v>0</v>
      </c>
      <c r="I1516" s="164">
        <v>0</v>
      </c>
      <c r="J1516" s="164">
        <v>0</v>
      </c>
      <c r="K1516" s="164">
        <v>0</v>
      </c>
      <c r="L1516" s="164">
        <v>0</v>
      </c>
      <c r="M1516" s="164">
        <v>0</v>
      </c>
      <c r="N1516" s="164">
        <v>0</v>
      </c>
      <c r="O1516" s="164">
        <v>0</v>
      </c>
      <c r="P1516" s="164">
        <v>0</v>
      </c>
      <c r="Q1516" s="164">
        <v>0</v>
      </c>
      <c r="R1516" s="164">
        <v>0</v>
      </c>
      <c r="S1516" s="164">
        <v>0</v>
      </c>
      <c r="T1516" s="164">
        <v>0</v>
      </c>
      <c r="U1516" s="164">
        <v>0</v>
      </c>
      <c r="V1516" s="164">
        <v>0</v>
      </c>
      <c r="W1516" s="164">
        <v>0</v>
      </c>
      <c r="X1516" s="164">
        <v>0</v>
      </c>
      <c r="Y1516" s="164">
        <v>0</v>
      </c>
      <c r="Z1516" s="164">
        <v>0</v>
      </c>
      <c r="AA1516" s="164">
        <v>0</v>
      </c>
      <c r="AB1516" s="164">
        <v>0</v>
      </c>
      <c r="AC1516" s="164">
        <v>0</v>
      </c>
      <c r="AD1516" s="164">
        <v>0</v>
      </c>
      <c r="AE1516" s="164">
        <v>0</v>
      </c>
      <c r="AF1516" s="164">
        <v>0</v>
      </c>
      <c r="AG1516" s="164">
        <v>0</v>
      </c>
      <c r="AH1516" s="164">
        <v>0</v>
      </c>
      <c r="AI1516" s="164">
        <v>0</v>
      </c>
      <c r="AJ1516" s="164">
        <v>0</v>
      </c>
      <c r="AK1516" s="164">
        <v>0</v>
      </c>
      <c r="AL1516" s="164">
        <v>0</v>
      </c>
      <c r="AM1516" s="164">
        <v>0</v>
      </c>
      <c r="AN1516" s="164">
        <v>0</v>
      </c>
      <c r="AO1516" s="164">
        <v>0</v>
      </c>
      <c r="AP1516" s="164">
        <v>0</v>
      </c>
      <c r="AQ1516" s="164">
        <v>0</v>
      </c>
      <c r="AR1516" s="164">
        <v>0</v>
      </c>
      <c r="AS1516" s="164">
        <v>0</v>
      </c>
      <c r="AT1516" s="164">
        <v>0</v>
      </c>
      <c r="AU1516" s="164">
        <v>0</v>
      </c>
      <c r="AV1516" s="164">
        <v>0</v>
      </c>
      <c r="AW1516" s="164">
        <v>0</v>
      </c>
    </row>
    <row r="1517" spans="1:49" x14ac:dyDescent="0.3">
      <c r="A1517" s="247"/>
      <c r="B1517" s="247"/>
      <c r="C1517" s="141" t="s">
        <v>19</v>
      </c>
      <c r="D1517" s="164">
        <v>0</v>
      </c>
      <c r="E1517" s="164">
        <v>0</v>
      </c>
      <c r="F1517" s="164">
        <v>0</v>
      </c>
      <c r="G1517" s="164">
        <v>0</v>
      </c>
      <c r="H1517" s="164">
        <v>0</v>
      </c>
      <c r="I1517" s="164">
        <v>0</v>
      </c>
      <c r="J1517" s="164">
        <v>0</v>
      </c>
      <c r="K1517" s="164">
        <v>0</v>
      </c>
      <c r="L1517" s="164">
        <v>0</v>
      </c>
      <c r="M1517" s="164">
        <v>0</v>
      </c>
      <c r="N1517" s="164">
        <v>0</v>
      </c>
      <c r="O1517" s="164">
        <v>0</v>
      </c>
      <c r="P1517" s="164">
        <v>0</v>
      </c>
      <c r="Q1517" s="164">
        <v>0</v>
      </c>
      <c r="R1517" s="164">
        <v>0</v>
      </c>
      <c r="S1517" s="164">
        <v>0</v>
      </c>
      <c r="T1517" s="164">
        <v>0</v>
      </c>
      <c r="U1517" s="164">
        <v>0</v>
      </c>
      <c r="V1517" s="164">
        <v>0</v>
      </c>
      <c r="W1517" s="164">
        <v>0</v>
      </c>
      <c r="X1517" s="164">
        <v>0</v>
      </c>
      <c r="Y1517" s="164">
        <v>0</v>
      </c>
      <c r="Z1517" s="164">
        <v>0</v>
      </c>
      <c r="AA1517" s="164">
        <v>0</v>
      </c>
      <c r="AB1517" s="164">
        <v>0</v>
      </c>
      <c r="AC1517" s="164">
        <v>0</v>
      </c>
      <c r="AD1517" s="164">
        <v>0</v>
      </c>
      <c r="AE1517" s="164">
        <v>0</v>
      </c>
      <c r="AF1517" s="164">
        <v>0</v>
      </c>
      <c r="AG1517" s="164">
        <v>0</v>
      </c>
      <c r="AH1517" s="164">
        <v>0</v>
      </c>
      <c r="AI1517" s="164">
        <v>0</v>
      </c>
      <c r="AJ1517" s="164">
        <v>0</v>
      </c>
      <c r="AK1517" s="164">
        <v>0</v>
      </c>
      <c r="AL1517" s="164">
        <v>0</v>
      </c>
      <c r="AM1517" s="164">
        <v>0</v>
      </c>
      <c r="AN1517" s="164">
        <v>0</v>
      </c>
      <c r="AO1517" s="164">
        <v>0</v>
      </c>
      <c r="AP1517" s="164">
        <v>0</v>
      </c>
      <c r="AQ1517" s="164">
        <v>0</v>
      </c>
      <c r="AR1517" s="164">
        <v>0</v>
      </c>
      <c r="AS1517" s="164">
        <v>0</v>
      </c>
      <c r="AT1517" s="164">
        <v>0</v>
      </c>
      <c r="AU1517" s="164">
        <v>0</v>
      </c>
      <c r="AV1517" s="164">
        <v>0</v>
      </c>
      <c r="AW1517" s="164">
        <v>0</v>
      </c>
    </row>
    <row r="1518" spans="1:49" x14ac:dyDescent="0.3">
      <c r="A1518" s="247"/>
      <c r="B1518" s="247" t="s">
        <v>20</v>
      </c>
      <c r="C1518" s="141" t="s">
        <v>11</v>
      </c>
      <c r="D1518" s="164">
        <v>0</v>
      </c>
      <c r="E1518" s="164">
        <v>0</v>
      </c>
      <c r="F1518" s="164">
        <v>0</v>
      </c>
      <c r="G1518" s="164">
        <v>0</v>
      </c>
      <c r="H1518" s="164">
        <v>0</v>
      </c>
      <c r="I1518" s="164">
        <v>0</v>
      </c>
      <c r="J1518" s="164">
        <v>0</v>
      </c>
      <c r="K1518" s="164">
        <v>0</v>
      </c>
      <c r="L1518" s="164">
        <v>0</v>
      </c>
      <c r="M1518" s="164">
        <v>0</v>
      </c>
      <c r="N1518" s="164">
        <v>0</v>
      </c>
      <c r="O1518" s="164">
        <v>0</v>
      </c>
      <c r="P1518" s="164">
        <v>0</v>
      </c>
      <c r="Q1518" s="164">
        <v>0</v>
      </c>
      <c r="R1518" s="164">
        <v>0</v>
      </c>
      <c r="S1518" s="164">
        <v>0</v>
      </c>
      <c r="T1518" s="164">
        <v>0</v>
      </c>
      <c r="U1518" s="164">
        <v>0</v>
      </c>
      <c r="V1518" s="164">
        <v>0</v>
      </c>
      <c r="W1518" s="164">
        <v>0</v>
      </c>
      <c r="X1518" s="164">
        <v>0</v>
      </c>
      <c r="Y1518" s="164">
        <v>0</v>
      </c>
      <c r="Z1518" s="164">
        <v>0</v>
      </c>
      <c r="AA1518" s="164">
        <v>0</v>
      </c>
      <c r="AB1518" s="164">
        <v>0</v>
      </c>
      <c r="AC1518" s="164">
        <v>0</v>
      </c>
      <c r="AD1518" s="164">
        <v>0</v>
      </c>
      <c r="AE1518" s="164">
        <v>0</v>
      </c>
      <c r="AF1518" s="164">
        <v>0</v>
      </c>
      <c r="AG1518" s="164">
        <v>0</v>
      </c>
      <c r="AH1518" s="164">
        <v>0</v>
      </c>
      <c r="AI1518" s="164">
        <v>0</v>
      </c>
      <c r="AJ1518" s="164">
        <v>0</v>
      </c>
      <c r="AK1518" s="164">
        <v>0</v>
      </c>
      <c r="AL1518" s="164">
        <v>0</v>
      </c>
      <c r="AM1518" s="164">
        <v>0</v>
      </c>
      <c r="AN1518" s="164">
        <v>0</v>
      </c>
      <c r="AO1518" s="164">
        <v>0</v>
      </c>
      <c r="AP1518" s="164">
        <v>0</v>
      </c>
      <c r="AQ1518" s="164">
        <v>0</v>
      </c>
      <c r="AR1518" s="164">
        <v>0</v>
      </c>
      <c r="AS1518" s="164">
        <v>0</v>
      </c>
      <c r="AT1518" s="164">
        <v>0</v>
      </c>
      <c r="AU1518" s="164">
        <v>0</v>
      </c>
      <c r="AV1518" s="164">
        <v>0</v>
      </c>
      <c r="AW1518" s="164">
        <v>0</v>
      </c>
    </row>
    <row r="1519" spans="1:49" x14ac:dyDescent="0.3">
      <c r="A1519" s="247"/>
      <c r="B1519" s="247"/>
      <c r="C1519" s="141" t="s">
        <v>12</v>
      </c>
      <c r="D1519" s="164">
        <v>0</v>
      </c>
      <c r="E1519" s="164">
        <v>0</v>
      </c>
      <c r="F1519" s="164">
        <v>0</v>
      </c>
      <c r="G1519" s="164">
        <v>0</v>
      </c>
      <c r="H1519" s="164">
        <v>0</v>
      </c>
      <c r="I1519" s="164">
        <v>0</v>
      </c>
      <c r="J1519" s="164">
        <v>0</v>
      </c>
      <c r="K1519" s="164">
        <v>0</v>
      </c>
      <c r="L1519" s="164">
        <v>0</v>
      </c>
      <c r="M1519" s="164">
        <v>0</v>
      </c>
      <c r="N1519" s="164">
        <v>0</v>
      </c>
      <c r="O1519" s="164">
        <v>0</v>
      </c>
      <c r="P1519" s="164">
        <v>0</v>
      </c>
      <c r="Q1519" s="164">
        <v>0</v>
      </c>
      <c r="R1519" s="164">
        <v>0</v>
      </c>
      <c r="S1519" s="164">
        <v>0</v>
      </c>
      <c r="T1519" s="164">
        <v>0</v>
      </c>
      <c r="U1519" s="164">
        <v>0</v>
      </c>
      <c r="V1519" s="164">
        <v>0</v>
      </c>
      <c r="W1519" s="164">
        <v>0</v>
      </c>
      <c r="X1519" s="164">
        <v>0</v>
      </c>
      <c r="Y1519" s="164">
        <v>0</v>
      </c>
      <c r="Z1519" s="164">
        <v>0</v>
      </c>
      <c r="AA1519" s="164">
        <v>0</v>
      </c>
      <c r="AB1519" s="164">
        <v>0</v>
      </c>
      <c r="AC1519" s="164">
        <v>0</v>
      </c>
      <c r="AD1519" s="164">
        <v>0</v>
      </c>
      <c r="AE1519" s="164">
        <v>0</v>
      </c>
      <c r="AF1519" s="164">
        <v>0</v>
      </c>
      <c r="AG1519" s="164">
        <v>0</v>
      </c>
      <c r="AH1519" s="164">
        <v>0</v>
      </c>
      <c r="AI1519" s="164">
        <v>0</v>
      </c>
      <c r="AJ1519" s="164">
        <v>0</v>
      </c>
      <c r="AK1519" s="164">
        <v>0</v>
      </c>
      <c r="AL1519" s="164">
        <v>0</v>
      </c>
      <c r="AM1519" s="164">
        <v>0</v>
      </c>
      <c r="AN1519" s="164">
        <v>0</v>
      </c>
      <c r="AO1519" s="164">
        <v>0</v>
      </c>
      <c r="AP1519" s="164">
        <v>0</v>
      </c>
      <c r="AQ1519" s="164">
        <v>0</v>
      </c>
      <c r="AR1519" s="164">
        <v>0</v>
      </c>
      <c r="AS1519" s="164">
        <v>0</v>
      </c>
      <c r="AT1519" s="164">
        <v>0</v>
      </c>
      <c r="AU1519" s="164">
        <v>0</v>
      </c>
      <c r="AV1519" s="164">
        <v>0</v>
      </c>
      <c r="AW1519" s="164">
        <v>0</v>
      </c>
    </row>
    <row r="1520" spans="1:49" x14ac:dyDescent="0.3">
      <c r="A1520" s="247"/>
      <c r="B1520" s="247"/>
      <c r="C1520" s="141" t="s">
        <v>13</v>
      </c>
      <c r="D1520" s="164">
        <v>0</v>
      </c>
      <c r="E1520" s="164">
        <v>0</v>
      </c>
      <c r="F1520" s="164">
        <v>0</v>
      </c>
      <c r="G1520" s="164">
        <v>0</v>
      </c>
      <c r="H1520" s="164">
        <v>0</v>
      </c>
      <c r="I1520" s="164">
        <v>0</v>
      </c>
      <c r="J1520" s="164">
        <v>0</v>
      </c>
      <c r="K1520" s="164">
        <v>0</v>
      </c>
      <c r="L1520" s="164">
        <v>0</v>
      </c>
      <c r="M1520" s="164">
        <v>0</v>
      </c>
      <c r="N1520" s="164">
        <v>0</v>
      </c>
      <c r="O1520" s="164">
        <v>0</v>
      </c>
      <c r="P1520" s="164">
        <v>0</v>
      </c>
      <c r="Q1520" s="164">
        <v>0</v>
      </c>
      <c r="R1520" s="164">
        <v>0</v>
      </c>
      <c r="S1520" s="164">
        <v>0</v>
      </c>
      <c r="T1520" s="164">
        <v>0</v>
      </c>
      <c r="U1520" s="164">
        <v>0</v>
      </c>
      <c r="V1520" s="164">
        <v>0</v>
      </c>
      <c r="W1520" s="164">
        <v>0</v>
      </c>
      <c r="X1520" s="164">
        <v>0</v>
      </c>
      <c r="Y1520" s="164">
        <v>0</v>
      </c>
      <c r="Z1520" s="164">
        <v>0</v>
      </c>
      <c r="AA1520" s="164">
        <v>0</v>
      </c>
      <c r="AB1520" s="164">
        <v>0</v>
      </c>
      <c r="AC1520" s="164">
        <v>0</v>
      </c>
      <c r="AD1520" s="164">
        <v>0</v>
      </c>
      <c r="AE1520" s="164">
        <v>0</v>
      </c>
      <c r="AF1520" s="164">
        <v>0</v>
      </c>
      <c r="AG1520" s="164">
        <v>0</v>
      </c>
      <c r="AH1520" s="164">
        <v>0</v>
      </c>
      <c r="AI1520" s="164">
        <v>0</v>
      </c>
      <c r="AJ1520" s="164">
        <v>0</v>
      </c>
      <c r="AK1520" s="164">
        <v>0</v>
      </c>
      <c r="AL1520" s="164">
        <v>0</v>
      </c>
      <c r="AM1520" s="164">
        <v>0</v>
      </c>
      <c r="AN1520" s="164">
        <v>0</v>
      </c>
      <c r="AO1520" s="164">
        <v>0</v>
      </c>
      <c r="AP1520" s="164">
        <v>0</v>
      </c>
      <c r="AQ1520" s="164">
        <v>0</v>
      </c>
      <c r="AR1520" s="164">
        <v>0</v>
      </c>
      <c r="AS1520" s="164">
        <v>0</v>
      </c>
      <c r="AT1520" s="164">
        <v>0</v>
      </c>
      <c r="AU1520" s="164">
        <v>0</v>
      </c>
      <c r="AV1520" s="164">
        <v>0</v>
      </c>
      <c r="AW1520" s="164">
        <v>0</v>
      </c>
    </row>
    <row r="1521" spans="1:49" x14ac:dyDescent="0.3">
      <c r="A1521" s="247"/>
      <c r="B1521" s="247"/>
      <c r="C1521" s="141" t="s">
        <v>14</v>
      </c>
      <c r="D1521" s="164">
        <v>0</v>
      </c>
      <c r="E1521" s="164">
        <v>0</v>
      </c>
      <c r="F1521" s="164">
        <v>0</v>
      </c>
      <c r="G1521" s="164">
        <v>0</v>
      </c>
      <c r="H1521" s="164">
        <v>0</v>
      </c>
      <c r="I1521" s="164">
        <v>0</v>
      </c>
      <c r="J1521" s="164">
        <v>0</v>
      </c>
      <c r="K1521" s="164">
        <v>0</v>
      </c>
      <c r="L1521" s="164">
        <v>0</v>
      </c>
      <c r="M1521" s="164">
        <v>0</v>
      </c>
      <c r="N1521" s="164">
        <v>0</v>
      </c>
      <c r="O1521" s="164">
        <v>0</v>
      </c>
      <c r="P1521" s="164">
        <v>0</v>
      </c>
      <c r="Q1521" s="164">
        <v>0</v>
      </c>
      <c r="R1521" s="164">
        <v>0</v>
      </c>
      <c r="S1521" s="164">
        <v>0</v>
      </c>
      <c r="T1521" s="164">
        <v>0</v>
      </c>
      <c r="U1521" s="164">
        <v>0</v>
      </c>
      <c r="V1521" s="164">
        <v>0</v>
      </c>
      <c r="W1521" s="164">
        <v>0</v>
      </c>
      <c r="X1521" s="164">
        <v>0</v>
      </c>
      <c r="Y1521" s="164">
        <v>0</v>
      </c>
      <c r="Z1521" s="164">
        <v>0</v>
      </c>
      <c r="AA1521" s="164">
        <v>0</v>
      </c>
      <c r="AB1521" s="164">
        <v>0</v>
      </c>
      <c r="AC1521" s="164">
        <v>0</v>
      </c>
      <c r="AD1521" s="164">
        <v>0</v>
      </c>
      <c r="AE1521" s="164">
        <v>0</v>
      </c>
      <c r="AF1521" s="164">
        <v>0</v>
      </c>
      <c r="AG1521" s="164">
        <v>0</v>
      </c>
      <c r="AH1521" s="164">
        <v>0</v>
      </c>
      <c r="AI1521" s="164">
        <v>0</v>
      </c>
      <c r="AJ1521" s="164">
        <v>0</v>
      </c>
      <c r="AK1521" s="164">
        <v>0</v>
      </c>
      <c r="AL1521" s="164">
        <v>0</v>
      </c>
      <c r="AM1521" s="164">
        <v>0</v>
      </c>
      <c r="AN1521" s="164">
        <v>0</v>
      </c>
      <c r="AO1521" s="164">
        <v>0</v>
      </c>
      <c r="AP1521" s="164">
        <v>0</v>
      </c>
      <c r="AQ1521" s="164">
        <v>0</v>
      </c>
      <c r="AR1521" s="164">
        <v>0</v>
      </c>
      <c r="AS1521" s="164">
        <v>0</v>
      </c>
      <c r="AT1521" s="164">
        <v>0</v>
      </c>
      <c r="AU1521" s="164">
        <v>0</v>
      </c>
      <c r="AV1521" s="164">
        <v>0</v>
      </c>
      <c r="AW1521" s="164">
        <v>0</v>
      </c>
    </row>
    <row r="1522" spans="1:49" x14ac:dyDescent="0.3">
      <c r="A1522" s="247"/>
      <c r="B1522" s="247"/>
      <c r="C1522" s="141" t="s">
        <v>15</v>
      </c>
      <c r="D1522" s="164">
        <v>0</v>
      </c>
      <c r="E1522" s="164">
        <v>0</v>
      </c>
      <c r="F1522" s="164">
        <v>0</v>
      </c>
      <c r="G1522" s="164">
        <v>0</v>
      </c>
      <c r="H1522" s="164">
        <v>0</v>
      </c>
      <c r="I1522" s="164">
        <v>0</v>
      </c>
      <c r="J1522" s="164">
        <v>0</v>
      </c>
      <c r="K1522" s="164">
        <v>0</v>
      </c>
      <c r="L1522" s="164">
        <v>0</v>
      </c>
      <c r="M1522" s="164">
        <v>0</v>
      </c>
      <c r="N1522" s="164">
        <v>0</v>
      </c>
      <c r="O1522" s="164">
        <v>0</v>
      </c>
      <c r="P1522" s="164">
        <v>0</v>
      </c>
      <c r="Q1522" s="164">
        <v>0</v>
      </c>
      <c r="R1522" s="164">
        <v>0</v>
      </c>
      <c r="S1522" s="164">
        <v>0</v>
      </c>
      <c r="T1522" s="164">
        <v>0</v>
      </c>
      <c r="U1522" s="164">
        <v>0</v>
      </c>
      <c r="V1522" s="164">
        <v>0</v>
      </c>
      <c r="W1522" s="164">
        <v>0</v>
      </c>
      <c r="X1522" s="164">
        <v>0</v>
      </c>
      <c r="Y1522" s="164">
        <v>0</v>
      </c>
      <c r="Z1522" s="164">
        <v>0</v>
      </c>
      <c r="AA1522" s="164">
        <v>0</v>
      </c>
      <c r="AB1522" s="164">
        <v>0</v>
      </c>
      <c r="AC1522" s="164">
        <v>0</v>
      </c>
      <c r="AD1522" s="164">
        <v>0</v>
      </c>
      <c r="AE1522" s="164">
        <v>0</v>
      </c>
      <c r="AF1522" s="164">
        <v>0</v>
      </c>
      <c r="AG1522" s="164">
        <v>0</v>
      </c>
      <c r="AH1522" s="164">
        <v>0</v>
      </c>
      <c r="AI1522" s="164">
        <v>0</v>
      </c>
      <c r="AJ1522" s="164">
        <v>0</v>
      </c>
      <c r="AK1522" s="164">
        <v>0</v>
      </c>
      <c r="AL1522" s="164">
        <v>0</v>
      </c>
      <c r="AM1522" s="164">
        <v>0</v>
      </c>
      <c r="AN1522" s="164">
        <v>0</v>
      </c>
      <c r="AO1522" s="164">
        <v>0</v>
      </c>
      <c r="AP1522" s="164">
        <v>0</v>
      </c>
      <c r="AQ1522" s="164">
        <v>0</v>
      </c>
      <c r="AR1522" s="164">
        <v>0</v>
      </c>
      <c r="AS1522" s="164">
        <v>0</v>
      </c>
      <c r="AT1522" s="164">
        <v>0</v>
      </c>
      <c r="AU1522" s="164">
        <v>0</v>
      </c>
      <c r="AV1522" s="164">
        <v>0</v>
      </c>
      <c r="AW1522" s="164">
        <v>0</v>
      </c>
    </row>
    <row r="1523" spans="1:49" x14ac:dyDescent="0.3">
      <c r="A1523" s="247"/>
      <c r="B1523" s="247"/>
      <c r="C1523" s="141" t="s">
        <v>16</v>
      </c>
      <c r="D1523" s="164">
        <v>0</v>
      </c>
      <c r="E1523" s="164">
        <v>0</v>
      </c>
      <c r="F1523" s="164">
        <v>0</v>
      </c>
      <c r="G1523" s="164">
        <v>0</v>
      </c>
      <c r="H1523" s="164">
        <v>0</v>
      </c>
      <c r="I1523" s="164">
        <v>0</v>
      </c>
      <c r="J1523" s="164">
        <v>0</v>
      </c>
      <c r="K1523" s="164">
        <v>0</v>
      </c>
      <c r="L1523" s="164">
        <v>0</v>
      </c>
      <c r="M1523" s="164">
        <v>0</v>
      </c>
      <c r="N1523" s="164">
        <v>0</v>
      </c>
      <c r="O1523" s="164">
        <v>0</v>
      </c>
      <c r="P1523" s="164">
        <v>0</v>
      </c>
      <c r="Q1523" s="164">
        <v>0</v>
      </c>
      <c r="R1523" s="164">
        <v>0</v>
      </c>
      <c r="S1523" s="164">
        <v>0</v>
      </c>
      <c r="T1523" s="164">
        <v>0</v>
      </c>
      <c r="U1523" s="164">
        <v>0</v>
      </c>
      <c r="V1523" s="164">
        <v>0</v>
      </c>
      <c r="W1523" s="164">
        <v>0</v>
      </c>
      <c r="X1523" s="164">
        <v>0</v>
      </c>
      <c r="Y1523" s="164">
        <v>0</v>
      </c>
      <c r="Z1523" s="164">
        <v>0</v>
      </c>
      <c r="AA1523" s="164">
        <v>0</v>
      </c>
      <c r="AB1523" s="164">
        <v>0</v>
      </c>
      <c r="AC1523" s="164">
        <v>0</v>
      </c>
      <c r="AD1523" s="164">
        <v>0</v>
      </c>
      <c r="AE1523" s="164">
        <v>0</v>
      </c>
      <c r="AF1523" s="164">
        <v>0</v>
      </c>
      <c r="AG1523" s="164">
        <v>0</v>
      </c>
      <c r="AH1523" s="164">
        <v>0</v>
      </c>
      <c r="AI1523" s="164">
        <v>0</v>
      </c>
      <c r="AJ1523" s="164">
        <v>0</v>
      </c>
      <c r="AK1523" s="164">
        <v>0</v>
      </c>
      <c r="AL1523" s="164">
        <v>0</v>
      </c>
      <c r="AM1523" s="164">
        <v>0</v>
      </c>
      <c r="AN1523" s="164">
        <v>0</v>
      </c>
      <c r="AO1523" s="164">
        <v>0</v>
      </c>
      <c r="AP1523" s="164">
        <v>0</v>
      </c>
      <c r="AQ1523" s="164">
        <v>0</v>
      </c>
      <c r="AR1523" s="164">
        <v>0</v>
      </c>
      <c r="AS1523" s="164">
        <v>0</v>
      </c>
      <c r="AT1523" s="164">
        <v>0</v>
      </c>
      <c r="AU1523" s="164">
        <v>0</v>
      </c>
      <c r="AV1523" s="164">
        <v>0</v>
      </c>
      <c r="AW1523" s="164">
        <v>0</v>
      </c>
    </row>
    <row r="1524" spans="1:49" x14ac:dyDescent="0.3">
      <c r="A1524" s="247"/>
      <c r="B1524" s="247"/>
      <c r="C1524" s="141" t="s">
        <v>17</v>
      </c>
      <c r="D1524" s="164">
        <v>0</v>
      </c>
      <c r="E1524" s="164">
        <v>0</v>
      </c>
      <c r="F1524" s="164">
        <v>0</v>
      </c>
      <c r="G1524" s="164">
        <v>0</v>
      </c>
      <c r="H1524" s="164">
        <v>0</v>
      </c>
      <c r="I1524" s="164">
        <v>0</v>
      </c>
      <c r="J1524" s="164">
        <v>0</v>
      </c>
      <c r="K1524" s="164">
        <v>0</v>
      </c>
      <c r="L1524" s="164">
        <v>0</v>
      </c>
      <c r="M1524" s="164">
        <v>0</v>
      </c>
      <c r="N1524" s="164">
        <v>0</v>
      </c>
      <c r="O1524" s="164">
        <v>0</v>
      </c>
      <c r="P1524" s="164">
        <v>0</v>
      </c>
      <c r="Q1524" s="164">
        <v>0</v>
      </c>
      <c r="R1524" s="164">
        <v>0</v>
      </c>
      <c r="S1524" s="164">
        <v>0</v>
      </c>
      <c r="T1524" s="164">
        <v>0</v>
      </c>
      <c r="U1524" s="164">
        <v>0</v>
      </c>
      <c r="V1524" s="164">
        <v>0</v>
      </c>
      <c r="W1524" s="164">
        <v>0</v>
      </c>
      <c r="X1524" s="164">
        <v>0</v>
      </c>
      <c r="Y1524" s="164">
        <v>0</v>
      </c>
      <c r="Z1524" s="164">
        <v>0</v>
      </c>
      <c r="AA1524" s="164">
        <v>0</v>
      </c>
      <c r="AB1524" s="164">
        <v>0</v>
      </c>
      <c r="AC1524" s="164">
        <v>0</v>
      </c>
      <c r="AD1524" s="164">
        <v>0</v>
      </c>
      <c r="AE1524" s="164">
        <v>0</v>
      </c>
      <c r="AF1524" s="164">
        <v>0</v>
      </c>
      <c r="AG1524" s="164">
        <v>0</v>
      </c>
      <c r="AH1524" s="164">
        <v>0</v>
      </c>
      <c r="AI1524" s="164">
        <v>0</v>
      </c>
      <c r="AJ1524" s="164">
        <v>0</v>
      </c>
      <c r="AK1524" s="164">
        <v>0</v>
      </c>
      <c r="AL1524" s="164">
        <v>0</v>
      </c>
      <c r="AM1524" s="164">
        <v>0</v>
      </c>
      <c r="AN1524" s="164">
        <v>0</v>
      </c>
      <c r="AO1524" s="164">
        <v>0</v>
      </c>
      <c r="AP1524" s="164">
        <v>0</v>
      </c>
      <c r="AQ1524" s="164">
        <v>0</v>
      </c>
      <c r="AR1524" s="164">
        <v>0</v>
      </c>
      <c r="AS1524" s="164">
        <v>0</v>
      </c>
      <c r="AT1524" s="164">
        <v>0</v>
      </c>
      <c r="AU1524" s="164">
        <v>0</v>
      </c>
      <c r="AV1524" s="164">
        <v>0</v>
      </c>
      <c r="AW1524" s="164">
        <v>0</v>
      </c>
    </row>
    <row r="1525" spans="1:49" x14ac:dyDescent="0.3">
      <c r="A1525" s="247"/>
      <c r="B1525" s="247"/>
      <c r="C1525" s="141" t="s">
        <v>34</v>
      </c>
      <c r="D1525" s="164">
        <v>0</v>
      </c>
      <c r="E1525" s="164">
        <v>0</v>
      </c>
      <c r="F1525" s="164">
        <v>0</v>
      </c>
      <c r="G1525" s="164">
        <v>0</v>
      </c>
      <c r="H1525" s="164">
        <v>0</v>
      </c>
      <c r="I1525" s="164">
        <v>0</v>
      </c>
      <c r="J1525" s="164">
        <v>0</v>
      </c>
      <c r="K1525" s="164">
        <v>0</v>
      </c>
      <c r="L1525" s="164">
        <v>0</v>
      </c>
      <c r="M1525" s="164">
        <v>0</v>
      </c>
      <c r="N1525" s="164">
        <v>0</v>
      </c>
      <c r="O1525" s="164">
        <v>0</v>
      </c>
      <c r="P1525" s="164">
        <v>0</v>
      </c>
      <c r="Q1525" s="164">
        <v>0</v>
      </c>
      <c r="R1525" s="164">
        <v>0</v>
      </c>
      <c r="S1525" s="164">
        <v>0</v>
      </c>
      <c r="T1525" s="164">
        <v>0</v>
      </c>
      <c r="U1525" s="164">
        <v>0</v>
      </c>
      <c r="V1525" s="164">
        <v>0</v>
      </c>
      <c r="W1525" s="164">
        <v>0</v>
      </c>
      <c r="X1525" s="164">
        <v>0</v>
      </c>
      <c r="Y1525" s="164">
        <v>0</v>
      </c>
      <c r="Z1525" s="164">
        <v>0</v>
      </c>
      <c r="AA1525" s="164">
        <v>0</v>
      </c>
      <c r="AB1525" s="164">
        <v>0</v>
      </c>
      <c r="AC1525" s="164">
        <v>0</v>
      </c>
      <c r="AD1525" s="164">
        <v>0</v>
      </c>
      <c r="AE1525" s="164">
        <v>0</v>
      </c>
      <c r="AF1525" s="164">
        <v>0</v>
      </c>
      <c r="AG1525" s="164">
        <v>0</v>
      </c>
      <c r="AH1525" s="164">
        <v>0</v>
      </c>
      <c r="AI1525" s="164">
        <v>0</v>
      </c>
      <c r="AJ1525" s="164">
        <v>0</v>
      </c>
      <c r="AK1525" s="164">
        <v>0</v>
      </c>
      <c r="AL1525" s="164">
        <v>0</v>
      </c>
      <c r="AM1525" s="164">
        <v>0</v>
      </c>
      <c r="AN1525" s="164">
        <v>0</v>
      </c>
      <c r="AO1525" s="164">
        <v>0</v>
      </c>
      <c r="AP1525" s="164">
        <v>0</v>
      </c>
      <c r="AQ1525" s="164">
        <v>0</v>
      </c>
      <c r="AR1525" s="164">
        <v>0</v>
      </c>
      <c r="AS1525" s="164">
        <v>0</v>
      </c>
      <c r="AT1525" s="164">
        <v>0</v>
      </c>
      <c r="AU1525" s="164">
        <v>0</v>
      </c>
      <c r="AV1525" s="164">
        <v>0</v>
      </c>
      <c r="AW1525" s="164">
        <v>0</v>
      </c>
    </row>
    <row r="1526" spans="1:49" x14ac:dyDescent="0.3">
      <c r="A1526" s="247"/>
      <c r="B1526" s="247"/>
      <c r="C1526" s="141" t="s">
        <v>19</v>
      </c>
      <c r="D1526" s="164">
        <v>0</v>
      </c>
      <c r="E1526" s="164">
        <v>0</v>
      </c>
      <c r="F1526" s="164">
        <v>0</v>
      </c>
      <c r="G1526" s="164">
        <v>0</v>
      </c>
      <c r="H1526" s="164">
        <v>0</v>
      </c>
      <c r="I1526" s="164">
        <v>0</v>
      </c>
      <c r="J1526" s="164">
        <v>0</v>
      </c>
      <c r="K1526" s="164">
        <v>0</v>
      </c>
      <c r="L1526" s="164">
        <v>0</v>
      </c>
      <c r="M1526" s="164">
        <v>0</v>
      </c>
      <c r="N1526" s="164">
        <v>0</v>
      </c>
      <c r="O1526" s="164">
        <v>0</v>
      </c>
      <c r="P1526" s="164">
        <v>0</v>
      </c>
      <c r="Q1526" s="164">
        <v>0</v>
      </c>
      <c r="R1526" s="164">
        <v>0</v>
      </c>
      <c r="S1526" s="164">
        <v>0</v>
      </c>
      <c r="T1526" s="164">
        <v>0</v>
      </c>
      <c r="U1526" s="164">
        <v>0</v>
      </c>
      <c r="V1526" s="164">
        <v>0</v>
      </c>
      <c r="W1526" s="164">
        <v>0</v>
      </c>
      <c r="X1526" s="164">
        <v>0</v>
      </c>
      <c r="Y1526" s="164">
        <v>0</v>
      </c>
      <c r="Z1526" s="164">
        <v>0</v>
      </c>
      <c r="AA1526" s="164">
        <v>0</v>
      </c>
      <c r="AB1526" s="164">
        <v>0</v>
      </c>
      <c r="AC1526" s="164">
        <v>0</v>
      </c>
      <c r="AD1526" s="164">
        <v>0</v>
      </c>
      <c r="AE1526" s="164">
        <v>0</v>
      </c>
      <c r="AF1526" s="164">
        <v>0</v>
      </c>
      <c r="AG1526" s="164">
        <v>0</v>
      </c>
      <c r="AH1526" s="164">
        <v>0</v>
      </c>
      <c r="AI1526" s="164">
        <v>0</v>
      </c>
      <c r="AJ1526" s="164">
        <v>0</v>
      </c>
      <c r="AK1526" s="164">
        <v>0</v>
      </c>
      <c r="AL1526" s="164">
        <v>0</v>
      </c>
      <c r="AM1526" s="164">
        <v>0</v>
      </c>
      <c r="AN1526" s="164">
        <v>0</v>
      </c>
      <c r="AO1526" s="164">
        <v>0</v>
      </c>
      <c r="AP1526" s="164">
        <v>0</v>
      </c>
      <c r="AQ1526" s="164">
        <v>0</v>
      </c>
      <c r="AR1526" s="164">
        <v>0</v>
      </c>
      <c r="AS1526" s="164">
        <v>0</v>
      </c>
      <c r="AT1526" s="164">
        <v>0</v>
      </c>
      <c r="AU1526" s="164">
        <v>0</v>
      </c>
      <c r="AV1526" s="164">
        <v>0</v>
      </c>
      <c r="AW1526" s="164">
        <v>0</v>
      </c>
    </row>
    <row r="1527" spans="1:49" x14ac:dyDescent="0.3">
      <c r="A1527" s="247"/>
      <c r="B1527" s="247" t="s">
        <v>21</v>
      </c>
      <c r="C1527" s="141" t="s">
        <v>11</v>
      </c>
      <c r="D1527" s="164">
        <v>0</v>
      </c>
      <c r="E1527" s="164">
        <v>0</v>
      </c>
      <c r="F1527" s="164">
        <v>0</v>
      </c>
      <c r="G1527" s="164">
        <v>0</v>
      </c>
      <c r="H1527" s="164">
        <v>0</v>
      </c>
      <c r="I1527" s="164">
        <v>0</v>
      </c>
      <c r="J1527" s="164">
        <v>0</v>
      </c>
      <c r="K1527" s="164">
        <v>0</v>
      </c>
      <c r="L1527" s="164">
        <v>0</v>
      </c>
      <c r="M1527" s="164">
        <v>0</v>
      </c>
      <c r="N1527" s="164">
        <v>0</v>
      </c>
      <c r="O1527" s="164">
        <v>0</v>
      </c>
      <c r="P1527" s="164">
        <v>0</v>
      </c>
      <c r="Q1527" s="164">
        <v>0</v>
      </c>
      <c r="R1527" s="164">
        <v>0</v>
      </c>
      <c r="S1527" s="164">
        <v>0</v>
      </c>
      <c r="T1527" s="164">
        <v>0</v>
      </c>
      <c r="U1527" s="164">
        <v>0</v>
      </c>
      <c r="V1527" s="164">
        <v>0</v>
      </c>
      <c r="W1527" s="164">
        <v>0</v>
      </c>
      <c r="X1527" s="164">
        <v>0</v>
      </c>
      <c r="Y1527" s="164">
        <v>0</v>
      </c>
      <c r="Z1527" s="164">
        <v>0</v>
      </c>
      <c r="AA1527" s="164">
        <v>0</v>
      </c>
      <c r="AB1527" s="164">
        <v>0</v>
      </c>
      <c r="AC1527" s="164">
        <v>0</v>
      </c>
      <c r="AD1527" s="164">
        <v>0</v>
      </c>
      <c r="AE1527" s="164">
        <v>0</v>
      </c>
      <c r="AF1527" s="164">
        <v>0</v>
      </c>
      <c r="AG1527" s="164">
        <v>0</v>
      </c>
      <c r="AH1527" s="164">
        <v>0</v>
      </c>
      <c r="AI1527" s="164">
        <v>0</v>
      </c>
      <c r="AJ1527" s="164">
        <v>0</v>
      </c>
      <c r="AK1527" s="164">
        <v>0</v>
      </c>
      <c r="AL1527" s="164">
        <v>0</v>
      </c>
      <c r="AM1527" s="164">
        <v>0</v>
      </c>
      <c r="AN1527" s="164">
        <v>0</v>
      </c>
      <c r="AO1527" s="164">
        <v>0</v>
      </c>
      <c r="AP1527" s="164">
        <v>0</v>
      </c>
      <c r="AQ1527" s="164">
        <v>0</v>
      </c>
      <c r="AR1527" s="164">
        <v>0</v>
      </c>
      <c r="AS1527" s="164">
        <v>0</v>
      </c>
      <c r="AT1527" s="164">
        <v>0</v>
      </c>
      <c r="AU1527" s="164">
        <v>0</v>
      </c>
      <c r="AV1527" s="164">
        <v>0</v>
      </c>
      <c r="AW1527" s="164">
        <v>0</v>
      </c>
    </row>
    <row r="1528" spans="1:49" x14ac:dyDescent="0.3">
      <c r="A1528" s="247"/>
      <c r="B1528" s="247"/>
      <c r="C1528" s="141" t="s">
        <v>12</v>
      </c>
      <c r="D1528" s="164">
        <v>0</v>
      </c>
      <c r="E1528" s="164">
        <v>0</v>
      </c>
      <c r="F1528" s="164">
        <v>0</v>
      </c>
      <c r="G1528" s="164">
        <v>0</v>
      </c>
      <c r="H1528" s="164">
        <v>0</v>
      </c>
      <c r="I1528" s="164">
        <v>0</v>
      </c>
      <c r="J1528" s="164">
        <v>0</v>
      </c>
      <c r="K1528" s="164">
        <v>0</v>
      </c>
      <c r="L1528" s="164">
        <v>0</v>
      </c>
      <c r="M1528" s="164">
        <v>0</v>
      </c>
      <c r="N1528" s="164">
        <v>0</v>
      </c>
      <c r="O1528" s="164">
        <v>0</v>
      </c>
      <c r="P1528" s="164">
        <v>0</v>
      </c>
      <c r="Q1528" s="164">
        <v>0</v>
      </c>
      <c r="R1528" s="164">
        <v>0</v>
      </c>
      <c r="S1528" s="164">
        <v>0</v>
      </c>
      <c r="T1528" s="164">
        <v>0</v>
      </c>
      <c r="U1528" s="164">
        <v>0</v>
      </c>
      <c r="V1528" s="164">
        <v>0</v>
      </c>
      <c r="W1528" s="164">
        <v>0</v>
      </c>
      <c r="X1528" s="164">
        <v>0</v>
      </c>
      <c r="Y1528" s="164">
        <v>0</v>
      </c>
      <c r="Z1528" s="164">
        <v>0</v>
      </c>
      <c r="AA1528" s="164">
        <v>0</v>
      </c>
      <c r="AB1528" s="164">
        <v>0</v>
      </c>
      <c r="AC1528" s="164">
        <v>0</v>
      </c>
      <c r="AD1528" s="164">
        <v>0</v>
      </c>
      <c r="AE1528" s="164">
        <v>0</v>
      </c>
      <c r="AF1528" s="164">
        <v>0</v>
      </c>
      <c r="AG1528" s="164">
        <v>0</v>
      </c>
      <c r="AH1528" s="164">
        <v>0</v>
      </c>
      <c r="AI1528" s="164">
        <v>0</v>
      </c>
      <c r="AJ1528" s="164">
        <v>0</v>
      </c>
      <c r="AK1528" s="164">
        <v>0</v>
      </c>
      <c r="AL1528" s="164">
        <v>0</v>
      </c>
      <c r="AM1528" s="164">
        <v>0</v>
      </c>
      <c r="AN1528" s="164">
        <v>0</v>
      </c>
      <c r="AO1528" s="164">
        <v>0</v>
      </c>
      <c r="AP1528" s="164">
        <v>0</v>
      </c>
      <c r="AQ1528" s="164">
        <v>0</v>
      </c>
      <c r="AR1528" s="164">
        <v>0</v>
      </c>
      <c r="AS1528" s="164">
        <v>0</v>
      </c>
      <c r="AT1528" s="164">
        <v>0</v>
      </c>
      <c r="AU1528" s="164">
        <v>0</v>
      </c>
      <c r="AV1528" s="164">
        <v>0</v>
      </c>
      <c r="AW1528" s="164">
        <v>0</v>
      </c>
    </row>
    <row r="1529" spans="1:49" x14ac:dyDescent="0.3">
      <c r="A1529" s="247"/>
      <c r="B1529" s="247"/>
      <c r="C1529" s="141" t="s">
        <v>13</v>
      </c>
      <c r="D1529" s="164">
        <v>0</v>
      </c>
      <c r="E1529" s="164">
        <v>0</v>
      </c>
      <c r="F1529" s="164">
        <v>0</v>
      </c>
      <c r="G1529" s="164">
        <v>0</v>
      </c>
      <c r="H1529" s="164">
        <v>0</v>
      </c>
      <c r="I1529" s="164">
        <v>0</v>
      </c>
      <c r="J1529" s="164">
        <v>0</v>
      </c>
      <c r="K1529" s="164">
        <v>0</v>
      </c>
      <c r="L1529" s="164">
        <v>0</v>
      </c>
      <c r="M1529" s="164">
        <v>0</v>
      </c>
      <c r="N1529" s="164">
        <v>0</v>
      </c>
      <c r="O1529" s="164">
        <v>0</v>
      </c>
      <c r="P1529" s="164">
        <v>0</v>
      </c>
      <c r="Q1529" s="164">
        <v>0</v>
      </c>
      <c r="R1529" s="164">
        <v>0</v>
      </c>
      <c r="S1529" s="164">
        <v>0</v>
      </c>
      <c r="T1529" s="164">
        <v>0</v>
      </c>
      <c r="U1529" s="164">
        <v>0</v>
      </c>
      <c r="V1529" s="164">
        <v>0</v>
      </c>
      <c r="W1529" s="164">
        <v>0</v>
      </c>
      <c r="X1529" s="164">
        <v>0</v>
      </c>
      <c r="Y1529" s="164">
        <v>0</v>
      </c>
      <c r="Z1529" s="164">
        <v>0</v>
      </c>
      <c r="AA1529" s="164">
        <v>0</v>
      </c>
      <c r="AB1529" s="164">
        <v>0</v>
      </c>
      <c r="AC1529" s="164">
        <v>0</v>
      </c>
      <c r="AD1529" s="164">
        <v>0</v>
      </c>
      <c r="AE1529" s="164">
        <v>0</v>
      </c>
      <c r="AF1529" s="164">
        <v>0</v>
      </c>
      <c r="AG1529" s="164">
        <v>0</v>
      </c>
      <c r="AH1529" s="164">
        <v>0</v>
      </c>
      <c r="AI1529" s="164">
        <v>0</v>
      </c>
      <c r="AJ1529" s="164">
        <v>0</v>
      </c>
      <c r="AK1529" s="164">
        <v>0</v>
      </c>
      <c r="AL1529" s="164">
        <v>0</v>
      </c>
      <c r="AM1529" s="164">
        <v>0</v>
      </c>
      <c r="AN1529" s="164">
        <v>0</v>
      </c>
      <c r="AO1529" s="164">
        <v>0</v>
      </c>
      <c r="AP1529" s="164">
        <v>0</v>
      </c>
      <c r="AQ1529" s="164">
        <v>0</v>
      </c>
      <c r="AR1529" s="164">
        <v>0</v>
      </c>
      <c r="AS1529" s="164">
        <v>0</v>
      </c>
      <c r="AT1529" s="164">
        <v>0</v>
      </c>
      <c r="AU1529" s="164">
        <v>0</v>
      </c>
      <c r="AV1529" s="164">
        <v>0</v>
      </c>
      <c r="AW1529" s="164">
        <v>0</v>
      </c>
    </row>
    <row r="1530" spans="1:49" x14ac:dyDescent="0.3">
      <c r="A1530" s="247"/>
      <c r="B1530" s="247"/>
      <c r="C1530" s="141" t="s">
        <v>14</v>
      </c>
      <c r="D1530" s="164">
        <v>0</v>
      </c>
      <c r="E1530" s="164">
        <v>0</v>
      </c>
      <c r="F1530" s="164">
        <v>0</v>
      </c>
      <c r="G1530" s="164">
        <v>0</v>
      </c>
      <c r="H1530" s="164">
        <v>0</v>
      </c>
      <c r="I1530" s="164">
        <v>0</v>
      </c>
      <c r="J1530" s="164">
        <v>0</v>
      </c>
      <c r="K1530" s="164">
        <v>0</v>
      </c>
      <c r="L1530" s="164">
        <v>0</v>
      </c>
      <c r="M1530" s="164">
        <v>0</v>
      </c>
      <c r="N1530" s="164">
        <v>0</v>
      </c>
      <c r="O1530" s="164">
        <v>0</v>
      </c>
      <c r="P1530" s="164">
        <v>0</v>
      </c>
      <c r="Q1530" s="164">
        <v>0</v>
      </c>
      <c r="R1530" s="164">
        <v>0</v>
      </c>
      <c r="S1530" s="164">
        <v>0</v>
      </c>
      <c r="T1530" s="164">
        <v>0</v>
      </c>
      <c r="U1530" s="164">
        <v>0</v>
      </c>
      <c r="V1530" s="164">
        <v>0</v>
      </c>
      <c r="W1530" s="164">
        <v>0</v>
      </c>
      <c r="X1530" s="164">
        <v>0</v>
      </c>
      <c r="Y1530" s="164">
        <v>0</v>
      </c>
      <c r="Z1530" s="164">
        <v>0</v>
      </c>
      <c r="AA1530" s="164">
        <v>0</v>
      </c>
      <c r="AB1530" s="164">
        <v>0</v>
      </c>
      <c r="AC1530" s="164">
        <v>0</v>
      </c>
      <c r="AD1530" s="164">
        <v>0</v>
      </c>
      <c r="AE1530" s="164">
        <v>0</v>
      </c>
      <c r="AF1530" s="164">
        <v>0</v>
      </c>
      <c r="AG1530" s="164">
        <v>0</v>
      </c>
      <c r="AH1530" s="164">
        <v>0</v>
      </c>
      <c r="AI1530" s="164">
        <v>0</v>
      </c>
      <c r="AJ1530" s="164">
        <v>0</v>
      </c>
      <c r="AK1530" s="164">
        <v>0</v>
      </c>
      <c r="AL1530" s="164">
        <v>0</v>
      </c>
      <c r="AM1530" s="164">
        <v>0</v>
      </c>
      <c r="AN1530" s="164">
        <v>0</v>
      </c>
      <c r="AO1530" s="164">
        <v>0</v>
      </c>
      <c r="AP1530" s="164">
        <v>0</v>
      </c>
      <c r="AQ1530" s="164">
        <v>0</v>
      </c>
      <c r="AR1530" s="164">
        <v>0</v>
      </c>
      <c r="AS1530" s="164">
        <v>0</v>
      </c>
      <c r="AT1530" s="164">
        <v>0</v>
      </c>
      <c r="AU1530" s="164">
        <v>0</v>
      </c>
      <c r="AV1530" s="164">
        <v>0</v>
      </c>
      <c r="AW1530" s="164">
        <v>0</v>
      </c>
    </row>
    <row r="1531" spans="1:49" x14ac:dyDescent="0.3">
      <c r="A1531" s="247"/>
      <c r="B1531" s="247"/>
      <c r="C1531" s="141" t="s">
        <v>15</v>
      </c>
      <c r="D1531" s="164">
        <v>0</v>
      </c>
      <c r="E1531" s="164">
        <v>0</v>
      </c>
      <c r="F1531" s="164">
        <v>0</v>
      </c>
      <c r="G1531" s="164">
        <v>0</v>
      </c>
      <c r="H1531" s="164">
        <v>0</v>
      </c>
      <c r="I1531" s="164">
        <v>0</v>
      </c>
      <c r="J1531" s="164">
        <v>0</v>
      </c>
      <c r="K1531" s="164">
        <v>0</v>
      </c>
      <c r="L1531" s="164">
        <v>0</v>
      </c>
      <c r="M1531" s="164">
        <v>0</v>
      </c>
      <c r="N1531" s="164">
        <v>0</v>
      </c>
      <c r="O1531" s="164">
        <v>0</v>
      </c>
      <c r="P1531" s="164">
        <v>0</v>
      </c>
      <c r="Q1531" s="164">
        <v>0</v>
      </c>
      <c r="R1531" s="164">
        <v>0</v>
      </c>
      <c r="S1531" s="164">
        <v>0</v>
      </c>
      <c r="T1531" s="164">
        <v>0</v>
      </c>
      <c r="U1531" s="164">
        <v>0</v>
      </c>
      <c r="V1531" s="164">
        <v>0</v>
      </c>
      <c r="W1531" s="164">
        <v>0</v>
      </c>
      <c r="X1531" s="164">
        <v>0</v>
      </c>
      <c r="Y1531" s="164">
        <v>0</v>
      </c>
      <c r="Z1531" s="164">
        <v>0</v>
      </c>
      <c r="AA1531" s="164">
        <v>0</v>
      </c>
      <c r="AB1531" s="164">
        <v>0</v>
      </c>
      <c r="AC1531" s="164">
        <v>0</v>
      </c>
      <c r="AD1531" s="164">
        <v>0</v>
      </c>
      <c r="AE1531" s="164">
        <v>0</v>
      </c>
      <c r="AF1531" s="164">
        <v>0</v>
      </c>
      <c r="AG1531" s="164">
        <v>0</v>
      </c>
      <c r="AH1531" s="164">
        <v>0</v>
      </c>
      <c r="AI1531" s="164">
        <v>0</v>
      </c>
      <c r="AJ1531" s="164">
        <v>0</v>
      </c>
      <c r="AK1531" s="164">
        <v>0</v>
      </c>
      <c r="AL1531" s="164">
        <v>0</v>
      </c>
      <c r="AM1531" s="164">
        <v>0</v>
      </c>
      <c r="AN1531" s="164">
        <v>0</v>
      </c>
      <c r="AO1531" s="164">
        <v>0</v>
      </c>
      <c r="AP1531" s="164">
        <v>0</v>
      </c>
      <c r="AQ1531" s="164">
        <v>0</v>
      </c>
      <c r="AR1531" s="164">
        <v>0</v>
      </c>
      <c r="AS1531" s="164">
        <v>0</v>
      </c>
      <c r="AT1531" s="164">
        <v>0</v>
      </c>
      <c r="AU1531" s="164">
        <v>0</v>
      </c>
      <c r="AV1531" s="164">
        <v>0</v>
      </c>
      <c r="AW1531" s="164">
        <v>0</v>
      </c>
    </row>
    <row r="1532" spans="1:49" x14ac:dyDescent="0.3">
      <c r="A1532" s="247"/>
      <c r="B1532" s="247"/>
      <c r="C1532" s="141" t="s">
        <v>16</v>
      </c>
      <c r="D1532" s="164">
        <v>0</v>
      </c>
      <c r="E1532" s="164">
        <v>0</v>
      </c>
      <c r="F1532" s="164">
        <v>0</v>
      </c>
      <c r="G1532" s="164">
        <v>0</v>
      </c>
      <c r="H1532" s="164">
        <v>0</v>
      </c>
      <c r="I1532" s="164">
        <v>0</v>
      </c>
      <c r="J1532" s="164">
        <v>0</v>
      </c>
      <c r="K1532" s="164">
        <v>0</v>
      </c>
      <c r="L1532" s="164">
        <v>0</v>
      </c>
      <c r="M1532" s="164">
        <v>0</v>
      </c>
      <c r="N1532" s="164">
        <v>0</v>
      </c>
      <c r="O1532" s="164">
        <v>0</v>
      </c>
      <c r="P1532" s="164">
        <v>0</v>
      </c>
      <c r="Q1532" s="164">
        <v>0</v>
      </c>
      <c r="R1532" s="164">
        <v>0</v>
      </c>
      <c r="S1532" s="164">
        <v>0</v>
      </c>
      <c r="T1532" s="164">
        <v>0</v>
      </c>
      <c r="U1532" s="164">
        <v>0</v>
      </c>
      <c r="V1532" s="164">
        <v>0</v>
      </c>
      <c r="W1532" s="164">
        <v>0</v>
      </c>
      <c r="X1532" s="164">
        <v>0</v>
      </c>
      <c r="Y1532" s="164">
        <v>0</v>
      </c>
      <c r="Z1532" s="164">
        <v>0</v>
      </c>
      <c r="AA1532" s="164">
        <v>0</v>
      </c>
      <c r="AB1532" s="164">
        <v>0</v>
      </c>
      <c r="AC1532" s="164">
        <v>0</v>
      </c>
      <c r="AD1532" s="164">
        <v>0</v>
      </c>
      <c r="AE1532" s="164">
        <v>0</v>
      </c>
      <c r="AF1532" s="164">
        <v>0</v>
      </c>
      <c r="AG1532" s="164">
        <v>0</v>
      </c>
      <c r="AH1532" s="164">
        <v>0</v>
      </c>
      <c r="AI1532" s="164">
        <v>0</v>
      </c>
      <c r="AJ1532" s="164">
        <v>0</v>
      </c>
      <c r="AK1532" s="164">
        <v>0</v>
      </c>
      <c r="AL1532" s="164">
        <v>0</v>
      </c>
      <c r="AM1532" s="164">
        <v>0</v>
      </c>
      <c r="AN1532" s="164">
        <v>0</v>
      </c>
      <c r="AO1532" s="164">
        <v>0</v>
      </c>
      <c r="AP1532" s="164">
        <v>0</v>
      </c>
      <c r="AQ1532" s="164">
        <v>0</v>
      </c>
      <c r="AR1532" s="164">
        <v>0</v>
      </c>
      <c r="AS1532" s="164">
        <v>0</v>
      </c>
      <c r="AT1532" s="164">
        <v>0</v>
      </c>
      <c r="AU1532" s="164">
        <v>0</v>
      </c>
      <c r="AV1532" s="164">
        <v>0</v>
      </c>
      <c r="AW1532" s="164">
        <v>0</v>
      </c>
    </row>
    <row r="1533" spans="1:49" x14ac:dyDescent="0.3">
      <c r="A1533" s="247"/>
      <c r="B1533" s="247"/>
      <c r="C1533" s="141" t="s">
        <v>17</v>
      </c>
      <c r="D1533" s="164">
        <v>0</v>
      </c>
      <c r="E1533" s="164">
        <v>0</v>
      </c>
      <c r="F1533" s="164">
        <v>0</v>
      </c>
      <c r="G1533" s="164">
        <v>0</v>
      </c>
      <c r="H1533" s="164">
        <v>0</v>
      </c>
      <c r="I1533" s="164">
        <v>0</v>
      </c>
      <c r="J1533" s="164">
        <v>0</v>
      </c>
      <c r="K1533" s="164">
        <v>0</v>
      </c>
      <c r="L1533" s="164">
        <v>0</v>
      </c>
      <c r="M1533" s="164">
        <v>0</v>
      </c>
      <c r="N1533" s="164">
        <v>0</v>
      </c>
      <c r="O1533" s="164">
        <v>0</v>
      </c>
      <c r="P1533" s="164">
        <v>0</v>
      </c>
      <c r="Q1533" s="164">
        <v>0</v>
      </c>
      <c r="R1533" s="164">
        <v>0</v>
      </c>
      <c r="S1533" s="164">
        <v>0</v>
      </c>
      <c r="T1533" s="164">
        <v>0</v>
      </c>
      <c r="U1533" s="164">
        <v>0</v>
      </c>
      <c r="V1533" s="164">
        <v>0</v>
      </c>
      <c r="W1533" s="164">
        <v>0</v>
      </c>
      <c r="X1533" s="164">
        <v>0</v>
      </c>
      <c r="Y1533" s="164">
        <v>0</v>
      </c>
      <c r="Z1533" s="164">
        <v>0</v>
      </c>
      <c r="AA1533" s="164">
        <v>0</v>
      </c>
      <c r="AB1533" s="164">
        <v>0</v>
      </c>
      <c r="AC1533" s="164">
        <v>0</v>
      </c>
      <c r="AD1533" s="164">
        <v>0</v>
      </c>
      <c r="AE1533" s="164">
        <v>0</v>
      </c>
      <c r="AF1533" s="164">
        <v>0</v>
      </c>
      <c r="AG1533" s="164">
        <v>0</v>
      </c>
      <c r="AH1533" s="164">
        <v>0</v>
      </c>
      <c r="AI1533" s="164">
        <v>0</v>
      </c>
      <c r="AJ1533" s="164">
        <v>0</v>
      </c>
      <c r="AK1533" s="164">
        <v>0</v>
      </c>
      <c r="AL1533" s="164">
        <v>0</v>
      </c>
      <c r="AM1533" s="164">
        <v>0</v>
      </c>
      <c r="AN1533" s="164">
        <v>0</v>
      </c>
      <c r="AO1533" s="164">
        <v>0</v>
      </c>
      <c r="AP1533" s="164">
        <v>0</v>
      </c>
      <c r="AQ1533" s="164">
        <v>0</v>
      </c>
      <c r="AR1533" s="164">
        <v>0</v>
      </c>
      <c r="AS1533" s="164">
        <v>0</v>
      </c>
      <c r="AT1533" s="164">
        <v>0</v>
      </c>
      <c r="AU1533" s="164">
        <v>0</v>
      </c>
      <c r="AV1533" s="164">
        <v>0</v>
      </c>
      <c r="AW1533" s="164">
        <v>0</v>
      </c>
    </row>
    <row r="1534" spans="1:49" x14ac:dyDescent="0.3">
      <c r="A1534" s="247"/>
      <c r="B1534" s="247"/>
      <c r="C1534" s="141" t="s">
        <v>34</v>
      </c>
      <c r="D1534" s="164">
        <v>0</v>
      </c>
      <c r="E1534" s="164">
        <v>0</v>
      </c>
      <c r="F1534" s="164">
        <v>0</v>
      </c>
      <c r="G1534" s="164">
        <v>0</v>
      </c>
      <c r="H1534" s="164">
        <v>0</v>
      </c>
      <c r="I1534" s="164">
        <v>0</v>
      </c>
      <c r="J1534" s="164">
        <v>0</v>
      </c>
      <c r="K1534" s="164">
        <v>0</v>
      </c>
      <c r="L1534" s="164">
        <v>0</v>
      </c>
      <c r="M1534" s="164">
        <v>0</v>
      </c>
      <c r="N1534" s="164">
        <v>0</v>
      </c>
      <c r="O1534" s="164">
        <v>0</v>
      </c>
      <c r="P1534" s="164">
        <v>0</v>
      </c>
      <c r="Q1534" s="164">
        <v>0</v>
      </c>
      <c r="R1534" s="164">
        <v>0</v>
      </c>
      <c r="S1534" s="164">
        <v>0</v>
      </c>
      <c r="T1534" s="164">
        <v>0</v>
      </c>
      <c r="U1534" s="164">
        <v>0</v>
      </c>
      <c r="V1534" s="164">
        <v>0</v>
      </c>
      <c r="W1534" s="164">
        <v>0</v>
      </c>
      <c r="X1534" s="164">
        <v>0</v>
      </c>
      <c r="Y1534" s="164">
        <v>0</v>
      </c>
      <c r="Z1534" s="164">
        <v>0</v>
      </c>
      <c r="AA1534" s="164">
        <v>0</v>
      </c>
      <c r="AB1534" s="164">
        <v>0</v>
      </c>
      <c r="AC1534" s="164">
        <v>0</v>
      </c>
      <c r="AD1534" s="164">
        <v>0</v>
      </c>
      <c r="AE1534" s="164">
        <v>0</v>
      </c>
      <c r="AF1534" s="164">
        <v>0</v>
      </c>
      <c r="AG1534" s="164">
        <v>0</v>
      </c>
      <c r="AH1534" s="164">
        <v>0</v>
      </c>
      <c r="AI1534" s="164">
        <v>0</v>
      </c>
      <c r="AJ1534" s="164">
        <v>0</v>
      </c>
      <c r="AK1534" s="164">
        <v>0</v>
      </c>
      <c r="AL1534" s="164">
        <v>0</v>
      </c>
      <c r="AM1534" s="164">
        <v>0</v>
      </c>
      <c r="AN1534" s="164">
        <v>0</v>
      </c>
      <c r="AO1534" s="164">
        <v>0</v>
      </c>
      <c r="AP1534" s="164">
        <v>0</v>
      </c>
      <c r="AQ1534" s="164">
        <v>0</v>
      </c>
      <c r="AR1534" s="164">
        <v>0</v>
      </c>
      <c r="AS1534" s="164">
        <v>0</v>
      </c>
      <c r="AT1534" s="164">
        <v>0</v>
      </c>
      <c r="AU1534" s="164">
        <v>0</v>
      </c>
      <c r="AV1534" s="164">
        <v>0</v>
      </c>
      <c r="AW1534" s="164">
        <v>0</v>
      </c>
    </row>
    <row r="1535" spans="1:49" x14ac:dyDescent="0.3">
      <c r="A1535" s="247"/>
      <c r="B1535" s="247"/>
      <c r="C1535" s="141" t="s">
        <v>19</v>
      </c>
      <c r="D1535" s="164">
        <v>0</v>
      </c>
      <c r="E1535" s="164">
        <v>0</v>
      </c>
      <c r="F1535" s="164">
        <v>0</v>
      </c>
      <c r="G1535" s="164">
        <v>0</v>
      </c>
      <c r="H1535" s="164">
        <v>0</v>
      </c>
      <c r="I1535" s="164">
        <v>0</v>
      </c>
      <c r="J1535" s="164">
        <v>0</v>
      </c>
      <c r="K1535" s="164">
        <v>0</v>
      </c>
      <c r="L1535" s="164">
        <v>0</v>
      </c>
      <c r="M1535" s="164">
        <v>0</v>
      </c>
      <c r="N1535" s="164">
        <v>0</v>
      </c>
      <c r="O1535" s="164">
        <v>0</v>
      </c>
      <c r="P1535" s="164">
        <v>0</v>
      </c>
      <c r="Q1535" s="164">
        <v>0</v>
      </c>
      <c r="R1535" s="164">
        <v>0</v>
      </c>
      <c r="S1535" s="164">
        <v>0</v>
      </c>
      <c r="T1535" s="164">
        <v>0</v>
      </c>
      <c r="U1535" s="164">
        <v>0</v>
      </c>
      <c r="V1535" s="164">
        <v>0</v>
      </c>
      <c r="W1535" s="164">
        <v>0</v>
      </c>
      <c r="X1535" s="164">
        <v>0</v>
      </c>
      <c r="Y1535" s="164">
        <v>0</v>
      </c>
      <c r="Z1535" s="164">
        <v>0</v>
      </c>
      <c r="AA1535" s="164">
        <v>0</v>
      </c>
      <c r="AB1535" s="164">
        <v>0</v>
      </c>
      <c r="AC1535" s="164">
        <v>0</v>
      </c>
      <c r="AD1535" s="164">
        <v>0</v>
      </c>
      <c r="AE1535" s="164">
        <v>0</v>
      </c>
      <c r="AF1535" s="164">
        <v>0</v>
      </c>
      <c r="AG1535" s="164">
        <v>0</v>
      </c>
      <c r="AH1535" s="164">
        <v>0</v>
      </c>
      <c r="AI1535" s="164">
        <v>0</v>
      </c>
      <c r="AJ1535" s="164">
        <v>0</v>
      </c>
      <c r="AK1535" s="164">
        <v>0</v>
      </c>
      <c r="AL1535" s="164">
        <v>0</v>
      </c>
      <c r="AM1535" s="164">
        <v>0</v>
      </c>
      <c r="AN1535" s="164">
        <v>0</v>
      </c>
      <c r="AO1535" s="164">
        <v>0</v>
      </c>
      <c r="AP1535" s="164">
        <v>0</v>
      </c>
      <c r="AQ1535" s="164">
        <v>0</v>
      </c>
      <c r="AR1535" s="164">
        <v>0</v>
      </c>
      <c r="AS1535" s="164">
        <v>0</v>
      </c>
      <c r="AT1535" s="164">
        <v>0</v>
      </c>
      <c r="AU1535" s="164">
        <v>0</v>
      </c>
      <c r="AV1535" s="164">
        <v>0</v>
      </c>
      <c r="AW1535" s="164">
        <v>0</v>
      </c>
    </row>
    <row r="1536" spans="1:49" x14ac:dyDescent="0.3">
      <c r="A1536" s="247"/>
      <c r="B1536" s="247" t="s">
        <v>22</v>
      </c>
      <c r="C1536" s="141" t="s">
        <v>11</v>
      </c>
      <c r="D1536" s="164">
        <v>0</v>
      </c>
      <c r="E1536" s="164">
        <v>0</v>
      </c>
      <c r="F1536" s="164">
        <v>0</v>
      </c>
      <c r="G1536" s="164">
        <v>0</v>
      </c>
      <c r="H1536" s="164">
        <v>0</v>
      </c>
      <c r="I1536" s="164">
        <v>0</v>
      </c>
      <c r="J1536" s="164">
        <v>0</v>
      </c>
      <c r="K1536" s="164">
        <v>0</v>
      </c>
      <c r="L1536" s="164">
        <v>0</v>
      </c>
      <c r="M1536" s="164">
        <v>0</v>
      </c>
      <c r="N1536" s="164">
        <v>0</v>
      </c>
      <c r="O1536" s="164">
        <v>0</v>
      </c>
      <c r="P1536" s="164">
        <v>0</v>
      </c>
      <c r="Q1536" s="164">
        <v>0</v>
      </c>
      <c r="R1536" s="164">
        <v>0</v>
      </c>
      <c r="S1536" s="164">
        <v>0</v>
      </c>
      <c r="T1536" s="164">
        <v>0</v>
      </c>
      <c r="U1536" s="164">
        <v>0</v>
      </c>
      <c r="V1536" s="164">
        <v>0</v>
      </c>
      <c r="W1536" s="164">
        <v>0</v>
      </c>
      <c r="X1536" s="164">
        <v>0</v>
      </c>
      <c r="Y1536" s="164">
        <v>0</v>
      </c>
      <c r="Z1536" s="164">
        <v>0</v>
      </c>
      <c r="AA1536" s="164">
        <v>0</v>
      </c>
      <c r="AB1536" s="164">
        <v>0</v>
      </c>
      <c r="AC1536" s="164">
        <v>0</v>
      </c>
      <c r="AD1536" s="164">
        <v>0</v>
      </c>
      <c r="AE1536" s="164">
        <v>0</v>
      </c>
      <c r="AF1536" s="164">
        <v>0</v>
      </c>
      <c r="AG1536" s="164">
        <v>0</v>
      </c>
      <c r="AH1536" s="164">
        <v>0</v>
      </c>
      <c r="AI1536" s="164">
        <v>0</v>
      </c>
      <c r="AJ1536" s="164">
        <v>0</v>
      </c>
      <c r="AK1536" s="164">
        <v>0</v>
      </c>
      <c r="AL1536" s="164">
        <v>0</v>
      </c>
      <c r="AM1536" s="164">
        <v>0</v>
      </c>
      <c r="AN1536" s="164">
        <v>0</v>
      </c>
      <c r="AO1536" s="164">
        <v>0</v>
      </c>
      <c r="AP1536" s="164">
        <v>0</v>
      </c>
      <c r="AQ1536" s="164">
        <v>0</v>
      </c>
      <c r="AR1536" s="164">
        <v>0</v>
      </c>
      <c r="AS1536" s="164">
        <v>0</v>
      </c>
      <c r="AT1536" s="164">
        <v>0</v>
      </c>
      <c r="AU1536" s="164">
        <v>0</v>
      </c>
      <c r="AV1536" s="164">
        <v>0</v>
      </c>
      <c r="AW1536" s="164">
        <v>0</v>
      </c>
    </row>
    <row r="1537" spans="1:49" x14ac:dyDescent="0.3">
      <c r="A1537" s="247"/>
      <c r="B1537" s="247"/>
      <c r="C1537" s="141" t="s">
        <v>12</v>
      </c>
      <c r="D1537" s="164">
        <v>0</v>
      </c>
      <c r="E1537" s="164">
        <v>0</v>
      </c>
      <c r="F1537" s="164">
        <v>0</v>
      </c>
      <c r="G1537" s="164">
        <v>0</v>
      </c>
      <c r="H1537" s="164">
        <v>0</v>
      </c>
      <c r="I1537" s="164">
        <v>0</v>
      </c>
      <c r="J1537" s="164">
        <v>0</v>
      </c>
      <c r="K1537" s="164">
        <v>0</v>
      </c>
      <c r="L1537" s="164">
        <v>0</v>
      </c>
      <c r="M1537" s="164">
        <v>0</v>
      </c>
      <c r="N1537" s="164">
        <v>0</v>
      </c>
      <c r="O1537" s="164">
        <v>0</v>
      </c>
      <c r="P1537" s="164">
        <v>0</v>
      </c>
      <c r="Q1537" s="164">
        <v>0</v>
      </c>
      <c r="R1537" s="164">
        <v>0</v>
      </c>
      <c r="S1537" s="164">
        <v>0</v>
      </c>
      <c r="T1537" s="164">
        <v>0</v>
      </c>
      <c r="U1537" s="164">
        <v>0</v>
      </c>
      <c r="V1537" s="164">
        <v>0</v>
      </c>
      <c r="W1537" s="164">
        <v>0</v>
      </c>
      <c r="X1537" s="164">
        <v>0</v>
      </c>
      <c r="Y1537" s="164">
        <v>0</v>
      </c>
      <c r="Z1537" s="164">
        <v>0</v>
      </c>
      <c r="AA1537" s="164">
        <v>0</v>
      </c>
      <c r="AB1537" s="164">
        <v>0</v>
      </c>
      <c r="AC1537" s="164">
        <v>0</v>
      </c>
      <c r="AD1537" s="164">
        <v>0</v>
      </c>
      <c r="AE1537" s="164">
        <v>0</v>
      </c>
      <c r="AF1537" s="164">
        <v>0</v>
      </c>
      <c r="AG1537" s="164">
        <v>0</v>
      </c>
      <c r="AH1537" s="164">
        <v>0</v>
      </c>
      <c r="AI1537" s="164">
        <v>0</v>
      </c>
      <c r="AJ1537" s="164">
        <v>0</v>
      </c>
      <c r="AK1537" s="164">
        <v>0</v>
      </c>
      <c r="AL1537" s="164">
        <v>0</v>
      </c>
      <c r="AM1537" s="164">
        <v>0</v>
      </c>
      <c r="AN1537" s="164">
        <v>0</v>
      </c>
      <c r="AO1537" s="164">
        <v>0</v>
      </c>
      <c r="AP1537" s="164">
        <v>0</v>
      </c>
      <c r="AQ1537" s="164">
        <v>0</v>
      </c>
      <c r="AR1537" s="164">
        <v>0</v>
      </c>
      <c r="AS1537" s="164">
        <v>0</v>
      </c>
      <c r="AT1537" s="164">
        <v>0</v>
      </c>
      <c r="AU1537" s="164">
        <v>0</v>
      </c>
      <c r="AV1537" s="164">
        <v>0</v>
      </c>
      <c r="AW1537" s="164">
        <v>0</v>
      </c>
    </row>
    <row r="1538" spans="1:49" x14ac:dyDescent="0.3">
      <c r="A1538" s="247"/>
      <c r="B1538" s="247"/>
      <c r="C1538" s="141" t="s">
        <v>13</v>
      </c>
      <c r="D1538" s="164">
        <v>0</v>
      </c>
      <c r="E1538" s="164">
        <v>0</v>
      </c>
      <c r="F1538" s="164">
        <v>0</v>
      </c>
      <c r="G1538" s="164">
        <v>0</v>
      </c>
      <c r="H1538" s="164">
        <v>0</v>
      </c>
      <c r="I1538" s="164">
        <v>0</v>
      </c>
      <c r="J1538" s="164">
        <v>0</v>
      </c>
      <c r="K1538" s="164">
        <v>0</v>
      </c>
      <c r="L1538" s="164">
        <v>0</v>
      </c>
      <c r="M1538" s="164">
        <v>0</v>
      </c>
      <c r="N1538" s="164">
        <v>0</v>
      </c>
      <c r="O1538" s="164">
        <v>0</v>
      </c>
      <c r="P1538" s="164">
        <v>0</v>
      </c>
      <c r="Q1538" s="164">
        <v>0</v>
      </c>
      <c r="R1538" s="164">
        <v>0</v>
      </c>
      <c r="S1538" s="164">
        <v>0</v>
      </c>
      <c r="T1538" s="164">
        <v>0</v>
      </c>
      <c r="U1538" s="164">
        <v>0</v>
      </c>
      <c r="V1538" s="164">
        <v>0</v>
      </c>
      <c r="W1538" s="164">
        <v>0</v>
      </c>
      <c r="X1538" s="164">
        <v>0</v>
      </c>
      <c r="Y1538" s="164">
        <v>0</v>
      </c>
      <c r="Z1538" s="164">
        <v>0</v>
      </c>
      <c r="AA1538" s="164">
        <v>0</v>
      </c>
      <c r="AB1538" s="164">
        <v>0</v>
      </c>
      <c r="AC1538" s="164">
        <v>0</v>
      </c>
      <c r="AD1538" s="164">
        <v>0</v>
      </c>
      <c r="AE1538" s="164">
        <v>0</v>
      </c>
      <c r="AF1538" s="164">
        <v>0</v>
      </c>
      <c r="AG1538" s="164">
        <v>0</v>
      </c>
      <c r="AH1538" s="164">
        <v>0</v>
      </c>
      <c r="AI1538" s="164">
        <v>0</v>
      </c>
      <c r="AJ1538" s="164">
        <v>0</v>
      </c>
      <c r="AK1538" s="164">
        <v>0</v>
      </c>
      <c r="AL1538" s="164">
        <v>0</v>
      </c>
      <c r="AM1538" s="164">
        <v>0</v>
      </c>
      <c r="AN1538" s="164">
        <v>0</v>
      </c>
      <c r="AO1538" s="164">
        <v>0</v>
      </c>
      <c r="AP1538" s="164">
        <v>0</v>
      </c>
      <c r="AQ1538" s="164">
        <v>0</v>
      </c>
      <c r="AR1538" s="164">
        <v>0</v>
      </c>
      <c r="AS1538" s="164">
        <v>0</v>
      </c>
      <c r="AT1538" s="164">
        <v>0</v>
      </c>
      <c r="AU1538" s="164">
        <v>0</v>
      </c>
      <c r="AV1538" s="164">
        <v>0</v>
      </c>
      <c r="AW1538" s="164">
        <v>0</v>
      </c>
    </row>
    <row r="1539" spans="1:49" x14ac:dyDescent="0.3">
      <c r="A1539" s="247"/>
      <c r="B1539" s="247"/>
      <c r="C1539" s="141" t="s">
        <v>14</v>
      </c>
      <c r="D1539" s="164">
        <v>0</v>
      </c>
      <c r="E1539" s="164">
        <v>0</v>
      </c>
      <c r="F1539" s="164">
        <v>0</v>
      </c>
      <c r="G1539" s="164">
        <v>0</v>
      </c>
      <c r="H1539" s="164">
        <v>0</v>
      </c>
      <c r="I1539" s="164">
        <v>0</v>
      </c>
      <c r="J1539" s="164">
        <v>0</v>
      </c>
      <c r="K1539" s="164">
        <v>0</v>
      </c>
      <c r="L1539" s="164">
        <v>0</v>
      </c>
      <c r="M1539" s="164">
        <v>0</v>
      </c>
      <c r="N1539" s="164">
        <v>0</v>
      </c>
      <c r="O1539" s="164">
        <v>0</v>
      </c>
      <c r="P1539" s="164">
        <v>0</v>
      </c>
      <c r="Q1539" s="164">
        <v>0</v>
      </c>
      <c r="R1539" s="164">
        <v>0</v>
      </c>
      <c r="S1539" s="164">
        <v>0</v>
      </c>
      <c r="T1539" s="164">
        <v>0</v>
      </c>
      <c r="U1539" s="164">
        <v>0</v>
      </c>
      <c r="V1539" s="164">
        <v>0</v>
      </c>
      <c r="W1539" s="164">
        <v>0</v>
      </c>
      <c r="X1539" s="164">
        <v>0</v>
      </c>
      <c r="Y1539" s="164">
        <v>0</v>
      </c>
      <c r="Z1539" s="164">
        <v>0</v>
      </c>
      <c r="AA1539" s="164">
        <v>0</v>
      </c>
      <c r="AB1539" s="164">
        <v>0</v>
      </c>
      <c r="AC1539" s="164">
        <v>0</v>
      </c>
      <c r="AD1539" s="164">
        <v>0</v>
      </c>
      <c r="AE1539" s="164">
        <v>0</v>
      </c>
      <c r="AF1539" s="164">
        <v>0</v>
      </c>
      <c r="AG1539" s="164">
        <v>0</v>
      </c>
      <c r="AH1539" s="164">
        <v>0</v>
      </c>
      <c r="AI1539" s="164">
        <v>0</v>
      </c>
      <c r="AJ1539" s="164">
        <v>0</v>
      </c>
      <c r="AK1539" s="164">
        <v>0</v>
      </c>
      <c r="AL1539" s="164">
        <v>0</v>
      </c>
      <c r="AM1539" s="164">
        <v>0</v>
      </c>
      <c r="AN1539" s="164">
        <v>0</v>
      </c>
      <c r="AO1539" s="164">
        <v>0</v>
      </c>
      <c r="AP1539" s="164">
        <v>0</v>
      </c>
      <c r="AQ1539" s="164">
        <v>0</v>
      </c>
      <c r="AR1539" s="164">
        <v>0</v>
      </c>
      <c r="AS1539" s="164">
        <v>0</v>
      </c>
      <c r="AT1539" s="164">
        <v>0</v>
      </c>
      <c r="AU1539" s="164">
        <v>0</v>
      </c>
      <c r="AV1539" s="164">
        <v>0</v>
      </c>
      <c r="AW1539" s="164">
        <v>0</v>
      </c>
    </row>
    <row r="1540" spans="1:49" x14ac:dyDescent="0.3">
      <c r="A1540" s="247"/>
      <c r="B1540" s="247"/>
      <c r="C1540" s="141" t="s">
        <v>15</v>
      </c>
      <c r="D1540" s="164">
        <v>0</v>
      </c>
      <c r="E1540" s="164">
        <v>0</v>
      </c>
      <c r="F1540" s="164">
        <v>0</v>
      </c>
      <c r="G1540" s="164">
        <v>0</v>
      </c>
      <c r="H1540" s="164">
        <v>0</v>
      </c>
      <c r="I1540" s="164">
        <v>0</v>
      </c>
      <c r="J1540" s="164">
        <v>0</v>
      </c>
      <c r="K1540" s="164">
        <v>0</v>
      </c>
      <c r="L1540" s="164">
        <v>0</v>
      </c>
      <c r="M1540" s="164">
        <v>0</v>
      </c>
      <c r="N1540" s="164">
        <v>0</v>
      </c>
      <c r="O1540" s="164">
        <v>0</v>
      </c>
      <c r="P1540" s="164">
        <v>0</v>
      </c>
      <c r="Q1540" s="164">
        <v>0</v>
      </c>
      <c r="R1540" s="164">
        <v>0</v>
      </c>
      <c r="S1540" s="164">
        <v>0</v>
      </c>
      <c r="T1540" s="164">
        <v>0</v>
      </c>
      <c r="U1540" s="164">
        <v>0</v>
      </c>
      <c r="V1540" s="164">
        <v>0</v>
      </c>
      <c r="W1540" s="164">
        <v>0</v>
      </c>
      <c r="X1540" s="164">
        <v>0</v>
      </c>
      <c r="Y1540" s="164">
        <v>0</v>
      </c>
      <c r="Z1540" s="164">
        <v>0</v>
      </c>
      <c r="AA1540" s="164">
        <v>0</v>
      </c>
      <c r="AB1540" s="164">
        <v>0</v>
      </c>
      <c r="AC1540" s="164">
        <v>0</v>
      </c>
      <c r="AD1540" s="164">
        <v>0</v>
      </c>
      <c r="AE1540" s="164">
        <v>0</v>
      </c>
      <c r="AF1540" s="164">
        <v>0</v>
      </c>
      <c r="AG1540" s="164">
        <v>0</v>
      </c>
      <c r="AH1540" s="164">
        <v>0</v>
      </c>
      <c r="AI1540" s="164">
        <v>0</v>
      </c>
      <c r="AJ1540" s="164">
        <v>0</v>
      </c>
      <c r="AK1540" s="164">
        <v>0</v>
      </c>
      <c r="AL1540" s="164">
        <v>0</v>
      </c>
      <c r="AM1540" s="164">
        <v>0</v>
      </c>
      <c r="AN1540" s="164">
        <v>0</v>
      </c>
      <c r="AO1540" s="164">
        <v>0</v>
      </c>
      <c r="AP1540" s="164">
        <v>0</v>
      </c>
      <c r="AQ1540" s="164">
        <v>0</v>
      </c>
      <c r="AR1540" s="164">
        <v>0</v>
      </c>
      <c r="AS1540" s="164">
        <v>0</v>
      </c>
      <c r="AT1540" s="164">
        <v>0</v>
      </c>
      <c r="AU1540" s="164">
        <v>0</v>
      </c>
      <c r="AV1540" s="164">
        <v>0</v>
      </c>
      <c r="AW1540" s="164">
        <v>0</v>
      </c>
    </row>
    <row r="1541" spans="1:49" x14ac:dyDescent="0.3">
      <c r="A1541" s="247"/>
      <c r="B1541" s="247"/>
      <c r="C1541" s="141" t="s">
        <v>16</v>
      </c>
      <c r="D1541" s="164">
        <v>0</v>
      </c>
      <c r="E1541" s="164">
        <v>0</v>
      </c>
      <c r="F1541" s="164">
        <v>0</v>
      </c>
      <c r="G1541" s="164">
        <v>0</v>
      </c>
      <c r="H1541" s="164">
        <v>0</v>
      </c>
      <c r="I1541" s="164">
        <v>0</v>
      </c>
      <c r="J1541" s="164">
        <v>0</v>
      </c>
      <c r="K1541" s="164">
        <v>0</v>
      </c>
      <c r="L1541" s="164">
        <v>0</v>
      </c>
      <c r="M1541" s="164">
        <v>0</v>
      </c>
      <c r="N1541" s="164">
        <v>0</v>
      </c>
      <c r="O1541" s="164">
        <v>0</v>
      </c>
      <c r="P1541" s="164">
        <v>0</v>
      </c>
      <c r="Q1541" s="164">
        <v>0</v>
      </c>
      <c r="R1541" s="164">
        <v>0</v>
      </c>
      <c r="S1541" s="164">
        <v>0</v>
      </c>
      <c r="T1541" s="164">
        <v>0</v>
      </c>
      <c r="U1541" s="164">
        <v>0</v>
      </c>
      <c r="V1541" s="164">
        <v>0</v>
      </c>
      <c r="W1541" s="164">
        <v>0</v>
      </c>
      <c r="X1541" s="164">
        <v>0</v>
      </c>
      <c r="Y1541" s="164">
        <v>0</v>
      </c>
      <c r="Z1541" s="164">
        <v>0</v>
      </c>
      <c r="AA1541" s="164">
        <v>0</v>
      </c>
      <c r="AB1541" s="164">
        <v>0</v>
      </c>
      <c r="AC1541" s="164">
        <v>0</v>
      </c>
      <c r="AD1541" s="164">
        <v>0</v>
      </c>
      <c r="AE1541" s="164">
        <v>0</v>
      </c>
      <c r="AF1541" s="164">
        <v>0</v>
      </c>
      <c r="AG1541" s="164">
        <v>0</v>
      </c>
      <c r="AH1541" s="164">
        <v>0</v>
      </c>
      <c r="AI1541" s="164">
        <v>0</v>
      </c>
      <c r="AJ1541" s="164">
        <v>0</v>
      </c>
      <c r="AK1541" s="164">
        <v>0</v>
      </c>
      <c r="AL1541" s="164">
        <v>0</v>
      </c>
      <c r="AM1541" s="164">
        <v>0</v>
      </c>
      <c r="AN1541" s="164">
        <v>0</v>
      </c>
      <c r="AO1541" s="164">
        <v>0</v>
      </c>
      <c r="AP1541" s="164">
        <v>0</v>
      </c>
      <c r="AQ1541" s="164">
        <v>0</v>
      </c>
      <c r="AR1541" s="164">
        <v>0</v>
      </c>
      <c r="AS1541" s="164">
        <v>0</v>
      </c>
      <c r="AT1541" s="164">
        <v>0</v>
      </c>
      <c r="AU1541" s="164">
        <v>0</v>
      </c>
      <c r="AV1541" s="164">
        <v>0</v>
      </c>
      <c r="AW1541" s="164">
        <v>0</v>
      </c>
    </row>
    <row r="1542" spans="1:49" x14ac:dyDescent="0.3">
      <c r="A1542" s="247"/>
      <c r="B1542" s="247"/>
      <c r="C1542" s="141" t="s">
        <v>17</v>
      </c>
      <c r="D1542" s="164">
        <v>0</v>
      </c>
      <c r="E1542" s="164">
        <v>0</v>
      </c>
      <c r="F1542" s="164">
        <v>0</v>
      </c>
      <c r="G1542" s="164">
        <v>0</v>
      </c>
      <c r="H1542" s="164">
        <v>0</v>
      </c>
      <c r="I1542" s="164">
        <v>0</v>
      </c>
      <c r="J1542" s="164">
        <v>0</v>
      </c>
      <c r="K1542" s="164">
        <v>0</v>
      </c>
      <c r="L1542" s="164">
        <v>0</v>
      </c>
      <c r="M1542" s="164">
        <v>0</v>
      </c>
      <c r="N1542" s="164">
        <v>0</v>
      </c>
      <c r="O1542" s="164">
        <v>0</v>
      </c>
      <c r="P1542" s="164">
        <v>0</v>
      </c>
      <c r="Q1542" s="164">
        <v>0</v>
      </c>
      <c r="R1542" s="164">
        <v>0</v>
      </c>
      <c r="S1542" s="164">
        <v>0</v>
      </c>
      <c r="T1542" s="164">
        <v>0</v>
      </c>
      <c r="U1542" s="164">
        <v>0</v>
      </c>
      <c r="V1542" s="164">
        <v>0</v>
      </c>
      <c r="W1542" s="164">
        <v>0</v>
      </c>
      <c r="X1542" s="164">
        <v>0</v>
      </c>
      <c r="Y1542" s="164">
        <v>0</v>
      </c>
      <c r="Z1542" s="164">
        <v>0</v>
      </c>
      <c r="AA1542" s="164">
        <v>0</v>
      </c>
      <c r="AB1542" s="164">
        <v>0</v>
      </c>
      <c r="AC1542" s="164">
        <v>0</v>
      </c>
      <c r="AD1542" s="164">
        <v>0</v>
      </c>
      <c r="AE1542" s="164">
        <v>0</v>
      </c>
      <c r="AF1542" s="164">
        <v>0</v>
      </c>
      <c r="AG1542" s="164">
        <v>0</v>
      </c>
      <c r="AH1542" s="164">
        <v>0</v>
      </c>
      <c r="AI1542" s="164">
        <v>0</v>
      </c>
      <c r="AJ1542" s="164">
        <v>0</v>
      </c>
      <c r="AK1542" s="164">
        <v>0</v>
      </c>
      <c r="AL1542" s="164">
        <v>0</v>
      </c>
      <c r="AM1542" s="164">
        <v>0</v>
      </c>
      <c r="AN1542" s="164">
        <v>0</v>
      </c>
      <c r="AO1542" s="164">
        <v>0</v>
      </c>
      <c r="AP1542" s="164">
        <v>0</v>
      </c>
      <c r="AQ1542" s="164">
        <v>0</v>
      </c>
      <c r="AR1542" s="164">
        <v>0</v>
      </c>
      <c r="AS1542" s="164">
        <v>0</v>
      </c>
      <c r="AT1542" s="164">
        <v>0</v>
      </c>
      <c r="AU1542" s="164">
        <v>0</v>
      </c>
      <c r="AV1542" s="164">
        <v>0</v>
      </c>
      <c r="AW1542" s="164">
        <v>0</v>
      </c>
    </row>
    <row r="1543" spans="1:49" x14ac:dyDescent="0.3">
      <c r="A1543" s="247"/>
      <c r="B1543" s="247"/>
      <c r="C1543" s="141" t="s">
        <v>34</v>
      </c>
      <c r="D1543" s="164">
        <v>0</v>
      </c>
      <c r="E1543" s="164">
        <v>0</v>
      </c>
      <c r="F1543" s="164">
        <v>0</v>
      </c>
      <c r="G1543" s="164">
        <v>0</v>
      </c>
      <c r="H1543" s="164">
        <v>0</v>
      </c>
      <c r="I1543" s="164">
        <v>0</v>
      </c>
      <c r="J1543" s="164">
        <v>0</v>
      </c>
      <c r="K1543" s="164">
        <v>0</v>
      </c>
      <c r="L1543" s="164">
        <v>0</v>
      </c>
      <c r="M1543" s="164">
        <v>0</v>
      </c>
      <c r="N1543" s="164">
        <v>0</v>
      </c>
      <c r="O1543" s="164">
        <v>0</v>
      </c>
      <c r="P1543" s="164">
        <v>0</v>
      </c>
      <c r="Q1543" s="164">
        <v>0</v>
      </c>
      <c r="R1543" s="164">
        <v>0</v>
      </c>
      <c r="S1543" s="164">
        <v>0</v>
      </c>
      <c r="T1543" s="164">
        <v>0</v>
      </c>
      <c r="U1543" s="164">
        <v>0</v>
      </c>
      <c r="V1543" s="164">
        <v>0</v>
      </c>
      <c r="W1543" s="164">
        <v>0</v>
      </c>
      <c r="X1543" s="164">
        <v>0</v>
      </c>
      <c r="Y1543" s="164">
        <v>0</v>
      </c>
      <c r="Z1543" s="164">
        <v>0</v>
      </c>
      <c r="AA1543" s="164">
        <v>0</v>
      </c>
      <c r="AB1543" s="164">
        <v>0</v>
      </c>
      <c r="AC1543" s="164">
        <v>0</v>
      </c>
      <c r="AD1543" s="164">
        <v>0</v>
      </c>
      <c r="AE1543" s="164">
        <v>0</v>
      </c>
      <c r="AF1543" s="164">
        <v>0</v>
      </c>
      <c r="AG1543" s="164">
        <v>0</v>
      </c>
      <c r="AH1543" s="164">
        <v>0</v>
      </c>
      <c r="AI1543" s="164">
        <v>0</v>
      </c>
      <c r="AJ1543" s="164">
        <v>0</v>
      </c>
      <c r="AK1543" s="164">
        <v>0</v>
      </c>
      <c r="AL1543" s="164">
        <v>0</v>
      </c>
      <c r="AM1543" s="164">
        <v>0</v>
      </c>
      <c r="AN1543" s="164">
        <v>0</v>
      </c>
      <c r="AO1543" s="164">
        <v>0</v>
      </c>
      <c r="AP1543" s="164">
        <v>0</v>
      </c>
      <c r="AQ1543" s="164">
        <v>0</v>
      </c>
      <c r="AR1543" s="164">
        <v>0</v>
      </c>
      <c r="AS1543" s="164">
        <v>0</v>
      </c>
      <c r="AT1543" s="164">
        <v>0</v>
      </c>
      <c r="AU1543" s="164">
        <v>0</v>
      </c>
      <c r="AV1543" s="164">
        <v>0</v>
      </c>
      <c r="AW1543" s="164">
        <v>0</v>
      </c>
    </row>
    <row r="1544" spans="1:49" x14ac:dyDescent="0.3">
      <c r="A1544" s="247"/>
      <c r="B1544" s="247"/>
      <c r="C1544" s="141" t="s">
        <v>19</v>
      </c>
      <c r="D1544" s="164">
        <v>0</v>
      </c>
      <c r="E1544" s="164">
        <v>0</v>
      </c>
      <c r="F1544" s="164">
        <v>0</v>
      </c>
      <c r="G1544" s="164">
        <v>0</v>
      </c>
      <c r="H1544" s="164">
        <v>0</v>
      </c>
      <c r="I1544" s="164">
        <v>0</v>
      </c>
      <c r="J1544" s="164">
        <v>0</v>
      </c>
      <c r="K1544" s="164">
        <v>0</v>
      </c>
      <c r="L1544" s="164">
        <v>0</v>
      </c>
      <c r="M1544" s="164">
        <v>0</v>
      </c>
      <c r="N1544" s="164">
        <v>0</v>
      </c>
      <c r="O1544" s="164">
        <v>0</v>
      </c>
      <c r="P1544" s="164">
        <v>0</v>
      </c>
      <c r="Q1544" s="164">
        <v>0</v>
      </c>
      <c r="R1544" s="164">
        <v>0</v>
      </c>
      <c r="S1544" s="164">
        <v>0</v>
      </c>
      <c r="T1544" s="164">
        <v>0</v>
      </c>
      <c r="U1544" s="164">
        <v>0</v>
      </c>
      <c r="V1544" s="164">
        <v>0</v>
      </c>
      <c r="W1544" s="164">
        <v>0</v>
      </c>
      <c r="X1544" s="164">
        <v>0</v>
      </c>
      <c r="Y1544" s="164">
        <v>0</v>
      </c>
      <c r="Z1544" s="164">
        <v>0</v>
      </c>
      <c r="AA1544" s="164">
        <v>0</v>
      </c>
      <c r="AB1544" s="164">
        <v>0</v>
      </c>
      <c r="AC1544" s="164">
        <v>0</v>
      </c>
      <c r="AD1544" s="164">
        <v>0</v>
      </c>
      <c r="AE1544" s="164">
        <v>0</v>
      </c>
      <c r="AF1544" s="164">
        <v>0</v>
      </c>
      <c r="AG1544" s="164">
        <v>0</v>
      </c>
      <c r="AH1544" s="164">
        <v>0</v>
      </c>
      <c r="AI1544" s="164">
        <v>0</v>
      </c>
      <c r="AJ1544" s="164">
        <v>0</v>
      </c>
      <c r="AK1544" s="164">
        <v>0</v>
      </c>
      <c r="AL1544" s="164">
        <v>0</v>
      </c>
      <c r="AM1544" s="164">
        <v>0</v>
      </c>
      <c r="AN1544" s="164">
        <v>0</v>
      </c>
      <c r="AO1544" s="164">
        <v>0</v>
      </c>
      <c r="AP1544" s="164">
        <v>0</v>
      </c>
      <c r="AQ1544" s="164">
        <v>0</v>
      </c>
      <c r="AR1544" s="164">
        <v>0</v>
      </c>
      <c r="AS1544" s="164">
        <v>0</v>
      </c>
      <c r="AT1544" s="164">
        <v>0</v>
      </c>
      <c r="AU1544" s="164">
        <v>0</v>
      </c>
      <c r="AV1544" s="164">
        <v>0</v>
      </c>
      <c r="AW1544" s="164">
        <v>0</v>
      </c>
    </row>
    <row r="1545" spans="1:49" x14ac:dyDescent="0.3">
      <c r="A1545" s="247"/>
      <c r="B1545" s="247" t="s">
        <v>23</v>
      </c>
      <c r="C1545" s="141" t="s">
        <v>11</v>
      </c>
      <c r="D1545" s="164">
        <v>0</v>
      </c>
      <c r="E1545" s="164">
        <v>0</v>
      </c>
      <c r="F1545" s="164">
        <v>0</v>
      </c>
      <c r="G1545" s="164">
        <v>0</v>
      </c>
      <c r="H1545" s="164">
        <v>0</v>
      </c>
      <c r="I1545" s="164">
        <v>0</v>
      </c>
      <c r="J1545" s="164">
        <v>0</v>
      </c>
      <c r="K1545" s="164">
        <v>0</v>
      </c>
      <c r="L1545" s="164">
        <v>0</v>
      </c>
      <c r="M1545" s="164">
        <v>0</v>
      </c>
      <c r="N1545" s="164">
        <v>0</v>
      </c>
      <c r="O1545" s="164">
        <v>0</v>
      </c>
      <c r="P1545" s="164">
        <v>0</v>
      </c>
      <c r="Q1545" s="164">
        <v>0</v>
      </c>
      <c r="R1545" s="164">
        <v>0</v>
      </c>
      <c r="S1545" s="164">
        <v>0</v>
      </c>
      <c r="T1545" s="164">
        <v>0</v>
      </c>
      <c r="U1545" s="164">
        <v>0</v>
      </c>
      <c r="V1545" s="164">
        <v>0</v>
      </c>
      <c r="W1545" s="164">
        <v>0</v>
      </c>
      <c r="X1545" s="164">
        <v>0</v>
      </c>
      <c r="Y1545" s="164">
        <v>0</v>
      </c>
      <c r="Z1545" s="164">
        <v>0</v>
      </c>
      <c r="AA1545" s="164">
        <v>0</v>
      </c>
      <c r="AB1545" s="164">
        <v>0</v>
      </c>
      <c r="AC1545" s="164">
        <v>0</v>
      </c>
      <c r="AD1545" s="164">
        <v>0</v>
      </c>
      <c r="AE1545" s="164">
        <v>0</v>
      </c>
      <c r="AF1545" s="164">
        <v>0</v>
      </c>
      <c r="AG1545" s="164">
        <v>0</v>
      </c>
      <c r="AH1545" s="164">
        <v>0</v>
      </c>
      <c r="AI1545" s="164">
        <v>0</v>
      </c>
      <c r="AJ1545" s="164">
        <v>0</v>
      </c>
      <c r="AK1545" s="164">
        <v>0</v>
      </c>
      <c r="AL1545" s="164">
        <v>0</v>
      </c>
      <c r="AM1545" s="164">
        <v>0</v>
      </c>
      <c r="AN1545" s="164">
        <v>0</v>
      </c>
      <c r="AO1545" s="164">
        <v>0</v>
      </c>
      <c r="AP1545" s="164">
        <v>0</v>
      </c>
      <c r="AQ1545" s="164">
        <v>0</v>
      </c>
      <c r="AR1545" s="164">
        <v>0</v>
      </c>
      <c r="AS1545" s="164">
        <v>0</v>
      </c>
      <c r="AT1545" s="164">
        <v>0</v>
      </c>
      <c r="AU1545" s="164">
        <v>0</v>
      </c>
      <c r="AV1545" s="164">
        <v>0</v>
      </c>
      <c r="AW1545" s="164">
        <v>0</v>
      </c>
    </row>
    <row r="1546" spans="1:49" x14ac:dyDescent="0.3">
      <c r="A1546" s="247"/>
      <c r="B1546" s="247"/>
      <c r="C1546" s="141" t="s">
        <v>12</v>
      </c>
      <c r="D1546" s="164">
        <v>0</v>
      </c>
      <c r="E1546" s="164">
        <v>0</v>
      </c>
      <c r="F1546" s="164">
        <v>0</v>
      </c>
      <c r="G1546" s="164">
        <v>0</v>
      </c>
      <c r="H1546" s="164">
        <v>0</v>
      </c>
      <c r="I1546" s="164">
        <v>0</v>
      </c>
      <c r="J1546" s="164">
        <v>0</v>
      </c>
      <c r="K1546" s="164">
        <v>0</v>
      </c>
      <c r="L1546" s="164">
        <v>0</v>
      </c>
      <c r="M1546" s="164">
        <v>0</v>
      </c>
      <c r="N1546" s="164">
        <v>0</v>
      </c>
      <c r="O1546" s="164">
        <v>0</v>
      </c>
      <c r="P1546" s="164">
        <v>0</v>
      </c>
      <c r="Q1546" s="164">
        <v>0</v>
      </c>
      <c r="R1546" s="164">
        <v>0</v>
      </c>
      <c r="S1546" s="164">
        <v>0</v>
      </c>
      <c r="T1546" s="164">
        <v>0</v>
      </c>
      <c r="U1546" s="164">
        <v>0</v>
      </c>
      <c r="V1546" s="164">
        <v>0</v>
      </c>
      <c r="W1546" s="164">
        <v>0</v>
      </c>
      <c r="X1546" s="164">
        <v>0</v>
      </c>
      <c r="Y1546" s="164">
        <v>0</v>
      </c>
      <c r="Z1546" s="164">
        <v>0</v>
      </c>
      <c r="AA1546" s="164">
        <v>0</v>
      </c>
      <c r="AB1546" s="164">
        <v>0</v>
      </c>
      <c r="AC1546" s="164">
        <v>0</v>
      </c>
      <c r="AD1546" s="164">
        <v>0</v>
      </c>
      <c r="AE1546" s="164">
        <v>0</v>
      </c>
      <c r="AF1546" s="164">
        <v>0</v>
      </c>
      <c r="AG1546" s="164">
        <v>0</v>
      </c>
      <c r="AH1546" s="164">
        <v>0</v>
      </c>
      <c r="AI1546" s="164">
        <v>0</v>
      </c>
      <c r="AJ1546" s="164">
        <v>0</v>
      </c>
      <c r="AK1546" s="164">
        <v>0</v>
      </c>
      <c r="AL1546" s="164">
        <v>0</v>
      </c>
      <c r="AM1546" s="164">
        <v>0</v>
      </c>
      <c r="AN1546" s="164">
        <v>0</v>
      </c>
      <c r="AO1546" s="164">
        <v>0</v>
      </c>
      <c r="AP1546" s="164">
        <v>0</v>
      </c>
      <c r="AQ1546" s="164">
        <v>0</v>
      </c>
      <c r="AR1546" s="164">
        <v>0</v>
      </c>
      <c r="AS1546" s="164">
        <v>0</v>
      </c>
      <c r="AT1546" s="164">
        <v>0</v>
      </c>
      <c r="AU1546" s="164">
        <v>0</v>
      </c>
      <c r="AV1546" s="164">
        <v>0</v>
      </c>
      <c r="AW1546" s="164">
        <v>0</v>
      </c>
    </row>
    <row r="1547" spans="1:49" x14ac:dyDescent="0.3">
      <c r="A1547" s="247"/>
      <c r="B1547" s="247"/>
      <c r="C1547" s="141" t="s">
        <v>13</v>
      </c>
      <c r="D1547" s="164">
        <v>0</v>
      </c>
      <c r="E1547" s="164">
        <v>0</v>
      </c>
      <c r="F1547" s="164">
        <v>0</v>
      </c>
      <c r="G1547" s="164">
        <v>0</v>
      </c>
      <c r="H1547" s="164">
        <v>0</v>
      </c>
      <c r="I1547" s="164">
        <v>0</v>
      </c>
      <c r="J1547" s="164">
        <v>0</v>
      </c>
      <c r="K1547" s="164">
        <v>0</v>
      </c>
      <c r="L1547" s="164">
        <v>0</v>
      </c>
      <c r="M1547" s="164">
        <v>0</v>
      </c>
      <c r="N1547" s="164">
        <v>0</v>
      </c>
      <c r="O1547" s="164">
        <v>0</v>
      </c>
      <c r="P1547" s="164">
        <v>0</v>
      </c>
      <c r="Q1547" s="164">
        <v>0</v>
      </c>
      <c r="R1547" s="164">
        <v>0</v>
      </c>
      <c r="S1547" s="164">
        <v>0</v>
      </c>
      <c r="T1547" s="164">
        <v>0</v>
      </c>
      <c r="U1547" s="164">
        <v>0</v>
      </c>
      <c r="V1547" s="164">
        <v>0</v>
      </c>
      <c r="W1547" s="164">
        <v>0</v>
      </c>
      <c r="X1547" s="164">
        <v>0</v>
      </c>
      <c r="Y1547" s="164">
        <v>0</v>
      </c>
      <c r="Z1547" s="164">
        <v>0</v>
      </c>
      <c r="AA1547" s="164">
        <v>0</v>
      </c>
      <c r="AB1547" s="164">
        <v>0</v>
      </c>
      <c r="AC1547" s="164">
        <v>0</v>
      </c>
      <c r="AD1547" s="164">
        <v>0</v>
      </c>
      <c r="AE1547" s="164">
        <v>0</v>
      </c>
      <c r="AF1547" s="164">
        <v>0</v>
      </c>
      <c r="AG1547" s="164">
        <v>0</v>
      </c>
      <c r="AH1547" s="164">
        <v>0</v>
      </c>
      <c r="AI1547" s="164">
        <v>0</v>
      </c>
      <c r="AJ1547" s="164">
        <v>0</v>
      </c>
      <c r="AK1547" s="164">
        <v>0</v>
      </c>
      <c r="AL1547" s="164">
        <v>0</v>
      </c>
      <c r="AM1547" s="164">
        <v>0</v>
      </c>
      <c r="AN1547" s="164">
        <v>0</v>
      </c>
      <c r="AO1547" s="164">
        <v>0</v>
      </c>
      <c r="AP1547" s="164">
        <v>0</v>
      </c>
      <c r="AQ1547" s="164">
        <v>0</v>
      </c>
      <c r="AR1547" s="164">
        <v>0</v>
      </c>
      <c r="AS1547" s="164">
        <v>0</v>
      </c>
      <c r="AT1547" s="164">
        <v>0</v>
      </c>
      <c r="AU1547" s="164">
        <v>0</v>
      </c>
      <c r="AV1547" s="164">
        <v>0</v>
      </c>
      <c r="AW1547" s="164">
        <v>0</v>
      </c>
    </row>
    <row r="1548" spans="1:49" x14ac:dyDescent="0.3">
      <c r="A1548" s="247"/>
      <c r="B1548" s="247"/>
      <c r="C1548" s="141" t="s">
        <v>14</v>
      </c>
      <c r="D1548" s="164">
        <v>0</v>
      </c>
      <c r="E1548" s="164">
        <v>0</v>
      </c>
      <c r="F1548" s="164">
        <v>0</v>
      </c>
      <c r="G1548" s="164">
        <v>0</v>
      </c>
      <c r="H1548" s="164">
        <v>0</v>
      </c>
      <c r="I1548" s="164">
        <v>0</v>
      </c>
      <c r="J1548" s="164">
        <v>0</v>
      </c>
      <c r="K1548" s="164">
        <v>0</v>
      </c>
      <c r="L1548" s="164">
        <v>0</v>
      </c>
      <c r="M1548" s="164">
        <v>0</v>
      </c>
      <c r="N1548" s="164">
        <v>0</v>
      </c>
      <c r="O1548" s="164">
        <v>0</v>
      </c>
      <c r="P1548" s="164">
        <v>0</v>
      </c>
      <c r="Q1548" s="164">
        <v>0</v>
      </c>
      <c r="R1548" s="164">
        <v>0</v>
      </c>
      <c r="S1548" s="164">
        <v>0</v>
      </c>
      <c r="T1548" s="164">
        <v>0</v>
      </c>
      <c r="U1548" s="164">
        <v>0</v>
      </c>
      <c r="V1548" s="164">
        <v>0</v>
      </c>
      <c r="W1548" s="164">
        <v>0</v>
      </c>
      <c r="X1548" s="164">
        <v>0</v>
      </c>
      <c r="Y1548" s="164">
        <v>0</v>
      </c>
      <c r="Z1548" s="164">
        <v>0</v>
      </c>
      <c r="AA1548" s="164">
        <v>0</v>
      </c>
      <c r="AB1548" s="164">
        <v>0</v>
      </c>
      <c r="AC1548" s="164">
        <v>0</v>
      </c>
      <c r="AD1548" s="164">
        <v>0</v>
      </c>
      <c r="AE1548" s="164">
        <v>0</v>
      </c>
      <c r="AF1548" s="164">
        <v>0</v>
      </c>
      <c r="AG1548" s="164">
        <v>0</v>
      </c>
      <c r="AH1548" s="164">
        <v>0</v>
      </c>
      <c r="AI1548" s="164">
        <v>0</v>
      </c>
      <c r="AJ1548" s="164">
        <v>0</v>
      </c>
      <c r="AK1548" s="164">
        <v>0</v>
      </c>
      <c r="AL1548" s="164">
        <v>0</v>
      </c>
      <c r="AM1548" s="164">
        <v>0</v>
      </c>
      <c r="AN1548" s="164">
        <v>0</v>
      </c>
      <c r="AO1548" s="164">
        <v>0</v>
      </c>
      <c r="AP1548" s="164">
        <v>0</v>
      </c>
      <c r="AQ1548" s="164">
        <v>0</v>
      </c>
      <c r="AR1548" s="164">
        <v>0</v>
      </c>
      <c r="AS1548" s="164">
        <v>0</v>
      </c>
      <c r="AT1548" s="164">
        <v>0</v>
      </c>
      <c r="AU1548" s="164">
        <v>0</v>
      </c>
      <c r="AV1548" s="164">
        <v>0</v>
      </c>
      <c r="AW1548" s="164">
        <v>0</v>
      </c>
    </row>
    <row r="1549" spans="1:49" x14ac:dyDescent="0.3">
      <c r="A1549" s="247"/>
      <c r="B1549" s="247"/>
      <c r="C1549" s="141" t="s">
        <v>15</v>
      </c>
      <c r="D1549" s="164">
        <v>0</v>
      </c>
      <c r="E1549" s="164">
        <v>0</v>
      </c>
      <c r="F1549" s="164">
        <v>0</v>
      </c>
      <c r="G1549" s="164">
        <v>0</v>
      </c>
      <c r="H1549" s="164">
        <v>0</v>
      </c>
      <c r="I1549" s="164">
        <v>0</v>
      </c>
      <c r="J1549" s="164">
        <v>0</v>
      </c>
      <c r="K1549" s="164">
        <v>0</v>
      </c>
      <c r="L1549" s="164">
        <v>0</v>
      </c>
      <c r="M1549" s="164">
        <v>0</v>
      </c>
      <c r="N1549" s="164">
        <v>0</v>
      </c>
      <c r="O1549" s="164">
        <v>0</v>
      </c>
      <c r="P1549" s="164">
        <v>0</v>
      </c>
      <c r="Q1549" s="164">
        <v>0</v>
      </c>
      <c r="R1549" s="164">
        <v>0</v>
      </c>
      <c r="S1549" s="164">
        <v>0</v>
      </c>
      <c r="T1549" s="164">
        <v>0</v>
      </c>
      <c r="U1549" s="164">
        <v>0</v>
      </c>
      <c r="V1549" s="164">
        <v>0</v>
      </c>
      <c r="W1549" s="164">
        <v>0</v>
      </c>
      <c r="X1549" s="164">
        <v>0</v>
      </c>
      <c r="Y1549" s="164">
        <v>0</v>
      </c>
      <c r="Z1549" s="164">
        <v>0</v>
      </c>
      <c r="AA1549" s="164">
        <v>0</v>
      </c>
      <c r="AB1549" s="164">
        <v>0</v>
      </c>
      <c r="AC1549" s="164">
        <v>0</v>
      </c>
      <c r="AD1549" s="164">
        <v>0</v>
      </c>
      <c r="AE1549" s="164">
        <v>0</v>
      </c>
      <c r="AF1549" s="164">
        <v>0</v>
      </c>
      <c r="AG1549" s="164">
        <v>0</v>
      </c>
      <c r="AH1549" s="164">
        <v>0</v>
      </c>
      <c r="AI1549" s="164">
        <v>0</v>
      </c>
      <c r="AJ1549" s="164">
        <v>0</v>
      </c>
      <c r="AK1549" s="164">
        <v>0</v>
      </c>
      <c r="AL1549" s="164">
        <v>0</v>
      </c>
      <c r="AM1549" s="164">
        <v>0</v>
      </c>
      <c r="AN1549" s="164">
        <v>0</v>
      </c>
      <c r="AO1549" s="164">
        <v>0</v>
      </c>
      <c r="AP1549" s="164">
        <v>0</v>
      </c>
      <c r="AQ1549" s="164">
        <v>0</v>
      </c>
      <c r="AR1549" s="164">
        <v>0</v>
      </c>
      <c r="AS1549" s="164">
        <v>0</v>
      </c>
      <c r="AT1549" s="164">
        <v>0</v>
      </c>
      <c r="AU1549" s="164">
        <v>0</v>
      </c>
      <c r="AV1549" s="164">
        <v>0</v>
      </c>
      <c r="AW1549" s="164">
        <v>0</v>
      </c>
    </row>
    <row r="1550" spans="1:49" x14ac:dyDescent="0.3">
      <c r="A1550" s="247"/>
      <c r="B1550" s="247"/>
      <c r="C1550" s="141" t="s">
        <v>16</v>
      </c>
      <c r="D1550" s="164">
        <v>0</v>
      </c>
      <c r="E1550" s="164">
        <v>0</v>
      </c>
      <c r="F1550" s="164">
        <v>0</v>
      </c>
      <c r="G1550" s="164">
        <v>0</v>
      </c>
      <c r="H1550" s="164">
        <v>0</v>
      </c>
      <c r="I1550" s="164">
        <v>0</v>
      </c>
      <c r="J1550" s="164">
        <v>0</v>
      </c>
      <c r="K1550" s="164">
        <v>0</v>
      </c>
      <c r="L1550" s="164">
        <v>0</v>
      </c>
      <c r="M1550" s="164">
        <v>0</v>
      </c>
      <c r="N1550" s="164">
        <v>0</v>
      </c>
      <c r="O1550" s="164">
        <v>0</v>
      </c>
      <c r="P1550" s="164">
        <v>0</v>
      </c>
      <c r="Q1550" s="164">
        <v>0</v>
      </c>
      <c r="R1550" s="164">
        <v>0</v>
      </c>
      <c r="S1550" s="164">
        <v>0</v>
      </c>
      <c r="T1550" s="164">
        <v>0</v>
      </c>
      <c r="U1550" s="164">
        <v>0</v>
      </c>
      <c r="V1550" s="164">
        <v>0</v>
      </c>
      <c r="W1550" s="164">
        <v>0</v>
      </c>
      <c r="X1550" s="164">
        <v>0</v>
      </c>
      <c r="Y1550" s="164">
        <v>0</v>
      </c>
      <c r="Z1550" s="164">
        <v>0</v>
      </c>
      <c r="AA1550" s="164">
        <v>0</v>
      </c>
      <c r="AB1550" s="164">
        <v>0</v>
      </c>
      <c r="AC1550" s="164">
        <v>0</v>
      </c>
      <c r="AD1550" s="164">
        <v>0</v>
      </c>
      <c r="AE1550" s="164">
        <v>0</v>
      </c>
      <c r="AF1550" s="164">
        <v>0</v>
      </c>
      <c r="AG1550" s="164">
        <v>0</v>
      </c>
      <c r="AH1550" s="164">
        <v>0</v>
      </c>
      <c r="AI1550" s="164">
        <v>0</v>
      </c>
      <c r="AJ1550" s="164">
        <v>0</v>
      </c>
      <c r="AK1550" s="164">
        <v>0</v>
      </c>
      <c r="AL1550" s="164">
        <v>0</v>
      </c>
      <c r="AM1550" s="164">
        <v>0</v>
      </c>
      <c r="AN1550" s="164">
        <v>0</v>
      </c>
      <c r="AO1550" s="164">
        <v>0</v>
      </c>
      <c r="AP1550" s="164">
        <v>0</v>
      </c>
      <c r="AQ1550" s="164">
        <v>0</v>
      </c>
      <c r="AR1550" s="164">
        <v>0</v>
      </c>
      <c r="AS1550" s="164">
        <v>0</v>
      </c>
      <c r="AT1550" s="164">
        <v>0</v>
      </c>
      <c r="AU1550" s="164">
        <v>0</v>
      </c>
      <c r="AV1550" s="164">
        <v>0</v>
      </c>
      <c r="AW1550" s="164">
        <v>0</v>
      </c>
    </row>
    <row r="1551" spans="1:49" x14ac:dyDescent="0.3">
      <c r="A1551" s="247"/>
      <c r="B1551" s="247"/>
      <c r="C1551" s="141" t="s">
        <v>17</v>
      </c>
      <c r="D1551" s="164">
        <v>0</v>
      </c>
      <c r="E1551" s="164">
        <v>0</v>
      </c>
      <c r="F1551" s="164">
        <v>0</v>
      </c>
      <c r="G1551" s="164">
        <v>0</v>
      </c>
      <c r="H1551" s="164">
        <v>0</v>
      </c>
      <c r="I1551" s="164">
        <v>0</v>
      </c>
      <c r="J1551" s="164">
        <v>0</v>
      </c>
      <c r="K1551" s="164">
        <v>0</v>
      </c>
      <c r="L1551" s="164">
        <v>0</v>
      </c>
      <c r="M1551" s="164">
        <v>0</v>
      </c>
      <c r="N1551" s="164">
        <v>0</v>
      </c>
      <c r="O1551" s="164">
        <v>0</v>
      </c>
      <c r="P1551" s="164">
        <v>0</v>
      </c>
      <c r="Q1551" s="164">
        <v>0</v>
      </c>
      <c r="R1551" s="164">
        <v>0</v>
      </c>
      <c r="S1551" s="164">
        <v>0</v>
      </c>
      <c r="T1551" s="164">
        <v>0</v>
      </c>
      <c r="U1551" s="164">
        <v>0</v>
      </c>
      <c r="V1551" s="164">
        <v>0</v>
      </c>
      <c r="W1551" s="164">
        <v>0</v>
      </c>
      <c r="X1551" s="164">
        <v>0</v>
      </c>
      <c r="Y1551" s="164">
        <v>0</v>
      </c>
      <c r="Z1551" s="164">
        <v>0</v>
      </c>
      <c r="AA1551" s="164">
        <v>0</v>
      </c>
      <c r="AB1551" s="164">
        <v>0</v>
      </c>
      <c r="AC1551" s="164">
        <v>0</v>
      </c>
      <c r="AD1551" s="164">
        <v>0</v>
      </c>
      <c r="AE1551" s="164">
        <v>0</v>
      </c>
      <c r="AF1551" s="164">
        <v>0</v>
      </c>
      <c r="AG1551" s="164">
        <v>0</v>
      </c>
      <c r="AH1551" s="164">
        <v>0</v>
      </c>
      <c r="AI1551" s="164">
        <v>0</v>
      </c>
      <c r="AJ1551" s="164">
        <v>0</v>
      </c>
      <c r="AK1551" s="164">
        <v>0</v>
      </c>
      <c r="AL1551" s="164">
        <v>0</v>
      </c>
      <c r="AM1551" s="164">
        <v>0</v>
      </c>
      <c r="AN1551" s="164">
        <v>0</v>
      </c>
      <c r="AO1551" s="164">
        <v>0</v>
      </c>
      <c r="AP1551" s="164">
        <v>0</v>
      </c>
      <c r="AQ1551" s="164">
        <v>0</v>
      </c>
      <c r="AR1551" s="164">
        <v>0</v>
      </c>
      <c r="AS1551" s="164">
        <v>0</v>
      </c>
      <c r="AT1551" s="164">
        <v>0</v>
      </c>
      <c r="AU1551" s="164">
        <v>0</v>
      </c>
      <c r="AV1551" s="164">
        <v>0</v>
      </c>
      <c r="AW1551" s="164">
        <v>0</v>
      </c>
    </row>
    <row r="1552" spans="1:49" x14ac:dyDescent="0.3">
      <c r="A1552" s="247"/>
      <c r="B1552" s="247"/>
      <c r="C1552" s="141" t="s">
        <v>34</v>
      </c>
      <c r="D1552" s="164">
        <v>0</v>
      </c>
      <c r="E1552" s="164">
        <v>0</v>
      </c>
      <c r="F1552" s="164">
        <v>0</v>
      </c>
      <c r="G1552" s="164">
        <v>0</v>
      </c>
      <c r="H1552" s="164">
        <v>0</v>
      </c>
      <c r="I1552" s="164">
        <v>0</v>
      </c>
      <c r="J1552" s="164">
        <v>0</v>
      </c>
      <c r="K1552" s="164">
        <v>0</v>
      </c>
      <c r="L1552" s="164">
        <v>0</v>
      </c>
      <c r="M1552" s="164">
        <v>0</v>
      </c>
      <c r="N1552" s="164">
        <v>0</v>
      </c>
      <c r="O1552" s="164">
        <v>0</v>
      </c>
      <c r="P1552" s="164">
        <v>0</v>
      </c>
      <c r="Q1552" s="164">
        <v>0</v>
      </c>
      <c r="R1552" s="164">
        <v>0</v>
      </c>
      <c r="S1552" s="164">
        <v>0</v>
      </c>
      <c r="T1552" s="164">
        <v>0</v>
      </c>
      <c r="U1552" s="164">
        <v>0</v>
      </c>
      <c r="V1552" s="164">
        <v>0</v>
      </c>
      <c r="W1552" s="164">
        <v>0</v>
      </c>
      <c r="X1552" s="164">
        <v>0</v>
      </c>
      <c r="Y1552" s="164">
        <v>0</v>
      </c>
      <c r="Z1552" s="164">
        <v>0</v>
      </c>
      <c r="AA1552" s="164">
        <v>0</v>
      </c>
      <c r="AB1552" s="164">
        <v>0</v>
      </c>
      <c r="AC1552" s="164">
        <v>0</v>
      </c>
      <c r="AD1552" s="164">
        <v>0</v>
      </c>
      <c r="AE1552" s="164">
        <v>0</v>
      </c>
      <c r="AF1552" s="164">
        <v>0</v>
      </c>
      <c r="AG1552" s="164">
        <v>0</v>
      </c>
      <c r="AH1552" s="164">
        <v>0</v>
      </c>
      <c r="AI1552" s="164">
        <v>0</v>
      </c>
      <c r="AJ1552" s="164">
        <v>0</v>
      </c>
      <c r="AK1552" s="164">
        <v>0</v>
      </c>
      <c r="AL1552" s="164">
        <v>0</v>
      </c>
      <c r="AM1552" s="164">
        <v>0</v>
      </c>
      <c r="AN1552" s="164">
        <v>0</v>
      </c>
      <c r="AO1552" s="164">
        <v>0</v>
      </c>
      <c r="AP1552" s="164">
        <v>0</v>
      </c>
      <c r="AQ1552" s="164">
        <v>0</v>
      </c>
      <c r="AR1552" s="164">
        <v>0</v>
      </c>
      <c r="AS1552" s="164">
        <v>0</v>
      </c>
      <c r="AT1552" s="164">
        <v>0</v>
      </c>
      <c r="AU1552" s="164">
        <v>0</v>
      </c>
      <c r="AV1552" s="164">
        <v>0</v>
      </c>
      <c r="AW1552" s="164">
        <v>0</v>
      </c>
    </row>
    <row r="1553" spans="1:49" x14ac:dyDescent="0.3">
      <c r="A1553" s="247"/>
      <c r="B1553" s="247"/>
      <c r="C1553" s="141" t="s">
        <v>19</v>
      </c>
      <c r="D1553" s="164">
        <v>0</v>
      </c>
      <c r="E1553" s="164">
        <v>0</v>
      </c>
      <c r="F1553" s="164">
        <v>0</v>
      </c>
      <c r="G1553" s="164">
        <v>0</v>
      </c>
      <c r="H1553" s="164">
        <v>0</v>
      </c>
      <c r="I1553" s="164">
        <v>0</v>
      </c>
      <c r="J1553" s="164">
        <v>0</v>
      </c>
      <c r="K1553" s="164">
        <v>0</v>
      </c>
      <c r="L1553" s="164">
        <v>0</v>
      </c>
      <c r="M1553" s="164">
        <v>0</v>
      </c>
      <c r="N1553" s="164">
        <v>0</v>
      </c>
      <c r="O1553" s="164">
        <v>0</v>
      </c>
      <c r="P1553" s="164">
        <v>0</v>
      </c>
      <c r="Q1553" s="164">
        <v>0</v>
      </c>
      <c r="R1553" s="164">
        <v>0</v>
      </c>
      <c r="S1553" s="164">
        <v>0</v>
      </c>
      <c r="T1553" s="164">
        <v>0</v>
      </c>
      <c r="U1553" s="164">
        <v>0</v>
      </c>
      <c r="V1553" s="164">
        <v>0</v>
      </c>
      <c r="W1553" s="164">
        <v>0</v>
      </c>
      <c r="X1553" s="164">
        <v>0</v>
      </c>
      <c r="Y1553" s="164">
        <v>0</v>
      </c>
      <c r="Z1553" s="164">
        <v>0</v>
      </c>
      <c r="AA1553" s="164">
        <v>0</v>
      </c>
      <c r="AB1553" s="164">
        <v>0</v>
      </c>
      <c r="AC1553" s="164">
        <v>0</v>
      </c>
      <c r="AD1553" s="164">
        <v>0</v>
      </c>
      <c r="AE1553" s="164">
        <v>0</v>
      </c>
      <c r="AF1553" s="164">
        <v>0</v>
      </c>
      <c r="AG1553" s="164">
        <v>0</v>
      </c>
      <c r="AH1553" s="164">
        <v>0</v>
      </c>
      <c r="AI1553" s="164">
        <v>0</v>
      </c>
      <c r="AJ1553" s="164">
        <v>0</v>
      </c>
      <c r="AK1553" s="164">
        <v>0</v>
      </c>
      <c r="AL1553" s="164">
        <v>0</v>
      </c>
      <c r="AM1553" s="164">
        <v>0</v>
      </c>
      <c r="AN1553" s="164">
        <v>0</v>
      </c>
      <c r="AO1553" s="164">
        <v>0</v>
      </c>
      <c r="AP1553" s="164">
        <v>0</v>
      </c>
      <c r="AQ1553" s="164">
        <v>0</v>
      </c>
      <c r="AR1553" s="164">
        <v>0</v>
      </c>
      <c r="AS1553" s="164">
        <v>0</v>
      </c>
      <c r="AT1553" s="164">
        <v>0</v>
      </c>
      <c r="AU1553" s="164">
        <v>0</v>
      </c>
      <c r="AV1553" s="164">
        <v>0</v>
      </c>
      <c r="AW1553" s="164">
        <v>0</v>
      </c>
    </row>
    <row r="1554" spans="1:49" x14ac:dyDescent="0.3">
      <c r="A1554" s="247"/>
      <c r="B1554" s="247" t="s">
        <v>24</v>
      </c>
      <c r="C1554" s="141" t="s">
        <v>11</v>
      </c>
      <c r="D1554" s="164">
        <v>0</v>
      </c>
      <c r="E1554" s="164">
        <v>0</v>
      </c>
      <c r="F1554" s="164">
        <v>0</v>
      </c>
      <c r="G1554" s="164">
        <v>0</v>
      </c>
      <c r="H1554" s="164">
        <v>0</v>
      </c>
      <c r="I1554" s="164">
        <v>0</v>
      </c>
      <c r="J1554" s="164">
        <v>0</v>
      </c>
      <c r="K1554" s="164">
        <v>0</v>
      </c>
      <c r="L1554" s="164">
        <v>0</v>
      </c>
      <c r="M1554" s="164">
        <v>0</v>
      </c>
      <c r="N1554" s="164">
        <v>0</v>
      </c>
      <c r="O1554" s="164">
        <v>0</v>
      </c>
      <c r="P1554" s="164">
        <v>0</v>
      </c>
      <c r="Q1554" s="164">
        <v>0</v>
      </c>
      <c r="R1554" s="164">
        <v>0</v>
      </c>
      <c r="S1554" s="164">
        <v>0</v>
      </c>
      <c r="T1554" s="164">
        <v>0</v>
      </c>
      <c r="U1554" s="164">
        <v>0</v>
      </c>
      <c r="V1554" s="164">
        <v>0</v>
      </c>
      <c r="W1554" s="164">
        <v>0</v>
      </c>
      <c r="X1554" s="164">
        <v>0</v>
      </c>
      <c r="Y1554" s="164">
        <v>0</v>
      </c>
      <c r="Z1554" s="164">
        <v>0</v>
      </c>
      <c r="AA1554" s="164">
        <v>0</v>
      </c>
      <c r="AB1554" s="164">
        <v>0</v>
      </c>
      <c r="AC1554" s="164">
        <v>0</v>
      </c>
      <c r="AD1554" s="164">
        <v>0</v>
      </c>
      <c r="AE1554" s="164">
        <v>0</v>
      </c>
      <c r="AF1554" s="164">
        <v>0</v>
      </c>
      <c r="AG1554" s="164">
        <v>0</v>
      </c>
      <c r="AH1554" s="164">
        <v>0</v>
      </c>
      <c r="AI1554" s="164">
        <v>0</v>
      </c>
      <c r="AJ1554" s="164">
        <v>0</v>
      </c>
      <c r="AK1554" s="164">
        <v>0</v>
      </c>
      <c r="AL1554" s="164">
        <v>0</v>
      </c>
      <c r="AM1554" s="164">
        <v>0</v>
      </c>
      <c r="AN1554" s="164">
        <v>0</v>
      </c>
      <c r="AO1554" s="164">
        <v>0</v>
      </c>
      <c r="AP1554" s="164">
        <v>0</v>
      </c>
      <c r="AQ1554" s="164">
        <v>0</v>
      </c>
      <c r="AR1554" s="164">
        <v>0</v>
      </c>
      <c r="AS1554" s="164">
        <v>0</v>
      </c>
      <c r="AT1554" s="164">
        <v>0</v>
      </c>
      <c r="AU1554" s="164">
        <v>0</v>
      </c>
      <c r="AV1554" s="164">
        <v>0</v>
      </c>
      <c r="AW1554" s="164">
        <v>0</v>
      </c>
    </row>
    <row r="1555" spans="1:49" x14ac:dyDescent="0.3">
      <c r="A1555" s="247"/>
      <c r="B1555" s="247"/>
      <c r="C1555" s="141" t="s">
        <v>12</v>
      </c>
      <c r="D1555" s="164">
        <v>0</v>
      </c>
      <c r="E1555" s="164">
        <v>0</v>
      </c>
      <c r="F1555" s="164">
        <v>0</v>
      </c>
      <c r="G1555" s="164">
        <v>0</v>
      </c>
      <c r="H1555" s="164">
        <v>0</v>
      </c>
      <c r="I1555" s="164">
        <v>0</v>
      </c>
      <c r="J1555" s="164">
        <v>0</v>
      </c>
      <c r="K1555" s="164">
        <v>0</v>
      </c>
      <c r="L1555" s="164">
        <v>0</v>
      </c>
      <c r="M1555" s="164">
        <v>0</v>
      </c>
      <c r="N1555" s="164">
        <v>0</v>
      </c>
      <c r="O1555" s="164">
        <v>0</v>
      </c>
      <c r="P1555" s="164">
        <v>0</v>
      </c>
      <c r="Q1555" s="164">
        <v>0</v>
      </c>
      <c r="R1555" s="164">
        <v>0</v>
      </c>
      <c r="S1555" s="164">
        <v>0</v>
      </c>
      <c r="T1555" s="164">
        <v>0</v>
      </c>
      <c r="U1555" s="164">
        <v>0</v>
      </c>
      <c r="V1555" s="164">
        <v>0</v>
      </c>
      <c r="W1555" s="164">
        <v>0</v>
      </c>
      <c r="X1555" s="164">
        <v>0</v>
      </c>
      <c r="Y1555" s="164">
        <v>0</v>
      </c>
      <c r="Z1555" s="164">
        <v>0</v>
      </c>
      <c r="AA1555" s="164">
        <v>0</v>
      </c>
      <c r="AB1555" s="164">
        <v>0</v>
      </c>
      <c r="AC1555" s="164">
        <v>0</v>
      </c>
      <c r="AD1555" s="164">
        <v>0</v>
      </c>
      <c r="AE1555" s="164">
        <v>0</v>
      </c>
      <c r="AF1555" s="164">
        <v>0</v>
      </c>
      <c r="AG1555" s="164">
        <v>0</v>
      </c>
      <c r="AH1555" s="164">
        <v>0</v>
      </c>
      <c r="AI1555" s="164">
        <v>0</v>
      </c>
      <c r="AJ1555" s="164">
        <v>0</v>
      </c>
      <c r="AK1555" s="164">
        <v>0</v>
      </c>
      <c r="AL1555" s="164">
        <v>0</v>
      </c>
      <c r="AM1555" s="164">
        <v>0</v>
      </c>
      <c r="AN1555" s="164">
        <v>0</v>
      </c>
      <c r="AO1555" s="164">
        <v>0</v>
      </c>
      <c r="AP1555" s="164">
        <v>0</v>
      </c>
      <c r="AQ1555" s="164">
        <v>0</v>
      </c>
      <c r="AR1555" s="164">
        <v>0</v>
      </c>
      <c r="AS1555" s="164">
        <v>0</v>
      </c>
      <c r="AT1555" s="164">
        <v>0</v>
      </c>
      <c r="AU1555" s="164">
        <v>0</v>
      </c>
      <c r="AV1555" s="164">
        <v>0</v>
      </c>
      <c r="AW1555" s="164">
        <v>0</v>
      </c>
    </row>
    <row r="1556" spans="1:49" x14ac:dyDescent="0.3">
      <c r="A1556" s="247"/>
      <c r="B1556" s="247"/>
      <c r="C1556" s="141" t="s">
        <v>13</v>
      </c>
      <c r="D1556" s="164">
        <v>0</v>
      </c>
      <c r="E1556" s="164">
        <v>0</v>
      </c>
      <c r="F1556" s="164">
        <v>0</v>
      </c>
      <c r="G1556" s="164">
        <v>0</v>
      </c>
      <c r="H1556" s="164">
        <v>0</v>
      </c>
      <c r="I1556" s="164">
        <v>0</v>
      </c>
      <c r="J1556" s="164">
        <v>0</v>
      </c>
      <c r="K1556" s="164">
        <v>0</v>
      </c>
      <c r="L1556" s="164">
        <v>0</v>
      </c>
      <c r="M1556" s="164">
        <v>0</v>
      </c>
      <c r="N1556" s="164">
        <v>0</v>
      </c>
      <c r="O1556" s="164">
        <v>0</v>
      </c>
      <c r="P1556" s="164">
        <v>0</v>
      </c>
      <c r="Q1556" s="164">
        <v>0</v>
      </c>
      <c r="R1556" s="164">
        <v>0</v>
      </c>
      <c r="S1556" s="164">
        <v>0</v>
      </c>
      <c r="T1556" s="164">
        <v>0</v>
      </c>
      <c r="U1556" s="164">
        <v>0</v>
      </c>
      <c r="V1556" s="164">
        <v>0</v>
      </c>
      <c r="W1556" s="164">
        <v>0</v>
      </c>
      <c r="X1556" s="164">
        <v>0</v>
      </c>
      <c r="Y1556" s="164">
        <v>0</v>
      </c>
      <c r="Z1556" s="164">
        <v>0</v>
      </c>
      <c r="AA1556" s="164">
        <v>0</v>
      </c>
      <c r="AB1556" s="164">
        <v>0</v>
      </c>
      <c r="AC1556" s="164">
        <v>0</v>
      </c>
      <c r="AD1556" s="164">
        <v>0</v>
      </c>
      <c r="AE1556" s="164">
        <v>0</v>
      </c>
      <c r="AF1556" s="164">
        <v>0</v>
      </c>
      <c r="AG1556" s="164">
        <v>0</v>
      </c>
      <c r="AH1556" s="164">
        <v>0</v>
      </c>
      <c r="AI1556" s="164">
        <v>0</v>
      </c>
      <c r="AJ1556" s="164">
        <v>0</v>
      </c>
      <c r="AK1556" s="164">
        <v>0</v>
      </c>
      <c r="AL1556" s="164">
        <v>0</v>
      </c>
      <c r="AM1556" s="164">
        <v>0</v>
      </c>
      <c r="AN1556" s="164">
        <v>0</v>
      </c>
      <c r="AO1556" s="164">
        <v>0</v>
      </c>
      <c r="AP1556" s="164">
        <v>0</v>
      </c>
      <c r="AQ1556" s="164">
        <v>0</v>
      </c>
      <c r="AR1556" s="164">
        <v>0</v>
      </c>
      <c r="AS1556" s="164">
        <v>0</v>
      </c>
      <c r="AT1556" s="164">
        <v>0</v>
      </c>
      <c r="AU1556" s="164">
        <v>0</v>
      </c>
      <c r="AV1556" s="164">
        <v>0</v>
      </c>
      <c r="AW1556" s="164">
        <v>0</v>
      </c>
    </row>
    <row r="1557" spans="1:49" x14ac:dyDescent="0.3">
      <c r="A1557" s="247"/>
      <c r="B1557" s="247"/>
      <c r="C1557" s="141" t="s">
        <v>14</v>
      </c>
      <c r="D1557" s="164">
        <v>0</v>
      </c>
      <c r="E1557" s="164">
        <v>0</v>
      </c>
      <c r="F1557" s="164">
        <v>0</v>
      </c>
      <c r="G1557" s="164">
        <v>0</v>
      </c>
      <c r="H1557" s="164">
        <v>0</v>
      </c>
      <c r="I1557" s="164">
        <v>0</v>
      </c>
      <c r="J1557" s="164">
        <v>0</v>
      </c>
      <c r="K1557" s="164">
        <v>0</v>
      </c>
      <c r="L1557" s="164">
        <v>0</v>
      </c>
      <c r="M1557" s="164">
        <v>0</v>
      </c>
      <c r="N1557" s="164">
        <v>0</v>
      </c>
      <c r="O1557" s="164">
        <v>0</v>
      </c>
      <c r="P1557" s="164">
        <v>0</v>
      </c>
      <c r="Q1557" s="164">
        <v>0</v>
      </c>
      <c r="R1557" s="164">
        <v>0</v>
      </c>
      <c r="S1557" s="164">
        <v>0</v>
      </c>
      <c r="T1557" s="164">
        <v>0</v>
      </c>
      <c r="U1557" s="164">
        <v>0</v>
      </c>
      <c r="V1557" s="164">
        <v>0</v>
      </c>
      <c r="W1557" s="164">
        <v>0</v>
      </c>
      <c r="X1557" s="164">
        <v>0</v>
      </c>
      <c r="Y1557" s="164">
        <v>0</v>
      </c>
      <c r="Z1557" s="164">
        <v>0</v>
      </c>
      <c r="AA1557" s="164">
        <v>0</v>
      </c>
      <c r="AB1557" s="164">
        <v>0</v>
      </c>
      <c r="AC1557" s="164">
        <v>0</v>
      </c>
      <c r="AD1557" s="164">
        <v>0</v>
      </c>
      <c r="AE1557" s="164">
        <v>0</v>
      </c>
      <c r="AF1557" s="164">
        <v>0</v>
      </c>
      <c r="AG1557" s="164">
        <v>0</v>
      </c>
      <c r="AH1557" s="164">
        <v>0</v>
      </c>
      <c r="AI1557" s="164">
        <v>0</v>
      </c>
      <c r="AJ1557" s="164">
        <v>0</v>
      </c>
      <c r="AK1557" s="164">
        <v>0</v>
      </c>
      <c r="AL1557" s="164">
        <v>0</v>
      </c>
      <c r="AM1557" s="164">
        <v>0</v>
      </c>
      <c r="AN1557" s="164">
        <v>0</v>
      </c>
      <c r="AO1557" s="164">
        <v>0</v>
      </c>
      <c r="AP1557" s="164">
        <v>0</v>
      </c>
      <c r="AQ1557" s="164">
        <v>0</v>
      </c>
      <c r="AR1557" s="164">
        <v>0</v>
      </c>
      <c r="AS1557" s="164">
        <v>0</v>
      </c>
      <c r="AT1557" s="164">
        <v>0</v>
      </c>
      <c r="AU1557" s="164">
        <v>0</v>
      </c>
      <c r="AV1557" s="164">
        <v>0</v>
      </c>
      <c r="AW1557" s="164">
        <v>0</v>
      </c>
    </row>
    <row r="1558" spans="1:49" x14ac:dyDescent="0.3">
      <c r="A1558" s="247"/>
      <c r="B1558" s="247"/>
      <c r="C1558" s="141" t="s">
        <v>15</v>
      </c>
      <c r="D1558" s="164">
        <v>0</v>
      </c>
      <c r="E1558" s="164">
        <v>0</v>
      </c>
      <c r="F1558" s="164">
        <v>0</v>
      </c>
      <c r="G1558" s="164">
        <v>0</v>
      </c>
      <c r="H1558" s="164">
        <v>0</v>
      </c>
      <c r="I1558" s="164">
        <v>0</v>
      </c>
      <c r="J1558" s="164">
        <v>0</v>
      </c>
      <c r="K1558" s="164">
        <v>0</v>
      </c>
      <c r="L1558" s="164">
        <v>0</v>
      </c>
      <c r="M1558" s="164">
        <v>0</v>
      </c>
      <c r="N1558" s="164">
        <v>0</v>
      </c>
      <c r="O1558" s="164">
        <v>0</v>
      </c>
      <c r="P1558" s="164">
        <v>0</v>
      </c>
      <c r="Q1558" s="164">
        <v>0</v>
      </c>
      <c r="R1558" s="164">
        <v>0</v>
      </c>
      <c r="S1558" s="164">
        <v>0</v>
      </c>
      <c r="T1558" s="164">
        <v>0</v>
      </c>
      <c r="U1558" s="164">
        <v>0</v>
      </c>
      <c r="V1558" s="164">
        <v>0</v>
      </c>
      <c r="W1558" s="164">
        <v>0</v>
      </c>
      <c r="X1558" s="164">
        <v>0</v>
      </c>
      <c r="Y1558" s="164">
        <v>0</v>
      </c>
      <c r="Z1558" s="164">
        <v>0</v>
      </c>
      <c r="AA1558" s="164">
        <v>0</v>
      </c>
      <c r="AB1558" s="164">
        <v>0</v>
      </c>
      <c r="AC1558" s="164">
        <v>0</v>
      </c>
      <c r="AD1558" s="164">
        <v>0</v>
      </c>
      <c r="AE1558" s="164">
        <v>0</v>
      </c>
      <c r="AF1558" s="164">
        <v>0</v>
      </c>
      <c r="AG1558" s="164">
        <v>0</v>
      </c>
      <c r="AH1558" s="164">
        <v>0</v>
      </c>
      <c r="AI1558" s="164">
        <v>0</v>
      </c>
      <c r="AJ1558" s="164">
        <v>0</v>
      </c>
      <c r="AK1558" s="164">
        <v>0</v>
      </c>
      <c r="AL1558" s="164">
        <v>0</v>
      </c>
      <c r="AM1558" s="164">
        <v>0</v>
      </c>
      <c r="AN1558" s="164">
        <v>0</v>
      </c>
      <c r="AO1558" s="164">
        <v>0</v>
      </c>
      <c r="AP1558" s="164">
        <v>0</v>
      </c>
      <c r="AQ1558" s="164">
        <v>0</v>
      </c>
      <c r="AR1558" s="164">
        <v>0</v>
      </c>
      <c r="AS1558" s="164">
        <v>0</v>
      </c>
      <c r="AT1558" s="164">
        <v>0</v>
      </c>
      <c r="AU1558" s="164">
        <v>0</v>
      </c>
      <c r="AV1558" s="164">
        <v>0</v>
      </c>
      <c r="AW1558" s="164">
        <v>0</v>
      </c>
    </row>
    <row r="1559" spans="1:49" x14ac:dyDescent="0.3">
      <c r="A1559" s="247"/>
      <c r="B1559" s="247"/>
      <c r="C1559" s="141" t="s">
        <v>16</v>
      </c>
      <c r="D1559" s="164">
        <v>0</v>
      </c>
      <c r="E1559" s="164">
        <v>0</v>
      </c>
      <c r="F1559" s="164">
        <v>0</v>
      </c>
      <c r="G1559" s="164">
        <v>0</v>
      </c>
      <c r="H1559" s="164">
        <v>0</v>
      </c>
      <c r="I1559" s="164">
        <v>0</v>
      </c>
      <c r="J1559" s="164">
        <v>0</v>
      </c>
      <c r="K1559" s="164">
        <v>0</v>
      </c>
      <c r="L1559" s="164">
        <v>0</v>
      </c>
      <c r="M1559" s="164">
        <v>0</v>
      </c>
      <c r="N1559" s="164">
        <v>0</v>
      </c>
      <c r="O1559" s="164">
        <v>0</v>
      </c>
      <c r="P1559" s="164">
        <v>0</v>
      </c>
      <c r="Q1559" s="164">
        <v>0</v>
      </c>
      <c r="R1559" s="164">
        <v>0</v>
      </c>
      <c r="S1559" s="164">
        <v>0</v>
      </c>
      <c r="T1559" s="164">
        <v>0</v>
      </c>
      <c r="U1559" s="164">
        <v>0</v>
      </c>
      <c r="V1559" s="164">
        <v>0</v>
      </c>
      <c r="W1559" s="164">
        <v>0</v>
      </c>
      <c r="X1559" s="164">
        <v>0</v>
      </c>
      <c r="Y1559" s="164">
        <v>0</v>
      </c>
      <c r="Z1559" s="164">
        <v>0</v>
      </c>
      <c r="AA1559" s="164">
        <v>0</v>
      </c>
      <c r="AB1559" s="164">
        <v>0</v>
      </c>
      <c r="AC1559" s="164">
        <v>0</v>
      </c>
      <c r="AD1559" s="164">
        <v>0</v>
      </c>
      <c r="AE1559" s="164">
        <v>0</v>
      </c>
      <c r="AF1559" s="164">
        <v>0</v>
      </c>
      <c r="AG1559" s="164">
        <v>0</v>
      </c>
      <c r="AH1559" s="164">
        <v>0</v>
      </c>
      <c r="AI1559" s="164">
        <v>0</v>
      </c>
      <c r="AJ1559" s="164">
        <v>0</v>
      </c>
      <c r="AK1559" s="164">
        <v>0</v>
      </c>
      <c r="AL1559" s="164">
        <v>0</v>
      </c>
      <c r="AM1559" s="164">
        <v>0</v>
      </c>
      <c r="AN1559" s="164">
        <v>0</v>
      </c>
      <c r="AO1559" s="164">
        <v>0</v>
      </c>
      <c r="AP1559" s="164">
        <v>0</v>
      </c>
      <c r="AQ1559" s="164">
        <v>0</v>
      </c>
      <c r="AR1559" s="164">
        <v>0</v>
      </c>
      <c r="AS1559" s="164">
        <v>0</v>
      </c>
      <c r="AT1559" s="164">
        <v>0</v>
      </c>
      <c r="AU1559" s="164">
        <v>0</v>
      </c>
      <c r="AV1559" s="164">
        <v>0</v>
      </c>
      <c r="AW1559" s="164">
        <v>0</v>
      </c>
    </row>
    <row r="1560" spans="1:49" x14ac:dyDescent="0.3">
      <c r="A1560" s="247"/>
      <c r="B1560" s="247"/>
      <c r="C1560" s="141" t="s">
        <v>17</v>
      </c>
      <c r="D1560" s="164">
        <v>0</v>
      </c>
      <c r="E1560" s="164">
        <v>0</v>
      </c>
      <c r="F1560" s="164">
        <v>0</v>
      </c>
      <c r="G1560" s="164">
        <v>0</v>
      </c>
      <c r="H1560" s="164">
        <v>0</v>
      </c>
      <c r="I1560" s="164">
        <v>0</v>
      </c>
      <c r="J1560" s="164">
        <v>0</v>
      </c>
      <c r="K1560" s="164">
        <v>0</v>
      </c>
      <c r="L1560" s="164">
        <v>0</v>
      </c>
      <c r="M1560" s="164">
        <v>0</v>
      </c>
      <c r="N1560" s="164">
        <v>0</v>
      </c>
      <c r="O1560" s="164">
        <v>0</v>
      </c>
      <c r="P1560" s="164">
        <v>0</v>
      </c>
      <c r="Q1560" s="164">
        <v>0</v>
      </c>
      <c r="R1560" s="164">
        <v>0</v>
      </c>
      <c r="S1560" s="164">
        <v>0</v>
      </c>
      <c r="T1560" s="164">
        <v>0</v>
      </c>
      <c r="U1560" s="164">
        <v>0</v>
      </c>
      <c r="V1560" s="164">
        <v>0</v>
      </c>
      <c r="W1560" s="164">
        <v>0</v>
      </c>
      <c r="X1560" s="164">
        <v>0</v>
      </c>
      <c r="Y1560" s="164">
        <v>0</v>
      </c>
      <c r="Z1560" s="164">
        <v>0</v>
      </c>
      <c r="AA1560" s="164">
        <v>0</v>
      </c>
      <c r="AB1560" s="164">
        <v>0</v>
      </c>
      <c r="AC1560" s="164">
        <v>0</v>
      </c>
      <c r="AD1560" s="164">
        <v>0</v>
      </c>
      <c r="AE1560" s="164">
        <v>0</v>
      </c>
      <c r="AF1560" s="164">
        <v>0</v>
      </c>
      <c r="AG1560" s="164">
        <v>0</v>
      </c>
      <c r="AH1560" s="164">
        <v>0</v>
      </c>
      <c r="AI1560" s="164">
        <v>0</v>
      </c>
      <c r="AJ1560" s="164">
        <v>0</v>
      </c>
      <c r="AK1560" s="164">
        <v>0</v>
      </c>
      <c r="AL1560" s="164">
        <v>0</v>
      </c>
      <c r="AM1560" s="164">
        <v>0</v>
      </c>
      <c r="AN1560" s="164">
        <v>0</v>
      </c>
      <c r="AO1560" s="164">
        <v>0</v>
      </c>
      <c r="AP1560" s="164">
        <v>0</v>
      </c>
      <c r="AQ1560" s="164">
        <v>0</v>
      </c>
      <c r="AR1560" s="164">
        <v>0</v>
      </c>
      <c r="AS1560" s="164">
        <v>0</v>
      </c>
      <c r="AT1560" s="164">
        <v>0</v>
      </c>
      <c r="AU1560" s="164">
        <v>0</v>
      </c>
      <c r="AV1560" s="164">
        <v>0</v>
      </c>
      <c r="AW1560" s="164">
        <v>0</v>
      </c>
    </row>
    <row r="1561" spans="1:49" x14ac:dyDescent="0.3">
      <c r="A1561" s="247"/>
      <c r="B1561" s="247"/>
      <c r="C1561" s="141" t="s">
        <v>34</v>
      </c>
      <c r="D1561" s="164">
        <v>0</v>
      </c>
      <c r="E1561" s="164">
        <v>0</v>
      </c>
      <c r="F1561" s="164">
        <v>0</v>
      </c>
      <c r="G1561" s="164">
        <v>0</v>
      </c>
      <c r="H1561" s="164">
        <v>0</v>
      </c>
      <c r="I1561" s="164">
        <v>0</v>
      </c>
      <c r="J1561" s="164">
        <v>0</v>
      </c>
      <c r="K1561" s="164">
        <v>0</v>
      </c>
      <c r="L1561" s="164">
        <v>0</v>
      </c>
      <c r="M1561" s="164">
        <v>0</v>
      </c>
      <c r="N1561" s="164">
        <v>0</v>
      </c>
      <c r="O1561" s="164">
        <v>0</v>
      </c>
      <c r="P1561" s="164">
        <v>0</v>
      </c>
      <c r="Q1561" s="164">
        <v>0</v>
      </c>
      <c r="R1561" s="164">
        <v>0</v>
      </c>
      <c r="S1561" s="164">
        <v>0</v>
      </c>
      <c r="T1561" s="164">
        <v>0</v>
      </c>
      <c r="U1561" s="164">
        <v>0</v>
      </c>
      <c r="V1561" s="164">
        <v>0</v>
      </c>
      <c r="W1561" s="164">
        <v>0</v>
      </c>
      <c r="X1561" s="164">
        <v>0</v>
      </c>
      <c r="Y1561" s="164">
        <v>0</v>
      </c>
      <c r="Z1561" s="164">
        <v>0</v>
      </c>
      <c r="AA1561" s="164">
        <v>0</v>
      </c>
      <c r="AB1561" s="164">
        <v>0</v>
      </c>
      <c r="AC1561" s="164">
        <v>0</v>
      </c>
      <c r="AD1561" s="164">
        <v>0</v>
      </c>
      <c r="AE1561" s="164">
        <v>0</v>
      </c>
      <c r="AF1561" s="164">
        <v>0</v>
      </c>
      <c r="AG1561" s="164">
        <v>0</v>
      </c>
      <c r="AH1561" s="164">
        <v>0</v>
      </c>
      <c r="AI1561" s="164">
        <v>0</v>
      </c>
      <c r="AJ1561" s="164">
        <v>0</v>
      </c>
      <c r="AK1561" s="164">
        <v>0</v>
      </c>
      <c r="AL1561" s="164">
        <v>0</v>
      </c>
      <c r="AM1561" s="164">
        <v>0</v>
      </c>
      <c r="AN1561" s="164">
        <v>0</v>
      </c>
      <c r="AO1561" s="164">
        <v>0</v>
      </c>
      <c r="AP1561" s="164">
        <v>0</v>
      </c>
      <c r="AQ1561" s="164">
        <v>0</v>
      </c>
      <c r="AR1561" s="164">
        <v>0</v>
      </c>
      <c r="AS1561" s="164">
        <v>0</v>
      </c>
      <c r="AT1561" s="164">
        <v>0</v>
      </c>
      <c r="AU1561" s="164">
        <v>0</v>
      </c>
      <c r="AV1561" s="164">
        <v>0</v>
      </c>
      <c r="AW1561" s="164">
        <v>0</v>
      </c>
    </row>
    <row r="1562" spans="1:49" x14ac:dyDescent="0.3">
      <c r="A1562" s="247"/>
      <c r="B1562" s="247"/>
      <c r="C1562" s="141" t="s">
        <v>19</v>
      </c>
      <c r="D1562" s="164">
        <v>0</v>
      </c>
      <c r="E1562" s="164">
        <v>0</v>
      </c>
      <c r="F1562" s="164">
        <v>0</v>
      </c>
      <c r="G1562" s="164">
        <v>0</v>
      </c>
      <c r="H1562" s="164">
        <v>0</v>
      </c>
      <c r="I1562" s="164">
        <v>0</v>
      </c>
      <c r="J1562" s="164">
        <v>0</v>
      </c>
      <c r="K1562" s="164">
        <v>0</v>
      </c>
      <c r="L1562" s="164">
        <v>0</v>
      </c>
      <c r="M1562" s="164">
        <v>0</v>
      </c>
      <c r="N1562" s="164">
        <v>0</v>
      </c>
      <c r="O1562" s="164">
        <v>0</v>
      </c>
      <c r="P1562" s="164">
        <v>0</v>
      </c>
      <c r="Q1562" s="164">
        <v>0</v>
      </c>
      <c r="R1562" s="164">
        <v>0</v>
      </c>
      <c r="S1562" s="164">
        <v>0</v>
      </c>
      <c r="T1562" s="164">
        <v>0</v>
      </c>
      <c r="U1562" s="164">
        <v>0</v>
      </c>
      <c r="V1562" s="164">
        <v>0</v>
      </c>
      <c r="W1562" s="164">
        <v>0</v>
      </c>
      <c r="X1562" s="164">
        <v>0</v>
      </c>
      <c r="Y1562" s="164">
        <v>0</v>
      </c>
      <c r="Z1562" s="164">
        <v>0</v>
      </c>
      <c r="AA1562" s="164">
        <v>0</v>
      </c>
      <c r="AB1562" s="164">
        <v>0</v>
      </c>
      <c r="AC1562" s="164">
        <v>0</v>
      </c>
      <c r="AD1562" s="164">
        <v>0</v>
      </c>
      <c r="AE1562" s="164">
        <v>0</v>
      </c>
      <c r="AF1562" s="164">
        <v>0</v>
      </c>
      <c r="AG1562" s="164">
        <v>0</v>
      </c>
      <c r="AH1562" s="164">
        <v>0</v>
      </c>
      <c r="AI1562" s="164">
        <v>0</v>
      </c>
      <c r="AJ1562" s="164">
        <v>0</v>
      </c>
      <c r="AK1562" s="164">
        <v>0</v>
      </c>
      <c r="AL1562" s="164">
        <v>0</v>
      </c>
      <c r="AM1562" s="164">
        <v>0</v>
      </c>
      <c r="AN1562" s="164">
        <v>0</v>
      </c>
      <c r="AO1562" s="164">
        <v>0</v>
      </c>
      <c r="AP1562" s="164">
        <v>0</v>
      </c>
      <c r="AQ1562" s="164">
        <v>0</v>
      </c>
      <c r="AR1562" s="164">
        <v>0</v>
      </c>
      <c r="AS1562" s="164">
        <v>0</v>
      </c>
      <c r="AT1562" s="164">
        <v>0</v>
      </c>
      <c r="AU1562" s="164">
        <v>0</v>
      </c>
      <c r="AV1562" s="164">
        <v>0</v>
      </c>
      <c r="AW1562" s="164">
        <v>0</v>
      </c>
    </row>
    <row r="1563" spans="1:49" x14ac:dyDescent="0.3">
      <c r="A1563" s="247"/>
      <c r="B1563" s="247" t="s">
        <v>25</v>
      </c>
      <c r="C1563" s="141" t="s">
        <v>11</v>
      </c>
      <c r="D1563" s="164">
        <v>0</v>
      </c>
      <c r="E1563" s="164">
        <v>0</v>
      </c>
      <c r="F1563" s="164">
        <v>0</v>
      </c>
      <c r="G1563" s="164">
        <v>0</v>
      </c>
      <c r="H1563" s="164">
        <v>0</v>
      </c>
      <c r="I1563" s="164">
        <v>0</v>
      </c>
      <c r="J1563" s="164">
        <v>0</v>
      </c>
      <c r="K1563" s="164">
        <v>0</v>
      </c>
      <c r="L1563" s="164">
        <v>0</v>
      </c>
      <c r="M1563" s="164">
        <v>0</v>
      </c>
      <c r="N1563" s="164">
        <v>0</v>
      </c>
      <c r="O1563" s="164">
        <v>0</v>
      </c>
      <c r="P1563" s="164">
        <v>0</v>
      </c>
      <c r="Q1563" s="164">
        <v>0</v>
      </c>
      <c r="R1563" s="164">
        <v>0</v>
      </c>
      <c r="S1563" s="164">
        <v>0</v>
      </c>
      <c r="T1563" s="164">
        <v>0</v>
      </c>
      <c r="U1563" s="164">
        <v>0</v>
      </c>
      <c r="V1563" s="164">
        <v>0</v>
      </c>
      <c r="W1563" s="164">
        <v>0</v>
      </c>
      <c r="X1563" s="164">
        <v>0</v>
      </c>
      <c r="Y1563" s="164">
        <v>0</v>
      </c>
      <c r="Z1563" s="164">
        <v>0</v>
      </c>
      <c r="AA1563" s="164">
        <v>0</v>
      </c>
      <c r="AB1563" s="164">
        <v>0</v>
      </c>
      <c r="AC1563" s="164">
        <v>0</v>
      </c>
      <c r="AD1563" s="164">
        <v>0</v>
      </c>
      <c r="AE1563" s="164">
        <v>0</v>
      </c>
      <c r="AF1563" s="164">
        <v>0</v>
      </c>
      <c r="AG1563" s="164">
        <v>0</v>
      </c>
      <c r="AH1563" s="164">
        <v>0</v>
      </c>
      <c r="AI1563" s="164">
        <v>0</v>
      </c>
      <c r="AJ1563" s="164">
        <v>0</v>
      </c>
      <c r="AK1563" s="164">
        <v>0</v>
      </c>
      <c r="AL1563" s="164">
        <v>0</v>
      </c>
      <c r="AM1563" s="164">
        <v>0</v>
      </c>
      <c r="AN1563" s="164">
        <v>0</v>
      </c>
      <c r="AO1563" s="164">
        <v>0</v>
      </c>
      <c r="AP1563" s="164">
        <v>0</v>
      </c>
      <c r="AQ1563" s="164">
        <v>0</v>
      </c>
      <c r="AR1563" s="164">
        <v>0</v>
      </c>
      <c r="AS1563" s="164">
        <v>0</v>
      </c>
      <c r="AT1563" s="164">
        <v>0</v>
      </c>
      <c r="AU1563" s="164">
        <v>0</v>
      </c>
      <c r="AV1563" s="164">
        <v>0</v>
      </c>
      <c r="AW1563" s="164">
        <v>0</v>
      </c>
    </row>
    <row r="1564" spans="1:49" x14ac:dyDescent="0.3">
      <c r="A1564" s="247"/>
      <c r="B1564" s="247"/>
      <c r="C1564" s="141" t="s">
        <v>12</v>
      </c>
      <c r="D1564" s="164">
        <v>0</v>
      </c>
      <c r="E1564" s="164">
        <v>0</v>
      </c>
      <c r="F1564" s="164">
        <v>0</v>
      </c>
      <c r="G1564" s="164">
        <v>0</v>
      </c>
      <c r="H1564" s="164">
        <v>0</v>
      </c>
      <c r="I1564" s="164">
        <v>0</v>
      </c>
      <c r="J1564" s="164">
        <v>0</v>
      </c>
      <c r="K1564" s="164">
        <v>0</v>
      </c>
      <c r="L1564" s="164">
        <v>0</v>
      </c>
      <c r="M1564" s="164">
        <v>0</v>
      </c>
      <c r="N1564" s="164">
        <v>0</v>
      </c>
      <c r="O1564" s="164">
        <v>0</v>
      </c>
      <c r="P1564" s="164">
        <v>0</v>
      </c>
      <c r="Q1564" s="164">
        <v>0</v>
      </c>
      <c r="R1564" s="164">
        <v>0</v>
      </c>
      <c r="S1564" s="164">
        <v>0</v>
      </c>
      <c r="T1564" s="164">
        <v>0</v>
      </c>
      <c r="U1564" s="164">
        <v>0</v>
      </c>
      <c r="V1564" s="164">
        <v>0</v>
      </c>
      <c r="W1564" s="164">
        <v>0</v>
      </c>
      <c r="X1564" s="164">
        <v>0</v>
      </c>
      <c r="Y1564" s="164">
        <v>0</v>
      </c>
      <c r="Z1564" s="164">
        <v>0</v>
      </c>
      <c r="AA1564" s="164">
        <v>0</v>
      </c>
      <c r="AB1564" s="164">
        <v>0</v>
      </c>
      <c r="AC1564" s="164">
        <v>0</v>
      </c>
      <c r="AD1564" s="164">
        <v>0</v>
      </c>
      <c r="AE1564" s="164">
        <v>0</v>
      </c>
      <c r="AF1564" s="164">
        <v>0</v>
      </c>
      <c r="AG1564" s="164">
        <v>0</v>
      </c>
      <c r="AH1564" s="164">
        <v>0</v>
      </c>
      <c r="AI1564" s="164">
        <v>0</v>
      </c>
      <c r="AJ1564" s="164">
        <v>0</v>
      </c>
      <c r="AK1564" s="164">
        <v>0</v>
      </c>
      <c r="AL1564" s="164">
        <v>0</v>
      </c>
      <c r="AM1564" s="164">
        <v>0</v>
      </c>
      <c r="AN1564" s="164">
        <v>0</v>
      </c>
      <c r="AO1564" s="164">
        <v>0</v>
      </c>
      <c r="AP1564" s="164">
        <v>0</v>
      </c>
      <c r="AQ1564" s="164">
        <v>0</v>
      </c>
      <c r="AR1564" s="164">
        <v>0</v>
      </c>
      <c r="AS1564" s="164">
        <v>0</v>
      </c>
      <c r="AT1564" s="164">
        <v>0</v>
      </c>
      <c r="AU1564" s="164">
        <v>0</v>
      </c>
      <c r="AV1564" s="164">
        <v>0</v>
      </c>
      <c r="AW1564" s="164">
        <v>0</v>
      </c>
    </row>
    <row r="1565" spans="1:49" x14ac:dyDescent="0.3">
      <c r="A1565" s="247"/>
      <c r="B1565" s="247"/>
      <c r="C1565" s="141" t="s">
        <v>13</v>
      </c>
      <c r="D1565" s="164">
        <v>0</v>
      </c>
      <c r="E1565" s="164">
        <v>0</v>
      </c>
      <c r="F1565" s="164">
        <v>0</v>
      </c>
      <c r="G1565" s="164">
        <v>0</v>
      </c>
      <c r="H1565" s="164">
        <v>0</v>
      </c>
      <c r="I1565" s="164">
        <v>0</v>
      </c>
      <c r="J1565" s="164">
        <v>0</v>
      </c>
      <c r="K1565" s="164">
        <v>0</v>
      </c>
      <c r="L1565" s="164">
        <v>0</v>
      </c>
      <c r="M1565" s="164">
        <v>0</v>
      </c>
      <c r="N1565" s="164">
        <v>0</v>
      </c>
      <c r="O1565" s="164">
        <v>0</v>
      </c>
      <c r="P1565" s="164">
        <v>0</v>
      </c>
      <c r="Q1565" s="164">
        <v>0</v>
      </c>
      <c r="R1565" s="164">
        <v>0</v>
      </c>
      <c r="S1565" s="164">
        <v>0</v>
      </c>
      <c r="T1565" s="164">
        <v>0</v>
      </c>
      <c r="U1565" s="164">
        <v>0</v>
      </c>
      <c r="V1565" s="164">
        <v>0</v>
      </c>
      <c r="W1565" s="164">
        <v>0</v>
      </c>
      <c r="X1565" s="164">
        <v>0</v>
      </c>
      <c r="Y1565" s="164">
        <v>0</v>
      </c>
      <c r="Z1565" s="164">
        <v>0</v>
      </c>
      <c r="AA1565" s="164">
        <v>0</v>
      </c>
      <c r="AB1565" s="164">
        <v>0</v>
      </c>
      <c r="AC1565" s="164">
        <v>0</v>
      </c>
      <c r="AD1565" s="164">
        <v>0</v>
      </c>
      <c r="AE1565" s="164">
        <v>0</v>
      </c>
      <c r="AF1565" s="164">
        <v>0</v>
      </c>
      <c r="AG1565" s="164">
        <v>0</v>
      </c>
      <c r="AH1565" s="164">
        <v>0</v>
      </c>
      <c r="AI1565" s="164">
        <v>0</v>
      </c>
      <c r="AJ1565" s="164">
        <v>0</v>
      </c>
      <c r="AK1565" s="164">
        <v>0</v>
      </c>
      <c r="AL1565" s="164">
        <v>0</v>
      </c>
      <c r="AM1565" s="164">
        <v>0</v>
      </c>
      <c r="AN1565" s="164">
        <v>0</v>
      </c>
      <c r="AO1565" s="164">
        <v>0</v>
      </c>
      <c r="AP1565" s="164">
        <v>0</v>
      </c>
      <c r="AQ1565" s="164">
        <v>0</v>
      </c>
      <c r="AR1565" s="164">
        <v>0</v>
      </c>
      <c r="AS1565" s="164">
        <v>0</v>
      </c>
      <c r="AT1565" s="164">
        <v>0</v>
      </c>
      <c r="AU1565" s="164">
        <v>0</v>
      </c>
      <c r="AV1565" s="164">
        <v>0</v>
      </c>
      <c r="AW1565" s="164">
        <v>0</v>
      </c>
    </row>
    <row r="1566" spans="1:49" x14ac:dyDescent="0.3">
      <c r="A1566" s="247"/>
      <c r="B1566" s="247"/>
      <c r="C1566" s="141" t="s">
        <v>14</v>
      </c>
      <c r="D1566" s="164">
        <v>0</v>
      </c>
      <c r="E1566" s="164">
        <v>0</v>
      </c>
      <c r="F1566" s="164">
        <v>0</v>
      </c>
      <c r="G1566" s="164">
        <v>0</v>
      </c>
      <c r="H1566" s="164">
        <v>0</v>
      </c>
      <c r="I1566" s="164">
        <v>0</v>
      </c>
      <c r="J1566" s="164">
        <v>0</v>
      </c>
      <c r="K1566" s="164">
        <v>0</v>
      </c>
      <c r="L1566" s="164">
        <v>0</v>
      </c>
      <c r="M1566" s="164">
        <v>0</v>
      </c>
      <c r="N1566" s="164">
        <v>0</v>
      </c>
      <c r="O1566" s="164">
        <v>0</v>
      </c>
      <c r="P1566" s="164">
        <v>0</v>
      </c>
      <c r="Q1566" s="164">
        <v>0</v>
      </c>
      <c r="R1566" s="164">
        <v>0</v>
      </c>
      <c r="S1566" s="164">
        <v>0</v>
      </c>
      <c r="T1566" s="164">
        <v>0</v>
      </c>
      <c r="U1566" s="164">
        <v>0</v>
      </c>
      <c r="V1566" s="164">
        <v>0</v>
      </c>
      <c r="W1566" s="164">
        <v>0</v>
      </c>
      <c r="X1566" s="164">
        <v>0</v>
      </c>
      <c r="Y1566" s="164">
        <v>0</v>
      </c>
      <c r="Z1566" s="164">
        <v>0</v>
      </c>
      <c r="AA1566" s="164">
        <v>0</v>
      </c>
      <c r="AB1566" s="164">
        <v>0</v>
      </c>
      <c r="AC1566" s="164">
        <v>0</v>
      </c>
      <c r="AD1566" s="164">
        <v>0</v>
      </c>
      <c r="AE1566" s="164">
        <v>0</v>
      </c>
      <c r="AF1566" s="164">
        <v>0</v>
      </c>
      <c r="AG1566" s="164">
        <v>0</v>
      </c>
      <c r="AH1566" s="164">
        <v>0</v>
      </c>
      <c r="AI1566" s="164">
        <v>0</v>
      </c>
      <c r="AJ1566" s="164">
        <v>0</v>
      </c>
      <c r="AK1566" s="164">
        <v>0</v>
      </c>
      <c r="AL1566" s="164">
        <v>0</v>
      </c>
      <c r="AM1566" s="164">
        <v>0</v>
      </c>
      <c r="AN1566" s="164">
        <v>0</v>
      </c>
      <c r="AO1566" s="164">
        <v>0</v>
      </c>
      <c r="AP1566" s="164">
        <v>0</v>
      </c>
      <c r="AQ1566" s="164">
        <v>0</v>
      </c>
      <c r="AR1566" s="164">
        <v>0</v>
      </c>
      <c r="AS1566" s="164">
        <v>0</v>
      </c>
      <c r="AT1566" s="164">
        <v>0</v>
      </c>
      <c r="AU1566" s="164">
        <v>0</v>
      </c>
      <c r="AV1566" s="164">
        <v>0</v>
      </c>
      <c r="AW1566" s="164">
        <v>0</v>
      </c>
    </row>
    <row r="1567" spans="1:49" x14ac:dyDescent="0.3">
      <c r="A1567" s="247"/>
      <c r="B1567" s="247"/>
      <c r="C1567" s="141" t="s">
        <v>15</v>
      </c>
      <c r="D1567" s="164">
        <v>0</v>
      </c>
      <c r="E1567" s="164">
        <v>0</v>
      </c>
      <c r="F1567" s="164">
        <v>0</v>
      </c>
      <c r="G1567" s="164">
        <v>0</v>
      </c>
      <c r="H1567" s="164">
        <v>0</v>
      </c>
      <c r="I1567" s="164">
        <v>0</v>
      </c>
      <c r="J1567" s="164">
        <v>0</v>
      </c>
      <c r="K1567" s="164">
        <v>0</v>
      </c>
      <c r="L1567" s="164">
        <v>0</v>
      </c>
      <c r="M1567" s="164">
        <v>0</v>
      </c>
      <c r="N1567" s="164">
        <v>0</v>
      </c>
      <c r="O1567" s="164">
        <v>0</v>
      </c>
      <c r="P1567" s="164">
        <v>0</v>
      </c>
      <c r="Q1567" s="164">
        <v>0</v>
      </c>
      <c r="R1567" s="164">
        <v>0</v>
      </c>
      <c r="S1567" s="164">
        <v>0</v>
      </c>
      <c r="T1567" s="164">
        <v>0</v>
      </c>
      <c r="U1567" s="164">
        <v>0</v>
      </c>
      <c r="V1567" s="164">
        <v>0</v>
      </c>
      <c r="W1567" s="164">
        <v>0</v>
      </c>
      <c r="X1567" s="164">
        <v>0</v>
      </c>
      <c r="Y1567" s="164">
        <v>0</v>
      </c>
      <c r="Z1567" s="164">
        <v>0</v>
      </c>
      <c r="AA1567" s="164">
        <v>0</v>
      </c>
      <c r="AB1567" s="164">
        <v>0</v>
      </c>
      <c r="AC1567" s="164">
        <v>0</v>
      </c>
      <c r="AD1567" s="164">
        <v>0</v>
      </c>
      <c r="AE1567" s="164">
        <v>0</v>
      </c>
      <c r="AF1567" s="164">
        <v>0</v>
      </c>
      <c r="AG1567" s="164">
        <v>0</v>
      </c>
      <c r="AH1567" s="164">
        <v>0</v>
      </c>
      <c r="AI1567" s="164">
        <v>0</v>
      </c>
      <c r="AJ1567" s="164">
        <v>0</v>
      </c>
      <c r="AK1567" s="164">
        <v>0</v>
      </c>
      <c r="AL1567" s="164">
        <v>0</v>
      </c>
      <c r="AM1567" s="164">
        <v>0</v>
      </c>
      <c r="AN1567" s="164">
        <v>0</v>
      </c>
      <c r="AO1567" s="164">
        <v>0</v>
      </c>
      <c r="AP1567" s="164">
        <v>0</v>
      </c>
      <c r="AQ1567" s="164">
        <v>0</v>
      </c>
      <c r="AR1567" s="164">
        <v>0</v>
      </c>
      <c r="AS1567" s="164">
        <v>0</v>
      </c>
      <c r="AT1567" s="164">
        <v>0</v>
      </c>
      <c r="AU1567" s="164">
        <v>0</v>
      </c>
      <c r="AV1567" s="164">
        <v>0</v>
      </c>
      <c r="AW1567" s="164">
        <v>0</v>
      </c>
    </row>
    <row r="1568" spans="1:49" x14ac:dyDescent="0.3">
      <c r="A1568" s="247"/>
      <c r="B1568" s="247"/>
      <c r="C1568" s="141" t="s">
        <v>16</v>
      </c>
      <c r="D1568" s="164">
        <v>0</v>
      </c>
      <c r="E1568" s="164">
        <v>0</v>
      </c>
      <c r="F1568" s="164">
        <v>0</v>
      </c>
      <c r="G1568" s="164">
        <v>0</v>
      </c>
      <c r="H1568" s="164">
        <v>0</v>
      </c>
      <c r="I1568" s="164">
        <v>0</v>
      </c>
      <c r="J1568" s="164">
        <v>0</v>
      </c>
      <c r="K1568" s="164">
        <v>0</v>
      </c>
      <c r="L1568" s="164">
        <v>0</v>
      </c>
      <c r="M1568" s="164">
        <v>0</v>
      </c>
      <c r="N1568" s="164">
        <v>0</v>
      </c>
      <c r="O1568" s="164">
        <v>0</v>
      </c>
      <c r="P1568" s="164">
        <v>0</v>
      </c>
      <c r="Q1568" s="164">
        <v>0</v>
      </c>
      <c r="R1568" s="164">
        <v>0</v>
      </c>
      <c r="S1568" s="164">
        <v>0</v>
      </c>
      <c r="T1568" s="164">
        <v>0</v>
      </c>
      <c r="U1568" s="164">
        <v>0</v>
      </c>
      <c r="V1568" s="164">
        <v>0</v>
      </c>
      <c r="W1568" s="164">
        <v>0</v>
      </c>
      <c r="X1568" s="164">
        <v>0</v>
      </c>
      <c r="Y1568" s="164">
        <v>0</v>
      </c>
      <c r="Z1568" s="164">
        <v>0</v>
      </c>
      <c r="AA1568" s="164">
        <v>0</v>
      </c>
      <c r="AB1568" s="164">
        <v>0</v>
      </c>
      <c r="AC1568" s="164">
        <v>0</v>
      </c>
      <c r="AD1568" s="164">
        <v>0</v>
      </c>
      <c r="AE1568" s="164">
        <v>0</v>
      </c>
      <c r="AF1568" s="164">
        <v>0</v>
      </c>
      <c r="AG1568" s="164">
        <v>0</v>
      </c>
      <c r="AH1568" s="164">
        <v>0</v>
      </c>
      <c r="AI1568" s="164">
        <v>0</v>
      </c>
      <c r="AJ1568" s="164">
        <v>0</v>
      </c>
      <c r="AK1568" s="164">
        <v>0</v>
      </c>
      <c r="AL1568" s="164">
        <v>0</v>
      </c>
      <c r="AM1568" s="164">
        <v>0</v>
      </c>
      <c r="AN1568" s="164">
        <v>0</v>
      </c>
      <c r="AO1568" s="164">
        <v>0</v>
      </c>
      <c r="AP1568" s="164">
        <v>0</v>
      </c>
      <c r="AQ1568" s="164">
        <v>0</v>
      </c>
      <c r="AR1568" s="164">
        <v>0</v>
      </c>
      <c r="AS1568" s="164">
        <v>0</v>
      </c>
      <c r="AT1568" s="164">
        <v>0</v>
      </c>
      <c r="AU1568" s="164">
        <v>0</v>
      </c>
      <c r="AV1568" s="164">
        <v>0</v>
      </c>
      <c r="AW1568" s="164">
        <v>0</v>
      </c>
    </row>
    <row r="1569" spans="1:49" x14ac:dyDescent="0.3">
      <c r="A1569" s="247"/>
      <c r="B1569" s="247"/>
      <c r="C1569" s="141" t="s">
        <v>17</v>
      </c>
      <c r="D1569" s="164">
        <v>0</v>
      </c>
      <c r="E1569" s="164">
        <v>0</v>
      </c>
      <c r="F1569" s="164">
        <v>0</v>
      </c>
      <c r="G1569" s="164">
        <v>0</v>
      </c>
      <c r="H1569" s="164">
        <v>0</v>
      </c>
      <c r="I1569" s="164">
        <v>0</v>
      </c>
      <c r="J1569" s="164">
        <v>0</v>
      </c>
      <c r="K1569" s="164">
        <v>0</v>
      </c>
      <c r="L1569" s="164">
        <v>0</v>
      </c>
      <c r="M1569" s="164">
        <v>0</v>
      </c>
      <c r="N1569" s="164">
        <v>0</v>
      </c>
      <c r="O1569" s="164">
        <v>0</v>
      </c>
      <c r="P1569" s="164">
        <v>0</v>
      </c>
      <c r="Q1569" s="164">
        <v>0</v>
      </c>
      <c r="R1569" s="164">
        <v>0</v>
      </c>
      <c r="S1569" s="164">
        <v>0</v>
      </c>
      <c r="T1569" s="164">
        <v>0</v>
      </c>
      <c r="U1569" s="164">
        <v>0</v>
      </c>
      <c r="V1569" s="164">
        <v>0</v>
      </c>
      <c r="W1569" s="164">
        <v>0</v>
      </c>
      <c r="X1569" s="164">
        <v>0</v>
      </c>
      <c r="Y1569" s="164">
        <v>0</v>
      </c>
      <c r="Z1569" s="164">
        <v>0</v>
      </c>
      <c r="AA1569" s="164">
        <v>0</v>
      </c>
      <c r="AB1569" s="164">
        <v>0</v>
      </c>
      <c r="AC1569" s="164">
        <v>0</v>
      </c>
      <c r="AD1569" s="164">
        <v>0</v>
      </c>
      <c r="AE1569" s="164">
        <v>0</v>
      </c>
      <c r="AF1569" s="164">
        <v>0</v>
      </c>
      <c r="AG1569" s="164">
        <v>0</v>
      </c>
      <c r="AH1569" s="164">
        <v>0</v>
      </c>
      <c r="AI1569" s="164">
        <v>0</v>
      </c>
      <c r="AJ1569" s="164">
        <v>0</v>
      </c>
      <c r="AK1569" s="164">
        <v>0</v>
      </c>
      <c r="AL1569" s="164">
        <v>0</v>
      </c>
      <c r="AM1569" s="164">
        <v>0</v>
      </c>
      <c r="AN1569" s="164">
        <v>0</v>
      </c>
      <c r="AO1569" s="164">
        <v>0</v>
      </c>
      <c r="AP1569" s="164">
        <v>0</v>
      </c>
      <c r="AQ1569" s="164">
        <v>0</v>
      </c>
      <c r="AR1569" s="164">
        <v>0</v>
      </c>
      <c r="AS1569" s="164">
        <v>0</v>
      </c>
      <c r="AT1569" s="164">
        <v>0</v>
      </c>
      <c r="AU1569" s="164">
        <v>0</v>
      </c>
      <c r="AV1569" s="164">
        <v>0</v>
      </c>
      <c r="AW1569" s="164">
        <v>0</v>
      </c>
    </row>
    <row r="1570" spans="1:49" x14ac:dyDescent="0.3">
      <c r="A1570" s="247"/>
      <c r="B1570" s="247"/>
      <c r="C1570" s="141" t="s">
        <v>34</v>
      </c>
      <c r="D1570" s="164">
        <v>0</v>
      </c>
      <c r="E1570" s="164">
        <v>0</v>
      </c>
      <c r="F1570" s="164">
        <v>0</v>
      </c>
      <c r="G1570" s="164">
        <v>0</v>
      </c>
      <c r="H1570" s="164">
        <v>0</v>
      </c>
      <c r="I1570" s="164">
        <v>0</v>
      </c>
      <c r="J1570" s="164">
        <v>0</v>
      </c>
      <c r="K1570" s="164">
        <v>0</v>
      </c>
      <c r="L1570" s="164">
        <v>0</v>
      </c>
      <c r="M1570" s="164">
        <v>0</v>
      </c>
      <c r="N1570" s="164">
        <v>0</v>
      </c>
      <c r="O1570" s="164">
        <v>0</v>
      </c>
      <c r="P1570" s="164">
        <v>0</v>
      </c>
      <c r="Q1570" s="164">
        <v>0</v>
      </c>
      <c r="R1570" s="164">
        <v>0</v>
      </c>
      <c r="S1570" s="164">
        <v>0</v>
      </c>
      <c r="T1570" s="164">
        <v>0</v>
      </c>
      <c r="U1570" s="164">
        <v>0</v>
      </c>
      <c r="V1570" s="164">
        <v>0</v>
      </c>
      <c r="W1570" s="164">
        <v>0</v>
      </c>
      <c r="X1570" s="164">
        <v>0</v>
      </c>
      <c r="Y1570" s="164">
        <v>0</v>
      </c>
      <c r="Z1570" s="164">
        <v>0</v>
      </c>
      <c r="AA1570" s="164">
        <v>0</v>
      </c>
      <c r="AB1570" s="164">
        <v>0</v>
      </c>
      <c r="AC1570" s="164">
        <v>0</v>
      </c>
      <c r="AD1570" s="164">
        <v>0</v>
      </c>
      <c r="AE1570" s="164">
        <v>0</v>
      </c>
      <c r="AF1570" s="164">
        <v>0</v>
      </c>
      <c r="AG1570" s="164">
        <v>0</v>
      </c>
      <c r="AH1570" s="164">
        <v>0</v>
      </c>
      <c r="AI1570" s="164">
        <v>0</v>
      </c>
      <c r="AJ1570" s="164">
        <v>0</v>
      </c>
      <c r="AK1570" s="164">
        <v>0</v>
      </c>
      <c r="AL1570" s="164">
        <v>0</v>
      </c>
      <c r="AM1570" s="164">
        <v>0</v>
      </c>
      <c r="AN1570" s="164">
        <v>0</v>
      </c>
      <c r="AO1570" s="164">
        <v>0</v>
      </c>
      <c r="AP1570" s="164">
        <v>0</v>
      </c>
      <c r="AQ1570" s="164">
        <v>0</v>
      </c>
      <c r="AR1570" s="164">
        <v>0</v>
      </c>
      <c r="AS1570" s="164">
        <v>0</v>
      </c>
      <c r="AT1570" s="164">
        <v>0</v>
      </c>
      <c r="AU1570" s="164">
        <v>0</v>
      </c>
      <c r="AV1570" s="164">
        <v>0</v>
      </c>
      <c r="AW1570" s="164">
        <v>0</v>
      </c>
    </row>
    <row r="1571" spans="1:49" x14ac:dyDescent="0.3">
      <c r="A1571" s="247"/>
      <c r="B1571" s="247"/>
      <c r="C1571" s="141" t="s">
        <v>19</v>
      </c>
      <c r="D1571" s="164">
        <v>0</v>
      </c>
      <c r="E1571" s="164">
        <v>0</v>
      </c>
      <c r="F1571" s="164">
        <v>0</v>
      </c>
      <c r="G1571" s="164">
        <v>0</v>
      </c>
      <c r="H1571" s="164">
        <v>0</v>
      </c>
      <c r="I1571" s="164">
        <v>0</v>
      </c>
      <c r="J1571" s="164">
        <v>0</v>
      </c>
      <c r="K1571" s="164">
        <v>0</v>
      </c>
      <c r="L1571" s="164">
        <v>0</v>
      </c>
      <c r="M1571" s="164">
        <v>0</v>
      </c>
      <c r="N1571" s="164">
        <v>0</v>
      </c>
      <c r="O1571" s="164">
        <v>0</v>
      </c>
      <c r="P1571" s="164">
        <v>0</v>
      </c>
      <c r="Q1571" s="164">
        <v>0</v>
      </c>
      <c r="R1571" s="164">
        <v>0</v>
      </c>
      <c r="S1571" s="164">
        <v>0</v>
      </c>
      <c r="T1571" s="164">
        <v>0</v>
      </c>
      <c r="U1571" s="164">
        <v>0</v>
      </c>
      <c r="V1571" s="164">
        <v>0</v>
      </c>
      <c r="W1571" s="164">
        <v>0</v>
      </c>
      <c r="X1571" s="164">
        <v>0</v>
      </c>
      <c r="Y1571" s="164">
        <v>0</v>
      </c>
      <c r="Z1571" s="164">
        <v>0</v>
      </c>
      <c r="AA1571" s="164">
        <v>0</v>
      </c>
      <c r="AB1571" s="164">
        <v>0</v>
      </c>
      <c r="AC1571" s="164">
        <v>0</v>
      </c>
      <c r="AD1571" s="164">
        <v>0</v>
      </c>
      <c r="AE1571" s="164">
        <v>0</v>
      </c>
      <c r="AF1571" s="164">
        <v>0</v>
      </c>
      <c r="AG1571" s="164">
        <v>0</v>
      </c>
      <c r="AH1571" s="164">
        <v>0</v>
      </c>
      <c r="AI1571" s="164">
        <v>0</v>
      </c>
      <c r="AJ1571" s="164">
        <v>0</v>
      </c>
      <c r="AK1571" s="164">
        <v>0</v>
      </c>
      <c r="AL1571" s="164">
        <v>0</v>
      </c>
      <c r="AM1571" s="164">
        <v>0</v>
      </c>
      <c r="AN1571" s="164">
        <v>0</v>
      </c>
      <c r="AO1571" s="164">
        <v>0</v>
      </c>
      <c r="AP1571" s="164">
        <v>0</v>
      </c>
      <c r="AQ1571" s="164">
        <v>0</v>
      </c>
      <c r="AR1571" s="164">
        <v>0</v>
      </c>
      <c r="AS1571" s="164">
        <v>0</v>
      </c>
      <c r="AT1571" s="164">
        <v>0</v>
      </c>
      <c r="AU1571" s="164">
        <v>0</v>
      </c>
      <c r="AV1571" s="164">
        <v>0</v>
      </c>
      <c r="AW1571" s="164">
        <v>0</v>
      </c>
    </row>
    <row r="1572" spans="1:49" x14ac:dyDescent="0.3">
      <c r="A1572" s="247"/>
      <c r="B1572" s="247" t="s">
        <v>26</v>
      </c>
      <c r="C1572" s="141" t="s">
        <v>11</v>
      </c>
      <c r="D1572" s="164">
        <v>0</v>
      </c>
      <c r="E1572" s="164">
        <v>0</v>
      </c>
      <c r="F1572" s="164">
        <v>0</v>
      </c>
      <c r="G1572" s="164">
        <v>0</v>
      </c>
      <c r="H1572" s="164">
        <v>0</v>
      </c>
      <c r="I1572" s="164">
        <v>0</v>
      </c>
      <c r="J1572" s="164">
        <v>0</v>
      </c>
      <c r="K1572" s="164">
        <v>0</v>
      </c>
      <c r="L1572" s="164">
        <v>0</v>
      </c>
      <c r="M1572" s="164">
        <v>0</v>
      </c>
      <c r="N1572" s="164">
        <v>0</v>
      </c>
      <c r="O1572" s="164">
        <v>0</v>
      </c>
      <c r="P1572" s="164">
        <v>0</v>
      </c>
      <c r="Q1572" s="164">
        <v>0</v>
      </c>
      <c r="R1572" s="164">
        <v>0</v>
      </c>
      <c r="S1572" s="164">
        <v>0</v>
      </c>
      <c r="T1572" s="164">
        <v>0</v>
      </c>
      <c r="U1572" s="164">
        <v>0</v>
      </c>
      <c r="V1572" s="164">
        <v>0</v>
      </c>
      <c r="W1572" s="164">
        <v>0</v>
      </c>
      <c r="X1572" s="164">
        <v>0</v>
      </c>
      <c r="Y1572" s="164">
        <v>0</v>
      </c>
      <c r="Z1572" s="164">
        <v>0</v>
      </c>
      <c r="AA1572" s="164">
        <v>0</v>
      </c>
      <c r="AB1572" s="164">
        <v>0</v>
      </c>
      <c r="AC1572" s="164">
        <v>0</v>
      </c>
      <c r="AD1572" s="164">
        <v>0</v>
      </c>
      <c r="AE1572" s="164">
        <v>0</v>
      </c>
      <c r="AF1572" s="164">
        <v>0</v>
      </c>
      <c r="AG1572" s="164">
        <v>0</v>
      </c>
      <c r="AH1572" s="164">
        <v>0</v>
      </c>
      <c r="AI1572" s="164">
        <v>0</v>
      </c>
      <c r="AJ1572" s="164">
        <v>0</v>
      </c>
      <c r="AK1572" s="164">
        <v>0</v>
      </c>
      <c r="AL1572" s="164">
        <v>0</v>
      </c>
      <c r="AM1572" s="164">
        <v>0</v>
      </c>
      <c r="AN1572" s="164">
        <v>0</v>
      </c>
      <c r="AO1572" s="164">
        <v>0</v>
      </c>
      <c r="AP1572" s="164">
        <v>0</v>
      </c>
      <c r="AQ1572" s="164">
        <v>0</v>
      </c>
      <c r="AR1572" s="164">
        <v>0</v>
      </c>
      <c r="AS1572" s="164">
        <v>0</v>
      </c>
      <c r="AT1572" s="164">
        <v>0</v>
      </c>
      <c r="AU1572" s="164">
        <v>0</v>
      </c>
      <c r="AV1572" s="164">
        <v>0</v>
      </c>
      <c r="AW1572" s="164">
        <v>0</v>
      </c>
    </row>
    <row r="1573" spans="1:49" x14ac:dyDescent="0.3">
      <c r="A1573" s="247"/>
      <c r="B1573" s="247"/>
      <c r="C1573" s="141" t="s">
        <v>12</v>
      </c>
      <c r="D1573" s="164">
        <v>0</v>
      </c>
      <c r="E1573" s="164">
        <v>0</v>
      </c>
      <c r="F1573" s="164">
        <v>0</v>
      </c>
      <c r="G1573" s="164">
        <v>0</v>
      </c>
      <c r="H1573" s="164">
        <v>0</v>
      </c>
      <c r="I1573" s="164">
        <v>0</v>
      </c>
      <c r="J1573" s="164">
        <v>0</v>
      </c>
      <c r="K1573" s="164">
        <v>0</v>
      </c>
      <c r="L1573" s="164">
        <v>0</v>
      </c>
      <c r="M1573" s="164">
        <v>0</v>
      </c>
      <c r="N1573" s="164">
        <v>0</v>
      </c>
      <c r="O1573" s="164">
        <v>0</v>
      </c>
      <c r="P1573" s="164">
        <v>0</v>
      </c>
      <c r="Q1573" s="164">
        <v>0</v>
      </c>
      <c r="R1573" s="164">
        <v>0</v>
      </c>
      <c r="S1573" s="164">
        <v>0</v>
      </c>
      <c r="T1573" s="164">
        <v>0</v>
      </c>
      <c r="U1573" s="164">
        <v>0</v>
      </c>
      <c r="V1573" s="164">
        <v>0</v>
      </c>
      <c r="W1573" s="164">
        <v>0</v>
      </c>
      <c r="X1573" s="164">
        <v>0</v>
      </c>
      <c r="Y1573" s="164">
        <v>0</v>
      </c>
      <c r="Z1573" s="164">
        <v>0</v>
      </c>
      <c r="AA1573" s="164">
        <v>0</v>
      </c>
      <c r="AB1573" s="164">
        <v>0</v>
      </c>
      <c r="AC1573" s="164">
        <v>0</v>
      </c>
      <c r="AD1573" s="164">
        <v>0</v>
      </c>
      <c r="AE1573" s="164">
        <v>0</v>
      </c>
      <c r="AF1573" s="164">
        <v>0</v>
      </c>
      <c r="AG1573" s="164">
        <v>0</v>
      </c>
      <c r="AH1573" s="164">
        <v>0</v>
      </c>
      <c r="AI1573" s="164">
        <v>0</v>
      </c>
      <c r="AJ1573" s="164">
        <v>0</v>
      </c>
      <c r="AK1573" s="164">
        <v>0</v>
      </c>
      <c r="AL1573" s="164">
        <v>0</v>
      </c>
      <c r="AM1573" s="164">
        <v>0</v>
      </c>
      <c r="AN1573" s="164">
        <v>0</v>
      </c>
      <c r="AO1573" s="164">
        <v>0</v>
      </c>
      <c r="AP1573" s="164">
        <v>0</v>
      </c>
      <c r="AQ1573" s="164">
        <v>0</v>
      </c>
      <c r="AR1573" s="164">
        <v>0</v>
      </c>
      <c r="AS1573" s="164">
        <v>0</v>
      </c>
      <c r="AT1573" s="164">
        <v>0</v>
      </c>
      <c r="AU1573" s="164">
        <v>0</v>
      </c>
      <c r="AV1573" s="164">
        <v>0</v>
      </c>
      <c r="AW1573" s="164">
        <v>0</v>
      </c>
    </row>
    <row r="1574" spans="1:49" x14ac:dyDescent="0.3">
      <c r="A1574" s="247"/>
      <c r="B1574" s="247"/>
      <c r="C1574" s="141" t="s">
        <v>13</v>
      </c>
      <c r="D1574" s="164">
        <v>0</v>
      </c>
      <c r="E1574" s="164">
        <v>0</v>
      </c>
      <c r="F1574" s="164">
        <v>0</v>
      </c>
      <c r="G1574" s="164">
        <v>0</v>
      </c>
      <c r="H1574" s="164">
        <v>0</v>
      </c>
      <c r="I1574" s="164">
        <v>0</v>
      </c>
      <c r="J1574" s="164">
        <v>0</v>
      </c>
      <c r="K1574" s="164">
        <v>0</v>
      </c>
      <c r="L1574" s="164">
        <v>0</v>
      </c>
      <c r="M1574" s="164">
        <v>0</v>
      </c>
      <c r="N1574" s="164">
        <v>0</v>
      </c>
      <c r="O1574" s="164">
        <v>0</v>
      </c>
      <c r="P1574" s="164">
        <v>0</v>
      </c>
      <c r="Q1574" s="164">
        <v>0</v>
      </c>
      <c r="R1574" s="164">
        <v>0</v>
      </c>
      <c r="S1574" s="164">
        <v>0</v>
      </c>
      <c r="T1574" s="164">
        <v>0</v>
      </c>
      <c r="U1574" s="164">
        <v>0</v>
      </c>
      <c r="V1574" s="164">
        <v>0</v>
      </c>
      <c r="W1574" s="164">
        <v>0</v>
      </c>
      <c r="X1574" s="164">
        <v>0</v>
      </c>
      <c r="Y1574" s="164">
        <v>0</v>
      </c>
      <c r="Z1574" s="164">
        <v>0</v>
      </c>
      <c r="AA1574" s="164">
        <v>0</v>
      </c>
      <c r="AB1574" s="164">
        <v>0</v>
      </c>
      <c r="AC1574" s="164">
        <v>0</v>
      </c>
      <c r="AD1574" s="164">
        <v>0</v>
      </c>
      <c r="AE1574" s="164">
        <v>0</v>
      </c>
      <c r="AF1574" s="164">
        <v>0</v>
      </c>
      <c r="AG1574" s="164">
        <v>0</v>
      </c>
      <c r="AH1574" s="164">
        <v>0</v>
      </c>
      <c r="AI1574" s="164">
        <v>0</v>
      </c>
      <c r="AJ1574" s="164">
        <v>0</v>
      </c>
      <c r="AK1574" s="164">
        <v>0</v>
      </c>
      <c r="AL1574" s="164">
        <v>0</v>
      </c>
      <c r="AM1574" s="164">
        <v>0</v>
      </c>
      <c r="AN1574" s="164">
        <v>0</v>
      </c>
      <c r="AO1574" s="164">
        <v>0</v>
      </c>
      <c r="AP1574" s="164">
        <v>0</v>
      </c>
      <c r="AQ1574" s="164">
        <v>0</v>
      </c>
      <c r="AR1574" s="164">
        <v>0</v>
      </c>
      <c r="AS1574" s="164">
        <v>0</v>
      </c>
      <c r="AT1574" s="164">
        <v>0</v>
      </c>
      <c r="AU1574" s="164">
        <v>0</v>
      </c>
      <c r="AV1574" s="164">
        <v>0</v>
      </c>
      <c r="AW1574" s="164">
        <v>0</v>
      </c>
    </row>
    <row r="1575" spans="1:49" x14ac:dyDescent="0.3">
      <c r="A1575" s="247"/>
      <c r="B1575" s="247"/>
      <c r="C1575" s="141" t="s">
        <v>14</v>
      </c>
      <c r="D1575" s="164">
        <v>0</v>
      </c>
      <c r="E1575" s="164">
        <v>0</v>
      </c>
      <c r="F1575" s="164">
        <v>0</v>
      </c>
      <c r="G1575" s="164">
        <v>0</v>
      </c>
      <c r="H1575" s="164">
        <v>0</v>
      </c>
      <c r="I1575" s="164">
        <v>0</v>
      </c>
      <c r="J1575" s="164">
        <v>0</v>
      </c>
      <c r="K1575" s="164">
        <v>0</v>
      </c>
      <c r="L1575" s="164">
        <v>0</v>
      </c>
      <c r="M1575" s="164">
        <v>0</v>
      </c>
      <c r="N1575" s="164">
        <v>0</v>
      </c>
      <c r="O1575" s="164">
        <v>0</v>
      </c>
      <c r="P1575" s="164">
        <v>0</v>
      </c>
      <c r="Q1575" s="164">
        <v>0</v>
      </c>
      <c r="R1575" s="164">
        <v>0</v>
      </c>
      <c r="S1575" s="164">
        <v>0</v>
      </c>
      <c r="T1575" s="164">
        <v>0</v>
      </c>
      <c r="U1575" s="164">
        <v>0</v>
      </c>
      <c r="V1575" s="164">
        <v>0</v>
      </c>
      <c r="W1575" s="164">
        <v>0</v>
      </c>
      <c r="X1575" s="164">
        <v>0</v>
      </c>
      <c r="Y1575" s="164">
        <v>0</v>
      </c>
      <c r="Z1575" s="164">
        <v>0</v>
      </c>
      <c r="AA1575" s="164">
        <v>0</v>
      </c>
      <c r="AB1575" s="164">
        <v>0</v>
      </c>
      <c r="AC1575" s="164">
        <v>0</v>
      </c>
      <c r="AD1575" s="164">
        <v>0</v>
      </c>
      <c r="AE1575" s="164">
        <v>0</v>
      </c>
      <c r="AF1575" s="164">
        <v>0</v>
      </c>
      <c r="AG1575" s="164">
        <v>0</v>
      </c>
      <c r="AH1575" s="164">
        <v>0</v>
      </c>
      <c r="AI1575" s="164">
        <v>0</v>
      </c>
      <c r="AJ1575" s="164">
        <v>0</v>
      </c>
      <c r="AK1575" s="164">
        <v>0</v>
      </c>
      <c r="AL1575" s="164">
        <v>0</v>
      </c>
      <c r="AM1575" s="164">
        <v>0</v>
      </c>
      <c r="AN1575" s="164">
        <v>0</v>
      </c>
      <c r="AO1575" s="164">
        <v>0</v>
      </c>
      <c r="AP1575" s="164">
        <v>0</v>
      </c>
      <c r="AQ1575" s="164">
        <v>0</v>
      </c>
      <c r="AR1575" s="164">
        <v>0</v>
      </c>
      <c r="AS1575" s="164">
        <v>0</v>
      </c>
      <c r="AT1575" s="164">
        <v>0</v>
      </c>
      <c r="AU1575" s="164">
        <v>0</v>
      </c>
      <c r="AV1575" s="164">
        <v>0</v>
      </c>
      <c r="AW1575" s="164">
        <v>0</v>
      </c>
    </row>
    <row r="1576" spans="1:49" x14ac:dyDescent="0.3">
      <c r="A1576" s="247"/>
      <c r="B1576" s="247"/>
      <c r="C1576" s="141" t="s">
        <v>15</v>
      </c>
      <c r="D1576" s="164">
        <v>0</v>
      </c>
      <c r="E1576" s="164">
        <v>0</v>
      </c>
      <c r="F1576" s="164">
        <v>0</v>
      </c>
      <c r="G1576" s="164">
        <v>0</v>
      </c>
      <c r="H1576" s="164">
        <v>0</v>
      </c>
      <c r="I1576" s="164">
        <v>0</v>
      </c>
      <c r="J1576" s="164">
        <v>0</v>
      </c>
      <c r="K1576" s="164">
        <v>0</v>
      </c>
      <c r="L1576" s="164">
        <v>0</v>
      </c>
      <c r="M1576" s="164">
        <v>0</v>
      </c>
      <c r="N1576" s="164">
        <v>0</v>
      </c>
      <c r="O1576" s="164">
        <v>0</v>
      </c>
      <c r="P1576" s="164">
        <v>0</v>
      </c>
      <c r="Q1576" s="164">
        <v>0</v>
      </c>
      <c r="R1576" s="164">
        <v>0</v>
      </c>
      <c r="S1576" s="164">
        <v>0</v>
      </c>
      <c r="T1576" s="164">
        <v>0</v>
      </c>
      <c r="U1576" s="164">
        <v>0</v>
      </c>
      <c r="V1576" s="164">
        <v>0</v>
      </c>
      <c r="W1576" s="164">
        <v>0</v>
      </c>
      <c r="X1576" s="164">
        <v>0</v>
      </c>
      <c r="Y1576" s="164">
        <v>0</v>
      </c>
      <c r="Z1576" s="164">
        <v>0</v>
      </c>
      <c r="AA1576" s="164">
        <v>0</v>
      </c>
      <c r="AB1576" s="164">
        <v>0</v>
      </c>
      <c r="AC1576" s="164">
        <v>0</v>
      </c>
      <c r="AD1576" s="164">
        <v>0</v>
      </c>
      <c r="AE1576" s="164">
        <v>0</v>
      </c>
      <c r="AF1576" s="164">
        <v>0</v>
      </c>
      <c r="AG1576" s="164">
        <v>0</v>
      </c>
      <c r="AH1576" s="164">
        <v>0</v>
      </c>
      <c r="AI1576" s="164">
        <v>0</v>
      </c>
      <c r="AJ1576" s="164">
        <v>0</v>
      </c>
      <c r="AK1576" s="164">
        <v>0</v>
      </c>
      <c r="AL1576" s="164">
        <v>0</v>
      </c>
      <c r="AM1576" s="164">
        <v>0</v>
      </c>
      <c r="AN1576" s="164">
        <v>0</v>
      </c>
      <c r="AO1576" s="164">
        <v>0</v>
      </c>
      <c r="AP1576" s="164">
        <v>0</v>
      </c>
      <c r="AQ1576" s="164">
        <v>0</v>
      </c>
      <c r="AR1576" s="164">
        <v>0</v>
      </c>
      <c r="AS1576" s="164">
        <v>0</v>
      </c>
      <c r="AT1576" s="164">
        <v>0</v>
      </c>
      <c r="AU1576" s="164">
        <v>0</v>
      </c>
      <c r="AV1576" s="164">
        <v>0</v>
      </c>
      <c r="AW1576" s="164">
        <v>0</v>
      </c>
    </row>
    <row r="1577" spans="1:49" x14ac:dyDescent="0.3">
      <c r="A1577" s="247"/>
      <c r="B1577" s="247"/>
      <c r="C1577" s="141" t="s">
        <v>16</v>
      </c>
      <c r="D1577" s="164">
        <v>0</v>
      </c>
      <c r="E1577" s="164">
        <v>0</v>
      </c>
      <c r="F1577" s="164">
        <v>0</v>
      </c>
      <c r="G1577" s="164">
        <v>0</v>
      </c>
      <c r="H1577" s="164">
        <v>0</v>
      </c>
      <c r="I1577" s="164">
        <v>0</v>
      </c>
      <c r="J1577" s="164">
        <v>0</v>
      </c>
      <c r="K1577" s="164">
        <v>0</v>
      </c>
      <c r="L1577" s="164">
        <v>0</v>
      </c>
      <c r="M1577" s="164">
        <v>0</v>
      </c>
      <c r="N1577" s="164">
        <v>0</v>
      </c>
      <c r="O1577" s="164">
        <v>0</v>
      </c>
      <c r="P1577" s="164">
        <v>0</v>
      </c>
      <c r="Q1577" s="164">
        <v>0</v>
      </c>
      <c r="R1577" s="164">
        <v>0</v>
      </c>
      <c r="S1577" s="164">
        <v>0</v>
      </c>
      <c r="T1577" s="164">
        <v>0</v>
      </c>
      <c r="U1577" s="164">
        <v>0</v>
      </c>
      <c r="V1577" s="164">
        <v>0</v>
      </c>
      <c r="W1577" s="164">
        <v>0</v>
      </c>
      <c r="X1577" s="164">
        <v>0</v>
      </c>
      <c r="Y1577" s="164">
        <v>0</v>
      </c>
      <c r="Z1577" s="164">
        <v>0</v>
      </c>
      <c r="AA1577" s="164">
        <v>0</v>
      </c>
      <c r="AB1577" s="164">
        <v>0</v>
      </c>
      <c r="AC1577" s="164">
        <v>0</v>
      </c>
      <c r="AD1577" s="164">
        <v>0</v>
      </c>
      <c r="AE1577" s="164">
        <v>0</v>
      </c>
      <c r="AF1577" s="164">
        <v>0</v>
      </c>
      <c r="AG1577" s="164">
        <v>0</v>
      </c>
      <c r="AH1577" s="164">
        <v>0</v>
      </c>
      <c r="AI1577" s="164">
        <v>0</v>
      </c>
      <c r="AJ1577" s="164">
        <v>0</v>
      </c>
      <c r="AK1577" s="164">
        <v>0</v>
      </c>
      <c r="AL1577" s="164">
        <v>0</v>
      </c>
      <c r="AM1577" s="164">
        <v>0</v>
      </c>
      <c r="AN1577" s="164">
        <v>0</v>
      </c>
      <c r="AO1577" s="164">
        <v>0</v>
      </c>
      <c r="AP1577" s="164">
        <v>0</v>
      </c>
      <c r="AQ1577" s="164">
        <v>0</v>
      </c>
      <c r="AR1577" s="164">
        <v>0</v>
      </c>
      <c r="AS1577" s="164">
        <v>0</v>
      </c>
      <c r="AT1577" s="164">
        <v>0</v>
      </c>
      <c r="AU1577" s="164">
        <v>0</v>
      </c>
      <c r="AV1577" s="164">
        <v>0</v>
      </c>
      <c r="AW1577" s="164">
        <v>0</v>
      </c>
    </row>
    <row r="1578" spans="1:49" x14ac:dyDescent="0.3">
      <c r="A1578" s="247"/>
      <c r="B1578" s="247"/>
      <c r="C1578" s="141" t="s">
        <v>17</v>
      </c>
      <c r="D1578" s="164">
        <v>0</v>
      </c>
      <c r="E1578" s="164">
        <v>0</v>
      </c>
      <c r="F1578" s="164">
        <v>0</v>
      </c>
      <c r="G1578" s="164">
        <v>0</v>
      </c>
      <c r="H1578" s="164">
        <v>0</v>
      </c>
      <c r="I1578" s="164">
        <v>0</v>
      </c>
      <c r="J1578" s="164">
        <v>0</v>
      </c>
      <c r="K1578" s="164">
        <v>0</v>
      </c>
      <c r="L1578" s="164">
        <v>0</v>
      </c>
      <c r="M1578" s="164">
        <v>0</v>
      </c>
      <c r="N1578" s="164">
        <v>0</v>
      </c>
      <c r="O1578" s="164">
        <v>0</v>
      </c>
      <c r="P1578" s="164">
        <v>0</v>
      </c>
      <c r="Q1578" s="164">
        <v>0</v>
      </c>
      <c r="R1578" s="164">
        <v>0</v>
      </c>
      <c r="S1578" s="164">
        <v>0</v>
      </c>
      <c r="T1578" s="164">
        <v>0</v>
      </c>
      <c r="U1578" s="164">
        <v>0</v>
      </c>
      <c r="V1578" s="164">
        <v>0</v>
      </c>
      <c r="W1578" s="164">
        <v>0</v>
      </c>
      <c r="X1578" s="164">
        <v>0</v>
      </c>
      <c r="Y1578" s="164">
        <v>0</v>
      </c>
      <c r="Z1578" s="164">
        <v>0</v>
      </c>
      <c r="AA1578" s="164">
        <v>0</v>
      </c>
      <c r="AB1578" s="164">
        <v>0</v>
      </c>
      <c r="AC1578" s="164">
        <v>0</v>
      </c>
      <c r="AD1578" s="164">
        <v>0</v>
      </c>
      <c r="AE1578" s="164">
        <v>0</v>
      </c>
      <c r="AF1578" s="164">
        <v>0</v>
      </c>
      <c r="AG1578" s="164">
        <v>0</v>
      </c>
      <c r="AH1578" s="164">
        <v>0</v>
      </c>
      <c r="AI1578" s="164">
        <v>0</v>
      </c>
      <c r="AJ1578" s="164">
        <v>0</v>
      </c>
      <c r="AK1578" s="164">
        <v>0</v>
      </c>
      <c r="AL1578" s="164">
        <v>0</v>
      </c>
      <c r="AM1578" s="164">
        <v>0</v>
      </c>
      <c r="AN1578" s="164">
        <v>0</v>
      </c>
      <c r="AO1578" s="164">
        <v>0</v>
      </c>
      <c r="AP1578" s="164">
        <v>0</v>
      </c>
      <c r="AQ1578" s="164">
        <v>0</v>
      </c>
      <c r="AR1578" s="164">
        <v>0</v>
      </c>
      <c r="AS1578" s="164">
        <v>0</v>
      </c>
      <c r="AT1578" s="164">
        <v>0</v>
      </c>
      <c r="AU1578" s="164">
        <v>0</v>
      </c>
      <c r="AV1578" s="164">
        <v>0</v>
      </c>
      <c r="AW1578" s="164">
        <v>0</v>
      </c>
    </row>
    <row r="1579" spans="1:49" x14ac:dyDescent="0.3">
      <c r="A1579" s="247"/>
      <c r="B1579" s="247"/>
      <c r="C1579" s="141" t="s">
        <v>34</v>
      </c>
      <c r="D1579" s="164">
        <v>0</v>
      </c>
      <c r="E1579" s="164">
        <v>0</v>
      </c>
      <c r="F1579" s="164">
        <v>0</v>
      </c>
      <c r="G1579" s="164">
        <v>0</v>
      </c>
      <c r="H1579" s="164">
        <v>0</v>
      </c>
      <c r="I1579" s="164">
        <v>0</v>
      </c>
      <c r="J1579" s="164">
        <v>0</v>
      </c>
      <c r="K1579" s="164">
        <v>0</v>
      </c>
      <c r="L1579" s="164">
        <v>0</v>
      </c>
      <c r="M1579" s="164">
        <v>0</v>
      </c>
      <c r="N1579" s="164">
        <v>0</v>
      </c>
      <c r="O1579" s="164">
        <v>0</v>
      </c>
      <c r="P1579" s="164">
        <v>0</v>
      </c>
      <c r="Q1579" s="164">
        <v>0</v>
      </c>
      <c r="R1579" s="164">
        <v>0</v>
      </c>
      <c r="S1579" s="164">
        <v>0</v>
      </c>
      <c r="T1579" s="164">
        <v>0</v>
      </c>
      <c r="U1579" s="164">
        <v>0</v>
      </c>
      <c r="V1579" s="164">
        <v>0</v>
      </c>
      <c r="W1579" s="164">
        <v>0</v>
      </c>
      <c r="X1579" s="164">
        <v>0</v>
      </c>
      <c r="Y1579" s="164">
        <v>0</v>
      </c>
      <c r="Z1579" s="164">
        <v>0</v>
      </c>
      <c r="AA1579" s="164">
        <v>0</v>
      </c>
      <c r="AB1579" s="164">
        <v>0</v>
      </c>
      <c r="AC1579" s="164">
        <v>0</v>
      </c>
      <c r="AD1579" s="164">
        <v>0</v>
      </c>
      <c r="AE1579" s="164">
        <v>0</v>
      </c>
      <c r="AF1579" s="164">
        <v>0</v>
      </c>
      <c r="AG1579" s="164">
        <v>0</v>
      </c>
      <c r="AH1579" s="164">
        <v>0</v>
      </c>
      <c r="AI1579" s="164">
        <v>0</v>
      </c>
      <c r="AJ1579" s="164">
        <v>0</v>
      </c>
      <c r="AK1579" s="164">
        <v>0</v>
      </c>
      <c r="AL1579" s="164">
        <v>0</v>
      </c>
      <c r="AM1579" s="164">
        <v>0</v>
      </c>
      <c r="AN1579" s="164">
        <v>0</v>
      </c>
      <c r="AO1579" s="164">
        <v>0</v>
      </c>
      <c r="AP1579" s="164">
        <v>0</v>
      </c>
      <c r="AQ1579" s="164">
        <v>0</v>
      </c>
      <c r="AR1579" s="164">
        <v>0</v>
      </c>
      <c r="AS1579" s="164">
        <v>0</v>
      </c>
      <c r="AT1579" s="164">
        <v>0</v>
      </c>
      <c r="AU1579" s="164">
        <v>0</v>
      </c>
      <c r="AV1579" s="164">
        <v>0</v>
      </c>
      <c r="AW1579" s="164">
        <v>0</v>
      </c>
    </row>
    <row r="1580" spans="1:49" x14ac:dyDescent="0.3">
      <c r="A1580" s="247"/>
      <c r="B1580" s="247"/>
      <c r="C1580" s="141" t="s">
        <v>19</v>
      </c>
      <c r="D1580" s="164">
        <v>0</v>
      </c>
      <c r="E1580" s="164">
        <v>0</v>
      </c>
      <c r="F1580" s="164">
        <v>0</v>
      </c>
      <c r="G1580" s="164">
        <v>0</v>
      </c>
      <c r="H1580" s="164">
        <v>0</v>
      </c>
      <c r="I1580" s="164">
        <v>0</v>
      </c>
      <c r="J1580" s="164">
        <v>0</v>
      </c>
      <c r="K1580" s="164">
        <v>0</v>
      </c>
      <c r="L1580" s="164">
        <v>0</v>
      </c>
      <c r="M1580" s="164">
        <v>0</v>
      </c>
      <c r="N1580" s="164">
        <v>0</v>
      </c>
      <c r="O1580" s="164">
        <v>0</v>
      </c>
      <c r="P1580" s="164">
        <v>0</v>
      </c>
      <c r="Q1580" s="164">
        <v>0</v>
      </c>
      <c r="R1580" s="164">
        <v>0</v>
      </c>
      <c r="S1580" s="164">
        <v>0</v>
      </c>
      <c r="T1580" s="164">
        <v>0</v>
      </c>
      <c r="U1580" s="164">
        <v>0</v>
      </c>
      <c r="V1580" s="164">
        <v>0</v>
      </c>
      <c r="W1580" s="164">
        <v>0</v>
      </c>
      <c r="X1580" s="164">
        <v>0</v>
      </c>
      <c r="Y1580" s="164">
        <v>0</v>
      </c>
      <c r="Z1580" s="164">
        <v>0</v>
      </c>
      <c r="AA1580" s="164">
        <v>0</v>
      </c>
      <c r="AB1580" s="164">
        <v>0</v>
      </c>
      <c r="AC1580" s="164">
        <v>0</v>
      </c>
      <c r="AD1580" s="164">
        <v>0</v>
      </c>
      <c r="AE1580" s="164">
        <v>0</v>
      </c>
      <c r="AF1580" s="164">
        <v>0</v>
      </c>
      <c r="AG1580" s="164">
        <v>0</v>
      </c>
      <c r="AH1580" s="164">
        <v>0</v>
      </c>
      <c r="AI1580" s="164">
        <v>0</v>
      </c>
      <c r="AJ1580" s="164">
        <v>0</v>
      </c>
      <c r="AK1580" s="164">
        <v>0</v>
      </c>
      <c r="AL1580" s="164">
        <v>0</v>
      </c>
      <c r="AM1580" s="164">
        <v>0</v>
      </c>
      <c r="AN1580" s="164">
        <v>0</v>
      </c>
      <c r="AO1580" s="164">
        <v>0</v>
      </c>
      <c r="AP1580" s="164">
        <v>0</v>
      </c>
      <c r="AQ1580" s="164">
        <v>0</v>
      </c>
      <c r="AR1580" s="164">
        <v>0</v>
      </c>
      <c r="AS1580" s="164">
        <v>0</v>
      </c>
      <c r="AT1580" s="164">
        <v>0</v>
      </c>
      <c r="AU1580" s="164">
        <v>0</v>
      </c>
      <c r="AV1580" s="164">
        <v>0</v>
      </c>
      <c r="AW1580" s="164">
        <v>0</v>
      </c>
    </row>
    <row r="1581" spans="1:49" x14ac:dyDescent="0.3">
      <c r="A1581" s="247"/>
      <c r="B1581" s="247" t="s">
        <v>27</v>
      </c>
      <c r="C1581" s="141" t="s">
        <v>11</v>
      </c>
      <c r="D1581" s="164">
        <v>0</v>
      </c>
      <c r="E1581" s="164">
        <v>0</v>
      </c>
      <c r="F1581" s="164">
        <v>0</v>
      </c>
      <c r="G1581" s="164">
        <v>0</v>
      </c>
      <c r="H1581" s="164">
        <v>0</v>
      </c>
      <c r="I1581" s="164">
        <v>0</v>
      </c>
      <c r="J1581" s="164">
        <v>0</v>
      </c>
      <c r="K1581" s="164">
        <v>0</v>
      </c>
      <c r="L1581" s="164">
        <v>0</v>
      </c>
      <c r="M1581" s="164">
        <v>0</v>
      </c>
      <c r="N1581" s="164">
        <v>0</v>
      </c>
      <c r="O1581" s="164">
        <v>0</v>
      </c>
      <c r="P1581" s="164">
        <v>0</v>
      </c>
      <c r="Q1581" s="164">
        <v>0</v>
      </c>
      <c r="R1581" s="164">
        <v>0</v>
      </c>
      <c r="S1581" s="164">
        <v>0</v>
      </c>
      <c r="T1581" s="164">
        <v>0</v>
      </c>
      <c r="U1581" s="164">
        <v>0</v>
      </c>
      <c r="V1581" s="164">
        <v>0</v>
      </c>
      <c r="W1581" s="164">
        <v>0</v>
      </c>
      <c r="X1581" s="164">
        <v>0</v>
      </c>
      <c r="Y1581" s="164">
        <v>0</v>
      </c>
      <c r="Z1581" s="164">
        <v>0</v>
      </c>
      <c r="AA1581" s="164">
        <v>0</v>
      </c>
      <c r="AB1581" s="164">
        <v>0</v>
      </c>
      <c r="AC1581" s="164">
        <v>0</v>
      </c>
      <c r="AD1581" s="164">
        <v>0</v>
      </c>
      <c r="AE1581" s="164">
        <v>0</v>
      </c>
      <c r="AF1581" s="164">
        <v>0</v>
      </c>
      <c r="AG1581" s="164">
        <v>0</v>
      </c>
      <c r="AH1581" s="164">
        <v>0</v>
      </c>
      <c r="AI1581" s="164">
        <v>0</v>
      </c>
      <c r="AJ1581" s="164">
        <v>0</v>
      </c>
      <c r="AK1581" s="164">
        <v>0</v>
      </c>
      <c r="AL1581" s="164">
        <v>0</v>
      </c>
      <c r="AM1581" s="164">
        <v>0</v>
      </c>
      <c r="AN1581" s="164">
        <v>0</v>
      </c>
      <c r="AO1581" s="164">
        <v>0</v>
      </c>
      <c r="AP1581" s="164">
        <v>0</v>
      </c>
      <c r="AQ1581" s="164">
        <v>0</v>
      </c>
      <c r="AR1581" s="164">
        <v>0</v>
      </c>
      <c r="AS1581" s="164">
        <v>0</v>
      </c>
      <c r="AT1581" s="164">
        <v>0</v>
      </c>
      <c r="AU1581" s="164">
        <v>0</v>
      </c>
      <c r="AV1581" s="164">
        <v>0</v>
      </c>
      <c r="AW1581" s="164">
        <v>0</v>
      </c>
    </row>
    <row r="1582" spans="1:49" x14ac:dyDescent="0.3">
      <c r="A1582" s="247"/>
      <c r="B1582" s="247"/>
      <c r="C1582" s="141" t="s">
        <v>12</v>
      </c>
      <c r="D1582" s="164">
        <v>0</v>
      </c>
      <c r="E1582" s="164">
        <v>0</v>
      </c>
      <c r="F1582" s="164">
        <v>0</v>
      </c>
      <c r="G1582" s="164">
        <v>0</v>
      </c>
      <c r="H1582" s="164">
        <v>0</v>
      </c>
      <c r="I1582" s="164">
        <v>0</v>
      </c>
      <c r="J1582" s="164">
        <v>0</v>
      </c>
      <c r="K1582" s="164">
        <v>0</v>
      </c>
      <c r="L1582" s="164">
        <v>0</v>
      </c>
      <c r="M1582" s="164">
        <v>0</v>
      </c>
      <c r="N1582" s="164">
        <v>0</v>
      </c>
      <c r="O1582" s="164">
        <v>0</v>
      </c>
      <c r="P1582" s="164">
        <v>0</v>
      </c>
      <c r="Q1582" s="164">
        <v>0</v>
      </c>
      <c r="R1582" s="164">
        <v>0</v>
      </c>
      <c r="S1582" s="164">
        <v>0</v>
      </c>
      <c r="T1582" s="164">
        <v>0</v>
      </c>
      <c r="U1582" s="164">
        <v>0</v>
      </c>
      <c r="V1582" s="164">
        <v>0</v>
      </c>
      <c r="W1582" s="164">
        <v>0</v>
      </c>
      <c r="X1582" s="164">
        <v>0</v>
      </c>
      <c r="Y1582" s="164">
        <v>0</v>
      </c>
      <c r="Z1582" s="164">
        <v>0</v>
      </c>
      <c r="AA1582" s="164">
        <v>0</v>
      </c>
      <c r="AB1582" s="164">
        <v>0</v>
      </c>
      <c r="AC1582" s="164">
        <v>0</v>
      </c>
      <c r="AD1582" s="164">
        <v>0</v>
      </c>
      <c r="AE1582" s="164">
        <v>0</v>
      </c>
      <c r="AF1582" s="164">
        <v>0</v>
      </c>
      <c r="AG1582" s="164">
        <v>0</v>
      </c>
      <c r="AH1582" s="164">
        <v>0</v>
      </c>
      <c r="AI1582" s="164">
        <v>0</v>
      </c>
      <c r="AJ1582" s="164">
        <v>0</v>
      </c>
      <c r="AK1582" s="164">
        <v>0</v>
      </c>
      <c r="AL1582" s="164">
        <v>0</v>
      </c>
      <c r="AM1582" s="164">
        <v>0</v>
      </c>
      <c r="AN1582" s="164">
        <v>0</v>
      </c>
      <c r="AO1582" s="164">
        <v>0</v>
      </c>
      <c r="AP1582" s="164">
        <v>0</v>
      </c>
      <c r="AQ1582" s="164">
        <v>0</v>
      </c>
      <c r="AR1582" s="164">
        <v>0</v>
      </c>
      <c r="AS1582" s="164">
        <v>0</v>
      </c>
      <c r="AT1582" s="164">
        <v>0</v>
      </c>
      <c r="AU1582" s="164">
        <v>0</v>
      </c>
      <c r="AV1582" s="164">
        <v>0</v>
      </c>
      <c r="AW1582" s="164">
        <v>0</v>
      </c>
    </row>
    <row r="1583" spans="1:49" x14ac:dyDescent="0.3">
      <c r="A1583" s="247"/>
      <c r="B1583" s="247"/>
      <c r="C1583" s="141" t="s">
        <v>13</v>
      </c>
      <c r="D1583" s="164">
        <v>0</v>
      </c>
      <c r="E1583" s="164">
        <v>0</v>
      </c>
      <c r="F1583" s="164">
        <v>0</v>
      </c>
      <c r="G1583" s="164">
        <v>0</v>
      </c>
      <c r="H1583" s="164">
        <v>0</v>
      </c>
      <c r="I1583" s="164">
        <v>0</v>
      </c>
      <c r="J1583" s="164">
        <v>0</v>
      </c>
      <c r="K1583" s="164">
        <v>0</v>
      </c>
      <c r="L1583" s="164">
        <v>0</v>
      </c>
      <c r="M1583" s="164">
        <v>0</v>
      </c>
      <c r="N1583" s="164">
        <v>0</v>
      </c>
      <c r="O1583" s="164">
        <v>0</v>
      </c>
      <c r="P1583" s="164">
        <v>0</v>
      </c>
      <c r="Q1583" s="164">
        <v>0</v>
      </c>
      <c r="R1583" s="164">
        <v>0</v>
      </c>
      <c r="S1583" s="164">
        <v>0</v>
      </c>
      <c r="T1583" s="164">
        <v>0</v>
      </c>
      <c r="U1583" s="164">
        <v>0</v>
      </c>
      <c r="V1583" s="164">
        <v>0</v>
      </c>
      <c r="W1583" s="164">
        <v>0</v>
      </c>
      <c r="X1583" s="164">
        <v>0</v>
      </c>
      <c r="Y1583" s="164">
        <v>0</v>
      </c>
      <c r="Z1583" s="164">
        <v>0</v>
      </c>
      <c r="AA1583" s="164">
        <v>0</v>
      </c>
      <c r="AB1583" s="164">
        <v>0</v>
      </c>
      <c r="AC1583" s="164">
        <v>0</v>
      </c>
      <c r="AD1583" s="164">
        <v>0</v>
      </c>
      <c r="AE1583" s="164">
        <v>0</v>
      </c>
      <c r="AF1583" s="164">
        <v>0</v>
      </c>
      <c r="AG1583" s="164">
        <v>0</v>
      </c>
      <c r="AH1583" s="164">
        <v>0</v>
      </c>
      <c r="AI1583" s="164">
        <v>0</v>
      </c>
      <c r="AJ1583" s="164">
        <v>0</v>
      </c>
      <c r="AK1583" s="164">
        <v>0</v>
      </c>
      <c r="AL1583" s="164">
        <v>0</v>
      </c>
      <c r="AM1583" s="164">
        <v>0</v>
      </c>
      <c r="AN1583" s="164">
        <v>0</v>
      </c>
      <c r="AO1583" s="164">
        <v>0</v>
      </c>
      <c r="AP1583" s="164">
        <v>0</v>
      </c>
      <c r="AQ1583" s="164">
        <v>0</v>
      </c>
      <c r="AR1583" s="164">
        <v>0</v>
      </c>
      <c r="AS1583" s="164">
        <v>0</v>
      </c>
      <c r="AT1583" s="164">
        <v>0</v>
      </c>
      <c r="AU1583" s="164">
        <v>0</v>
      </c>
      <c r="AV1583" s="164">
        <v>0</v>
      </c>
      <c r="AW1583" s="164">
        <v>0</v>
      </c>
    </row>
    <row r="1584" spans="1:49" x14ac:dyDescent="0.3">
      <c r="A1584" s="247"/>
      <c r="B1584" s="247"/>
      <c r="C1584" s="141" t="s">
        <v>14</v>
      </c>
      <c r="D1584" s="164">
        <v>0</v>
      </c>
      <c r="E1584" s="164">
        <v>0</v>
      </c>
      <c r="F1584" s="164">
        <v>0</v>
      </c>
      <c r="G1584" s="164">
        <v>0</v>
      </c>
      <c r="H1584" s="164">
        <v>0</v>
      </c>
      <c r="I1584" s="164">
        <v>0</v>
      </c>
      <c r="J1584" s="164">
        <v>0</v>
      </c>
      <c r="K1584" s="164">
        <v>0</v>
      </c>
      <c r="L1584" s="164">
        <v>0</v>
      </c>
      <c r="M1584" s="164">
        <v>0</v>
      </c>
      <c r="N1584" s="164">
        <v>0</v>
      </c>
      <c r="O1584" s="164">
        <v>0</v>
      </c>
      <c r="P1584" s="164">
        <v>0</v>
      </c>
      <c r="Q1584" s="164">
        <v>0</v>
      </c>
      <c r="R1584" s="164">
        <v>0</v>
      </c>
      <c r="S1584" s="164">
        <v>0</v>
      </c>
      <c r="T1584" s="164">
        <v>0</v>
      </c>
      <c r="U1584" s="164">
        <v>0</v>
      </c>
      <c r="V1584" s="164">
        <v>0</v>
      </c>
      <c r="W1584" s="164">
        <v>0</v>
      </c>
      <c r="X1584" s="164">
        <v>0</v>
      </c>
      <c r="Y1584" s="164">
        <v>0</v>
      </c>
      <c r="Z1584" s="164">
        <v>0</v>
      </c>
      <c r="AA1584" s="164">
        <v>0</v>
      </c>
      <c r="AB1584" s="164">
        <v>0</v>
      </c>
      <c r="AC1584" s="164">
        <v>0</v>
      </c>
      <c r="AD1584" s="164">
        <v>0</v>
      </c>
      <c r="AE1584" s="164">
        <v>0</v>
      </c>
      <c r="AF1584" s="164">
        <v>0</v>
      </c>
      <c r="AG1584" s="164">
        <v>0</v>
      </c>
      <c r="AH1584" s="164">
        <v>0</v>
      </c>
      <c r="AI1584" s="164">
        <v>0</v>
      </c>
      <c r="AJ1584" s="164">
        <v>0</v>
      </c>
      <c r="AK1584" s="164">
        <v>0</v>
      </c>
      <c r="AL1584" s="164">
        <v>0</v>
      </c>
      <c r="AM1584" s="164">
        <v>0</v>
      </c>
      <c r="AN1584" s="164">
        <v>0</v>
      </c>
      <c r="AO1584" s="164">
        <v>0</v>
      </c>
      <c r="AP1584" s="164">
        <v>0</v>
      </c>
      <c r="AQ1584" s="164">
        <v>0</v>
      </c>
      <c r="AR1584" s="164">
        <v>0</v>
      </c>
      <c r="AS1584" s="164">
        <v>0</v>
      </c>
      <c r="AT1584" s="164">
        <v>0</v>
      </c>
      <c r="AU1584" s="164">
        <v>0</v>
      </c>
      <c r="AV1584" s="164">
        <v>0</v>
      </c>
      <c r="AW1584" s="164">
        <v>0</v>
      </c>
    </row>
    <row r="1585" spans="1:49" x14ac:dyDescent="0.3">
      <c r="A1585" s="247"/>
      <c r="B1585" s="247"/>
      <c r="C1585" s="141" t="s">
        <v>15</v>
      </c>
      <c r="D1585" s="164">
        <v>0</v>
      </c>
      <c r="E1585" s="164">
        <v>0</v>
      </c>
      <c r="F1585" s="164">
        <v>0</v>
      </c>
      <c r="G1585" s="164">
        <v>0</v>
      </c>
      <c r="H1585" s="164">
        <v>0</v>
      </c>
      <c r="I1585" s="164">
        <v>0</v>
      </c>
      <c r="J1585" s="164">
        <v>0</v>
      </c>
      <c r="K1585" s="164">
        <v>0</v>
      </c>
      <c r="L1585" s="164">
        <v>0</v>
      </c>
      <c r="M1585" s="164">
        <v>0</v>
      </c>
      <c r="N1585" s="164">
        <v>0</v>
      </c>
      <c r="O1585" s="164">
        <v>0</v>
      </c>
      <c r="P1585" s="164">
        <v>0</v>
      </c>
      <c r="Q1585" s="164">
        <v>0</v>
      </c>
      <c r="R1585" s="164">
        <v>0</v>
      </c>
      <c r="S1585" s="164">
        <v>0</v>
      </c>
      <c r="T1585" s="164">
        <v>0</v>
      </c>
      <c r="U1585" s="164">
        <v>0</v>
      </c>
      <c r="V1585" s="164">
        <v>0</v>
      </c>
      <c r="W1585" s="164">
        <v>0</v>
      </c>
      <c r="X1585" s="164">
        <v>0</v>
      </c>
      <c r="Y1585" s="164">
        <v>0</v>
      </c>
      <c r="Z1585" s="164">
        <v>0</v>
      </c>
      <c r="AA1585" s="164">
        <v>0</v>
      </c>
      <c r="AB1585" s="164">
        <v>0</v>
      </c>
      <c r="AC1585" s="164">
        <v>0</v>
      </c>
      <c r="AD1585" s="164">
        <v>0</v>
      </c>
      <c r="AE1585" s="164">
        <v>0</v>
      </c>
      <c r="AF1585" s="164">
        <v>0</v>
      </c>
      <c r="AG1585" s="164">
        <v>0</v>
      </c>
      <c r="AH1585" s="164">
        <v>0</v>
      </c>
      <c r="AI1585" s="164">
        <v>0</v>
      </c>
      <c r="AJ1585" s="164">
        <v>0</v>
      </c>
      <c r="AK1585" s="164">
        <v>0</v>
      </c>
      <c r="AL1585" s="164">
        <v>0</v>
      </c>
      <c r="AM1585" s="164">
        <v>0</v>
      </c>
      <c r="AN1585" s="164">
        <v>0</v>
      </c>
      <c r="AO1585" s="164">
        <v>0</v>
      </c>
      <c r="AP1585" s="164">
        <v>0</v>
      </c>
      <c r="AQ1585" s="164">
        <v>0</v>
      </c>
      <c r="AR1585" s="164">
        <v>0</v>
      </c>
      <c r="AS1585" s="164">
        <v>0</v>
      </c>
      <c r="AT1585" s="164">
        <v>0</v>
      </c>
      <c r="AU1585" s="164">
        <v>0</v>
      </c>
      <c r="AV1585" s="164">
        <v>0</v>
      </c>
      <c r="AW1585" s="164">
        <v>0</v>
      </c>
    </row>
    <row r="1586" spans="1:49" x14ac:dyDescent="0.3">
      <c r="A1586" s="247"/>
      <c r="B1586" s="247"/>
      <c r="C1586" s="141" t="s">
        <v>16</v>
      </c>
      <c r="D1586" s="164">
        <v>0</v>
      </c>
      <c r="E1586" s="164">
        <v>0</v>
      </c>
      <c r="F1586" s="164">
        <v>0</v>
      </c>
      <c r="G1586" s="164">
        <v>0</v>
      </c>
      <c r="H1586" s="164">
        <v>0</v>
      </c>
      <c r="I1586" s="164">
        <v>0</v>
      </c>
      <c r="J1586" s="164">
        <v>0</v>
      </c>
      <c r="K1586" s="164">
        <v>0</v>
      </c>
      <c r="L1586" s="164">
        <v>0</v>
      </c>
      <c r="M1586" s="164">
        <v>0</v>
      </c>
      <c r="N1586" s="164">
        <v>0</v>
      </c>
      <c r="O1586" s="164">
        <v>0</v>
      </c>
      <c r="P1586" s="164">
        <v>0</v>
      </c>
      <c r="Q1586" s="164">
        <v>0</v>
      </c>
      <c r="R1586" s="164">
        <v>0</v>
      </c>
      <c r="S1586" s="164">
        <v>0</v>
      </c>
      <c r="T1586" s="164">
        <v>0</v>
      </c>
      <c r="U1586" s="164">
        <v>0</v>
      </c>
      <c r="V1586" s="164">
        <v>0</v>
      </c>
      <c r="W1586" s="164">
        <v>0</v>
      </c>
      <c r="X1586" s="164">
        <v>0</v>
      </c>
      <c r="Y1586" s="164">
        <v>0</v>
      </c>
      <c r="Z1586" s="164">
        <v>0</v>
      </c>
      <c r="AA1586" s="164">
        <v>0</v>
      </c>
      <c r="AB1586" s="164">
        <v>0</v>
      </c>
      <c r="AC1586" s="164">
        <v>0</v>
      </c>
      <c r="AD1586" s="164">
        <v>0</v>
      </c>
      <c r="AE1586" s="164">
        <v>0</v>
      </c>
      <c r="AF1586" s="164">
        <v>0</v>
      </c>
      <c r="AG1586" s="164">
        <v>0</v>
      </c>
      <c r="AH1586" s="164">
        <v>0</v>
      </c>
      <c r="AI1586" s="164">
        <v>0</v>
      </c>
      <c r="AJ1586" s="164">
        <v>0</v>
      </c>
      <c r="AK1586" s="164">
        <v>0</v>
      </c>
      <c r="AL1586" s="164">
        <v>0</v>
      </c>
      <c r="AM1586" s="164">
        <v>0</v>
      </c>
      <c r="AN1586" s="164">
        <v>0</v>
      </c>
      <c r="AO1586" s="164">
        <v>0</v>
      </c>
      <c r="AP1586" s="164">
        <v>0</v>
      </c>
      <c r="AQ1586" s="164">
        <v>0</v>
      </c>
      <c r="AR1586" s="164">
        <v>0</v>
      </c>
      <c r="AS1586" s="164">
        <v>0</v>
      </c>
      <c r="AT1586" s="164">
        <v>0</v>
      </c>
      <c r="AU1586" s="164">
        <v>0</v>
      </c>
      <c r="AV1586" s="164">
        <v>0</v>
      </c>
      <c r="AW1586" s="164">
        <v>0</v>
      </c>
    </row>
    <row r="1587" spans="1:49" x14ac:dyDescent="0.3">
      <c r="A1587" s="247"/>
      <c r="B1587" s="247"/>
      <c r="C1587" s="141" t="s">
        <v>17</v>
      </c>
      <c r="D1587" s="164">
        <v>0</v>
      </c>
      <c r="E1587" s="164">
        <v>0</v>
      </c>
      <c r="F1587" s="164">
        <v>0</v>
      </c>
      <c r="G1587" s="164">
        <v>0</v>
      </c>
      <c r="H1587" s="164">
        <v>0</v>
      </c>
      <c r="I1587" s="164">
        <v>0</v>
      </c>
      <c r="J1587" s="164">
        <v>0</v>
      </c>
      <c r="K1587" s="164">
        <v>0</v>
      </c>
      <c r="L1587" s="164">
        <v>0</v>
      </c>
      <c r="M1587" s="164">
        <v>0</v>
      </c>
      <c r="N1587" s="164">
        <v>0</v>
      </c>
      <c r="O1587" s="164">
        <v>0</v>
      </c>
      <c r="P1587" s="164">
        <v>0</v>
      </c>
      <c r="Q1587" s="164">
        <v>0</v>
      </c>
      <c r="R1587" s="164">
        <v>0</v>
      </c>
      <c r="S1587" s="164">
        <v>0</v>
      </c>
      <c r="T1587" s="164">
        <v>0</v>
      </c>
      <c r="U1587" s="164">
        <v>0</v>
      </c>
      <c r="V1587" s="164">
        <v>0</v>
      </c>
      <c r="W1587" s="164">
        <v>0</v>
      </c>
      <c r="X1587" s="164">
        <v>0</v>
      </c>
      <c r="Y1587" s="164">
        <v>0</v>
      </c>
      <c r="Z1587" s="164">
        <v>0</v>
      </c>
      <c r="AA1587" s="164">
        <v>0</v>
      </c>
      <c r="AB1587" s="164">
        <v>0</v>
      </c>
      <c r="AC1587" s="164">
        <v>0</v>
      </c>
      <c r="AD1587" s="164">
        <v>0</v>
      </c>
      <c r="AE1587" s="164">
        <v>0</v>
      </c>
      <c r="AF1587" s="164">
        <v>0</v>
      </c>
      <c r="AG1587" s="164">
        <v>0</v>
      </c>
      <c r="AH1587" s="164">
        <v>0</v>
      </c>
      <c r="AI1587" s="164">
        <v>0</v>
      </c>
      <c r="AJ1587" s="164">
        <v>0</v>
      </c>
      <c r="AK1587" s="164">
        <v>0</v>
      </c>
      <c r="AL1587" s="164">
        <v>0</v>
      </c>
      <c r="AM1587" s="164">
        <v>0</v>
      </c>
      <c r="AN1587" s="164">
        <v>0</v>
      </c>
      <c r="AO1587" s="164">
        <v>0</v>
      </c>
      <c r="AP1587" s="164">
        <v>0</v>
      </c>
      <c r="AQ1587" s="164">
        <v>0</v>
      </c>
      <c r="AR1587" s="164">
        <v>0</v>
      </c>
      <c r="AS1587" s="164">
        <v>0</v>
      </c>
      <c r="AT1587" s="164">
        <v>0</v>
      </c>
      <c r="AU1587" s="164">
        <v>0</v>
      </c>
      <c r="AV1587" s="164">
        <v>0</v>
      </c>
      <c r="AW1587" s="164">
        <v>0</v>
      </c>
    </row>
    <row r="1588" spans="1:49" x14ac:dyDescent="0.3">
      <c r="A1588" s="247"/>
      <c r="B1588" s="247"/>
      <c r="C1588" s="141" t="s">
        <v>34</v>
      </c>
      <c r="D1588" s="164">
        <v>0</v>
      </c>
      <c r="E1588" s="164">
        <v>0</v>
      </c>
      <c r="F1588" s="164">
        <v>0</v>
      </c>
      <c r="G1588" s="164">
        <v>0</v>
      </c>
      <c r="H1588" s="164">
        <v>0</v>
      </c>
      <c r="I1588" s="164">
        <v>0</v>
      </c>
      <c r="J1588" s="164">
        <v>0</v>
      </c>
      <c r="K1588" s="164">
        <v>0</v>
      </c>
      <c r="L1588" s="164">
        <v>0</v>
      </c>
      <c r="M1588" s="164">
        <v>0</v>
      </c>
      <c r="N1588" s="164">
        <v>0</v>
      </c>
      <c r="O1588" s="164">
        <v>0</v>
      </c>
      <c r="P1588" s="164">
        <v>0</v>
      </c>
      <c r="Q1588" s="164">
        <v>0</v>
      </c>
      <c r="R1588" s="164">
        <v>0</v>
      </c>
      <c r="S1588" s="164">
        <v>0</v>
      </c>
      <c r="T1588" s="164">
        <v>0</v>
      </c>
      <c r="U1588" s="164">
        <v>0</v>
      </c>
      <c r="V1588" s="164">
        <v>0</v>
      </c>
      <c r="W1588" s="164">
        <v>0</v>
      </c>
      <c r="X1588" s="164">
        <v>0</v>
      </c>
      <c r="Y1588" s="164">
        <v>0</v>
      </c>
      <c r="Z1588" s="164">
        <v>0</v>
      </c>
      <c r="AA1588" s="164">
        <v>0</v>
      </c>
      <c r="AB1588" s="164">
        <v>0</v>
      </c>
      <c r="AC1588" s="164">
        <v>0</v>
      </c>
      <c r="AD1588" s="164">
        <v>0</v>
      </c>
      <c r="AE1588" s="164">
        <v>0</v>
      </c>
      <c r="AF1588" s="164">
        <v>0</v>
      </c>
      <c r="AG1588" s="164">
        <v>0</v>
      </c>
      <c r="AH1588" s="164">
        <v>0</v>
      </c>
      <c r="AI1588" s="164">
        <v>0</v>
      </c>
      <c r="AJ1588" s="164">
        <v>0</v>
      </c>
      <c r="AK1588" s="164">
        <v>0</v>
      </c>
      <c r="AL1588" s="164">
        <v>0</v>
      </c>
      <c r="AM1588" s="164">
        <v>0</v>
      </c>
      <c r="AN1588" s="164">
        <v>0</v>
      </c>
      <c r="AO1588" s="164">
        <v>0</v>
      </c>
      <c r="AP1588" s="164">
        <v>0</v>
      </c>
      <c r="AQ1588" s="164">
        <v>0</v>
      </c>
      <c r="AR1588" s="164">
        <v>0</v>
      </c>
      <c r="AS1588" s="164">
        <v>0</v>
      </c>
      <c r="AT1588" s="164">
        <v>0</v>
      </c>
      <c r="AU1588" s="164">
        <v>0</v>
      </c>
      <c r="AV1588" s="164">
        <v>0</v>
      </c>
      <c r="AW1588" s="164">
        <v>0</v>
      </c>
    </row>
    <row r="1589" spans="1:49" x14ac:dyDescent="0.3">
      <c r="A1589" s="247"/>
      <c r="B1589" s="247"/>
      <c r="C1589" s="141" t="s">
        <v>19</v>
      </c>
      <c r="D1589" s="164">
        <v>0</v>
      </c>
      <c r="E1589" s="164">
        <v>0</v>
      </c>
      <c r="F1589" s="164">
        <v>0</v>
      </c>
      <c r="G1589" s="164">
        <v>0</v>
      </c>
      <c r="H1589" s="164">
        <v>0</v>
      </c>
      <c r="I1589" s="164">
        <v>0</v>
      </c>
      <c r="J1589" s="164">
        <v>0</v>
      </c>
      <c r="K1589" s="164">
        <v>0</v>
      </c>
      <c r="L1589" s="164">
        <v>0</v>
      </c>
      <c r="M1589" s="164">
        <v>0</v>
      </c>
      <c r="N1589" s="164">
        <v>0</v>
      </c>
      <c r="O1589" s="164">
        <v>0</v>
      </c>
      <c r="P1589" s="164">
        <v>0</v>
      </c>
      <c r="Q1589" s="164">
        <v>0</v>
      </c>
      <c r="R1589" s="164">
        <v>0</v>
      </c>
      <c r="S1589" s="164">
        <v>0</v>
      </c>
      <c r="T1589" s="164">
        <v>0</v>
      </c>
      <c r="U1589" s="164">
        <v>0</v>
      </c>
      <c r="V1589" s="164">
        <v>0</v>
      </c>
      <c r="W1589" s="164">
        <v>0</v>
      </c>
      <c r="X1589" s="164">
        <v>0</v>
      </c>
      <c r="Y1589" s="164">
        <v>0</v>
      </c>
      <c r="Z1589" s="164">
        <v>0</v>
      </c>
      <c r="AA1589" s="164">
        <v>0</v>
      </c>
      <c r="AB1589" s="164">
        <v>0</v>
      </c>
      <c r="AC1589" s="164">
        <v>0</v>
      </c>
      <c r="AD1589" s="164">
        <v>0</v>
      </c>
      <c r="AE1589" s="164">
        <v>0</v>
      </c>
      <c r="AF1589" s="164">
        <v>0</v>
      </c>
      <c r="AG1589" s="164">
        <v>0</v>
      </c>
      <c r="AH1589" s="164">
        <v>0</v>
      </c>
      <c r="AI1589" s="164">
        <v>0</v>
      </c>
      <c r="AJ1589" s="164">
        <v>0</v>
      </c>
      <c r="AK1589" s="164">
        <v>0</v>
      </c>
      <c r="AL1589" s="164">
        <v>0</v>
      </c>
      <c r="AM1589" s="164">
        <v>0</v>
      </c>
      <c r="AN1589" s="164">
        <v>0</v>
      </c>
      <c r="AO1589" s="164">
        <v>0</v>
      </c>
      <c r="AP1589" s="164">
        <v>0</v>
      </c>
      <c r="AQ1589" s="164">
        <v>0</v>
      </c>
      <c r="AR1589" s="164">
        <v>0</v>
      </c>
      <c r="AS1589" s="164">
        <v>0</v>
      </c>
      <c r="AT1589" s="164">
        <v>0</v>
      </c>
      <c r="AU1589" s="164">
        <v>0</v>
      </c>
      <c r="AV1589" s="164">
        <v>0</v>
      </c>
      <c r="AW1589" s="164">
        <v>0</v>
      </c>
    </row>
    <row r="1590" spans="1:49" x14ac:dyDescent="0.3">
      <c r="A1590" s="247"/>
      <c r="B1590" s="247" t="s">
        <v>28</v>
      </c>
      <c r="C1590" s="141" t="s">
        <v>11</v>
      </c>
      <c r="D1590" s="164">
        <v>0</v>
      </c>
      <c r="E1590" s="164">
        <v>0</v>
      </c>
      <c r="F1590" s="164">
        <v>0</v>
      </c>
      <c r="G1590" s="164">
        <v>0</v>
      </c>
      <c r="H1590" s="164">
        <v>0</v>
      </c>
      <c r="I1590" s="164">
        <v>0</v>
      </c>
      <c r="J1590" s="164">
        <v>0</v>
      </c>
      <c r="K1590" s="164">
        <v>0</v>
      </c>
      <c r="L1590" s="164">
        <v>0</v>
      </c>
      <c r="M1590" s="164">
        <v>0</v>
      </c>
      <c r="N1590" s="164">
        <v>0</v>
      </c>
      <c r="O1590" s="164">
        <v>0</v>
      </c>
      <c r="P1590" s="164">
        <v>0</v>
      </c>
      <c r="Q1590" s="164">
        <v>0</v>
      </c>
      <c r="R1590" s="164">
        <v>0</v>
      </c>
      <c r="S1590" s="164">
        <v>0</v>
      </c>
      <c r="T1590" s="164">
        <v>0</v>
      </c>
      <c r="U1590" s="164">
        <v>0</v>
      </c>
      <c r="V1590" s="164">
        <v>0</v>
      </c>
      <c r="W1590" s="164">
        <v>0</v>
      </c>
      <c r="X1590" s="164">
        <v>0</v>
      </c>
      <c r="Y1590" s="164">
        <v>0</v>
      </c>
      <c r="Z1590" s="164">
        <v>0</v>
      </c>
      <c r="AA1590" s="164">
        <v>0</v>
      </c>
      <c r="AB1590" s="164">
        <v>0</v>
      </c>
      <c r="AC1590" s="164">
        <v>0</v>
      </c>
      <c r="AD1590" s="164">
        <v>0</v>
      </c>
      <c r="AE1590" s="164">
        <v>0</v>
      </c>
      <c r="AF1590" s="164">
        <v>0</v>
      </c>
      <c r="AG1590" s="164">
        <v>0</v>
      </c>
      <c r="AH1590" s="164">
        <v>0</v>
      </c>
      <c r="AI1590" s="164">
        <v>0</v>
      </c>
      <c r="AJ1590" s="164">
        <v>0</v>
      </c>
      <c r="AK1590" s="164">
        <v>0</v>
      </c>
      <c r="AL1590" s="164">
        <v>0</v>
      </c>
      <c r="AM1590" s="164">
        <v>0</v>
      </c>
      <c r="AN1590" s="164">
        <v>0</v>
      </c>
      <c r="AO1590" s="164">
        <v>0</v>
      </c>
      <c r="AP1590" s="164">
        <v>0</v>
      </c>
      <c r="AQ1590" s="164">
        <v>0</v>
      </c>
      <c r="AR1590" s="164">
        <v>0</v>
      </c>
      <c r="AS1590" s="164">
        <v>0</v>
      </c>
      <c r="AT1590" s="164">
        <v>0</v>
      </c>
      <c r="AU1590" s="164">
        <v>0</v>
      </c>
      <c r="AV1590" s="164">
        <v>0</v>
      </c>
      <c r="AW1590" s="164">
        <v>0</v>
      </c>
    </row>
    <row r="1591" spans="1:49" x14ac:dyDescent="0.3">
      <c r="A1591" s="247"/>
      <c r="B1591" s="247"/>
      <c r="C1591" s="141" t="s">
        <v>12</v>
      </c>
      <c r="D1591" s="164">
        <v>0</v>
      </c>
      <c r="E1591" s="164">
        <v>0</v>
      </c>
      <c r="F1591" s="164">
        <v>0</v>
      </c>
      <c r="G1591" s="164">
        <v>0</v>
      </c>
      <c r="H1591" s="164">
        <v>0</v>
      </c>
      <c r="I1591" s="164">
        <v>0</v>
      </c>
      <c r="J1591" s="164">
        <v>0</v>
      </c>
      <c r="K1591" s="164">
        <v>0</v>
      </c>
      <c r="L1591" s="164">
        <v>0</v>
      </c>
      <c r="M1591" s="164">
        <v>0</v>
      </c>
      <c r="N1591" s="164">
        <v>0</v>
      </c>
      <c r="O1591" s="164">
        <v>0</v>
      </c>
      <c r="P1591" s="164">
        <v>0</v>
      </c>
      <c r="Q1591" s="164">
        <v>0</v>
      </c>
      <c r="R1591" s="164">
        <v>0</v>
      </c>
      <c r="S1591" s="164">
        <v>0</v>
      </c>
      <c r="T1591" s="164">
        <v>0</v>
      </c>
      <c r="U1591" s="164">
        <v>0</v>
      </c>
      <c r="V1591" s="164">
        <v>0</v>
      </c>
      <c r="W1591" s="164">
        <v>0</v>
      </c>
      <c r="X1591" s="164">
        <v>0</v>
      </c>
      <c r="Y1591" s="164">
        <v>0</v>
      </c>
      <c r="Z1591" s="164">
        <v>0</v>
      </c>
      <c r="AA1591" s="164">
        <v>0</v>
      </c>
      <c r="AB1591" s="164">
        <v>0</v>
      </c>
      <c r="AC1591" s="164">
        <v>0</v>
      </c>
      <c r="AD1591" s="164">
        <v>0</v>
      </c>
      <c r="AE1591" s="164">
        <v>0</v>
      </c>
      <c r="AF1591" s="164">
        <v>0</v>
      </c>
      <c r="AG1591" s="164">
        <v>0</v>
      </c>
      <c r="AH1591" s="164">
        <v>0</v>
      </c>
      <c r="AI1591" s="164">
        <v>0</v>
      </c>
      <c r="AJ1591" s="164">
        <v>0</v>
      </c>
      <c r="AK1591" s="164">
        <v>0</v>
      </c>
      <c r="AL1591" s="164">
        <v>0</v>
      </c>
      <c r="AM1591" s="164">
        <v>0</v>
      </c>
      <c r="AN1591" s="164">
        <v>0</v>
      </c>
      <c r="AO1591" s="164">
        <v>0</v>
      </c>
      <c r="AP1591" s="164">
        <v>0</v>
      </c>
      <c r="AQ1591" s="164">
        <v>0</v>
      </c>
      <c r="AR1591" s="164">
        <v>0</v>
      </c>
      <c r="AS1591" s="164">
        <v>0</v>
      </c>
      <c r="AT1591" s="164">
        <v>0</v>
      </c>
      <c r="AU1591" s="164">
        <v>0</v>
      </c>
      <c r="AV1591" s="164">
        <v>0</v>
      </c>
      <c r="AW1591" s="164">
        <v>0</v>
      </c>
    </row>
    <row r="1592" spans="1:49" x14ac:dyDescent="0.3">
      <c r="A1592" s="247"/>
      <c r="B1592" s="247"/>
      <c r="C1592" s="141" t="s">
        <v>13</v>
      </c>
      <c r="D1592" s="164">
        <v>0</v>
      </c>
      <c r="E1592" s="164">
        <v>0</v>
      </c>
      <c r="F1592" s="164">
        <v>0</v>
      </c>
      <c r="G1592" s="164">
        <v>0</v>
      </c>
      <c r="H1592" s="164">
        <v>0</v>
      </c>
      <c r="I1592" s="164">
        <v>0</v>
      </c>
      <c r="J1592" s="164">
        <v>0</v>
      </c>
      <c r="K1592" s="164">
        <v>0</v>
      </c>
      <c r="L1592" s="164">
        <v>0</v>
      </c>
      <c r="M1592" s="164">
        <v>0</v>
      </c>
      <c r="N1592" s="164">
        <v>0</v>
      </c>
      <c r="O1592" s="164">
        <v>0</v>
      </c>
      <c r="P1592" s="164">
        <v>0</v>
      </c>
      <c r="Q1592" s="164">
        <v>0</v>
      </c>
      <c r="R1592" s="164">
        <v>0</v>
      </c>
      <c r="S1592" s="164">
        <v>0</v>
      </c>
      <c r="T1592" s="164">
        <v>0</v>
      </c>
      <c r="U1592" s="164">
        <v>0</v>
      </c>
      <c r="V1592" s="164">
        <v>0</v>
      </c>
      <c r="W1592" s="164">
        <v>0</v>
      </c>
      <c r="X1592" s="164">
        <v>0</v>
      </c>
      <c r="Y1592" s="164">
        <v>0</v>
      </c>
      <c r="Z1592" s="164">
        <v>0</v>
      </c>
      <c r="AA1592" s="164">
        <v>0</v>
      </c>
      <c r="AB1592" s="164">
        <v>0</v>
      </c>
      <c r="AC1592" s="164">
        <v>0</v>
      </c>
      <c r="AD1592" s="164">
        <v>0</v>
      </c>
      <c r="AE1592" s="164">
        <v>0</v>
      </c>
      <c r="AF1592" s="164">
        <v>0</v>
      </c>
      <c r="AG1592" s="164">
        <v>0</v>
      </c>
      <c r="AH1592" s="164">
        <v>0</v>
      </c>
      <c r="AI1592" s="164">
        <v>0</v>
      </c>
      <c r="AJ1592" s="164">
        <v>0</v>
      </c>
      <c r="AK1592" s="164">
        <v>0</v>
      </c>
      <c r="AL1592" s="164">
        <v>0</v>
      </c>
      <c r="AM1592" s="164">
        <v>0</v>
      </c>
      <c r="AN1592" s="164">
        <v>0</v>
      </c>
      <c r="AO1592" s="164">
        <v>0</v>
      </c>
      <c r="AP1592" s="164">
        <v>0</v>
      </c>
      <c r="AQ1592" s="164">
        <v>0</v>
      </c>
      <c r="AR1592" s="164">
        <v>0</v>
      </c>
      <c r="AS1592" s="164">
        <v>0</v>
      </c>
      <c r="AT1592" s="164">
        <v>0</v>
      </c>
      <c r="AU1592" s="164">
        <v>0</v>
      </c>
      <c r="AV1592" s="164">
        <v>0</v>
      </c>
      <c r="AW1592" s="164">
        <v>0</v>
      </c>
    </row>
    <row r="1593" spans="1:49" x14ac:dyDescent="0.3">
      <c r="A1593" s="247"/>
      <c r="B1593" s="247"/>
      <c r="C1593" s="141" t="s">
        <v>14</v>
      </c>
      <c r="D1593" s="164">
        <v>0</v>
      </c>
      <c r="E1593" s="164">
        <v>0</v>
      </c>
      <c r="F1593" s="164">
        <v>0</v>
      </c>
      <c r="G1593" s="164">
        <v>0</v>
      </c>
      <c r="H1593" s="164">
        <v>0</v>
      </c>
      <c r="I1593" s="164">
        <v>0</v>
      </c>
      <c r="J1593" s="164">
        <v>0</v>
      </c>
      <c r="K1593" s="164">
        <v>0</v>
      </c>
      <c r="L1593" s="164">
        <v>0</v>
      </c>
      <c r="M1593" s="164">
        <v>0</v>
      </c>
      <c r="N1593" s="164">
        <v>0</v>
      </c>
      <c r="O1593" s="164">
        <v>0</v>
      </c>
      <c r="P1593" s="164">
        <v>0</v>
      </c>
      <c r="Q1593" s="164">
        <v>0</v>
      </c>
      <c r="R1593" s="164">
        <v>0</v>
      </c>
      <c r="S1593" s="164">
        <v>0</v>
      </c>
      <c r="T1593" s="164">
        <v>0</v>
      </c>
      <c r="U1593" s="164">
        <v>0</v>
      </c>
      <c r="V1593" s="164">
        <v>0</v>
      </c>
      <c r="W1593" s="164">
        <v>0</v>
      </c>
      <c r="X1593" s="164">
        <v>0</v>
      </c>
      <c r="Y1593" s="164">
        <v>0</v>
      </c>
      <c r="Z1593" s="164">
        <v>0</v>
      </c>
      <c r="AA1593" s="164">
        <v>0</v>
      </c>
      <c r="AB1593" s="164">
        <v>0</v>
      </c>
      <c r="AC1593" s="164">
        <v>0</v>
      </c>
      <c r="AD1593" s="164">
        <v>0</v>
      </c>
      <c r="AE1593" s="164">
        <v>0</v>
      </c>
      <c r="AF1593" s="164">
        <v>0</v>
      </c>
      <c r="AG1593" s="164">
        <v>0</v>
      </c>
      <c r="AH1593" s="164">
        <v>0</v>
      </c>
      <c r="AI1593" s="164">
        <v>0</v>
      </c>
      <c r="AJ1593" s="164">
        <v>0</v>
      </c>
      <c r="AK1593" s="164">
        <v>0</v>
      </c>
      <c r="AL1593" s="164">
        <v>0</v>
      </c>
      <c r="AM1593" s="164">
        <v>0</v>
      </c>
      <c r="AN1593" s="164">
        <v>0</v>
      </c>
      <c r="AO1593" s="164">
        <v>0</v>
      </c>
      <c r="AP1593" s="164">
        <v>0</v>
      </c>
      <c r="AQ1593" s="164">
        <v>0</v>
      </c>
      <c r="AR1593" s="164">
        <v>0</v>
      </c>
      <c r="AS1593" s="164">
        <v>0</v>
      </c>
      <c r="AT1593" s="164">
        <v>0</v>
      </c>
      <c r="AU1593" s="164">
        <v>0</v>
      </c>
      <c r="AV1593" s="164">
        <v>0</v>
      </c>
      <c r="AW1593" s="164">
        <v>0</v>
      </c>
    </row>
    <row r="1594" spans="1:49" x14ac:dyDescent="0.3">
      <c r="A1594" s="247"/>
      <c r="B1594" s="247"/>
      <c r="C1594" s="141" t="s">
        <v>15</v>
      </c>
      <c r="D1594" s="164">
        <v>0</v>
      </c>
      <c r="E1594" s="164">
        <v>0</v>
      </c>
      <c r="F1594" s="164">
        <v>0</v>
      </c>
      <c r="G1594" s="164">
        <v>0</v>
      </c>
      <c r="H1594" s="164">
        <v>0</v>
      </c>
      <c r="I1594" s="164">
        <v>0</v>
      </c>
      <c r="J1594" s="164">
        <v>0</v>
      </c>
      <c r="K1594" s="164">
        <v>0</v>
      </c>
      <c r="L1594" s="164">
        <v>0</v>
      </c>
      <c r="M1594" s="164">
        <v>0</v>
      </c>
      <c r="N1594" s="164">
        <v>0</v>
      </c>
      <c r="O1594" s="164">
        <v>0</v>
      </c>
      <c r="P1594" s="164">
        <v>0</v>
      </c>
      <c r="Q1594" s="164">
        <v>0</v>
      </c>
      <c r="R1594" s="164">
        <v>0</v>
      </c>
      <c r="S1594" s="164">
        <v>0</v>
      </c>
      <c r="T1594" s="164">
        <v>0</v>
      </c>
      <c r="U1594" s="164">
        <v>0</v>
      </c>
      <c r="V1594" s="164">
        <v>0</v>
      </c>
      <c r="W1594" s="164">
        <v>0</v>
      </c>
      <c r="X1594" s="164">
        <v>0</v>
      </c>
      <c r="Y1594" s="164">
        <v>0</v>
      </c>
      <c r="Z1594" s="164">
        <v>0</v>
      </c>
      <c r="AA1594" s="164">
        <v>0</v>
      </c>
      <c r="AB1594" s="164">
        <v>0</v>
      </c>
      <c r="AC1594" s="164">
        <v>0</v>
      </c>
      <c r="AD1594" s="164">
        <v>0</v>
      </c>
      <c r="AE1594" s="164">
        <v>0</v>
      </c>
      <c r="AF1594" s="164">
        <v>0</v>
      </c>
      <c r="AG1594" s="164">
        <v>0</v>
      </c>
      <c r="AH1594" s="164">
        <v>0</v>
      </c>
      <c r="AI1594" s="164">
        <v>0</v>
      </c>
      <c r="AJ1594" s="164">
        <v>0</v>
      </c>
      <c r="AK1594" s="164">
        <v>0</v>
      </c>
      <c r="AL1594" s="164">
        <v>0</v>
      </c>
      <c r="AM1594" s="164">
        <v>0</v>
      </c>
      <c r="AN1594" s="164">
        <v>0</v>
      </c>
      <c r="AO1594" s="164">
        <v>0</v>
      </c>
      <c r="AP1594" s="164">
        <v>0</v>
      </c>
      <c r="AQ1594" s="164">
        <v>0</v>
      </c>
      <c r="AR1594" s="164">
        <v>0</v>
      </c>
      <c r="AS1594" s="164">
        <v>0</v>
      </c>
      <c r="AT1594" s="164">
        <v>0</v>
      </c>
      <c r="AU1594" s="164">
        <v>0</v>
      </c>
      <c r="AV1594" s="164">
        <v>0</v>
      </c>
      <c r="AW1594" s="164">
        <v>0</v>
      </c>
    </row>
    <row r="1595" spans="1:49" x14ac:dyDescent="0.3">
      <c r="A1595" s="247"/>
      <c r="B1595" s="247"/>
      <c r="C1595" s="141" t="s">
        <v>16</v>
      </c>
      <c r="D1595" s="164">
        <v>0</v>
      </c>
      <c r="E1595" s="164">
        <v>0</v>
      </c>
      <c r="F1595" s="164">
        <v>0</v>
      </c>
      <c r="G1595" s="164">
        <v>0</v>
      </c>
      <c r="H1595" s="164">
        <v>0</v>
      </c>
      <c r="I1595" s="164">
        <v>0</v>
      </c>
      <c r="J1595" s="164">
        <v>0</v>
      </c>
      <c r="K1595" s="164">
        <v>0</v>
      </c>
      <c r="L1595" s="164">
        <v>0</v>
      </c>
      <c r="M1595" s="164">
        <v>0</v>
      </c>
      <c r="N1595" s="164">
        <v>0</v>
      </c>
      <c r="O1595" s="164">
        <v>0</v>
      </c>
      <c r="P1595" s="164">
        <v>0</v>
      </c>
      <c r="Q1595" s="164">
        <v>0</v>
      </c>
      <c r="R1595" s="164">
        <v>0</v>
      </c>
      <c r="S1595" s="164">
        <v>0</v>
      </c>
      <c r="T1595" s="164">
        <v>0</v>
      </c>
      <c r="U1595" s="164">
        <v>0</v>
      </c>
      <c r="V1595" s="164">
        <v>0</v>
      </c>
      <c r="W1595" s="164">
        <v>0</v>
      </c>
      <c r="X1595" s="164">
        <v>0</v>
      </c>
      <c r="Y1595" s="164">
        <v>0</v>
      </c>
      <c r="Z1595" s="164">
        <v>0</v>
      </c>
      <c r="AA1595" s="164">
        <v>0</v>
      </c>
      <c r="AB1595" s="164">
        <v>0</v>
      </c>
      <c r="AC1595" s="164">
        <v>0</v>
      </c>
      <c r="AD1595" s="164">
        <v>0</v>
      </c>
      <c r="AE1595" s="164">
        <v>0</v>
      </c>
      <c r="AF1595" s="164">
        <v>0</v>
      </c>
      <c r="AG1595" s="164">
        <v>0</v>
      </c>
      <c r="AH1595" s="164">
        <v>0</v>
      </c>
      <c r="AI1595" s="164">
        <v>0</v>
      </c>
      <c r="AJ1595" s="164">
        <v>0</v>
      </c>
      <c r="AK1595" s="164">
        <v>0</v>
      </c>
      <c r="AL1595" s="164">
        <v>0</v>
      </c>
      <c r="AM1595" s="164">
        <v>0</v>
      </c>
      <c r="AN1595" s="164">
        <v>0</v>
      </c>
      <c r="AO1595" s="164">
        <v>0</v>
      </c>
      <c r="AP1595" s="164">
        <v>0</v>
      </c>
      <c r="AQ1595" s="164">
        <v>0</v>
      </c>
      <c r="AR1595" s="164">
        <v>0</v>
      </c>
      <c r="AS1595" s="164">
        <v>0</v>
      </c>
      <c r="AT1595" s="164">
        <v>0</v>
      </c>
      <c r="AU1595" s="164">
        <v>0</v>
      </c>
      <c r="AV1595" s="164">
        <v>0</v>
      </c>
      <c r="AW1595" s="164">
        <v>0</v>
      </c>
    </row>
    <row r="1596" spans="1:49" x14ac:dyDescent="0.3">
      <c r="A1596" s="247"/>
      <c r="B1596" s="247"/>
      <c r="C1596" s="141" t="s">
        <v>17</v>
      </c>
      <c r="D1596" s="164">
        <v>0</v>
      </c>
      <c r="E1596" s="164">
        <v>0</v>
      </c>
      <c r="F1596" s="164">
        <v>0</v>
      </c>
      <c r="G1596" s="164">
        <v>0</v>
      </c>
      <c r="H1596" s="164">
        <v>0</v>
      </c>
      <c r="I1596" s="164">
        <v>0</v>
      </c>
      <c r="J1596" s="164">
        <v>0</v>
      </c>
      <c r="K1596" s="164">
        <v>0</v>
      </c>
      <c r="L1596" s="164">
        <v>0</v>
      </c>
      <c r="M1596" s="164">
        <v>0</v>
      </c>
      <c r="N1596" s="164">
        <v>0</v>
      </c>
      <c r="O1596" s="164">
        <v>0</v>
      </c>
      <c r="P1596" s="164">
        <v>0</v>
      </c>
      <c r="Q1596" s="164">
        <v>0</v>
      </c>
      <c r="R1596" s="164">
        <v>0</v>
      </c>
      <c r="S1596" s="164">
        <v>0</v>
      </c>
      <c r="T1596" s="164">
        <v>0</v>
      </c>
      <c r="U1596" s="164">
        <v>0</v>
      </c>
      <c r="V1596" s="164">
        <v>0</v>
      </c>
      <c r="W1596" s="164">
        <v>0</v>
      </c>
      <c r="X1596" s="164">
        <v>0</v>
      </c>
      <c r="Y1596" s="164">
        <v>0</v>
      </c>
      <c r="Z1596" s="164">
        <v>0</v>
      </c>
      <c r="AA1596" s="164">
        <v>0</v>
      </c>
      <c r="AB1596" s="164">
        <v>0</v>
      </c>
      <c r="AC1596" s="164">
        <v>0</v>
      </c>
      <c r="AD1596" s="164">
        <v>0</v>
      </c>
      <c r="AE1596" s="164">
        <v>0</v>
      </c>
      <c r="AF1596" s="164">
        <v>0</v>
      </c>
      <c r="AG1596" s="164">
        <v>0</v>
      </c>
      <c r="AH1596" s="164">
        <v>0</v>
      </c>
      <c r="AI1596" s="164">
        <v>0</v>
      </c>
      <c r="AJ1596" s="164">
        <v>0</v>
      </c>
      <c r="AK1596" s="164">
        <v>0</v>
      </c>
      <c r="AL1596" s="164">
        <v>0</v>
      </c>
      <c r="AM1596" s="164">
        <v>0</v>
      </c>
      <c r="AN1596" s="164">
        <v>0</v>
      </c>
      <c r="AO1596" s="164">
        <v>0</v>
      </c>
      <c r="AP1596" s="164">
        <v>0</v>
      </c>
      <c r="AQ1596" s="164">
        <v>0</v>
      </c>
      <c r="AR1596" s="164">
        <v>0</v>
      </c>
      <c r="AS1596" s="164">
        <v>0</v>
      </c>
      <c r="AT1596" s="164">
        <v>0</v>
      </c>
      <c r="AU1596" s="164">
        <v>0</v>
      </c>
      <c r="AV1596" s="164">
        <v>0</v>
      </c>
      <c r="AW1596" s="164">
        <v>0</v>
      </c>
    </row>
    <row r="1597" spans="1:49" x14ac:dyDescent="0.3">
      <c r="A1597" s="247"/>
      <c r="B1597" s="247"/>
      <c r="C1597" s="141" t="s">
        <v>34</v>
      </c>
      <c r="D1597" s="164">
        <v>0</v>
      </c>
      <c r="E1597" s="164">
        <v>0</v>
      </c>
      <c r="F1597" s="164">
        <v>0</v>
      </c>
      <c r="G1597" s="164">
        <v>0</v>
      </c>
      <c r="H1597" s="164">
        <v>0</v>
      </c>
      <c r="I1597" s="164">
        <v>0</v>
      </c>
      <c r="J1597" s="164">
        <v>0</v>
      </c>
      <c r="K1597" s="164">
        <v>0</v>
      </c>
      <c r="L1597" s="164">
        <v>0</v>
      </c>
      <c r="M1597" s="164">
        <v>0</v>
      </c>
      <c r="N1597" s="164">
        <v>0</v>
      </c>
      <c r="O1597" s="164">
        <v>0</v>
      </c>
      <c r="P1597" s="164">
        <v>0</v>
      </c>
      <c r="Q1597" s="164">
        <v>0</v>
      </c>
      <c r="R1597" s="164">
        <v>0</v>
      </c>
      <c r="S1597" s="164">
        <v>0</v>
      </c>
      <c r="T1597" s="164">
        <v>0</v>
      </c>
      <c r="U1597" s="164">
        <v>0</v>
      </c>
      <c r="V1597" s="164">
        <v>0</v>
      </c>
      <c r="W1597" s="164">
        <v>0</v>
      </c>
      <c r="X1597" s="164">
        <v>0</v>
      </c>
      <c r="Y1597" s="164">
        <v>0</v>
      </c>
      <c r="Z1597" s="164">
        <v>0</v>
      </c>
      <c r="AA1597" s="164">
        <v>0</v>
      </c>
      <c r="AB1597" s="164">
        <v>0</v>
      </c>
      <c r="AC1597" s="164">
        <v>0</v>
      </c>
      <c r="AD1597" s="164">
        <v>0</v>
      </c>
      <c r="AE1597" s="164">
        <v>0</v>
      </c>
      <c r="AF1597" s="164">
        <v>0</v>
      </c>
      <c r="AG1597" s="164">
        <v>0</v>
      </c>
      <c r="AH1597" s="164">
        <v>0</v>
      </c>
      <c r="AI1597" s="164">
        <v>0</v>
      </c>
      <c r="AJ1597" s="164">
        <v>0</v>
      </c>
      <c r="AK1597" s="164">
        <v>0</v>
      </c>
      <c r="AL1597" s="164">
        <v>0</v>
      </c>
      <c r="AM1597" s="164">
        <v>0</v>
      </c>
      <c r="AN1597" s="164">
        <v>0</v>
      </c>
      <c r="AO1597" s="164">
        <v>0</v>
      </c>
      <c r="AP1597" s="164">
        <v>0</v>
      </c>
      <c r="AQ1597" s="164">
        <v>0</v>
      </c>
      <c r="AR1597" s="164">
        <v>0</v>
      </c>
      <c r="AS1597" s="164">
        <v>0</v>
      </c>
      <c r="AT1597" s="164">
        <v>0</v>
      </c>
      <c r="AU1597" s="164">
        <v>0</v>
      </c>
      <c r="AV1597" s="164">
        <v>0</v>
      </c>
      <c r="AW1597" s="164">
        <v>0</v>
      </c>
    </row>
    <row r="1598" spans="1:49" x14ac:dyDescent="0.3">
      <c r="A1598" s="247"/>
      <c r="B1598" s="247"/>
      <c r="C1598" s="141" t="s">
        <v>19</v>
      </c>
      <c r="D1598" s="164">
        <v>0</v>
      </c>
      <c r="E1598" s="164">
        <v>0</v>
      </c>
      <c r="F1598" s="164">
        <v>0</v>
      </c>
      <c r="G1598" s="164">
        <v>0</v>
      </c>
      <c r="H1598" s="164">
        <v>0</v>
      </c>
      <c r="I1598" s="164">
        <v>0</v>
      </c>
      <c r="J1598" s="164">
        <v>0</v>
      </c>
      <c r="K1598" s="164">
        <v>0</v>
      </c>
      <c r="L1598" s="164">
        <v>0</v>
      </c>
      <c r="M1598" s="164">
        <v>0</v>
      </c>
      <c r="N1598" s="164">
        <v>0</v>
      </c>
      <c r="O1598" s="164">
        <v>0</v>
      </c>
      <c r="P1598" s="164">
        <v>0</v>
      </c>
      <c r="Q1598" s="164">
        <v>0</v>
      </c>
      <c r="R1598" s="164">
        <v>0</v>
      </c>
      <c r="S1598" s="164">
        <v>0</v>
      </c>
      <c r="T1598" s="164">
        <v>0</v>
      </c>
      <c r="U1598" s="164">
        <v>0</v>
      </c>
      <c r="V1598" s="164">
        <v>0</v>
      </c>
      <c r="W1598" s="164">
        <v>0</v>
      </c>
      <c r="X1598" s="164">
        <v>0</v>
      </c>
      <c r="Y1598" s="164">
        <v>0</v>
      </c>
      <c r="Z1598" s="164">
        <v>0</v>
      </c>
      <c r="AA1598" s="164">
        <v>0</v>
      </c>
      <c r="AB1598" s="164">
        <v>0</v>
      </c>
      <c r="AC1598" s="164">
        <v>0</v>
      </c>
      <c r="AD1598" s="164">
        <v>0</v>
      </c>
      <c r="AE1598" s="164">
        <v>0</v>
      </c>
      <c r="AF1598" s="164">
        <v>0</v>
      </c>
      <c r="AG1598" s="164">
        <v>0</v>
      </c>
      <c r="AH1598" s="164">
        <v>0</v>
      </c>
      <c r="AI1598" s="164">
        <v>0</v>
      </c>
      <c r="AJ1598" s="164">
        <v>0</v>
      </c>
      <c r="AK1598" s="164">
        <v>0</v>
      </c>
      <c r="AL1598" s="164">
        <v>0</v>
      </c>
      <c r="AM1598" s="164">
        <v>0</v>
      </c>
      <c r="AN1598" s="164">
        <v>0</v>
      </c>
      <c r="AO1598" s="164">
        <v>0</v>
      </c>
      <c r="AP1598" s="164">
        <v>0</v>
      </c>
      <c r="AQ1598" s="164">
        <v>0</v>
      </c>
      <c r="AR1598" s="164">
        <v>0</v>
      </c>
      <c r="AS1598" s="164">
        <v>0</v>
      </c>
      <c r="AT1598" s="164">
        <v>0</v>
      </c>
      <c r="AU1598" s="164">
        <v>0</v>
      </c>
      <c r="AV1598" s="164">
        <v>0</v>
      </c>
      <c r="AW1598" s="164">
        <v>0</v>
      </c>
    </row>
    <row r="1599" spans="1:49" x14ac:dyDescent="0.3">
      <c r="A1599" s="247"/>
      <c r="B1599" s="247" t="s">
        <v>37</v>
      </c>
      <c r="C1599" s="141" t="s">
        <v>11</v>
      </c>
      <c r="D1599" s="164">
        <v>0</v>
      </c>
      <c r="E1599" s="164">
        <v>0</v>
      </c>
      <c r="F1599" s="164">
        <v>0</v>
      </c>
      <c r="G1599" s="164">
        <v>0</v>
      </c>
      <c r="H1599" s="164">
        <v>0</v>
      </c>
      <c r="I1599" s="164">
        <v>0</v>
      </c>
      <c r="J1599" s="164">
        <v>0</v>
      </c>
      <c r="K1599" s="164">
        <v>0</v>
      </c>
      <c r="L1599" s="164">
        <v>0</v>
      </c>
      <c r="M1599" s="164">
        <v>0</v>
      </c>
      <c r="N1599" s="164">
        <v>0</v>
      </c>
      <c r="O1599" s="164">
        <v>0</v>
      </c>
      <c r="P1599" s="164">
        <v>0</v>
      </c>
      <c r="Q1599" s="164">
        <v>0</v>
      </c>
      <c r="R1599" s="164">
        <v>0</v>
      </c>
      <c r="S1599" s="164">
        <v>0</v>
      </c>
      <c r="T1599" s="164">
        <v>0</v>
      </c>
      <c r="U1599" s="164">
        <v>0</v>
      </c>
      <c r="V1599" s="164">
        <v>0</v>
      </c>
      <c r="W1599" s="164">
        <v>0</v>
      </c>
      <c r="X1599" s="164">
        <v>0</v>
      </c>
      <c r="Y1599" s="164">
        <v>0</v>
      </c>
      <c r="Z1599" s="164">
        <v>0</v>
      </c>
      <c r="AA1599" s="164">
        <v>0</v>
      </c>
      <c r="AB1599" s="164">
        <v>0</v>
      </c>
      <c r="AC1599" s="164">
        <v>0</v>
      </c>
      <c r="AD1599" s="164">
        <v>0</v>
      </c>
      <c r="AE1599" s="164">
        <v>0</v>
      </c>
      <c r="AF1599" s="164">
        <v>0</v>
      </c>
      <c r="AG1599" s="164">
        <v>0</v>
      </c>
      <c r="AH1599" s="164">
        <v>0</v>
      </c>
      <c r="AI1599" s="164">
        <v>0</v>
      </c>
      <c r="AJ1599" s="164">
        <v>0</v>
      </c>
      <c r="AK1599" s="164">
        <v>0</v>
      </c>
      <c r="AL1599" s="164">
        <v>0</v>
      </c>
      <c r="AM1599" s="164">
        <v>0</v>
      </c>
      <c r="AN1599" s="164">
        <v>0</v>
      </c>
      <c r="AO1599" s="164">
        <v>0</v>
      </c>
      <c r="AP1599" s="164">
        <v>0</v>
      </c>
      <c r="AQ1599" s="164">
        <v>0</v>
      </c>
      <c r="AR1599" s="164">
        <v>0</v>
      </c>
      <c r="AS1599" s="164">
        <v>0</v>
      </c>
      <c r="AT1599" s="164">
        <v>0</v>
      </c>
      <c r="AU1599" s="164">
        <v>0</v>
      </c>
      <c r="AV1599" s="164">
        <v>0</v>
      </c>
      <c r="AW1599" s="164">
        <v>0</v>
      </c>
    </row>
    <row r="1600" spans="1:49" x14ac:dyDescent="0.3">
      <c r="A1600" s="247"/>
      <c r="B1600" s="247"/>
      <c r="C1600" s="141" t="s">
        <v>12</v>
      </c>
      <c r="D1600" s="164">
        <v>0</v>
      </c>
      <c r="E1600" s="164">
        <v>0</v>
      </c>
      <c r="F1600" s="164">
        <v>0</v>
      </c>
      <c r="G1600" s="164">
        <v>0</v>
      </c>
      <c r="H1600" s="164">
        <v>0</v>
      </c>
      <c r="I1600" s="164">
        <v>0</v>
      </c>
      <c r="J1600" s="164">
        <v>0</v>
      </c>
      <c r="K1600" s="164">
        <v>0</v>
      </c>
      <c r="L1600" s="164">
        <v>0</v>
      </c>
      <c r="M1600" s="164">
        <v>0</v>
      </c>
      <c r="N1600" s="164">
        <v>0</v>
      </c>
      <c r="O1600" s="164">
        <v>0</v>
      </c>
      <c r="P1600" s="164">
        <v>0</v>
      </c>
      <c r="Q1600" s="164">
        <v>0</v>
      </c>
      <c r="R1600" s="164">
        <v>0</v>
      </c>
      <c r="S1600" s="164">
        <v>0</v>
      </c>
      <c r="T1600" s="164">
        <v>0</v>
      </c>
      <c r="U1600" s="164">
        <v>0</v>
      </c>
      <c r="V1600" s="164">
        <v>0</v>
      </c>
      <c r="W1600" s="164">
        <v>0</v>
      </c>
      <c r="X1600" s="164">
        <v>0</v>
      </c>
      <c r="Y1600" s="164">
        <v>0</v>
      </c>
      <c r="Z1600" s="164">
        <v>0</v>
      </c>
      <c r="AA1600" s="164">
        <v>0</v>
      </c>
      <c r="AB1600" s="164">
        <v>0</v>
      </c>
      <c r="AC1600" s="164">
        <v>0</v>
      </c>
      <c r="AD1600" s="164">
        <v>0</v>
      </c>
      <c r="AE1600" s="164">
        <v>0</v>
      </c>
      <c r="AF1600" s="164">
        <v>0</v>
      </c>
      <c r="AG1600" s="164">
        <v>0</v>
      </c>
      <c r="AH1600" s="164">
        <v>0</v>
      </c>
      <c r="AI1600" s="164">
        <v>0</v>
      </c>
      <c r="AJ1600" s="164">
        <v>0</v>
      </c>
      <c r="AK1600" s="164">
        <v>0</v>
      </c>
      <c r="AL1600" s="164">
        <v>0</v>
      </c>
      <c r="AM1600" s="164">
        <v>0</v>
      </c>
      <c r="AN1600" s="164">
        <v>0</v>
      </c>
      <c r="AO1600" s="164">
        <v>0</v>
      </c>
      <c r="AP1600" s="164">
        <v>0</v>
      </c>
      <c r="AQ1600" s="164">
        <v>0</v>
      </c>
      <c r="AR1600" s="164">
        <v>0</v>
      </c>
      <c r="AS1600" s="164">
        <v>0</v>
      </c>
      <c r="AT1600" s="164">
        <v>0</v>
      </c>
      <c r="AU1600" s="164">
        <v>0</v>
      </c>
      <c r="AV1600" s="164">
        <v>0</v>
      </c>
      <c r="AW1600" s="164">
        <v>0</v>
      </c>
    </row>
    <row r="1601" spans="1:49" x14ac:dyDescent="0.3">
      <c r="A1601" s="247"/>
      <c r="B1601" s="247"/>
      <c r="C1601" s="141" t="s">
        <v>13</v>
      </c>
      <c r="D1601" s="164">
        <v>0</v>
      </c>
      <c r="E1601" s="164">
        <v>0</v>
      </c>
      <c r="F1601" s="164">
        <v>0</v>
      </c>
      <c r="G1601" s="164">
        <v>0</v>
      </c>
      <c r="H1601" s="164">
        <v>0</v>
      </c>
      <c r="I1601" s="164">
        <v>0</v>
      </c>
      <c r="J1601" s="164">
        <v>0</v>
      </c>
      <c r="K1601" s="164">
        <v>0</v>
      </c>
      <c r="L1601" s="164">
        <v>0</v>
      </c>
      <c r="M1601" s="164">
        <v>0</v>
      </c>
      <c r="N1601" s="164">
        <v>0</v>
      </c>
      <c r="O1601" s="164">
        <v>0</v>
      </c>
      <c r="P1601" s="164">
        <v>0</v>
      </c>
      <c r="Q1601" s="164">
        <v>0</v>
      </c>
      <c r="R1601" s="164">
        <v>0</v>
      </c>
      <c r="S1601" s="164">
        <v>0</v>
      </c>
      <c r="T1601" s="164">
        <v>0</v>
      </c>
      <c r="U1601" s="164">
        <v>0</v>
      </c>
      <c r="V1601" s="164">
        <v>0</v>
      </c>
      <c r="W1601" s="164">
        <v>0</v>
      </c>
      <c r="X1601" s="164">
        <v>0</v>
      </c>
      <c r="Y1601" s="164">
        <v>0</v>
      </c>
      <c r="Z1601" s="164">
        <v>0</v>
      </c>
      <c r="AA1601" s="164">
        <v>0</v>
      </c>
      <c r="AB1601" s="164">
        <v>0</v>
      </c>
      <c r="AC1601" s="164">
        <v>0</v>
      </c>
      <c r="AD1601" s="164">
        <v>0</v>
      </c>
      <c r="AE1601" s="164">
        <v>0</v>
      </c>
      <c r="AF1601" s="164">
        <v>0</v>
      </c>
      <c r="AG1601" s="164">
        <v>0</v>
      </c>
      <c r="AH1601" s="164">
        <v>0</v>
      </c>
      <c r="AI1601" s="164">
        <v>0</v>
      </c>
      <c r="AJ1601" s="164">
        <v>0</v>
      </c>
      <c r="AK1601" s="164">
        <v>0</v>
      </c>
      <c r="AL1601" s="164">
        <v>0</v>
      </c>
      <c r="AM1601" s="164">
        <v>0</v>
      </c>
      <c r="AN1601" s="164">
        <v>0</v>
      </c>
      <c r="AO1601" s="164">
        <v>0</v>
      </c>
      <c r="AP1601" s="164">
        <v>0</v>
      </c>
      <c r="AQ1601" s="164">
        <v>0</v>
      </c>
      <c r="AR1601" s="164">
        <v>0</v>
      </c>
      <c r="AS1601" s="164">
        <v>0</v>
      </c>
      <c r="AT1601" s="164">
        <v>0</v>
      </c>
      <c r="AU1601" s="164">
        <v>0</v>
      </c>
      <c r="AV1601" s="164">
        <v>0</v>
      </c>
      <c r="AW1601" s="164">
        <v>0</v>
      </c>
    </row>
    <row r="1602" spans="1:49" x14ac:dyDescent="0.3">
      <c r="A1602" s="247"/>
      <c r="B1602" s="247"/>
      <c r="C1602" s="141" t="s">
        <v>14</v>
      </c>
      <c r="D1602" s="164">
        <v>0</v>
      </c>
      <c r="E1602" s="164">
        <v>0</v>
      </c>
      <c r="F1602" s="164">
        <v>0</v>
      </c>
      <c r="G1602" s="164">
        <v>0</v>
      </c>
      <c r="H1602" s="164">
        <v>0</v>
      </c>
      <c r="I1602" s="164">
        <v>0</v>
      </c>
      <c r="J1602" s="164">
        <v>0</v>
      </c>
      <c r="K1602" s="164">
        <v>0</v>
      </c>
      <c r="L1602" s="164">
        <v>0</v>
      </c>
      <c r="M1602" s="164">
        <v>0</v>
      </c>
      <c r="N1602" s="164">
        <v>0</v>
      </c>
      <c r="O1602" s="164">
        <v>0</v>
      </c>
      <c r="P1602" s="164">
        <v>0</v>
      </c>
      <c r="Q1602" s="164">
        <v>0</v>
      </c>
      <c r="R1602" s="164">
        <v>0</v>
      </c>
      <c r="S1602" s="164">
        <v>0</v>
      </c>
      <c r="T1602" s="164">
        <v>0</v>
      </c>
      <c r="U1602" s="164">
        <v>0</v>
      </c>
      <c r="V1602" s="164">
        <v>0</v>
      </c>
      <c r="W1602" s="164">
        <v>0</v>
      </c>
      <c r="X1602" s="164">
        <v>0</v>
      </c>
      <c r="Y1602" s="164">
        <v>0</v>
      </c>
      <c r="Z1602" s="164">
        <v>0</v>
      </c>
      <c r="AA1602" s="164">
        <v>0</v>
      </c>
      <c r="AB1602" s="164">
        <v>0</v>
      </c>
      <c r="AC1602" s="164">
        <v>0</v>
      </c>
      <c r="AD1602" s="164">
        <v>0</v>
      </c>
      <c r="AE1602" s="164">
        <v>0</v>
      </c>
      <c r="AF1602" s="164">
        <v>0</v>
      </c>
      <c r="AG1602" s="164">
        <v>0</v>
      </c>
      <c r="AH1602" s="164">
        <v>0</v>
      </c>
      <c r="AI1602" s="164">
        <v>0</v>
      </c>
      <c r="AJ1602" s="164">
        <v>0</v>
      </c>
      <c r="AK1602" s="164">
        <v>0</v>
      </c>
      <c r="AL1602" s="164">
        <v>0</v>
      </c>
      <c r="AM1602" s="164">
        <v>0</v>
      </c>
      <c r="AN1602" s="164">
        <v>0</v>
      </c>
      <c r="AO1602" s="164">
        <v>0</v>
      </c>
      <c r="AP1602" s="164">
        <v>0</v>
      </c>
      <c r="AQ1602" s="164">
        <v>0</v>
      </c>
      <c r="AR1602" s="164">
        <v>0</v>
      </c>
      <c r="AS1602" s="164">
        <v>0</v>
      </c>
      <c r="AT1602" s="164">
        <v>0</v>
      </c>
      <c r="AU1602" s="164">
        <v>0</v>
      </c>
      <c r="AV1602" s="164">
        <v>0</v>
      </c>
      <c r="AW1602" s="164">
        <v>0</v>
      </c>
    </row>
    <row r="1603" spans="1:49" x14ac:dyDescent="0.3">
      <c r="A1603" s="247"/>
      <c r="B1603" s="247"/>
      <c r="C1603" s="141" t="s">
        <v>15</v>
      </c>
      <c r="D1603" s="164">
        <v>0</v>
      </c>
      <c r="E1603" s="164">
        <v>0</v>
      </c>
      <c r="F1603" s="164">
        <v>0</v>
      </c>
      <c r="G1603" s="164">
        <v>0</v>
      </c>
      <c r="H1603" s="164">
        <v>0</v>
      </c>
      <c r="I1603" s="164">
        <v>0</v>
      </c>
      <c r="J1603" s="164">
        <v>0</v>
      </c>
      <c r="K1603" s="164">
        <v>0</v>
      </c>
      <c r="L1603" s="164">
        <v>0</v>
      </c>
      <c r="M1603" s="164">
        <v>0</v>
      </c>
      <c r="N1603" s="164">
        <v>0</v>
      </c>
      <c r="O1603" s="164">
        <v>0</v>
      </c>
      <c r="P1603" s="164">
        <v>0</v>
      </c>
      <c r="Q1603" s="164">
        <v>0</v>
      </c>
      <c r="R1603" s="164">
        <v>0</v>
      </c>
      <c r="S1603" s="164">
        <v>0</v>
      </c>
      <c r="T1603" s="164">
        <v>0</v>
      </c>
      <c r="U1603" s="164">
        <v>0</v>
      </c>
      <c r="V1603" s="164">
        <v>0</v>
      </c>
      <c r="W1603" s="164">
        <v>0</v>
      </c>
      <c r="X1603" s="164">
        <v>0</v>
      </c>
      <c r="Y1603" s="164">
        <v>0</v>
      </c>
      <c r="Z1603" s="164">
        <v>0</v>
      </c>
      <c r="AA1603" s="164">
        <v>0</v>
      </c>
      <c r="AB1603" s="164">
        <v>0</v>
      </c>
      <c r="AC1603" s="164">
        <v>0</v>
      </c>
      <c r="AD1603" s="164">
        <v>0</v>
      </c>
      <c r="AE1603" s="164">
        <v>0</v>
      </c>
      <c r="AF1603" s="164">
        <v>0</v>
      </c>
      <c r="AG1603" s="164">
        <v>0</v>
      </c>
      <c r="AH1603" s="164">
        <v>0</v>
      </c>
      <c r="AI1603" s="164">
        <v>0</v>
      </c>
      <c r="AJ1603" s="164">
        <v>0</v>
      </c>
      <c r="AK1603" s="164">
        <v>0</v>
      </c>
      <c r="AL1603" s="164">
        <v>0</v>
      </c>
      <c r="AM1603" s="164">
        <v>0</v>
      </c>
      <c r="AN1603" s="164">
        <v>0</v>
      </c>
      <c r="AO1603" s="164">
        <v>0</v>
      </c>
      <c r="AP1603" s="164">
        <v>0</v>
      </c>
      <c r="AQ1603" s="164">
        <v>0</v>
      </c>
      <c r="AR1603" s="164">
        <v>0</v>
      </c>
      <c r="AS1603" s="164">
        <v>0</v>
      </c>
      <c r="AT1603" s="164">
        <v>0</v>
      </c>
      <c r="AU1603" s="164">
        <v>0</v>
      </c>
      <c r="AV1603" s="164">
        <v>0</v>
      </c>
      <c r="AW1603" s="164">
        <v>0</v>
      </c>
    </row>
    <row r="1604" spans="1:49" x14ac:dyDescent="0.3">
      <c r="A1604" s="247"/>
      <c r="B1604" s="247"/>
      <c r="C1604" s="141" t="s">
        <v>16</v>
      </c>
      <c r="D1604" s="164">
        <v>0</v>
      </c>
      <c r="E1604" s="164">
        <v>0</v>
      </c>
      <c r="F1604" s="164">
        <v>0</v>
      </c>
      <c r="G1604" s="164">
        <v>0</v>
      </c>
      <c r="H1604" s="164">
        <v>0</v>
      </c>
      <c r="I1604" s="164">
        <v>0</v>
      </c>
      <c r="J1604" s="164">
        <v>0</v>
      </c>
      <c r="K1604" s="164">
        <v>0</v>
      </c>
      <c r="L1604" s="164">
        <v>0</v>
      </c>
      <c r="M1604" s="164">
        <v>0</v>
      </c>
      <c r="N1604" s="164">
        <v>0</v>
      </c>
      <c r="O1604" s="164">
        <v>0</v>
      </c>
      <c r="P1604" s="164">
        <v>0</v>
      </c>
      <c r="Q1604" s="164">
        <v>0</v>
      </c>
      <c r="R1604" s="164">
        <v>0</v>
      </c>
      <c r="S1604" s="164">
        <v>0</v>
      </c>
      <c r="T1604" s="164">
        <v>0</v>
      </c>
      <c r="U1604" s="164">
        <v>0</v>
      </c>
      <c r="V1604" s="164">
        <v>0</v>
      </c>
      <c r="W1604" s="164">
        <v>0</v>
      </c>
      <c r="X1604" s="164">
        <v>0</v>
      </c>
      <c r="Y1604" s="164">
        <v>0</v>
      </c>
      <c r="Z1604" s="164">
        <v>0</v>
      </c>
      <c r="AA1604" s="164">
        <v>0</v>
      </c>
      <c r="AB1604" s="164">
        <v>0</v>
      </c>
      <c r="AC1604" s="164">
        <v>0</v>
      </c>
      <c r="AD1604" s="164">
        <v>0</v>
      </c>
      <c r="AE1604" s="164">
        <v>0</v>
      </c>
      <c r="AF1604" s="164">
        <v>0</v>
      </c>
      <c r="AG1604" s="164">
        <v>0</v>
      </c>
      <c r="AH1604" s="164">
        <v>0</v>
      </c>
      <c r="AI1604" s="164">
        <v>0</v>
      </c>
      <c r="AJ1604" s="164">
        <v>0</v>
      </c>
      <c r="AK1604" s="164">
        <v>0</v>
      </c>
      <c r="AL1604" s="164">
        <v>0</v>
      </c>
      <c r="AM1604" s="164">
        <v>0</v>
      </c>
      <c r="AN1604" s="164">
        <v>0</v>
      </c>
      <c r="AO1604" s="164">
        <v>0</v>
      </c>
      <c r="AP1604" s="164">
        <v>0</v>
      </c>
      <c r="AQ1604" s="164">
        <v>0</v>
      </c>
      <c r="AR1604" s="164">
        <v>0</v>
      </c>
      <c r="AS1604" s="164">
        <v>0</v>
      </c>
      <c r="AT1604" s="164">
        <v>0</v>
      </c>
      <c r="AU1604" s="164">
        <v>0</v>
      </c>
      <c r="AV1604" s="164">
        <v>0</v>
      </c>
      <c r="AW1604" s="164">
        <v>0</v>
      </c>
    </row>
    <row r="1605" spans="1:49" x14ac:dyDescent="0.3">
      <c r="A1605" s="247"/>
      <c r="B1605" s="247"/>
      <c r="C1605" s="141" t="s">
        <v>17</v>
      </c>
      <c r="D1605" s="164">
        <v>0</v>
      </c>
      <c r="E1605" s="164">
        <v>0</v>
      </c>
      <c r="F1605" s="164">
        <v>0</v>
      </c>
      <c r="G1605" s="164">
        <v>0</v>
      </c>
      <c r="H1605" s="164">
        <v>0</v>
      </c>
      <c r="I1605" s="164">
        <v>0</v>
      </c>
      <c r="J1605" s="164">
        <v>0</v>
      </c>
      <c r="K1605" s="164">
        <v>0</v>
      </c>
      <c r="L1605" s="164">
        <v>0</v>
      </c>
      <c r="M1605" s="164">
        <v>0</v>
      </c>
      <c r="N1605" s="164">
        <v>0</v>
      </c>
      <c r="O1605" s="164">
        <v>0</v>
      </c>
      <c r="P1605" s="164">
        <v>0</v>
      </c>
      <c r="Q1605" s="164">
        <v>0</v>
      </c>
      <c r="R1605" s="164">
        <v>0</v>
      </c>
      <c r="S1605" s="164">
        <v>0</v>
      </c>
      <c r="T1605" s="164">
        <v>0</v>
      </c>
      <c r="U1605" s="164">
        <v>0</v>
      </c>
      <c r="V1605" s="164">
        <v>0</v>
      </c>
      <c r="W1605" s="164">
        <v>0</v>
      </c>
      <c r="X1605" s="164">
        <v>0</v>
      </c>
      <c r="Y1605" s="164">
        <v>0</v>
      </c>
      <c r="Z1605" s="164">
        <v>0</v>
      </c>
      <c r="AA1605" s="164">
        <v>0</v>
      </c>
      <c r="AB1605" s="164">
        <v>0</v>
      </c>
      <c r="AC1605" s="164">
        <v>0</v>
      </c>
      <c r="AD1605" s="164">
        <v>0</v>
      </c>
      <c r="AE1605" s="164">
        <v>0</v>
      </c>
      <c r="AF1605" s="164">
        <v>0</v>
      </c>
      <c r="AG1605" s="164">
        <v>0</v>
      </c>
      <c r="AH1605" s="164">
        <v>0</v>
      </c>
      <c r="AI1605" s="164">
        <v>0</v>
      </c>
      <c r="AJ1605" s="164">
        <v>0</v>
      </c>
      <c r="AK1605" s="164">
        <v>0</v>
      </c>
      <c r="AL1605" s="164">
        <v>0</v>
      </c>
      <c r="AM1605" s="164">
        <v>0</v>
      </c>
      <c r="AN1605" s="164">
        <v>0</v>
      </c>
      <c r="AO1605" s="164">
        <v>0</v>
      </c>
      <c r="AP1605" s="164">
        <v>0</v>
      </c>
      <c r="AQ1605" s="164">
        <v>0</v>
      </c>
      <c r="AR1605" s="164">
        <v>0</v>
      </c>
      <c r="AS1605" s="164">
        <v>0</v>
      </c>
      <c r="AT1605" s="164">
        <v>0</v>
      </c>
      <c r="AU1605" s="164">
        <v>0</v>
      </c>
      <c r="AV1605" s="164">
        <v>0</v>
      </c>
      <c r="AW1605" s="164">
        <v>0</v>
      </c>
    </row>
    <row r="1606" spans="1:49" x14ac:dyDescent="0.3">
      <c r="A1606" s="247"/>
      <c r="B1606" s="247"/>
      <c r="C1606" s="141" t="s">
        <v>34</v>
      </c>
      <c r="D1606" s="164">
        <v>0</v>
      </c>
      <c r="E1606" s="164">
        <v>0</v>
      </c>
      <c r="F1606" s="164">
        <v>0</v>
      </c>
      <c r="G1606" s="164">
        <v>0</v>
      </c>
      <c r="H1606" s="164">
        <v>0</v>
      </c>
      <c r="I1606" s="164">
        <v>0</v>
      </c>
      <c r="J1606" s="164">
        <v>0</v>
      </c>
      <c r="K1606" s="164">
        <v>0</v>
      </c>
      <c r="L1606" s="164">
        <v>0</v>
      </c>
      <c r="M1606" s="164">
        <v>0</v>
      </c>
      <c r="N1606" s="164">
        <v>0</v>
      </c>
      <c r="O1606" s="164">
        <v>0</v>
      </c>
      <c r="P1606" s="164">
        <v>0</v>
      </c>
      <c r="Q1606" s="164">
        <v>0</v>
      </c>
      <c r="R1606" s="164">
        <v>0</v>
      </c>
      <c r="S1606" s="164">
        <v>0</v>
      </c>
      <c r="T1606" s="164">
        <v>0</v>
      </c>
      <c r="U1606" s="164">
        <v>0</v>
      </c>
      <c r="V1606" s="164">
        <v>0</v>
      </c>
      <c r="W1606" s="164">
        <v>0</v>
      </c>
      <c r="X1606" s="164">
        <v>0</v>
      </c>
      <c r="Y1606" s="164">
        <v>0</v>
      </c>
      <c r="Z1606" s="164">
        <v>0</v>
      </c>
      <c r="AA1606" s="164">
        <v>0</v>
      </c>
      <c r="AB1606" s="164">
        <v>0</v>
      </c>
      <c r="AC1606" s="164">
        <v>0</v>
      </c>
      <c r="AD1606" s="164">
        <v>0</v>
      </c>
      <c r="AE1606" s="164">
        <v>0</v>
      </c>
      <c r="AF1606" s="164">
        <v>0</v>
      </c>
      <c r="AG1606" s="164">
        <v>0</v>
      </c>
      <c r="AH1606" s="164">
        <v>0</v>
      </c>
      <c r="AI1606" s="164">
        <v>0</v>
      </c>
      <c r="AJ1606" s="164">
        <v>0</v>
      </c>
      <c r="AK1606" s="164">
        <v>0</v>
      </c>
      <c r="AL1606" s="164">
        <v>0</v>
      </c>
      <c r="AM1606" s="164">
        <v>0</v>
      </c>
      <c r="AN1606" s="164">
        <v>0</v>
      </c>
      <c r="AO1606" s="164">
        <v>0</v>
      </c>
      <c r="AP1606" s="164">
        <v>0</v>
      </c>
      <c r="AQ1606" s="164">
        <v>0</v>
      </c>
      <c r="AR1606" s="164">
        <v>0</v>
      </c>
      <c r="AS1606" s="164">
        <v>0</v>
      </c>
      <c r="AT1606" s="164">
        <v>0</v>
      </c>
      <c r="AU1606" s="164">
        <v>0</v>
      </c>
      <c r="AV1606" s="164">
        <v>0</v>
      </c>
      <c r="AW1606" s="164">
        <v>0</v>
      </c>
    </row>
    <row r="1607" spans="1:49" x14ac:dyDescent="0.3">
      <c r="A1607" s="247"/>
      <c r="B1607" s="247"/>
      <c r="C1607" s="141" t="s">
        <v>19</v>
      </c>
      <c r="D1607" s="164">
        <v>0</v>
      </c>
      <c r="E1607" s="164">
        <v>0</v>
      </c>
      <c r="F1607" s="164">
        <v>0</v>
      </c>
      <c r="G1607" s="164">
        <v>0</v>
      </c>
      <c r="H1607" s="164">
        <v>0</v>
      </c>
      <c r="I1607" s="164">
        <v>0</v>
      </c>
      <c r="J1607" s="164">
        <v>0</v>
      </c>
      <c r="K1607" s="164">
        <v>0</v>
      </c>
      <c r="L1607" s="164">
        <v>0</v>
      </c>
      <c r="M1607" s="164">
        <v>0</v>
      </c>
      <c r="N1607" s="164">
        <v>0</v>
      </c>
      <c r="O1607" s="164">
        <v>0</v>
      </c>
      <c r="P1607" s="164">
        <v>0</v>
      </c>
      <c r="Q1607" s="164">
        <v>0</v>
      </c>
      <c r="R1607" s="164">
        <v>0</v>
      </c>
      <c r="S1607" s="164">
        <v>0</v>
      </c>
      <c r="T1607" s="164">
        <v>0</v>
      </c>
      <c r="U1607" s="164">
        <v>0</v>
      </c>
      <c r="V1607" s="164">
        <v>0</v>
      </c>
      <c r="W1607" s="164">
        <v>0</v>
      </c>
      <c r="X1607" s="164">
        <v>0</v>
      </c>
      <c r="Y1607" s="164">
        <v>0</v>
      </c>
      <c r="Z1607" s="164">
        <v>0</v>
      </c>
      <c r="AA1607" s="164">
        <v>0</v>
      </c>
      <c r="AB1607" s="164">
        <v>0</v>
      </c>
      <c r="AC1607" s="164">
        <v>0</v>
      </c>
      <c r="AD1607" s="164">
        <v>0</v>
      </c>
      <c r="AE1607" s="164">
        <v>0</v>
      </c>
      <c r="AF1607" s="164">
        <v>0</v>
      </c>
      <c r="AG1607" s="164">
        <v>0</v>
      </c>
      <c r="AH1607" s="164">
        <v>0</v>
      </c>
      <c r="AI1607" s="164">
        <v>0</v>
      </c>
      <c r="AJ1607" s="164">
        <v>0</v>
      </c>
      <c r="AK1607" s="164">
        <v>0</v>
      </c>
      <c r="AL1607" s="164">
        <v>0</v>
      </c>
      <c r="AM1607" s="164">
        <v>0</v>
      </c>
      <c r="AN1607" s="164">
        <v>0</v>
      </c>
      <c r="AO1607" s="164">
        <v>0</v>
      </c>
      <c r="AP1607" s="164">
        <v>0</v>
      </c>
      <c r="AQ1607" s="164">
        <v>0</v>
      </c>
      <c r="AR1607" s="164">
        <v>0</v>
      </c>
      <c r="AS1607" s="164">
        <v>0</v>
      </c>
      <c r="AT1607" s="164">
        <v>0</v>
      </c>
      <c r="AU1607" s="164">
        <v>0</v>
      </c>
      <c r="AV1607" s="164">
        <v>0</v>
      </c>
      <c r="AW1607" s="164">
        <v>0</v>
      </c>
    </row>
    <row r="1608" spans="1:49" x14ac:dyDescent="0.3">
      <c r="A1608" s="247"/>
      <c r="B1608" s="247" t="s">
        <v>29</v>
      </c>
      <c r="C1608" s="141" t="s">
        <v>11</v>
      </c>
      <c r="D1608" s="164">
        <v>0</v>
      </c>
      <c r="E1608" s="164">
        <v>0</v>
      </c>
      <c r="F1608" s="164">
        <v>0</v>
      </c>
      <c r="G1608" s="164">
        <v>0</v>
      </c>
      <c r="H1608" s="164">
        <v>0</v>
      </c>
      <c r="I1608" s="164">
        <v>0</v>
      </c>
      <c r="J1608" s="164">
        <v>0</v>
      </c>
      <c r="K1608" s="164">
        <v>0</v>
      </c>
      <c r="L1608" s="164">
        <v>0</v>
      </c>
      <c r="M1608" s="164">
        <v>0</v>
      </c>
      <c r="N1608" s="164">
        <v>0</v>
      </c>
      <c r="O1608" s="164">
        <v>0</v>
      </c>
      <c r="P1608" s="164">
        <v>0</v>
      </c>
      <c r="Q1608" s="164">
        <v>0</v>
      </c>
      <c r="R1608" s="164">
        <v>0</v>
      </c>
      <c r="S1608" s="164">
        <v>0</v>
      </c>
      <c r="T1608" s="164">
        <v>0</v>
      </c>
      <c r="U1608" s="164">
        <v>0</v>
      </c>
      <c r="V1608" s="164">
        <v>0</v>
      </c>
      <c r="W1608" s="164">
        <v>0</v>
      </c>
      <c r="X1608" s="164">
        <v>0</v>
      </c>
      <c r="Y1608" s="164">
        <v>0</v>
      </c>
      <c r="Z1608" s="164">
        <v>0</v>
      </c>
      <c r="AA1608" s="164">
        <v>0</v>
      </c>
      <c r="AB1608" s="164">
        <v>0</v>
      </c>
      <c r="AC1608" s="164">
        <v>0</v>
      </c>
      <c r="AD1608" s="164">
        <v>0</v>
      </c>
      <c r="AE1608" s="164">
        <v>0</v>
      </c>
      <c r="AF1608" s="164">
        <v>0</v>
      </c>
      <c r="AG1608" s="164">
        <v>0</v>
      </c>
      <c r="AH1608" s="164">
        <v>0</v>
      </c>
      <c r="AI1608" s="164">
        <v>0</v>
      </c>
      <c r="AJ1608" s="164">
        <v>0</v>
      </c>
      <c r="AK1608" s="164">
        <v>0</v>
      </c>
      <c r="AL1608" s="164">
        <v>0</v>
      </c>
      <c r="AM1608" s="164">
        <v>0</v>
      </c>
      <c r="AN1608" s="164">
        <v>0</v>
      </c>
      <c r="AO1608" s="164">
        <v>0</v>
      </c>
      <c r="AP1608" s="164">
        <v>0</v>
      </c>
      <c r="AQ1608" s="164">
        <v>0</v>
      </c>
      <c r="AR1608" s="164">
        <v>0</v>
      </c>
      <c r="AS1608" s="164">
        <v>0</v>
      </c>
      <c r="AT1608" s="164">
        <v>0</v>
      </c>
      <c r="AU1608" s="164">
        <v>0</v>
      </c>
      <c r="AV1608" s="164">
        <v>0</v>
      </c>
      <c r="AW1608" s="164">
        <v>0</v>
      </c>
    </row>
    <row r="1609" spans="1:49" x14ac:dyDescent="0.3">
      <c r="A1609" s="247"/>
      <c r="B1609" s="247"/>
      <c r="C1609" s="141" t="s">
        <v>12</v>
      </c>
      <c r="D1609" s="164">
        <v>0</v>
      </c>
      <c r="E1609" s="164">
        <v>0</v>
      </c>
      <c r="F1609" s="164">
        <v>0</v>
      </c>
      <c r="G1609" s="164">
        <v>0</v>
      </c>
      <c r="H1609" s="164">
        <v>0</v>
      </c>
      <c r="I1609" s="164">
        <v>0</v>
      </c>
      <c r="J1609" s="164">
        <v>0</v>
      </c>
      <c r="K1609" s="164">
        <v>0</v>
      </c>
      <c r="L1609" s="164">
        <v>0</v>
      </c>
      <c r="M1609" s="164">
        <v>0</v>
      </c>
      <c r="N1609" s="164">
        <v>0</v>
      </c>
      <c r="O1609" s="164">
        <v>0</v>
      </c>
      <c r="P1609" s="164">
        <v>0</v>
      </c>
      <c r="Q1609" s="164">
        <v>0</v>
      </c>
      <c r="R1609" s="164">
        <v>0</v>
      </c>
      <c r="S1609" s="164">
        <v>0</v>
      </c>
      <c r="T1609" s="164">
        <v>0</v>
      </c>
      <c r="U1609" s="164">
        <v>0</v>
      </c>
      <c r="V1609" s="164">
        <v>0</v>
      </c>
      <c r="W1609" s="164">
        <v>0</v>
      </c>
      <c r="X1609" s="164">
        <v>0</v>
      </c>
      <c r="Y1609" s="164">
        <v>0</v>
      </c>
      <c r="Z1609" s="164">
        <v>0</v>
      </c>
      <c r="AA1609" s="164">
        <v>0</v>
      </c>
      <c r="AB1609" s="164">
        <v>0</v>
      </c>
      <c r="AC1609" s="164">
        <v>0</v>
      </c>
      <c r="AD1609" s="164">
        <v>0</v>
      </c>
      <c r="AE1609" s="164">
        <v>0</v>
      </c>
      <c r="AF1609" s="164">
        <v>0</v>
      </c>
      <c r="AG1609" s="164">
        <v>0</v>
      </c>
      <c r="AH1609" s="164">
        <v>0</v>
      </c>
      <c r="AI1609" s="164">
        <v>0</v>
      </c>
      <c r="AJ1609" s="164">
        <v>0</v>
      </c>
      <c r="AK1609" s="164">
        <v>0</v>
      </c>
      <c r="AL1609" s="164">
        <v>0</v>
      </c>
      <c r="AM1609" s="164">
        <v>0</v>
      </c>
      <c r="AN1609" s="164">
        <v>0</v>
      </c>
      <c r="AO1609" s="164">
        <v>0</v>
      </c>
      <c r="AP1609" s="164">
        <v>0</v>
      </c>
      <c r="AQ1609" s="164">
        <v>0</v>
      </c>
      <c r="AR1609" s="164">
        <v>0</v>
      </c>
      <c r="AS1609" s="164">
        <v>0</v>
      </c>
      <c r="AT1609" s="164">
        <v>0</v>
      </c>
      <c r="AU1609" s="164">
        <v>0</v>
      </c>
      <c r="AV1609" s="164">
        <v>0</v>
      </c>
      <c r="AW1609" s="164">
        <v>0</v>
      </c>
    </row>
    <row r="1610" spans="1:49" x14ac:dyDescent="0.3">
      <c r="A1610" s="247"/>
      <c r="B1610" s="247"/>
      <c r="C1610" s="141" t="s">
        <v>13</v>
      </c>
      <c r="D1610" s="164">
        <v>0</v>
      </c>
      <c r="E1610" s="164">
        <v>0</v>
      </c>
      <c r="F1610" s="164">
        <v>0</v>
      </c>
      <c r="G1610" s="164">
        <v>0</v>
      </c>
      <c r="H1610" s="164">
        <v>0</v>
      </c>
      <c r="I1610" s="164">
        <v>0</v>
      </c>
      <c r="J1610" s="164">
        <v>0</v>
      </c>
      <c r="K1610" s="164">
        <v>0</v>
      </c>
      <c r="L1610" s="164">
        <v>0</v>
      </c>
      <c r="M1610" s="164">
        <v>0</v>
      </c>
      <c r="N1610" s="164">
        <v>0</v>
      </c>
      <c r="O1610" s="164">
        <v>0</v>
      </c>
      <c r="P1610" s="164">
        <v>0</v>
      </c>
      <c r="Q1610" s="164">
        <v>0</v>
      </c>
      <c r="R1610" s="164">
        <v>0</v>
      </c>
      <c r="S1610" s="164">
        <v>0</v>
      </c>
      <c r="T1610" s="164">
        <v>0</v>
      </c>
      <c r="U1610" s="164">
        <v>0</v>
      </c>
      <c r="V1610" s="164">
        <v>0</v>
      </c>
      <c r="W1610" s="164">
        <v>0</v>
      </c>
      <c r="X1610" s="164">
        <v>0</v>
      </c>
      <c r="Y1610" s="164">
        <v>0</v>
      </c>
      <c r="Z1610" s="164">
        <v>0</v>
      </c>
      <c r="AA1610" s="164">
        <v>0</v>
      </c>
      <c r="AB1610" s="164">
        <v>0</v>
      </c>
      <c r="AC1610" s="164">
        <v>0</v>
      </c>
      <c r="AD1610" s="164">
        <v>0</v>
      </c>
      <c r="AE1610" s="164">
        <v>0</v>
      </c>
      <c r="AF1610" s="164">
        <v>0</v>
      </c>
      <c r="AG1610" s="164">
        <v>0</v>
      </c>
      <c r="AH1610" s="164">
        <v>0</v>
      </c>
      <c r="AI1610" s="164">
        <v>0</v>
      </c>
      <c r="AJ1610" s="164">
        <v>0</v>
      </c>
      <c r="AK1610" s="164">
        <v>0</v>
      </c>
      <c r="AL1610" s="164">
        <v>0</v>
      </c>
      <c r="AM1610" s="164">
        <v>0</v>
      </c>
      <c r="AN1610" s="164">
        <v>0</v>
      </c>
      <c r="AO1610" s="164">
        <v>0</v>
      </c>
      <c r="AP1610" s="164">
        <v>0</v>
      </c>
      <c r="AQ1610" s="164">
        <v>0</v>
      </c>
      <c r="AR1610" s="164">
        <v>0</v>
      </c>
      <c r="AS1610" s="164">
        <v>0</v>
      </c>
      <c r="AT1610" s="164">
        <v>0</v>
      </c>
      <c r="AU1610" s="164">
        <v>0</v>
      </c>
      <c r="AV1610" s="164">
        <v>0</v>
      </c>
      <c r="AW1610" s="164">
        <v>0</v>
      </c>
    </row>
    <row r="1611" spans="1:49" x14ac:dyDescent="0.3">
      <c r="A1611" s="247"/>
      <c r="B1611" s="247"/>
      <c r="C1611" s="141" t="s">
        <v>14</v>
      </c>
      <c r="D1611" s="164">
        <v>0</v>
      </c>
      <c r="E1611" s="164">
        <v>0</v>
      </c>
      <c r="F1611" s="164">
        <v>0</v>
      </c>
      <c r="G1611" s="164">
        <v>0</v>
      </c>
      <c r="H1611" s="164">
        <v>0</v>
      </c>
      <c r="I1611" s="164">
        <v>0</v>
      </c>
      <c r="J1611" s="164">
        <v>0</v>
      </c>
      <c r="K1611" s="164">
        <v>0</v>
      </c>
      <c r="L1611" s="164">
        <v>0</v>
      </c>
      <c r="M1611" s="164">
        <v>0</v>
      </c>
      <c r="N1611" s="164">
        <v>0</v>
      </c>
      <c r="O1611" s="164">
        <v>0</v>
      </c>
      <c r="P1611" s="164">
        <v>0</v>
      </c>
      <c r="Q1611" s="164">
        <v>0</v>
      </c>
      <c r="R1611" s="164">
        <v>0</v>
      </c>
      <c r="S1611" s="164">
        <v>0</v>
      </c>
      <c r="T1611" s="164">
        <v>0</v>
      </c>
      <c r="U1611" s="164">
        <v>0</v>
      </c>
      <c r="V1611" s="164">
        <v>0</v>
      </c>
      <c r="W1611" s="164">
        <v>0</v>
      </c>
      <c r="X1611" s="164">
        <v>0</v>
      </c>
      <c r="Y1611" s="164">
        <v>0</v>
      </c>
      <c r="Z1611" s="164">
        <v>0</v>
      </c>
      <c r="AA1611" s="164">
        <v>0</v>
      </c>
      <c r="AB1611" s="164">
        <v>0</v>
      </c>
      <c r="AC1611" s="164">
        <v>0</v>
      </c>
      <c r="AD1611" s="164">
        <v>0</v>
      </c>
      <c r="AE1611" s="164">
        <v>0</v>
      </c>
      <c r="AF1611" s="164">
        <v>0</v>
      </c>
      <c r="AG1611" s="164">
        <v>0</v>
      </c>
      <c r="AH1611" s="164">
        <v>0</v>
      </c>
      <c r="AI1611" s="164">
        <v>0</v>
      </c>
      <c r="AJ1611" s="164">
        <v>0</v>
      </c>
      <c r="AK1611" s="164">
        <v>0</v>
      </c>
      <c r="AL1611" s="164">
        <v>0</v>
      </c>
      <c r="AM1611" s="164">
        <v>0</v>
      </c>
      <c r="AN1611" s="164">
        <v>0</v>
      </c>
      <c r="AO1611" s="164">
        <v>0</v>
      </c>
      <c r="AP1611" s="164">
        <v>0</v>
      </c>
      <c r="AQ1611" s="164">
        <v>0</v>
      </c>
      <c r="AR1611" s="164">
        <v>0</v>
      </c>
      <c r="AS1611" s="164">
        <v>0</v>
      </c>
      <c r="AT1611" s="164">
        <v>0</v>
      </c>
      <c r="AU1611" s="164">
        <v>0</v>
      </c>
      <c r="AV1611" s="164">
        <v>0</v>
      </c>
      <c r="AW1611" s="164">
        <v>0</v>
      </c>
    </row>
    <row r="1612" spans="1:49" x14ac:dyDescent="0.3">
      <c r="A1612" s="247"/>
      <c r="B1612" s="247"/>
      <c r="C1612" s="141" t="s">
        <v>15</v>
      </c>
      <c r="D1612" s="164">
        <v>0</v>
      </c>
      <c r="E1612" s="164">
        <v>0</v>
      </c>
      <c r="F1612" s="164">
        <v>0</v>
      </c>
      <c r="G1612" s="164">
        <v>0</v>
      </c>
      <c r="H1612" s="164">
        <v>0</v>
      </c>
      <c r="I1612" s="164">
        <v>0</v>
      </c>
      <c r="J1612" s="164">
        <v>0</v>
      </c>
      <c r="K1612" s="164">
        <v>0</v>
      </c>
      <c r="L1612" s="164">
        <v>0</v>
      </c>
      <c r="M1612" s="164">
        <v>0</v>
      </c>
      <c r="N1612" s="164">
        <v>0</v>
      </c>
      <c r="O1612" s="164">
        <v>0</v>
      </c>
      <c r="P1612" s="164">
        <v>0</v>
      </c>
      <c r="Q1612" s="164">
        <v>0</v>
      </c>
      <c r="R1612" s="164">
        <v>0</v>
      </c>
      <c r="S1612" s="164">
        <v>0</v>
      </c>
      <c r="T1612" s="164">
        <v>0</v>
      </c>
      <c r="U1612" s="164">
        <v>0</v>
      </c>
      <c r="V1612" s="164">
        <v>0</v>
      </c>
      <c r="W1612" s="164">
        <v>0</v>
      </c>
      <c r="X1612" s="164">
        <v>0</v>
      </c>
      <c r="Y1612" s="164">
        <v>0</v>
      </c>
      <c r="Z1612" s="164">
        <v>0</v>
      </c>
      <c r="AA1612" s="164">
        <v>0</v>
      </c>
      <c r="AB1612" s="164">
        <v>0</v>
      </c>
      <c r="AC1612" s="164">
        <v>0</v>
      </c>
      <c r="AD1612" s="164">
        <v>0</v>
      </c>
      <c r="AE1612" s="164">
        <v>0</v>
      </c>
      <c r="AF1612" s="164">
        <v>0</v>
      </c>
      <c r="AG1612" s="164">
        <v>0</v>
      </c>
      <c r="AH1612" s="164">
        <v>0</v>
      </c>
      <c r="AI1612" s="164">
        <v>0</v>
      </c>
      <c r="AJ1612" s="164">
        <v>0</v>
      </c>
      <c r="AK1612" s="164">
        <v>0</v>
      </c>
      <c r="AL1612" s="164">
        <v>0</v>
      </c>
      <c r="AM1612" s="164">
        <v>0</v>
      </c>
      <c r="AN1612" s="164">
        <v>0</v>
      </c>
      <c r="AO1612" s="164">
        <v>0</v>
      </c>
      <c r="AP1612" s="164">
        <v>0</v>
      </c>
      <c r="AQ1612" s="164">
        <v>0</v>
      </c>
      <c r="AR1612" s="164">
        <v>0</v>
      </c>
      <c r="AS1612" s="164">
        <v>0</v>
      </c>
      <c r="AT1612" s="164">
        <v>0</v>
      </c>
      <c r="AU1612" s="164">
        <v>0</v>
      </c>
      <c r="AV1612" s="164">
        <v>0</v>
      </c>
      <c r="AW1612" s="164">
        <v>0</v>
      </c>
    </row>
    <row r="1613" spans="1:49" x14ac:dyDescent="0.3">
      <c r="A1613" s="247"/>
      <c r="B1613" s="247"/>
      <c r="C1613" s="141" t="s">
        <v>16</v>
      </c>
      <c r="D1613" s="164">
        <v>0</v>
      </c>
      <c r="E1613" s="164">
        <v>0</v>
      </c>
      <c r="F1613" s="164">
        <v>0</v>
      </c>
      <c r="G1613" s="164">
        <v>0</v>
      </c>
      <c r="H1613" s="164">
        <v>0</v>
      </c>
      <c r="I1613" s="164">
        <v>0</v>
      </c>
      <c r="J1613" s="164">
        <v>0</v>
      </c>
      <c r="K1613" s="164">
        <v>0</v>
      </c>
      <c r="L1613" s="164">
        <v>0</v>
      </c>
      <c r="M1613" s="164">
        <v>0</v>
      </c>
      <c r="N1613" s="164">
        <v>0</v>
      </c>
      <c r="O1613" s="164">
        <v>0</v>
      </c>
      <c r="P1613" s="164">
        <v>0</v>
      </c>
      <c r="Q1613" s="164">
        <v>0</v>
      </c>
      <c r="R1613" s="164">
        <v>0</v>
      </c>
      <c r="S1613" s="164">
        <v>0</v>
      </c>
      <c r="T1613" s="164">
        <v>0</v>
      </c>
      <c r="U1613" s="164">
        <v>0</v>
      </c>
      <c r="V1613" s="164">
        <v>0</v>
      </c>
      <c r="W1613" s="164">
        <v>0</v>
      </c>
      <c r="X1613" s="164">
        <v>0</v>
      </c>
      <c r="Y1613" s="164">
        <v>0</v>
      </c>
      <c r="Z1613" s="164">
        <v>0</v>
      </c>
      <c r="AA1613" s="164">
        <v>0</v>
      </c>
      <c r="AB1613" s="164">
        <v>0</v>
      </c>
      <c r="AC1613" s="164">
        <v>0</v>
      </c>
      <c r="AD1613" s="164">
        <v>0</v>
      </c>
      <c r="AE1613" s="164">
        <v>0</v>
      </c>
      <c r="AF1613" s="164">
        <v>0</v>
      </c>
      <c r="AG1613" s="164">
        <v>0</v>
      </c>
      <c r="AH1613" s="164">
        <v>0</v>
      </c>
      <c r="AI1613" s="164">
        <v>0</v>
      </c>
      <c r="AJ1613" s="164">
        <v>0</v>
      </c>
      <c r="AK1613" s="164">
        <v>0</v>
      </c>
      <c r="AL1613" s="164">
        <v>0</v>
      </c>
      <c r="AM1613" s="164">
        <v>0</v>
      </c>
      <c r="AN1613" s="164">
        <v>0</v>
      </c>
      <c r="AO1613" s="164">
        <v>0</v>
      </c>
      <c r="AP1613" s="164">
        <v>0</v>
      </c>
      <c r="AQ1613" s="164">
        <v>0</v>
      </c>
      <c r="AR1613" s="164">
        <v>0</v>
      </c>
      <c r="AS1613" s="164">
        <v>0</v>
      </c>
      <c r="AT1613" s="164">
        <v>0</v>
      </c>
      <c r="AU1613" s="164">
        <v>0</v>
      </c>
      <c r="AV1613" s="164">
        <v>0</v>
      </c>
      <c r="AW1613" s="164">
        <v>0</v>
      </c>
    </row>
    <row r="1614" spans="1:49" x14ac:dyDescent="0.3">
      <c r="A1614" s="247"/>
      <c r="B1614" s="247"/>
      <c r="C1614" s="141" t="s">
        <v>17</v>
      </c>
      <c r="D1614" s="164">
        <v>0</v>
      </c>
      <c r="E1614" s="164">
        <v>0</v>
      </c>
      <c r="F1614" s="164">
        <v>0</v>
      </c>
      <c r="G1614" s="164">
        <v>0</v>
      </c>
      <c r="H1614" s="164">
        <v>0</v>
      </c>
      <c r="I1614" s="164">
        <v>0</v>
      </c>
      <c r="J1614" s="164">
        <v>0</v>
      </c>
      <c r="K1614" s="164">
        <v>0</v>
      </c>
      <c r="L1614" s="164">
        <v>0</v>
      </c>
      <c r="M1614" s="164">
        <v>0</v>
      </c>
      <c r="N1614" s="164">
        <v>0</v>
      </c>
      <c r="O1614" s="164">
        <v>0</v>
      </c>
      <c r="P1614" s="164">
        <v>0</v>
      </c>
      <c r="Q1614" s="164">
        <v>0</v>
      </c>
      <c r="R1614" s="164">
        <v>0</v>
      </c>
      <c r="S1614" s="164">
        <v>0</v>
      </c>
      <c r="T1614" s="164">
        <v>0</v>
      </c>
      <c r="U1614" s="164">
        <v>0</v>
      </c>
      <c r="V1614" s="164">
        <v>0</v>
      </c>
      <c r="W1614" s="164">
        <v>0</v>
      </c>
      <c r="X1614" s="164">
        <v>0</v>
      </c>
      <c r="Y1614" s="164">
        <v>0</v>
      </c>
      <c r="Z1614" s="164">
        <v>0</v>
      </c>
      <c r="AA1614" s="164">
        <v>0</v>
      </c>
      <c r="AB1614" s="164">
        <v>0</v>
      </c>
      <c r="AC1614" s="164">
        <v>0</v>
      </c>
      <c r="AD1614" s="164">
        <v>0</v>
      </c>
      <c r="AE1614" s="164">
        <v>0</v>
      </c>
      <c r="AF1614" s="164">
        <v>0</v>
      </c>
      <c r="AG1614" s="164">
        <v>0</v>
      </c>
      <c r="AH1614" s="164">
        <v>0</v>
      </c>
      <c r="AI1614" s="164">
        <v>0</v>
      </c>
      <c r="AJ1614" s="164">
        <v>0</v>
      </c>
      <c r="AK1614" s="164">
        <v>0</v>
      </c>
      <c r="AL1614" s="164">
        <v>0</v>
      </c>
      <c r="AM1614" s="164">
        <v>0</v>
      </c>
      <c r="AN1614" s="164">
        <v>0</v>
      </c>
      <c r="AO1614" s="164">
        <v>0</v>
      </c>
      <c r="AP1614" s="164">
        <v>0</v>
      </c>
      <c r="AQ1614" s="164">
        <v>0</v>
      </c>
      <c r="AR1614" s="164">
        <v>0</v>
      </c>
      <c r="AS1614" s="164">
        <v>0</v>
      </c>
      <c r="AT1614" s="164">
        <v>0</v>
      </c>
      <c r="AU1614" s="164">
        <v>0</v>
      </c>
      <c r="AV1614" s="164">
        <v>0</v>
      </c>
      <c r="AW1614" s="164">
        <v>0</v>
      </c>
    </row>
    <row r="1615" spans="1:49" x14ac:dyDescent="0.3">
      <c r="A1615" s="247"/>
      <c r="B1615" s="247"/>
      <c r="C1615" s="141" t="s">
        <v>34</v>
      </c>
      <c r="D1615" s="164">
        <v>0</v>
      </c>
      <c r="E1615" s="164">
        <v>0</v>
      </c>
      <c r="F1615" s="164">
        <v>0</v>
      </c>
      <c r="G1615" s="164">
        <v>0</v>
      </c>
      <c r="H1615" s="164">
        <v>0</v>
      </c>
      <c r="I1615" s="164">
        <v>0</v>
      </c>
      <c r="J1615" s="164">
        <v>0</v>
      </c>
      <c r="K1615" s="164">
        <v>0</v>
      </c>
      <c r="L1615" s="164">
        <v>0</v>
      </c>
      <c r="M1615" s="164">
        <v>0</v>
      </c>
      <c r="N1615" s="164">
        <v>0</v>
      </c>
      <c r="O1615" s="164">
        <v>0</v>
      </c>
      <c r="P1615" s="164">
        <v>0</v>
      </c>
      <c r="Q1615" s="164">
        <v>0</v>
      </c>
      <c r="R1615" s="164">
        <v>0</v>
      </c>
      <c r="S1615" s="164">
        <v>0</v>
      </c>
      <c r="T1615" s="164">
        <v>0</v>
      </c>
      <c r="U1615" s="164">
        <v>0</v>
      </c>
      <c r="V1615" s="164">
        <v>0</v>
      </c>
      <c r="W1615" s="164">
        <v>0</v>
      </c>
      <c r="X1615" s="164">
        <v>0</v>
      </c>
      <c r="Y1615" s="164">
        <v>0</v>
      </c>
      <c r="Z1615" s="164">
        <v>0</v>
      </c>
      <c r="AA1615" s="164">
        <v>0</v>
      </c>
      <c r="AB1615" s="164">
        <v>0</v>
      </c>
      <c r="AC1615" s="164">
        <v>0</v>
      </c>
      <c r="AD1615" s="164">
        <v>0</v>
      </c>
      <c r="AE1615" s="164">
        <v>0</v>
      </c>
      <c r="AF1615" s="164">
        <v>0</v>
      </c>
      <c r="AG1615" s="164">
        <v>0</v>
      </c>
      <c r="AH1615" s="164">
        <v>0</v>
      </c>
      <c r="AI1615" s="164">
        <v>0</v>
      </c>
      <c r="AJ1615" s="164">
        <v>0</v>
      </c>
      <c r="AK1615" s="164">
        <v>0</v>
      </c>
      <c r="AL1615" s="164">
        <v>0</v>
      </c>
      <c r="AM1615" s="164">
        <v>0</v>
      </c>
      <c r="AN1615" s="164">
        <v>0</v>
      </c>
      <c r="AO1615" s="164">
        <v>0</v>
      </c>
      <c r="AP1615" s="164">
        <v>0</v>
      </c>
      <c r="AQ1615" s="164">
        <v>0</v>
      </c>
      <c r="AR1615" s="164">
        <v>0</v>
      </c>
      <c r="AS1615" s="164">
        <v>0</v>
      </c>
      <c r="AT1615" s="164">
        <v>0</v>
      </c>
      <c r="AU1615" s="164">
        <v>0</v>
      </c>
      <c r="AV1615" s="164">
        <v>0</v>
      </c>
      <c r="AW1615" s="164">
        <v>0</v>
      </c>
    </row>
    <row r="1616" spans="1:49" x14ac:dyDescent="0.3">
      <c r="A1616" s="247"/>
      <c r="B1616" s="247"/>
      <c r="C1616" s="141" t="s">
        <v>19</v>
      </c>
      <c r="D1616" s="164">
        <v>0</v>
      </c>
      <c r="E1616" s="164">
        <v>0</v>
      </c>
      <c r="F1616" s="164">
        <v>0</v>
      </c>
      <c r="G1616" s="164">
        <v>0</v>
      </c>
      <c r="H1616" s="164">
        <v>0</v>
      </c>
      <c r="I1616" s="164">
        <v>0</v>
      </c>
      <c r="J1616" s="164">
        <v>0</v>
      </c>
      <c r="K1616" s="164">
        <v>0</v>
      </c>
      <c r="L1616" s="164">
        <v>0</v>
      </c>
      <c r="M1616" s="164">
        <v>0</v>
      </c>
      <c r="N1616" s="164">
        <v>0</v>
      </c>
      <c r="O1616" s="164">
        <v>0</v>
      </c>
      <c r="P1616" s="164">
        <v>0</v>
      </c>
      <c r="Q1616" s="164">
        <v>0</v>
      </c>
      <c r="R1616" s="164">
        <v>0</v>
      </c>
      <c r="S1616" s="164">
        <v>0</v>
      </c>
      <c r="T1616" s="164">
        <v>0</v>
      </c>
      <c r="U1616" s="164">
        <v>0</v>
      </c>
      <c r="V1616" s="164">
        <v>0</v>
      </c>
      <c r="W1616" s="164">
        <v>0</v>
      </c>
      <c r="X1616" s="164">
        <v>0</v>
      </c>
      <c r="Y1616" s="164">
        <v>0</v>
      </c>
      <c r="Z1616" s="164">
        <v>0</v>
      </c>
      <c r="AA1616" s="164">
        <v>0</v>
      </c>
      <c r="AB1616" s="164">
        <v>0</v>
      </c>
      <c r="AC1616" s="164">
        <v>0</v>
      </c>
      <c r="AD1616" s="164">
        <v>0</v>
      </c>
      <c r="AE1616" s="164">
        <v>0</v>
      </c>
      <c r="AF1616" s="164">
        <v>0</v>
      </c>
      <c r="AG1616" s="164">
        <v>0</v>
      </c>
      <c r="AH1616" s="164">
        <v>0</v>
      </c>
      <c r="AI1616" s="164">
        <v>0</v>
      </c>
      <c r="AJ1616" s="164">
        <v>0</v>
      </c>
      <c r="AK1616" s="164">
        <v>0</v>
      </c>
      <c r="AL1616" s="164">
        <v>0</v>
      </c>
      <c r="AM1616" s="164">
        <v>0</v>
      </c>
      <c r="AN1616" s="164">
        <v>0</v>
      </c>
      <c r="AO1616" s="164">
        <v>0</v>
      </c>
      <c r="AP1616" s="164">
        <v>0</v>
      </c>
      <c r="AQ1616" s="164">
        <v>0</v>
      </c>
      <c r="AR1616" s="164">
        <v>0</v>
      </c>
      <c r="AS1616" s="164">
        <v>0</v>
      </c>
      <c r="AT1616" s="164">
        <v>0</v>
      </c>
      <c r="AU1616" s="164">
        <v>0</v>
      </c>
      <c r="AV1616" s="164">
        <v>0</v>
      </c>
      <c r="AW1616" s="164">
        <v>0</v>
      </c>
    </row>
    <row r="1617" spans="1:49" x14ac:dyDescent="0.3">
      <c r="A1617" s="247" t="s">
        <v>28</v>
      </c>
      <c r="B1617" s="247" t="s">
        <v>10</v>
      </c>
      <c r="C1617" s="141" t="s">
        <v>11</v>
      </c>
      <c r="D1617" s="164">
        <v>0</v>
      </c>
      <c r="E1617" s="164">
        <v>0</v>
      </c>
      <c r="F1617" s="164">
        <v>0</v>
      </c>
      <c r="G1617" s="164">
        <v>0</v>
      </c>
      <c r="H1617" s="164">
        <v>0</v>
      </c>
      <c r="I1617" s="164">
        <v>0</v>
      </c>
      <c r="J1617" s="164">
        <v>0</v>
      </c>
      <c r="K1617" s="164">
        <v>0</v>
      </c>
      <c r="L1617" s="164">
        <v>0</v>
      </c>
      <c r="M1617" s="164">
        <v>0</v>
      </c>
      <c r="N1617" s="164">
        <v>0</v>
      </c>
      <c r="O1617" s="164">
        <v>0</v>
      </c>
      <c r="P1617" s="164">
        <v>0</v>
      </c>
      <c r="Q1617" s="164">
        <v>0</v>
      </c>
      <c r="R1617" s="164">
        <v>0</v>
      </c>
      <c r="S1617" s="164">
        <v>0</v>
      </c>
      <c r="T1617" s="164">
        <v>0</v>
      </c>
      <c r="U1617" s="164">
        <v>0</v>
      </c>
      <c r="V1617" s="164">
        <v>0</v>
      </c>
      <c r="W1617" s="164">
        <v>0</v>
      </c>
      <c r="X1617" s="164">
        <v>0</v>
      </c>
      <c r="Y1617" s="164">
        <v>0</v>
      </c>
      <c r="Z1617" s="164">
        <v>0</v>
      </c>
      <c r="AA1617" s="164">
        <v>0</v>
      </c>
      <c r="AB1617" s="164">
        <v>0</v>
      </c>
      <c r="AC1617" s="164">
        <v>0</v>
      </c>
      <c r="AD1617" s="164">
        <v>0</v>
      </c>
      <c r="AE1617" s="164">
        <v>0</v>
      </c>
      <c r="AF1617" s="164">
        <v>0</v>
      </c>
      <c r="AG1617" s="164">
        <v>0</v>
      </c>
      <c r="AH1617" s="164">
        <v>0</v>
      </c>
      <c r="AI1617" s="164">
        <v>0</v>
      </c>
      <c r="AJ1617" s="164">
        <v>0</v>
      </c>
      <c r="AK1617" s="164">
        <v>0</v>
      </c>
      <c r="AL1617" s="164">
        <v>0</v>
      </c>
      <c r="AM1617" s="164">
        <v>0</v>
      </c>
      <c r="AN1617" s="164">
        <v>0</v>
      </c>
      <c r="AO1617" s="164">
        <v>0</v>
      </c>
      <c r="AP1617" s="164">
        <v>0</v>
      </c>
      <c r="AQ1617" s="164">
        <v>0</v>
      </c>
      <c r="AR1617" s="164">
        <v>0</v>
      </c>
      <c r="AS1617" s="164">
        <v>0</v>
      </c>
      <c r="AT1617" s="164">
        <v>0</v>
      </c>
      <c r="AU1617" s="164">
        <v>0</v>
      </c>
      <c r="AV1617" s="164">
        <v>0</v>
      </c>
      <c r="AW1617" s="164">
        <v>0</v>
      </c>
    </row>
    <row r="1618" spans="1:49" x14ac:dyDescent="0.3">
      <c r="A1618" s="247"/>
      <c r="B1618" s="247"/>
      <c r="C1618" s="141" t="s">
        <v>12</v>
      </c>
      <c r="D1618" s="164">
        <v>0</v>
      </c>
      <c r="E1618" s="164">
        <v>0</v>
      </c>
      <c r="F1618" s="164">
        <v>0</v>
      </c>
      <c r="G1618" s="164">
        <v>0</v>
      </c>
      <c r="H1618" s="164">
        <v>0</v>
      </c>
      <c r="I1618" s="164">
        <v>0</v>
      </c>
      <c r="J1618" s="164">
        <v>0</v>
      </c>
      <c r="K1618" s="164">
        <v>0</v>
      </c>
      <c r="L1618" s="164">
        <v>0</v>
      </c>
      <c r="M1618" s="164">
        <v>0</v>
      </c>
      <c r="N1618" s="164">
        <v>0</v>
      </c>
      <c r="O1618" s="164">
        <v>0</v>
      </c>
      <c r="P1618" s="164">
        <v>0</v>
      </c>
      <c r="Q1618" s="164">
        <v>0</v>
      </c>
      <c r="R1618" s="164">
        <v>0</v>
      </c>
      <c r="S1618" s="164">
        <v>0</v>
      </c>
      <c r="T1618" s="164">
        <v>0</v>
      </c>
      <c r="U1618" s="164">
        <v>0</v>
      </c>
      <c r="V1618" s="164">
        <v>0</v>
      </c>
      <c r="W1618" s="164">
        <v>0</v>
      </c>
      <c r="X1618" s="164">
        <v>0</v>
      </c>
      <c r="Y1618" s="164">
        <v>0</v>
      </c>
      <c r="Z1618" s="164">
        <v>0</v>
      </c>
      <c r="AA1618" s="164">
        <v>0</v>
      </c>
      <c r="AB1618" s="164">
        <v>0</v>
      </c>
      <c r="AC1618" s="164">
        <v>0</v>
      </c>
      <c r="AD1618" s="164">
        <v>0</v>
      </c>
      <c r="AE1618" s="164">
        <v>0</v>
      </c>
      <c r="AF1618" s="164">
        <v>0</v>
      </c>
      <c r="AG1618" s="164">
        <v>0</v>
      </c>
      <c r="AH1618" s="164">
        <v>0</v>
      </c>
      <c r="AI1618" s="164">
        <v>0</v>
      </c>
      <c r="AJ1618" s="164">
        <v>0</v>
      </c>
      <c r="AK1618" s="164">
        <v>0</v>
      </c>
      <c r="AL1618" s="164">
        <v>0</v>
      </c>
      <c r="AM1618" s="164">
        <v>0</v>
      </c>
      <c r="AN1618" s="164">
        <v>0</v>
      </c>
      <c r="AO1618" s="164">
        <v>0</v>
      </c>
      <c r="AP1618" s="164">
        <v>0</v>
      </c>
      <c r="AQ1618" s="164">
        <v>0</v>
      </c>
      <c r="AR1618" s="164">
        <v>0</v>
      </c>
      <c r="AS1618" s="164">
        <v>0</v>
      </c>
      <c r="AT1618" s="164">
        <v>0</v>
      </c>
      <c r="AU1618" s="164">
        <v>0</v>
      </c>
      <c r="AV1618" s="164">
        <v>0</v>
      </c>
      <c r="AW1618" s="164">
        <v>0</v>
      </c>
    </row>
    <row r="1619" spans="1:49" x14ac:dyDescent="0.3">
      <c r="A1619" s="247"/>
      <c r="B1619" s="247"/>
      <c r="C1619" s="141" t="s">
        <v>13</v>
      </c>
      <c r="D1619" s="164">
        <v>0</v>
      </c>
      <c r="E1619" s="164">
        <v>0</v>
      </c>
      <c r="F1619" s="164">
        <v>0</v>
      </c>
      <c r="G1619" s="164">
        <v>0</v>
      </c>
      <c r="H1619" s="164">
        <v>0</v>
      </c>
      <c r="I1619" s="164">
        <v>0</v>
      </c>
      <c r="J1619" s="164">
        <v>0</v>
      </c>
      <c r="K1619" s="164">
        <v>0</v>
      </c>
      <c r="L1619" s="164">
        <v>0</v>
      </c>
      <c r="M1619" s="164">
        <v>0</v>
      </c>
      <c r="N1619" s="164">
        <v>0</v>
      </c>
      <c r="O1619" s="164">
        <v>0</v>
      </c>
      <c r="P1619" s="164">
        <v>0</v>
      </c>
      <c r="Q1619" s="164">
        <v>0</v>
      </c>
      <c r="R1619" s="164">
        <v>0</v>
      </c>
      <c r="S1619" s="164">
        <v>0</v>
      </c>
      <c r="T1619" s="164">
        <v>0</v>
      </c>
      <c r="U1619" s="164">
        <v>0</v>
      </c>
      <c r="V1619" s="164">
        <v>0</v>
      </c>
      <c r="W1619" s="164">
        <v>0</v>
      </c>
      <c r="X1619" s="164">
        <v>0</v>
      </c>
      <c r="Y1619" s="164">
        <v>0</v>
      </c>
      <c r="Z1619" s="164">
        <v>0</v>
      </c>
      <c r="AA1619" s="164">
        <v>0</v>
      </c>
      <c r="AB1619" s="164">
        <v>0</v>
      </c>
      <c r="AC1619" s="164">
        <v>0</v>
      </c>
      <c r="AD1619" s="164">
        <v>0</v>
      </c>
      <c r="AE1619" s="164">
        <v>0</v>
      </c>
      <c r="AF1619" s="164">
        <v>0</v>
      </c>
      <c r="AG1619" s="164">
        <v>0</v>
      </c>
      <c r="AH1619" s="164">
        <v>0</v>
      </c>
      <c r="AI1619" s="164">
        <v>0</v>
      </c>
      <c r="AJ1619" s="164">
        <v>0</v>
      </c>
      <c r="AK1619" s="164">
        <v>0</v>
      </c>
      <c r="AL1619" s="164">
        <v>0</v>
      </c>
      <c r="AM1619" s="164">
        <v>0</v>
      </c>
      <c r="AN1619" s="164">
        <v>0</v>
      </c>
      <c r="AO1619" s="164">
        <v>0</v>
      </c>
      <c r="AP1619" s="164">
        <v>0</v>
      </c>
      <c r="AQ1619" s="164">
        <v>0</v>
      </c>
      <c r="AR1619" s="164">
        <v>0</v>
      </c>
      <c r="AS1619" s="164">
        <v>0</v>
      </c>
      <c r="AT1619" s="164">
        <v>0</v>
      </c>
      <c r="AU1619" s="164">
        <v>0</v>
      </c>
      <c r="AV1619" s="164">
        <v>0</v>
      </c>
      <c r="AW1619" s="164">
        <v>0</v>
      </c>
    </row>
    <row r="1620" spans="1:49" x14ac:dyDescent="0.3">
      <c r="A1620" s="247"/>
      <c r="B1620" s="247"/>
      <c r="C1620" s="141" t="s">
        <v>14</v>
      </c>
      <c r="D1620" s="164">
        <v>0</v>
      </c>
      <c r="E1620" s="164">
        <v>0</v>
      </c>
      <c r="F1620" s="164">
        <v>0</v>
      </c>
      <c r="G1620" s="164">
        <v>0</v>
      </c>
      <c r="H1620" s="164">
        <v>0</v>
      </c>
      <c r="I1620" s="164">
        <v>0</v>
      </c>
      <c r="J1620" s="164">
        <v>0</v>
      </c>
      <c r="K1620" s="164">
        <v>0</v>
      </c>
      <c r="L1620" s="164">
        <v>0</v>
      </c>
      <c r="M1620" s="164">
        <v>0</v>
      </c>
      <c r="N1620" s="164">
        <v>0</v>
      </c>
      <c r="O1620" s="164">
        <v>0</v>
      </c>
      <c r="P1620" s="164">
        <v>0</v>
      </c>
      <c r="Q1620" s="164">
        <v>0</v>
      </c>
      <c r="R1620" s="164">
        <v>0</v>
      </c>
      <c r="S1620" s="164">
        <v>0</v>
      </c>
      <c r="T1620" s="164">
        <v>0</v>
      </c>
      <c r="U1620" s="164">
        <v>0</v>
      </c>
      <c r="V1620" s="164">
        <v>0</v>
      </c>
      <c r="W1620" s="164">
        <v>0</v>
      </c>
      <c r="X1620" s="164">
        <v>0</v>
      </c>
      <c r="Y1620" s="164">
        <v>0</v>
      </c>
      <c r="Z1620" s="164">
        <v>0</v>
      </c>
      <c r="AA1620" s="164">
        <v>0</v>
      </c>
      <c r="AB1620" s="164">
        <v>0</v>
      </c>
      <c r="AC1620" s="164">
        <v>0</v>
      </c>
      <c r="AD1620" s="164">
        <v>0</v>
      </c>
      <c r="AE1620" s="164">
        <v>0</v>
      </c>
      <c r="AF1620" s="164">
        <v>0</v>
      </c>
      <c r="AG1620" s="164">
        <v>0</v>
      </c>
      <c r="AH1620" s="164">
        <v>0</v>
      </c>
      <c r="AI1620" s="164">
        <v>0</v>
      </c>
      <c r="AJ1620" s="164">
        <v>0</v>
      </c>
      <c r="AK1620" s="164">
        <v>0</v>
      </c>
      <c r="AL1620" s="164">
        <v>0</v>
      </c>
      <c r="AM1620" s="164">
        <v>0</v>
      </c>
      <c r="AN1620" s="164">
        <v>0</v>
      </c>
      <c r="AO1620" s="164">
        <v>0</v>
      </c>
      <c r="AP1620" s="164">
        <v>0</v>
      </c>
      <c r="AQ1620" s="164">
        <v>0</v>
      </c>
      <c r="AR1620" s="164">
        <v>0</v>
      </c>
      <c r="AS1620" s="164">
        <v>0</v>
      </c>
      <c r="AT1620" s="164">
        <v>0</v>
      </c>
      <c r="AU1620" s="164">
        <v>0</v>
      </c>
      <c r="AV1620" s="164">
        <v>0</v>
      </c>
      <c r="AW1620" s="164">
        <v>0</v>
      </c>
    </row>
    <row r="1621" spans="1:49" x14ac:dyDescent="0.3">
      <c r="A1621" s="247"/>
      <c r="B1621" s="247"/>
      <c r="C1621" s="141" t="s">
        <v>15</v>
      </c>
      <c r="D1621" s="164">
        <v>0</v>
      </c>
      <c r="E1621" s="164">
        <v>0</v>
      </c>
      <c r="F1621" s="164">
        <v>0</v>
      </c>
      <c r="G1621" s="164">
        <v>0</v>
      </c>
      <c r="H1621" s="164">
        <v>0</v>
      </c>
      <c r="I1621" s="164">
        <v>0</v>
      </c>
      <c r="J1621" s="164">
        <v>0</v>
      </c>
      <c r="K1621" s="164">
        <v>0</v>
      </c>
      <c r="L1621" s="164">
        <v>0</v>
      </c>
      <c r="M1621" s="164">
        <v>0</v>
      </c>
      <c r="N1621" s="164">
        <v>0</v>
      </c>
      <c r="O1621" s="164">
        <v>0</v>
      </c>
      <c r="P1621" s="164">
        <v>0</v>
      </c>
      <c r="Q1621" s="164">
        <v>0</v>
      </c>
      <c r="R1621" s="164">
        <v>0</v>
      </c>
      <c r="S1621" s="164">
        <v>0</v>
      </c>
      <c r="T1621" s="164">
        <v>0</v>
      </c>
      <c r="U1621" s="164">
        <v>0</v>
      </c>
      <c r="V1621" s="164">
        <v>0</v>
      </c>
      <c r="W1621" s="164">
        <v>0</v>
      </c>
      <c r="X1621" s="164">
        <v>0</v>
      </c>
      <c r="Y1621" s="164">
        <v>0</v>
      </c>
      <c r="Z1621" s="164">
        <v>0</v>
      </c>
      <c r="AA1621" s="164">
        <v>0</v>
      </c>
      <c r="AB1621" s="164">
        <v>0</v>
      </c>
      <c r="AC1621" s="164">
        <v>0</v>
      </c>
      <c r="AD1621" s="164">
        <v>0</v>
      </c>
      <c r="AE1621" s="164">
        <v>0</v>
      </c>
      <c r="AF1621" s="164">
        <v>0</v>
      </c>
      <c r="AG1621" s="164">
        <v>0</v>
      </c>
      <c r="AH1621" s="164">
        <v>0</v>
      </c>
      <c r="AI1621" s="164">
        <v>0</v>
      </c>
      <c r="AJ1621" s="164">
        <v>0</v>
      </c>
      <c r="AK1621" s="164">
        <v>0</v>
      </c>
      <c r="AL1621" s="164">
        <v>0</v>
      </c>
      <c r="AM1621" s="164">
        <v>0</v>
      </c>
      <c r="AN1621" s="164">
        <v>0</v>
      </c>
      <c r="AO1621" s="164">
        <v>0</v>
      </c>
      <c r="AP1621" s="164">
        <v>0</v>
      </c>
      <c r="AQ1621" s="164">
        <v>0</v>
      </c>
      <c r="AR1621" s="164">
        <v>0</v>
      </c>
      <c r="AS1621" s="164">
        <v>0</v>
      </c>
      <c r="AT1621" s="164">
        <v>0</v>
      </c>
      <c r="AU1621" s="164">
        <v>0</v>
      </c>
      <c r="AV1621" s="164">
        <v>0</v>
      </c>
      <c r="AW1621" s="164">
        <v>0</v>
      </c>
    </row>
    <row r="1622" spans="1:49" x14ac:dyDescent="0.3">
      <c r="A1622" s="247"/>
      <c r="B1622" s="247"/>
      <c r="C1622" s="141" t="s">
        <v>16</v>
      </c>
      <c r="D1622" s="164">
        <v>0</v>
      </c>
      <c r="E1622" s="164">
        <v>0</v>
      </c>
      <c r="F1622" s="164">
        <v>0</v>
      </c>
      <c r="G1622" s="164">
        <v>0</v>
      </c>
      <c r="H1622" s="164">
        <v>0</v>
      </c>
      <c r="I1622" s="164">
        <v>0</v>
      </c>
      <c r="J1622" s="164">
        <v>0</v>
      </c>
      <c r="K1622" s="164">
        <v>0</v>
      </c>
      <c r="L1622" s="164">
        <v>0</v>
      </c>
      <c r="M1622" s="164">
        <v>0</v>
      </c>
      <c r="N1622" s="164">
        <v>0</v>
      </c>
      <c r="O1622" s="164">
        <v>0</v>
      </c>
      <c r="P1622" s="164">
        <v>0</v>
      </c>
      <c r="Q1622" s="164">
        <v>0</v>
      </c>
      <c r="R1622" s="164">
        <v>0</v>
      </c>
      <c r="S1622" s="164">
        <v>0</v>
      </c>
      <c r="T1622" s="164">
        <v>0</v>
      </c>
      <c r="U1622" s="164">
        <v>0</v>
      </c>
      <c r="V1622" s="164">
        <v>0</v>
      </c>
      <c r="W1622" s="164">
        <v>0</v>
      </c>
      <c r="X1622" s="164">
        <v>0</v>
      </c>
      <c r="Y1622" s="164">
        <v>0</v>
      </c>
      <c r="Z1622" s="164">
        <v>0</v>
      </c>
      <c r="AA1622" s="164">
        <v>0</v>
      </c>
      <c r="AB1622" s="164">
        <v>0</v>
      </c>
      <c r="AC1622" s="164">
        <v>0</v>
      </c>
      <c r="AD1622" s="164">
        <v>0</v>
      </c>
      <c r="AE1622" s="164">
        <v>0</v>
      </c>
      <c r="AF1622" s="164">
        <v>0</v>
      </c>
      <c r="AG1622" s="164">
        <v>0</v>
      </c>
      <c r="AH1622" s="164">
        <v>0</v>
      </c>
      <c r="AI1622" s="164">
        <v>0</v>
      </c>
      <c r="AJ1622" s="164">
        <v>0</v>
      </c>
      <c r="AK1622" s="164">
        <v>0</v>
      </c>
      <c r="AL1622" s="164">
        <v>0</v>
      </c>
      <c r="AM1622" s="164">
        <v>0</v>
      </c>
      <c r="AN1622" s="164">
        <v>0</v>
      </c>
      <c r="AO1622" s="164">
        <v>0</v>
      </c>
      <c r="AP1622" s="164">
        <v>0</v>
      </c>
      <c r="AQ1622" s="164">
        <v>0</v>
      </c>
      <c r="AR1622" s="164">
        <v>0</v>
      </c>
      <c r="AS1622" s="164">
        <v>0</v>
      </c>
      <c r="AT1622" s="164">
        <v>0</v>
      </c>
      <c r="AU1622" s="164">
        <v>0</v>
      </c>
      <c r="AV1622" s="164">
        <v>0</v>
      </c>
      <c r="AW1622" s="164">
        <v>0</v>
      </c>
    </row>
    <row r="1623" spans="1:49" x14ac:dyDescent="0.3">
      <c r="A1623" s="247"/>
      <c r="B1623" s="247"/>
      <c r="C1623" s="141" t="s">
        <v>17</v>
      </c>
      <c r="D1623" s="164">
        <v>0</v>
      </c>
      <c r="E1623" s="164">
        <v>0</v>
      </c>
      <c r="F1623" s="164">
        <v>0</v>
      </c>
      <c r="G1623" s="164">
        <v>0</v>
      </c>
      <c r="H1623" s="164">
        <v>0</v>
      </c>
      <c r="I1623" s="164">
        <v>0</v>
      </c>
      <c r="J1623" s="164">
        <v>0</v>
      </c>
      <c r="K1623" s="164">
        <v>0</v>
      </c>
      <c r="L1623" s="164">
        <v>0</v>
      </c>
      <c r="M1623" s="164">
        <v>0</v>
      </c>
      <c r="N1623" s="164">
        <v>0</v>
      </c>
      <c r="O1623" s="164">
        <v>0</v>
      </c>
      <c r="P1623" s="164">
        <v>0</v>
      </c>
      <c r="Q1623" s="164">
        <v>0</v>
      </c>
      <c r="R1623" s="164">
        <v>0</v>
      </c>
      <c r="S1623" s="164">
        <v>0</v>
      </c>
      <c r="T1623" s="164">
        <v>0</v>
      </c>
      <c r="U1623" s="164">
        <v>0</v>
      </c>
      <c r="V1623" s="164">
        <v>0</v>
      </c>
      <c r="W1623" s="164">
        <v>0</v>
      </c>
      <c r="X1623" s="164">
        <v>0</v>
      </c>
      <c r="Y1623" s="164">
        <v>0</v>
      </c>
      <c r="Z1623" s="164">
        <v>0</v>
      </c>
      <c r="AA1623" s="164">
        <v>0</v>
      </c>
      <c r="AB1623" s="164">
        <v>0</v>
      </c>
      <c r="AC1623" s="164">
        <v>0</v>
      </c>
      <c r="AD1623" s="164">
        <v>0</v>
      </c>
      <c r="AE1623" s="164">
        <v>0</v>
      </c>
      <c r="AF1623" s="164">
        <v>0</v>
      </c>
      <c r="AG1623" s="164">
        <v>0</v>
      </c>
      <c r="AH1623" s="164">
        <v>0</v>
      </c>
      <c r="AI1623" s="164">
        <v>0</v>
      </c>
      <c r="AJ1623" s="164">
        <v>0</v>
      </c>
      <c r="AK1623" s="164">
        <v>0</v>
      </c>
      <c r="AL1623" s="164">
        <v>0</v>
      </c>
      <c r="AM1623" s="164">
        <v>0</v>
      </c>
      <c r="AN1623" s="164">
        <v>0</v>
      </c>
      <c r="AO1623" s="164">
        <v>0</v>
      </c>
      <c r="AP1623" s="164">
        <v>0</v>
      </c>
      <c r="AQ1623" s="164">
        <v>0</v>
      </c>
      <c r="AR1623" s="164">
        <v>0</v>
      </c>
      <c r="AS1623" s="164">
        <v>0</v>
      </c>
      <c r="AT1623" s="164">
        <v>0</v>
      </c>
      <c r="AU1623" s="164">
        <v>0</v>
      </c>
      <c r="AV1623" s="164">
        <v>0</v>
      </c>
      <c r="AW1623" s="164">
        <v>0</v>
      </c>
    </row>
    <row r="1624" spans="1:49" x14ac:dyDescent="0.3">
      <c r="A1624" s="247"/>
      <c r="B1624" s="247"/>
      <c r="C1624" s="141" t="s">
        <v>34</v>
      </c>
      <c r="D1624" s="164">
        <v>0</v>
      </c>
      <c r="E1624" s="164">
        <v>0</v>
      </c>
      <c r="F1624" s="164">
        <v>0</v>
      </c>
      <c r="G1624" s="164">
        <v>0</v>
      </c>
      <c r="H1624" s="164">
        <v>0</v>
      </c>
      <c r="I1624" s="164">
        <v>0</v>
      </c>
      <c r="J1624" s="164">
        <v>0</v>
      </c>
      <c r="K1624" s="164">
        <v>0</v>
      </c>
      <c r="L1624" s="164">
        <v>0</v>
      </c>
      <c r="M1624" s="164">
        <v>0</v>
      </c>
      <c r="N1624" s="164">
        <v>0</v>
      </c>
      <c r="O1624" s="164">
        <v>0</v>
      </c>
      <c r="P1624" s="164">
        <v>0</v>
      </c>
      <c r="Q1624" s="164">
        <v>0</v>
      </c>
      <c r="R1624" s="164">
        <v>0</v>
      </c>
      <c r="S1624" s="164">
        <v>0</v>
      </c>
      <c r="T1624" s="164">
        <v>0</v>
      </c>
      <c r="U1624" s="164">
        <v>0</v>
      </c>
      <c r="V1624" s="164">
        <v>0</v>
      </c>
      <c r="W1624" s="164">
        <v>0</v>
      </c>
      <c r="X1624" s="164">
        <v>0</v>
      </c>
      <c r="Y1624" s="164">
        <v>0</v>
      </c>
      <c r="Z1624" s="164">
        <v>0</v>
      </c>
      <c r="AA1624" s="164">
        <v>0</v>
      </c>
      <c r="AB1624" s="164">
        <v>0</v>
      </c>
      <c r="AC1624" s="164">
        <v>0</v>
      </c>
      <c r="AD1624" s="164">
        <v>0</v>
      </c>
      <c r="AE1624" s="164">
        <v>0</v>
      </c>
      <c r="AF1624" s="164">
        <v>0</v>
      </c>
      <c r="AG1624" s="164">
        <v>0</v>
      </c>
      <c r="AH1624" s="164">
        <v>0</v>
      </c>
      <c r="AI1624" s="164">
        <v>0</v>
      </c>
      <c r="AJ1624" s="164">
        <v>0</v>
      </c>
      <c r="AK1624" s="164">
        <v>0</v>
      </c>
      <c r="AL1624" s="164">
        <v>0</v>
      </c>
      <c r="AM1624" s="164">
        <v>0</v>
      </c>
      <c r="AN1624" s="164">
        <v>0</v>
      </c>
      <c r="AO1624" s="164">
        <v>0</v>
      </c>
      <c r="AP1624" s="164">
        <v>0</v>
      </c>
      <c r="AQ1624" s="164">
        <v>0</v>
      </c>
      <c r="AR1624" s="164">
        <v>0</v>
      </c>
      <c r="AS1624" s="164">
        <v>0</v>
      </c>
      <c r="AT1624" s="164">
        <v>0</v>
      </c>
      <c r="AU1624" s="164">
        <v>0</v>
      </c>
      <c r="AV1624" s="164">
        <v>0</v>
      </c>
      <c r="AW1624" s="164">
        <v>0</v>
      </c>
    </row>
    <row r="1625" spans="1:49" x14ac:dyDescent="0.3">
      <c r="A1625" s="247"/>
      <c r="B1625" s="247"/>
      <c r="C1625" s="141" t="s">
        <v>19</v>
      </c>
      <c r="D1625" s="164">
        <v>0</v>
      </c>
      <c r="E1625" s="164">
        <v>0</v>
      </c>
      <c r="F1625" s="164">
        <v>0</v>
      </c>
      <c r="G1625" s="164">
        <v>0</v>
      </c>
      <c r="H1625" s="164">
        <v>0</v>
      </c>
      <c r="I1625" s="164">
        <v>0</v>
      </c>
      <c r="J1625" s="164">
        <v>0</v>
      </c>
      <c r="K1625" s="164">
        <v>0</v>
      </c>
      <c r="L1625" s="164">
        <v>0</v>
      </c>
      <c r="M1625" s="164">
        <v>0</v>
      </c>
      <c r="N1625" s="164">
        <v>0</v>
      </c>
      <c r="O1625" s="164">
        <v>0</v>
      </c>
      <c r="P1625" s="164">
        <v>0</v>
      </c>
      <c r="Q1625" s="164">
        <v>0</v>
      </c>
      <c r="R1625" s="164">
        <v>0</v>
      </c>
      <c r="S1625" s="164">
        <v>0</v>
      </c>
      <c r="T1625" s="164">
        <v>0</v>
      </c>
      <c r="U1625" s="164">
        <v>0</v>
      </c>
      <c r="V1625" s="164">
        <v>0</v>
      </c>
      <c r="W1625" s="164">
        <v>0</v>
      </c>
      <c r="X1625" s="164">
        <v>0</v>
      </c>
      <c r="Y1625" s="164">
        <v>0</v>
      </c>
      <c r="Z1625" s="164">
        <v>0</v>
      </c>
      <c r="AA1625" s="164">
        <v>0</v>
      </c>
      <c r="AB1625" s="164">
        <v>0</v>
      </c>
      <c r="AC1625" s="164">
        <v>0</v>
      </c>
      <c r="AD1625" s="164">
        <v>0</v>
      </c>
      <c r="AE1625" s="164">
        <v>0</v>
      </c>
      <c r="AF1625" s="164">
        <v>0</v>
      </c>
      <c r="AG1625" s="164">
        <v>0</v>
      </c>
      <c r="AH1625" s="164">
        <v>0</v>
      </c>
      <c r="AI1625" s="164">
        <v>0</v>
      </c>
      <c r="AJ1625" s="164">
        <v>0</v>
      </c>
      <c r="AK1625" s="164">
        <v>0</v>
      </c>
      <c r="AL1625" s="164">
        <v>0</v>
      </c>
      <c r="AM1625" s="164">
        <v>0</v>
      </c>
      <c r="AN1625" s="164">
        <v>0</v>
      </c>
      <c r="AO1625" s="164">
        <v>0</v>
      </c>
      <c r="AP1625" s="164">
        <v>0</v>
      </c>
      <c r="AQ1625" s="164">
        <v>0</v>
      </c>
      <c r="AR1625" s="164">
        <v>0</v>
      </c>
      <c r="AS1625" s="164">
        <v>0</v>
      </c>
      <c r="AT1625" s="164">
        <v>0</v>
      </c>
      <c r="AU1625" s="164">
        <v>0</v>
      </c>
      <c r="AV1625" s="164">
        <v>0</v>
      </c>
      <c r="AW1625" s="164">
        <v>0</v>
      </c>
    </row>
    <row r="1626" spans="1:49" x14ac:dyDescent="0.3">
      <c r="A1626" s="247"/>
      <c r="B1626" s="247" t="s">
        <v>20</v>
      </c>
      <c r="C1626" s="141" t="s">
        <v>11</v>
      </c>
      <c r="D1626" s="164">
        <v>0</v>
      </c>
      <c r="E1626" s="164">
        <v>0</v>
      </c>
      <c r="F1626" s="164">
        <v>0</v>
      </c>
      <c r="G1626" s="164">
        <v>0</v>
      </c>
      <c r="H1626" s="164">
        <v>0</v>
      </c>
      <c r="I1626" s="164">
        <v>0</v>
      </c>
      <c r="J1626" s="164">
        <v>0</v>
      </c>
      <c r="K1626" s="164">
        <v>0</v>
      </c>
      <c r="L1626" s="164">
        <v>0</v>
      </c>
      <c r="M1626" s="164">
        <v>0</v>
      </c>
      <c r="N1626" s="164">
        <v>0</v>
      </c>
      <c r="O1626" s="164">
        <v>0</v>
      </c>
      <c r="P1626" s="164">
        <v>0</v>
      </c>
      <c r="Q1626" s="164">
        <v>0</v>
      </c>
      <c r="R1626" s="164">
        <v>0</v>
      </c>
      <c r="S1626" s="164">
        <v>0</v>
      </c>
      <c r="T1626" s="164">
        <v>0</v>
      </c>
      <c r="U1626" s="164">
        <v>0</v>
      </c>
      <c r="V1626" s="164">
        <v>0</v>
      </c>
      <c r="W1626" s="164">
        <v>0</v>
      </c>
      <c r="X1626" s="164">
        <v>0</v>
      </c>
      <c r="Y1626" s="164">
        <v>0</v>
      </c>
      <c r="Z1626" s="164">
        <v>0</v>
      </c>
      <c r="AA1626" s="164">
        <v>0</v>
      </c>
      <c r="AB1626" s="164">
        <v>0</v>
      </c>
      <c r="AC1626" s="164">
        <v>0</v>
      </c>
      <c r="AD1626" s="164">
        <v>0</v>
      </c>
      <c r="AE1626" s="164">
        <v>0</v>
      </c>
      <c r="AF1626" s="164">
        <v>0</v>
      </c>
      <c r="AG1626" s="164">
        <v>0</v>
      </c>
      <c r="AH1626" s="164">
        <v>0</v>
      </c>
      <c r="AI1626" s="164">
        <v>0</v>
      </c>
      <c r="AJ1626" s="164">
        <v>0</v>
      </c>
      <c r="AK1626" s="164">
        <v>0</v>
      </c>
      <c r="AL1626" s="164">
        <v>0</v>
      </c>
      <c r="AM1626" s="164">
        <v>0</v>
      </c>
      <c r="AN1626" s="164">
        <v>0</v>
      </c>
      <c r="AO1626" s="164">
        <v>0</v>
      </c>
      <c r="AP1626" s="164">
        <v>0</v>
      </c>
      <c r="AQ1626" s="164">
        <v>0</v>
      </c>
      <c r="AR1626" s="164">
        <v>0</v>
      </c>
      <c r="AS1626" s="164">
        <v>0</v>
      </c>
      <c r="AT1626" s="164">
        <v>0</v>
      </c>
      <c r="AU1626" s="164">
        <v>0</v>
      </c>
      <c r="AV1626" s="164">
        <v>0</v>
      </c>
      <c r="AW1626" s="164">
        <v>0</v>
      </c>
    </row>
    <row r="1627" spans="1:49" x14ac:dyDescent="0.3">
      <c r="A1627" s="247"/>
      <c r="B1627" s="247"/>
      <c r="C1627" s="141" t="s">
        <v>12</v>
      </c>
      <c r="D1627" s="164">
        <v>0</v>
      </c>
      <c r="E1627" s="164">
        <v>0</v>
      </c>
      <c r="F1627" s="164">
        <v>0</v>
      </c>
      <c r="G1627" s="164">
        <v>0</v>
      </c>
      <c r="H1627" s="164">
        <v>0</v>
      </c>
      <c r="I1627" s="164">
        <v>0</v>
      </c>
      <c r="J1627" s="164">
        <v>0</v>
      </c>
      <c r="K1627" s="164">
        <v>0</v>
      </c>
      <c r="L1627" s="164">
        <v>0</v>
      </c>
      <c r="M1627" s="164">
        <v>0</v>
      </c>
      <c r="N1627" s="164">
        <v>0</v>
      </c>
      <c r="O1627" s="164">
        <v>0</v>
      </c>
      <c r="P1627" s="164">
        <v>0</v>
      </c>
      <c r="Q1627" s="164">
        <v>0</v>
      </c>
      <c r="R1627" s="164">
        <v>0</v>
      </c>
      <c r="S1627" s="164">
        <v>0</v>
      </c>
      <c r="T1627" s="164">
        <v>0</v>
      </c>
      <c r="U1627" s="164">
        <v>0</v>
      </c>
      <c r="V1627" s="164">
        <v>0</v>
      </c>
      <c r="W1627" s="164">
        <v>0</v>
      </c>
      <c r="X1627" s="164">
        <v>0</v>
      </c>
      <c r="Y1627" s="164">
        <v>0</v>
      </c>
      <c r="Z1627" s="164">
        <v>0</v>
      </c>
      <c r="AA1627" s="164">
        <v>0</v>
      </c>
      <c r="AB1627" s="164">
        <v>0</v>
      </c>
      <c r="AC1627" s="164">
        <v>0</v>
      </c>
      <c r="AD1627" s="164">
        <v>0</v>
      </c>
      <c r="AE1627" s="164">
        <v>0</v>
      </c>
      <c r="AF1627" s="164">
        <v>0</v>
      </c>
      <c r="AG1627" s="164">
        <v>0</v>
      </c>
      <c r="AH1627" s="164">
        <v>0</v>
      </c>
      <c r="AI1627" s="164">
        <v>0</v>
      </c>
      <c r="AJ1627" s="164">
        <v>0</v>
      </c>
      <c r="AK1627" s="164">
        <v>0</v>
      </c>
      <c r="AL1627" s="164">
        <v>0</v>
      </c>
      <c r="AM1627" s="164">
        <v>0</v>
      </c>
      <c r="AN1627" s="164">
        <v>0</v>
      </c>
      <c r="AO1627" s="164">
        <v>0</v>
      </c>
      <c r="AP1627" s="164">
        <v>0</v>
      </c>
      <c r="AQ1627" s="164">
        <v>0</v>
      </c>
      <c r="AR1627" s="164">
        <v>0</v>
      </c>
      <c r="AS1627" s="164">
        <v>0</v>
      </c>
      <c r="AT1627" s="164">
        <v>0</v>
      </c>
      <c r="AU1627" s="164">
        <v>0</v>
      </c>
      <c r="AV1627" s="164">
        <v>0</v>
      </c>
      <c r="AW1627" s="164">
        <v>0</v>
      </c>
    </row>
    <row r="1628" spans="1:49" x14ac:dyDescent="0.3">
      <c r="A1628" s="247"/>
      <c r="B1628" s="247"/>
      <c r="C1628" s="141" t="s">
        <v>13</v>
      </c>
      <c r="D1628" s="164">
        <v>0</v>
      </c>
      <c r="E1628" s="164">
        <v>0</v>
      </c>
      <c r="F1628" s="164">
        <v>0</v>
      </c>
      <c r="G1628" s="164">
        <v>0</v>
      </c>
      <c r="H1628" s="164">
        <v>0</v>
      </c>
      <c r="I1628" s="164">
        <v>0</v>
      </c>
      <c r="J1628" s="164">
        <v>0</v>
      </c>
      <c r="K1628" s="164">
        <v>0</v>
      </c>
      <c r="L1628" s="164">
        <v>0</v>
      </c>
      <c r="M1628" s="164">
        <v>0</v>
      </c>
      <c r="N1628" s="164">
        <v>0</v>
      </c>
      <c r="O1628" s="164">
        <v>0</v>
      </c>
      <c r="P1628" s="164">
        <v>0</v>
      </c>
      <c r="Q1628" s="164">
        <v>0</v>
      </c>
      <c r="R1628" s="164">
        <v>0</v>
      </c>
      <c r="S1628" s="164">
        <v>0</v>
      </c>
      <c r="T1628" s="164">
        <v>0</v>
      </c>
      <c r="U1628" s="164">
        <v>0</v>
      </c>
      <c r="V1628" s="164">
        <v>0</v>
      </c>
      <c r="W1628" s="164">
        <v>0</v>
      </c>
      <c r="X1628" s="164">
        <v>0</v>
      </c>
      <c r="Y1628" s="164">
        <v>0</v>
      </c>
      <c r="Z1628" s="164">
        <v>0</v>
      </c>
      <c r="AA1628" s="164">
        <v>0</v>
      </c>
      <c r="AB1628" s="164">
        <v>0</v>
      </c>
      <c r="AC1628" s="164">
        <v>0</v>
      </c>
      <c r="AD1628" s="164">
        <v>0</v>
      </c>
      <c r="AE1628" s="164">
        <v>0</v>
      </c>
      <c r="AF1628" s="164">
        <v>0</v>
      </c>
      <c r="AG1628" s="164">
        <v>0</v>
      </c>
      <c r="AH1628" s="164">
        <v>0</v>
      </c>
      <c r="AI1628" s="164">
        <v>0</v>
      </c>
      <c r="AJ1628" s="164">
        <v>0</v>
      </c>
      <c r="AK1628" s="164">
        <v>0</v>
      </c>
      <c r="AL1628" s="164">
        <v>0</v>
      </c>
      <c r="AM1628" s="164">
        <v>0</v>
      </c>
      <c r="AN1628" s="164">
        <v>0</v>
      </c>
      <c r="AO1628" s="164">
        <v>0</v>
      </c>
      <c r="AP1628" s="164">
        <v>0</v>
      </c>
      <c r="AQ1628" s="164">
        <v>0</v>
      </c>
      <c r="AR1628" s="164">
        <v>0</v>
      </c>
      <c r="AS1628" s="164">
        <v>0</v>
      </c>
      <c r="AT1628" s="164">
        <v>0</v>
      </c>
      <c r="AU1628" s="164">
        <v>0</v>
      </c>
      <c r="AV1628" s="164">
        <v>0</v>
      </c>
      <c r="AW1628" s="164">
        <v>0</v>
      </c>
    </row>
    <row r="1629" spans="1:49" x14ac:dyDescent="0.3">
      <c r="A1629" s="247"/>
      <c r="B1629" s="247"/>
      <c r="C1629" s="141" t="s">
        <v>14</v>
      </c>
      <c r="D1629" s="164">
        <v>0</v>
      </c>
      <c r="E1629" s="164">
        <v>0</v>
      </c>
      <c r="F1629" s="164">
        <v>0</v>
      </c>
      <c r="G1629" s="164">
        <v>0</v>
      </c>
      <c r="H1629" s="164">
        <v>0</v>
      </c>
      <c r="I1629" s="164">
        <v>0</v>
      </c>
      <c r="J1629" s="164">
        <v>0</v>
      </c>
      <c r="K1629" s="164">
        <v>0</v>
      </c>
      <c r="L1629" s="164">
        <v>0</v>
      </c>
      <c r="M1629" s="164">
        <v>0</v>
      </c>
      <c r="N1629" s="164">
        <v>0</v>
      </c>
      <c r="O1629" s="164">
        <v>0</v>
      </c>
      <c r="P1629" s="164">
        <v>0</v>
      </c>
      <c r="Q1629" s="164">
        <v>0</v>
      </c>
      <c r="R1629" s="164">
        <v>0</v>
      </c>
      <c r="S1629" s="164">
        <v>0</v>
      </c>
      <c r="T1629" s="164">
        <v>0</v>
      </c>
      <c r="U1629" s="164">
        <v>0</v>
      </c>
      <c r="V1629" s="164">
        <v>0</v>
      </c>
      <c r="W1629" s="164">
        <v>0</v>
      </c>
      <c r="X1629" s="164">
        <v>0</v>
      </c>
      <c r="Y1629" s="164">
        <v>0</v>
      </c>
      <c r="Z1629" s="164">
        <v>0</v>
      </c>
      <c r="AA1629" s="164">
        <v>0</v>
      </c>
      <c r="AB1629" s="164">
        <v>0</v>
      </c>
      <c r="AC1629" s="164">
        <v>0</v>
      </c>
      <c r="AD1629" s="164">
        <v>0</v>
      </c>
      <c r="AE1629" s="164">
        <v>0</v>
      </c>
      <c r="AF1629" s="164">
        <v>0</v>
      </c>
      <c r="AG1629" s="164">
        <v>0</v>
      </c>
      <c r="AH1629" s="164">
        <v>0</v>
      </c>
      <c r="AI1629" s="164">
        <v>0</v>
      </c>
      <c r="AJ1629" s="164">
        <v>0</v>
      </c>
      <c r="AK1629" s="164">
        <v>0</v>
      </c>
      <c r="AL1629" s="164">
        <v>0</v>
      </c>
      <c r="AM1629" s="164">
        <v>0</v>
      </c>
      <c r="AN1629" s="164">
        <v>0</v>
      </c>
      <c r="AO1629" s="164">
        <v>0</v>
      </c>
      <c r="AP1629" s="164">
        <v>0</v>
      </c>
      <c r="AQ1629" s="164">
        <v>0</v>
      </c>
      <c r="AR1629" s="164">
        <v>0</v>
      </c>
      <c r="AS1629" s="164">
        <v>0</v>
      </c>
      <c r="AT1629" s="164">
        <v>0</v>
      </c>
      <c r="AU1629" s="164">
        <v>0</v>
      </c>
      <c r="AV1629" s="164">
        <v>0</v>
      </c>
      <c r="AW1629" s="164">
        <v>0</v>
      </c>
    </row>
    <row r="1630" spans="1:49" x14ac:dyDescent="0.3">
      <c r="A1630" s="247"/>
      <c r="B1630" s="247"/>
      <c r="C1630" s="141" t="s">
        <v>15</v>
      </c>
      <c r="D1630" s="164">
        <v>0</v>
      </c>
      <c r="E1630" s="164">
        <v>0</v>
      </c>
      <c r="F1630" s="164">
        <v>0</v>
      </c>
      <c r="G1630" s="164">
        <v>0</v>
      </c>
      <c r="H1630" s="164">
        <v>0</v>
      </c>
      <c r="I1630" s="164">
        <v>0</v>
      </c>
      <c r="J1630" s="164">
        <v>0</v>
      </c>
      <c r="K1630" s="164">
        <v>0</v>
      </c>
      <c r="L1630" s="164">
        <v>0</v>
      </c>
      <c r="M1630" s="164">
        <v>0</v>
      </c>
      <c r="N1630" s="164">
        <v>0</v>
      </c>
      <c r="O1630" s="164">
        <v>0</v>
      </c>
      <c r="P1630" s="164">
        <v>0</v>
      </c>
      <c r="Q1630" s="164">
        <v>0</v>
      </c>
      <c r="R1630" s="164">
        <v>0</v>
      </c>
      <c r="S1630" s="164">
        <v>0</v>
      </c>
      <c r="T1630" s="164">
        <v>0</v>
      </c>
      <c r="U1630" s="164">
        <v>0</v>
      </c>
      <c r="V1630" s="164">
        <v>0</v>
      </c>
      <c r="W1630" s="164">
        <v>0</v>
      </c>
      <c r="X1630" s="164">
        <v>0</v>
      </c>
      <c r="Y1630" s="164">
        <v>0</v>
      </c>
      <c r="Z1630" s="164">
        <v>0</v>
      </c>
      <c r="AA1630" s="164">
        <v>0</v>
      </c>
      <c r="AB1630" s="164">
        <v>0</v>
      </c>
      <c r="AC1630" s="164">
        <v>0</v>
      </c>
      <c r="AD1630" s="164">
        <v>0</v>
      </c>
      <c r="AE1630" s="164">
        <v>0</v>
      </c>
      <c r="AF1630" s="164">
        <v>0</v>
      </c>
      <c r="AG1630" s="164">
        <v>0</v>
      </c>
      <c r="AH1630" s="164">
        <v>0</v>
      </c>
      <c r="AI1630" s="164">
        <v>0</v>
      </c>
      <c r="AJ1630" s="164">
        <v>0</v>
      </c>
      <c r="AK1630" s="164">
        <v>0</v>
      </c>
      <c r="AL1630" s="164">
        <v>0</v>
      </c>
      <c r="AM1630" s="164">
        <v>0</v>
      </c>
      <c r="AN1630" s="164">
        <v>0</v>
      </c>
      <c r="AO1630" s="164">
        <v>0</v>
      </c>
      <c r="AP1630" s="164">
        <v>0</v>
      </c>
      <c r="AQ1630" s="164">
        <v>0</v>
      </c>
      <c r="AR1630" s="164">
        <v>0</v>
      </c>
      <c r="AS1630" s="164">
        <v>0</v>
      </c>
      <c r="AT1630" s="164">
        <v>0</v>
      </c>
      <c r="AU1630" s="164">
        <v>0</v>
      </c>
      <c r="AV1630" s="164">
        <v>0</v>
      </c>
      <c r="AW1630" s="164">
        <v>0</v>
      </c>
    </row>
    <row r="1631" spans="1:49" x14ac:dyDescent="0.3">
      <c r="A1631" s="247"/>
      <c r="B1631" s="247"/>
      <c r="C1631" s="141" t="s">
        <v>16</v>
      </c>
      <c r="D1631" s="164">
        <v>0</v>
      </c>
      <c r="E1631" s="164">
        <v>0</v>
      </c>
      <c r="F1631" s="164">
        <v>0</v>
      </c>
      <c r="G1631" s="164">
        <v>0</v>
      </c>
      <c r="H1631" s="164">
        <v>0</v>
      </c>
      <c r="I1631" s="164">
        <v>0</v>
      </c>
      <c r="J1631" s="164">
        <v>0</v>
      </c>
      <c r="K1631" s="164">
        <v>0</v>
      </c>
      <c r="L1631" s="164">
        <v>0</v>
      </c>
      <c r="M1631" s="164">
        <v>0</v>
      </c>
      <c r="N1631" s="164">
        <v>0</v>
      </c>
      <c r="O1631" s="164">
        <v>0</v>
      </c>
      <c r="P1631" s="164">
        <v>0</v>
      </c>
      <c r="Q1631" s="164">
        <v>0</v>
      </c>
      <c r="R1631" s="164">
        <v>0</v>
      </c>
      <c r="S1631" s="164">
        <v>0</v>
      </c>
      <c r="T1631" s="164">
        <v>0</v>
      </c>
      <c r="U1631" s="164">
        <v>0</v>
      </c>
      <c r="V1631" s="164">
        <v>0</v>
      </c>
      <c r="W1631" s="164">
        <v>0</v>
      </c>
      <c r="X1631" s="164">
        <v>0</v>
      </c>
      <c r="Y1631" s="164">
        <v>0</v>
      </c>
      <c r="Z1631" s="164">
        <v>0</v>
      </c>
      <c r="AA1631" s="164">
        <v>0</v>
      </c>
      <c r="AB1631" s="164">
        <v>0</v>
      </c>
      <c r="AC1631" s="164">
        <v>0</v>
      </c>
      <c r="AD1631" s="164">
        <v>0</v>
      </c>
      <c r="AE1631" s="164">
        <v>0</v>
      </c>
      <c r="AF1631" s="164">
        <v>0</v>
      </c>
      <c r="AG1631" s="164">
        <v>0</v>
      </c>
      <c r="AH1631" s="164">
        <v>0</v>
      </c>
      <c r="AI1631" s="164">
        <v>0</v>
      </c>
      <c r="AJ1631" s="164">
        <v>0</v>
      </c>
      <c r="AK1631" s="164">
        <v>0</v>
      </c>
      <c r="AL1631" s="164">
        <v>0</v>
      </c>
      <c r="AM1631" s="164">
        <v>0</v>
      </c>
      <c r="AN1631" s="164">
        <v>0</v>
      </c>
      <c r="AO1631" s="164">
        <v>0</v>
      </c>
      <c r="AP1631" s="164">
        <v>0</v>
      </c>
      <c r="AQ1631" s="164">
        <v>0</v>
      </c>
      <c r="AR1631" s="164">
        <v>0</v>
      </c>
      <c r="AS1631" s="164">
        <v>0</v>
      </c>
      <c r="AT1631" s="164">
        <v>0</v>
      </c>
      <c r="AU1631" s="164">
        <v>0</v>
      </c>
      <c r="AV1631" s="164">
        <v>0</v>
      </c>
      <c r="AW1631" s="164">
        <v>0</v>
      </c>
    </row>
    <row r="1632" spans="1:49" x14ac:dyDescent="0.3">
      <c r="A1632" s="247"/>
      <c r="B1632" s="247"/>
      <c r="C1632" s="141" t="s">
        <v>17</v>
      </c>
      <c r="D1632" s="164">
        <v>0</v>
      </c>
      <c r="E1632" s="164">
        <v>0</v>
      </c>
      <c r="F1632" s="164">
        <v>0</v>
      </c>
      <c r="G1632" s="164">
        <v>0</v>
      </c>
      <c r="H1632" s="164">
        <v>0</v>
      </c>
      <c r="I1632" s="164">
        <v>0</v>
      </c>
      <c r="J1632" s="164">
        <v>0</v>
      </c>
      <c r="K1632" s="164">
        <v>0</v>
      </c>
      <c r="L1632" s="164">
        <v>0</v>
      </c>
      <c r="M1632" s="164">
        <v>0</v>
      </c>
      <c r="N1632" s="164">
        <v>0</v>
      </c>
      <c r="O1632" s="164">
        <v>0</v>
      </c>
      <c r="P1632" s="164">
        <v>0</v>
      </c>
      <c r="Q1632" s="164">
        <v>0</v>
      </c>
      <c r="R1632" s="164">
        <v>0</v>
      </c>
      <c r="S1632" s="164">
        <v>0</v>
      </c>
      <c r="T1632" s="164">
        <v>0</v>
      </c>
      <c r="U1632" s="164">
        <v>0</v>
      </c>
      <c r="V1632" s="164">
        <v>0</v>
      </c>
      <c r="W1632" s="164">
        <v>0</v>
      </c>
      <c r="X1632" s="164">
        <v>0</v>
      </c>
      <c r="Y1632" s="164">
        <v>0</v>
      </c>
      <c r="Z1632" s="164">
        <v>0</v>
      </c>
      <c r="AA1632" s="164">
        <v>0</v>
      </c>
      <c r="AB1632" s="164">
        <v>0</v>
      </c>
      <c r="AC1632" s="164">
        <v>0</v>
      </c>
      <c r="AD1632" s="164">
        <v>0</v>
      </c>
      <c r="AE1632" s="164">
        <v>0</v>
      </c>
      <c r="AF1632" s="164">
        <v>0</v>
      </c>
      <c r="AG1632" s="164">
        <v>0</v>
      </c>
      <c r="AH1632" s="164">
        <v>0</v>
      </c>
      <c r="AI1632" s="164">
        <v>0</v>
      </c>
      <c r="AJ1632" s="164">
        <v>0</v>
      </c>
      <c r="AK1632" s="164">
        <v>0</v>
      </c>
      <c r="AL1632" s="164">
        <v>0</v>
      </c>
      <c r="AM1632" s="164">
        <v>0</v>
      </c>
      <c r="AN1632" s="164">
        <v>0</v>
      </c>
      <c r="AO1632" s="164">
        <v>0</v>
      </c>
      <c r="AP1632" s="164">
        <v>0</v>
      </c>
      <c r="AQ1632" s="164">
        <v>0</v>
      </c>
      <c r="AR1632" s="164">
        <v>0</v>
      </c>
      <c r="AS1632" s="164">
        <v>0</v>
      </c>
      <c r="AT1632" s="164">
        <v>0</v>
      </c>
      <c r="AU1632" s="164">
        <v>0</v>
      </c>
      <c r="AV1632" s="164">
        <v>0</v>
      </c>
      <c r="AW1632" s="164">
        <v>0</v>
      </c>
    </row>
    <row r="1633" spans="1:49" x14ac:dyDescent="0.3">
      <c r="A1633" s="247"/>
      <c r="B1633" s="247"/>
      <c r="C1633" s="141" t="s">
        <v>34</v>
      </c>
      <c r="D1633" s="164">
        <v>0</v>
      </c>
      <c r="E1633" s="164">
        <v>0</v>
      </c>
      <c r="F1633" s="164">
        <v>0</v>
      </c>
      <c r="G1633" s="164">
        <v>0</v>
      </c>
      <c r="H1633" s="164">
        <v>0</v>
      </c>
      <c r="I1633" s="164">
        <v>0</v>
      </c>
      <c r="J1633" s="164">
        <v>0</v>
      </c>
      <c r="K1633" s="164">
        <v>0</v>
      </c>
      <c r="L1633" s="164">
        <v>0</v>
      </c>
      <c r="M1633" s="164">
        <v>0</v>
      </c>
      <c r="N1633" s="164">
        <v>0</v>
      </c>
      <c r="O1633" s="164">
        <v>0</v>
      </c>
      <c r="P1633" s="164">
        <v>0</v>
      </c>
      <c r="Q1633" s="164">
        <v>0</v>
      </c>
      <c r="R1633" s="164">
        <v>0</v>
      </c>
      <c r="S1633" s="164">
        <v>0</v>
      </c>
      <c r="T1633" s="164">
        <v>0</v>
      </c>
      <c r="U1633" s="164">
        <v>0</v>
      </c>
      <c r="V1633" s="164">
        <v>0</v>
      </c>
      <c r="W1633" s="164">
        <v>0</v>
      </c>
      <c r="X1633" s="164">
        <v>0</v>
      </c>
      <c r="Y1633" s="164">
        <v>0</v>
      </c>
      <c r="Z1633" s="164">
        <v>0</v>
      </c>
      <c r="AA1633" s="164">
        <v>0</v>
      </c>
      <c r="AB1633" s="164">
        <v>0</v>
      </c>
      <c r="AC1633" s="164">
        <v>0</v>
      </c>
      <c r="AD1633" s="164">
        <v>0</v>
      </c>
      <c r="AE1633" s="164">
        <v>0</v>
      </c>
      <c r="AF1633" s="164">
        <v>0</v>
      </c>
      <c r="AG1633" s="164">
        <v>0</v>
      </c>
      <c r="AH1633" s="164">
        <v>0</v>
      </c>
      <c r="AI1633" s="164">
        <v>0</v>
      </c>
      <c r="AJ1633" s="164">
        <v>0</v>
      </c>
      <c r="AK1633" s="164">
        <v>0</v>
      </c>
      <c r="AL1633" s="164">
        <v>0</v>
      </c>
      <c r="AM1633" s="164">
        <v>0</v>
      </c>
      <c r="AN1633" s="164">
        <v>0</v>
      </c>
      <c r="AO1633" s="164">
        <v>0</v>
      </c>
      <c r="AP1633" s="164">
        <v>0</v>
      </c>
      <c r="AQ1633" s="164">
        <v>0</v>
      </c>
      <c r="AR1633" s="164">
        <v>0</v>
      </c>
      <c r="AS1633" s="164">
        <v>0</v>
      </c>
      <c r="AT1633" s="164">
        <v>0</v>
      </c>
      <c r="AU1633" s="164">
        <v>0</v>
      </c>
      <c r="AV1633" s="164">
        <v>0</v>
      </c>
      <c r="AW1633" s="164">
        <v>0</v>
      </c>
    </row>
    <row r="1634" spans="1:49" x14ac:dyDescent="0.3">
      <c r="A1634" s="247"/>
      <c r="B1634" s="247"/>
      <c r="C1634" s="141" t="s">
        <v>19</v>
      </c>
      <c r="D1634" s="164">
        <v>0</v>
      </c>
      <c r="E1634" s="164">
        <v>0</v>
      </c>
      <c r="F1634" s="164">
        <v>0</v>
      </c>
      <c r="G1634" s="164">
        <v>0</v>
      </c>
      <c r="H1634" s="164">
        <v>0</v>
      </c>
      <c r="I1634" s="164">
        <v>0</v>
      </c>
      <c r="J1634" s="164">
        <v>0</v>
      </c>
      <c r="K1634" s="164">
        <v>0</v>
      </c>
      <c r="L1634" s="164">
        <v>0</v>
      </c>
      <c r="M1634" s="164">
        <v>0</v>
      </c>
      <c r="N1634" s="164">
        <v>0</v>
      </c>
      <c r="O1634" s="164">
        <v>0</v>
      </c>
      <c r="P1634" s="164">
        <v>0</v>
      </c>
      <c r="Q1634" s="164">
        <v>0</v>
      </c>
      <c r="R1634" s="164">
        <v>0</v>
      </c>
      <c r="S1634" s="164">
        <v>0</v>
      </c>
      <c r="T1634" s="164">
        <v>0</v>
      </c>
      <c r="U1634" s="164">
        <v>0</v>
      </c>
      <c r="V1634" s="164">
        <v>0</v>
      </c>
      <c r="W1634" s="164">
        <v>0</v>
      </c>
      <c r="X1634" s="164">
        <v>0</v>
      </c>
      <c r="Y1634" s="164">
        <v>0</v>
      </c>
      <c r="Z1634" s="164">
        <v>0</v>
      </c>
      <c r="AA1634" s="164">
        <v>0</v>
      </c>
      <c r="AB1634" s="164">
        <v>0</v>
      </c>
      <c r="AC1634" s="164">
        <v>0</v>
      </c>
      <c r="AD1634" s="164">
        <v>0</v>
      </c>
      <c r="AE1634" s="164">
        <v>0</v>
      </c>
      <c r="AF1634" s="164">
        <v>0</v>
      </c>
      <c r="AG1634" s="164">
        <v>0</v>
      </c>
      <c r="AH1634" s="164">
        <v>0</v>
      </c>
      <c r="AI1634" s="164">
        <v>0</v>
      </c>
      <c r="AJ1634" s="164">
        <v>0</v>
      </c>
      <c r="AK1634" s="164">
        <v>0</v>
      </c>
      <c r="AL1634" s="164">
        <v>0</v>
      </c>
      <c r="AM1634" s="164">
        <v>0</v>
      </c>
      <c r="AN1634" s="164">
        <v>0</v>
      </c>
      <c r="AO1634" s="164">
        <v>0</v>
      </c>
      <c r="AP1634" s="164">
        <v>0</v>
      </c>
      <c r="AQ1634" s="164">
        <v>0</v>
      </c>
      <c r="AR1634" s="164">
        <v>0</v>
      </c>
      <c r="AS1634" s="164">
        <v>0</v>
      </c>
      <c r="AT1634" s="164">
        <v>0</v>
      </c>
      <c r="AU1634" s="164">
        <v>0</v>
      </c>
      <c r="AV1634" s="164">
        <v>0</v>
      </c>
      <c r="AW1634" s="164">
        <v>0</v>
      </c>
    </row>
    <row r="1635" spans="1:49" x14ac:dyDescent="0.3">
      <c r="A1635" s="247"/>
      <c r="B1635" s="247" t="s">
        <v>21</v>
      </c>
      <c r="C1635" s="141" t="s">
        <v>11</v>
      </c>
      <c r="D1635" s="164">
        <v>0</v>
      </c>
      <c r="E1635" s="164">
        <v>0</v>
      </c>
      <c r="F1635" s="164">
        <v>0</v>
      </c>
      <c r="G1635" s="164">
        <v>0</v>
      </c>
      <c r="H1635" s="164">
        <v>0</v>
      </c>
      <c r="I1635" s="164">
        <v>0</v>
      </c>
      <c r="J1635" s="164">
        <v>0</v>
      </c>
      <c r="K1635" s="164">
        <v>0</v>
      </c>
      <c r="L1635" s="164">
        <v>0</v>
      </c>
      <c r="M1635" s="164">
        <v>0</v>
      </c>
      <c r="N1635" s="164">
        <v>0</v>
      </c>
      <c r="O1635" s="164">
        <v>0</v>
      </c>
      <c r="P1635" s="164">
        <v>0</v>
      </c>
      <c r="Q1635" s="164">
        <v>0</v>
      </c>
      <c r="R1635" s="164">
        <v>0</v>
      </c>
      <c r="S1635" s="164">
        <v>0</v>
      </c>
      <c r="T1635" s="164">
        <v>0</v>
      </c>
      <c r="U1635" s="164">
        <v>0</v>
      </c>
      <c r="V1635" s="164">
        <v>0</v>
      </c>
      <c r="W1635" s="164">
        <v>0</v>
      </c>
      <c r="X1635" s="164">
        <v>0</v>
      </c>
      <c r="Y1635" s="164">
        <v>0</v>
      </c>
      <c r="Z1635" s="164">
        <v>0</v>
      </c>
      <c r="AA1635" s="164">
        <v>0</v>
      </c>
      <c r="AB1635" s="164">
        <v>0</v>
      </c>
      <c r="AC1635" s="164">
        <v>0</v>
      </c>
      <c r="AD1635" s="164">
        <v>0</v>
      </c>
      <c r="AE1635" s="164">
        <v>0</v>
      </c>
      <c r="AF1635" s="164">
        <v>0</v>
      </c>
      <c r="AG1635" s="164">
        <v>0</v>
      </c>
      <c r="AH1635" s="164">
        <v>0</v>
      </c>
      <c r="AI1635" s="164">
        <v>0</v>
      </c>
      <c r="AJ1635" s="164">
        <v>0</v>
      </c>
      <c r="AK1635" s="164">
        <v>0</v>
      </c>
      <c r="AL1635" s="164">
        <v>0</v>
      </c>
      <c r="AM1635" s="164">
        <v>0</v>
      </c>
      <c r="AN1635" s="164">
        <v>0</v>
      </c>
      <c r="AO1635" s="164">
        <v>0</v>
      </c>
      <c r="AP1635" s="164">
        <v>0</v>
      </c>
      <c r="AQ1635" s="164">
        <v>0</v>
      </c>
      <c r="AR1635" s="164">
        <v>0</v>
      </c>
      <c r="AS1635" s="164">
        <v>0</v>
      </c>
      <c r="AT1635" s="164">
        <v>0</v>
      </c>
      <c r="AU1635" s="164">
        <v>0</v>
      </c>
      <c r="AV1635" s="164">
        <v>0</v>
      </c>
      <c r="AW1635" s="164">
        <v>0</v>
      </c>
    </row>
    <row r="1636" spans="1:49" x14ac:dyDescent="0.3">
      <c r="A1636" s="247"/>
      <c r="B1636" s="247"/>
      <c r="C1636" s="141" t="s">
        <v>12</v>
      </c>
      <c r="D1636" s="164">
        <v>0</v>
      </c>
      <c r="E1636" s="164">
        <v>0</v>
      </c>
      <c r="F1636" s="164">
        <v>0</v>
      </c>
      <c r="G1636" s="164">
        <v>0</v>
      </c>
      <c r="H1636" s="164">
        <v>0</v>
      </c>
      <c r="I1636" s="164">
        <v>0</v>
      </c>
      <c r="J1636" s="164">
        <v>0</v>
      </c>
      <c r="K1636" s="164">
        <v>0</v>
      </c>
      <c r="L1636" s="164">
        <v>0</v>
      </c>
      <c r="M1636" s="164">
        <v>0</v>
      </c>
      <c r="N1636" s="164">
        <v>0</v>
      </c>
      <c r="O1636" s="164">
        <v>0</v>
      </c>
      <c r="P1636" s="164">
        <v>0</v>
      </c>
      <c r="Q1636" s="164">
        <v>0</v>
      </c>
      <c r="R1636" s="164">
        <v>0</v>
      </c>
      <c r="S1636" s="164">
        <v>0</v>
      </c>
      <c r="T1636" s="164">
        <v>0</v>
      </c>
      <c r="U1636" s="164">
        <v>0</v>
      </c>
      <c r="V1636" s="164">
        <v>0</v>
      </c>
      <c r="W1636" s="164">
        <v>0</v>
      </c>
      <c r="X1636" s="164">
        <v>0</v>
      </c>
      <c r="Y1636" s="164">
        <v>0</v>
      </c>
      <c r="Z1636" s="164">
        <v>0</v>
      </c>
      <c r="AA1636" s="164">
        <v>0</v>
      </c>
      <c r="AB1636" s="164">
        <v>0</v>
      </c>
      <c r="AC1636" s="164">
        <v>0</v>
      </c>
      <c r="AD1636" s="164">
        <v>0</v>
      </c>
      <c r="AE1636" s="164">
        <v>0</v>
      </c>
      <c r="AF1636" s="164">
        <v>0</v>
      </c>
      <c r="AG1636" s="164">
        <v>0</v>
      </c>
      <c r="AH1636" s="164">
        <v>0</v>
      </c>
      <c r="AI1636" s="164">
        <v>0</v>
      </c>
      <c r="AJ1636" s="164">
        <v>0</v>
      </c>
      <c r="AK1636" s="164">
        <v>0</v>
      </c>
      <c r="AL1636" s="164">
        <v>0</v>
      </c>
      <c r="AM1636" s="164">
        <v>0</v>
      </c>
      <c r="AN1636" s="164">
        <v>0</v>
      </c>
      <c r="AO1636" s="164">
        <v>0</v>
      </c>
      <c r="AP1636" s="164">
        <v>0</v>
      </c>
      <c r="AQ1636" s="164">
        <v>0</v>
      </c>
      <c r="AR1636" s="164">
        <v>0</v>
      </c>
      <c r="AS1636" s="164">
        <v>0</v>
      </c>
      <c r="AT1636" s="164">
        <v>0</v>
      </c>
      <c r="AU1636" s="164">
        <v>0</v>
      </c>
      <c r="AV1636" s="164">
        <v>0</v>
      </c>
      <c r="AW1636" s="164">
        <v>0</v>
      </c>
    </row>
    <row r="1637" spans="1:49" x14ac:dyDescent="0.3">
      <c r="A1637" s="247"/>
      <c r="B1637" s="247"/>
      <c r="C1637" s="141" t="s">
        <v>13</v>
      </c>
      <c r="D1637" s="164">
        <v>0</v>
      </c>
      <c r="E1637" s="164">
        <v>0</v>
      </c>
      <c r="F1637" s="164">
        <v>0</v>
      </c>
      <c r="G1637" s="164">
        <v>0</v>
      </c>
      <c r="H1637" s="164">
        <v>0</v>
      </c>
      <c r="I1637" s="164">
        <v>0</v>
      </c>
      <c r="J1637" s="164">
        <v>0</v>
      </c>
      <c r="K1637" s="164">
        <v>0</v>
      </c>
      <c r="L1637" s="164">
        <v>0</v>
      </c>
      <c r="M1637" s="164">
        <v>0</v>
      </c>
      <c r="N1637" s="164">
        <v>0</v>
      </c>
      <c r="O1637" s="164">
        <v>0</v>
      </c>
      <c r="P1637" s="164">
        <v>0</v>
      </c>
      <c r="Q1637" s="164">
        <v>0</v>
      </c>
      <c r="R1637" s="164">
        <v>0</v>
      </c>
      <c r="S1637" s="164">
        <v>0</v>
      </c>
      <c r="T1637" s="164">
        <v>0</v>
      </c>
      <c r="U1637" s="164">
        <v>0</v>
      </c>
      <c r="V1637" s="164">
        <v>0</v>
      </c>
      <c r="W1637" s="164">
        <v>0</v>
      </c>
      <c r="X1637" s="164">
        <v>0</v>
      </c>
      <c r="Y1637" s="164">
        <v>0</v>
      </c>
      <c r="Z1637" s="164">
        <v>0</v>
      </c>
      <c r="AA1637" s="164">
        <v>0</v>
      </c>
      <c r="AB1637" s="164">
        <v>0</v>
      </c>
      <c r="AC1637" s="164">
        <v>0</v>
      </c>
      <c r="AD1637" s="164">
        <v>0</v>
      </c>
      <c r="AE1637" s="164">
        <v>0</v>
      </c>
      <c r="AF1637" s="164">
        <v>0</v>
      </c>
      <c r="AG1637" s="164">
        <v>0</v>
      </c>
      <c r="AH1637" s="164">
        <v>0</v>
      </c>
      <c r="AI1637" s="164">
        <v>0</v>
      </c>
      <c r="AJ1637" s="164">
        <v>0</v>
      </c>
      <c r="AK1637" s="164">
        <v>0</v>
      </c>
      <c r="AL1637" s="164">
        <v>0</v>
      </c>
      <c r="AM1637" s="164">
        <v>0</v>
      </c>
      <c r="AN1637" s="164">
        <v>0</v>
      </c>
      <c r="AO1637" s="164">
        <v>0</v>
      </c>
      <c r="AP1637" s="164">
        <v>0</v>
      </c>
      <c r="AQ1637" s="164">
        <v>0</v>
      </c>
      <c r="AR1637" s="164">
        <v>0</v>
      </c>
      <c r="AS1637" s="164">
        <v>0</v>
      </c>
      <c r="AT1637" s="164">
        <v>0</v>
      </c>
      <c r="AU1637" s="164">
        <v>0</v>
      </c>
      <c r="AV1637" s="164">
        <v>0</v>
      </c>
      <c r="AW1637" s="164">
        <v>0</v>
      </c>
    </row>
    <row r="1638" spans="1:49" x14ac:dyDescent="0.3">
      <c r="A1638" s="247"/>
      <c r="B1638" s="247"/>
      <c r="C1638" s="141" t="s">
        <v>14</v>
      </c>
      <c r="D1638" s="164">
        <v>0</v>
      </c>
      <c r="E1638" s="164">
        <v>0</v>
      </c>
      <c r="F1638" s="164">
        <v>0</v>
      </c>
      <c r="G1638" s="164">
        <v>0</v>
      </c>
      <c r="H1638" s="164">
        <v>0</v>
      </c>
      <c r="I1638" s="164">
        <v>0</v>
      </c>
      <c r="J1638" s="164">
        <v>0</v>
      </c>
      <c r="K1638" s="164">
        <v>0</v>
      </c>
      <c r="L1638" s="164">
        <v>0</v>
      </c>
      <c r="M1638" s="164">
        <v>0</v>
      </c>
      <c r="N1638" s="164">
        <v>0</v>
      </c>
      <c r="O1638" s="164">
        <v>0</v>
      </c>
      <c r="P1638" s="164">
        <v>0</v>
      </c>
      <c r="Q1638" s="164">
        <v>0</v>
      </c>
      <c r="R1638" s="164">
        <v>0</v>
      </c>
      <c r="S1638" s="164">
        <v>0</v>
      </c>
      <c r="T1638" s="164">
        <v>0</v>
      </c>
      <c r="U1638" s="164">
        <v>0</v>
      </c>
      <c r="V1638" s="164">
        <v>0</v>
      </c>
      <c r="W1638" s="164">
        <v>0</v>
      </c>
      <c r="X1638" s="164">
        <v>0</v>
      </c>
      <c r="Y1638" s="164">
        <v>0</v>
      </c>
      <c r="Z1638" s="164">
        <v>0</v>
      </c>
      <c r="AA1638" s="164">
        <v>0</v>
      </c>
      <c r="AB1638" s="164">
        <v>0</v>
      </c>
      <c r="AC1638" s="164">
        <v>0</v>
      </c>
      <c r="AD1638" s="164">
        <v>0</v>
      </c>
      <c r="AE1638" s="164">
        <v>0</v>
      </c>
      <c r="AF1638" s="164">
        <v>0</v>
      </c>
      <c r="AG1638" s="164">
        <v>0</v>
      </c>
      <c r="AH1638" s="164">
        <v>0</v>
      </c>
      <c r="AI1638" s="164">
        <v>0</v>
      </c>
      <c r="AJ1638" s="164">
        <v>0</v>
      </c>
      <c r="AK1638" s="164">
        <v>0</v>
      </c>
      <c r="AL1638" s="164">
        <v>0</v>
      </c>
      <c r="AM1638" s="164">
        <v>0</v>
      </c>
      <c r="AN1638" s="164">
        <v>0</v>
      </c>
      <c r="AO1638" s="164">
        <v>0</v>
      </c>
      <c r="AP1638" s="164">
        <v>0</v>
      </c>
      <c r="AQ1638" s="164">
        <v>0</v>
      </c>
      <c r="AR1638" s="164">
        <v>0</v>
      </c>
      <c r="AS1638" s="164">
        <v>0</v>
      </c>
      <c r="AT1638" s="164">
        <v>0</v>
      </c>
      <c r="AU1638" s="164">
        <v>0</v>
      </c>
      <c r="AV1638" s="164">
        <v>0</v>
      </c>
      <c r="AW1638" s="164">
        <v>0</v>
      </c>
    </row>
    <row r="1639" spans="1:49" x14ac:dyDescent="0.3">
      <c r="A1639" s="247"/>
      <c r="B1639" s="247"/>
      <c r="C1639" s="141" t="s">
        <v>15</v>
      </c>
      <c r="D1639" s="164">
        <v>0</v>
      </c>
      <c r="E1639" s="164">
        <v>0</v>
      </c>
      <c r="F1639" s="164">
        <v>0</v>
      </c>
      <c r="G1639" s="164">
        <v>0</v>
      </c>
      <c r="H1639" s="164">
        <v>0</v>
      </c>
      <c r="I1639" s="164">
        <v>0</v>
      </c>
      <c r="J1639" s="164">
        <v>0</v>
      </c>
      <c r="K1639" s="164">
        <v>0</v>
      </c>
      <c r="L1639" s="164">
        <v>0</v>
      </c>
      <c r="M1639" s="164">
        <v>0</v>
      </c>
      <c r="N1639" s="164">
        <v>0</v>
      </c>
      <c r="O1639" s="164">
        <v>0</v>
      </c>
      <c r="P1639" s="164">
        <v>0</v>
      </c>
      <c r="Q1639" s="164">
        <v>0</v>
      </c>
      <c r="R1639" s="164">
        <v>0</v>
      </c>
      <c r="S1639" s="164">
        <v>0</v>
      </c>
      <c r="T1639" s="164">
        <v>0</v>
      </c>
      <c r="U1639" s="164">
        <v>0</v>
      </c>
      <c r="V1639" s="164">
        <v>0</v>
      </c>
      <c r="W1639" s="164">
        <v>0</v>
      </c>
      <c r="X1639" s="164">
        <v>0</v>
      </c>
      <c r="Y1639" s="164">
        <v>0</v>
      </c>
      <c r="Z1639" s="164">
        <v>0</v>
      </c>
      <c r="AA1639" s="164">
        <v>0</v>
      </c>
      <c r="AB1639" s="164">
        <v>0</v>
      </c>
      <c r="AC1639" s="164">
        <v>0</v>
      </c>
      <c r="AD1639" s="164">
        <v>0</v>
      </c>
      <c r="AE1639" s="164">
        <v>0</v>
      </c>
      <c r="AF1639" s="164">
        <v>0</v>
      </c>
      <c r="AG1639" s="164">
        <v>0</v>
      </c>
      <c r="AH1639" s="164">
        <v>0</v>
      </c>
      <c r="AI1639" s="164">
        <v>0</v>
      </c>
      <c r="AJ1639" s="164">
        <v>0</v>
      </c>
      <c r="AK1639" s="164">
        <v>0</v>
      </c>
      <c r="AL1639" s="164">
        <v>0</v>
      </c>
      <c r="AM1639" s="164">
        <v>0</v>
      </c>
      <c r="AN1639" s="164">
        <v>0</v>
      </c>
      <c r="AO1639" s="164">
        <v>0</v>
      </c>
      <c r="AP1639" s="164">
        <v>0</v>
      </c>
      <c r="AQ1639" s="164">
        <v>0</v>
      </c>
      <c r="AR1639" s="164">
        <v>0</v>
      </c>
      <c r="AS1639" s="164">
        <v>0</v>
      </c>
      <c r="AT1639" s="164">
        <v>0</v>
      </c>
      <c r="AU1639" s="164">
        <v>0</v>
      </c>
      <c r="AV1639" s="164">
        <v>0</v>
      </c>
      <c r="AW1639" s="164">
        <v>0</v>
      </c>
    </row>
    <row r="1640" spans="1:49" x14ac:dyDescent="0.3">
      <c r="A1640" s="247"/>
      <c r="B1640" s="247"/>
      <c r="C1640" s="141" t="s">
        <v>16</v>
      </c>
      <c r="D1640" s="164">
        <v>0</v>
      </c>
      <c r="E1640" s="164">
        <v>0</v>
      </c>
      <c r="F1640" s="164">
        <v>0</v>
      </c>
      <c r="G1640" s="164">
        <v>0</v>
      </c>
      <c r="H1640" s="164">
        <v>0</v>
      </c>
      <c r="I1640" s="164">
        <v>0</v>
      </c>
      <c r="J1640" s="164">
        <v>0</v>
      </c>
      <c r="K1640" s="164">
        <v>0</v>
      </c>
      <c r="L1640" s="164">
        <v>0</v>
      </c>
      <c r="M1640" s="164">
        <v>0</v>
      </c>
      <c r="N1640" s="164">
        <v>0</v>
      </c>
      <c r="O1640" s="164">
        <v>0</v>
      </c>
      <c r="P1640" s="164">
        <v>0</v>
      </c>
      <c r="Q1640" s="164">
        <v>0</v>
      </c>
      <c r="R1640" s="164">
        <v>0</v>
      </c>
      <c r="S1640" s="164">
        <v>0</v>
      </c>
      <c r="T1640" s="164">
        <v>0</v>
      </c>
      <c r="U1640" s="164">
        <v>0</v>
      </c>
      <c r="V1640" s="164">
        <v>0</v>
      </c>
      <c r="W1640" s="164">
        <v>0</v>
      </c>
      <c r="X1640" s="164">
        <v>0</v>
      </c>
      <c r="Y1640" s="164">
        <v>0</v>
      </c>
      <c r="Z1640" s="164">
        <v>0</v>
      </c>
      <c r="AA1640" s="164">
        <v>0</v>
      </c>
      <c r="AB1640" s="164">
        <v>0</v>
      </c>
      <c r="AC1640" s="164">
        <v>0</v>
      </c>
      <c r="AD1640" s="164">
        <v>0</v>
      </c>
      <c r="AE1640" s="164">
        <v>0</v>
      </c>
      <c r="AF1640" s="164">
        <v>0</v>
      </c>
      <c r="AG1640" s="164">
        <v>0</v>
      </c>
      <c r="AH1640" s="164">
        <v>0</v>
      </c>
      <c r="AI1640" s="164">
        <v>0</v>
      </c>
      <c r="AJ1640" s="164">
        <v>0</v>
      </c>
      <c r="AK1640" s="164">
        <v>0</v>
      </c>
      <c r="AL1640" s="164">
        <v>0</v>
      </c>
      <c r="AM1640" s="164">
        <v>0</v>
      </c>
      <c r="AN1640" s="164">
        <v>0</v>
      </c>
      <c r="AO1640" s="164">
        <v>0</v>
      </c>
      <c r="AP1640" s="164">
        <v>0</v>
      </c>
      <c r="AQ1640" s="164">
        <v>0</v>
      </c>
      <c r="AR1640" s="164">
        <v>0</v>
      </c>
      <c r="AS1640" s="164">
        <v>0</v>
      </c>
      <c r="AT1640" s="164">
        <v>0</v>
      </c>
      <c r="AU1640" s="164">
        <v>0</v>
      </c>
      <c r="AV1640" s="164">
        <v>0</v>
      </c>
      <c r="AW1640" s="164">
        <v>0</v>
      </c>
    </row>
    <row r="1641" spans="1:49" x14ac:dyDescent="0.3">
      <c r="A1641" s="247"/>
      <c r="B1641" s="247"/>
      <c r="C1641" s="141" t="s">
        <v>17</v>
      </c>
      <c r="D1641" s="164">
        <v>0</v>
      </c>
      <c r="E1641" s="164">
        <v>0</v>
      </c>
      <c r="F1641" s="164">
        <v>0</v>
      </c>
      <c r="G1641" s="164">
        <v>0</v>
      </c>
      <c r="H1641" s="164">
        <v>0</v>
      </c>
      <c r="I1641" s="164">
        <v>0</v>
      </c>
      <c r="J1641" s="164">
        <v>0</v>
      </c>
      <c r="K1641" s="164">
        <v>0</v>
      </c>
      <c r="L1641" s="164">
        <v>0</v>
      </c>
      <c r="M1641" s="164">
        <v>0</v>
      </c>
      <c r="N1641" s="164">
        <v>0</v>
      </c>
      <c r="O1641" s="164">
        <v>0</v>
      </c>
      <c r="P1641" s="164">
        <v>0</v>
      </c>
      <c r="Q1641" s="164">
        <v>0</v>
      </c>
      <c r="R1641" s="164">
        <v>0</v>
      </c>
      <c r="S1641" s="164">
        <v>0</v>
      </c>
      <c r="T1641" s="164">
        <v>0</v>
      </c>
      <c r="U1641" s="164">
        <v>0</v>
      </c>
      <c r="V1641" s="164">
        <v>0</v>
      </c>
      <c r="W1641" s="164">
        <v>0</v>
      </c>
      <c r="X1641" s="164">
        <v>0</v>
      </c>
      <c r="Y1641" s="164">
        <v>0</v>
      </c>
      <c r="Z1641" s="164">
        <v>0</v>
      </c>
      <c r="AA1641" s="164">
        <v>0</v>
      </c>
      <c r="AB1641" s="164">
        <v>0</v>
      </c>
      <c r="AC1641" s="164">
        <v>0</v>
      </c>
      <c r="AD1641" s="164">
        <v>0</v>
      </c>
      <c r="AE1641" s="164">
        <v>0</v>
      </c>
      <c r="AF1641" s="164">
        <v>0</v>
      </c>
      <c r="AG1641" s="164">
        <v>0</v>
      </c>
      <c r="AH1641" s="164">
        <v>0</v>
      </c>
      <c r="AI1641" s="164">
        <v>0</v>
      </c>
      <c r="AJ1641" s="164">
        <v>0</v>
      </c>
      <c r="AK1641" s="164">
        <v>0</v>
      </c>
      <c r="AL1641" s="164">
        <v>0</v>
      </c>
      <c r="AM1641" s="164">
        <v>0</v>
      </c>
      <c r="AN1641" s="164">
        <v>0</v>
      </c>
      <c r="AO1641" s="164">
        <v>0</v>
      </c>
      <c r="AP1641" s="164">
        <v>0</v>
      </c>
      <c r="AQ1641" s="164">
        <v>0</v>
      </c>
      <c r="AR1641" s="164">
        <v>0</v>
      </c>
      <c r="AS1641" s="164">
        <v>0</v>
      </c>
      <c r="AT1641" s="164">
        <v>0</v>
      </c>
      <c r="AU1641" s="164">
        <v>0</v>
      </c>
      <c r="AV1641" s="164">
        <v>0</v>
      </c>
      <c r="AW1641" s="164">
        <v>0</v>
      </c>
    </row>
    <row r="1642" spans="1:49" x14ac:dyDescent="0.3">
      <c r="A1642" s="247"/>
      <c r="B1642" s="247"/>
      <c r="C1642" s="141" t="s">
        <v>34</v>
      </c>
      <c r="D1642" s="164">
        <v>0</v>
      </c>
      <c r="E1642" s="164">
        <v>0</v>
      </c>
      <c r="F1642" s="164">
        <v>0</v>
      </c>
      <c r="G1642" s="164">
        <v>0</v>
      </c>
      <c r="H1642" s="164">
        <v>0</v>
      </c>
      <c r="I1642" s="164">
        <v>0</v>
      </c>
      <c r="J1642" s="164">
        <v>0</v>
      </c>
      <c r="K1642" s="164">
        <v>0</v>
      </c>
      <c r="L1642" s="164">
        <v>0</v>
      </c>
      <c r="M1642" s="164">
        <v>0</v>
      </c>
      <c r="N1642" s="164">
        <v>0</v>
      </c>
      <c r="O1642" s="164">
        <v>0</v>
      </c>
      <c r="P1642" s="164">
        <v>0</v>
      </c>
      <c r="Q1642" s="164">
        <v>0</v>
      </c>
      <c r="R1642" s="164">
        <v>0</v>
      </c>
      <c r="S1642" s="164">
        <v>0</v>
      </c>
      <c r="T1642" s="164">
        <v>0</v>
      </c>
      <c r="U1642" s="164">
        <v>0</v>
      </c>
      <c r="V1642" s="164">
        <v>0</v>
      </c>
      <c r="W1642" s="164">
        <v>0</v>
      </c>
      <c r="X1642" s="164">
        <v>0</v>
      </c>
      <c r="Y1642" s="164">
        <v>0</v>
      </c>
      <c r="Z1642" s="164">
        <v>0</v>
      </c>
      <c r="AA1642" s="164">
        <v>0</v>
      </c>
      <c r="AB1642" s="164">
        <v>0</v>
      </c>
      <c r="AC1642" s="164">
        <v>0</v>
      </c>
      <c r="AD1642" s="164">
        <v>0</v>
      </c>
      <c r="AE1642" s="164">
        <v>0</v>
      </c>
      <c r="AF1642" s="164">
        <v>0</v>
      </c>
      <c r="AG1642" s="164">
        <v>0</v>
      </c>
      <c r="AH1642" s="164">
        <v>0</v>
      </c>
      <c r="AI1642" s="164">
        <v>0</v>
      </c>
      <c r="AJ1642" s="164">
        <v>0</v>
      </c>
      <c r="AK1642" s="164">
        <v>0</v>
      </c>
      <c r="AL1642" s="164">
        <v>0</v>
      </c>
      <c r="AM1642" s="164">
        <v>0</v>
      </c>
      <c r="AN1642" s="164">
        <v>0</v>
      </c>
      <c r="AO1642" s="164">
        <v>0</v>
      </c>
      <c r="AP1642" s="164">
        <v>0</v>
      </c>
      <c r="AQ1642" s="164">
        <v>0</v>
      </c>
      <c r="AR1642" s="164">
        <v>0</v>
      </c>
      <c r="AS1642" s="164">
        <v>0</v>
      </c>
      <c r="AT1642" s="164">
        <v>0</v>
      </c>
      <c r="AU1642" s="164">
        <v>0</v>
      </c>
      <c r="AV1642" s="164">
        <v>0</v>
      </c>
      <c r="AW1642" s="164">
        <v>0</v>
      </c>
    </row>
    <row r="1643" spans="1:49" x14ac:dyDescent="0.3">
      <c r="A1643" s="247"/>
      <c r="B1643" s="247"/>
      <c r="C1643" s="141" t="s">
        <v>19</v>
      </c>
      <c r="D1643" s="164">
        <v>0</v>
      </c>
      <c r="E1643" s="164">
        <v>0</v>
      </c>
      <c r="F1643" s="164">
        <v>0</v>
      </c>
      <c r="G1643" s="164">
        <v>0</v>
      </c>
      <c r="H1643" s="164">
        <v>0</v>
      </c>
      <c r="I1643" s="164">
        <v>0</v>
      </c>
      <c r="J1643" s="164">
        <v>0</v>
      </c>
      <c r="K1643" s="164">
        <v>0</v>
      </c>
      <c r="L1643" s="164">
        <v>0</v>
      </c>
      <c r="M1643" s="164">
        <v>0</v>
      </c>
      <c r="N1643" s="164">
        <v>0</v>
      </c>
      <c r="O1643" s="164">
        <v>0</v>
      </c>
      <c r="P1643" s="164">
        <v>0</v>
      </c>
      <c r="Q1643" s="164">
        <v>0</v>
      </c>
      <c r="R1643" s="164">
        <v>0</v>
      </c>
      <c r="S1643" s="164">
        <v>0</v>
      </c>
      <c r="T1643" s="164">
        <v>0</v>
      </c>
      <c r="U1643" s="164">
        <v>0</v>
      </c>
      <c r="V1643" s="164">
        <v>0</v>
      </c>
      <c r="W1643" s="164">
        <v>0</v>
      </c>
      <c r="X1643" s="164">
        <v>0</v>
      </c>
      <c r="Y1643" s="164">
        <v>0</v>
      </c>
      <c r="Z1643" s="164">
        <v>0</v>
      </c>
      <c r="AA1643" s="164">
        <v>0</v>
      </c>
      <c r="AB1643" s="164">
        <v>0</v>
      </c>
      <c r="AC1643" s="164">
        <v>0</v>
      </c>
      <c r="AD1643" s="164">
        <v>0</v>
      </c>
      <c r="AE1643" s="164">
        <v>0</v>
      </c>
      <c r="AF1643" s="164">
        <v>0</v>
      </c>
      <c r="AG1643" s="164">
        <v>0</v>
      </c>
      <c r="AH1643" s="164">
        <v>0</v>
      </c>
      <c r="AI1643" s="164">
        <v>0</v>
      </c>
      <c r="AJ1643" s="164">
        <v>0</v>
      </c>
      <c r="AK1643" s="164">
        <v>0</v>
      </c>
      <c r="AL1643" s="164">
        <v>0</v>
      </c>
      <c r="AM1643" s="164">
        <v>0</v>
      </c>
      <c r="AN1643" s="164">
        <v>0</v>
      </c>
      <c r="AO1643" s="164">
        <v>0</v>
      </c>
      <c r="AP1643" s="164">
        <v>0</v>
      </c>
      <c r="AQ1643" s="164">
        <v>0</v>
      </c>
      <c r="AR1643" s="164">
        <v>0</v>
      </c>
      <c r="AS1643" s="164">
        <v>0</v>
      </c>
      <c r="AT1643" s="164">
        <v>0</v>
      </c>
      <c r="AU1643" s="164">
        <v>0</v>
      </c>
      <c r="AV1643" s="164">
        <v>0</v>
      </c>
      <c r="AW1643" s="164">
        <v>0</v>
      </c>
    </row>
    <row r="1644" spans="1:49" x14ac:dyDescent="0.3">
      <c r="A1644" s="247"/>
      <c r="B1644" s="247" t="s">
        <v>22</v>
      </c>
      <c r="C1644" s="141" t="s">
        <v>11</v>
      </c>
      <c r="D1644" s="164">
        <v>0</v>
      </c>
      <c r="E1644" s="164">
        <v>0</v>
      </c>
      <c r="F1644" s="164">
        <v>0</v>
      </c>
      <c r="G1644" s="164">
        <v>0</v>
      </c>
      <c r="H1644" s="164">
        <v>0</v>
      </c>
      <c r="I1644" s="164">
        <v>0</v>
      </c>
      <c r="J1644" s="164">
        <v>0</v>
      </c>
      <c r="K1644" s="164">
        <v>0</v>
      </c>
      <c r="L1644" s="164">
        <v>0</v>
      </c>
      <c r="M1644" s="164">
        <v>0</v>
      </c>
      <c r="N1644" s="164">
        <v>0</v>
      </c>
      <c r="O1644" s="164">
        <v>0</v>
      </c>
      <c r="P1644" s="164">
        <v>0</v>
      </c>
      <c r="Q1644" s="164">
        <v>0</v>
      </c>
      <c r="R1644" s="164">
        <v>0</v>
      </c>
      <c r="S1644" s="164">
        <v>0</v>
      </c>
      <c r="T1644" s="164">
        <v>0</v>
      </c>
      <c r="U1644" s="164">
        <v>0</v>
      </c>
      <c r="V1644" s="164">
        <v>0</v>
      </c>
      <c r="W1644" s="164">
        <v>0</v>
      </c>
      <c r="X1644" s="164">
        <v>0</v>
      </c>
      <c r="Y1644" s="164">
        <v>0</v>
      </c>
      <c r="Z1644" s="164">
        <v>0</v>
      </c>
      <c r="AA1644" s="164">
        <v>0</v>
      </c>
      <c r="AB1644" s="164">
        <v>0</v>
      </c>
      <c r="AC1644" s="164">
        <v>0</v>
      </c>
      <c r="AD1644" s="164">
        <v>0</v>
      </c>
      <c r="AE1644" s="164">
        <v>0</v>
      </c>
      <c r="AF1644" s="164">
        <v>0</v>
      </c>
      <c r="AG1644" s="164">
        <v>0</v>
      </c>
      <c r="AH1644" s="164">
        <v>0</v>
      </c>
      <c r="AI1644" s="164">
        <v>0</v>
      </c>
      <c r="AJ1644" s="164">
        <v>0</v>
      </c>
      <c r="AK1644" s="164">
        <v>0</v>
      </c>
      <c r="AL1644" s="164">
        <v>0</v>
      </c>
      <c r="AM1644" s="164">
        <v>0</v>
      </c>
      <c r="AN1644" s="164">
        <v>0</v>
      </c>
      <c r="AO1644" s="164">
        <v>0</v>
      </c>
      <c r="AP1644" s="164">
        <v>0</v>
      </c>
      <c r="AQ1644" s="164">
        <v>0</v>
      </c>
      <c r="AR1644" s="164">
        <v>0</v>
      </c>
      <c r="AS1644" s="164">
        <v>0</v>
      </c>
      <c r="AT1644" s="164">
        <v>0</v>
      </c>
      <c r="AU1644" s="164">
        <v>0</v>
      </c>
      <c r="AV1644" s="164">
        <v>0</v>
      </c>
      <c r="AW1644" s="164">
        <v>0</v>
      </c>
    </row>
    <row r="1645" spans="1:49" x14ac:dyDescent="0.3">
      <c r="A1645" s="247"/>
      <c r="B1645" s="247"/>
      <c r="C1645" s="141" t="s">
        <v>12</v>
      </c>
      <c r="D1645" s="164">
        <v>0</v>
      </c>
      <c r="E1645" s="164">
        <v>0</v>
      </c>
      <c r="F1645" s="164">
        <v>0</v>
      </c>
      <c r="G1645" s="164">
        <v>0</v>
      </c>
      <c r="H1645" s="164">
        <v>0</v>
      </c>
      <c r="I1645" s="164">
        <v>0</v>
      </c>
      <c r="J1645" s="164">
        <v>0</v>
      </c>
      <c r="K1645" s="164">
        <v>0</v>
      </c>
      <c r="L1645" s="164">
        <v>0</v>
      </c>
      <c r="M1645" s="164">
        <v>0</v>
      </c>
      <c r="N1645" s="164">
        <v>0</v>
      </c>
      <c r="O1645" s="164">
        <v>0</v>
      </c>
      <c r="P1645" s="164">
        <v>0</v>
      </c>
      <c r="Q1645" s="164">
        <v>0</v>
      </c>
      <c r="R1645" s="164">
        <v>0</v>
      </c>
      <c r="S1645" s="164">
        <v>0</v>
      </c>
      <c r="T1645" s="164">
        <v>0</v>
      </c>
      <c r="U1645" s="164">
        <v>0</v>
      </c>
      <c r="V1645" s="164">
        <v>0</v>
      </c>
      <c r="W1645" s="164">
        <v>0</v>
      </c>
      <c r="X1645" s="164">
        <v>0</v>
      </c>
      <c r="Y1645" s="164">
        <v>0</v>
      </c>
      <c r="Z1645" s="164">
        <v>0</v>
      </c>
      <c r="AA1645" s="164">
        <v>0</v>
      </c>
      <c r="AB1645" s="164">
        <v>0</v>
      </c>
      <c r="AC1645" s="164">
        <v>0</v>
      </c>
      <c r="AD1645" s="164">
        <v>0</v>
      </c>
      <c r="AE1645" s="164">
        <v>0</v>
      </c>
      <c r="AF1645" s="164">
        <v>0</v>
      </c>
      <c r="AG1645" s="164">
        <v>0</v>
      </c>
      <c r="AH1645" s="164">
        <v>0</v>
      </c>
      <c r="AI1645" s="164">
        <v>0</v>
      </c>
      <c r="AJ1645" s="164">
        <v>0</v>
      </c>
      <c r="AK1645" s="164">
        <v>0</v>
      </c>
      <c r="AL1645" s="164">
        <v>0</v>
      </c>
      <c r="AM1645" s="164">
        <v>0</v>
      </c>
      <c r="AN1645" s="164">
        <v>0</v>
      </c>
      <c r="AO1645" s="164">
        <v>0</v>
      </c>
      <c r="AP1645" s="164">
        <v>0</v>
      </c>
      <c r="AQ1645" s="164">
        <v>0</v>
      </c>
      <c r="AR1645" s="164">
        <v>0</v>
      </c>
      <c r="AS1645" s="164">
        <v>0</v>
      </c>
      <c r="AT1645" s="164">
        <v>0</v>
      </c>
      <c r="AU1645" s="164">
        <v>0</v>
      </c>
      <c r="AV1645" s="164">
        <v>0</v>
      </c>
      <c r="AW1645" s="164">
        <v>0</v>
      </c>
    </row>
    <row r="1646" spans="1:49" x14ac:dyDescent="0.3">
      <c r="A1646" s="247"/>
      <c r="B1646" s="247"/>
      <c r="C1646" s="141" t="s">
        <v>13</v>
      </c>
      <c r="D1646" s="164">
        <v>0</v>
      </c>
      <c r="E1646" s="164">
        <v>0</v>
      </c>
      <c r="F1646" s="164">
        <v>0</v>
      </c>
      <c r="G1646" s="164">
        <v>0</v>
      </c>
      <c r="H1646" s="164">
        <v>0</v>
      </c>
      <c r="I1646" s="164">
        <v>0</v>
      </c>
      <c r="J1646" s="164">
        <v>0</v>
      </c>
      <c r="K1646" s="164">
        <v>0</v>
      </c>
      <c r="L1646" s="164">
        <v>0</v>
      </c>
      <c r="M1646" s="164">
        <v>0</v>
      </c>
      <c r="N1646" s="164">
        <v>0</v>
      </c>
      <c r="O1646" s="164">
        <v>0</v>
      </c>
      <c r="P1646" s="164">
        <v>0</v>
      </c>
      <c r="Q1646" s="164">
        <v>0</v>
      </c>
      <c r="R1646" s="164">
        <v>0</v>
      </c>
      <c r="S1646" s="164">
        <v>0</v>
      </c>
      <c r="T1646" s="164">
        <v>0</v>
      </c>
      <c r="U1646" s="164">
        <v>0</v>
      </c>
      <c r="V1646" s="164">
        <v>0</v>
      </c>
      <c r="W1646" s="164">
        <v>0</v>
      </c>
      <c r="X1646" s="164">
        <v>0</v>
      </c>
      <c r="Y1646" s="164">
        <v>0</v>
      </c>
      <c r="Z1646" s="164">
        <v>0</v>
      </c>
      <c r="AA1646" s="164">
        <v>0</v>
      </c>
      <c r="AB1646" s="164">
        <v>0</v>
      </c>
      <c r="AC1646" s="164">
        <v>0</v>
      </c>
      <c r="AD1646" s="164">
        <v>0</v>
      </c>
      <c r="AE1646" s="164">
        <v>0</v>
      </c>
      <c r="AF1646" s="164">
        <v>0</v>
      </c>
      <c r="AG1646" s="164">
        <v>0</v>
      </c>
      <c r="AH1646" s="164">
        <v>0</v>
      </c>
      <c r="AI1646" s="164">
        <v>0</v>
      </c>
      <c r="AJ1646" s="164">
        <v>0</v>
      </c>
      <c r="AK1646" s="164">
        <v>0</v>
      </c>
      <c r="AL1646" s="164">
        <v>0</v>
      </c>
      <c r="AM1646" s="164">
        <v>0</v>
      </c>
      <c r="AN1646" s="164">
        <v>0</v>
      </c>
      <c r="AO1646" s="164">
        <v>0</v>
      </c>
      <c r="AP1646" s="164">
        <v>0</v>
      </c>
      <c r="AQ1646" s="164">
        <v>0</v>
      </c>
      <c r="AR1646" s="164">
        <v>0</v>
      </c>
      <c r="AS1646" s="164">
        <v>0</v>
      </c>
      <c r="AT1646" s="164">
        <v>0</v>
      </c>
      <c r="AU1646" s="164">
        <v>0</v>
      </c>
      <c r="AV1646" s="164">
        <v>0</v>
      </c>
      <c r="AW1646" s="164">
        <v>0</v>
      </c>
    </row>
    <row r="1647" spans="1:49" x14ac:dyDescent="0.3">
      <c r="A1647" s="247"/>
      <c r="B1647" s="247"/>
      <c r="C1647" s="141" t="s">
        <v>14</v>
      </c>
      <c r="D1647" s="164">
        <v>0</v>
      </c>
      <c r="E1647" s="164">
        <v>0</v>
      </c>
      <c r="F1647" s="164">
        <v>0</v>
      </c>
      <c r="G1647" s="164">
        <v>0</v>
      </c>
      <c r="H1647" s="164">
        <v>0</v>
      </c>
      <c r="I1647" s="164">
        <v>0</v>
      </c>
      <c r="J1647" s="164">
        <v>0</v>
      </c>
      <c r="K1647" s="164">
        <v>0</v>
      </c>
      <c r="L1647" s="164">
        <v>0</v>
      </c>
      <c r="M1647" s="164">
        <v>0</v>
      </c>
      <c r="N1647" s="164">
        <v>0</v>
      </c>
      <c r="O1647" s="164">
        <v>0</v>
      </c>
      <c r="P1647" s="164">
        <v>0</v>
      </c>
      <c r="Q1647" s="164">
        <v>0</v>
      </c>
      <c r="R1647" s="164">
        <v>0</v>
      </c>
      <c r="S1647" s="164">
        <v>0</v>
      </c>
      <c r="T1647" s="164">
        <v>0</v>
      </c>
      <c r="U1647" s="164">
        <v>0</v>
      </c>
      <c r="V1647" s="164">
        <v>0</v>
      </c>
      <c r="W1647" s="164">
        <v>0</v>
      </c>
      <c r="X1647" s="164">
        <v>0</v>
      </c>
      <c r="Y1647" s="164">
        <v>0</v>
      </c>
      <c r="Z1647" s="164">
        <v>0</v>
      </c>
      <c r="AA1647" s="164">
        <v>0</v>
      </c>
      <c r="AB1647" s="164">
        <v>0</v>
      </c>
      <c r="AC1647" s="164">
        <v>0</v>
      </c>
      <c r="AD1647" s="164">
        <v>0</v>
      </c>
      <c r="AE1647" s="164">
        <v>0</v>
      </c>
      <c r="AF1647" s="164">
        <v>0</v>
      </c>
      <c r="AG1647" s="164">
        <v>0</v>
      </c>
      <c r="AH1647" s="164">
        <v>0</v>
      </c>
      <c r="AI1647" s="164">
        <v>0</v>
      </c>
      <c r="AJ1647" s="164">
        <v>0</v>
      </c>
      <c r="AK1647" s="164">
        <v>0</v>
      </c>
      <c r="AL1647" s="164">
        <v>0</v>
      </c>
      <c r="AM1647" s="164">
        <v>0</v>
      </c>
      <c r="AN1647" s="164">
        <v>0</v>
      </c>
      <c r="AO1647" s="164">
        <v>0</v>
      </c>
      <c r="AP1647" s="164">
        <v>0</v>
      </c>
      <c r="AQ1647" s="164">
        <v>0</v>
      </c>
      <c r="AR1647" s="164">
        <v>0</v>
      </c>
      <c r="AS1647" s="164">
        <v>0</v>
      </c>
      <c r="AT1647" s="164">
        <v>0</v>
      </c>
      <c r="AU1647" s="164">
        <v>0</v>
      </c>
      <c r="AV1647" s="164">
        <v>0</v>
      </c>
      <c r="AW1647" s="164">
        <v>0</v>
      </c>
    </row>
    <row r="1648" spans="1:49" x14ac:dyDescent="0.3">
      <c r="A1648" s="247"/>
      <c r="B1648" s="247"/>
      <c r="C1648" s="141" t="s">
        <v>15</v>
      </c>
      <c r="D1648" s="164">
        <v>0</v>
      </c>
      <c r="E1648" s="164">
        <v>0</v>
      </c>
      <c r="F1648" s="164">
        <v>0</v>
      </c>
      <c r="G1648" s="164">
        <v>0</v>
      </c>
      <c r="H1648" s="164">
        <v>0</v>
      </c>
      <c r="I1648" s="164">
        <v>0</v>
      </c>
      <c r="J1648" s="164">
        <v>0</v>
      </c>
      <c r="K1648" s="164">
        <v>0</v>
      </c>
      <c r="L1648" s="164">
        <v>0</v>
      </c>
      <c r="M1648" s="164">
        <v>0</v>
      </c>
      <c r="N1648" s="164">
        <v>0</v>
      </c>
      <c r="O1648" s="164">
        <v>0</v>
      </c>
      <c r="P1648" s="164">
        <v>0</v>
      </c>
      <c r="Q1648" s="164">
        <v>0</v>
      </c>
      <c r="R1648" s="164">
        <v>0</v>
      </c>
      <c r="S1648" s="164">
        <v>0</v>
      </c>
      <c r="T1648" s="164">
        <v>0</v>
      </c>
      <c r="U1648" s="164">
        <v>0</v>
      </c>
      <c r="V1648" s="164">
        <v>0</v>
      </c>
      <c r="W1648" s="164">
        <v>0</v>
      </c>
      <c r="X1648" s="164">
        <v>0</v>
      </c>
      <c r="Y1648" s="164">
        <v>0</v>
      </c>
      <c r="Z1648" s="164">
        <v>0</v>
      </c>
      <c r="AA1648" s="164">
        <v>0</v>
      </c>
      <c r="AB1648" s="164">
        <v>0</v>
      </c>
      <c r="AC1648" s="164">
        <v>0</v>
      </c>
      <c r="AD1648" s="164">
        <v>0</v>
      </c>
      <c r="AE1648" s="164">
        <v>0</v>
      </c>
      <c r="AF1648" s="164">
        <v>0</v>
      </c>
      <c r="AG1648" s="164">
        <v>0</v>
      </c>
      <c r="AH1648" s="164">
        <v>0</v>
      </c>
      <c r="AI1648" s="164">
        <v>0</v>
      </c>
      <c r="AJ1648" s="164">
        <v>0</v>
      </c>
      <c r="AK1648" s="164">
        <v>0</v>
      </c>
      <c r="AL1648" s="164">
        <v>0</v>
      </c>
      <c r="AM1648" s="164">
        <v>0</v>
      </c>
      <c r="AN1648" s="164">
        <v>0</v>
      </c>
      <c r="AO1648" s="164">
        <v>0</v>
      </c>
      <c r="AP1648" s="164">
        <v>0</v>
      </c>
      <c r="AQ1648" s="164">
        <v>0</v>
      </c>
      <c r="AR1648" s="164">
        <v>0</v>
      </c>
      <c r="AS1648" s="164">
        <v>0</v>
      </c>
      <c r="AT1648" s="164">
        <v>0</v>
      </c>
      <c r="AU1648" s="164">
        <v>0</v>
      </c>
      <c r="AV1648" s="164">
        <v>0</v>
      </c>
      <c r="AW1648" s="164">
        <v>0</v>
      </c>
    </row>
    <row r="1649" spans="1:49" x14ac:dyDescent="0.3">
      <c r="A1649" s="247"/>
      <c r="B1649" s="247"/>
      <c r="C1649" s="141" t="s">
        <v>16</v>
      </c>
      <c r="D1649" s="164">
        <v>0</v>
      </c>
      <c r="E1649" s="164">
        <v>0</v>
      </c>
      <c r="F1649" s="164">
        <v>0</v>
      </c>
      <c r="G1649" s="164">
        <v>0</v>
      </c>
      <c r="H1649" s="164">
        <v>0</v>
      </c>
      <c r="I1649" s="164">
        <v>0</v>
      </c>
      <c r="J1649" s="164">
        <v>0</v>
      </c>
      <c r="K1649" s="164">
        <v>0</v>
      </c>
      <c r="L1649" s="164">
        <v>0</v>
      </c>
      <c r="M1649" s="164">
        <v>0</v>
      </c>
      <c r="N1649" s="164">
        <v>0</v>
      </c>
      <c r="O1649" s="164">
        <v>0</v>
      </c>
      <c r="P1649" s="164">
        <v>0</v>
      </c>
      <c r="Q1649" s="164">
        <v>0</v>
      </c>
      <c r="R1649" s="164">
        <v>0</v>
      </c>
      <c r="S1649" s="164">
        <v>0</v>
      </c>
      <c r="T1649" s="164">
        <v>0</v>
      </c>
      <c r="U1649" s="164">
        <v>0</v>
      </c>
      <c r="V1649" s="164">
        <v>0</v>
      </c>
      <c r="W1649" s="164">
        <v>0</v>
      </c>
      <c r="X1649" s="164">
        <v>0</v>
      </c>
      <c r="Y1649" s="164">
        <v>0</v>
      </c>
      <c r="Z1649" s="164">
        <v>0</v>
      </c>
      <c r="AA1649" s="164">
        <v>0</v>
      </c>
      <c r="AB1649" s="164">
        <v>0</v>
      </c>
      <c r="AC1649" s="164">
        <v>0</v>
      </c>
      <c r="AD1649" s="164">
        <v>0</v>
      </c>
      <c r="AE1649" s="164">
        <v>0</v>
      </c>
      <c r="AF1649" s="164">
        <v>0</v>
      </c>
      <c r="AG1649" s="164">
        <v>0</v>
      </c>
      <c r="AH1649" s="164">
        <v>0</v>
      </c>
      <c r="AI1649" s="164">
        <v>0</v>
      </c>
      <c r="AJ1649" s="164">
        <v>0</v>
      </c>
      <c r="AK1649" s="164">
        <v>0</v>
      </c>
      <c r="AL1649" s="164">
        <v>0</v>
      </c>
      <c r="AM1649" s="164">
        <v>0</v>
      </c>
      <c r="AN1649" s="164">
        <v>0</v>
      </c>
      <c r="AO1649" s="164">
        <v>0</v>
      </c>
      <c r="AP1649" s="164">
        <v>0</v>
      </c>
      <c r="AQ1649" s="164">
        <v>0</v>
      </c>
      <c r="AR1649" s="164">
        <v>0</v>
      </c>
      <c r="AS1649" s="164">
        <v>0</v>
      </c>
      <c r="AT1649" s="164">
        <v>0</v>
      </c>
      <c r="AU1649" s="164">
        <v>0</v>
      </c>
      <c r="AV1649" s="164">
        <v>0</v>
      </c>
      <c r="AW1649" s="164">
        <v>0</v>
      </c>
    </row>
    <row r="1650" spans="1:49" x14ac:dyDescent="0.3">
      <c r="A1650" s="247"/>
      <c r="B1650" s="247"/>
      <c r="C1650" s="141" t="s">
        <v>17</v>
      </c>
      <c r="D1650" s="164">
        <v>0</v>
      </c>
      <c r="E1650" s="164">
        <v>0</v>
      </c>
      <c r="F1650" s="164">
        <v>0</v>
      </c>
      <c r="G1650" s="164">
        <v>0</v>
      </c>
      <c r="H1650" s="164">
        <v>0</v>
      </c>
      <c r="I1650" s="164">
        <v>0</v>
      </c>
      <c r="J1650" s="164">
        <v>0</v>
      </c>
      <c r="K1650" s="164">
        <v>0</v>
      </c>
      <c r="L1650" s="164">
        <v>0</v>
      </c>
      <c r="M1650" s="164">
        <v>0</v>
      </c>
      <c r="N1650" s="164">
        <v>0</v>
      </c>
      <c r="O1650" s="164">
        <v>0</v>
      </c>
      <c r="P1650" s="164">
        <v>0</v>
      </c>
      <c r="Q1650" s="164">
        <v>0</v>
      </c>
      <c r="R1650" s="164">
        <v>0</v>
      </c>
      <c r="S1650" s="164">
        <v>0</v>
      </c>
      <c r="T1650" s="164">
        <v>0</v>
      </c>
      <c r="U1650" s="164">
        <v>0</v>
      </c>
      <c r="V1650" s="164">
        <v>0</v>
      </c>
      <c r="W1650" s="164">
        <v>0</v>
      </c>
      <c r="X1650" s="164">
        <v>0</v>
      </c>
      <c r="Y1650" s="164">
        <v>0</v>
      </c>
      <c r="Z1650" s="164">
        <v>0</v>
      </c>
      <c r="AA1650" s="164">
        <v>0</v>
      </c>
      <c r="AB1650" s="164">
        <v>0</v>
      </c>
      <c r="AC1650" s="164">
        <v>0</v>
      </c>
      <c r="AD1650" s="164">
        <v>0</v>
      </c>
      <c r="AE1650" s="164">
        <v>0</v>
      </c>
      <c r="AF1650" s="164">
        <v>0</v>
      </c>
      <c r="AG1650" s="164">
        <v>0</v>
      </c>
      <c r="AH1650" s="164">
        <v>0</v>
      </c>
      <c r="AI1650" s="164">
        <v>0</v>
      </c>
      <c r="AJ1650" s="164">
        <v>0</v>
      </c>
      <c r="AK1650" s="164">
        <v>0</v>
      </c>
      <c r="AL1650" s="164">
        <v>0</v>
      </c>
      <c r="AM1650" s="164">
        <v>0</v>
      </c>
      <c r="AN1650" s="164">
        <v>0</v>
      </c>
      <c r="AO1650" s="164">
        <v>0</v>
      </c>
      <c r="AP1650" s="164">
        <v>0</v>
      </c>
      <c r="AQ1650" s="164">
        <v>0</v>
      </c>
      <c r="AR1650" s="164">
        <v>0</v>
      </c>
      <c r="AS1650" s="164">
        <v>0</v>
      </c>
      <c r="AT1650" s="164">
        <v>0</v>
      </c>
      <c r="AU1650" s="164">
        <v>0</v>
      </c>
      <c r="AV1650" s="164">
        <v>0</v>
      </c>
      <c r="AW1650" s="164">
        <v>0</v>
      </c>
    </row>
    <row r="1651" spans="1:49" x14ac:dyDescent="0.3">
      <c r="A1651" s="247"/>
      <c r="B1651" s="247"/>
      <c r="C1651" s="141" t="s">
        <v>34</v>
      </c>
      <c r="D1651" s="164">
        <v>0</v>
      </c>
      <c r="E1651" s="164">
        <v>0</v>
      </c>
      <c r="F1651" s="164">
        <v>0</v>
      </c>
      <c r="G1651" s="164">
        <v>0</v>
      </c>
      <c r="H1651" s="164">
        <v>0</v>
      </c>
      <c r="I1651" s="164">
        <v>0</v>
      </c>
      <c r="J1651" s="164">
        <v>0</v>
      </c>
      <c r="K1651" s="164">
        <v>0</v>
      </c>
      <c r="L1651" s="164">
        <v>0</v>
      </c>
      <c r="M1651" s="164">
        <v>0</v>
      </c>
      <c r="N1651" s="164">
        <v>0</v>
      </c>
      <c r="O1651" s="164">
        <v>0</v>
      </c>
      <c r="P1651" s="164">
        <v>0</v>
      </c>
      <c r="Q1651" s="164">
        <v>0</v>
      </c>
      <c r="R1651" s="164">
        <v>0</v>
      </c>
      <c r="S1651" s="164">
        <v>0</v>
      </c>
      <c r="T1651" s="164">
        <v>0</v>
      </c>
      <c r="U1651" s="164">
        <v>0</v>
      </c>
      <c r="V1651" s="164">
        <v>0</v>
      </c>
      <c r="W1651" s="164">
        <v>0</v>
      </c>
      <c r="X1651" s="164">
        <v>0</v>
      </c>
      <c r="Y1651" s="164">
        <v>0</v>
      </c>
      <c r="Z1651" s="164">
        <v>0</v>
      </c>
      <c r="AA1651" s="164">
        <v>0</v>
      </c>
      <c r="AB1651" s="164">
        <v>0</v>
      </c>
      <c r="AC1651" s="164">
        <v>0</v>
      </c>
      <c r="AD1651" s="164">
        <v>0</v>
      </c>
      <c r="AE1651" s="164">
        <v>0</v>
      </c>
      <c r="AF1651" s="164">
        <v>0</v>
      </c>
      <c r="AG1651" s="164">
        <v>0</v>
      </c>
      <c r="AH1651" s="164">
        <v>0</v>
      </c>
      <c r="AI1651" s="164">
        <v>0</v>
      </c>
      <c r="AJ1651" s="164">
        <v>0</v>
      </c>
      <c r="AK1651" s="164">
        <v>0</v>
      </c>
      <c r="AL1651" s="164">
        <v>0</v>
      </c>
      <c r="AM1651" s="164">
        <v>0</v>
      </c>
      <c r="AN1651" s="164">
        <v>0</v>
      </c>
      <c r="AO1651" s="164">
        <v>0</v>
      </c>
      <c r="AP1651" s="164">
        <v>0</v>
      </c>
      <c r="AQ1651" s="164">
        <v>0</v>
      </c>
      <c r="AR1651" s="164">
        <v>0</v>
      </c>
      <c r="AS1651" s="164">
        <v>0</v>
      </c>
      <c r="AT1651" s="164">
        <v>0</v>
      </c>
      <c r="AU1651" s="164">
        <v>0</v>
      </c>
      <c r="AV1651" s="164">
        <v>0</v>
      </c>
      <c r="AW1651" s="164">
        <v>0</v>
      </c>
    </row>
    <row r="1652" spans="1:49" x14ac:dyDescent="0.3">
      <c r="A1652" s="247"/>
      <c r="B1652" s="247"/>
      <c r="C1652" s="141" t="s">
        <v>19</v>
      </c>
      <c r="D1652" s="164">
        <v>0</v>
      </c>
      <c r="E1652" s="164">
        <v>0</v>
      </c>
      <c r="F1652" s="164">
        <v>0</v>
      </c>
      <c r="G1652" s="164">
        <v>0</v>
      </c>
      <c r="H1652" s="164">
        <v>0</v>
      </c>
      <c r="I1652" s="164">
        <v>0</v>
      </c>
      <c r="J1652" s="164">
        <v>0</v>
      </c>
      <c r="K1652" s="164">
        <v>0</v>
      </c>
      <c r="L1652" s="164">
        <v>0</v>
      </c>
      <c r="M1652" s="164">
        <v>0</v>
      </c>
      <c r="N1652" s="164">
        <v>0</v>
      </c>
      <c r="O1652" s="164">
        <v>0</v>
      </c>
      <c r="P1652" s="164">
        <v>0</v>
      </c>
      <c r="Q1652" s="164">
        <v>0</v>
      </c>
      <c r="R1652" s="164">
        <v>0</v>
      </c>
      <c r="S1652" s="164">
        <v>0</v>
      </c>
      <c r="T1652" s="164">
        <v>0</v>
      </c>
      <c r="U1652" s="164">
        <v>0</v>
      </c>
      <c r="V1652" s="164">
        <v>0</v>
      </c>
      <c r="W1652" s="164">
        <v>0</v>
      </c>
      <c r="X1652" s="164">
        <v>0</v>
      </c>
      <c r="Y1652" s="164">
        <v>0</v>
      </c>
      <c r="Z1652" s="164">
        <v>0</v>
      </c>
      <c r="AA1652" s="164">
        <v>0</v>
      </c>
      <c r="AB1652" s="164">
        <v>0</v>
      </c>
      <c r="AC1652" s="164">
        <v>0</v>
      </c>
      <c r="AD1652" s="164">
        <v>0</v>
      </c>
      <c r="AE1652" s="164">
        <v>0</v>
      </c>
      <c r="AF1652" s="164">
        <v>0</v>
      </c>
      <c r="AG1652" s="164">
        <v>0</v>
      </c>
      <c r="AH1652" s="164">
        <v>0</v>
      </c>
      <c r="AI1652" s="164">
        <v>0</v>
      </c>
      <c r="AJ1652" s="164">
        <v>0</v>
      </c>
      <c r="AK1652" s="164">
        <v>0</v>
      </c>
      <c r="AL1652" s="164">
        <v>0</v>
      </c>
      <c r="AM1652" s="164">
        <v>0</v>
      </c>
      <c r="AN1652" s="164">
        <v>0</v>
      </c>
      <c r="AO1652" s="164">
        <v>0</v>
      </c>
      <c r="AP1652" s="164">
        <v>0</v>
      </c>
      <c r="AQ1652" s="164">
        <v>0</v>
      </c>
      <c r="AR1652" s="164">
        <v>0</v>
      </c>
      <c r="AS1652" s="164">
        <v>0</v>
      </c>
      <c r="AT1652" s="164">
        <v>0</v>
      </c>
      <c r="AU1652" s="164">
        <v>0</v>
      </c>
      <c r="AV1652" s="164">
        <v>0</v>
      </c>
      <c r="AW1652" s="164">
        <v>0</v>
      </c>
    </row>
    <row r="1653" spans="1:49" x14ac:dyDescent="0.3">
      <c r="A1653" s="247"/>
      <c r="B1653" s="247" t="s">
        <v>23</v>
      </c>
      <c r="C1653" s="141" t="s">
        <v>11</v>
      </c>
      <c r="D1653" s="164">
        <v>0</v>
      </c>
      <c r="E1653" s="164">
        <v>0</v>
      </c>
      <c r="F1653" s="164">
        <v>0</v>
      </c>
      <c r="G1653" s="164">
        <v>0</v>
      </c>
      <c r="H1653" s="164">
        <v>0</v>
      </c>
      <c r="I1653" s="164">
        <v>0</v>
      </c>
      <c r="J1653" s="164">
        <v>0</v>
      </c>
      <c r="K1653" s="164">
        <v>0</v>
      </c>
      <c r="L1653" s="164">
        <v>0</v>
      </c>
      <c r="M1653" s="164">
        <v>0</v>
      </c>
      <c r="N1653" s="164">
        <v>0</v>
      </c>
      <c r="O1653" s="164">
        <v>0</v>
      </c>
      <c r="P1653" s="164">
        <v>0</v>
      </c>
      <c r="Q1653" s="164">
        <v>0</v>
      </c>
      <c r="R1653" s="164">
        <v>0</v>
      </c>
      <c r="S1653" s="164">
        <v>0</v>
      </c>
      <c r="T1653" s="164">
        <v>0</v>
      </c>
      <c r="U1653" s="164">
        <v>0</v>
      </c>
      <c r="V1653" s="164">
        <v>0</v>
      </c>
      <c r="W1653" s="164">
        <v>0</v>
      </c>
      <c r="X1653" s="164">
        <v>0</v>
      </c>
      <c r="Y1653" s="164">
        <v>0</v>
      </c>
      <c r="Z1653" s="164">
        <v>0</v>
      </c>
      <c r="AA1653" s="164">
        <v>0</v>
      </c>
      <c r="AB1653" s="164">
        <v>0</v>
      </c>
      <c r="AC1653" s="164">
        <v>0</v>
      </c>
      <c r="AD1653" s="164">
        <v>0</v>
      </c>
      <c r="AE1653" s="164">
        <v>0</v>
      </c>
      <c r="AF1653" s="164">
        <v>0</v>
      </c>
      <c r="AG1653" s="164">
        <v>0</v>
      </c>
      <c r="AH1653" s="164">
        <v>0</v>
      </c>
      <c r="AI1653" s="164">
        <v>0</v>
      </c>
      <c r="AJ1653" s="164">
        <v>0</v>
      </c>
      <c r="AK1653" s="164">
        <v>0</v>
      </c>
      <c r="AL1653" s="164">
        <v>0</v>
      </c>
      <c r="AM1653" s="164">
        <v>0</v>
      </c>
      <c r="AN1653" s="164">
        <v>0</v>
      </c>
      <c r="AO1653" s="164">
        <v>0</v>
      </c>
      <c r="AP1653" s="164">
        <v>0</v>
      </c>
      <c r="AQ1653" s="164">
        <v>0</v>
      </c>
      <c r="AR1653" s="164">
        <v>0</v>
      </c>
      <c r="AS1653" s="164">
        <v>0</v>
      </c>
      <c r="AT1653" s="164">
        <v>0</v>
      </c>
      <c r="AU1653" s="164">
        <v>0</v>
      </c>
      <c r="AV1653" s="164">
        <v>0</v>
      </c>
      <c r="AW1653" s="164">
        <v>0</v>
      </c>
    </row>
    <row r="1654" spans="1:49" x14ac:dyDescent="0.3">
      <c r="A1654" s="247"/>
      <c r="B1654" s="247"/>
      <c r="C1654" s="141" t="s">
        <v>12</v>
      </c>
      <c r="D1654" s="164">
        <v>0</v>
      </c>
      <c r="E1654" s="164">
        <v>0</v>
      </c>
      <c r="F1654" s="164">
        <v>0</v>
      </c>
      <c r="G1654" s="164">
        <v>0</v>
      </c>
      <c r="H1654" s="164">
        <v>0</v>
      </c>
      <c r="I1654" s="164">
        <v>0</v>
      </c>
      <c r="J1654" s="164">
        <v>0</v>
      </c>
      <c r="K1654" s="164">
        <v>0</v>
      </c>
      <c r="L1654" s="164">
        <v>0</v>
      </c>
      <c r="M1654" s="164">
        <v>0</v>
      </c>
      <c r="N1654" s="164">
        <v>0</v>
      </c>
      <c r="O1654" s="164">
        <v>0</v>
      </c>
      <c r="P1654" s="164">
        <v>0</v>
      </c>
      <c r="Q1654" s="164">
        <v>0</v>
      </c>
      <c r="R1654" s="164">
        <v>0</v>
      </c>
      <c r="S1654" s="164">
        <v>0</v>
      </c>
      <c r="T1654" s="164">
        <v>0</v>
      </c>
      <c r="U1654" s="164">
        <v>0</v>
      </c>
      <c r="V1654" s="164">
        <v>0</v>
      </c>
      <c r="W1654" s="164">
        <v>0</v>
      </c>
      <c r="X1654" s="164">
        <v>0</v>
      </c>
      <c r="Y1654" s="164">
        <v>0</v>
      </c>
      <c r="Z1654" s="164">
        <v>0</v>
      </c>
      <c r="AA1654" s="164">
        <v>0</v>
      </c>
      <c r="AB1654" s="164">
        <v>0</v>
      </c>
      <c r="AC1654" s="164">
        <v>0</v>
      </c>
      <c r="AD1654" s="164">
        <v>0</v>
      </c>
      <c r="AE1654" s="164">
        <v>0</v>
      </c>
      <c r="AF1654" s="164">
        <v>0</v>
      </c>
      <c r="AG1654" s="164">
        <v>0</v>
      </c>
      <c r="AH1654" s="164">
        <v>0</v>
      </c>
      <c r="AI1654" s="164">
        <v>0</v>
      </c>
      <c r="AJ1654" s="164">
        <v>0</v>
      </c>
      <c r="AK1654" s="164">
        <v>0</v>
      </c>
      <c r="AL1654" s="164">
        <v>0</v>
      </c>
      <c r="AM1654" s="164">
        <v>0</v>
      </c>
      <c r="AN1654" s="164">
        <v>0</v>
      </c>
      <c r="AO1654" s="164">
        <v>0</v>
      </c>
      <c r="AP1654" s="164">
        <v>0</v>
      </c>
      <c r="AQ1654" s="164">
        <v>0</v>
      </c>
      <c r="AR1654" s="164">
        <v>0</v>
      </c>
      <c r="AS1654" s="164">
        <v>0</v>
      </c>
      <c r="AT1654" s="164">
        <v>0</v>
      </c>
      <c r="AU1654" s="164">
        <v>0</v>
      </c>
      <c r="AV1654" s="164">
        <v>0</v>
      </c>
      <c r="AW1654" s="164">
        <v>0</v>
      </c>
    </row>
    <row r="1655" spans="1:49" x14ac:dyDescent="0.3">
      <c r="A1655" s="247"/>
      <c r="B1655" s="247"/>
      <c r="C1655" s="141" t="s">
        <v>13</v>
      </c>
      <c r="D1655" s="164">
        <v>0</v>
      </c>
      <c r="E1655" s="164">
        <v>0</v>
      </c>
      <c r="F1655" s="164">
        <v>0</v>
      </c>
      <c r="G1655" s="164">
        <v>0</v>
      </c>
      <c r="H1655" s="164">
        <v>0</v>
      </c>
      <c r="I1655" s="164">
        <v>0</v>
      </c>
      <c r="J1655" s="164">
        <v>0</v>
      </c>
      <c r="K1655" s="164">
        <v>0</v>
      </c>
      <c r="L1655" s="164">
        <v>0</v>
      </c>
      <c r="M1655" s="164">
        <v>0</v>
      </c>
      <c r="N1655" s="164">
        <v>0</v>
      </c>
      <c r="O1655" s="164">
        <v>0</v>
      </c>
      <c r="P1655" s="164">
        <v>0</v>
      </c>
      <c r="Q1655" s="164">
        <v>0</v>
      </c>
      <c r="R1655" s="164">
        <v>0</v>
      </c>
      <c r="S1655" s="164">
        <v>0</v>
      </c>
      <c r="T1655" s="164">
        <v>0</v>
      </c>
      <c r="U1655" s="164">
        <v>0</v>
      </c>
      <c r="V1655" s="164">
        <v>0</v>
      </c>
      <c r="W1655" s="164">
        <v>0</v>
      </c>
      <c r="X1655" s="164">
        <v>0</v>
      </c>
      <c r="Y1655" s="164">
        <v>0</v>
      </c>
      <c r="Z1655" s="164">
        <v>0</v>
      </c>
      <c r="AA1655" s="164">
        <v>0</v>
      </c>
      <c r="AB1655" s="164">
        <v>0</v>
      </c>
      <c r="AC1655" s="164">
        <v>0</v>
      </c>
      <c r="AD1655" s="164">
        <v>0</v>
      </c>
      <c r="AE1655" s="164">
        <v>0</v>
      </c>
      <c r="AF1655" s="164">
        <v>0</v>
      </c>
      <c r="AG1655" s="164">
        <v>0</v>
      </c>
      <c r="AH1655" s="164">
        <v>0</v>
      </c>
      <c r="AI1655" s="164">
        <v>0</v>
      </c>
      <c r="AJ1655" s="164">
        <v>0</v>
      </c>
      <c r="AK1655" s="164">
        <v>0</v>
      </c>
      <c r="AL1655" s="164">
        <v>0</v>
      </c>
      <c r="AM1655" s="164">
        <v>0</v>
      </c>
      <c r="AN1655" s="164">
        <v>0</v>
      </c>
      <c r="AO1655" s="164">
        <v>0</v>
      </c>
      <c r="AP1655" s="164">
        <v>0</v>
      </c>
      <c r="AQ1655" s="164">
        <v>0</v>
      </c>
      <c r="AR1655" s="164">
        <v>0</v>
      </c>
      <c r="AS1655" s="164">
        <v>0</v>
      </c>
      <c r="AT1655" s="164">
        <v>0</v>
      </c>
      <c r="AU1655" s="164">
        <v>0</v>
      </c>
      <c r="AV1655" s="164">
        <v>0</v>
      </c>
      <c r="AW1655" s="164">
        <v>0</v>
      </c>
    </row>
    <row r="1656" spans="1:49" x14ac:dyDescent="0.3">
      <c r="A1656" s="247"/>
      <c r="B1656" s="247"/>
      <c r="C1656" s="141" t="s">
        <v>14</v>
      </c>
      <c r="D1656" s="164">
        <v>0</v>
      </c>
      <c r="E1656" s="164">
        <v>0</v>
      </c>
      <c r="F1656" s="164">
        <v>0</v>
      </c>
      <c r="G1656" s="164">
        <v>0</v>
      </c>
      <c r="H1656" s="164">
        <v>0</v>
      </c>
      <c r="I1656" s="164">
        <v>0</v>
      </c>
      <c r="J1656" s="164">
        <v>0</v>
      </c>
      <c r="K1656" s="164">
        <v>0</v>
      </c>
      <c r="L1656" s="164">
        <v>0</v>
      </c>
      <c r="M1656" s="164">
        <v>0</v>
      </c>
      <c r="N1656" s="164">
        <v>0</v>
      </c>
      <c r="O1656" s="164">
        <v>0</v>
      </c>
      <c r="P1656" s="164">
        <v>0</v>
      </c>
      <c r="Q1656" s="164">
        <v>0</v>
      </c>
      <c r="R1656" s="164">
        <v>0</v>
      </c>
      <c r="S1656" s="164">
        <v>0</v>
      </c>
      <c r="T1656" s="164">
        <v>0</v>
      </c>
      <c r="U1656" s="164">
        <v>0</v>
      </c>
      <c r="V1656" s="164">
        <v>0</v>
      </c>
      <c r="W1656" s="164">
        <v>0</v>
      </c>
      <c r="X1656" s="164">
        <v>0</v>
      </c>
      <c r="Y1656" s="164">
        <v>0</v>
      </c>
      <c r="Z1656" s="164">
        <v>0</v>
      </c>
      <c r="AA1656" s="164">
        <v>0</v>
      </c>
      <c r="AB1656" s="164">
        <v>0</v>
      </c>
      <c r="AC1656" s="164">
        <v>0</v>
      </c>
      <c r="AD1656" s="164">
        <v>0</v>
      </c>
      <c r="AE1656" s="164">
        <v>0</v>
      </c>
      <c r="AF1656" s="164">
        <v>0</v>
      </c>
      <c r="AG1656" s="164">
        <v>0</v>
      </c>
      <c r="AH1656" s="164">
        <v>0</v>
      </c>
      <c r="AI1656" s="164">
        <v>0</v>
      </c>
      <c r="AJ1656" s="164">
        <v>0</v>
      </c>
      <c r="AK1656" s="164">
        <v>0</v>
      </c>
      <c r="AL1656" s="164">
        <v>0</v>
      </c>
      <c r="AM1656" s="164">
        <v>0</v>
      </c>
      <c r="AN1656" s="164">
        <v>0</v>
      </c>
      <c r="AO1656" s="164">
        <v>0</v>
      </c>
      <c r="AP1656" s="164">
        <v>0</v>
      </c>
      <c r="AQ1656" s="164">
        <v>0</v>
      </c>
      <c r="AR1656" s="164">
        <v>0</v>
      </c>
      <c r="AS1656" s="164">
        <v>0</v>
      </c>
      <c r="AT1656" s="164">
        <v>0</v>
      </c>
      <c r="AU1656" s="164">
        <v>0</v>
      </c>
      <c r="AV1656" s="164">
        <v>0</v>
      </c>
      <c r="AW1656" s="164">
        <v>0</v>
      </c>
    </row>
    <row r="1657" spans="1:49" x14ac:dyDescent="0.3">
      <c r="A1657" s="247"/>
      <c r="B1657" s="247"/>
      <c r="C1657" s="141" t="s">
        <v>15</v>
      </c>
      <c r="D1657" s="164">
        <v>0</v>
      </c>
      <c r="E1657" s="164">
        <v>0</v>
      </c>
      <c r="F1657" s="164">
        <v>0</v>
      </c>
      <c r="G1657" s="164">
        <v>0</v>
      </c>
      <c r="H1657" s="164">
        <v>0</v>
      </c>
      <c r="I1657" s="164">
        <v>0</v>
      </c>
      <c r="J1657" s="164">
        <v>0</v>
      </c>
      <c r="K1657" s="164">
        <v>0</v>
      </c>
      <c r="L1657" s="164">
        <v>0</v>
      </c>
      <c r="M1657" s="164">
        <v>0</v>
      </c>
      <c r="N1657" s="164">
        <v>0</v>
      </c>
      <c r="O1657" s="164">
        <v>0</v>
      </c>
      <c r="P1657" s="164">
        <v>0</v>
      </c>
      <c r="Q1657" s="164">
        <v>0</v>
      </c>
      <c r="R1657" s="164">
        <v>0</v>
      </c>
      <c r="S1657" s="164">
        <v>0</v>
      </c>
      <c r="T1657" s="164">
        <v>0</v>
      </c>
      <c r="U1657" s="164">
        <v>0</v>
      </c>
      <c r="V1657" s="164">
        <v>0</v>
      </c>
      <c r="W1657" s="164">
        <v>0</v>
      </c>
      <c r="X1657" s="164">
        <v>0</v>
      </c>
      <c r="Y1657" s="164">
        <v>0</v>
      </c>
      <c r="Z1657" s="164">
        <v>0</v>
      </c>
      <c r="AA1657" s="164">
        <v>0</v>
      </c>
      <c r="AB1657" s="164">
        <v>0</v>
      </c>
      <c r="AC1657" s="164">
        <v>0</v>
      </c>
      <c r="AD1657" s="164">
        <v>0</v>
      </c>
      <c r="AE1657" s="164">
        <v>0</v>
      </c>
      <c r="AF1657" s="164">
        <v>0</v>
      </c>
      <c r="AG1657" s="164">
        <v>0</v>
      </c>
      <c r="AH1657" s="164">
        <v>0</v>
      </c>
      <c r="AI1657" s="164">
        <v>0</v>
      </c>
      <c r="AJ1657" s="164">
        <v>0</v>
      </c>
      <c r="AK1657" s="164">
        <v>0</v>
      </c>
      <c r="AL1657" s="164">
        <v>0</v>
      </c>
      <c r="AM1657" s="164">
        <v>0</v>
      </c>
      <c r="AN1657" s="164">
        <v>0</v>
      </c>
      <c r="AO1657" s="164">
        <v>0</v>
      </c>
      <c r="AP1657" s="164">
        <v>0</v>
      </c>
      <c r="AQ1657" s="164">
        <v>0</v>
      </c>
      <c r="AR1657" s="164">
        <v>0</v>
      </c>
      <c r="AS1657" s="164">
        <v>0</v>
      </c>
      <c r="AT1657" s="164">
        <v>0</v>
      </c>
      <c r="AU1657" s="164">
        <v>0</v>
      </c>
      <c r="AV1657" s="164">
        <v>0</v>
      </c>
      <c r="AW1657" s="164">
        <v>0</v>
      </c>
    </row>
    <row r="1658" spans="1:49" x14ac:dyDescent="0.3">
      <c r="A1658" s="247"/>
      <c r="B1658" s="247"/>
      <c r="C1658" s="141" t="s">
        <v>16</v>
      </c>
      <c r="D1658" s="164">
        <v>0</v>
      </c>
      <c r="E1658" s="164">
        <v>0</v>
      </c>
      <c r="F1658" s="164">
        <v>0</v>
      </c>
      <c r="G1658" s="164">
        <v>0</v>
      </c>
      <c r="H1658" s="164">
        <v>0</v>
      </c>
      <c r="I1658" s="164">
        <v>0</v>
      </c>
      <c r="J1658" s="164">
        <v>0</v>
      </c>
      <c r="K1658" s="164">
        <v>0</v>
      </c>
      <c r="L1658" s="164">
        <v>0</v>
      </c>
      <c r="M1658" s="164">
        <v>0</v>
      </c>
      <c r="N1658" s="164">
        <v>0</v>
      </c>
      <c r="O1658" s="164">
        <v>0</v>
      </c>
      <c r="P1658" s="164">
        <v>0</v>
      </c>
      <c r="Q1658" s="164">
        <v>0</v>
      </c>
      <c r="R1658" s="164">
        <v>0</v>
      </c>
      <c r="S1658" s="164">
        <v>0</v>
      </c>
      <c r="T1658" s="164">
        <v>0</v>
      </c>
      <c r="U1658" s="164">
        <v>0</v>
      </c>
      <c r="V1658" s="164">
        <v>0</v>
      </c>
      <c r="W1658" s="164">
        <v>0</v>
      </c>
      <c r="X1658" s="164">
        <v>0</v>
      </c>
      <c r="Y1658" s="164">
        <v>0</v>
      </c>
      <c r="Z1658" s="164">
        <v>0</v>
      </c>
      <c r="AA1658" s="164">
        <v>0</v>
      </c>
      <c r="AB1658" s="164">
        <v>0</v>
      </c>
      <c r="AC1658" s="164">
        <v>0</v>
      </c>
      <c r="AD1658" s="164">
        <v>0</v>
      </c>
      <c r="AE1658" s="164">
        <v>0</v>
      </c>
      <c r="AF1658" s="164">
        <v>0</v>
      </c>
      <c r="AG1658" s="164">
        <v>0</v>
      </c>
      <c r="AH1658" s="164">
        <v>0</v>
      </c>
      <c r="AI1658" s="164">
        <v>0</v>
      </c>
      <c r="AJ1658" s="164">
        <v>0</v>
      </c>
      <c r="AK1658" s="164">
        <v>0</v>
      </c>
      <c r="AL1658" s="164">
        <v>0</v>
      </c>
      <c r="AM1658" s="164">
        <v>0</v>
      </c>
      <c r="AN1658" s="164">
        <v>0</v>
      </c>
      <c r="AO1658" s="164">
        <v>0</v>
      </c>
      <c r="AP1658" s="164">
        <v>0</v>
      </c>
      <c r="AQ1658" s="164">
        <v>0</v>
      </c>
      <c r="AR1658" s="164">
        <v>0</v>
      </c>
      <c r="AS1658" s="164">
        <v>0</v>
      </c>
      <c r="AT1658" s="164">
        <v>0</v>
      </c>
      <c r="AU1658" s="164">
        <v>0</v>
      </c>
      <c r="AV1658" s="164">
        <v>0</v>
      </c>
      <c r="AW1658" s="164">
        <v>0</v>
      </c>
    </row>
    <row r="1659" spans="1:49" x14ac:dyDescent="0.3">
      <c r="A1659" s="247"/>
      <c r="B1659" s="247"/>
      <c r="C1659" s="141" t="s">
        <v>17</v>
      </c>
      <c r="D1659" s="164">
        <v>0</v>
      </c>
      <c r="E1659" s="164">
        <v>0</v>
      </c>
      <c r="F1659" s="164">
        <v>0</v>
      </c>
      <c r="G1659" s="164">
        <v>0</v>
      </c>
      <c r="H1659" s="164">
        <v>0</v>
      </c>
      <c r="I1659" s="164">
        <v>0</v>
      </c>
      <c r="J1659" s="164">
        <v>0</v>
      </c>
      <c r="K1659" s="164">
        <v>0</v>
      </c>
      <c r="L1659" s="164">
        <v>0</v>
      </c>
      <c r="M1659" s="164">
        <v>0</v>
      </c>
      <c r="N1659" s="164">
        <v>0</v>
      </c>
      <c r="O1659" s="164">
        <v>0</v>
      </c>
      <c r="P1659" s="164">
        <v>0</v>
      </c>
      <c r="Q1659" s="164">
        <v>0</v>
      </c>
      <c r="R1659" s="164">
        <v>0</v>
      </c>
      <c r="S1659" s="164">
        <v>0</v>
      </c>
      <c r="T1659" s="164">
        <v>0</v>
      </c>
      <c r="U1659" s="164">
        <v>0</v>
      </c>
      <c r="V1659" s="164">
        <v>0</v>
      </c>
      <c r="W1659" s="164">
        <v>0</v>
      </c>
      <c r="X1659" s="164">
        <v>0</v>
      </c>
      <c r="Y1659" s="164">
        <v>0</v>
      </c>
      <c r="Z1659" s="164">
        <v>0</v>
      </c>
      <c r="AA1659" s="164">
        <v>0</v>
      </c>
      <c r="AB1659" s="164">
        <v>0</v>
      </c>
      <c r="AC1659" s="164">
        <v>0</v>
      </c>
      <c r="AD1659" s="164">
        <v>0</v>
      </c>
      <c r="AE1659" s="164">
        <v>0</v>
      </c>
      <c r="AF1659" s="164">
        <v>0</v>
      </c>
      <c r="AG1659" s="164">
        <v>0</v>
      </c>
      <c r="AH1659" s="164">
        <v>0</v>
      </c>
      <c r="AI1659" s="164">
        <v>0</v>
      </c>
      <c r="AJ1659" s="164">
        <v>0</v>
      </c>
      <c r="AK1659" s="164">
        <v>0</v>
      </c>
      <c r="AL1659" s="164">
        <v>0</v>
      </c>
      <c r="AM1659" s="164">
        <v>0</v>
      </c>
      <c r="AN1659" s="164">
        <v>0</v>
      </c>
      <c r="AO1659" s="164">
        <v>0</v>
      </c>
      <c r="AP1659" s="164">
        <v>0</v>
      </c>
      <c r="AQ1659" s="164">
        <v>0</v>
      </c>
      <c r="AR1659" s="164">
        <v>0</v>
      </c>
      <c r="AS1659" s="164">
        <v>0</v>
      </c>
      <c r="AT1659" s="164">
        <v>0</v>
      </c>
      <c r="AU1659" s="164">
        <v>0</v>
      </c>
      <c r="AV1659" s="164">
        <v>0</v>
      </c>
      <c r="AW1659" s="164">
        <v>0</v>
      </c>
    </row>
    <row r="1660" spans="1:49" x14ac:dyDescent="0.3">
      <c r="A1660" s="247"/>
      <c r="B1660" s="247"/>
      <c r="C1660" s="141" t="s">
        <v>34</v>
      </c>
      <c r="D1660" s="164">
        <v>0</v>
      </c>
      <c r="E1660" s="164">
        <v>0</v>
      </c>
      <c r="F1660" s="164">
        <v>0</v>
      </c>
      <c r="G1660" s="164">
        <v>0</v>
      </c>
      <c r="H1660" s="164">
        <v>0</v>
      </c>
      <c r="I1660" s="164">
        <v>0</v>
      </c>
      <c r="J1660" s="164">
        <v>0</v>
      </c>
      <c r="K1660" s="164">
        <v>0</v>
      </c>
      <c r="L1660" s="164">
        <v>0</v>
      </c>
      <c r="M1660" s="164">
        <v>0</v>
      </c>
      <c r="N1660" s="164">
        <v>0</v>
      </c>
      <c r="O1660" s="164">
        <v>0</v>
      </c>
      <c r="P1660" s="164">
        <v>0</v>
      </c>
      <c r="Q1660" s="164">
        <v>0</v>
      </c>
      <c r="R1660" s="164">
        <v>0</v>
      </c>
      <c r="S1660" s="164">
        <v>0</v>
      </c>
      <c r="T1660" s="164">
        <v>0</v>
      </c>
      <c r="U1660" s="164">
        <v>0</v>
      </c>
      <c r="V1660" s="164">
        <v>0</v>
      </c>
      <c r="W1660" s="164">
        <v>0</v>
      </c>
      <c r="X1660" s="164">
        <v>0</v>
      </c>
      <c r="Y1660" s="164">
        <v>0</v>
      </c>
      <c r="Z1660" s="164">
        <v>0</v>
      </c>
      <c r="AA1660" s="164">
        <v>0</v>
      </c>
      <c r="AB1660" s="164">
        <v>0</v>
      </c>
      <c r="AC1660" s="164">
        <v>0</v>
      </c>
      <c r="AD1660" s="164">
        <v>0</v>
      </c>
      <c r="AE1660" s="164">
        <v>0</v>
      </c>
      <c r="AF1660" s="164">
        <v>0</v>
      </c>
      <c r="AG1660" s="164">
        <v>0</v>
      </c>
      <c r="AH1660" s="164">
        <v>0</v>
      </c>
      <c r="AI1660" s="164">
        <v>0</v>
      </c>
      <c r="AJ1660" s="164">
        <v>0</v>
      </c>
      <c r="AK1660" s="164">
        <v>0</v>
      </c>
      <c r="AL1660" s="164">
        <v>0</v>
      </c>
      <c r="AM1660" s="164">
        <v>0</v>
      </c>
      <c r="AN1660" s="164">
        <v>0</v>
      </c>
      <c r="AO1660" s="164">
        <v>0</v>
      </c>
      <c r="AP1660" s="164">
        <v>0</v>
      </c>
      <c r="AQ1660" s="164">
        <v>0</v>
      </c>
      <c r="AR1660" s="164">
        <v>0</v>
      </c>
      <c r="AS1660" s="164">
        <v>0</v>
      </c>
      <c r="AT1660" s="164">
        <v>0</v>
      </c>
      <c r="AU1660" s="164">
        <v>0</v>
      </c>
      <c r="AV1660" s="164">
        <v>0</v>
      </c>
      <c r="AW1660" s="164">
        <v>0</v>
      </c>
    </row>
    <row r="1661" spans="1:49" x14ac:dyDescent="0.3">
      <c r="A1661" s="247"/>
      <c r="B1661" s="247"/>
      <c r="C1661" s="141" t="s">
        <v>19</v>
      </c>
      <c r="D1661" s="164">
        <v>0</v>
      </c>
      <c r="E1661" s="164">
        <v>0</v>
      </c>
      <c r="F1661" s="164">
        <v>0</v>
      </c>
      <c r="G1661" s="164">
        <v>0</v>
      </c>
      <c r="H1661" s="164">
        <v>0</v>
      </c>
      <c r="I1661" s="164">
        <v>0</v>
      </c>
      <c r="J1661" s="164">
        <v>0</v>
      </c>
      <c r="K1661" s="164">
        <v>0</v>
      </c>
      <c r="L1661" s="164">
        <v>0</v>
      </c>
      <c r="M1661" s="164">
        <v>0</v>
      </c>
      <c r="N1661" s="164">
        <v>0</v>
      </c>
      <c r="O1661" s="164">
        <v>0</v>
      </c>
      <c r="P1661" s="164">
        <v>0</v>
      </c>
      <c r="Q1661" s="164">
        <v>0</v>
      </c>
      <c r="R1661" s="164">
        <v>0</v>
      </c>
      <c r="S1661" s="164">
        <v>0</v>
      </c>
      <c r="T1661" s="164">
        <v>0</v>
      </c>
      <c r="U1661" s="164">
        <v>0</v>
      </c>
      <c r="V1661" s="164">
        <v>0</v>
      </c>
      <c r="W1661" s="164">
        <v>0</v>
      </c>
      <c r="X1661" s="164">
        <v>0</v>
      </c>
      <c r="Y1661" s="164">
        <v>0</v>
      </c>
      <c r="Z1661" s="164">
        <v>0</v>
      </c>
      <c r="AA1661" s="164">
        <v>0</v>
      </c>
      <c r="AB1661" s="164">
        <v>0</v>
      </c>
      <c r="AC1661" s="164">
        <v>0</v>
      </c>
      <c r="AD1661" s="164">
        <v>0</v>
      </c>
      <c r="AE1661" s="164">
        <v>0</v>
      </c>
      <c r="AF1661" s="164">
        <v>0</v>
      </c>
      <c r="AG1661" s="164">
        <v>0</v>
      </c>
      <c r="AH1661" s="164">
        <v>0</v>
      </c>
      <c r="AI1661" s="164">
        <v>0</v>
      </c>
      <c r="AJ1661" s="164">
        <v>0</v>
      </c>
      <c r="AK1661" s="164">
        <v>0</v>
      </c>
      <c r="AL1661" s="164">
        <v>0</v>
      </c>
      <c r="AM1661" s="164">
        <v>0</v>
      </c>
      <c r="AN1661" s="164">
        <v>0</v>
      </c>
      <c r="AO1661" s="164">
        <v>0</v>
      </c>
      <c r="AP1661" s="164">
        <v>0</v>
      </c>
      <c r="AQ1661" s="164">
        <v>0</v>
      </c>
      <c r="AR1661" s="164">
        <v>0</v>
      </c>
      <c r="AS1661" s="164">
        <v>0</v>
      </c>
      <c r="AT1661" s="164">
        <v>0</v>
      </c>
      <c r="AU1661" s="164">
        <v>0</v>
      </c>
      <c r="AV1661" s="164">
        <v>0</v>
      </c>
      <c r="AW1661" s="164">
        <v>0</v>
      </c>
    </row>
    <row r="1662" spans="1:49" x14ac:dyDescent="0.3">
      <c r="A1662" s="247"/>
      <c r="B1662" s="247" t="s">
        <v>24</v>
      </c>
      <c r="C1662" s="141" t="s">
        <v>11</v>
      </c>
      <c r="D1662" s="164">
        <v>0</v>
      </c>
      <c r="E1662" s="164">
        <v>0</v>
      </c>
      <c r="F1662" s="164">
        <v>0</v>
      </c>
      <c r="G1662" s="164">
        <v>0</v>
      </c>
      <c r="H1662" s="164">
        <v>0</v>
      </c>
      <c r="I1662" s="164">
        <v>0</v>
      </c>
      <c r="J1662" s="164">
        <v>0</v>
      </c>
      <c r="K1662" s="164">
        <v>0</v>
      </c>
      <c r="L1662" s="164">
        <v>0</v>
      </c>
      <c r="M1662" s="164">
        <v>0</v>
      </c>
      <c r="N1662" s="164">
        <v>0</v>
      </c>
      <c r="O1662" s="164">
        <v>0</v>
      </c>
      <c r="P1662" s="164">
        <v>0</v>
      </c>
      <c r="Q1662" s="164">
        <v>0</v>
      </c>
      <c r="R1662" s="164">
        <v>0</v>
      </c>
      <c r="S1662" s="164">
        <v>0</v>
      </c>
      <c r="T1662" s="164">
        <v>0</v>
      </c>
      <c r="U1662" s="164">
        <v>0</v>
      </c>
      <c r="V1662" s="164">
        <v>0</v>
      </c>
      <c r="W1662" s="164">
        <v>0</v>
      </c>
      <c r="X1662" s="164">
        <v>0</v>
      </c>
      <c r="Y1662" s="164">
        <v>0</v>
      </c>
      <c r="Z1662" s="164">
        <v>0</v>
      </c>
      <c r="AA1662" s="164">
        <v>0</v>
      </c>
      <c r="AB1662" s="164">
        <v>0</v>
      </c>
      <c r="AC1662" s="164">
        <v>0</v>
      </c>
      <c r="AD1662" s="164">
        <v>0</v>
      </c>
      <c r="AE1662" s="164">
        <v>0</v>
      </c>
      <c r="AF1662" s="164">
        <v>0</v>
      </c>
      <c r="AG1662" s="164">
        <v>0</v>
      </c>
      <c r="AH1662" s="164">
        <v>0</v>
      </c>
      <c r="AI1662" s="164">
        <v>0</v>
      </c>
      <c r="AJ1662" s="164">
        <v>0</v>
      </c>
      <c r="AK1662" s="164">
        <v>0</v>
      </c>
      <c r="AL1662" s="164">
        <v>0</v>
      </c>
      <c r="AM1662" s="164">
        <v>0</v>
      </c>
      <c r="AN1662" s="164">
        <v>0</v>
      </c>
      <c r="AO1662" s="164">
        <v>0</v>
      </c>
      <c r="AP1662" s="164">
        <v>0</v>
      </c>
      <c r="AQ1662" s="164">
        <v>0</v>
      </c>
      <c r="AR1662" s="164">
        <v>0</v>
      </c>
      <c r="AS1662" s="164">
        <v>0</v>
      </c>
      <c r="AT1662" s="164">
        <v>0</v>
      </c>
      <c r="AU1662" s="164">
        <v>0</v>
      </c>
      <c r="AV1662" s="164">
        <v>0</v>
      </c>
      <c r="AW1662" s="164">
        <v>0</v>
      </c>
    </row>
    <row r="1663" spans="1:49" x14ac:dyDescent="0.3">
      <c r="A1663" s="247"/>
      <c r="B1663" s="247"/>
      <c r="C1663" s="141" t="s">
        <v>12</v>
      </c>
      <c r="D1663" s="164">
        <v>0</v>
      </c>
      <c r="E1663" s="164">
        <v>0</v>
      </c>
      <c r="F1663" s="164">
        <v>0</v>
      </c>
      <c r="G1663" s="164">
        <v>0</v>
      </c>
      <c r="H1663" s="164">
        <v>0</v>
      </c>
      <c r="I1663" s="164">
        <v>0</v>
      </c>
      <c r="J1663" s="164">
        <v>0</v>
      </c>
      <c r="K1663" s="164">
        <v>0</v>
      </c>
      <c r="L1663" s="164">
        <v>0</v>
      </c>
      <c r="M1663" s="164">
        <v>0</v>
      </c>
      <c r="N1663" s="164">
        <v>0</v>
      </c>
      <c r="O1663" s="164">
        <v>0</v>
      </c>
      <c r="P1663" s="164">
        <v>0</v>
      </c>
      <c r="Q1663" s="164">
        <v>0</v>
      </c>
      <c r="R1663" s="164">
        <v>0</v>
      </c>
      <c r="S1663" s="164">
        <v>0</v>
      </c>
      <c r="T1663" s="164">
        <v>0</v>
      </c>
      <c r="U1663" s="164">
        <v>0</v>
      </c>
      <c r="V1663" s="164">
        <v>0</v>
      </c>
      <c r="W1663" s="164">
        <v>0</v>
      </c>
      <c r="X1663" s="164">
        <v>0</v>
      </c>
      <c r="Y1663" s="164">
        <v>0</v>
      </c>
      <c r="Z1663" s="164">
        <v>0</v>
      </c>
      <c r="AA1663" s="164">
        <v>0</v>
      </c>
      <c r="AB1663" s="164">
        <v>0</v>
      </c>
      <c r="AC1663" s="164">
        <v>0</v>
      </c>
      <c r="AD1663" s="164">
        <v>0</v>
      </c>
      <c r="AE1663" s="164">
        <v>0</v>
      </c>
      <c r="AF1663" s="164">
        <v>0</v>
      </c>
      <c r="AG1663" s="164">
        <v>0</v>
      </c>
      <c r="AH1663" s="164">
        <v>0</v>
      </c>
      <c r="AI1663" s="164">
        <v>0</v>
      </c>
      <c r="AJ1663" s="164">
        <v>0</v>
      </c>
      <c r="AK1663" s="164">
        <v>0</v>
      </c>
      <c r="AL1663" s="164">
        <v>0</v>
      </c>
      <c r="AM1663" s="164">
        <v>0</v>
      </c>
      <c r="AN1663" s="164">
        <v>0</v>
      </c>
      <c r="AO1663" s="164">
        <v>0</v>
      </c>
      <c r="AP1663" s="164">
        <v>0</v>
      </c>
      <c r="AQ1663" s="164">
        <v>0</v>
      </c>
      <c r="AR1663" s="164">
        <v>0</v>
      </c>
      <c r="AS1663" s="164">
        <v>0</v>
      </c>
      <c r="AT1663" s="164">
        <v>0</v>
      </c>
      <c r="AU1663" s="164">
        <v>0</v>
      </c>
      <c r="AV1663" s="164">
        <v>0</v>
      </c>
      <c r="AW1663" s="164">
        <v>0</v>
      </c>
    </row>
    <row r="1664" spans="1:49" x14ac:dyDescent="0.3">
      <c r="A1664" s="247"/>
      <c r="B1664" s="247"/>
      <c r="C1664" s="141" t="s">
        <v>13</v>
      </c>
      <c r="D1664" s="164">
        <v>0</v>
      </c>
      <c r="E1664" s="164">
        <v>0</v>
      </c>
      <c r="F1664" s="164">
        <v>0</v>
      </c>
      <c r="G1664" s="164">
        <v>0</v>
      </c>
      <c r="H1664" s="164">
        <v>0</v>
      </c>
      <c r="I1664" s="164">
        <v>0</v>
      </c>
      <c r="J1664" s="164">
        <v>0</v>
      </c>
      <c r="K1664" s="164">
        <v>0</v>
      </c>
      <c r="L1664" s="164">
        <v>0</v>
      </c>
      <c r="M1664" s="164">
        <v>0</v>
      </c>
      <c r="N1664" s="164">
        <v>0</v>
      </c>
      <c r="O1664" s="164">
        <v>0</v>
      </c>
      <c r="P1664" s="164">
        <v>0</v>
      </c>
      <c r="Q1664" s="164">
        <v>0</v>
      </c>
      <c r="R1664" s="164">
        <v>0</v>
      </c>
      <c r="S1664" s="164">
        <v>0</v>
      </c>
      <c r="T1664" s="164">
        <v>0</v>
      </c>
      <c r="U1664" s="164">
        <v>0</v>
      </c>
      <c r="V1664" s="164">
        <v>0</v>
      </c>
      <c r="W1664" s="164">
        <v>0</v>
      </c>
      <c r="X1664" s="164">
        <v>0</v>
      </c>
      <c r="Y1664" s="164">
        <v>0</v>
      </c>
      <c r="Z1664" s="164">
        <v>0</v>
      </c>
      <c r="AA1664" s="164">
        <v>0</v>
      </c>
      <c r="AB1664" s="164">
        <v>0</v>
      </c>
      <c r="AC1664" s="164">
        <v>0</v>
      </c>
      <c r="AD1664" s="164">
        <v>0</v>
      </c>
      <c r="AE1664" s="164">
        <v>0</v>
      </c>
      <c r="AF1664" s="164">
        <v>0</v>
      </c>
      <c r="AG1664" s="164">
        <v>0</v>
      </c>
      <c r="AH1664" s="164">
        <v>0</v>
      </c>
      <c r="AI1664" s="164">
        <v>0</v>
      </c>
      <c r="AJ1664" s="164">
        <v>0</v>
      </c>
      <c r="AK1664" s="164">
        <v>0</v>
      </c>
      <c r="AL1664" s="164">
        <v>0</v>
      </c>
      <c r="AM1664" s="164">
        <v>0</v>
      </c>
      <c r="AN1664" s="164">
        <v>0</v>
      </c>
      <c r="AO1664" s="164">
        <v>0</v>
      </c>
      <c r="AP1664" s="164">
        <v>0</v>
      </c>
      <c r="AQ1664" s="164">
        <v>0</v>
      </c>
      <c r="AR1664" s="164">
        <v>0</v>
      </c>
      <c r="AS1664" s="164">
        <v>0</v>
      </c>
      <c r="AT1664" s="164">
        <v>0</v>
      </c>
      <c r="AU1664" s="164">
        <v>0</v>
      </c>
      <c r="AV1664" s="164">
        <v>0</v>
      </c>
      <c r="AW1664" s="164">
        <v>0</v>
      </c>
    </row>
    <row r="1665" spans="1:49" x14ac:dyDescent="0.3">
      <c r="A1665" s="247"/>
      <c r="B1665" s="247"/>
      <c r="C1665" s="141" t="s">
        <v>14</v>
      </c>
      <c r="D1665" s="164">
        <v>0</v>
      </c>
      <c r="E1665" s="164">
        <v>0</v>
      </c>
      <c r="F1665" s="164">
        <v>0</v>
      </c>
      <c r="G1665" s="164">
        <v>0</v>
      </c>
      <c r="H1665" s="164">
        <v>0</v>
      </c>
      <c r="I1665" s="164">
        <v>0</v>
      </c>
      <c r="J1665" s="164">
        <v>0</v>
      </c>
      <c r="K1665" s="164">
        <v>0</v>
      </c>
      <c r="L1665" s="164">
        <v>0</v>
      </c>
      <c r="M1665" s="164">
        <v>0</v>
      </c>
      <c r="N1665" s="164">
        <v>0</v>
      </c>
      <c r="O1665" s="164">
        <v>0</v>
      </c>
      <c r="P1665" s="164">
        <v>0</v>
      </c>
      <c r="Q1665" s="164">
        <v>0</v>
      </c>
      <c r="R1665" s="164">
        <v>0</v>
      </c>
      <c r="S1665" s="164">
        <v>0</v>
      </c>
      <c r="T1665" s="164">
        <v>0</v>
      </c>
      <c r="U1665" s="164">
        <v>0</v>
      </c>
      <c r="V1665" s="164">
        <v>0</v>
      </c>
      <c r="W1665" s="164">
        <v>0</v>
      </c>
      <c r="X1665" s="164">
        <v>0</v>
      </c>
      <c r="Y1665" s="164">
        <v>0</v>
      </c>
      <c r="Z1665" s="164">
        <v>0</v>
      </c>
      <c r="AA1665" s="164">
        <v>0</v>
      </c>
      <c r="AB1665" s="164">
        <v>0</v>
      </c>
      <c r="AC1665" s="164">
        <v>0</v>
      </c>
      <c r="AD1665" s="164">
        <v>0</v>
      </c>
      <c r="AE1665" s="164">
        <v>0</v>
      </c>
      <c r="AF1665" s="164">
        <v>0</v>
      </c>
      <c r="AG1665" s="164">
        <v>0</v>
      </c>
      <c r="AH1665" s="164">
        <v>0</v>
      </c>
      <c r="AI1665" s="164">
        <v>0</v>
      </c>
      <c r="AJ1665" s="164">
        <v>0</v>
      </c>
      <c r="AK1665" s="164">
        <v>0</v>
      </c>
      <c r="AL1665" s="164">
        <v>0</v>
      </c>
      <c r="AM1665" s="164">
        <v>0</v>
      </c>
      <c r="AN1665" s="164">
        <v>0</v>
      </c>
      <c r="AO1665" s="164">
        <v>0</v>
      </c>
      <c r="AP1665" s="164">
        <v>0</v>
      </c>
      <c r="AQ1665" s="164">
        <v>0</v>
      </c>
      <c r="AR1665" s="164">
        <v>0</v>
      </c>
      <c r="AS1665" s="164">
        <v>0</v>
      </c>
      <c r="AT1665" s="164">
        <v>0</v>
      </c>
      <c r="AU1665" s="164">
        <v>0</v>
      </c>
      <c r="AV1665" s="164">
        <v>0</v>
      </c>
      <c r="AW1665" s="164">
        <v>0</v>
      </c>
    </row>
    <row r="1666" spans="1:49" x14ac:dyDescent="0.3">
      <c r="A1666" s="247"/>
      <c r="B1666" s="247"/>
      <c r="C1666" s="141" t="s">
        <v>15</v>
      </c>
      <c r="D1666" s="164">
        <v>0</v>
      </c>
      <c r="E1666" s="164">
        <v>0</v>
      </c>
      <c r="F1666" s="164">
        <v>0</v>
      </c>
      <c r="G1666" s="164">
        <v>0</v>
      </c>
      <c r="H1666" s="164">
        <v>0</v>
      </c>
      <c r="I1666" s="164">
        <v>0</v>
      </c>
      <c r="J1666" s="164">
        <v>0</v>
      </c>
      <c r="K1666" s="164">
        <v>0</v>
      </c>
      <c r="L1666" s="164">
        <v>0</v>
      </c>
      <c r="M1666" s="164">
        <v>0</v>
      </c>
      <c r="N1666" s="164">
        <v>0</v>
      </c>
      <c r="O1666" s="164">
        <v>0</v>
      </c>
      <c r="P1666" s="164">
        <v>0</v>
      </c>
      <c r="Q1666" s="164">
        <v>0</v>
      </c>
      <c r="R1666" s="164">
        <v>0</v>
      </c>
      <c r="S1666" s="164">
        <v>0</v>
      </c>
      <c r="T1666" s="164">
        <v>0</v>
      </c>
      <c r="U1666" s="164">
        <v>0</v>
      </c>
      <c r="V1666" s="164">
        <v>0</v>
      </c>
      <c r="W1666" s="164">
        <v>0</v>
      </c>
      <c r="X1666" s="164">
        <v>0</v>
      </c>
      <c r="Y1666" s="164">
        <v>0</v>
      </c>
      <c r="Z1666" s="164">
        <v>0</v>
      </c>
      <c r="AA1666" s="164">
        <v>0</v>
      </c>
      <c r="AB1666" s="164">
        <v>0</v>
      </c>
      <c r="AC1666" s="164">
        <v>0</v>
      </c>
      <c r="AD1666" s="164">
        <v>0</v>
      </c>
      <c r="AE1666" s="164">
        <v>0</v>
      </c>
      <c r="AF1666" s="164">
        <v>0</v>
      </c>
      <c r="AG1666" s="164">
        <v>0</v>
      </c>
      <c r="AH1666" s="164">
        <v>0</v>
      </c>
      <c r="AI1666" s="164">
        <v>0</v>
      </c>
      <c r="AJ1666" s="164">
        <v>0</v>
      </c>
      <c r="AK1666" s="164">
        <v>0</v>
      </c>
      <c r="AL1666" s="164">
        <v>0</v>
      </c>
      <c r="AM1666" s="164">
        <v>0</v>
      </c>
      <c r="AN1666" s="164">
        <v>0</v>
      </c>
      <c r="AO1666" s="164">
        <v>0</v>
      </c>
      <c r="AP1666" s="164">
        <v>0</v>
      </c>
      <c r="AQ1666" s="164">
        <v>0</v>
      </c>
      <c r="AR1666" s="164">
        <v>0</v>
      </c>
      <c r="AS1666" s="164">
        <v>0</v>
      </c>
      <c r="AT1666" s="164">
        <v>0</v>
      </c>
      <c r="AU1666" s="164">
        <v>0</v>
      </c>
      <c r="AV1666" s="164">
        <v>0</v>
      </c>
      <c r="AW1666" s="164">
        <v>0</v>
      </c>
    </row>
    <row r="1667" spans="1:49" x14ac:dyDescent="0.3">
      <c r="A1667" s="247"/>
      <c r="B1667" s="247"/>
      <c r="C1667" s="141" t="s">
        <v>16</v>
      </c>
      <c r="D1667" s="164">
        <v>0</v>
      </c>
      <c r="E1667" s="164">
        <v>0</v>
      </c>
      <c r="F1667" s="164">
        <v>0</v>
      </c>
      <c r="G1667" s="164">
        <v>0</v>
      </c>
      <c r="H1667" s="164">
        <v>0</v>
      </c>
      <c r="I1667" s="164">
        <v>0</v>
      </c>
      <c r="J1667" s="164">
        <v>0</v>
      </c>
      <c r="K1667" s="164">
        <v>0</v>
      </c>
      <c r="L1667" s="164">
        <v>0</v>
      </c>
      <c r="M1667" s="164">
        <v>0</v>
      </c>
      <c r="N1667" s="164">
        <v>0</v>
      </c>
      <c r="O1667" s="164">
        <v>0</v>
      </c>
      <c r="P1667" s="164">
        <v>0</v>
      </c>
      <c r="Q1667" s="164">
        <v>0</v>
      </c>
      <c r="R1667" s="164">
        <v>0</v>
      </c>
      <c r="S1667" s="164">
        <v>0</v>
      </c>
      <c r="T1667" s="164">
        <v>0</v>
      </c>
      <c r="U1667" s="164">
        <v>0</v>
      </c>
      <c r="V1667" s="164">
        <v>0</v>
      </c>
      <c r="W1667" s="164">
        <v>0</v>
      </c>
      <c r="X1667" s="164">
        <v>0</v>
      </c>
      <c r="Y1667" s="164">
        <v>0</v>
      </c>
      <c r="Z1667" s="164">
        <v>0</v>
      </c>
      <c r="AA1667" s="164">
        <v>0</v>
      </c>
      <c r="AB1667" s="164">
        <v>0</v>
      </c>
      <c r="AC1667" s="164">
        <v>0</v>
      </c>
      <c r="AD1667" s="164">
        <v>0</v>
      </c>
      <c r="AE1667" s="164">
        <v>0</v>
      </c>
      <c r="AF1667" s="164">
        <v>0</v>
      </c>
      <c r="AG1667" s="164">
        <v>0</v>
      </c>
      <c r="AH1667" s="164">
        <v>0</v>
      </c>
      <c r="AI1667" s="164">
        <v>0</v>
      </c>
      <c r="AJ1667" s="164">
        <v>0</v>
      </c>
      <c r="AK1667" s="164">
        <v>0</v>
      </c>
      <c r="AL1667" s="164">
        <v>0</v>
      </c>
      <c r="AM1667" s="164">
        <v>0</v>
      </c>
      <c r="AN1667" s="164">
        <v>0</v>
      </c>
      <c r="AO1667" s="164">
        <v>0</v>
      </c>
      <c r="AP1667" s="164">
        <v>0</v>
      </c>
      <c r="AQ1667" s="164">
        <v>0</v>
      </c>
      <c r="AR1667" s="164">
        <v>0</v>
      </c>
      <c r="AS1667" s="164">
        <v>0</v>
      </c>
      <c r="AT1667" s="164">
        <v>0</v>
      </c>
      <c r="AU1667" s="164">
        <v>0</v>
      </c>
      <c r="AV1667" s="164">
        <v>0</v>
      </c>
      <c r="AW1667" s="164">
        <v>0</v>
      </c>
    </row>
    <row r="1668" spans="1:49" x14ac:dyDescent="0.3">
      <c r="A1668" s="247"/>
      <c r="B1668" s="247"/>
      <c r="C1668" s="141" t="s">
        <v>17</v>
      </c>
      <c r="D1668" s="164">
        <v>0</v>
      </c>
      <c r="E1668" s="164">
        <v>0</v>
      </c>
      <c r="F1668" s="164">
        <v>0</v>
      </c>
      <c r="G1668" s="164">
        <v>0</v>
      </c>
      <c r="H1668" s="164">
        <v>0</v>
      </c>
      <c r="I1668" s="164">
        <v>0</v>
      </c>
      <c r="J1668" s="164">
        <v>0</v>
      </c>
      <c r="K1668" s="164">
        <v>0</v>
      </c>
      <c r="L1668" s="164">
        <v>0</v>
      </c>
      <c r="M1668" s="164">
        <v>0</v>
      </c>
      <c r="N1668" s="164">
        <v>0</v>
      </c>
      <c r="O1668" s="164">
        <v>0</v>
      </c>
      <c r="P1668" s="164">
        <v>0</v>
      </c>
      <c r="Q1668" s="164">
        <v>0</v>
      </c>
      <c r="R1668" s="164">
        <v>0</v>
      </c>
      <c r="S1668" s="164">
        <v>0</v>
      </c>
      <c r="T1668" s="164">
        <v>0</v>
      </c>
      <c r="U1668" s="164">
        <v>0</v>
      </c>
      <c r="V1668" s="164">
        <v>0</v>
      </c>
      <c r="W1668" s="164">
        <v>0</v>
      </c>
      <c r="X1668" s="164">
        <v>0</v>
      </c>
      <c r="Y1668" s="164">
        <v>0</v>
      </c>
      <c r="Z1668" s="164">
        <v>0</v>
      </c>
      <c r="AA1668" s="164">
        <v>0</v>
      </c>
      <c r="AB1668" s="164">
        <v>0</v>
      </c>
      <c r="AC1668" s="164">
        <v>0</v>
      </c>
      <c r="AD1668" s="164">
        <v>0</v>
      </c>
      <c r="AE1668" s="164">
        <v>0</v>
      </c>
      <c r="AF1668" s="164">
        <v>0</v>
      </c>
      <c r="AG1668" s="164">
        <v>0</v>
      </c>
      <c r="AH1668" s="164">
        <v>0</v>
      </c>
      <c r="AI1668" s="164">
        <v>0</v>
      </c>
      <c r="AJ1668" s="164">
        <v>0</v>
      </c>
      <c r="AK1668" s="164">
        <v>0</v>
      </c>
      <c r="AL1668" s="164">
        <v>0</v>
      </c>
      <c r="AM1668" s="164">
        <v>0</v>
      </c>
      <c r="AN1668" s="164">
        <v>0</v>
      </c>
      <c r="AO1668" s="164">
        <v>0</v>
      </c>
      <c r="AP1668" s="164">
        <v>0</v>
      </c>
      <c r="AQ1668" s="164">
        <v>0</v>
      </c>
      <c r="AR1668" s="164">
        <v>0</v>
      </c>
      <c r="AS1668" s="164">
        <v>0</v>
      </c>
      <c r="AT1668" s="164">
        <v>0</v>
      </c>
      <c r="AU1668" s="164">
        <v>0</v>
      </c>
      <c r="AV1668" s="164">
        <v>0</v>
      </c>
      <c r="AW1668" s="164">
        <v>0</v>
      </c>
    </row>
    <row r="1669" spans="1:49" x14ac:dyDescent="0.3">
      <c r="A1669" s="247"/>
      <c r="B1669" s="247"/>
      <c r="C1669" s="141" t="s">
        <v>34</v>
      </c>
      <c r="D1669" s="164">
        <v>0</v>
      </c>
      <c r="E1669" s="164">
        <v>0</v>
      </c>
      <c r="F1669" s="164">
        <v>0</v>
      </c>
      <c r="G1669" s="164">
        <v>0</v>
      </c>
      <c r="H1669" s="164">
        <v>0</v>
      </c>
      <c r="I1669" s="164">
        <v>0</v>
      </c>
      <c r="J1669" s="164">
        <v>0</v>
      </c>
      <c r="K1669" s="164">
        <v>0</v>
      </c>
      <c r="L1669" s="164">
        <v>0</v>
      </c>
      <c r="M1669" s="164">
        <v>0</v>
      </c>
      <c r="N1669" s="164">
        <v>0</v>
      </c>
      <c r="O1669" s="164">
        <v>0</v>
      </c>
      <c r="P1669" s="164">
        <v>0</v>
      </c>
      <c r="Q1669" s="164">
        <v>0</v>
      </c>
      <c r="R1669" s="164">
        <v>0</v>
      </c>
      <c r="S1669" s="164">
        <v>0</v>
      </c>
      <c r="T1669" s="164">
        <v>0</v>
      </c>
      <c r="U1669" s="164">
        <v>0</v>
      </c>
      <c r="V1669" s="164">
        <v>0</v>
      </c>
      <c r="W1669" s="164">
        <v>0</v>
      </c>
      <c r="X1669" s="164">
        <v>0</v>
      </c>
      <c r="Y1669" s="164">
        <v>0</v>
      </c>
      <c r="Z1669" s="164">
        <v>0</v>
      </c>
      <c r="AA1669" s="164">
        <v>0</v>
      </c>
      <c r="AB1669" s="164">
        <v>0</v>
      </c>
      <c r="AC1669" s="164">
        <v>0</v>
      </c>
      <c r="AD1669" s="164">
        <v>0</v>
      </c>
      <c r="AE1669" s="164">
        <v>0</v>
      </c>
      <c r="AF1669" s="164">
        <v>0</v>
      </c>
      <c r="AG1669" s="164">
        <v>0</v>
      </c>
      <c r="AH1669" s="164">
        <v>0</v>
      </c>
      <c r="AI1669" s="164">
        <v>0</v>
      </c>
      <c r="AJ1669" s="164">
        <v>0</v>
      </c>
      <c r="AK1669" s="164">
        <v>0</v>
      </c>
      <c r="AL1669" s="164">
        <v>0</v>
      </c>
      <c r="AM1669" s="164">
        <v>0</v>
      </c>
      <c r="AN1669" s="164">
        <v>0</v>
      </c>
      <c r="AO1669" s="164">
        <v>0</v>
      </c>
      <c r="AP1669" s="164">
        <v>0</v>
      </c>
      <c r="AQ1669" s="164">
        <v>0</v>
      </c>
      <c r="AR1669" s="164">
        <v>0</v>
      </c>
      <c r="AS1669" s="164">
        <v>0</v>
      </c>
      <c r="AT1669" s="164">
        <v>0</v>
      </c>
      <c r="AU1669" s="164">
        <v>0</v>
      </c>
      <c r="AV1669" s="164">
        <v>0</v>
      </c>
      <c r="AW1669" s="164">
        <v>0</v>
      </c>
    </row>
    <row r="1670" spans="1:49" x14ac:dyDescent="0.3">
      <c r="A1670" s="247"/>
      <c r="B1670" s="247"/>
      <c r="C1670" s="141" t="s">
        <v>19</v>
      </c>
      <c r="D1670" s="164">
        <v>0</v>
      </c>
      <c r="E1670" s="164">
        <v>0</v>
      </c>
      <c r="F1670" s="164">
        <v>0</v>
      </c>
      <c r="G1670" s="164">
        <v>0</v>
      </c>
      <c r="H1670" s="164">
        <v>0</v>
      </c>
      <c r="I1670" s="164">
        <v>0</v>
      </c>
      <c r="J1670" s="164">
        <v>0</v>
      </c>
      <c r="K1670" s="164">
        <v>0</v>
      </c>
      <c r="L1670" s="164">
        <v>0</v>
      </c>
      <c r="M1670" s="164">
        <v>0</v>
      </c>
      <c r="N1670" s="164">
        <v>0</v>
      </c>
      <c r="O1670" s="164">
        <v>0</v>
      </c>
      <c r="P1670" s="164">
        <v>0</v>
      </c>
      <c r="Q1670" s="164">
        <v>0</v>
      </c>
      <c r="R1670" s="164">
        <v>0</v>
      </c>
      <c r="S1670" s="164">
        <v>0</v>
      </c>
      <c r="T1670" s="164">
        <v>0</v>
      </c>
      <c r="U1670" s="164">
        <v>0</v>
      </c>
      <c r="V1670" s="164">
        <v>0</v>
      </c>
      <c r="W1670" s="164">
        <v>0</v>
      </c>
      <c r="X1670" s="164">
        <v>0</v>
      </c>
      <c r="Y1670" s="164">
        <v>0</v>
      </c>
      <c r="Z1670" s="164">
        <v>0</v>
      </c>
      <c r="AA1670" s="164">
        <v>0</v>
      </c>
      <c r="AB1670" s="164">
        <v>0</v>
      </c>
      <c r="AC1670" s="164">
        <v>0</v>
      </c>
      <c r="AD1670" s="164">
        <v>0</v>
      </c>
      <c r="AE1670" s="164">
        <v>0</v>
      </c>
      <c r="AF1670" s="164">
        <v>0</v>
      </c>
      <c r="AG1670" s="164">
        <v>0</v>
      </c>
      <c r="AH1670" s="164">
        <v>0</v>
      </c>
      <c r="AI1670" s="164">
        <v>0</v>
      </c>
      <c r="AJ1670" s="164">
        <v>0</v>
      </c>
      <c r="AK1670" s="164">
        <v>0</v>
      </c>
      <c r="AL1670" s="164">
        <v>0</v>
      </c>
      <c r="AM1670" s="164">
        <v>0</v>
      </c>
      <c r="AN1670" s="164">
        <v>0</v>
      </c>
      <c r="AO1670" s="164">
        <v>0</v>
      </c>
      <c r="AP1670" s="164">
        <v>0</v>
      </c>
      <c r="AQ1670" s="164">
        <v>0</v>
      </c>
      <c r="AR1670" s="164">
        <v>0</v>
      </c>
      <c r="AS1670" s="164">
        <v>0</v>
      </c>
      <c r="AT1670" s="164">
        <v>0</v>
      </c>
      <c r="AU1670" s="164">
        <v>0</v>
      </c>
      <c r="AV1670" s="164">
        <v>0</v>
      </c>
      <c r="AW1670" s="164">
        <v>0</v>
      </c>
    </row>
    <row r="1671" spans="1:49" x14ac:dyDescent="0.3">
      <c r="A1671" s="247"/>
      <c r="B1671" s="247" t="s">
        <v>25</v>
      </c>
      <c r="C1671" s="141" t="s">
        <v>11</v>
      </c>
      <c r="D1671" s="164">
        <v>0</v>
      </c>
      <c r="E1671" s="164">
        <v>0</v>
      </c>
      <c r="F1671" s="164">
        <v>0</v>
      </c>
      <c r="G1671" s="164">
        <v>0</v>
      </c>
      <c r="H1671" s="164">
        <v>0</v>
      </c>
      <c r="I1671" s="164">
        <v>0</v>
      </c>
      <c r="J1671" s="164">
        <v>0</v>
      </c>
      <c r="K1671" s="164">
        <v>0</v>
      </c>
      <c r="L1671" s="164">
        <v>0</v>
      </c>
      <c r="M1671" s="164">
        <v>0</v>
      </c>
      <c r="N1671" s="164">
        <v>0</v>
      </c>
      <c r="O1671" s="164">
        <v>0</v>
      </c>
      <c r="P1671" s="164">
        <v>0</v>
      </c>
      <c r="Q1671" s="164">
        <v>0</v>
      </c>
      <c r="R1671" s="164">
        <v>0</v>
      </c>
      <c r="S1671" s="164">
        <v>0</v>
      </c>
      <c r="T1671" s="164">
        <v>0</v>
      </c>
      <c r="U1671" s="164">
        <v>0</v>
      </c>
      <c r="V1671" s="164">
        <v>0</v>
      </c>
      <c r="W1671" s="164">
        <v>0</v>
      </c>
      <c r="X1671" s="164">
        <v>0</v>
      </c>
      <c r="Y1671" s="164">
        <v>0</v>
      </c>
      <c r="Z1671" s="164">
        <v>0</v>
      </c>
      <c r="AA1671" s="164">
        <v>0</v>
      </c>
      <c r="AB1671" s="164">
        <v>0</v>
      </c>
      <c r="AC1671" s="164">
        <v>0</v>
      </c>
      <c r="AD1671" s="164">
        <v>0</v>
      </c>
      <c r="AE1671" s="164">
        <v>0</v>
      </c>
      <c r="AF1671" s="164">
        <v>0</v>
      </c>
      <c r="AG1671" s="164">
        <v>0</v>
      </c>
      <c r="AH1671" s="164">
        <v>0</v>
      </c>
      <c r="AI1671" s="164">
        <v>0</v>
      </c>
      <c r="AJ1671" s="164">
        <v>0</v>
      </c>
      <c r="AK1671" s="164">
        <v>0</v>
      </c>
      <c r="AL1671" s="164">
        <v>0</v>
      </c>
      <c r="AM1671" s="164">
        <v>0</v>
      </c>
      <c r="AN1671" s="164">
        <v>0</v>
      </c>
      <c r="AO1671" s="164">
        <v>0</v>
      </c>
      <c r="AP1671" s="164">
        <v>0</v>
      </c>
      <c r="AQ1671" s="164">
        <v>0</v>
      </c>
      <c r="AR1671" s="164">
        <v>0</v>
      </c>
      <c r="AS1671" s="164">
        <v>0</v>
      </c>
      <c r="AT1671" s="164">
        <v>0</v>
      </c>
      <c r="AU1671" s="164">
        <v>0</v>
      </c>
      <c r="AV1671" s="164">
        <v>0</v>
      </c>
      <c r="AW1671" s="164">
        <v>0</v>
      </c>
    </row>
    <row r="1672" spans="1:49" x14ac:dyDescent="0.3">
      <c r="A1672" s="247"/>
      <c r="B1672" s="247"/>
      <c r="C1672" s="141" t="s">
        <v>12</v>
      </c>
      <c r="D1672" s="164">
        <v>0</v>
      </c>
      <c r="E1672" s="164">
        <v>0</v>
      </c>
      <c r="F1672" s="164">
        <v>0</v>
      </c>
      <c r="G1672" s="164">
        <v>0</v>
      </c>
      <c r="H1672" s="164">
        <v>0</v>
      </c>
      <c r="I1672" s="164">
        <v>0</v>
      </c>
      <c r="J1672" s="164">
        <v>0</v>
      </c>
      <c r="K1672" s="164">
        <v>0</v>
      </c>
      <c r="L1672" s="164">
        <v>0</v>
      </c>
      <c r="M1672" s="164">
        <v>0</v>
      </c>
      <c r="N1672" s="164">
        <v>0</v>
      </c>
      <c r="O1672" s="164">
        <v>0</v>
      </c>
      <c r="P1672" s="164">
        <v>0</v>
      </c>
      <c r="Q1672" s="164">
        <v>0</v>
      </c>
      <c r="R1672" s="164">
        <v>0</v>
      </c>
      <c r="S1672" s="164">
        <v>0</v>
      </c>
      <c r="T1672" s="164">
        <v>0</v>
      </c>
      <c r="U1672" s="164">
        <v>0</v>
      </c>
      <c r="V1672" s="164">
        <v>0</v>
      </c>
      <c r="W1672" s="164">
        <v>0</v>
      </c>
      <c r="X1672" s="164">
        <v>0</v>
      </c>
      <c r="Y1672" s="164">
        <v>0</v>
      </c>
      <c r="Z1672" s="164">
        <v>0</v>
      </c>
      <c r="AA1672" s="164">
        <v>0</v>
      </c>
      <c r="AB1672" s="164">
        <v>0</v>
      </c>
      <c r="AC1672" s="164">
        <v>0</v>
      </c>
      <c r="AD1672" s="164">
        <v>0</v>
      </c>
      <c r="AE1672" s="164">
        <v>0</v>
      </c>
      <c r="AF1672" s="164">
        <v>0</v>
      </c>
      <c r="AG1672" s="164">
        <v>0</v>
      </c>
      <c r="AH1672" s="164">
        <v>0</v>
      </c>
      <c r="AI1672" s="164">
        <v>0</v>
      </c>
      <c r="AJ1672" s="164">
        <v>0</v>
      </c>
      <c r="AK1672" s="164">
        <v>0</v>
      </c>
      <c r="AL1672" s="164">
        <v>0</v>
      </c>
      <c r="AM1672" s="164">
        <v>0</v>
      </c>
      <c r="AN1672" s="164">
        <v>0</v>
      </c>
      <c r="AO1672" s="164">
        <v>0</v>
      </c>
      <c r="AP1672" s="164">
        <v>0</v>
      </c>
      <c r="AQ1672" s="164">
        <v>0</v>
      </c>
      <c r="AR1672" s="164">
        <v>0</v>
      </c>
      <c r="AS1672" s="164">
        <v>0</v>
      </c>
      <c r="AT1672" s="164">
        <v>0</v>
      </c>
      <c r="AU1672" s="164">
        <v>0</v>
      </c>
      <c r="AV1672" s="164">
        <v>0</v>
      </c>
      <c r="AW1672" s="164">
        <v>0</v>
      </c>
    </row>
    <row r="1673" spans="1:49" x14ac:dyDescent="0.3">
      <c r="A1673" s="247"/>
      <c r="B1673" s="247"/>
      <c r="C1673" s="141" t="s">
        <v>13</v>
      </c>
      <c r="D1673" s="164">
        <v>0</v>
      </c>
      <c r="E1673" s="164">
        <v>0</v>
      </c>
      <c r="F1673" s="164">
        <v>0</v>
      </c>
      <c r="G1673" s="164">
        <v>0</v>
      </c>
      <c r="H1673" s="164">
        <v>0</v>
      </c>
      <c r="I1673" s="164">
        <v>0</v>
      </c>
      <c r="J1673" s="164">
        <v>0</v>
      </c>
      <c r="K1673" s="164">
        <v>0</v>
      </c>
      <c r="L1673" s="164">
        <v>0</v>
      </c>
      <c r="M1673" s="164">
        <v>0</v>
      </c>
      <c r="N1673" s="164">
        <v>0</v>
      </c>
      <c r="O1673" s="164">
        <v>0</v>
      </c>
      <c r="P1673" s="164">
        <v>0</v>
      </c>
      <c r="Q1673" s="164">
        <v>0</v>
      </c>
      <c r="R1673" s="164">
        <v>0</v>
      </c>
      <c r="S1673" s="164">
        <v>0</v>
      </c>
      <c r="T1673" s="164">
        <v>0</v>
      </c>
      <c r="U1673" s="164">
        <v>0</v>
      </c>
      <c r="V1673" s="164">
        <v>0</v>
      </c>
      <c r="W1673" s="164">
        <v>0</v>
      </c>
      <c r="X1673" s="164">
        <v>0</v>
      </c>
      <c r="Y1673" s="164">
        <v>0</v>
      </c>
      <c r="Z1673" s="164">
        <v>0</v>
      </c>
      <c r="AA1673" s="164">
        <v>0</v>
      </c>
      <c r="AB1673" s="164">
        <v>0</v>
      </c>
      <c r="AC1673" s="164">
        <v>0</v>
      </c>
      <c r="AD1673" s="164">
        <v>0</v>
      </c>
      <c r="AE1673" s="164">
        <v>0</v>
      </c>
      <c r="AF1673" s="164">
        <v>0</v>
      </c>
      <c r="AG1673" s="164">
        <v>0</v>
      </c>
      <c r="AH1673" s="164">
        <v>0</v>
      </c>
      <c r="AI1673" s="164">
        <v>0</v>
      </c>
      <c r="AJ1673" s="164">
        <v>0</v>
      </c>
      <c r="AK1673" s="164">
        <v>0</v>
      </c>
      <c r="AL1673" s="164">
        <v>0</v>
      </c>
      <c r="AM1673" s="164">
        <v>0</v>
      </c>
      <c r="AN1673" s="164">
        <v>0</v>
      </c>
      <c r="AO1673" s="164">
        <v>0</v>
      </c>
      <c r="AP1673" s="164">
        <v>0</v>
      </c>
      <c r="AQ1673" s="164">
        <v>0</v>
      </c>
      <c r="AR1673" s="164">
        <v>0</v>
      </c>
      <c r="AS1673" s="164">
        <v>0</v>
      </c>
      <c r="AT1673" s="164">
        <v>0</v>
      </c>
      <c r="AU1673" s="164">
        <v>0</v>
      </c>
      <c r="AV1673" s="164">
        <v>0</v>
      </c>
      <c r="AW1673" s="164">
        <v>0</v>
      </c>
    </row>
    <row r="1674" spans="1:49" x14ac:dyDescent="0.3">
      <c r="A1674" s="247"/>
      <c r="B1674" s="247"/>
      <c r="C1674" s="141" t="s">
        <v>14</v>
      </c>
      <c r="D1674" s="164">
        <v>0</v>
      </c>
      <c r="E1674" s="164">
        <v>0</v>
      </c>
      <c r="F1674" s="164">
        <v>0</v>
      </c>
      <c r="G1674" s="164">
        <v>0</v>
      </c>
      <c r="H1674" s="164">
        <v>0</v>
      </c>
      <c r="I1674" s="164">
        <v>0</v>
      </c>
      <c r="J1674" s="164">
        <v>0</v>
      </c>
      <c r="K1674" s="164">
        <v>0</v>
      </c>
      <c r="L1674" s="164">
        <v>0</v>
      </c>
      <c r="M1674" s="164">
        <v>0</v>
      </c>
      <c r="N1674" s="164">
        <v>0</v>
      </c>
      <c r="O1674" s="164">
        <v>0</v>
      </c>
      <c r="P1674" s="164">
        <v>0</v>
      </c>
      <c r="Q1674" s="164">
        <v>0</v>
      </c>
      <c r="R1674" s="164">
        <v>0</v>
      </c>
      <c r="S1674" s="164">
        <v>0</v>
      </c>
      <c r="T1674" s="164">
        <v>0</v>
      </c>
      <c r="U1674" s="164">
        <v>0</v>
      </c>
      <c r="V1674" s="164">
        <v>0</v>
      </c>
      <c r="W1674" s="164">
        <v>0</v>
      </c>
      <c r="X1674" s="164">
        <v>0</v>
      </c>
      <c r="Y1674" s="164">
        <v>0</v>
      </c>
      <c r="Z1674" s="164">
        <v>0</v>
      </c>
      <c r="AA1674" s="164">
        <v>0</v>
      </c>
      <c r="AB1674" s="164">
        <v>0</v>
      </c>
      <c r="AC1674" s="164">
        <v>0</v>
      </c>
      <c r="AD1674" s="164">
        <v>0</v>
      </c>
      <c r="AE1674" s="164">
        <v>0</v>
      </c>
      <c r="AF1674" s="164">
        <v>0</v>
      </c>
      <c r="AG1674" s="164">
        <v>0</v>
      </c>
      <c r="AH1674" s="164">
        <v>0</v>
      </c>
      <c r="AI1674" s="164">
        <v>0</v>
      </c>
      <c r="AJ1674" s="164">
        <v>0</v>
      </c>
      <c r="AK1674" s="164">
        <v>0</v>
      </c>
      <c r="AL1674" s="164">
        <v>0</v>
      </c>
      <c r="AM1674" s="164">
        <v>0</v>
      </c>
      <c r="AN1674" s="164">
        <v>0</v>
      </c>
      <c r="AO1674" s="164">
        <v>0</v>
      </c>
      <c r="AP1674" s="164">
        <v>0</v>
      </c>
      <c r="AQ1674" s="164">
        <v>0</v>
      </c>
      <c r="AR1674" s="164">
        <v>0</v>
      </c>
      <c r="AS1674" s="164">
        <v>0</v>
      </c>
      <c r="AT1674" s="164">
        <v>0</v>
      </c>
      <c r="AU1674" s="164">
        <v>0</v>
      </c>
      <c r="AV1674" s="164">
        <v>0</v>
      </c>
      <c r="AW1674" s="164">
        <v>0</v>
      </c>
    </row>
    <row r="1675" spans="1:49" x14ac:dyDescent="0.3">
      <c r="A1675" s="247"/>
      <c r="B1675" s="247"/>
      <c r="C1675" s="141" t="s">
        <v>15</v>
      </c>
      <c r="D1675" s="164">
        <v>0</v>
      </c>
      <c r="E1675" s="164">
        <v>0</v>
      </c>
      <c r="F1675" s="164">
        <v>0</v>
      </c>
      <c r="G1675" s="164">
        <v>0</v>
      </c>
      <c r="H1675" s="164">
        <v>0</v>
      </c>
      <c r="I1675" s="164">
        <v>0</v>
      </c>
      <c r="J1675" s="164">
        <v>0</v>
      </c>
      <c r="K1675" s="164">
        <v>0</v>
      </c>
      <c r="L1675" s="164">
        <v>0</v>
      </c>
      <c r="M1675" s="164">
        <v>0</v>
      </c>
      <c r="N1675" s="164">
        <v>0</v>
      </c>
      <c r="O1675" s="164">
        <v>0</v>
      </c>
      <c r="P1675" s="164">
        <v>0</v>
      </c>
      <c r="Q1675" s="164">
        <v>0</v>
      </c>
      <c r="R1675" s="164">
        <v>0</v>
      </c>
      <c r="S1675" s="164">
        <v>0</v>
      </c>
      <c r="T1675" s="164">
        <v>0</v>
      </c>
      <c r="U1675" s="164">
        <v>0</v>
      </c>
      <c r="V1675" s="164">
        <v>0</v>
      </c>
      <c r="W1675" s="164">
        <v>0</v>
      </c>
      <c r="X1675" s="164">
        <v>0</v>
      </c>
      <c r="Y1675" s="164">
        <v>0</v>
      </c>
      <c r="Z1675" s="164">
        <v>0</v>
      </c>
      <c r="AA1675" s="164">
        <v>0</v>
      </c>
      <c r="AB1675" s="164">
        <v>0</v>
      </c>
      <c r="AC1675" s="164">
        <v>0</v>
      </c>
      <c r="AD1675" s="164">
        <v>0</v>
      </c>
      <c r="AE1675" s="164">
        <v>0</v>
      </c>
      <c r="AF1675" s="164">
        <v>0</v>
      </c>
      <c r="AG1675" s="164">
        <v>0</v>
      </c>
      <c r="AH1675" s="164">
        <v>0</v>
      </c>
      <c r="AI1675" s="164">
        <v>0</v>
      </c>
      <c r="AJ1675" s="164">
        <v>0</v>
      </c>
      <c r="AK1675" s="164">
        <v>0</v>
      </c>
      <c r="AL1675" s="164">
        <v>0</v>
      </c>
      <c r="AM1675" s="164">
        <v>0</v>
      </c>
      <c r="AN1675" s="164">
        <v>0</v>
      </c>
      <c r="AO1675" s="164">
        <v>0</v>
      </c>
      <c r="AP1675" s="164">
        <v>0</v>
      </c>
      <c r="AQ1675" s="164">
        <v>0</v>
      </c>
      <c r="AR1675" s="164">
        <v>0</v>
      </c>
      <c r="AS1675" s="164">
        <v>0</v>
      </c>
      <c r="AT1675" s="164">
        <v>0</v>
      </c>
      <c r="AU1675" s="164">
        <v>0</v>
      </c>
      <c r="AV1675" s="164">
        <v>0</v>
      </c>
      <c r="AW1675" s="164">
        <v>0</v>
      </c>
    </row>
    <row r="1676" spans="1:49" x14ac:dyDescent="0.3">
      <c r="A1676" s="247"/>
      <c r="B1676" s="247"/>
      <c r="C1676" s="141" t="s">
        <v>16</v>
      </c>
      <c r="D1676" s="164">
        <v>0</v>
      </c>
      <c r="E1676" s="164">
        <v>0</v>
      </c>
      <c r="F1676" s="164">
        <v>0</v>
      </c>
      <c r="G1676" s="164">
        <v>0</v>
      </c>
      <c r="H1676" s="164">
        <v>0</v>
      </c>
      <c r="I1676" s="164">
        <v>0</v>
      </c>
      <c r="J1676" s="164">
        <v>0</v>
      </c>
      <c r="K1676" s="164">
        <v>0</v>
      </c>
      <c r="L1676" s="164">
        <v>0</v>
      </c>
      <c r="M1676" s="164">
        <v>0</v>
      </c>
      <c r="N1676" s="164">
        <v>0</v>
      </c>
      <c r="O1676" s="164">
        <v>0</v>
      </c>
      <c r="P1676" s="164">
        <v>0</v>
      </c>
      <c r="Q1676" s="164">
        <v>0</v>
      </c>
      <c r="R1676" s="164">
        <v>0</v>
      </c>
      <c r="S1676" s="164">
        <v>0</v>
      </c>
      <c r="T1676" s="164">
        <v>0</v>
      </c>
      <c r="U1676" s="164">
        <v>0</v>
      </c>
      <c r="V1676" s="164">
        <v>0</v>
      </c>
      <c r="W1676" s="164">
        <v>0</v>
      </c>
      <c r="X1676" s="164">
        <v>0</v>
      </c>
      <c r="Y1676" s="164">
        <v>0</v>
      </c>
      <c r="Z1676" s="164">
        <v>0</v>
      </c>
      <c r="AA1676" s="164">
        <v>0</v>
      </c>
      <c r="AB1676" s="164">
        <v>0</v>
      </c>
      <c r="AC1676" s="164">
        <v>0</v>
      </c>
      <c r="AD1676" s="164">
        <v>0</v>
      </c>
      <c r="AE1676" s="164">
        <v>0</v>
      </c>
      <c r="AF1676" s="164">
        <v>0</v>
      </c>
      <c r="AG1676" s="164">
        <v>0</v>
      </c>
      <c r="AH1676" s="164">
        <v>0</v>
      </c>
      <c r="AI1676" s="164">
        <v>0</v>
      </c>
      <c r="AJ1676" s="164">
        <v>0</v>
      </c>
      <c r="AK1676" s="164">
        <v>0</v>
      </c>
      <c r="AL1676" s="164">
        <v>0</v>
      </c>
      <c r="AM1676" s="164">
        <v>0</v>
      </c>
      <c r="AN1676" s="164">
        <v>0</v>
      </c>
      <c r="AO1676" s="164">
        <v>0</v>
      </c>
      <c r="AP1676" s="164">
        <v>0</v>
      </c>
      <c r="AQ1676" s="164">
        <v>0</v>
      </c>
      <c r="AR1676" s="164">
        <v>0</v>
      </c>
      <c r="AS1676" s="164">
        <v>0</v>
      </c>
      <c r="AT1676" s="164">
        <v>0</v>
      </c>
      <c r="AU1676" s="164">
        <v>0</v>
      </c>
      <c r="AV1676" s="164">
        <v>0</v>
      </c>
      <c r="AW1676" s="164">
        <v>0</v>
      </c>
    </row>
    <row r="1677" spans="1:49" x14ac:dyDescent="0.3">
      <c r="A1677" s="247"/>
      <c r="B1677" s="247"/>
      <c r="C1677" s="141" t="s">
        <v>17</v>
      </c>
      <c r="D1677" s="164">
        <v>0</v>
      </c>
      <c r="E1677" s="164">
        <v>0</v>
      </c>
      <c r="F1677" s="164">
        <v>0</v>
      </c>
      <c r="G1677" s="164">
        <v>0</v>
      </c>
      <c r="H1677" s="164">
        <v>0</v>
      </c>
      <c r="I1677" s="164">
        <v>0</v>
      </c>
      <c r="J1677" s="164">
        <v>0</v>
      </c>
      <c r="K1677" s="164">
        <v>0</v>
      </c>
      <c r="L1677" s="164">
        <v>0</v>
      </c>
      <c r="M1677" s="164">
        <v>0</v>
      </c>
      <c r="N1677" s="164">
        <v>0</v>
      </c>
      <c r="O1677" s="164">
        <v>0</v>
      </c>
      <c r="P1677" s="164">
        <v>0</v>
      </c>
      <c r="Q1677" s="164">
        <v>0</v>
      </c>
      <c r="R1677" s="164">
        <v>0</v>
      </c>
      <c r="S1677" s="164">
        <v>0</v>
      </c>
      <c r="T1677" s="164">
        <v>0</v>
      </c>
      <c r="U1677" s="164">
        <v>0</v>
      </c>
      <c r="V1677" s="164">
        <v>0</v>
      </c>
      <c r="W1677" s="164">
        <v>0</v>
      </c>
      <c r="X1677" s="164">
        <v>0</v>
      </c>
      <c r="Y1677" s="164">
        <v>0</v>
      </c>
      <c r="Z1677" s="164">
        <v>0</v>
      </c>
      <c r="AA1677" s="164">
        <v>0</v>
      </c>
      <c r="AB1677" s="164">
        <v>0</v>
      </c>
      <c r="AC1677" s="164">
        <v>0</v>
      </c>
      <c r="AD1677" s="164">
        <v>0</v>
      </c>
      <c r="AE1677" s="164">
        <v>0</v>
      </c>
      <c r="AF1677" s="164">
        <v>0</v>
      </c>
      <c r="AG1677" s="164">
        <v>0</v>
      </c>
      <c r="AH1677" s="164">
        <v>0</v>
      </c>
      <c r="AI1677" s="164">
        <v>0</v>
      </c>
      <c r="AJ1677" s="164">
        <v>0</v>
      </c>
      <c r="AK1677" s="164">
        <v>0</v>
      </c>
      <c r="AL1677" s="164">
        <v>0</v>
      </c>
      <c r="AM1677" s="164">
        <v>0</v>
      </c>
      <c r="AN1677" s="164">
        <v>0</v>
      </c>
      <c r="AO1677" s="164">
        <v>0</v>
      </c>
      <c r="AP1677" s="164">
        <v>0</v>
      </c>
      <c r="AQ1677" s="164">
        <v>0</v>
      </c>
      <c r="AR1677" s="164">
        <v>0</v>
      </c>
      <c r="AS1677" s="164">
        <v>0</v>
      </c>
      <c r="AT1677" s="164">
        <v>0</v>
      </c>
      <c r="AU1677" s="164">
        <v>0</v>
      </c>
      <c r="AV1677" s="164">
        <v>0</v>
      </c>
      <c r="AW1677" s="164">
        <v>0</v>
      </c>
    </row>
    <row r="1678" spans="1:49" x14ac:dyDescent="0.3">
      <c r="A1678" s="247"/>
      <c r="B1678" s="247"/>
      <c r="C1678" s="141" t="s">
        <v>34</v>
      </c>
      <c r="D1678" s="164">
        <v>0</v>
      </c>
      <c r="E1678" s="164">
        <v>0</v>
      </c>
      <c r="F1678" s="164">
        <v>0</v>
      </c>
      <c r="G1678" s="164">
        <v>0</v>
      </c>
      <c r="H1678" s="164">
        <v>0</v>
      </c>
      <c r="I1678" s="164">
        <v>0</v>
      </c>
      <c r="J1678" s="164">
        <v>0</v>
      </c>
      <c r="K1678" s="164">
        <v>0</v>
      </c>
      <c r="L1678" s="164">
        <v>0</v>
      </c>
      <c r="M1678" s="164">
        <v>0</v>
      </c>
      <c r="N1678" s="164">
        <v>0</v>
      </c>
      <c r="O1678" s="164">
        <v>0</v>
      </c>
      <c r="P1678" s="164">
        <v>0</v>
      </c>
      <c r="Q1678" s="164">
        <v>0</v>
      </c>
      <c r="R1678" s="164">
        <v>0</v>
      </c>
      <c r="S1678" s="164">
        <v>0</v>
      </c>
      <c r="T1678" s="164">
        <v>0</v>
      </c>
      <c r="U1678" s="164">
        <v>0</v>
      </c>
      <c r="V1678" s="164">
        <v>0</v>
      </c>
      <c r="W1678" s="164">
        <v>0</v>
      </c>
      <c r="X1678" s="164">
        <v>0</v>
      </c>
      <c r="Y1678" s="164">
        <v>0</v>
      </c>
      <c r="Z1678" s="164">
        <v>0</v>
      </c>
      <c r="AA1678" s="164">
        <v>0</v>
      </c>
      <c r="AB1678" s="164">
        <v>0</v>
      </c>
      <c r="AC1678" s="164">
        <v>0</v>
      </c>
      <c r="AD1678" s="164">
        <v>0</v>
      </c>
      <c r="AE1678" s="164">
        <v>0</v>
      </c>
      <c r="AF1678" s="164">
        <v>0</v>
      </c>
      <c r="AG1678" s="164">
        <v>0</v>
      </c>
      <c r="AH1678" s="164">
        <v>0</v>
      </c>
      <c r="AI1678" s="164">
        <v>0</v>
      </c>
      <c r="AJ1678" s="164">
        <v>0</v>
      </c>
      <c r="AK1678" s="164">
        <v>0</v>
      </c>
      <c r="AL1678" s="164">
        <v>0</v>
      </c>
      <c r="AM1678" s="164">
        <v>0</v>
      </c>
      <c r="AN1678" s="164">
        <v>0</v>
      </c>
      <c r="AO1678" s="164">
        <v>0</v>
      </c>
      <c r="AP1678" s="164">
        <v>0</v>
      </c>
      <c r="AQ1678" s="164">
        <v>0</v>
      </c>
      <c r="AR1678" s="164">
        <v>0</v>
      </c>
      <c r="AS1678" s="164">
        <v>0</v>
      </c>
      <c r="AT1678" s="164">
        <v>0</v>
      </c>
      <c r="AU1678" s="164">
        <v>0</v>
      </c>
      <c r="AV1678" s="164">
        <v>0</v>
      </c>
      <c r="AW1678" s="164">
        <v>0</v>
      </c>
    </row>
    <row r="1679" spans="1:49" x14ac:dyDescent="0.3">
      <c r="A1679" s="247"/>
      <c r="B1679" s="247"/>
      <c r="C1679" s="141" t="s">
        <v>19</v>
      </c>
      <c r="D1679" s="164">
        <v>0</v>
      </c>
      <c r="E1679" s="164">
        <v>0</v>
      </c>
      <c r="F1679" s="164">
        <v>0</v>
      </c>
      <c r="G1679" s="164">
        <v>0</v>
      </c>
      <c r="H1679" s="164">
        <v>0</v>
      </c>
      <c r="I1679" s="164">
        <v>0</v>
      </c>
      <c r="J1679" s="164">
        <v>0</v>
      </c>
      <c r="K1679" s="164">
        <v>0</v>
      </c>
      <c r="L1679" s="164">
        <v>0</v>
      </c>
      <c r="M1679" s="164">
        <v>0</v>
      </c>
      <c r="N1679" s="164">
        <v>0</v>
      </c>
      <c r="O1679" s="164">
        <v>0</v>
      </c>
      <c r="P1679" s="164">
        <v>0</v>
      </c>
      <c r="Q1679" s="164">
        <v>0</v>
      </c>
      <c r="R1679" s="164">
        <v>0</v>
      </c>
      <c r="S1679" s="164">
        <v>0</v>
      </c>
      <c r="T1679" s="164">
        <v>0</v>
      </c>
      <c r="U1679" s="164">
        <v>0</v>
      </c>
      <c r="V1679" s="164">
        <v>0</v>
      </c>
      <c r="W1679" s="164">
        <v>0</v>
      </c>
      <c r="X1679" s="164">
        <v>0</v>
      </c>
      <c r="Y1679" s="164">
        <v>0</v>
      </c>
      <c r="Z1679" s="164">
        <v>0</v>
      </c>
      <c r="AA1679" s="164">
        <v>0</v>
      </c>
      <c r="AB1679" s="164">
        <v>0</v>
      </c>
      <c r="AC1679" s="164">
        <v>0</v>
      </c>
      <c r="AD1679" s="164">
        <v>0</v>
      </c>
      <c r="AE1679" s="164">
        <v>0</v>
      </c>
      <c r="AF1679" s="164">
        <v>0</v>
      </c>
      <c r="AG1679" s="164">
        <v>0</v>
      </c>
      <c r="AH1679" s="164">
        <v>0</v>
      </c>
      <c r="AI1679" s="164">
        <v>0</v>
      </c>
      <c r="AJ1679" s="164">
        <v>0</v>
      </c>
      <c r="AK1679" s="164">
        <v>0</v>
      </c>
      <c r="AL1679" s="164">
        <v>0</v>
      </c>
      <c r="AM1679" s="164">
        <v>0</v>
      </c>
      <c r="AN1679" s="164">
        <v>0</v>
      </c>
      <c r="AO1679" s="164">
        <v>0</v>
      </c>
      <c r="AP1679" s="164">
        <v>0</v>
      </c>
      <c r="AQ1679" s="164">
        <v>0</v>
      </c>
      <c r="AR1679" s="164">
        <v>0</v>
      </c>
      <c r="AS1679" s="164">
        <v>0</v>
      </c>
      <c r="AT1679" s="164">
        <v>0</v>
      </c>
      <c r="AU1679" s="164">
        <v>0</v>
      </c>
      <c r="AV1679" s="164">
        <v>0</v>
      </c>
      <c r="AW1679" s="164">
        <v>0</v>
      </c>
    </row>
    <row r="1680" spans="1:49" x14ac:dyDescent="0.3">
      <c r="A1680" s="247"/>
      <c r="B1680" s="247" t="s">
        <v>26</v>
      </c>
      <c r="C1680" s="141" t="s">
        <v>11</v>
      </c>
      <c r="D1680" s="164">
        <v>0</v>
      </c>
      <c r="E1680" s="164">
        <v>0</v>
      </c>
      <c r="F1680" s="164">
        <v>0</v>
      </c>
      <c r="G1680" s="164">
        <v>0</v>
      </c>
      <c r="H1680" s="164">
        <v>0</v>
      </c>
      <c r="I1680" s="164">
        <v>0</v>
      </c>
      <c r="J1680" s="164">
        <v>0</v>
      </c>
      <c r="K1680" s="164">
        <v>0</v>
      </c>
      <c r="L1680" s="164">
        <v>0</v>
      </c>
      <c r="M1680" s="164">
        <v>0</v>
      </c>
      <c r="N1680" s="164">
        <v>0</v>
      </c>
      <c r="O1680" s="164">
        <v>0</v>
      </c>
      <c r="P1680" s="164">
        <v>0</v>
      </c>
      <c r="Q1680" s="164">
        <v>0</v>
      </c>
      <c r="R1680" s="164">
        <v>0</v>
      </c>
      <c r="S1680" s="164">
        <v>0</v>
      </c>
      <c r="T1680" s="164">
        <v>0</v>
      </c>
      <c r="U1680" s="164">
        <v>0</v>
      </c>
      <c r="V1680" s="164">
        <v>0</v>
      </c>
      <c r="W1680" s="164">
        <v>0</v>
      </c>
      <c r="X1680" s="164">
        <v>0</v>
      </c>
      <c r="Y1680" s="164">
        <v>0</v>
      </c>
      <c r="Z1680" s="164">
        <v>0</v>
      </c>
      <c r="AA1680" s="164">
        <v>0</v>
      </c>
      <c r="AB1680" s="164">
        <v>0</v>
      </c>
      <c r="AC1680" s="164">
        <v>0</v>
      </c>
      <c r="AD1680" s="164">
        <v>0</v>
      </c>
      <c r="AE1680" s="164">
        <v>0</v>
      </c>
      <c r="AF1680" s="164">
        <v>0</v>
      </c>
      <c r="AG1680" s="164">
        <v>0</v>
      </c>
      <c r="AH1680" s="164">
        <v>0</v>
      </c>
      <c r="AI1680" s="164">
        <v>0</v>
      </c>
      <c r="AJ1680" s="164">
        <v>0</v>
      </c>
      <c r="AK1680" s="164">
        <v>0</v>
      </c>
      <c r="AL1680" s="164">
        <v>0</v>
      </c>
      <c r="AM1680" s="164">
        <v>0</v>
      </c>
      <c r="AN1680" s="164">
        <v>0</v>
      </c>
      <c r="AO1680" s="164">
        <v>0</v>
      </c>
      <c r="AP1680" s="164">
        <v>0</v>
      </c>
      <c r="AQ1680" s="164">
        <v>0</v>
      </c>
      <c r="AR1680" s="164">
        <v>0</v>
      </c>
      <c r="AS1680" s="164">
        <v>0</v>
      </c>
      <c r="AT1680" s="164">
        <v>0</v>
      </c>
      <c r="AU1680" s="164">
        <v>0</v>
      </c>
      <c r="AV1680" s="164">
        <v>0</v>
      </c>
      <c r="AW1680" s="164">
        <v>0</v>
      </c>
    </row>
    <row r="1681" spans="1:49" x14ac:dyDescent="0.3">
      <c r="A1681" s="247"/>
      <c r="B1681" s="247"/>
      <c r="C1681" s="141" t="s">
        <v>12</v>
      </c>
      <c r="D1681" s="164">
        <v>0</v>
      </c>
      <c r="E1681" s="164">
        <v>0</v>
      </c>
      <c r="F1681" s="164">
        <v>0</v>
      </c>
      <c r="G1681" s="164">
        <v>0</v>
      </c>
      <c r="H1681" s="164">
        <v>0</v>
      </c>
      <c r="I1681" s="164">
        <v>0</v>
      </c>
      <c r="J1681" s="164">
        <v>0</v>
      </c>
      <c r="K1681" s="164">
        <v>0</v>
      </c>
      <c r="L1681" s="164">
        <v>0</v>
      </c>
      <c r="M1681" s="164">
        <v>0</v>
      </c>
      <c r="N1681" s="164">
        <v>0</v>
      </c>
      <c r="O1681" s="164">
        <v>0</v>
      </c>
      <c r="P1681" s="164">
        <v>0</v>
      </c>
      <c r="Q1681" s="164">
        <v>0</v>
      </c>
      <c r="R1681" s="164">
        <v>0</v>
      </c>
      <c r="S1681" s="164">
        <v>0</v>
      </c>
      <c r="T1681" s="164">
        <v>0</v>
      </c>
      <c r="U1681" s="164">
        <v>0</v>
      </c>
      <c r="V1681" s="164">
        <v>0</v>
      </c>
      <c r="W1681" s="164">
        <v>0</v>
      </c>
      <c r="X1681" s="164">
        <v>0</v>
      </c>
      <c r="Y1681" s="164">
        <v>0</v>
      </c>
      <c r="Z1681" s="164">
        <v>0</v>
      </c>
      <c r="AA1681" s="164">
        <v>0</v>
      </c>
      <c r="AB1681" s="164">
        <v>0</v>
      </c>
      <c r="AC1681" s="164">
        <v>0</v>
      </c>
      <c r="AD1681" s="164">
        <v>0</v>
      </c>
      <c r="AE1681" s="164">
        <v>0</v>
      </c>
      <c r="AF1681" s="164">
        <v>0</v>
      </c>
      <c r="AG1681" s="164">
        <v>0</v>
      </c>
      <c r="AH1681" s="164">
        <v>0</v>
      </c>
      <c r="AI1681" s="164">
        <v>0</v>
      </c>
      <c r="AJ1681" s="164">
        <v>0</v>
      </c>
      <c r="AK1681" s="164">
        <v>0</v>
      </c>
      <c r="AL1681" s="164">
        <v>0</v>
      </c>
      <c r="AM1681" s="164">
        <v>0</v>
      </c>
      <c r="AN1681" s="164">
        <v>0</v>
      </c>
      <c r="AO1681" s="164">
        <v>0</v>
      </c>
      <c r="AP1681" s="164">
        <v>0</v>
      </c>
      <c r="AQ1681" s="164">
        <v>0</v>
      </c>
      <c r="AR1681" s="164">
        <v>0</v>
      </c>
      <c r="AS1681" s="164">
        <v>0</v>
      </c>
      <c r="AT1681" s="164">
        <v>0</v>
      </c>
      <c r="AU1681" s="164">
        <v>0</v>
      </c>
      <c r="AV1681" s="164">
        <v>0</v>
      </c>
      <c r="AW1681" s="164">
        <v>0</v>
      </c>
    </row>
    <row r="1682" spans="1:49" x14ac:dyDescent="0.3">
      <c r="A1682" s="247"/>
      <c r="B1682" s="247"/>
      <c r="C1682" s="141" t="s">
        <v>13</v>
      </c>
      <c r="D1682" s="164">
        <v>0</v>
      </c>
      <c r="E1682" s="164">
        <v>0</v>
      </c>
      <c r="F1682" s="164">
        <v>0</v>
      </c>
      <c r="G1682" s="164">
        <v>0</v>
      </c>
      <c r="H1682" s="164">
        <v>0</v>
      </c>
      <c r="I1682" s="164">
        <v>0</v>
      </c>
      <c r="J1682" s="164">
        <v>0</v>
      </c>
      <c r="K1682" s="164">
        <v>0</v>
      </c>
      <c r="L1682" s="164">
        <v>0</v>
      </c>
      <c r="M1682" s="164">
        <v>0</v>
      </c>
      <c r="N1682" s="164">
        <v>0</v>
      </c>
      <c r="O1682" s="164">
        <v>0</v>
      </c>
      <c r="P1682" s="164">
        <v>0</v>
      </c>
      <c r="Q1682" s="164">
        <v>0</v>
      </c>
      <c r="R1682" s="164">
        <v>0</v>
      </c>
      <c r="S1682" s="164">
        <v>0</v>
      </c>
      <c r="T1682" s="164">
        <v>0</v>
      </c>
      <c r="U1682" s="164">
        <v>0</v>
      </c>
      <c r="V1682" s="164">
        <v>0</v>
      </c>
      <c r="W1682" s="164">
        <v>0</v>
      </c>
      <c r="X1682" s="164">
        <v>0</v>
      </c>
      <c r="Y1682" s="164">
        <v>0</v>
      </c>
      <c r="Z1682" s="164">
        <v>0</v>
      </c>
      <c r="AA1682" s="164">
        <v>0</v>
      </c>
      <c r="AB1682" s="164">
        <v>0</v>
      </c>
      <c r="AC1682" s="164">
        <v>0</v>
      </c>
      <c r="AD1682" s="164">
        <v>0</v>
      </c>
      <c r="AE1682" s="164">
        <v>0</v>
      </c>
      <c r="AF1682" s="164">
        <v>0</v>
      </c>
      <c r="AG1682" s="164">
        <v>0</v>
      </c>
      <c r="AH1682" s="164">
        <v>0</v>
      </c>
      <c r="AI1682" s="164">
        <v>0</v>
      </c>
      <c r="AJ1682" s="164">
        <v>0</v>
      </c>
      <c r="AK1682" s="164">
        <v>0</v>
      </c>
      <c r="AL1682" s="164">
        <v>0</v>
      </c>
      <c r="AM1682" s="164">
        <v>0</v>
      </c>
      <c r="AN1682" s="164">
        <v>0</v>
      </c>
      <c r="AO1682" s="164">
        <v>0</v>
      </c>
      <c r="AP1682" s="164">
        <v>0</v>
      </c>
      <c r="AQ1682" s="164">
        <v>0</v>
      </c>
      <c r="AR1682" s="164">
        <v>0</v>
      </c>
      <c r="AS1682" s="164">
        <v>0</v>
      </c>
      <c r="AT1682" s="164">
        <v>0</v>
      </c>
      <c r="AU1682" s="164">
        <v>0</v>
      </c>
      <c r="AV1682" s="164">
        <v>0</v>
      </c>
      <c r="AW1682" s="164">
        <v>0</v>
      </c>
    </row>
    <row r="1683" spans="1:49" x14ac:dyDescent="0.3">
      <c r="A1683" s="247"/>
      <c r="B1683" s="247"/>
      <c r="C1683" s="141" t="s">
        <v>14</v>
      </c>
      <c r="D1683" s="164">
        <v>0</v>
      </c>
      <c r="E1683" s="164">
        <v>0</v>
      </c>
      <c r="F1683" s="164">
        <v>0</v>
      </c>
      <c r="G1683" s="164">
        <v>0</v>
      </c>
      <c r="H1683" s="164">
        <v>0</v>
      </c>
      <c r="I1683" s="164">
        <v>0</v>
      </c>
      <c r="J1683" s="164">
        <v>0</v>
      </c>
      <c r="K1683" s="164">
        <v>0</v>
      </c>
      <c r="L1683" s="164">
        <v>0</v>
      </c>
      <c r="M1683" s="164">
        <v>0</v>
      </c>
      <c r="N1683" s="164">
        <v>0</v>
      </c>
      <c r="O1683" s="164">
        <v>0</v>
      </c>
      <c r="P1683" s="164">
        <v>0</v>
      </c>
      <c r="Q1683" s="164">
        <v>0</v>
      </c>
      <c r="R1683" s="164">
        <v>0</v>
      </c>
      <c r="S1683" s="164">
        <v>0</v>
      </c>
      <c r="T1683" s="164">
        <v>0</v>
      </c>
      <c r="U1683" s="164">
        <v>0</v>
      </c>
      <c r="V1683" s="164">
        <v>0</v>
      </c>
      <c r="W1683" s="164">
        <v>0</v>
      </c>
      <c r="X1683" s="164">
        <v>0</v>
      </c>
      <c r="Y1683" s="164">
        <v>0</v>
      </c>
      <c r="Z1683" s="164">
        <v>0</v>
      </c>
      <c r="AA1683" s="164">
        <v>0</v>
      </c>
      <c r="AB1683" s="164">
        <v>0</v>
      </c>
      <c r="AC1683" s="164">
        <v>0</v>
      </c>
      <c r="AD1683" s="164">
        <v>0</v>
      </c>
      <c r="AE1683" s="164">
        <v>0</v>
      </c>
      <c r="AF1683" s="164">
        <v>0</v>
      </c>
      <c r="AG1683" s="164">
        <v>0</v>
      </c>
      <c r="AH1683" s="164">
        <v>0</v>
      </c>
      <c r="AI1683" s="164">
        <v>0</v>
      </c>
      <c r="AJ1683" s="164">
        <v>0</v>
      </c>
      <c r="AK1683" s="164">
        <v>0</v>
      </c>
      <c r="AL1683" s="164">
        <v>0</v>
      </c>
      <c r="AM1683" s="164">
        <v>0</v>
      </c>
      <c r="AN1683" s="164">
        <v>0</v>
      </c>
      <c r="AO1683" s="164">
        <v>0</v>
      </c>
      <c r="AP1683" s="164">
        <v>0</v>
      </c>
      <c r="AQ1683" s="164">
        <v>0</v>
      </c>
      <c r="AR1683" s="164">
        <v>0</v>
      </c>
      <c r="AS1683" s="164">
        <v>0</v>
      </c>
      <c r="AT1683" s="164">
        <v>0</v>
      </c>
      <c r="AU1683" s="164">
        <v>0</v>
      </c>
      <c r="AV1683" s="164">
        <v>0</v>
      </c>
      <c r="AW1683" s="164">
        <v>0</v>
      </c>
    </row>
    <row r="1684" spans="1:49" x14ac:dyDescent="0.3">
      <c r="A1684" s="247"/>
      <c r="B1684" s="247"/>
      <c r="C1684" s="141" t="s">
        <v>15</v>
      </c>
      <c r="D1684" s="164">
        <v>0</v>
      </c>
      <c r="E1684" s="164">
        <v>0</v>
      </c>
      <c r="F1684" s="164">
        <v>0</v>
      </c>
      <c r="G1684" s="164">
        <v>0</v>
      </c>
      <c r="H1684" s="164">
        <v>0</v>
      </c>
      <c r="I1684" s="164">
        <v>0</v>
      </c>
      <c r="J1684" s="164">
        <v>0</v>
      </c>
      <c r="K1684" s="164">
        <v>0</v>
      </c>
      <c r="L1684" s="164">
        <v>0</v>
      </c>
      <c r="M1684" s="164">
        <v>0</v>
      </c>
      <c r="N1684" s="164">
        <v>0</v>
      </c>
      <c r="O1684" s="164">
        <v>0</v>
      </c>
      <c r="P1684" s="164">
        <v>0</v>
      </c>
      <c r="Q1684" s="164">
        <v>0</v>
      </c>
      <c r="R1684" s="164">
        <v>0</v>
      </c>
      <c r="S1684" s="164">
        <v>0</v>
      </c>
      <c r="T1684" s="164">
        <v>0</v>
      </c>
      <c r="U1684" s="164">
        <v>0</v>
      </c>
      <c r="V1684" s="164">
        <v>0</v>
      </c>
      <c r="W1684" s="164">
        <v>0</v>
      </c>
      <c r="X1684" s="164">
        <v>0</v>
      </c>
      <c r="Y1684" s="164">
        <v>0</v>
      </c>
      <c r="Z1684" s="164">
        <v>0</v>
      </c>
      <c r="AA1684" s="164">
        <v>0</v>
      </c>
      <c r="AB1684" s="164">
        <v>0</v>
      </c>
      <c r="AC1684" s="164">
        <v>0</v>
      </c>
      <c r="AD1684" s="164">
        <v>0</v>
      </c>
      <c r="AE1684" s="164">
        <v>0</v>
      </c>
      <c r="AF1684" s="164">
        <v>0</v>
      </c>
      <c r="AG1684" s="164">
        <v>0</v>
      </c>
      <c r="AH1684" s="164">
        <v>0</v>
      </c>
      <c r="AI1684" s="164">
        <v>0</v>
      </c>
      <c r="AJ1684" s="164">
        <v>0</v>
      </c>
      <c r="AK1684" s="164">
        <v>0</v>
      </c>
      <c r="AL1684" s="164">
        <v>0</v>
      </c>
      <c r="AM1684" s="164">
        <v>0</v>
      </c>
      <c r="AN1684" s="164">
        <v>0</v>
      </c>
      <c r="AO1684" s="164">
        <v>0</v>
      </c>
      <c r="AP1684" s="164">
        <v>0</v>
      </c>
      <c r="AQ1684" s="164">
        <v>0</v>
      </c>
      <c r="AR1684" s="164">
        <v>0</v>
      </c>
      <c r="AS1684" s="164">
        <v>0</v>
      </c>
      <c r="AT1684" s="164">
        <v>0</v>
      </c>
      <c r="AU1684" s="164">
        <v>0</v>
      </c>
      <c r="AV1684" s="164">
        <v>0</v>
      </c>
      <c r="AW1684" s="164">
        <v>0</v>
      </c>
    </row>
    <row r="1685" spans="1:49" x14ac:dyDescent="0.3">
      <c r="A1685" s="247"/>
      <c r="B1685" s="247"/>
      <c r="C1685" s="141" t="s">
        <v>16</v>
      </c>
      <c r="D1685" s="164">
        <v>0</v>
      </c>
      <c r="E1685" s="164">
        <v>0</v>
      </c>
      <c r="F1685" s="164">
        <v>0</v>
      </c>
      <c r="G1685" s="164">
        <v>0</v>
      </c>
      <c r="H1685" s="164">
        <v>0</v>
      </c>
      <c r="I1685" s="164">
        <v>0</v>
      </c>
      <c r="J1685" s="164">
        <v>0</v>
      </c>
      <c r="K1685" s="164">
        <v>0</v>
      </c>
      <c r="L1685" s="164">
        <v>0</v>
      </c>
      <c r="M1685" s="164">
        <v>0</v>
      </c>
      <c r="N1685" s="164">
        <v>0</v>
      </c>
      <c r="O1685" s="164">
        <v>0</v>
      </c>
      <c r="P1685" s="164">
        <v>0</v>
      </c>
      <c r="Q1685" s="164">
        <v>0</v>
      </c>
      <c r="R1685" s="164">
        <v>0</v>
      </c>
      <c r="S1685" s="164">
        <v>0</v>
      </c>
      <c r="T1685" s="164">
        <v>0</v>
      </c>
      <c r="U1685" s="164">
        <v>0</v>
      </c>
      <c r="V1685" s="164">
        <v>0</v>
      </c>
      <c r="W1685" s="164">
        <v>0</v>
      </c>
      <c r="X1685" s="164">
        <v>0</v>
      </c>
      <c r="Y1685" s="164">
        <v>0</v>
      </c>
      <c r="Z1685" s="164">
        <v>0</v>
      </c>
      <c r="AA1685" s="164">
        <v>0</v>
      </c>
      <c r="AB1685" s="164">
        <v>0</v>
      </c>
      <c r="AC1685" s="164">
        <v>0</v>
      </c>
      <c r="AD1685" s="164">
        <v>0</v>
      </c>
      <c r="AE1685" s="164">
        <v>0</v>
      </c>
      <c r="AF1685" s="164">
        <v>0</v>
      </c>
      <c r="AG1685" s="164">
        <v>0</v>
      </c>
      <c r="AH1685" s="164">
        <v>0</v>
      </c>
      <c r="AI1685" s="164">
        <v>0</v>
      </c>
      <c r="AJ1685" s="164">
        <v>0</v>
      </c>
      <c r="AK1685" s="164">
        <v>0</v>
      </c>
      <c r="AL1685" s="164">
        <v>0</v>
      </c>
      <c r="AM1685" s="164">
        <v>0</v>
      </c>
      <c r="AN1685" s="164">
        <v>0</v>
      </c>
      <c r="AO1685" s="164">
        <v>0</v>
      </c>
      <c r="AP1685" s="164">
        <v>0</v>
      </c>
      <c r="AQ1685" s="164">
        <v>0</v>
      </c>
      <c r="AR1685" s="164">
        <v>0</v>
      </c>
      <c r="AS1685" s="164">
        <v>0</v>
      </c>
      <c r="AT1685" s="164">
        <v>0</v>
      </c>
      <c r="AU1685" s="164">
        <v>0</v>
      </c>
      <c r="AV1685" s="164">
        <v>0</v>
      </c>
      <c r="AW1685" s="164">
        <v>0</v>
      </c>
    </row>
    <row r="1686" spans="1:49" x14ac:dyDescent="0.3">
      <c r="A1686" s="247"/>
      <c r="B1686" s="247"/>
      <c r="C1686" s="141" t="s">
        <v>17</v>
      </c>
      <c r="D1686" s="164">
        <v>0</v>
      </c>
      <c r="E1686" s="164">
        <v>0</v>
      </c>
      <c r="F1686" s="164">
        <v>0</v>
      </c>
      <c r="G1686" s="164">
        <v>0</v>
      </c>
      <c r="H1686" s="164">
        <v>0</v>
      </c>
      <c r="I1686" s="164">
        <v>0</v>
      </c>
      <c r="J1686" s="164">
        <v>0</v>
      </c>
      <c r="K1686" s="164">
        <v>0</v>
      </c>
      <c r="L1686" s="164">
        <v>0</v>
      </c>
      <c r="M1686" s="164">
        <v>0</v>
      </c>
      <c r="N1686" s="164">
        <v>0</v>
      </c>
      <c r="O1686" s="164">
        <v>0</v>
      </c>
      <c r="P1686" s="164">
        <v>0</v>
      </c>
      <c r="Q1686" s="164">
        <v>0</v>
      </c>
      <c r="R1686" s="164">
        <v>0</v>
      </c>
      <c r="S1686" s="164">
        <v>0</v>
      </c>
      <c r="T1686" s="164">
        <v>0</v>
      </c>
      <c r="U1686" s="164">
        <v>0</v>
      </c>
      <c r="V1686" s="164">
        <v>0</v>
      </c>
      <c r="W1686" s="164">
        <v>0</v>
      </c>
      <c r="X1686" s="164">
        <v>0</v>
      </c>
      <c r="Y1686" s="164">
        <v>0</v>
      </c>
      <c r="Z1686" s="164">
        <v>0</v>
      </c>
      <c r="AA1686" s="164">
        <v>0</v>
      </c>
      <c r="AB1686" s="164">
        <v>0</v>
      </c>
      <c r="AC1686" s="164">
        <v>0</v>
      </c>
      <c r="AD1686" s="164">
        <v>0</v>
      </c>
      <c r="AE1686" s="164">
        <v>0</v>
      </c>
      <c r="AF1686" s="164">
        <v>0</v>
      </c>
      <c r="AG1686" s="164">
        <v>0</v>
      </c>
      <c r="AH1686" s="164">
        <v>0</v>
      </c>
      <c r="AI1686" s="164">
        <v>0</v>
      </c>
      <c r="AJ1686" s="164">
        <v>0</v>
      </c>
      <c r="AK1686" s="164">
        <v>0</v>
      </c>
      <c r="AL1686" s="164">
        <v>0</v>
      </c>
      <c r="AM1686" s="164">
        <v>0</v>
      </c>
      <c r="AN1686" s="164">
        <v>0</v>
      </c>
      <c r="AO1686" s="164">
        <v>0</v>
      </c>
      <c r="AP1686" s="164">
        <v>0</v>
      </c>
      <c r="AQ1686" s="164">
        <v>0</v>
      </c>
      <c r="AR1686" s="164">
        <v>0</v>
      </c>
      <c r="AS1686" s="164">
        <v>0</v>
      </c>
      <c r="AT1686" s="164">
        <v>0</v>
      </c>
      <c r="AU1686" s="164">
        <v>0</v>
      </c>
      <c r="AV1686" s="164">
        <v>0</v>
      </c>
      <c r="AW1686" s="164">
        <v>0</v>
      </c>
    </row>
    <row r="1687" spans="1:49" x14ac:dyDescent="0.3">
      <c r="A1687" s="247"/>
      <c r="B1687" s="247"/>
      <c r="C1687" s="141" t="s">
        <v>34</v>
      </c>
      <c r="D1687" s="164">
        <v>0</v>
      </c>
      <c r="E1687" s="164">
        <v>0</v>
      </c>
      <c r="F1687" s="164">
        <v>0</v>
      </c>
      <c r="G1687" s="164">
        <v>0</v>
      </c>
      <c r="H1687" s="164">
        <v>0</v>
      </c>
      <c r="I1687" s="164">
        <v>0</v>
      </c>
      <c r="J1687" s="164">
        <v>0</v>
      </c>
      <c r="K1687" s="164">
        <v>0</v>
      </c>
      <c r="L1687" s="164">
        <v>0</v>
      </c>
      <c r="M1687" s="164">
        <v>0</v>
      </c>
      <c r="N1687" s="164">
        <v>0</v>
      </c>
      <c r="O1687" s="164">
        <v>0</v>
      </c>
      <c r="P1687" s="164">
        <v>0</v>
      </c>
      <c r="Q1687" s="164">
        <v>0</v>
      </c>
      <c r="R1687" s="164">
        <v>0</v>
      </c>
      <c r="S1687" s="164">
        <v>0</v>
      </c>
      <c r="T1687" s="164">
        <v>0</v>
      </c>
      <c r="U1687" s="164">
        <v>0</v>
      </c>
      <c r="V1687" s="164">
        <v>0</v>
      </c>
      <c r="W1687" s="164">
        <v>0</v>
      </c>
      <c r="X1687" s="164">
        <v>0</v>
      </c>
      <c r="Y1687" s="164">
        <v>0</v>
      </c>
      <c r="Z1687" s="164">
        <v>0</v>
      </c>
      <c r="AA1687" s="164">
        <v>0</v>
      </c>
      <c r="AB1687" s="164">
        <v>0</v>
      </c>
      <c r="AC1687" s="164">
        <v>0</v>
      </c>
      <c r="AD1687" s="164">
        <v>0</v>
      </c>
      <c r="AE1687" s="164">
        <v>0</v>
      </c>
      <c r="AF1687" s="164">
        <v>0</v>
      </c>
      <c r="AG1687" s="164">
        <v>0</v>
      </c>
      <c r="AH1687" s="164">
        <v>0</v>
      </c>
      <c r="AI1687" s="164">
        <v>0</v>
      </c>
      <c r="AJ1687" s="164">
        <v>0</v>
      </c>
      <c r="AK1687" s="164">
        <v>0</v>
      </c>
      <c r="AL1687" s="164">
        <v>0</v>
      </c>
      <c r="AM1687" s="164">
        <v>0</v>
      </c>
      <c r="AN1687" s="164">
        <v>0</v>
      </c>
      <c r="AO1687" s="164">
        <v>0</v>
      </c>
      <c r="AP1687" s="164">
        <v>0</v>
      </c>
      <c r="AQ1687" s="164">
        <v>0</v>
      </c>
      <c r="AR1687" s="164">
        <v>0</v>
      </c>
      <c r="AS1687" s="164">
        <v>0</v>
      </c>
      <c r="AT1687" s="164">
        <v>0</v>
      </c>
      <c r="AU1687" s="164">
        <v>0</v>
      </c>
      <c r="AV1687" s="164">
        <v>0</v>
      </c>
      <c r="AW1687" s="164">
        <v>0</v>
      </c>
    </row>
    <row r="1688" spans="1:49" x14ac:dyDescent="0.3">
      <c r="A1688" s="247"/>
      <c r="B1688" s="247"/>
      <c r="C1688" s="141" t="s">
        <v>19</v>
      </c>
      <c r="D1688" s="164">
        <v>0</v>
      </c>
      <c r="E1688" s="164">
        <v>0</v>
      </c>
      <c r="F1688" s="164">
        <v>0</v>
      </c>
      <c r="G1688" s="164">
        <v>0</v>
      </c>
      <c r="H1688" s="164">
        <v>0</v>
      </c>
      <c r="I1688" s="164">
        <v>0</v>
      </c>
      <c r="J1688" s="164">
        <v>0</v>
      </c>
      <c r="K1688" s="164">
        <v>0</v>
      </c>
      <c r="L1688" s="164">
        <v>0</v>
      </c>
      <c r="M1688" s="164">
        <v>0</v>
      </c>
      <c r="N1688" s="164">
        <v>0</v>
      </c>
      <c r="O1688" s="164">
        <v>0</v>
      </c>
      <c r="P1688" s="164">
        <v>0</v>
      </c>
      <c r="Q1688" s="164">
        <v>0</v>
      </c>
      <c r="R1688" s="164">
        <v>0</v>
      </c>
      <c r="S1688" s="164">
        <v>0</v>
      </c>
      <c r="T1688" s="164">
        <v>0</v>
      </c>
      <c r="U1688" s="164">
        <v>0</v>
      </c>
      <c r="V1688" s="164">
        <v>0</v>
      </c>
      <c r="W1688" s="164">
        <v>0</v>
      </c>
      <c r="X1688" s="164">
        <v>0</v>
      </c>
      <c r="Y1688" s="164">
        <v>0</v>
      </c>
      <c r="Z1688" s="164">
        <v>0</v>
      </c>
      <c r="AA1688" s="164">
        <v>0</v>
      </c>
      <c r="AB1688" s="164">
        <v>0</v>
      </c>
      <c r="AC1688" s="164">
        <v>0</v>
      </c>
      <c r="AD1688" s="164">
        <v>0</v>
      </c>
      <c r="AE1688" s="164">
        <v>0</v>
      </c>
      <c r="AF1688" s="164">
        <v>0</v>
      </c>
      <c r="AG1688" s="164">
        <v>0</v>
      </c>
      <c r="AH1688" s="164">
        <v>0</v>
      </c>
      <c r="AI1688" s="164">
        <v>0</v>
      </c>
      <c r="AJ1688" s="164">
        <v>0</v>
      </c>
      <c r="AK1688" s="164">
        <v>0</v>
      </c>
      <c r="AL1688" s="164">
        <v>0</v>
      </c>
      <c r="AM1688" s="164">
        <v>0</v>
      </c>
      <c r="AN1688" s="164">
        <v>0</v>
      </c>
      <c r="AO1688" s="164">
        <v>0</v>
      </c>
      <c r="AP1688" s="164">
        <v>0</v>
      </c>
      <c r="AQ1688" s="164">
        <v>0</v>
      </c>
      <c r="AR1688" s="164">
        <v>0</v>
      </c>
      <c r="AS1688" s="164">
        <v>0</v>
      </c>
      <c r="AT1688" s="164">
        <v>0</v>
      </c>
      <c r="AU1688" s="164">
        <v>0</v>
      </c>
      <c r="AV1688" s="164">
        <v>0</v>
      </c>
      <c r="AW1688" s="164">
        <v>0</v>
      </c>
    </row>
    <row r="1689" spans="1:49" x14ac:dyDescent="0.3">
      <c r="A1689" s="247"/>
      <c r="B1689" s="247" t="s">
        <v>27</v>
      </c>
      <c r="C1689" s="141" t="s">
        <v>11</v>
      </c>
      <c r="D1689" s="164">
        <v>0</v>
      </c>
      <c r="E1689" s="164">
        <v>0</v>
      </c>
      <c r="F1689" s="164">
        <v>0</v>
      </c>
      <c r="G1689" s="164">
        <v>0</v>
      </c>
      <c r="H1689" s="164">
        <v>0</v>
      </c>
      <c r="I1689" s="164">
        <v>0</v>
      </c>
      <c r="J1689" s="164">
        <v>0</v>
      </c>
      <c r="K1689" s="164">
        <v>0</v>
      </c>
      <c r="L1689" s="164">
        <v>0</v>
      </c>
      <c r="M1689" s="164">
        <v>0</v>
      </c>
      <c r="N1689" s="164">
        <v>0</v>
      </c>
      <c r="O1689" s="164">
        <v>0</v>
      </c>
      <c r="P1689" s="164">
        <v>0</v>
      </c>
      <c r="Q1689" s="164">
        <v>0</v>
      </c>
      <c r="R1689" s="164">
        <v>0</v>
      </c>
      <c r="S1689" s="164">
        <v>0</v>
      </c>
      <c r="T1689" s="164">
        <v>0</v>
      </c>
      <c r="U1689" s="164">
        <v>0</v>
      </c>
      <c r="V1689" s="164">
        <v>0</v>
      </c>
      <c r="W1689" s="164">
        <v>0</v>
      </c>
      <c r="X1689" s="164">
        <v>0</v>
      </c>
      <c r="Y1689" s="164">
        <v>0</v>
      </c>
      <c r="Z1689" s="164">
        <v>0</v>
      </c>
      <c r="AA1689" s="164">
        <v>0</v>
      </c>
      <c r="AB1689" s="164">
        <v>0</v>
      </c>
      <c r="AC1689" s="164">
        <v>0</v>
      </c>
      <c r="AD1689" s="164">
        <v>0</v>
      </c>
      <c r="AE1689" s="164">
        <v>0</v>
      </c>
      <c r="AF1689" s="164">
        <v>0</v>
      </c>
      <c r="AG1689" s="164">
        <v>0</v>
      </c>
      <c r="AH1689" s="164">
        <v>0</v>
      </c>
      <c r="AI1689" s="164">
        <v>0</v>
      </c>
      <c r="AJ1689" s="164">
        <v>0</v>
      </c>
      <c r="AK1689" s="164">
        <v>0</v>
      </c>
      <c r="AL1689" s="164">
        <v>0</v>
      </c>
      <c r="AM1689" s="164">
        <v>0</v>
      </c>
      <c r="AN1689" s="164">
        <v>0</v>
      </c>
      <c r="AO1689" s="164">
        <v>0</v>
      </c>
      <c r="AP1689" s="164">
        <v>0</v>
      </c>
      <c r="AQ1689" s="164">
        <v>0</v>
      </c>
      <c r="AR1689" s="164">
        <v>0</v>
      </c>
      <c r="AS1689" s="164">
        <v>0</v>
      </c>
      <c r="AT1689" s="164">
        <v>0</v>
      </c>
      <c r="AU1689" s="164">
        <v>0</v>
      </c>
      <c r="AV1689" s="164">
        <v>0</v>
      </c>
      <c r="AW1689" s="164">
        <v>0</v>
      </c>
    </row>
    <row r="1690" spans="1:49" x14ac:dyDescent="0.3">
      <c r="A1690" s="247"/>
      <c r="B1690" s="247"/>
      <c r="C1690" s="141" t="s">
        <v>12</v>
      </c>
      <c r="D1690" s="164">
        <v>0</v>
      </c>
      <c r="E1690" s="164">
        <v>0</v>
      </c>
      <c r="F1690" s="164">
        <v>0</v>
      </c>
      <c r="G1690" s="164">
        <v>0</v>
      </c>
      <c r="H1690" s="164">
        <v>0</v>
      </c>
      <c r="I1690" s="164">
        <v>0</v>
      </c>
      <c r="J1690" s="164">
        <v>0</v>
      </c>
      <c r="K1690" s="164">
        <v>0</v>
      </c>
      <c r="L1690" s="164">
        <v>0</v>
      </c>
      <c r="M1690" s="164">
        <v>0</v>
      </c>
      <c r="N1690" s="164">
        <v>0</v>
      </c>
      <c r="O1690" s="164">
        <v>0</v>
      </c>
      <c r="P1690" s="164">
        <v>0</v>
      </c>
      <c r="Q1690" s="164">
        <v>0</v>
      </c>
      <c r="R1690" s="164">
        <v>0</v>
      </c>
      <c r="S1690" s="164">
        <v>0</v>
      </c>
      <c r="T1690" s="164">
        <v>0</v>
      </c>
      <c r="U1690" s="164">
        <v>0</v>
      </c>
      <c r="V1690" s="164">
        <v>0</v>
      </c>
      <c r="W1690" s="164">
        <v>0</v>
      </c>
      <c r="X1690" s="164">
        <v>0</v>
      </c>
      <c r="Y1690" s="164">
        <v>0</v>
      </c>
      <c r="Z1690" s="164">
        <v>0</v>
      </c>
      <c r="AA1690" s="164">
        <v>0</v>
      </c>
      <c r="AB1690" s="164">
        <v>0</v>
      </c>
      <c r="AC1690" s="164">
        <v>0</v>
      </c>
      <c r="AD1690" s="164">
        <v>0</v>
      </c>
      <c r="AE1690" s="164">
        <v>0</v>
      </c>
      <c r="AF1690" s="164">
        <v>0</v>
      </c>
      <c r="AG1690" s="164">
        <v>0</v>
      </c>
      <c r="AH1690" s="164">
        <v>0</v>
      </c>
      <c r="AI1690" s="164">
        <v>0</v>
      </c>
      <c r="AJ1690" s="164">
        <v>0</v>
      </c>
      <c r="AK1690" s="164">
        <v>0</v>
      </c>
      <c r="AL1690" s="164">
        <v>0</v>
      </c>
      <c r="AM1690" s="164">
        <v>0</v>
      </c>
      <c r="AN1690" s="164">
        <v>0</v>
      </c>
      <c r="AO1690" s="164">
        <v>0</v>
      </c>
      <c r="AP1690" s="164">
        <v>0</v>
      </c>
      <c r="AQ1690" s="164">
        <v>0</v>
      </c>
      <c r="AR1690" s="164">
        <v>0</v>
      </c>
      <c r="AS1690" s="164">
        <v>0</v>
      </c>
      <c r="AT1690" s="164">
        <v>0</v>
      </c>
      <c r="AU1690" s="164">
        <v>0</v>
      </c>
      <c r="AV1690" s="164">
        <v>0</v>
      </c>
      <c r="AW1690" s="164">
        <v>0</v>
      </c>
    </row>
    <row r="1691" spans="1:49" x14ac:dyDescent="0.3">
      <c r="A1691" s="247"/>
      <c r="B1691" s="247"/>
      <c r="C1691" s="141" t="s">
        <v>13</v>
      </c>
      <c r="D1691" s="164">
        <v>0</v>
      </c>
      <c r="E1691" s="164">
        <v>0</v>
      </c>
      <c r="F1691" s="164">
        <v>0</v>
      </c>
      <c r="G1691" s="164">
        <v>0</v>
      </c>
      <c r="H1691" s="164">
        <v>0</v>
      </c>
      <c r="I1691" s="164">
        <v>0</v>
      </c>
      <c r="J1691" s="164">
        <v>0</v>
      </c>
      <c r="K1691" s="164">
        <v>0</v>
      </c>
      <c r="L1691" s="164">
        <v>0</v>
      </c>
      <c r="M1691" s="164">
        <v>0</v>
      </c>
      <c r="N1691" s="164">
        <v>0</v>
      </c>
      <c r="O1691" s="164">
        <v>0</v>
      </c>
      <c r="P1691" s="164">
        <v>0</v>
      </c>
      <c r="Q1691" s="164">
        <v>0</v>
      </c>
      <c r="R1691" s="164">
        <v>0</v>
      </c>
      <c r="S1691" s="164">
        <v>0</v>
      </c>
      <c r="T1691" s="164">
        <v>0</v>
      </c>
      <c r="U1691" s="164">
        <v>0</v>
      </c>
      <c r="V1691" s="164">
        <v>0</v>
      </c>
      <c r="W1691" s="164">
        <v>0</v>
      </c>
      <c r="X1691" s="164">
        <v>0</v>
      </c>
      <c r="Y1691" s="164">
        <v>0</v>
      </c>
      <c r="Z1691" s="164">
        <v>0</v>
      </c>
      <c r="AA1691" s="164">
        <v>0</v>
      </c>
      <c r="AB1691" s="164">
        <v>0</v>
      </c>
      <c r="AC1691" s="164">
        <v>0</v>
      </c>
      <c r="AD1691" s="164">
        <v>0</v>
      </c>
      <c r="AE1691" s="164">
        <v>0</v>
      </c>
      <c r="AF1691" s="164">
        <v>0</v>
      </c>
      <c r="AG1691" s="164">
        <v>0</v>
      </c>
      <c r="AH1691" s="164">
        <v>0</v>
      </c>
      <c r="AI1691" s="164">
        <v>0</v>
      </c>
      <c r="AJ1691" s="164">
        <v>0</v>
      </c>
      <c r="AK1691" s="164">
        <v>0</v>
      </c>
      <c r="AL1691" s="164">
        <v>0</v>
      </c>
      <c r="AM1691" s="164">
        <v>0</v>
      </c>
      <c r="AN1691" s="164">
        <v>0</v>
      </c>
      <c r="AO1691" s="164">
        <v>0</v>
      </c>
      <c r="AP1691" s="164">
        <v>0</v>
      </c>
      <c r="AQ1691" s="164">
        <v>0</v>
      </c>
      <c r="AR1691" s="164">
        <v>0</v>
      </c>
      <c r="AS1691" s="164">
        <v>0</v>
      </c>
      <c r="AT1691" s="164">
        <v>0</v>
      </c>
      <c r="AU1691" s="164">
        <v>0</v>
      </c>
      <c r="AV1691" s="164">
        <v>0</v>
      </c>
      <c r="AW1691" s="164">
        <v>0</v>
      </c>
    </row>
    <row r="1692" spans="1:49" x14ac:dyDescent="0.3">
      <c r="A1692" s="247"/>
      <c r="B1692" s="247"/>
      <c r="C1692" s="141" t="s">
        <v>14</v>
      </c>
      <c r="D1692" s="164">
        <v>0</v>
      </c>
      <c r="E1692" s="164">
        <v>0</v>
      </c>
      <c r="F1692" s="164">
        <v>0</v>
      </c>
      <c r="G1692" s="164">
        <v>0</v>
      </c>
      <c r="H1692" s="164">
        <v>0</v>
      </c>
      <c r="I1692" s="164">
        <v>0</v>
      </c>
      <c r="J1692" s="164">
        <v>0</v>
      </c>
      <c r="K1692" s="164">
        <v>0</v>
      </c>
      <c r="L1692" s="164">
        <v>0</v>
      </c>
      <c r="M1692" s="164">
        <v>0</v>
      </c>
      <c r="N1692" s="164">
        <v>0</v>
      </c>
      <c r="O1692" s="164">
        <v>0</v>
      </c>
      <c r="P1692" s="164">
        <v>0</v>
      </c>
      <c r="Q1692" s="164">
        <v>0</v>
      </c>
      <c r="R1692" s="164">
        <v>0</v>
      </c>
      <c r="S1692" s="164">
        <v>0</v>
      </c>
      <c r="T1692" s="164">
        <v>0</v>
      </c>
      <c r="U1692" s="164">
        <v>0</v>
      </c>
      <c r="V1692" s="164">
        <v>0</v>
      </c>
      <c r="W1692" s="164">
        <v>0</v>
      </c>
      <c r="X1692" s="164">
        <v>0</v>
      </c>
      <c r="Y1692" s="164">
        <v>0</v>
      </c>
      <c r="Z1692" s="164">
        <v>0</v>
      </c>
      <c r="AA1692" s="164">
        <v>0</v>
      </c>
      <c r="AB1692" s="164">
        <v>0</v>
      </c>
      <c r="AC1692" s="164">
        <v>0</v>
      </c>
      <c r="AD1692" s="164">
        <v>0</v>
      </c>
      <c r="AE1692" s="164">
        <v>0</v>
      </c>
      <c r="AF1692" s="164">
        <v>0</v>
      </c>
      <c r="AG1692" s="164">
        <v>0</v>
      </c>
      <c r="AH1692" s="164">
        <v>0</v>
      </c>
      <c r="AI1692" s="164">
        <v>0</v>
      </c>
      <c r="AJ1692" s="164">
        <v>0</v>
      </c>
      <c r="AK1692" s="164">
        <v>0</v>
      </c>
      <c r="AL1692" s="164">
        <v>0</v>
      </c>
      <c r="AM1692" s="164">
        <v>0</v>
      </c>
      <c r="AN1692" s="164">
        <v>0</v>
      </c>
      <c r="AO1692" s="164">
        <v>0</v>
      </c>
      <c r="AP1692" s="164">
        <v>0</v>
      </c>
      <c r="AQ1692" s="164">
        <v>0</v>
      </c>
      <c r="AR1692" s="164">
        <v>0</v>
      </c>
      <c r="AS1692" s="164">
        <v>0</v>
      </c>
      <c r="AT1692" s="164">
        <v>0</v>
      </c>
      <c r="AU1692" s="164">
        <v>0</v>
      </c>
      <c r="AV1692" s="164">
        <v>0</v>
      </c>
      <c r="AW1692" s="164">
        <v>0</v>
      </c>
    </row>
    <row r="1693" spans="1:49" x14ac:dyDescent="0.3">
      <c r="A1693" s="247"/>
      <c r="B1693" s="247"/>
      <c r="C1693" s="141" t="s">
        <v>15</v>
      </c>
      <c r="D1693" s="164">
        <v>0</v>
      </c>
      <c r="E1693" s="164">
        <v>0</v>
      </c>
      <c r="F1693" s="164">
        <v>0</v>
      </c>
      <c r="G1693" s="164">
        <v>0</v>
      </c>
      <c r="H1693" s="164">
        <v>0</v>
      </c>
      <c r="I1693" s="164">
        <v>0</v>
      </c>
      <c r="J1693" s="164">
        <v>0</v>
      </c>
      <c r="K1693" s="164">
        <v>0</v>
      </c>
      <c r="L1693" s="164">
        <v>0</v>
      </c>
      <c r="M1693" s="164">
        <v>0</v>
      </c>
      <c r="N1693" s="164">
        <v>0</v>
      </c>
      <c r="O1693" s="164">
        <v>0</v>
      </c>
      <c r="P1693" s="164">
        <v>0</v>
      </c>
      <c r="Q1693" s="164">
        <v>0</v>
      </c>
      <c r="R1693" s="164">
        <v>0</v>
      </c>
      <c r="S1693" s="164">
        <v>0</v>
      </c>
      <c r="T1693" s="164">
        <v>0</v>
      </c>
      <c r="U1693" s="164">
        <v>0</v>
      </c>
      <c r="V1693" s="164">
        <v>0</v>
      </c>
      <c r="W1693" s="164">
        <v>0</v>
      </c>
      <c r="X1693" s="164">
        <v>0</v>
      </c>
      <c r="Y1693" s="164">
        <v>0</v>
      </c>
      <c r="Z1693" s="164">
        <v>0</v>
      </c>
      <c r="AA1693" s="164">
        <v>0</v>
      </c>
      <c r="AB1693" s="164">
        <v>0</v>
      </c>
      <c r="AC1693" s="164">
        <v>0</v>
      </c>
      <c r="AD1693" s="164">
        <v>0</v>
      </c>
      <c r="AE1693" s="164">
        <v>0</v>
      </c>
      <c r="AF1693" s="164">
        <v>0</v>
      </c>
      <c r="AG1693" s="164">
        <v>0</v>
      </c>
      <c r="AH1693" s="164">
        <v>0</v>
      </c>
      <c r="AI1693" s="164">
        <v>0</v>
      </c>
      <c r="AJ1693" s="164">
        <v>0</v>
      </c>
      <c r="AK1693" s="164">
        <v>0</v>
      </c>
      <c r="AL1693" s="164">
        <v>0</v>
      </c>
      <c r="AM1693" s="164">
        <v>0</v>
      </c>
      <c r="AN1693" s="164">
        <v>0</v>
      </c>
      <c r="AO1693" s="164">
        <v>0</v>
      </c>
      <c r="AP1693" s="164">
        <v>0</v>
      </c>
      <c r="AQ1693" s="164">
        <v>0</v>
      </c>
      <c r="AR1693" s="164">
        <v>0</v>
      </c>
      <c r="AS1693" s="164">
        <v>0</v>
      </c>
      <c r="AT1693" s="164">
        <v>0</v>
      </c>
      <c r="AU1693" s="164">
        <v>0</v>
      </c>
      <c r="AV1693" s="164">
        <v>0</v>
      </c>
      <c r="AW1693" s="164">
        <v>0</v>
      </c>
    </row>
    <row r="1694" spans="1:49" x14ac:dyDescent="0.3">
      <c r="A1694" s="247"/>
      <c r="B1694" s="247"/>
      <c r="C1694" s="141" t="s">
        <v>16</v>
      </c>
      <c r="D1694" s="164">
        <v>0</v>
      </c>
      <c r="E1694" s="164">
        <v>0</v>
      </c>
      <c r="F1694" s="164">
        <v>0</v>
      </c>
      <c r="G1694" s="164">
        <v>0</v>
      </c>
      <c r="H1694" s="164">
        <v>0</v>
      </c>
      <c r="I1694" s="164">
        <v>0</v>
      </c>
      <c r="J1694" s="164">
        <v>0</v>
      </c>
      <c r="K1694" s="164">
        <v>0</v>
      </c>
      <c r="L1694" s="164">
        <v>0</v>
      </c>
      <c r="M1694" s="164">
        <v>0</v>
      </c>
      <c r="N1694" s="164">
        <v>0</v>
      </c>
      <c r="O1694" s="164">
        <v>0</v>
      </c>
      <c r="P1694" s="164">
        <v>0</v>
      </c>
      <c r="Q1694" s="164">
        <v>0</v>
      </c>
      <c r="R1694" s="164">
        <v>0</v>
      </c>
      <c r="S1694" s="164">
        <v>0</v>
      </c>
      <c r="T1694" s="164">
        <v>0</v>
      </c>
      <c r="U1694" s="164">
        <v>0</v>
      </c>
      <c r="V1694" s="164">
        <v>0</v>
      </c>
      <c r="W1694" s="164">
        <v>0</v>
      </c>
      <c r="X1694" s="164">
        <v>0</v>
      </c>
      <c r="Y1694" s="164">
        <v>0</v>
      </c>
      <c r="Z1694" s="164">
        <v>0</v>
      </c>
      <c r="AA1694" s="164">
        <v>0</v>
      </c>
      <c r="AB1694" s="164">
        <v>0</v>
      </c>
      <c r="AC1694" s="164">
        <v>0</v>
      </c>
      <c r="AD1694" s="164">
        <v>0</v>
      </c>
      <c r="AE1694" s="164">
        <v>0</v>
      </c>
      <c r="AF1694" s="164">
        <v>0</v>
      </c>
      <c r="AG1694" s="164">
        <v>0</v>
      </c>
      <c r="AH1694" s="164">
        <v>0</v>
      </c>
      <c r="AI1694" s="164">
        <v>0</v>
      </c>
      <c r="AJ1694" s="164">
        <v>0</v>
      </c>
      <c r="AK1694" s="164">
        <v>0</v>
      </c>
      <c r="AL1694" s="164">
        <v>0</v>
      </c>
      <c r="AM1694" s="164">
        <v>0</v>
      </c>
      <c r="AN1694" s="164">
        <v>0</v>
      </c>
      <c r="AO1694" s="164">
        <v>0</v>
      </c>
      <c r="AP1694" s="164">
        <v>0</v>
      </c>
      <c r="AQ1694" s="164">
        <v>0</v>
      </c>
      <c r="AR1694" s="164">
        <v>0</v>
      </c>
      <c r="AS1694" s="164">
        <v>0</v>
      </c>
      <c r="AT1694" s="164">
        <v>0</v>
      </c>
      <c r="AU1694" s="164">
        <v>0</v>
      </c>
      <c r="AV1694" s="164">
        <v>0</v>
      </c>
      <c r="AW1694" s="164">
        <v>0</v>
      </c>
    </row>
    <row r="1695" spans="1:49" x14ac:dyDescent="0.3">
      <c r="A1695" s="247"/>
      <c r="B1695" s="247"/>
      <c r="C1695" s="141" t="s">
        <v>17</v>
      </c>
      <c r="D1695" s="164">
        <v>0</v>
      </c>
      <c r="E1695" s="164">
        <v>0</v>
      </c>
      <c r="F1695" s="164">
        <v>0</v>
      </c>
      <c r="G1695" s="164">
        <v>0</v>
      </c>
      <c r="H1695" s="164">
        <v>0</v>
      </c>
      <c r="I1695" s="164">
        <v>0</v>
      </c>
      <c r="J1695" s="164">
        <v>0</v>
      </c>
      <c r="K1695" s="164">
        <v>0</v>
      </c>
      <c r="L1695" s="164">
        <v>0</v>
      </c>
      <c r="M1695" s="164">
        <v>0</v>
      </c>
      <c r="N1695" s="164">
        <v>0</v>
      </c>
      <c r="O1695" s="164">
        <v>0</v>
      </c>
      <c r="P1695" s="164">
        <v>0</v>
      </c>
      <c r="Q1695" s="164">
        <v>0</v>
      </c>
      <c r="R1695" s="164">
        <v>0</v>
      </c>
      <c r="S1695" s="164">
        <v>0</v>
      </c>
      <c r="T1695" s="164">
        <v>0</v>
      </c>
      <c r="U1695" s="164">
        <v>0</v>
      </c>
      <c r="V1695" s="164">
        <v>0</v>
      </c>
      <c r="W1695" s="164">
        <v>0</v>
      </c>
      <c r="X1695" s="164">
        <v>0</v>
      </c>
      <c r="Y1695" s="164">
        <v>0</v>
      </c>
      <c r="Z1695" s="164">
        <v>0</v>
      </c>
      <c r="AA1695" s="164">
        <v>0</v>
      </c>
      <c r="AB1695" s="164">
        <v>0</v>
      </c>
      <c r="AC1695" s="164">
        <v>0</v>
      </c>
      <c r="AD1695" s="164">
        <v>0</v>
      </c>
      <c r="AE1695" s="164">
        <v>0</v>
      </c>
      <c r="AF1695" s="164">
        <v>0</v>
      </c>
      <c r="AG1695" s="164">
        <v>0</v>
      </c>
      <c r="AH1695" s="164">
        <v>0</v>
      </c>
      <c r="AI1695" s="164">
        <v>0</v>
      </c>
      <c r="AJ1695" s="164">
        <v>0</v>
      </c>
      <c r="AK1695" s="164">
        <v>0</v>
      </c>
      <c r="AL1695" s="164">
        <v>0</v>
      </c>
      <c r="AM1695" s="164">
        <v>0</v>
      </c>
      <c r="AN1695" s="164">
        <v>0</v>
      </c>
      <c r="AO1695" s="164">
        <v>0</v>
      </c>
      <c r="AP1695" s="164">
        <v>0</v>
      </c>
      <c r="AQ1695" s="164">
        <v>0</v>
      </c>
      <c r="AR1695" s="164">
        <v>0</v>
      </c>
      <c r="AS1695" s="164">
        <v>0</v>
      </c>
      <c r="AT1695" s="164">
        <v>0</v>
      </c>
      <c r="AU1695" s="164">
        <v>0</v>
      </c>
      <c r="AV1695" s="164">
        <v>0</v>
      </c>
      <c r="AW1695" s="164">
        <v>0</v>
      </c>
    </row>
    <row r="1696" spans="1:49" x14ac:dyDescent="0.3">
      <c r="A1696" s="247"/>
      <c r="B1696" s="247"/>
      <c r="C1696" s="141" t="s">
        <v>34</v>
      </c>
      <c r="D1696" s="164">
        <v>0</v>
      </c>
      <c r="E1696" s="164">
        <v>0</v>
      </c>
      <c r="F1696" s="164">
        <v>0</v>
      </c>
      <c r="G1696" s="164">
        <v>0</v>
      </c>
      <c r="H1696" s="164">
        <v>0</v>
      </c>
      <c r="I1696" s="164">
        <v>0</v>
      </c>
      <c r="J1696" s="164">
        <v>0</v>
      </c>
      <c r="K1696" s="164">
        <v>0</v>
      </c>
      <c r="L1696" s="164">
        <v>0</v>
      </c>
      <c r="M1696" s="164">
        <v>0</v>
      </c>
      <c r="N1696" s="164">
        <v>0</v>
      </c>
      <c r="O1696" s="164">
        <v>0</v>
      </c>
      <c r="P1696" s="164">
        <v>0</v>
      </c>
      <c r="Q1696" s="164">
        <v>0</v>
      </c>
      <c r="R1696" s="164">
        <v>0</v>
      </c>
      <c r="S1696" s="164">
        <v>0</v>
      </c>
      <c r="T1696" s="164">
        <v>0</v>
      </c>
      <c r="U1696" s="164">
        <v>0</v>
      </c>
      <c r="V1696" s="164">
        <v>0</v>
      </c>
      <c r="W1696" s="164">
        <v>0</v>
      </c>
      <c r="X1696" s="164">
        <v>0</v>
      </c>
      <c r="Y1696" s="164">
        <v>0</v>
      </c>
      <c r="Z1696" s="164">
        <v>0</v>
      </c>
      <c r="AA1696" s="164">
        <v>0</v>
      </c>
      <c r="AB1696" s="164">
        <v>0</v>
      </c>
      <c r="AC1696" s="164">
        <v>0</v>
      </c>
      <c r="AD1696" s="164">
        <v>0</v>
      </c>
      <c r="AE1696" s="164">
        <v>0</v>
      </c>
      <c r="AF1696" s="164">
        <v>0</v>
      </c>
      <c r="AG1696" s="164">
        <v>0</v>
      </c>
      <c r="AH1696" s="164">
        <v>0</v>
      </c>
      <c r="AI1696" s="164">
        <v>0</v>
      </c>
      <c r="AJ1696" s="164">
        <v>0</v>
      </c>
      <c r="AK1696" s="164">
        <v>0</v>
      </c>
      <c r="AL1696" s="164">
        <v>0</v>
      </c>
      <c r="AM1696" s="164">
        <v>0</v>
      </c>
      <c r="AN1696" s="164">
        <v>0</v>
      </c>
      <c r="AO1696" s="164">
        <v>0</v>
      </c>
      <c r="AP1696" s="164">
        <v>0</v>
      </c>
      <c r="AQ1696" s="164">
        <v>0</v>
      </c>
      <c r="AR1696" s="164">
        <v>0</v>
      </c>
      <c r="AS1696" s="164">
        <v>0</v>
      </c>
      <c r="AT1696" s="164">
        <v>0</v>
      </c>
      <c r="AU1696" s="164">
        <v>0</v>
      </c>
      <c r="AV1696" s="164">
        <v>0</v>
      </c>
      <c r="AW1696" s="164">
        <v>0</v>
      </c>
    </row>
    <row r="1697" spans="1:49" x14ac:dyDescent="0.3">
      <c r="A1697" s="247"/>
      <c r="B1697" s="247"/>
      <c r="C1697" s="141" t="s">
        <v>19</v>
      </c>
      <c r="D1697" s="164">
        <v>0</v>
      </c>
      <c r="E1697" s="164">
        <v>0</v>
      </c>
      <c r="F1697" s="164">
        <v>0</v>
      </c>
      <c r="G1697" s="164">
        <v>0</v>
      </c>
      <c r="H1697" s="164">
        <v>0</v>
      </c>
      <c r="I1697" s="164">
        <v>0</v>
      </c>
      <c r="J1697" s="164">
        <v>0</v>
      </c>
      <c r="K1697" s="164">
        <v>0</v>
      </c>
      <c r="L1697" s="164">
        <v>0</v>
      </c>
      <c r="M1697" s="164">
        <v>0</v>
      </c>
      <c r="N1697" s="164">
        <v>0</v>
      </c>
      <c r="O1697" s="164">
        <v>0</v>
      </c>
      <c r="P1697" s="164">
        <v>0</v>
      </c>
      <c r="Q1697" s="164">
        <v>0</v>
      </c>
      <c r="R1697" s="164">
        <v>0</v>
      </c>
      <c r="S1697" s="164">
        <v>0</v>
      </c>
      <c r="T1697" s="164">
        <v>0</v>
      </c>
      <c r="U1697" s="164">
        <v>0</v>
      </c>
      <c r="V1697" s="164">
        <v>0</v>
      </c>
      <c r="W1697" s="164">
        <v>0</v>
      </c>
      <c r="X1697" s="164">
        <v>0</v>
      </c>
      <c r="Y1697" s="164">
        <v>0</v>
      </c>
      <c r="Z1697" s="164">
        <v>0</v>
      </c>
      <c r="AA1697" s="164">
        <v>0</v>
      </c>
      <c r="AB1697" s="164">
        <v>0</v>
      </c>
      <c r="AC1697" s="164">
        <v>0</v>
      </c>
      <c r="AD1697" s="164">
        <v>0</v>
      </c>
      <c r="AE1697" s="164">
        <v>0</v>
      </c>
      <c r="AF1697" s="164">
        <v>0</v>
      </c>
      <c r="AG1697" s="164">
        <v>0</v>
      </c>
      <c r="AH1697" s="164">
        <v>0</v>
      </c>
      <c r="AI1697" s="164">
        <v>0</v>
      </c>
      <c r="AJ1697" s="164">
        <v>0</v>
      </c>
      <c r="AK1697" s="164">
        <v>0</v>
      </c>
      <c r="AL1697" s="164">
        <v>0</v>
      </c>
      <c r="AM1697" s="164">
        <v>0</v>
      </c>
      <c r="AN1697" s="164">
        <v>0</v>
      </c>
      <c r="AO1697" s="164">
        <v>0</v>
      </c>
      <c r="AP1697" s="164">
        <v>0</v>
      </c>
      <c r="AQ1697" s="164">
        <v>0</v>
      </c>
      <c r="AR1697" s="164">
        <v>0</v>
      </c>
      <c r="AS1697" s="164">
        <v>0</v>
      </c>
      <c r="AT1697" s="164">
        <v>0</v>
      </c>
      <c r="AU1697" s="164">
        <v>0</v>
      </c>
      <c r="AV1697" s="164">
        <v>0</v>
      </c>
      <c r="AW1697" s="164">
        <v>0</v>
      </c>
    </row>
    <row r="1698" spans="1:49" x14ac:dyDescent="0.3">
      <c r="A1698" s="247"/>
      <c r="B1698" s="247" t="s">
        <v>28</v>
      </c>
      <c r="C1698" s="141" t="s">
        <v>11</v>
      </c>
      <c r="D1698" s="164">
        <v>0</v>
      </c>
      <c r="E1698" s="164">
        <v>0</v>
      </c>
      <c r="F1698" s="164">
        <v>0</v>
      </c>
      <c r="G1698" s="164">
        <v>0</v>
      </c>
      <c r="H1698" s="164">
        <v>0</v>
      </c>
      <c r="I1698" s="164">
        <v>0</v>
      </c>
      <c r="J1698" s="164">
        <v>0</v>
      </c>
      <c r="K1698" s="164">
        <v>0</v>
      </c>
      <c r="L1698" s="164">
        <v>0</v>
      </c>
      <c r="M1698" s="164">
        <v>0</v>
      </c>
      <c r="N1698" s="164">
        <v>0</v>
      </c>
      <c r="O1698" s="164">
        <v>0</v>
      </c>
      <c r="P1698" s="164">
        <v>0</v>
      </c>
      <c r="Q1698" s="164">
        <v>0</v>
      </c>
      <c r="R1698" s="164">
        <v>0</v>
      </c>
      <c r="S1698" s="164">
        <v>0</v>
      </c>
      <c r="T1698" s="164">
        <v>0</v>
      </c>
      <c r="U1698" s="164">
        <v>0</v>
      </c>
      <c r="V1698" s="164">
        <v>0</v>
      </c>
      <c r="W1698" s="164">
        <v>0</v>
      </c>
      <c r="X1698" s="164">
        <v>0</v>
      </c>
      <c r="Y1698" s="164">
        <v>0</v>
      </c>
      <c r="Z1698" s="164">
        <v>0</v>
      </c>
      <c r="AA1698" s="164">
        <v>0</v>
      </c>
      <c r="AB1698" s="164">
        <v>0</v>
      </c>
      <c r="AC1698" s="164">
        <v>0</v>
      </c>
      <c r="AD1698" s="164">
        <v>0</v>
      </c>
      <c r="AE1698" s="164">
        <v>0</v>
      </c>
      <c r="AF1698" s="164">
        <v>0</v>
      </c>
      <c r="AG1698" s="164">
        <v>0</v>
      </c>
      <c r="AH1698" s="164">
        <v>0</v>
      </c>
      <c r="AI1698" s="164">
        <v>0</v>
      </c>
      <c r="AJ1698" s="164">
        <v>0</v>
      </c>
      <c r="AK1698" s="164">
        <v>0</v>
      </c>
      <c r="AL1698" s="164">
        <v>0</v>
      </c>
      <c r="AM1698" s="164">
        <v>0</v>
      </c>
      <c r="AN1698" s="164">
        <v>0</v>
      </c>
      <c r="AO1698" s="164">
        <v>0</v>
      </c>
      <c r="AP1698" s="164">
        <v>0</v>
      </c>
      <c r="AQ1698" s="164">
        <v>0</v>
      </c>
      <c r="AR1698" s="164">
        <v>0</v>
      </c>
      <c r="AS1698" s="164">
        <v>0</v>
      </c>
      <c r="AT1698" s="164">
        <v>0</v>
      </c>
      <c r="AU1698" s="164">
        <v>0</v>
      </c>
      <c r="AV1698" s="164">
        <v>0</v>
      </c>
      <c r="AW1698" s="164">
        <v>0</v>
      </c>
    </row>
    <row r="1699" spans="1:49" x14ac:dyDescent="0.3">
      <c r="A1699" s="247"/>
      <c r="B1699" s="247"/>
      <c r="C1699" s="141" t="s">
        <v>12</v>
      </c>
      <c r="D1699" s="164">
        <v>0</v>
      </c>
      <c r="E1699" s="164">
        <v>0</v>
      </c>
      <c r="F1699" s="164">
        <v>0</v>
      </c>
      <c r="G1699" s="164">
        <v>0</v>
      </c>
      <c r="H1699" s="164">
        <v>0</v>
      </c>
      <c r="I1699" s="164">
        <v>0</v>
      </c>
      <c r="J1699" s="164">
        <v>0</v>
      </c>
      <c r="K1699" s="164">
        <v>0</v>
      </c>
      <c r="L1699" s="164">
        <v>0</v>
      </c>
      <c r="M1699" s="164">
        <v>0</v>
      </c>
      <c r="N1699" s="164">
        <v>0</v>
      </c>
      <c r="O1699" s="164">
        <v>0</v>
      </c>
      <c r="P1699" s="164">
        <v>0</v>
      </c>
      <c r="Q1699" s="164">
        <v>0</v>
      </c>
      <c r="R1699" s="164">
        <v>0</v>
      </c>
      <c r="S1699" s="164">
        <v>0</v>
      </c>
      <c r="T1699" s="164">
        <v>0</v>
      </c>
      <c r="U1699" s="164">
        <v>0</v>
      </c>
      <c r="V1699" s="164">
        <v>0</v>
      </c>
      <c r="W1699" s="164">
        <v>0</v>
      </c>
      <c r="X1699" s="164">
        <v>0</v>
      </c>
      <c r="Y1699" s="164">
        <v>0</v>
      </c>
      <c r="Z1699" s="164">
        <v>0</v>
      </c>
      <c r="AA1699" s="164">
        <v>0</v>
      </c>
      <c r="AB1699" s="164">
        <v>0</v>
      </c>
      <c r="AC1699" s="164">
        <v>0</v>
      </c>
      <c r="AD1699" s="164">
        <v>0</v>
      </c>
      <c r="AE1699" s="164">
        <v>0</v>
      </c>
      <c r="AF1699" s="164">
        <v>0</v>
      </c>
      <c r="AG1699" s="164">
        <v>0</v>
      </c>
      <c r="AH1699" s="164">
        <v>0</v>
      </c>
      <c r="AI1699" s="164">
        <v>0</v>
      </c>
      <c r="AJ1699" s="164">
        <v>0</v>
      </c>
      <c r="AK1699" s="164">
        <v>0</v>
      </c>
      <c r="AL1699" s="164">
        <v>0</v>
      </c>
      <c r="AM1699" s="164">
        <v>0</v>
      </c>
      <c r="AN1699" s="164">
        <v>0</v>
      </c>
      <c r="AO1699" s="164">
        <v>0</v>
      </c>
      <c r="AP1699" s="164">
        <v>0</v>
      </c>
      <c r="AQ1699" s="164">
        <v>0</v>
      </c>
      <c r="AR1699" s="164">
        <v>0</v>
      </c>
      <c r="AS1699" s="164">
        <v>0</v>
      </c>
      <c r="AT1699" s="164">
        <v>0</v>
      </c>
      <c r="AU1699" s="164">
        <v>0</v>
      </c>
      <c r="AV1699" s="164">
        <v>0</v>
      </c>
      <c r="AW1699" s="164">
        <v>0</v>
      </c>
    </row>
    <row r="1700" spans="1:49" x14ac:dyDescent="0.3">
      <c r="A1700" s="247"/>
      <c r="B1700" s="247"/>
      <c r="C1700" s="141" t="s">
        <v>13</v>
      </c>
      <c r="D1700" s="164">
        <v>0</v>
      </c>
      <c r="E1700" s="164">
        <v>0</v>
      </c>
      <c r="F1700" s="164">
        <v>0</v>
      </c>
      <c r="G1700" s="164">
        <v>0</v>
      </c>
      <c r="H1700" s="164">
        <v>0</v>
      </c>
      <c r="I1700" s="164">
        <v>0</v>
      </c>
      <c r="J1700" s="164">
        <v>0</v>
      </c>
      <c r="K1700" s="164">
        <v>0</v>
      </c>
      <c r="L1700" s="164">
        <v>0</v>
      </c>
      <c r="M1700" s="164">
        <v>0</v>
      </c>
      <c r="N1700" s="164">
        <v>0</v>
      </c>
      <c r="O1700" s="164">
        <v>0</v>
      </c>
      <c r="P1700" s="164">
        <v>0</v>
      </c>
      <c r="Q1700" s="164">
        <v>0</v>
      </c>
      <c r="R1700" s="164">
        <v>0</v>
      </c>
      <c r="S1700" s="164">
        <v>0</v>
      </c>
      <c r="T1700" s="164">
        <v>0</v>
      </c>
      <c r="U1700" s="164">
        <v>0</v>
      </c>
      <c r="V1700" s="164">
        <v>0</v>
      </c>
      <c r="W1700" s="164">
        <v>0</v>
      </c>
      <c r="X1700" s="164">
        <v>0</v>
      </c>
      <c r="Y1700" s="164">
        <v>0</v>
      </c>
      <c r="Z1700" s="164">
        <v>0</v>
      </c>
      <c r="AA1700" s="164">
        <v>0</v>
      </c>
      <c r="AB1700" s="164">
        <v>0</v>
      </c>
      <c r="AC1700" s="164">
        <v>0</v>
      </c>
      <c r="AD1700" s="164">
        <v>0</v>
      </c>
      <c r="AE1700" s="164">
        <v>0</v>
      </c>
      <c r="AF1700" s="164">
        <v>0</v>
      </c>
      <c r="AG1700" s="164">
        <v>0</v>
      </c>
      <c r="AH1700" s="164">
        <v>0</v>
      </c>
      <c r="AI1700" s="164">
        <v>0</v>
      </c>
      <c r="AJ1700" s="164">
        <v>0</v>
      </c>
      <c r="AK1700" s="164">
        <v>0</v>
      </c>
      <c r="AL1700" s="164">
        <v>0</v>
      </c>
      <c r="AM1700" s="164">
        <v>0</v>
      </c>
      <c r="AN1700" s="164">
        <v>0</v>
      </c>
      <c r="AO1700" s="164">
        <v>0</v>
      </c>
      <c r="AP1700" s="164">
        <v>0</v>
      </c>
      <c r="AQ1700" s="164">
        <v>0</v>
      </c>
      <c r="AR1700" s="164">
        <v>0</v>
      </c>
      <c r="AS1700" s="164">
        <v>0</v>
      </c>
      <c r="AT1700" s="164">
        <v>0</v>
      </c>
      <c r="AU1700" s="164">
        <v>0</v>
      </c>
      <c r="AV1700" s="164">
        <v>0</v>
      </c>
      <c r="AW1700" s="164">
        <v>0</v>
      </c>
    </row>
    <row r="1701" spans="1:49" x14ac:dyDescent="0.3">
      <c r="A1701" s="247"/>
      <c r="B1701" s="247"/>
      <c r="C1701" s="141" t="s">
        <v>14</v>
      </c>
      <c r="D1701" s="164">
        <v>0</v>
      </c>
      <c r="E1701" s="164">
        <v>0</v>
      </c>
      <c r="F1701" s="164">
        <v>0</v>
      </c>
      <c r="G1701" s="164">
        <v>0</v>
      </c>
      <c r="H1701" s="164">
        <v>0</v>
      </c>
      <c r="I1701" s="164">
        <v>0</v>
      </c>
      <c r="J1701" s="164">
        <v>0</v>
      </c>
      <c r="K1701" s="164">
        <v>0</v>
      </c>
      <c r="L1701" s="164">
        <v>0</v>
      </c>
      <c r="M1701" s="164">
        <v>0</v>
      </c>
      <c r="N1701" s="164">
        <v>0</v>
      </c>
      <c r="O1701" s="164">
        <v>0</v>
      </c>
      <c r="P1701" s="164">
        <v>0</v>
      </c>
      <c r="Q1701" s="164">
        <v>0</v>
      </c>
      <c r="R1701" s="164">
        <v>0</v>
      </c>
      <c r="S1701" s="164">
        <v>0</v>
      </c>
      <c r="T1701" s="164">
        <v>0</v>
      </c>
      <c r="U1701" s="164">
        <v>0</v>
      </c>
      <c r="V1701" s="164">
        <v>0</v>
      </c>
      <c r="W1701" s="164">
        <v>0</v>
      </c>
      <c r="X1701" s="164">
        <v>0</v>
      </c>
      <c r="Y1701" s="164">
        <v>0</v>
      </c>
      <c r="Z1701" s="164">
        <v>0</v>
      </c>
      <c r="AA1701" s="164">
        <v>0</v>
      </c>
      <c r="AB1701" s="164">
        <v>0</v>
      </c>
      <c r="AC1701" s="164">
        <v>0</v>
      </c>
      <c r="AD1701" s="164">
        <v>0</v>
      </c>
      <c r="AE1701" s="164">
        <v>0</v>
      </c>
      <c r="AF1701" s="164">
        <v>0</v>
      </c>
      <c r="AG1701" s="164">
        <v>0</v>
      </c>
      <c r="AH1701" s="164">
        <v>0</v>
      </c>
      <c r="AI1701" s="164">
        <v>0</v>
      </c>
      <c r="AJ1701" s="164">
        <v>0</v>
      </c>
      <c r="AK1701" s="164">
        <v>0</v>
      </c>
      <c r="AL1701" s="164">
        <v>0</v>
      </c>
      <c r="AM1701" s="164">
        <v>0</v>
      </c>
      <c r="AN1701" s="164">
        <v>0</v>
      </c>
      <c r="AO1701" s="164">
        <v>0</v>
      </c>
      <c r="AP1701" s="164">
        <v>0</v>
      </c>
      <c r="AQ1701" s="164">
        <v>0</v>
      </c>
      <c r="AR1701" s="164">
        <v>0</v>
      </c>
      <c r="AS1701" s="164">
        <v>0</v>
      </c>
      <c r="AT1701" s="164">
        <v>0</v>
      </c>
      <c r="AU1701" s="164">
        <v>0</v>
      </c>
      <c r="AV1701" s="164">
        <v>0</v>
      </c>
      <c r="AW1701" s="164">
        <v>0</v>
      </c>
    </row>
    <row r="1702" spans="1:49" x14ac:dyDescent="0.3">
      <c r="A1702" s="247"/>
      <c r="B1702" s="247"/>
      <c r="C1702" s="141" t="s">
        <v>15</v>
      </c>
      <c r="D1702" s="164">
        <v>0</v>
      </c>
      <c r="E1702" s="164">
        <v>0</v>
      </c>
      <c r="F1702" s="164">
        <v>0</v>
      </c>
      <c r="G1702" s="164">
        <v>0</v>
      </c>
      <c r="H1702" s="164">
        <v>0</v>
      </c>
      <c r="I1702" s="164">
        <v>0</v>
      </c>
      <c r="J1702" s="164">
        <v>0</v>
      </c>
      <c r="K1702" s="164">
        <v>0</v>
      </c>
      <c r="L1702" s="164">
        <v>0</v>
      </c>
      <c r="M1702" s="164">
        <v>0</v>
      </c>
      <c r="N1702" s="164">
        <v>0</v>
      </c>
      <c r="O1702" s="164">
        <v>0</v>
      </c>
      <c r="P1702" s="164">
        <v>0</v>
      </c>
      <c r="Q1702" s="164">
        <v>0</v>
      </c>
      <c r="R1702" s="164">
        <v>0</v>
      </c>
      <c r="S1702" s="164">
        <v>0</v>
      </c>
      <c r="T1702" s="164">
        <v>0</v>
      </c>
      <c r="U1702" s="164">
        <v>0</v>
      </c>
      <c r="V1702" s="164">
        <v>0</v>
      </c>
      <c r="W1702" s="164">
        <v>0</v>
      </c>
      <c r="X1702" s="164">
        <v>0</v>
      </c>
      <c r="Y1702" s="164">
        <v>0</v>
      </c>
      <c r="Z1702" s="164">
        <v>0</v>
      </c>
      <c r="AA1702" s="164">
        <v>0</v>
      </c>
      <c r="AB1702" s="164">
        <v>0</v>
      </c>
      <c r="AC1702" s="164">
        <v>0</v>
      </c>
      <c r="AD1702" s="164">
        <v>0</v>
      </c>
      <c r="AE1702" s="164">
        <v>0</v>
      </c>
      <c r="AF1702" s="164">
        <v>0</v>
      </c>
      <c r="AG1702" s="164">
        <v>0</v>
      </c>
      <c r="AH1702" s="164">
        <v>0</v>
      </c>
      <c r="AI1702" s="164">
        <v>0</v>
      </c>
      <c r="AJ1702" s="164">
        <v>0</v>
      </c>
      <c r="AK1702" s="164">
        <v>0</v>
      </c>
      <c r="AL1702" s="164">
        <v>0</v>
      </c>
      <c r="AM1702" s="164">
        <v>0</v>
      </c>
      <c r="AN1702" s="164">
        <v>0</v>
      </c>
      <c r="AO1702" s="164">
        <v>0</v>
      </c>
      <c r="AP1702" s="164">
        <v>0</v>
      </c>
      <c r="AQ1702" s="164">
        <v>0</v>
      </c>
      <c r="AR1702" s="164">
        <v>0</v>
      </c>
      <c r="AS1702" s="164">
        <v>0</v>
      </c>
      <c r="AT1702" s="164">
        <v>0</v>
      </c>
      <c r="AU1702" s="164">
        <v>0</v>
      </c>
      <c r="AV1702" s="164">
        <v>0</v>
      </c>
      <c r="AW1702" s="164">
        <v>0</v>
      </c>
    </row>
    <row r="1703" spans="1:49" x14ac:dyDescent="0.3">
      <c r="A1703" s="247"/>
      <c r="B1703" s="247"/>
      <c r="C1703" s="141" t="s">
        <v>16</v>
      </c>
      <c r="D1703" s="164">
        <v>0</v>
      </c>
      <c r="E1703" s="164">
        <v>0</v>
      </c>
      <c r="F1703" s="164">
        <v>0</v>
      </c>
      <c r="G1703" s="164">
        <v>0</v>
      </c>
      <c r="H1703" s="164">
        <v>0</v>
      </c>
      <c r="I1703" s="164">
        <v>0</v>
      </c>
      <c r="J1703" s="164">
        <v>0</v>
      </c>
      <c r="K1703" s="164">
        <v>0</v>
      </c>
      <c r="L1703" s="164">
        <v>0</v>
      </c>
      <c r="M1703" s="164">
        <v>0</v>
      </c>
      <c r="N1703" s="164">
        <v>0</v>
      </c>
      <c r="O1703" s="164">
        <v>0</v>
      </c>
      <c r="P1703" s="164">
        <v>0</v>
      </c>
      <c r="Q1703" s="164">
        <v>0</v>
      </c>
      <c r="R1703" s="164">
        <v>0</v>
      </c>
      <c r="S1703" s="164">
        <v>0</v>
      </c>
      <c r="T1703" s="164">
        <v>0</v>
      </c>
      <c r="U1703" s="164">
        <v>0</v>
      </c>
      <c r="V1703" s="164">
        <v>0</v>
      </c>
      <c r="W1703" s="164">
        <v>0</v>
      </c>
      <c r="X1703" s="164">
        <v>0</v>
      </c>
      <c r="Y1703" s="164">
        <v>0</v>
      </c>
      <c r="Z1703" s="164">
        <v>0</v>
      </c>
      <c r="AA1703" s="164">
        <v>0</v>
      </c>
      <c r="AB1703" s="164">
        <v>0</v>
      </c>
      <c r="AC1703" s="164">
        <v>0</v>
      </c>
      <c r="AD1703" s="164">
        <v>0</v>
      </c>
      <c r="AE1703" s="164">
        <v>0</v>
      </c>
      <c r="AF1703" s="164">
        <v>0</v>
      </c>
      <c r="AG1703" s="164">
        <v>0</v>
      </c>
      <c r="AH1703" s="164">
        <v>0</v>
      </c>
      <c r="AI1703" s="164">
        <v>0</v>
      </c>
      <c r="AJ1703" s="164">
        <v>0</v>
      </c>
      <c r="AK1703" s="164">
        <v>0</v>
      </c>
      <c r="AL1703" s="164">
        <v>0</v>
      </c>
      <c r="AM1703" s="164">
        <v>0</v>
      </c>
      <c r="AN1703" s="164">
        <v>0</v>
      </c>
      <c r="AO1703" s="164">
        <v>0</v>
      </c>
      <c r="AP1703" s="164">
        <v>0</v>
      </c>
      <c r="AQ1703" s="164">
        <v>0</v>
      </c>
      <c r="AR1703" s="164">
        <v>0</v>
      </c>
      <c r="AS1703" s="164">
        <v>0</v>
      </c>
      <c r="AT1703" s="164">
        <v>0</v>
      </c>
      <c r="AU1703" s="164">
        <v>0</v>
      </c>
      <c r="AV1703" s="164">
        <v>0</v>
      </c>
      <c r="AW1703" s="164">
        <v>0</v>
      </c>
    </row>
    <row r="1704" spans="1:49" x14ac:dyDescent="0.3">
      <c r="A1704" s="247"/>
      <c r="B1704" s="247"/>
      <c r="C1704" s="141" t="s">
        <v>17</v>
      </c>
      <c r="D1704" s="164">
        <v>0</v>
      </c>
      <c r="E1704" s="164">
        <v>0</v>
      </c>
      <c r="F1704" s="164">
        <v>0</v>
      </c>
      <c r="G1704" s="164">
        <v>0</v>
      </c>
      <c r="H1704" s="164">
        <v>0</v>
      </c>
      <c r="I1704" s="164">
        <v>0</v>
      </c>
      <c r="J1704" s="164">
        <v>0</v>
      </c>
      <c r="K1704" s="164">
        <v>0</v>
      </c>
      <c r="L1704" s="164">
        <v>0</v>
      </c>
      <c r="M1704" s="164">
        <v>0</v>
      </c>
      <c r="N1704" s="164">
        <v>0</v>
      </c>
      <c r="O1704" s="164">
        <v>0</v>
      </c>
      <c r="P1704" s="164">
        <v>0</v>
      </c>
      <c r="Q1704" s="164">
        <v>0</v>
      </c>
      <c r="R1704" s="164">
        <v>0</v>
      </c>
      <c r="S1704" s="164">
        <v>0</v>
      </c>
      <c r="T1704" s="164">
        <v>0</v>
      </c>
      <c r="U1704" s="164">
        <v>0</v>
      </c>
      <c r="V1704" s="164">
        <v>0</v>
      </c>
      <c r="W1704" s="164">
        <v>0</v>
      </c>
      <c r="X1704" s="164">
        <v>0</v>
      </c>
      <c r="Y1704" s="164">
        <v>0</v>
      </c>
      <c r="Z1704" s="164">
        <v>0</v>
      </c>
      <c r="AA1704" s="164">
        <v>0</v>
      </c>
      <c r="AB1704" s="164">
        <v>0</v>
      </c>
      <c r="AC1704" s="164">
        <v>0</v>
      </c>
      <c r="AD1704" s="164">
        <v>0</v>
      </c>
      <c r="AE1704" s="164">
        <v>0</v>
      </c>
      <c r="AF1704" s="164">
        <v>0</v>
      </c>
      <c r="AG1704" s="164">
        <v>0</v>
      </c>
      <c r="AH1704" s="164">
        <v>0</v>
      </c>
      <c r="AI1704" s="164">
        <v>0</v>
      </c>
      <c r="AJ1704" s="164">
        <v>0</v>
      </c>
      <c r="AK1704" s="164">
        <v>0</v>
      </c>
      <c r="AL1704" s="164">
        <v>0</v>
      </c>
      <c r="AM1704" s="164">
        <v>0</v>
      </c>
      <c r="AN1704" s="164">
        <v>0</v>
      </c>
      <c r="AO1704" s="164">
        <v>0</v>
      </c>
      <c r="AP1704" s="164">
        <v>0</v>
      </c>
      <c r="AQ1704" s="164">
        <v>0</v>
      </c>
      <c r="AR1704" s="164">
        <v>0</v>
      </c>
      <c r="AS1704" s="164">
        <v>0</v>
      </c>
      <c r="AT1704" s="164">
        <v>0</v>
      </c>
      <c r="AU1704" s="164">
        <v>0</v>
      </c>
      <c r="AV1704" s="164">
        <v>0</v>
      </c>
      <c r="AW1704" s="164">
        <v>0</v>
      </c>
    </row>
    <row r="1705" spans="1:49" x14ac:dyDescent="0.3">
      <c r="A1705" s="247"/>
      <c r="B1705" s="247"/>
      <c r="C1705" s="141" t="s">
        <v>34</v>
      </c>
      <c r="D1705" s="164">
        <v>0</v>
      </c>
      <c r="E1705" s="164">
        <v>0</v>
      </c>
      <c r="F1705" s="164">
        <v>0</v>
      </c>
      <c r="G1705" s="164">
        <v>0</v>
      </c>
      <c r="H1705" s="164">
        <v>0</v>
      </c>
      <c r="I1705" s="164">
        <v>0</v>
      </c>
      <c r="J1705" s="164">
        <v>0</v>
      </c>
      <c r="K1705" s="164">
        <v>0</v>
      </c>
      <c r="L1705" s="164">
        <v>0</v>
      </c>
      <c r="M1705" s="164">
        <v>0</v>
      </c>
      <c r="N1705" s="164">
        <v>0</v>
      </c>
      <c r="O1705" s="164">
        <v>0</v>
      </c>
      <c r="P1705" s="164">
        <v>0</v>
      </c>
      <c r="Q1705" s="164">
        <v>0</v>
      </c>
      <c r="R1705" s="164">
        <v>0</v>
      </c>
      <c r="S1705" s="164">
        <v>0</v>
      </c>
      <c r="T1705" s="164">
        <v>0</v>
      </c>
      <c r="U1705" s="164">
        <v>0</v>
      </c>
      <c r="V1705" s="164">
        <v>0</v>
      </c>
      <c r="W1705" s="164">
        <v>0</v>
      </c>
      <c r="X1705" s="164">
        <v>0</v>
      </c>
      <c r="Y1705" s="164">
        <v>0</v>
      </c>
      <c r="Z1705" s="164">
        <v>0</v>
      </c>
      <c r="AA1705" s="164">
        <v>0</v>
      </c>
      <c r="AB1705" s="164">
        <v>0</v>
      </c>
      <c r="AC1705" s="164">
        <v>0</v>
      </c>
      <c r="AD1705" s="164">
        <v>0</v>
      </c>
      <c r="AE1705" s="164">
        <v>0</v>
      </c>
      <c r="AF1705" s="164">
        <v>0</v>
      </c>
      <c r="AG1705" s="164">
        <v>0</v>
      </c>
      <c r="AH1705" s="164">
        <v>0</v>
      </c>
      <c r="AI1705" s="164">
        <v>0</v>
      </c>
      <c r="AJ1705" s="164">
        <v>0</v>
      </c>
      <c r="AK1705" s="164">
        <v>0</v>
      </c>
      <c r="AL1705" s="164">
        <v>0</v>
      </c>
      <c r="AM1705" s="164">
        <v>0</v>
      </c>
      <c r="AN1705" s="164">
        <v>0</v>
      </c>
      <c r="AO1705" s="164">
        <v>0</v>
      </c>
      <c r="AP1705" s="164">
        <v>0</v>
      </c>
      <c r="AQ1705" s="164">
        <v>0</v>
      </c>
      <c r="AR1705" s="164">
        <v>0</v>
      </c>
      <c r="AS1705" s="164">
        <v>0</v>
      </c>
      <c r="AT1705" s="164">
        <v>0</v>
      </c>
      <c r="AU1705" s="164">
        <v>0</v>
      </c>
      <c r="AV1705" s="164">
        <v>0</v>
      </c>
      <c r="AW1705" s="164">
        <v>0</v>
      </c>
    </row>
    <row r="1706" spans="1:49" x14ac:dyDescent="0.3">
      <c r="A1706" s="247"/>
      <c r="B1706" s="247"/>
      <c r="C1706" s="141" t="s">
        <v>19</v>
      </c>
      <c r="D1706" s="164">
        <v>0</v>
      </c>
      <c r="E1706" s="164">
        <v>0</v>
      </c>
      <c r="F1706" s="164">
        <v>0</v>
      </c>
      <c r="G1706" s="164">
        <v>0</v>
      </c>
      <c r="H1706" s="164">
        <v>0</v>
      </c>
      <c r="I1706" s="164">
        <v>0</v>
      </c>
      <c r="J1706" s="164">
        <v>0</v>
      </c>
      <c r="K1706" s="164">
        <v>0</v>
      </c>
      <c r="L1706" s="164">
        <v>0</v>
      </c>
      <c r="M1706" s="164">
        <v>0</v>
      </c>
      <c r="N1706" s="164">
        <v>0</v>
      </c>
      <c r="O1706" s="164">
        <v>0</v>
      </c>
      <c r="P1706" s="164">
        <v>0</v>
      </c>
      <c r="Q1706" s="164">
        <v>0</v>
      </c>
      <c r="R1706" s="164">
        <v>0</v>
      </c>
      <c r="S1706" s="164">
        <v>0</v>
      </c>
      <c r="T1706" s="164">
        <v>0</v>
      </c>
      <c r="U1706" s="164">
        <v>0</v>
      </c>
      <c r="V1706" s="164">
        <v>0</v>
      </c>
      <c r="W1706" s="164">
        <v>0</v>
      </c>
      <c r="X1706" s="164">
        <v>0</v>
      </c>
      <c r="Y1706" s="164">
        <v>0</v>
      </c>
      <c r="Z1706" s="164">
        <v>0</v>
      </c>
      <c r="AA1706" s="164">
        <v>0</v>
      </c>
      <c r="AB1706" s="164">
        <v>0</v>
      </c>
      <c r="AC1706" s="164">
        <v>0</v>
      </c>
      <c r="AD1706" s="164">
        <v>0</v>
      </c>
      <c r="AE1706" s="164">
        <v>0</v>
      </c>
      <c r="AF1706" s="164">
        <v>0</v>
      </c>
      <c r="AG1706" s="164">
        <v>0</v>
      </c>
      <c r="AH1706" s="164">
        <v>0</v>
      </c>
      <c r="AI1706" s="164">
        <v>0</v>
      </c>
      <c r="AJ1706" s="164">
        <v>0</v>
      </c>
      <c r="AK1706" s="164">
        <v>0</v>
      </c>
      <c r="AL1706" s="164">
        <v>0</v>
      </c>
      <c r="AM1706" s="164">
        <v>0</v>
      </c>
      <c r="AN1706" s="164">
        <v>0</v>
      </c>
      <c r="AO1706" s="164">
        <v>0</v>
      </c>
      <c r="AP1706" s="164">
        <v>0</v>
      </c>
      <c r="AQ1706" s="164">
        <v>0</v>
      </c>
      <c r="AR1706" s="164">
        <v>0</v>
      </c>
      <c r="AS1706" s="164">
        <v>0</v>
      </c>
      <c r="AT1706" s="164">
        <v>0</v>
      </c>
      <c r="AU1706" s="164">
        <v>0</v>
      </c>
      <c r="AV1706" s="164">
        <v>0</v>
      </c>
      <c r="AW1706" s="164">
        <v>0</v>
      </c>
    </row>
    <row r="1707" spans="1:49" x14ac:dyDescent="0.3">
      <c r="A1707" s="247"/>
      <c r="B1707" s="247" t="s">
        <v>37</v>
      </c>
      <c r="C1707" s="141" t="s">
        <v>11</v>
      </c>
      <c r="D1707" s="164">
        <v>0</v>
      </c>
      <c r="E1707" s="164">
        <v>0</v>
      </c>
      <c r="F1707" s="164">
        <v>0</v>
      </c>
      <c r="G1707" s="164">
        <v>0</v>
      </c>
      <c r="H1707" s="164">
        <v>0</v>
      </c>
      <c r="I1707" s="164">
        <v>0</v>
      </c>
      <c r="J1707" s="164">
        <v>0</v>
      </c>
      <c r="K1707" s="164">
        <v>0</v>
      </c>
      <c r="L1707" s="164">
        <v>0</v>
      </c>
      <c r="M1707" s="164">
        <v>0</v>
      </c>
      <c r="N1707" s="164">
        <v>0</v>
      </c>
      <c r="O1707" s="164">
        <v>0</v>
      </c>
      <c r="P1707" s="164">
        <v>0</v>
      </c>
      <c r="Q1707" s="164">
        <v>0</v>
      </c>
      <c r="R1707" s="164">
        <v>0</v>
      </c>
      <c r="S1707" s="164">
        <v>0</v>
      </c>
      <c r="T1707" s="164">
        <v>0</v>
      </c>
      <c r="U1707" s="164">
        <v>0</v>
      </c>
      <c r="V1707" s="164">
        <v>0</v>
      </c>
      <c r="W1707" s="164">
        <v>0</v>
      </c>
      <c r="X1707" s="164">
        <v>0</v>
      </c>
      <c r="Y1707" s="164">
        <v>0</v>
      </c>
      <c r="Z1707" s="164">
        <v>0</v>
      </c>
      <c r="AA1707" s="164">
        <v>0</v>
      </c>
      <c r="AB1707" s="164">
        <v>0</v>
      </c>
      <c r="AC1707" s="164">
        <v>0</v>
      </c>
      <c r="AD1707" s="164">
        <v>0</v>
      </c>
      <c r="AE1707" s="164">
        <v>0</v>
      </c>
      <c r="AF1707" s="164">
        <v>0</v>
      </c>
      <c r="AG1707" s="164">
        <v>0</v>
      </c>
      <c r="AH1707" s="164">
        <v>0</v>
      </c>
      <c r="AI1707" s="164">
        <v>0</v>
      </c>
      <c r="AJ1707" s="164">
        <v>0</v>
      </c>
      <c r="AK1707" s="164">
        <v>0</v>
      </c>
      <c r="AL1707" s="164">
        <v>0</v>
      </c>
      <c r="AM1707" s="164">
        <v>0</v>
      </c>
      <c r="AN1707" s="164">
        <v>0</v>
      </c>
      <c r="AO1707" s="164">
        <v>0</v>
      </c>
      <c r="AP1707" s="164">
        <v>0</v>
      </c>
      <c r="AQ1707" s="164">
        <v>0</v>
      </c>
      <c r="AR1707" s="164">
        <v>0</v>
      </c>
      <c r="AS1707" s="164">
        <v>0</v>
      </c>
      <c r="AT1707" s="164">
        <v>0</v>
      </c>
      <c r="AU1707" s="164">
        <v>0</v>
      </c>
      <c r="AV1707" s="164">
        <v>0</v>
      </c>
      <c r="AW1707" s="164">
        <v>0</v>
      </c>
    </row>
    <row r="1708" spans="1:49" x14ac:dyDescent="0.3">
      <c r="A1708" s="247"/>
      <c r="B1708" s="247"/>
      <c r="C1708" s="141" t="s">
        <v>12</v>
      </c>
      <c r="D1708" s="164">
        <v>0</v>
      </c>
      <c r="E1708" s="164">
        <v>0</v>
      </c>
      <c r="F1708" s="164">
        <v>0</v>
      </c>
      <c r="G1708" s="164">
        <v>0</v>
      </c>
      <c r="H1708" s="164">
        <v>0</v>
      </c>
      <c r="I1708" s="164">
        <v>0</v>
      </c>
      <c r="J1708" s="164">
        <v>0</v>
      </c>
      <c r="K1708" s="164">
        <v>0</v>
      </c>
      <c r="L1708" s="164">
        <v>0</v>
      </c>
      <c r="M1708" s="164">
        <v>0</v>
      </c>
      <c r="N1708" s="164">
        <v>0</v>
      </c>
      <c r="O1708" s="164">
        <v>0</v>
      </c>
      <c r="P1708" s="164">
        <v>0</v>
      </c>
      <c r="Q1708" s="164">
        <v>0</v>
      </c>
      <c r="R1708" s="164">
        <v>0</v>
      </c>
      <c r="S1708" s="164">
        <v>0</v>
      </c>
      <c r="T1708" s="164">
        <v>0</v>
      </c>
      <c r="U1708" s="164">
        <v>0</v>
      </c>
      <c r="V1708" s="164">
        <v>0</v>
      </c>
      <c r="W1708" s="164">
        <v>0</v>
      </c>
      <c r="X1708" s="164">
        <v>0</v>
      </c>
      <c r="Y1708" s="164">
        <v>0</v>
      </c>
      <c r="Z1708" s="164">
        <v>0</v>
      </c>
      <c r="AA1708" s="164">
        <v>0</v>
      </c>
      <c r="AB1708" s="164">
        <v>0</v>
      </c>
      <c r="AC1708" s="164">
        <v>0</v>
      </c>
      <c r="AD1708" s="164">
        <v>0</v>
      </c>
      <c r="AE1708" s="164">
        <v>0</v>
      </c>
      <c r="AF1708" s="164">
        <v>0</v>
      </c>
      <c r="AG1708" s="164">
        <v>0</v>
      </c>
      <c r="AH1708" s="164">
        <v>0</v>
      </c>
      <c r="AI1708" s="164">
        <v>0</v>
      </c>
      <c r="AJ1708" s="164">
        <v>0</v>
      </c>
      <c r="AK1708" s="164">
        <v>0</v>
      </c>
      <c r="AL1708" s="164">
        <v>0</v>
      </c>
      <c r="AM1708" s="164">
        <v>0</v>
      </c>
      <c r="AN1708" s="164">
        <v>0</v>
      </c>
      <c r="AO1708" s="164">
        <v>0</v>
      </c>
      <c r="AP1708" s="164">
        <v>0</v>
      </c>
      <c r="AQ1708" s="164">
        <v>0</v>
      </c>
      <c r="AR1708" s="164">
        <v>0</v>
      </c>
      <c r="AS1708" s="164">
        <v>0</v>
      </c>
      <c r="AT1708" s="164">
        <v>0</v>
      </c>
      <c r="AU1708" s="164">
        <v>0</v>
      </c>
      <c r="AV1708" s="164">
        <v>0</v>
      </c>
      <c r="AW1708" s="164">
        <v>0</v>
      </c>
    </row>
    <row r="1709" spans="1:49" x14ac:dyDescent="0.3">
      <c r="A1709" s="247"/>
      <c r="B1709" s="247"/>
      <c r="C1709" s="141" t="s">
        <v>13</v>
      </c>
      <c r="D1709" s="164">
        <v>0</v>
      </c>
      <c r="E1709" s="164">
        <v>0</v>
      </c>
      <c r="F1709" s="164">
        <v>0</v>
      </c>
      <c r="G1709" s="164">
        <v>0</v>
      </c>
      <c r="H1709" s="164">
        <v>0</v>
      </c>
      <c r="I1709" s="164">
        <v>0</v>
      </c>
      <c r="J1709" s="164">
        <v>0</v>
      </c>
      <c r="K1709" s="164">
        <v>0</v>
      </c>
      <c r="L1709" s="164">
        <v>0</v>
      </c>
      <c r="M1709" s="164">
        <v>0</v>
      </c>
      <c r="N1709" s="164">
        <v>0</v>
      </c>
      <c r="O1709" s="164">
        <v>0</v>
      </c>
      <c r="P1709" s="164">
        <v>0</v>
      </c>
      <c r="Q1709" s="164">
        <v>0</v>
      </c>
      <c r="R1709" s="164">
        <v>0</v>
      </c>
      <c r="S1709" s="164">
        <v>0</v>
      </c>
      <c r="T1709" s="164">
        <v>0</v>
      </c>
      <c r="U1709" s="164">
        <v>0</v>
      </c>
      <c r="V1709" s="164">
        <v>0</v>
      </c>
      <c r="W1709" s="164">
        <v>0</v>
      </c>
      <c r="X1709" s="164">
        <v>0</v>
      </c>
      <c r="Y1709" s="164">
        <v>0</v>
      </c>
      <c r="Z1709" s="164">
        <v>0</v>
      </c>
      <c r="AA1709" s="164">
        <v>0</v>
      </c>
      <c r="AB1709" s="164">
        <v>0</v>
      </c>
      <c r="AC1709" s="164">
        <v>0</v>
      </c>
      <c r="AD1709" s="164">
        <v>0</v>
      </c>
      <c r="AE1709" s="164">
        <v>0</v>
      </c>
      <c r="AF1709" s="164">
        <v>0</v>
      </c>
      <c r="AG1709" s="164">
        <v>0</v>
      </c>
      <c r="AH1709" s="164">
        <v>0</v>
      </c>
      <c r="AI1709" s="164">
        <v>0</v>
      </c>
      <c r="AJ1709" s="164">
        <v>0</v>
      </c>
      <c r="AK1709" s="164">
        <v>0</v>
      </c>
      <c r="AL1709" s="164">
        <v>0</v>
      </c>
      <c r="AM1709" s="164">
        <v>0</v>
      </c>
      <c r="AN1709" s="164">
        <v>0</v>
      </c>
      <c r="AO1709" s="164">
        <v>0</v>
      </c>
      <c r="AP1709" s="164">
        <v>0</v>
      </c>
      <c r="AQ1709" s="164">
        <v>0</v>
      </c>
      <c r="AR1709" s="164">
        <v>0</v>
      </c>
      <c r="AS1709" s="164">
        <v>0</v>
      </c>
      <c r="AT1709" s="164">
        <v>0</v>
      </c>
      <c r="AU1709" s="164">
        <v>0</v>
      </c>
      <c r="AV1709" s="164">
        <v>0</v>
      </c>
      <c r="AW1709" s="164">
        <v>0</v>
      </c>
    </row>
    <row r="1710" spans="1:49" x14ac:dyDescent="0.3">
      <c r="A1710" s="247"/>
      <c r="B1710" s="247"/>
      <c r="C1710" s="141" t="s">
        <v>14</v>
      </c>
      <c r="D1710" s="164">
        <v>0</v>
      </c>
      <c r="E1710" s="164">
        <v>0</v>
      </c>
      <c r="F1710" s="164">
        <v>0</v>
      </c>
      <c r="G1710" s="164">
        <v>0</v>
      </c>
      <c r="H1710" s="164">
        <v>0</v>
      </c>
      <c r="I1710" s="164">
        <v>0</v>
      </c>
      <c r="J1710" s="164">
        <v>0</v>
      </c>
      <c r="K1710" s="164">
        <v>0</v>
      </c>
      <c r="L1710" s="164">
        <v>0</v>
      </c>
      <c r="M1710" s="164">
        <v>0</v>
      </c>
      <c r="N1710" s="164">
        <v>0</v>
      </c>
      <c r="O1710" s="164">
        <v>0</v>
      </c>
      <c r="P1710" s="164">
        <v>0</v>
      </c>
      <c r="Q1710" s="164">
        <v>0</v>
      </c>
      <c r="R1710" s="164">
        <v>0</v>
      </c>
      <c r="S1710" s="164">
        <v>0</v>
      </c>
      <c r="T1710" s="164">
        <v>0</v>
      </c>
      <c r="U1710" s="164">
        <v>0</v>
      </c>
      <c r="V1710" s="164">
        <v>0</v>
      </c>
      <c r="W1710" s="164">
        <v>0</v>
      </c>
      <c r="X1710" s="164">
        <v>0</v>
      </c>
      <c r="Y1710" s="164">
        <v>0</v>
      </c>
      <c r="Z1710" s="164">
        <v>0</v>
      </c>
      <c r="AA1710" s="164">
        <v>0</v>
      </c>
      <c r="AB1710" s="164">
        <v>0</v>
      </c>
      <c r="AC1710" s="164">
        <v>0</v>
      </c>
      <c r="AD1710" s="164">
        <v>0</v>
      </c>
      <c r="AE1710" s="164">
        <v>0</v>
      </c>
      <c r="AF1710" s="164">
        <v>0</v>
      </c>
      <c r="AG1710" s="164">
        <v>0</v>
      </c>
      <c r="AH1710" s="164">
        <v>0</v>
      </c>
      <c r="AI1710" s="164">
        <v>0</v>
      </c>
      <c r="AJ1710" s="164">
        <v>0</v>
      </c>
      <c r="AK1710" s="164">
        <v>0</v>
      </c>
      <c r="AL1710" s="164">
        <v>0</v>
      </c>
      <c r="AM1710" s="164">
        <v>0</v>
      </c>
      <c r="AN1710" s="164">
        <v>0</v>
      </c>
      <c r="AO1710" s="164">
        <v>0</v>
      </c>
      <c r="AP1710" s="164">
        <v>0</v>
      </c>
      <c r="AQ1710" s="164">
        <v>0</v>
      </c>
      <c r="AR1710" s="164">
        <v>0</v>
      </c>
      <c r="AS1710" s="164">
        <v>0</v>
      </c>
      <c r="AT1710" s="164">
        <v>0</v>
      </c>
      <c r="AU1710" s="164">
        <v>0</v>
      </c>
      <c r="AV1710" s="164">
        <v>0</v>
      </c>
      <c r="AW1710" s="164">
        <v>0</v>
      </c>
    </row>
    <row r="1711" spans="1:49" x14ac:dyDescent="0.3">
      <c r="A1711" s="247"/>
      <c r="B1711" s="247"/>
      <c r="C1711" s="141" t="s">
        <v>15</v>
      </c>
      <c r="D1711" s="164">
        <v>0</v>
      </c>
      <c r="E1711" s="164">
        <v>0</v>
      </c>
      <c r="F1711" s="164">
        <v>0</v>
      </c>
      <c r="G1711" s="164">
        <v>0</v>
      </c>
      <c r="H1711" s="164">
        <v>0</v>
      </c>
      <c r="I1711" s="164">
        <v>0</v>
      </c>
      <c r="J1711" s="164">
        <v>0</v>
      </c>
      <c r="K1711" s="164">
        <v>0</v>
      </c>
      <c r="L1711" s="164">
        <v>0</v>
      </c>
      <c r="M1711" s="164">
        <v>0</v>
      </c>
      <c r="N1711" s="164">
        <v>0</v>
      </c>
      <c r="O1711" s="164">
        <v>0</v>
      </c>
      <c r="P1711" s="164">
        <v>0</v>
      </c>
      <c r="Q1711" s="164">
        <v>0</v>
      </c>
      <c r="R1711" s="164">
        <v>0</v>
      </c>
      <c r="S1711" s="164">
        <v>0</v>
      </c>
      <c r="T1711" s="164">
        <v>0</v>
      </c>
      <c r="U1711" s="164">
        <v>0</v>
      </c>
      <c r="V1711" s="164">
        <v>0</v>
      </c>
      <c r="W1711" s="164">
        <v>0</v>
      </c>
      <c r="X1711" s="164">
        <v>0</v>
      </c>
      <c r="Y1711" s="164">
        <v>0</v>
      </c>
      <c r="Z1711" s="164">
        <v>0</v>
      </c>
      <c r="AA1711" s="164">
        <v>0</v>
      </c>
      <c r="AB1711" s="164">
        <v>0</v>
      </c>
      <c r="AC1711" s="164">
        <v>0</v>
      </c>
      <c r="AD1711" s="164">
        <v>0</v>
      </c>
      <c r="AE1711" s="164">
        <v>0</v>
      </c>
      <c r="AF1711" s="164">
        <v>0</v>
      </c>
      <c r="AG1711" s="164">
        <v>0</v>
      </c>
      <c r="AH1711" s="164">
        <v>0</v>
      </c>
      <c r="AI1711" s="164">
        <v>0</v>
      </c>
      <c r="AJ1711" s="164">
        <v>0</v>
      </c>
      <c r="AK1711" s="164">
        <v>0</v>
      </c>
      <c r="AL1711" s="164">
        <v>0</v>
      </c>
      <c r="AM1711" s="164">
        <v>0</v>
      </c>
      <c r="AN1711" s="164">
        <v>0</v>
      </c>
      <c r="AO1711" s="164">
        <v>0</v>
      </c>
      <c r="AP1711" s="164">
        <v>0</v>
      </c>
      <c r="AQ1711" s="164">
        <v>0</v>
      </c>
      <c r="AR1711" s="164">
        <v>0</v>
      </c>
      <c r="AS1711" s="164">
        <v>0</v>
      </c>
      <c r="AT1711" s="164">
        <v>0</v>
      </c>
      <c r="AU1711" s="164">
        <v>0</v>
      </c>
      <c r="AV1711" s="164">
        <v>0</v>
      </c>
      <c r="AW1711" s="164">
        <v>0</v>
      </c>
    </row>
    <row r="1712" spans="1:49" x14ac:dyDescent="0.3">
      <c r="A1712" s="247"/>
      <c r="B1712" s="247"/>
      <c r="C1712" s="141" t="s">
        <v>16</v>
      </c>
      <c r="D1712" s="164">
        <v>0</v>
      </c>
      <c r="E1712" s="164">
        <v>0</v>
      </c>
      <c r="F1712" s="164">
        <v>0</v>
      </c>
      <c r="G1712" s="164">
        <v>0</v>
      </c>
      <c r="H1712" s="164">
        <v>0</v>
      </c>
      <c r="I1712" s="164">
        <v>0</v>
      </c>
      <c r="J1712" s="164">
        <v>0</v>
      </c>
      <c r="K1712" s="164">
        <v>0</v>
      </c>
      <c r="L1712" s="164">
        <v>0</v>
      </c>
      <c r="M1712" s="164">
        <v>0</v>
      </c>
      <c r="N1712" s="164">
        <v>0</v>
      </c>
      <c r="O1712" s="164">
        <v>0</v>
      </c>
      <c r="P1712" s="164">
        <v>0</v>
      </c>
      <c r="Q1712" s="164">
        <v>0</v>
      </c>
      <c r="R1712" s="164">
        <v>0</v>
      </c>
      <c r="S1712" s="164">
        <v>0</v>
      </c>
      <c r="T1712" s="164">
        <v>0</v>
      </c>
      <c r="U1712" s="164">
        <v>0</v>
      </c>
      <c r="V1712" s="164">
        <v>0</v>
      </c>
      <c r="W1712" s="164">
        <v>0</v>
      </c>
      <c r="X1712" s="164">
        <v>0</v>
      </c>
      <c r="Y1712" s="164">
        <v>0</v>
      </c>
      <c r="Z1712" s="164">
        <v>0</v>
      </c>
      <c r="AA1712" s="164">
        <v>0</v>
      </c>
      <c r="AB1712" s="164">
        <v>0</v>
      </c>
      <c r="AC1712" s="164">
        <v>0</v>
      </c>
      <c r="AD1712" s="164">
        <v>0</v>
      </c>
      <c r="AE1712" s="164">
        <v>0</v>
      </c>
      <c r="AF1712" s="164">
        <v>0</v>
      </c>
      <c r="AG1712" s="164">
        <v>0</v>
      </c>
      <c r="AH1712" s="164">
        <v>0</v>
      </c>
      <c r="AI1712" s="164">
        <v>0</v>
      </c>
      <c r="AJ1712" s="164">
        <v>0</v>
      </c>
      <c r="AK1712" s="164">
        <v>0</v>
      </c>
      <c r="AL1712" s="164">
        <v>0</v>
      </c>
      <c r="AM1712" s="164">
        <v>0</v>
      </c>
      <c r="AN1712" s="164">
        <v>0</v>
      </c>
      <c r="AO1712" s="164">
        <v>0</v>
      </c>
      <c r="AP1712" s="164">
        <v>0</v>
      </c>
      <c r="AQ1712" s="164">
        <v>0</v>
      </c>
      <c r="AR1712" s="164">
        <v>0</v>
      </c>
      <c r="AS1712" s="164">
        <v>0</v>
      </c>
      <c r="AT1712" s="164">
        <v>0</v>
      </c>
      <c r="AU1712" s="164">
        <v>0</v>
      </c>
      <c r="AV1712" s="164">
        <v>0</v>
      </c>
      <c r="AW1712" s="164">
        <v>0</v>
      </c>
    </row>
    <row r="1713" spans="1:49" x14ac:dyDescent="0.3">
      <c r="A1713" s="247"/>
      <c r="B1713" s="247"/>
      <c r="C1713" s="141" t="s">
        <v>17</v>
      </c>
      <c r="D1713" s="164">
        <v>0</v>
      </c>
      <c r="E1713" s="164">
        <v>0</v>
      </c>
      <c r="F1713" s="164">
        <v>0</v>
      </c>
      <c r="G1713" s="164">
        <v>0</v>
      </c>
      <c r="H1713" s="164">
        <v>0</v>
      </c>
      <c r="I1713" s="164">
        <v>0</v>
      </c>
      <c r="J1713" s="164">
        <v>0</v>
      </c>
      <c r="K1713" s="164">
        <v>0</v>
      </c>
      <c r="L1713" s="164">
        <v>0</v>
      </c>
      <c r="M1713" s="164">
        <v>0</v>
      </c>
      <c r="N1713" s="164">
        <v>0</v>
      </c>
      <c r="O1713" s="164">
        <v>0</v>
      </c>
      <c r="P1713" s="164">
        <v>0</v>
      </c>
      <c r="Q1713" s="164">
        <v>0</v>
      </c>
      <c r="R1713" s="164">
        <v>0</v>
      </c>
      <c r="S1713" s="164">
        <v>0</v>
      </c>
      <c r="T1713" s="164">
        <v>0</v>
      </c>
      <c r="U1713" s="164">
        <v>0</v>
      </c>
      <c r="V1713" s="164">
        <v>0</v>
      </c>
      <c r="W1713" s="164">
        <v>0</v>
      </c>
      <c r="X1713" s="164">
        <v>0</v>
      </c>
      <c r="Y1713" s="164">
        <v>0</v>
      </c>
      <c r="Z1713" s="164">
        <v>0</v>
      </c>
      <c r="AA1713" s="164">
        <v>0</v>
      </c>
      <c r="AB1713" s="164">
        <v>0</v>
      </c>
      <c r="AC1713" s="164">
        <v>0</v>
      </c>
      <c r="AD1713" s="164">
        <v>0</v>
      </c>
      <c r="AE1713" s="164">
        <v>0</v>
      </c>
      <c r="AF1713" s="164">
        <v>0</v>
      </c>
      <c r="AG1713" s="164">
        <v>0</v>
      </c>
      <c r="AH1713" s="164">
        <v>0</v>
      </c>
      <c r="AI1713" s="164">
        <v>0</v>
      </c>
      <c r="AJ1713" s="164">
        <v>0</v>
      </c>
      <c r="AK1713" s="164">
        <v>0</v>
      </c>
      <c r="AL1713" s="164">
        <v>0</v>
      </c>
      <c r="AM1713" s="164">
        <v>0</v>
      </c>
      <c r="AN1713" s="164">
        <v>0</v>
      </c>
      <c r="AO1713" s="164">
        <v>0</v>
      </c>
      <c r="AP1713" s="164">
        <v>0</v>
      </c>
      <c r="AQ1713" s="164">
        <v>0</v>
      </c>
      <c r="AR1713" s="164">
        <v>0</v>
      </c>
      <c r="AS1713" s="164">
        <v>0</v>
      </c>
      <c r="AT1713" s="164">
        <v>0</v>
      </c>
      <c r="AU1713" s="164">
        <v>0</v>
      </c>
      <c r="AV1713" s="164">
        <v>0</v>
      </c>
      <c r="AW1713" s="164">
        <v>0</v>
      </c>
    </row>
    <row r="1714" spans="1:49" x14ac:dyDescent="0.3">
      <c r="A1714" s="247"/>
      <c r="B1714" s="247"/>
      <c r="C1714" s="141" t="s">
        <v>34</v>
      </c>
      <c r="D1714" s="164">
        <v>0</v>
      </c>
      <c r="E1714" s="164">
        <v>0</v>
      </c>
      <c r="F1714" s="164">
        <v>0</v>
      </c>
      <c r="G1714" s="164">
        <v>0</v>
      </c>
      <c r="H1714" s="164">
        <v>0</v>
      </c>
      <c r="I1714" s="164">
        <v>0</v>
      </c>
      <c r="J1714" s="164">
        <v>0</v>
      </c>
      <c r="K1714" s="164">
        <v>0</v>
      </c>
      <c r="L1714" s="164">
        <v>0</v>
      </c>
      <c r="M1714" s="164">
        <v>0</v>
      </c>
      <c r="N1714" s="164">
        <v>0</v>
      </c>
      <c r="O1714" s="164">
        <v>0</v>
      </c>
      <c r="P1714" s="164">
        <v>0</v>
      </c>
      <c r="Q1714" s="164">
        <v>0</v>
      </c>
      <c r="R1714" s="164">
        <v>0</v>
      </c>
      <c r="S1714" s="164">
        <v>0</v>
      </c>
      <c r="T1714" s="164">
        <v>0</v>
      </c>
      <c r="U1714" s="164">
        <v>0</v>
      </c>
      <c r="V1714" s="164">
        <v>0</v>
      </c>
      <c r="W1714" s="164">
        <v>0</v>
      </c>
      <c r="X1714" s="164">
        <v>0</v>
      </c>
      <c r="Y1714" s="164">
        <v>0</v>
      </c>
      <c r="Z1714" s="164">
        <v>0</v>
      </c>
      <c r="AA1714" s="164">
        <v>0</v>
      </c>
      <c r="AB1714" s="164">
        <v>0</v>
      </c>
      <c r="AC1714" s="164">
        <v>0</v>
      </c>
      <c r="AD1714" s="164">
        <v>0</v>
      </c>
      <c r="AE1714" s="164">
        <v>0</v>
      </c>
      <c r="AF1714" s="164">
        <v>0</v>
      </c>
      <c r="AG1714" s="164">
        <v>0</v>
      </c>
      <c r="AH1714" s="164">
        <v>0</v>
      </c>
      <c r="AI1714" s="164">
        <v>0</v>
      </c>
      <c r="AJ1714" s="164">
        <v>0</v>
      </c>
      <c r="AK1714" s="164">
        <v>0</v>
      </c>
      <c r="AL1714" s="164">
        <v>0</v>
      </c>
      <c r="AM1714" s="164">
        <v>0</v>
      </c>
      <c r="AN1714" s="164">
        <v>0</v>
      </c>
      <c r="AO1714" s="164">
        <v>0</v>
      </c>
      <c r="AP1714" s="164">
        <v>0</v>
      </c>
      <c r="AQ1714" s="164">
        <v>0</v>
      </c>
      <c r="AR1714" s="164">
        <v>0</v>
      </c>
      <c r="AS1714" s="164">
        <v>0</v>
      </c>
      <c r="AT1714" s="164">
        <v>0</v>
      </c>
      <c r="AU1714" s="164">
        <v>0</v>
      </c>
      <c r="AV1714" s="164">
        <v>0</v>
      </c>
      <c r="AW1714" s="164">
        <v>0</v>
      </c>
    </row>
    <row r="1715" spans="1:49" x14ac:dyDescent="0.3">
      <c r="A1715" s="247"/>
      <c r="B1715" s="247"/>
      <c r="C1715" s="141" t="s">
        <v>19</v>
      </c>
      <c r="D1715" s="164">
        <v>0</v>
      </c>
      <c r="E1715" s="164">
        <v>0</v>
      </c>
      <c r="F1715" s="164">
        <v>0</v>
      </c>
      <c r="G1715" s="164">
        <v>0</v>
      </c>
      <c r="H1715" s="164">
        <v>0</v>
      </c>
      <c r="I1715" s="164">
        <v>0</v>
      </c>
      <c r="J1715" s="164">
        <v>0</v>
      </c>
      <c r="K1715" s="164">
        <v>0</v>
      </c>
      <c r="L1715" s="164">
        <v>0</v>
      </c>
      <c r="M1715" s="164">
        <v>0</v>
      </c>
      <c r="N1715" s="164">
        <v>0</v>
      </c>
      <c r="O1715" s="164">
        <v>0</v>
      </c>
      <c r="P1715" s="164">
        <v>0</v>
      </c>
      <c r="Q1715" s="164">
        <v>0</v>
      </c>
      <c r="R1715" s="164">
        <v>0</v>
      </c>
      <c r="S1715" s="164">
        <v>0</v>
      </c>
      <c r="T1715" s="164">
        <v>0</v>
      </c>
      <c r="U1715" s="164">
        <v>0</v>
      </c>
      <c r="V1715" s="164">
        <v>0</v>
      </c>
      <c r="W1715" s="164">
        <v>0</v>
      </c>
      <c r="X1715" s="164">
        <v>0</v>
      </c>
      <c r="Y1715" s="164">
        <v>0</v>
      </c>
      <c r="Z1715" s="164">
        <v>0</v>
      </c>
      <c r="AA1715" s="164">
        <v>0</v>
      </c>
      <c r="AB1715" s="164">
        <v>0</v>
      </c>
      <c r="AC1715" s="164">
        <v>0</v>
      </c>
      <c r="AD1715" s="164">
        <v>0</v>
      </c>
      <c r="AE1715" s="164">
        <v>0</v>
      </c>
      <c r="AF1715" s="164">
        <v>0</v>
      </c>
      <c r="AG1715" s="164">
        <v>0</v>
      </c>
      <c r="AH1715" s="164">
        <v>0</v>
      </c>
      <c r="AI1715" s="164">
        <v>0</v>
      </c>
      <c r="AJ1715" s="164">
        <v>0</v>
      </c>
      <c r="AK1715" s="164">
        <v>0</v>
      </c>
      <c r="AL1715" s="164">
        <v>0</v>
      </c>
      <c r="AM1715" s="164">
        <v>0</v>
      </c>
      <c r="AN1715" s="164">
        <v>0</v>
      </c>
      <c r="AO1715" s="164">
        <v>0</v>
      </c>
      <c r="AP1715" s="164">
        <v>0</v>
      </c>
      <c r="AQ1715" s="164">
        <v>0</v>
      </c>
      <c r="AR1715" s="164">
        <v>0</v>
      </c>
      <c r="AS1715" s="164">
        <v>0</v>
      </c>
      <c r="AT1715" s="164">
        <v>0</v>
      </c>
      <c r="AU1715" s="164">
        <v>0</v>
      </c>
      <c r="AV1715" s="164">
        <v>0</v>
      </c>
      <c r="AW1715" s="164">
        <v>0</v>
      </c>
    </row>
    <row r="1716" spans="1:49" x14ac:dyDescent="0.3">
      <c r="A1716" s="247"/>
      <c r="B1716" s="247" t="s">
        <v>29</v>
      </c>
      <c r="C1716" s="141" t="s">
        <v>11</v>
      </c>
      <c r="D1716" s="164">
        <v>0</v>
      </c>
      <c r="E1716" s="164">
        <v>0</v>
      </c>
      <c r="F1716" s="164">
        <v>0</v>
      </c>
      <c r="G1716" s="164">
        <v>0</v>
      </c>
      <c r="H1716" s="164">
        <v>0</v>
      </c>
      <c r="I1716" s="164">
        <v>0</v>
      </c>
      <c r="J1716" s="164">
        <v>0</v>
      </c>
      <c r="K1716" s="164">
        <v>0</v>
      </c>
      <c r="L1716" s="164">
        <v>0</v>
      </c>
      <c r="M1716" s="164">
        <v>0</v>
      </c>
      <c r="N1716" s="164">
        <v>0</v>
      </c>
      <c r="O1716" s="164">
        <v>0</v>
      </c>
      <c r="P1716" s="164">
        <v>0</v>
      </c>
      <c r="Q1716" s="164">
        <v>0</v>
      </c>
      <c r="R1716" s="164">
        <v>0</v>
      </c>
      <c r="S1716" s="164">
        <v>0</v>
      </c>
      <c r="T1716" s="164">
        <v>0</v>
      </c>
      <c r="U1716" s="164">
        <v>0</v>
      </c>
      <c r="V1716" s="164">
        <v>0</v>
      </c>
      <c r="W1716" s="164">
        <v>0</v>
      </c>
      <c r="X1716" s="164">
        <v>0</v>
      </c>
      <c r="Y1716" s="164">
        <v>0</v>
      </c>
      <c r="Z1716" s="164">
        <v>0</v>
      </c>
      <c r="AA1716" s="164">
        <v>0</v>
      </c>
      <c r="AB1716" s="164">
        <v>0</v>
      </c>
      <c r="AC1716" s="164">
        <v>0</v>
      </c>
      <c r="AD1716" s="164">
        <v>0</v>
      </c>
      <c r="AE1716" s="164">
        <v>0</v>
      </c>
      <c r="AF1716" s="164">
        <v>0</v>
      </c>
      <c r="AG1716" s="164">
        <v>0</v>
      </c>
      <c r="AH1716" s="164">
        <v>0</v>
      </c>
      <c r="AI1716" s="164">
        <v>0</v>
      </c>
      <c r="AJ1716" s="164">
        <v>0</v>
      </c>
      <c r="AK1716" s="164">
        <v>0</v>
      </c>
      <c r="AL1716" s="164">
        <v>0</v>
      </c>
      <c r="AM1716" s="164">
        <v>0</v>
      </c>
      <c r="AN1716" s="164">
        <v>0</v>
      </c>
      <c r="AO1716" s="164">
        <v>0</v>
      </c>
      <c r="AP1716" s="164">
        <v>0</v>
      </c>
      <c r="AQ1716" s="164">
        <v>0</v>
      </c>
      <c r="AR1716" s="164">
        <v>0</v>
      </c>
      <c r="AS1716" s="164">
        <v>0</v>
      </c>
      <c r="AT1716" s="164">
        <v>0</v>
      </c>
      <c r="AU1716" s="164">
        <v>0</v>
      </c>
      <c r="AV1716" s="164">
        <v>0</v>
      </c>
      <c r="AW1716" s="164">
        <v>0</v>
      </c>
    </row>
    <row r="1717" spans="1:49" x14ac:dyDescent="0.3">
      <c r="A1717" s="247"/>
      <c r="B1717" s="247"/>
      <c r="C1717" s="141" t="s">
        <v>12</v>
      </c>
      <c r="D1717" s="164">
        <v>0</v>
      </c>
      <c r="E1717" s="164">
        <v>0</v>
      </c>
      <c r="F1717" s="164">
        <v>0</v>
      </c>
      <c r="G1717" s="164">
        <v>0</v>
      </c>
      <c r="H1717" s="164">
        <v>0</v>
      </c>
      <c r="I1717" s="164">
        <v>0</v>
      </c>
      <c r="J1717" s="164">
        <v>0</v>
      </c>
      <c r="K1717" s="164">
        <v>0</v>
      </c>
      <c r="L1717" s="164">
        <v>0</v>
      </c>
      <c r="M1717" s="164">
        <v>0</v>
      </c>
      <c r="N1717" s="164">
        <v>0</v>
      </c>
      <c r="O1717" s="164">
        <v>0</v>
      </c>
      <c r="P1717" s="164">
        <v>0</v>
      </c>
      <c r="Q1717" s="164">
        <v>0</v>
      </c>
      <c r="R1717" s="164">
        <v>0</v>
      </c>
      <c r="S1717" s="164">
        <v>0</v>
      </c>
      <c r="T1717" s="164">
        <v>0</v>
      </c>
      <c r="U1717" s="164">
        <v>0</v>
      </c>
      <c r="V1717" s="164">
        <v>0</v>
      </c>
      <c r="W1717" s="164">
        <v>0</v>
      </c>
      <c r="X1717" s="164">
        <v>0</v>
      </c>
      <c r="Y1717" s="164">
        <v>0</v>
      </c>
      <c r="Z1717" s="164">
        <v>0</v>
      </c>
      <c r="AA1717" s="164">
        <v>0</v>
      </c>
      <c r="AB1717" s="164">
        <v>0</v>
      </c>
      <c r="AC1717" s="164">
        <v>0</v>
      </c>
      <c r="AD1717" s="164">
        <v>0</v>
      </c>
      <c r="AE1717" s="164">
        <v>0</v>
      </c>
      <c r="AF1717" s="164">
        <v>0</v>
      </c>
      <c r="AG1717" s="164">
        <v>0</v>
      </c>
      <c r="AH1717" s="164">
        <v>0</v>
      </c>
      <c r="AI1717" s="164">
        <v>0</v>
      </c>
      <c r="AJ1717" s="164">
        <v>0</v>
      </c>
      <c r="AK1717" s="164">
        <v>0</v>
      </c>
      <c r="AL1717" s="164">
        <v>0</v>
      </c>
      <c r="AM1717" s="164">
        <v>0</v>
      </c>
      <c r="AN1717" s="164">
        <v>0</v>
      </c>
      <c r="AO1717" s="164">
        <v>0</v>
      </c>
      <c r="AP1717" s="164">
        <v>0</v>
      </c>
      <c r="AQ1717" s="164">
        <v>0</v>
      </c>
      <c r="AR1717" s="164">
        <v>0</v>
      </c>
      <c r="AS1717" s="164">
        <v>0</v>
      </c>
      <c r="AT1717" s="164">
        <v>0</v>
      </c>
      <c r="AU1717" s="164">
        <v>0</v>
      </c>
      <c r="AV1717" s="164">
        <v>0</v>
      </c>
      <c r="AW1717" s="164">
        <v>0</v>
      </c>
    </row>
    <row r="1718" spans="1:49" x14ac:dyDescent="0.3">
      <c r="A1718" s="247"/>
      <c r="B1718" s="247"/>
      <c r="C1718" s="141" t="s">
        <v>13</v>
      </c>
      <c r="D1718" s="164">
        <v>0</v>
      </c>
      <c r="E1718" s="164">
        <v>0</v>
      </c>
      <c r="F1718" s="164">
        <v>0</v>
      </c>
      <c r="G1718" s="164">
        <v>0</v>
      </c>
      <c r="H1718" s="164">
        <v>0</v>
      </c>
      <c r="I1718" s="164">
        <v>0</v>
      </c>
      <c r="J1718" s="164">
        <v>0</v>
      </c>
      <c r="K1718" s="164">
        <v>0</v>
      </c>
      <c r="L1718" s="164">
        <v>0</v>
      </c>
      <c r="M1718" s="164">
        <v>0</v>
      </c>
      <c r="N1718" s="164">
        <v>0</v>
      </c>
      <c r="O1718" s="164">
        <v>0</v>
      </c>
      <c r="P1718" s="164">
        <v>0</v>
      </c>
      <c r="Q1718" s="164">
        <v>0</v>
      </c>
      <c r="R1718" s="164">
        <v>0</v>
      </c>
      <c r="S1718" s="164">
        <v>0</v>
      </c>
      <c r="T1718" s="164">
        <v>0</v>
      </c>
      <c r="U1718" s="164">
        <v>0</v>
      </c>
      <c r="V1718" s="164">
        <v>0</v>
      </c>
      <c r="W1718" s="164">
        <v>0</v>
      </c>
      <c r="X1718" s="164">
        <v>0</v>
      </c>
      <c r="Y1718" s="164">
        <v>0</v>
      </c>
      <c r="Z1718" s="164">
        <v>0</v>
      </c>
      <c r="AA1718" s="164">
        <v>0</v>
      </c>
      <c r="AB1718" s="164">
        <v>0</v>
      </c>
      <c r="AC1718" s="164">
        <v>0</v>
      </c>
      <c r="AD1718" s="164">
        <v>0</v>
      </c>
      <c r="AE1718" s="164">
        <v>0</v>
      </c>
      <c r="AF1718" s="164">
        <v>0</v>
      </c>
      <c r="AG1718" s="164">
        <v>0</v>
      </c>
      <c r="AH1718" s="164">
        <v>0</v>
      </c>
      <c r="AI1718" s="164">
        <v>0</v>
      </c>
      <c r="AJ1718" s="164">
        <v>0</v>
      </c>
      <c r="AK1718" s="164">
        <v>0</v>
      </c>
      <c r="AL1718" s="164">
        <v>0</v>
      </c>
      <c r="AM1718" s="164">
        <v>0</v>
      </c>
      <c r="AN1718" s="164">
        <v>0</v>
      </c>
      <c r="AO1718" s="164">
        <v>0</v>
      </c>
      <c r="AP1718" s="164">
        <v>0</v>
      </c>
      <c r="AQ1718" s="164">
        <v>0</v>
      </c>
      <c r="AR1718" s="164">
        <v>0</v>
      </c>
      <c r="AS1718" s="164">
        <v>0</v>
      </c>
      <c r="AT1718" s="164">
        <v>0</v>
      </c>
      <c r="AU1718" s="164">
        <v>0</v>
      </c>
      <c r="AV1718" s="164">
        <v>0</v>
      </c>
      <c r="AW1718" s="164">
        <v>0</v>
      </c>
    </row>
    <row r="1719" spans="1:49" x14ac:dyDescent="0.3">
      <c r="A1719" s="247"/>
      <c r="B1719" s="247"/>
      <c r="C1719" s="141" t="s">
        <v>14</v>
      </c>
      <c r="D1719" s="164">
        <v>0</v>
      </c>
      <c r="E1719" s="164">
        <v>0</v>
      </c>
      <c r="F1719" s="164">
        <v>0</v>
      </c>
      <c r="G1719" s="164">
        <v>0</v>
      </c>
      <c r="H1719" s="164">
        <v>0</v>
      </c>
      <c r="I1719" s="164">
        <v>0</v>
      </c>
      <c r="J1719" s="164">
        <v>0</v>
      </c>
      <c r="K1719" s="164">
        <v>0</v>
      </c>
      <c r="L1719" s="164">
        <v>0</v>
      </c>
      <c r="M1719" s="164">
        <v>0</v>
      </c>
      <c r="N1719" s="164">
        <v>0</v>
      </c>
      <c r="O1719" s="164">
        <v>0</v>
      </c>
      <c r="P1719" s="164">
        <v>0</v>
      </c>
      <c r="Q1719" s="164">
        <v>0</v>
      </c>
      <c r="R1719" s="164">
        <v>0</v>
      </c>
      <c r="S1719" s="164">
        <v>0</v>
      </c>
      <c r="T1719" s="164">
        <v>0</v>
      </c>
      <c r="U1719" s="164">
        <v>0</v>
      </c>
      <c r="V1719" s="164">
        <v>0</v>
      </c>
      <c r="W1719" s="164">
        <v>0</v>
      </c>
      <c r="X1719" s="164">
        <v>0</v>
      </c>
      <c r="Y1719" s="164">
        <v>0</v>
      </c>
      <c r="Z1719" s="164">
        <v>0</v>
      </c>
      <c r="AA1719" s="164">
        <v>0</v>
      </c>
      <c r="AB1719" s="164">
        <v>0</v>
      </c>
      <c r="AC1719" s="164">
        <v>0</v>
      </c>
      <c r="AD1719" s="164">
        <v>0</v>
      </c>
      <c r="AE1719" s="164">
        <v>0</v>
      </c>
      <c r="AF1719" s="164">
        <v>0</v>
      </c>
      <c r="AG1719" s="164">
        <v>0</v>
      </c>
      <c r="AH1719" s="164">
        <v>0</v>
      </c>
      <c r="AI1719" s="164">
        <v>0</v>
      </c>
      <c r="AJ1719" s="164">
        <v>0</v>
      </c>
      <c r="AK1719" s="164">
        <v>0</v>
      </c>
      <c r="AL1719" s="164">
        <v>0</v>
      </c>
      <c r="AM1719" s="164">
        <v>0</v>
      </c>
      <c r="AN1719" s="164">
        <v>0</v>
      </c>
      <c r="AO1719" s="164">
        <v>0</v>
      </c>
      <c r="AP1719" s="164">
        <v>0</v>
      </c>
      <c r="AQ1719" s="164">
        <v>0</v>
      </c>
      <c r="AR1719" s="164">
        <v>0</v>
      </c>
      <c r="AS1719" s="164">
        <v>0</v>
      </c>
      <c r="AT1719" s="164">
        <v>0</v>
      </c>
      <c r="AU1719" s="164">
        <v>0</v>
      </c>
      <c r="AV1719" s="164">
        <v>0</v>
      </c>
      <c r="AW1719" s="164">
        <v>0</v>
      </c>
    </row>
    <row r="1720" spans="1:49" x14ac:dyDescent="0.3">
      <c r="A1720" s="247"/>
      <c r="B1720" s="247"/>
      <c r="C1720" s="141" t="s">
        <v>15</v>
      </c>
      <c r="D1720" s="164">
        <v>0</v>
      </c>
      <c r="E1720" s="164">
        <v>0</v>
      </c>
      <c r="F1720" s="164">
        <v>0</v>
      </c>
      <c r="G1720" s="164">
        <v>0</v>
      </c>
      <c r="H1720" s="164">
        <v>0</v>
      </c>
      <c r="I1720" s="164">
        <v>0</v>
      </c>
      <c r="J1720" s="164">
        <v>0</v>
      </c>
      <c r="K1720" s="164">
        <v>0</v>
      </c>
      <c r="L1720" s="164">
        <v>0</v>
      </c>
      <c r="M1720" s="164">
        <v>0</v>
      </c>
      <c r="N1720" s="164">
        <v>0</v>
      </c>
      <c r="O1720" s="164">
        <v>0</v>
      </c>
      <c r="P1720" s="164">
        <v>0</v>
      </c>
      <c r="Q1720" s="164">
        <v>0</v>
      </c>
      <c r="R1720" s="164">
        <v>0</v>
      </c>
      <c r="S1720" s="164">
        <v>0</v>
      </c>
      <c r="T1720" s="164">
        <v>0</v>
      </c>
      <c r="U1720" s="164">
        <v>0</v>
      </c>
      <c r="V1720" s="164">
        <v>0</v>
      </c>
      <c r="W1720" s="164">
        <v>0</v>
      </c>
      <c r="X1720" s="164">
        <v>0</v>
      </c>
      <c r="Y1720" s="164">
        <v>0</v>
      </c>
      <c r="Z1720" s="164">
        <v>0</v>
      </c>
      <c r="AA1720" s="164">
        <v>0</v>
      </c>
      <c r="AB1720" s="164">
        <v>0</v>
      </c>
      <c r="AC1720" s="164">
        <v>0</v>
      </c>
      <c r="AD1720" s="164">
        <v>0</v>
      </c>
      <c r="AE1720" s="164">
        <v>0</v>
      </c>
      <c r="AF1720" s="164">
        <v>0</v>
      </c>
      <c r="AG1720" s="164">
        <v>0</v>
      </c>
      <c r="AH1720" s="164">
        <v>0</v>
      </c>
      <c r="AI1720" s="164">
        <v>0</v>
      </c>
      <c r="AJ1720" s="164">
        <v>0</v>
      </c>
      <c r="AK1720" s="164">
        <v>0</v>
      </c>
      <c r="AL1720" s="164">
        <v>0</v>
      </c>
      <c r="AM1720" s="164">
        <v>0</v>
      </c>
      <c r="AN1720" s="164">
        <v>0</v>
      </c>
      <c r="AO1720" s="164">
        <v>0</v>
      </c>
      <c r="AP1720" s="164">
        <v>0</v>
      </c>
      <c r="AQ1720" s="164">
        <v>0</v>
      </c>
      <c r="AR1720" s="164">
        <v>0</v>
      </c>
      <c r="AS1720" s="164">
        <v>0</v>
      </c>
      <c r="AT1720" s="164">
        <v>0</v>
      </c>
      <c r="AU1720" s="164">
        <v>0</v>
      </c>
      <c r="AV1720" s="164">
        <v>0</v>
      </c>
      <c r="AW1720" s="164">
        <v>0</v>
      </c>
    </row>
    <row r="1721" spans="1:49" x14ac:dyDescent="0.3">
      <c r="A1721" s="247"/>
      <c r="B1721" s="247"/>
      <c r="C1721" s="141" t="s">
        <v>16</v>
      </c>
      <c r="D1721" s="164">
        <v>0</v>
      </c>
      <c r="E1721" s="164">
        <v>0</v>
      </c>
      <c r="F1721" s="164">
        <v>0</v>
      </c>
      <c r="G1721" s="164">
        <v>0</v>
      </c>
      <c r="H1721" s="164">
        <v>0</v>
      </c>
      <c r="I1721" s="164">
        <v>0</v>
      </c>
      <c r="J1721" s="164">
        <v>0</v>
      </c>
      <c r="K1721" s="164">
        <v>0</v>
      </c>
      <c r="L1721" s="164">
        <v>0</v>
      </c>
      <c r="M1721" s="164">
        <v>0</v>
      </c>
      <c r="N1721" s="164">
        <v>0</v>
      </c>
      <c r="O1721" s="164">
        <v>0</v>
      </c>
      <c r="P1721" s="164">
        <v>0</v>
      </c>
      <c r="Q1721" s="164">
        <v>0</v>
      </c>
      <c r="R1721" s="164">
        <v>0</v>
      </c>
      <c r="S1721" s="164">
        <v>0</v>
      </c>
      <c r="T1721" s="164">
        <v>0</v>
      </c>
      <c r="U1721" s="164">
        <v>0</v>
      </c>
      <c r="V1721" s="164">
        <v>0</v>
      </c>
      <c r="W1721" s="164">
        <v>0</v>
      </c>
      <c r="X1721" s="164">
        <v>0</v>
      </c>
      <c r="Y1721" s="164">
        <v>0</v>
      </c>
      <c r="Z1721" s="164">
        <v>0</v>
      </c>
      <c r="AA1721" s="164">
        <v>0</v>
      </c>
      <c r="AB1721" s="164">
        <v>0</v>
      </c>
      <c r="AC1721" s="164">
        <v>0</v>
      </c>
      <c r="AD1721" s="164">
        <v>0</v>
      </c>
      <c r="AE1721" s="164">
        <v>0</v>
      </c>
      <c r="AF1721" s="164">
        <v>0</v>
      </c>
      <c r="AG1721" s="164">
        <v>0</v>
      </c>
      <c r="AH1721" s="164">
        <v>0</v>
      </c>
      <c r="AI1721" s="164">
        <v>0</v>
      </c>
      <c r="AJ1721" s="164">
        <v>0</v>
      </c>
      <c r="AK1721" s="164">
        <v>0</v>
      </c>
      <c r="AL1721" s="164">
        <v>0</v>
      </c>
      <c r="AM1721" s="164">
        <v>0</v>
      </c>
      <c r="AN1721" s="164">
        <v>0</v>
      </c>
      <c r="AO1721" s="164">
        <v>0</v>
      </c>
      <c r="AP1721" s="164">
        <v>0</v>
      </c>
      <c r="AQ1721" s="164">
        <v>0</v>
      </c>
      <c r="AR1721" s="164">
        <v>0</v>
      </c>
      <c r="AS1721" s="164">
        <v>0</v>
      </c>
      <c r="AT1721" s="164">
        <v>0</v>
      </c>
      <c r="AU1721" s="164">
        <v>0</v>
      </c>
      <c r="AV1721" s="164">
        <v>0</v>
      </c>
      <c r="AW1721" s="164">
        <v>0</v>
      </c>
    </row>
    <row r="1722" spans="1:49" x14ac:dyDescent="0.3">
      <c r="A1722" s="247"/>
      <c r="B1722" s="247"/>
      <c r="C1722" s="141" t="s">
        <v>17</v>
      </c>
      <c r="D1722" s="164">
        <v>0</v>
      </c>
      <c r="E1722" s="164">
        <v>0</v>
      </c>
      <c r="F1722" s="164">
        <v>0</v>
      </c>
      <c r="G1722" s="164">
        <v>0</v>
      </c>
      <c r="H1722" s="164">
        <v>0</v>
      </c>
      <c r="I1722" s="164">
        <v>0</v>
      </c>
      <c r="J1722" s="164">
        <v>0</v>
      </c>
      <c r="K1722" s="164">
        <v>0</v>
      </c>
      <c r="L1722" s="164">
        <v>0</v>
      </c>
      <c r="M1722" s="164">
        <v>0</v>
      </c>
      <c r="N1722" s="164">
        <v>0</v>
      </c>
      <c r="O1722" s="164">
        <v>0</v>
      </c>
      <c r="P1722" s="164">
        <v>0</v>
      </c>
      <c r="Q1722" s="164">
        <v>0</v>
      </c>
      <c r="R1722" s="164">
        <v>0</v>
      </c>
      <c r="S1722" s="164">
        <v>0</v>
      </c>
      <c r="T1722" s="164">
        <v>0</v>
      </c>
      <c r="U1722" s="164">
        <v>0</v>
      </c>
      <c r="V1722" s="164">
        <v>0</v>
      </c>
      <c r="W1722" s="164">
        <v>0</v>
      </c>
      <c r="X1722" s="164">
        <v>0</v>
      </c>
      <c r="Y1722" s="164">
        <v>0</v>
      </c>
      <c r="Z1722" s="164">
        <v>0</v>
      </c>
      <c r="AA1722" s="164">
        <v>0</v>
      </c>
      <c r="AB1722" s="164">
        <v>0</v>
      </c>
      <c r="AC1722" s="164">
        <v>0</v>
      </c>
      <c r="AD1722" s="164">
        <v>0</v>
      </c>
      <c r="AE1722" s="164">
        <v>0</v>
      </c>
      <c r="AF1722" s="164">
        <v>0</v>
      </c>
      <c r="AG1722" s="164">
        <v>0</v>
      </c>
      <c r="AH1722" s="164">
        <v>0</v>
      </c>
      <c r="AI1722" s="164">
        <v>0</v>
      </c>
      <c r="AJ1722" s="164">
        <v>0</v>
      </c>
      <c r="AK1722" s="164">
        <v>0</v>
      </c>
      <c r="AL1722" s="164">
        <v>0</v>
      </c>
      <c r="AM1722" s="164">
        <v>0</v>
      </c>
      <c r="AN1722" s="164">
        <v>0</v>
      </c>
      <c r="AO1722" s="164">
        <v>0</v>
      </c>
      <c r="AP1722" s="164">
        <v>0</v>
      </c>
      <c r="AQ1722" s="164">
        <v>0</v>
      </c>
      <c r="AR1722" s="164">
        <v>0</v>
      </c>
      <c r="AS1722" s="164">
        <v>0</v>
      </c>
      <c r="AT1722" s="164">
        <v>0</v>
      </c>
      <c r="AU1722" s="164">
        <v>0</v>
      </c>
      <c r="AV1722" s="164">
        <v>0</v>
      </c>
      <c r="AW1722" s="164">
        <v>0</v>
      </c>
    </row>
    <row r="1723" spans="1:49" x14ac:dyDescent="0.3">
      <c r="A1723" s="247"/>
      <c r="B1723" s="247"/>
      <c r="C1723" s="141" t="s">
        <v>34</v>
      </c>
      <c r="D1723" s="164">
        <v>0</v>
      </c>
      <c r="E1723" s="164">
        <v>0</v>
      </c>
      <c r="F1723" s="164">
        <v>0</v>
      </c>
      <c r="G1723" s="164">
        <v>0</v>
      </c>
      <c r="H1723" s="164">
        <v>0</v>
      </c>
      <c r="I1723" s="164">
        <v>0</v>
      </c>
      <c r="J1723" s="164">
        <v>0</v>
      </c>
      <c r="K1723" s="164">
        <v>0</v>
      </c>
      <c r="L1723" s="164">
        <v>0</v>
      </c>
      <c r="M1723" s="164">
        <v>0</v>
      </c>
      <c r="N1723" s="164">
        <v>0</v>
      </c>
      <c r="O1723" s="164">
        <v>0</v>
      </c>
      <c r="P1723" s="164">
        <v>0</v>
      </c>
      <c r="Q1723" s="164">
        <v>0</v>
      </c>
      <c r="R1723" s="164">
        <v>0</v>
      </c>
      <c r="S1723" s="164">
        <v>0</v>
      </c>
      <c r="T1723" s="164">
        <v>0</v>
      </c>
      <c r="U1723" s="164">
        <v>0</v>
      </c>
      <c r="V1723" s="164">
        <v>0</v>
      </c>
      <c r="W1723" s="164">
        <v>0</v>
      </c>
      <c r="X1723" s="164">
        <v>0</v>
      </c>
      <c r="Y1723" s="164">
        <v>0</v>
      </c>
      <c r="Z1723" s="164">
        <v>0</v>
      </c>
      <c r="AA1723" s="164">
        <v>0</v>
      </c>
      <c r="AB1723" s="164">
        <v>0</v>
      </c>
      <c r="AC1723" s="164">
        <v>0</v>
      </c>
      <c r="AD1723" s="164">
        <v>0</v>
      </c>
      <c r="AE1723" s="164">
        <v>0</v>
      </c>
      <c r="AF1723" s="164">
        <v>0</v>
      </c>
      <c r="AG1723" s="164">
        <v>0</v>
      </c>
      <c r="AH1723" s="164">
        <v>0</v>
      </c>
      <c r="AI1723" s="164">
        <v>0</v>
      </c>
      <c r="AJ1723" s="164">
        <v>0</v>
      </c>
      <c r="AK1723" s="164">
        <v>0</v>
      </c>
      <c r="AL1723" s="164">
        <v>0</v>
      </c>
      <c r="AM1723" s="164">
        <v>0</v>
      </c>
      <c r="AN1723" s="164">
        <v>0</v>
      </c>
      <c r="AO1723" s="164">
        <v>0</v>
      </c>
      <c r="AP1723" s="164">
        <v>0</v>
      </c>
      <c r="AQ1723" s="164">
        <v>0</v>
      </c>
      <c r="AR1723" s="164">
        <v>0</v>
      </c>
      <c r="AS1723" s="164">
        <v>0</v>
      </c>
      <c r="AT1723" s="164">
        <v>0</v>
      </c>
      <c r="AU1723" s="164">
        <v>0</v>
      </c>
      <c r="AV1723" s="164">
        <v>0</v>
      </c>
      <c r="AW1723" s="164">
        <v>0</v>
      </c>
    </row>
    <row r="1724" spans="1:49" x14ac:dyDescent="0.3">
      <c r="A1724" s="247"/>
      <c r="B1724" s="247"/>
      <c r="C1724" s="141" t="s">
        <v>19</v>
      </c>
      <c r="D1724" s="164">
        <v>0</v>
      </c>
      <c r="E1724" s="164">
        <v>0</v>
      </c>
      <c r="F1724" s="164">
        <v>0</v>
      </c>
      <c r="G1724" s="164">
        <v>0</v>
      </c>
      <c r="H1724" s="164">
        <v>0</v>
      </c>
      <c r="I1724" s="164">
        <v>0</v>
      </c>
      <c r="J1724" s="164">
        <v>0</v>
      </c>
      <c r="K1724" s="164">
        <v>0</v>
      </c>
      <c r="L1724" s="164">
        <v>0</v>
      </c>
      <c r="M1724" s="164">
        <v>0</v>
      </c>
      <c r="N1724" s="164">
        <v>0</v>
      </c>
      <c r="O1724" s="164">
        <v>0</v>
      </c>
      <c r="P1724" s="164">
        <v>0</v>
      </c>
      <c r="Q1724" s="164">
        <v>0</v>
      </c>
      <c r="R1724" s="164">
        <v>0</v>
      </c>
      <c r="S1724" s="164">
        <v>0</v>
      </c>
      <c r="T1724" s="164">
        <v>0</v>
      </c>
      <c r="U1724" s="164">
        <v>0</v>
      </c>
      <c r="V1724" s="164">
        <v>0</v>
      </c>
      <c r="W1724" s="164">
        <v>0</v>
      </c>
      <c r="X1724" s="164">
        <v>0</v>
      </c>
      <c r="Y1724" s="164">
        <v>0</v>
      </c>
      <c r="Z1724" s="164">
        <v>0</v>
      </c>
      <c r="AA1724" s="164">
        <v>0</v>
      </c>
      <c r="AB1724" s="164">
        <v>0</v>
      </c>
      <c r="AC1724" s="164">
        <v>0</v>
      </c>
      <c r="AD1724" s="164">
        <v>0</v>
      </c>
      <c r="AE1724" s="164">
        <v>0</v>
      </c>
      <c r="AF1724" s="164">
        <v>0</v>
      </c>
      <c r="AG1724" s="164">
        <v>0</v>
      </c>
      <c r="AH1724" s="164">
        <v>0</v>
      </c>
      <c r="AI1724" s="164">
        <v>0</v>
      </c>
      <c r="AJ1724" s="164">
        <v>0</v>
      </c>
      <c r="AK1724" s="164">
        <v>0</v>
      </c>
      <c r="AL1724" s="164">
        <v>0</v>
      </c>
      <c r="AM1724" s="164">
        <v>0</v>
      </c>
      <c r="AN1724" s="164">
        <v>0</v>
      </c>
      <c r="AO1724" s="164">
        <v>0</v>
      </c>
      <c r="AP1724" s="164">
        <v>0</v>
      </c>
      <c r="AQ1724" s="164">
        <v>0</v>
      </c>
      <c r="AR1724" s="164">
        <v>0</v>
      </c>
      <c r="AS1724" s="164">
        <v>0</v>
      </c>
      <c r="AT1724" s="164">
        <v>0</v>
      </c>
      <c r="AU1724" s="164">
        <v>0</v>
      </c>
      <c r="AV1724" s="164">
        <v>0</v>
      </c>
      <c r="AW1724" s="164">
        <v>0</v>
      </c>
    </row>
    <row r="1725" spans="1:49" x14ac:dyDescent="0.3">
      <c r="A1725" s="247" t="s">
        <v>37</v>
      </c>
      <c r="B1725" s="247" t="s">
        <v>10</v>
      </c>
      <c r="C1725" s="141" t="s">
        <v>11</v>
      </c>
      <c r="D1725" s="164">
        <v>0</v>
      </c>
      <c r="E1725" s="164">
        <v>0</v>
      </c>
      <c r="F1725" s="164">
        <v>0</v>
      </c>
      <c r="G1725" s="164">
        <v>0</v>
      </c>
      <c r="H1725" s="164">
        <v>0</v>
      </c>
      <c r="I1725" s="164">
        <v>0</v>
      </c>
      <c r="J1725" s="164">
        <v>0</v>
      </c>
      <c r="K1725" s="164">
        <v>0</v>
      </c>
      <c r="L1725" s="164">
        <v>0</v>
      </c>
      <c r="M1725" s="164">
        <v>0</v>
      </c>
      <c r="N1725" s="164">
        <v>0</v>
      </c>
      <c r="O1725" s="164">
        <v>0</v>
      </c>
      <c r="P1725" s="164">
        <v>0</v>
      </c>
      <c r="Q1725" s="164">
        <v>0</v>
      </c>
      <c r="R1725" s="164">
        <v>0</v>
      </c>
      <c r="S1725" s="164">
        <v>0</v>
      </c>
      <c r="T1725" s="164">
        <v>0</v>
      </c>
      <c r="U1725" s="164">
        <v>0</v>
      </c>
      <c r="V1725" s="164">
        <v>0</v>
      </c>
      <c r="W1725" s="164">
        <v>0</v>
      </c>
      <c r="X1725" s="164">
        <v>0</v>
      </c>
      <c r="Y1725" s="164">
        <v>0</v>
      </c>
      <c r="Z1725" s="164">
        <v>0</v>
      </c>
      <c r="AA1725" s="164">
        <v>0</v>
      </c>
      <c r="AB1725" s="164">
        <v>0</v>
      </c>
      <c r="AC1725" s="164">
        <v>0</v>
      </c>
      <c r="AD1725" s="164">
        <v>0</v>
      </c>
      <c r="AE1725" s="164">
        <v>0</v>
      </c>
      <c r="AF1725" s="164">
        <v>0</v>
      </c>
      <c r="AG1725" s="164">
        <v>0</v>
      </c>
      <c r="AH1725" s="164">
        <v>0</v>
      </c>
      <c r="AI1725" s="164">
        <v>0</v>
      </c>
      <c r="AJ1725" s="164">
        <v>0</v>
      </c>
      <c r="AK1725" s="164">
        <v>0</v>
      </c>
      <c r="AL1725" s="164">
        <v>0</v>
      </c>
      <c r="AM1725" s="164">
        <v>0</v>
      </c>
      <c r="AN1725" s="164">
        <v>0</v>
      </c>
      <c r="AO1725" s="164">
        <v>0</v>
      </c>
      <c r="AP1725" s="164">
        <v>0</v>
      </c>
      <c r="AQ1725" s="164">
        <v>0</v>
      </c>
      <c r="AR1725" s="164">
        <v>0</v>
      </c>
      <c r="AS1725" s="164">
        <v>0</v>
      </c>
      <c r="AT1725" s="164">
        <v>0</v>
      </c>
      <c r="AU1725" s="164">
        <v>0</v>
      </c>
      <c r="AV1725" s="164">
        <v>0</v>
      </c>
      <c r="AW1725" s="164">
        <v>0</v>
      </c>
    </row>
    <row r="1726" spans="1:49" x14ac:dyDescent="0.3">
      <c r="A1726" s="247"/>
      <c r="B1726" s="247"/>
      <c r="C1726" s="141" t="s">
        <v>12</v>
      </c>
      <c r="D1726" s="164">
        <v>0</v>
      </c>
      <c r="E1726" s="164">
        <v>0</v>
      </c>
      <c r="F1726" s="164">
        <v>0</v>
      </c>
      <c r="G1726" s="164">
        <v>0</v>
      </c>
      <c r="H1726" s="164">
        <v>0</v>
      </c>
      <c r="I1726" s="164">
        <v>0</v>
      </c>
      <c r="J1726" s="164">
        <v>0</v>
      </c>
      <c r="K1726" s="164">
        <v>0</v>
      </c>
      <c r="L1726" s="164">
        <v>0</v>
      </c>
      <c r="M1726" s="164">
        <v>0</v>
      </c>
      <c r="N1726" s="164">
        <v>0</v>
      </c>
      <c r="O1726" s="164">
        <v>0</v>
      </c>
      <c r="P1726" s="164">
        <v>0</v>
      </c>
      <c r="Q1726" s="164">
        <v>0</v>
      </c>
      <c r="R1726" s="164">
        <v>0</v>
      </c>
      <c r="S1726" s="164">
        <v>0</v>
      </c>
      <c r="T1726" s="164">
        <v>0</v>
      </c>
      <c r="U1726" s="164">
        <v>0</v>
      </c>
      <c r="V1726" s="164">
        <v>0</v>
      </c>
      <c r="W1726" s="164">
        <v>0</v>
      </c>
      <c r="X1726" s="164">
        <v>0</v>
      </c>
      <c r="Y1726" s="164">
        <v>0</v>
      </c>
      <c r="Z1726" s="164">
        <v>0</v>
      </c>
      <c r="AA1726" s="164">
        <v>0</v>
      </c>
      <c r="AB1726" s="164">
        <v>0</v>
      </c>
      <c r="AC1726" s="164">
        <v>0</v>
      </c>
      <c r="AD1726" s="164">
        <v>0</v>
      </c>
      <c r="AE1726" s="164">
        <v>0</v>
      </c>
      <c r="AF1726" s="164">
        <v>0</v>
      </c>
      <c r="AG1726" s="164">
        <v>0</v>
      </c>
      <c r="AH1726" s="164">
        <v>0</v>
      </c>
      <c r="AI1726" s="164">
        <v>0</v>
      </c>
      <c r="AJ1726" s="164">
        <v>0</v>
      </c>
      <c r="AK1726" s="164">
        <v>0</v>
      </c>
      <c r="AL1726" s="164">
        <v>0</v>
      </c>
      <c r="AM1726" s="164">
        <v>0</v>
      </c>
      <c r="AN1726" s="164">
        <v>0</v>
      </c>
      <c r="AO1726" s="164">
        <v>0</v>
      </c>
      <c r="AP1726" s="164">
        <v>0</v>
      </c>
      <c r="AQ1726" s="164">
        <v>0</v>
      </c>
      <c r="AR1726" s="164">
        <v>0</v>
      </c>
      <c r="AS1726" s="164">
        <v>0</v>
      </c>
      <c r="AT1726" s="164">
        <v>0</v>
      </c>
      <c r="AU1726" s="164">
        <v>0</v>
      </c>
      <c r="AV1726" s="164">
        <v>0</v>
      </c>
      <c r="AW1726" s="164">
        <v>0</v>
      </c>
    </row>
    <row r="1727" spans="1:49" x14ac:dyDescent="0.3">
      <c r="A1727" s="247"/>
      <c r="B1727" s="247"/>
      <c r="C1727" s="141" t="s">
        <v>13</v>
      </c>
      <c r="D1727" s="164">
        <v>0</v>
      </c>
      <c r="E1727" s="164">
        <v>0</v>
      </c>
      <c r="F1727" s="164">
        <v>0</v>
      </c>
      <c r="G1727" s="164">
        <v>0</v>
      </c>
      <c r="H1727" s="164">
        <v>0</v>
      </c>
      <c r="I1727" s="164">
        <v>0</v>
      </c>
      <c r="J1727" s="164">
        <v>0</v>
      </c>
      <c r="K1727" s="164">
        <v>0</v>
      </c>
      <c r="L1727" s="164">
        <v>0</v>
      </c>
      <c r="M1727" s="164">
        <v>0</v>
      </c>
      <c r="N1727" s="164">
        <v>0</v>
      </c>
      <c r="O1727" s="164">
        <v>0</v>
      </c>
      <c r="P1727" s="164">
        <v>0</v>
      </c>
      <c r="Q1727" s="164">
        <v>0</v>
      </c>
      <c r="R1727" s="164">
        <v>0</v>
      </c>
      <c r="S1727" s="164">
        <v>0</v>
      </c>
      <c r="T1727" s="164">
        <v>0</v>
      </c>
      <c r="U1727" s="164">
        <v>0</v>
      </c>
      <c r="V1727" s="164">
        <v>0</v>
      </c>
      <c r="W1727" s="164">
        <v>0</v>
      </c>
      <c r="X1727" s="164">
        <v>0</v>
      </c>
      <c r="Y1727" s="164">
        <v>0</v>
      </c>
      <c r="Z1727" s="164">
        <v>0</v>
      </c>
      <c r="AA1727" s="164">
        <v>0</v>
      </c>
      <c r="AB1727" s="164">
        <v>0</v>
      </c>
      <c r="AC1727" s="164">
        <v>0</v>
      </c>
      <c r="AD1727" s="164">
        <v>0</v>
      </c>
      <c r="AE1727" s="164">
        <v>0</v>
      </c>
      <c r="AF1727" s="164">
        <v>0</v>
      </c>
      <c r="AG1727" s="164">
        <v>0</v>
      </c>
      <c r="AH1727" s="164">
        <v>0</v>
      </c>
      <c r="AI1727" s="164">
        <v>0</v>
      </c>
      <c r="AJ1727" s="164">
        <v>0</v>
      </c>
      <c r="AK1727" s="164">
        <v>0</v>
      </c>
      <c r="AL1727" s="164">
        <v>0</v>
      </c>
      <c r="AM1727" s="164">
        <v>0</v>
      </c>
      <c r="AN1727" s="164">
        <v>0</v>
      </c>
      <c r="AO1727" s="164">
        <v>0</v>
      </c>
      <c r="AP1727" s="164">
        <v>0</v>
      </c>
      <c r="AQ1727" s="164">
        <v>0</v>
      </c>
      <c r="AR1727" s="164">
        <v>0</v>
      </c>
      <c r="AS1727" s="164">
        <v>0</v>
      </c>
      <c r="AT1727" s="164">
        <v>0</v>
      </c>
      <c r="AU1727" s="164">
        <v>0</v>
      </c>
      <c r="AV1727" s="164">
        <v>0</v>
      </c>
      <c r="AW1727" s="164">
        <v>0</v>
      </c>
    </row>
    <row r="1728" spans="1:49" x14ac:dyDescent="0.3">
      <c r="A1728" s="247"/>
      <c r="B1728" s="247"/>
      <c r="C1728" s="141" t="s">
        <v>14</v>
      </c>
      <c r="D1728" s="164">
        <v>0</v>
      </c>
      <c r="E1728" s="164">
        <v>0</v>
      </c>
      <c r="F1728" s="164">
        <v>0</v>
      </c>
      <c r="G1728" s="164">
        <v>0</v>
      </c>
      <c r="H1728" s="164">
        <v>0</v>
      </c>
      <c r="I1728" s="164">
        <v>0</v>
      </c>
      <c r="J1728" s="164">
        <v>0</v>
      </c>
      <c r="K1728" s="164">
        <v>0</v>
      </c>
      <c r="L1728" s="164">
        <v>0</v>
      </c>
      <c r="M1728" s="164">
        <v>0</v>
      </c>
      <c r="N1728" s="164">
        <v>0</v>
      </c>
      <c r="O1728" s="164">
        <v>0</v>
      </c>
      <c r="P1728" s="164">
        <v>0</v>
      </c>
      <c r="Q1728" s="164">
        <v>0</v>
      </c>
      <c r="R1728" s="164">
        <v>0</v>
      </c>
      <c r="S1728" s="164">
        <v>0</v>
      </c>
      <c r="T1728" s="164">
        <v>0</v>
      </c>
      <c r="U1728" s="164">
        <v>0</v>
      </c>
      <c r="V1728" s="164">
        <v>0</v>
      </c>
      <c r="W1728" s="164">
        <v>0</v>
      </c>
      <c r="X1728" s="164">
        <v>0</v>
      </c>
      <c r="Y1728" s="164">
        <v>0</v>
      </c>
      <c r="Z1728" s="164">
        <v>0</v>
      </c>
      <c r="AA1728" s="164">
        <v>0</v>
      </c>
      <c r="AB1728" s="164">
        <v>0</v>
      </c>
      <c r="AC1728" s="164">
        <v>0</v>
      </c>
      <c r="AD1728" s="164">
        <v>0</v>
      </c>
      <c r="AE1728" s="164">
        <v>0</v>
      </c>
      <c r="AF1728" s="164">
        <v>0</v>
      </c>
      <c r="AG1728" s="164">
        <v>0</v>
      </c>
      <c r="AH1728" s="164">
        <v>0</v>
      </c>
      <c r="AI1728" s="164">
        <v>0</v>
      </c>
      <c r="AJ1728" s="164">
        <v>0</v>
      </c>
      <c r="AK1728" s="164">
        <v>0</v>
      </c>
      <c r="AL1728" s="164">
        <v>0</v>
      </c>
      <c r="AM1728" s="164">
        <v>0</v>
      </c>
      <c r="AN1728" s="164">
        <v>0</v>
      </c>
      <c r="AO1728" s="164">
        <v>0</v>
      </c>
      <c r="AP1728" s="164">
        <v>0</v>
      </c>
      <c r="AQ1728" s="164">
        <v>0</v>
      </c>
      <c r="AR1728" s="164">
        <v>0</v>
      </c>
      <c r="AS1728" s="164">
        <v>0</v>
      </c>
      <c r="AT1728" s="164">
        <v>0</v>
      </c>
      <c r="AU1728" s="164">
        <v>0</v>
      </c>
      <c r="AV1728" s="164">
        <v>0</v>
      </c>
      <c r="AW1728" s="164">
        <v>0</v>
      </c>
    </row>
    <row r="1729" spans="1:49" x14ac:dyDescent="0.3">
      <c r="A1729" s="247"/>
      <c r="B1729" s="247"/>
      <c r="C1729" s="141" t="s">
        <v>15</v>
      </c>
      <c r="D1729" s="164">
        <v>0</v>
      </c>
      <c r="E1729" s="164">
        <v>0</v>
      </c>
      <c r="F1729" s="164">
        <v>0</v>
      </c>
      <c r="G1729" s="164">
        <v>0</v>
      </c>
      <c r="H1729" s="164">
        <v>0</v>
      </c>
      <c r="I1729" s="164">
        <v>0</v>
      </c>
      <c r="J1729" s="164">
        <v>0</v>
      </c>
      <c r="K1729" s="164">
        <v>0</v>
      </c>
      <c r="L1729" s="164">
        <v>0</v>
      </c>
      <c r="M1729" s="164">
        <v>0</v>
      </c>
      <c r="N1729" s="164">
        <v>0</v>
      </c>
      <c r="O1729" s="164">
        <v>0</v>
      </c>
      <c r="P1729" s="164">
        <v>0</v>
      </c>
      <c r="Q1729" s="164">
        <v>0</v>
      </c>
      <c r="R1729" s="164">
        <v>0</v>
      </c>
      <c r="S1729" s="164">
        <v>0</v>
      </c>
      <c r="T1729" s="164">
        <v>0</v>
      </c>
      <c r="U1729" s="164">
        <v>0</v>
      </c>
      <c r="V1729" s="164">
        <v>0</v>
      </c>
      <c r="W1729" s="164">
        <v>0</v>
      </c>
      <c r="X1729" s="164">
        <v>0</v>
      </c>
      <c r="Y1729" s="164">
        <v>0</v>
      </c>
      <c r="Z1729" s="164">
        <v>0</v>
      </c>
      <c r="AA1729" s="164">
        <v>0</v>
      </c>
      <c r="AB1729" s="164">
        <v>0</v>
      </c>
      <c r="AC1729" s="164">
        <v>0</v>
      </c>
      <c r="AD1729" s="164">
        <v>0</v>
      </c>
      <c r="AE1729" s="164">
        <v>0</v>
      </c>
      <c r="AF1729" s="164">
        <v>0</v>
      </c>
      <c r="AG1729" s="164">
        <v>0</v>
      </c>
      <c r="AH1729" s="164">
        <v>0</v>
      </c>
      <c r="AI1729" s="164">
        <v>0</v>
      </c>
      <c r="AJ1729" s="164">
        <v>0</v>
      </c>
      <c r="AK1729" s="164">
        <v>0</v>
      </c>
      <c r="AL1729" s="164">
        <v>0</v>
      </c>
      <c r="AM1729" s="164">
        <v>0</v>
      </c>
      <c r="AN1729" s="164">
        <v>0</v>
      </c>
      <c r="AO1729" s="164">
        <v>0</v>
      </c>
      <c r="AP1729" s="164">
        <v>0</v>
      </c>
      <c r="AQ1729" s="164">
        <v>0</v>
      </c>
      <c r="AR1729" s="164">
        <v>0</v>
      </c>
      <c r="AS1729" s="164">
        <v>0</v>
      </c>
      <c r="AT1729" s="164">
        <v>0</v>
      </c>
      <c r="AU1729" s="164">
        <v>0</v>
      </c>
      <c r="AV1729" s="164">
        <v>0</v>
      </c>
      <c r="AW1729" s="164">
        <v>0</v>
      </c>
    </row>
    <row r="1730" spans="1:49" x14ac:dyDescent="0.3">
      <c r="A1730" s="247"/>
      <c r="B1730" s="247"/>
      <c r="C1730" s="141" t="s">
        <v>16</v>
      </c>
      <c r="D1730" s="164">
        <v>0</v>
      </c>
      <c r="E1730" s="164">
        <v>0</v>
      </c>
      <c r="F1730" s="164">
        <v>0</v>
      </c>
      <c r="G1730" s="164">
        <v>0</v>
      </c>
      <c r="H1730" s="164">
        <v>0</v>
      </c>
      <c r="I1730" s="164">
        <v>0</v>
      </c>
      <c r="J1730" s="164">
        <v>0</v>
      </c>
      <c r="K1730" s="164">
        <v>0</v>
      </c>
      <c r="L1730" s="164">
        <v>0</v>
      </c>
      <c r="M1730" s="164">
        <v>0</v>
      </c>
      <c r="N1730" s="164">
        <v>0</v>
      </c>
      <c r="O1730" s="164">
        <v>0</v>
      </c>
      <c r="P1730" s="164">
        <v>0</v>
      </c>
      <c r="Q1730" s="164">
        <v>0</v>
      </c>
      <c r="R1730" s="164">
        <v>0</v>
      </c>
      <c r="S1730" s="164">
        <v>0</v>
      </c>
      <c r="T1730" s="164">
        <v>0</v>
      </c>
      <c r="U1730" s="164">
        <v>0</v>
      </c>
      <c r="V1730" s="164">
        <v>0</v>
      </c>
      <c r="W1730" s="164">
        <v>0</v>
      </c>
      <c r="X1730" s="164">
        <v>0</v>
      </c>
      <c r="Y1730" s="164">
        <v>0</v>
      </c>
      <c r="Z1730" s="164">
        <v>0</v>
      </c>
      <c r="AA1730" s="164">
        <v>0</v>
      </c>
      <c r="AB1730" s="164">
        <v>0</v>
      </c>
      <c r="AC1730" s="164">
        <v>0</v>
      </c>
      <c r="AD1730" s="164">
        <v>0</v>
      </c>
      <c r="AE1730" s="164">
        <v>0</v>
      </c>
      <c r="AF1730" s="164">
        <v>0</v>
      </c>
      <c r="AG1730" s="164">
        <v>0</v>
      </c>
      <c r="AH1730" s="164">
        <v>0</v>
      </c>
      <c r="AI1730" s="164">
        <v>0</v>
      </c>
      <c r="AJ1730" s="164">
        <v>0</v>
      </c>
      <c r="AK1730" s="164">
        <v>0</v>
      </c>
      <c r="AL1730" s="164">
        <v>0</v>
      </c>
      <c r="AM1730" s="164">
        <v>0</v>
      </c>
      <c r="AN1730" s="164">
        <v>0</v>
      </c>
      <c r="AO1730" s="164">
        <v>0</v>
      </c>
      <c r="AP1730" s="164">
        <v>0</v>
      </c>
      <c r="AQ1730" s="164">
        <v>0</v>
      </c>
      <c r="AR1730" s="164">
        <v>0</v>
      </c>
      <c r="AS1730" s="164">
        <v>0</v>
      </c>
      <c r="AT1730" s="164">
        <v>0</v>
      </c>
      <c r="AU1730" s="164">
        <v>0</v>
      </c>
      <c r="AV1730" s="164">
        <v>0</v>
      </c>
      <c r="AW1730" s="164">
        <v>0</v>
      </c>
    </row>
    <row r="1731" spans="1:49" x14ac:dyDescent="0.3">
      <c r="A1731" s="247"/>
      <c r="B1731" s="247"/>
      <c r="C1731" s="141" t="s">
        <v>17</v>
      </c>
      <c r="D1731" s="164">
        <v>0</v>
      </c>
      <c r="E1731" s="164">
        <v>0</v>
      </c>
      <c r="F1731" s="164">
        <v>0</v>
      </c>
      <c r="G1731" s="164">
        <v>0</v>
      </c>
      <c r="H1731" s="164">
        <v>0</v>
      </c>
      <c r="I1731" s="164">
        <v>0</v>
      </c>
      <c r="J1731" s="164">
        <v>0</v>
      </c>
      <c r="K1731" s="164">
        <v>0</v>
      </c>
      <c r="L1731" s="164">
        <v>0</v>
      </c>
      <c r="M1731" s="164">
        <v>0</v>
      </c>
      <c r="N1731" s="164">
        <v>0</v>
      </c>
      <c r="O1731" s="164">
        <v>0</v>
      </c>
      <c r="P1731" s="164">
        <v>0</v>
      </c>
      <c r="Q1731" s="164">
        <v>0</v>
      </c>
      <c r="R1731" s="164">
        <v>0</v>
      </c>
      <c r="S1731" s="164">
        <v>0</v>
      </c>
      <c r="T1731" s="164">
        <v>0</v>
      </c>
      <c r="U1731" s="164">
        <v>0</v>
      </c>
      <c r="V1731" s="164">
        <v>0</v>
      </c>
      <c r="W1731" s="164">
        <v>0</v>
      </c>
      <c r="X1731" s="164">
        <v>0</v>
      </c>
      <c r="Y1731" s="164">
        <v>0</v>
      </c>
      <c r="Z1731" s="164">
        <v>0</v>
      </c>
      <c r="AA1731" s="164">
        <v>0</v>
      </c>
      <c r="AB1731" s="164">
        <v>0</v>
      </c>
      <c r="AC1731" s="164">
        <v>0</v>
      </c>
      <c r="AD1731" s="164">
        <v>0</v>
      </c>
      <c r="AE1731" s="164">
        <v>0</v>
      </c>
      <c r="AF1731" s="164">
        <v>0</v>
      </c>
      <c r="AG1731" s="164">
        <v>0</v>
      </c>
      <c r="AH1731" s="164">
        <v>0</v>
      </c>
      <c r="AI1731" s="164">
        <v>0</v>
      </c>
      <c r="AJ1731" s="164">
        <v>0</v>
      </c>
      <c r="AK1731" s="164">
        <v>0</v>
      </c>
      <c r="AL1731" s="164">
        <v>0</v>
      </c>
      <c r="AM1731" s="164">
        <v>0</v>
      </c>
      <c r="AN1731" s="164">
        <v>0</v>
      </c>
      <c r="AO1731" s="164">
        <v>0</v>
      </c>
      <c r="AP1731" s="164">
        <v>0</v>
      </c>
      <c r="AQ1731" s="164">
        <v>0</v>
      </c>
      <c r="AR1731" s="164">
        <v>0</v>
      </c>
      <c r="AS1731" s="164">
        <v>0</v>
      </c>
      <c r="AT1731" s="164">
        <v>0</v>
      </c>
      <c r="AU1731" s="164">
        <v>0</v>
      </c>
      <c r="AV1731" s="164">
        <v>0</v>
      </c>
      <c r="AW1731" s="164">
        <v>0</v>
      </c>
    </row>
    <row r="1732" spans="1:49" x14ac:dyDescent="0.3">
      <c r="A1732" s="247"/>
      <c r="B1732" s="247"/>
      <c r="C1732" s="141" t="s">
        <v>34</v>
      </c>
      <c r="D1732" s="164">
        <v>0</v>
      </c>
      <c r="E1732" s="164">
        <v>0</v>
      </c>
      <c r="F1732" s="164">
        <v>0</v>
      </c>
      <c r="G1732" s="164">
        <v>0</v>
      </c>
      <c r="H1732" s="164">
        <v>0</v>
      </c>
      <c r="I1732" s="164">
        <v>0</v>
      </c>
      <c r="J1732" s="164">
        <v>0</v>
      </c>
      <c r="K1732" s="164">
        <v>0</v>
      </c>
      <c r="L1732" s="164">
        <v>0</v>
      </c>
      <c r="M1732" s="164">
        <v>0</v>
      </c>
      <c r="N1732" s="164">
        <v>0</v>
      </c>
      <c r="O1732" s="164">
        <v>0</v>
      </c>
      <c r="P1732" s="164">
        <v>0</v>
      </c>
      <c r="Q1732" s="164">
        <v>0</v>
      </c>
      <c r="R1732" s="164">
        <v>0</v>
      </c>
      <c r="S1732" s="164">
        <v>0</v>
      </c>
      <c r="T1732" s="164">
        <v>0</v>
      </c>
      <c r="U1732" s="164">
        <v>0</v>
      </c>
      <c r="V1732" s="164">
        <v>0</v>
      </c>
      <c r="W1732" s="164">
        <v>0</v>
      </c>
      <c r="X1732" s="164">
        <v>0</v>
      </c>
      <c r="Y1732" s="164">
        <v>0</v>
      </c>
      <c r="Z1732" s="164">
        <v>0</v>
      </c>
      <c r="AA1732" s="164">
        <v>0</v>
      </c>
      <c r="AB1732" s="164">
        <v>0</v>
      </c>
      <c r="AC1732" s="164">
        <v>0</v>
      </c>
      <c r="AD1732" s="164">
        <v>0</v>
      </c>
      <c r="AE1732" s="164">
        <v>0</v>
      </c>
      <c r="AF1732" s="164">
        <v>0</v>
      </c>
      <c r="AG1732" s="164">
        <v>0</v>
      </c>
      <c r="AH1732" s="164">
        <v>0</v>
      </c>
      <c r="AI1732" s="164">
        <v>0</v>
      </c>
      <c r="AJ1732" s="164">
        <v>0</v>
      </c>
      <c r="AK1732" s="164">
        <v>0</v>
      </c>
      <c r="AL1732" s="164">
        <v>0</v>
      </c>
      <c r="AM1732" s="164">
        <v>0</v>
      </c>
      <c r="AN1732" s="164">
        <v>0</v>
      </c>
      <c r="AO1732" s="164">
        <v>0</v>
      </c>
      <c r="AP1732" s="164">
        <v>0</v>
      </c>
      <c r="AQ1732" s="164">
        <v>0</v>
      </c>
      <c r="AR1732" s="164">
        <v>0</v>
      </c>
      <c r="AS1732" s="164">
        <v>0</v>
      </c>
      <c r="AT1732" s="164">
        <v>0</v>
      </c>
      <c r="AU1732" s="164">
        <v>0</v>
      </c>
      <c r="AV1732" s="164">
        <v>0</v>
      </c>
      <c r="AW1732" s="164">
        <v>0</v>
      </c>
    </row>
    <row r="1733" spans="1:49" x14ac:dyDescent="0.3">
      <c r="A1733" s="247"/>
      <c r="B1733" s="247"/>
      <c r="C1733" s="141" t="s">
        <v>19</v>
      </c>
      <c r="D1733" s="164">
        <v>0</v>
      </c>
      <c r="E1733" s="164">
        <v>0</v>
      </c>
      <c r="F1733" s="164">
        <v>0</v>
      </c>
      <c r="G1733" s="164">
        <v>0</v>
      </c>
      <c r="H1733" s="164">
        <v>0</v>
      </c>
      <c r="I1733" s="164">
        <v>0</v>
      </c>
      <c r="J1733" s="164">
        <v>0</v>
      </c>
      <c r="K1733" s="164">
        <v>0</v>
      </c>
      <c r="L1733" s="164">
        <v>0</v>
      </c>
      <c r="M1733" s="164">
        <v>0</v>
      </c>
      <c r="N1733" s="164">
        <v>0</v>
      </c>
      <c r="O1733" s="164">
        <v>0</v>
      </c>
      <c r="P1733" s="164">
        <v>0</v>
      </c>
      <c r="Q1733" s="164">
        <v>0</v>
      </c>
      <c r="R1733" s="164">
        <v>0</v>
      </c>
      <c r="S1733" s="164">
        <v>0</v>
      </c>
      <c r="T1733" s="164">
        <v>0</v>
      </c>
      <c r="U1733" s="164">
        <v>0</v>
      </c>
      <c r="V1733" s="164">
        <v>0</v>
      </c>
      <c r="W1733" s="164">
        <v>0</v>
      </c>
      <c r="X1733" s="164">
        <v>0</v>
      </c>
      <c r="Y1733" s="164">
        <v>0</v>
      </c>
      <c r="Z1733" s="164">
        <v>0</v>
      </c>
      <c r="AA1733" s="164">
        <v>0</v>
      </c>
      <c r="AB1733" s="164">
        <v>0</v>
      </c>
      <c r="AC1733" s="164">
        <v>0</v>
      </c>
      <c r="AD1733" s="164">
        <v>0</v>
      </c>
      <c r="AE1733" s="164">
        <v>0</v>
      </c>
      <c r="AF1733" s="164">
        <v>0</v>
      </c>
      <c r="AG1733" s="164">
        <v>0</v>
      </c>
      <c r="AH1733" s="164">
        <v>0</v>
      </c>
      <c r="AI1733" s="164">
        <v>0</v>
      </c>
      <c r="AJ1733" s="164">
        <v>0</v>
      </c>
      <c r="AK1733" s="164">
        <v>0</v>
      </c>
      <c r="AL1733" s="164">
        <v>0</v>
      </c>
      <c r="AM1733" s="164">
        <v>0</v>
      </c>
      <c r="AN1733" s="164">
        <v>0</v>
      </c>
      <c r="AO1733" s="164">
        <v>0</v>
      </c>
      <c r="AP1733" s="164">
        <v>0</v>
      </c>
      <c r="AQ1733" s="164">
        <v>0</v>
      </c>
      <c r="AR1733" s="164">
        <v>0</v>
      </c>
      <c r="AS1733" s="164">
        <v>0</v>
      </c>
      <c r="AT1733" s="164">
        <v>0</v>
      </c>
      <c r="AU1733" s="164">
        <v>0</v>
      </c>
      <c r="AV1733" s="164">
        <v>0</v>
      </c>
      <c r="AW1733" s="164">
        <v>0</v>
      </c>
    </row>
    <row r="1734" spans="1:49" x14ac:dyDescent="0.3">
      <c r="A1734" s="247"/>
      <c r="B1734" s="247" t="s">
        <v>20</v>
      </c>
      <c r="C1734" s="141" t="s">
        <v>11</v>
      </c>
      <c r="D1734" s="164">
        <v>0</v>
      </c>
      <c r="E1734" s="164">
        <v>0</v>
      </c>
      <c r="F1734" s="164">
        <v>0</v>
      </c>
      <c r="G1734" s="164">
        <v>0</v>
      </c>
      <c r="H1734" s="164">
        <v>0</v>
      </c>
      <c r="I1734" s="164">
        <v>0</v>
      </c>
      <c r="J1734" s="164">
        <v>0</v>
      </c>
      <c r="K1734" s="164">
        <v>0</v>
      </c>
      <c r="L1734" s="164">
        <v>0</v>
      </c>
      <c r="M1734" s="164">
        <v>0</v>
      </c>
      <c r="N1734" s="164">
        <v>0</v>
      </c>
      <c r="O1734" s="164">
        <v>0</v>
      </c>
      <c r="P1734" s="164">
        <v>0</v>
      </c>
      <c r="Q1734" s="164">
        <v>0</v>
      </c>
      <c r="R1734" s="164">
        <v>0</v>
      </c>
      <c r="S1734" s="164">
        <v>0</v>
      </c>
      <c r="T1734" s="164">
        <v>0</v>
      </c>
      <c r="U1734" s="164">
        <v>0</v>
      </c>
      <c r="V1734" s="164">
        <v>0</v>
      </c>
      <c r="W1734" s="164">
        <v>0</v>
      </c>
      <c r="X1734" s="164">
        <v>0</v>
      </c>
      <c r="Y1734" s="164">
        <v>0</v>
      </c>
      <c r="Z1734" s="164">
        <v>0</v>
      </c>
      <c r="AA1734" s="164">
        <v>0</v>
      </c>
      <c r="AB1734" s="164">
        <v>0</v>
      </c>
      <c r="AC1734" s="164">
        <v>0</v>
      </c>
      <c r="AD1734" s="164">
        <v>0</v>
      </c>
      <c r="AE1734" s="164">
        <v>0</v>
      </c>
      <c r="AF1734" s="164">
        <v>0</v>
      </c>
      <c r="AG1734" s="164">
        <v>0</v>
      </c>
      <c r="AH1734" s="164">
        <v>0</v>
      </c>
      <c r="AI1734" s="164">
        <v>0</v>
      </c>
      <c r="AJ1734" s="164">
        <v>0</v>
      </c>
      <c r="AK1734" s="164">
        <v>0</v>
      </c>
      <c r="AL1734" s="164">
        <v>0</v>
      </c>
      <c r="AM1734" s="164">
        <v>0</v>
      </c>
      <c r="AN1734" s="164">
        <v>0</v>
      </c>
      <c r="AO1734" s="164">
        <v>0</v>
      </c>
      <c r="AP1734" s="164">
        <v>0</v>
      </c>
      <c r="AQ1734" s="164">
        <v>0</v>
      </c>
      <c r="AR1734" s="164">
        <v>0</v>
      </c>
      <c r="AS1734" s="164">
        <v>0</v>
      </c>
      <c r="AT1734" s="164">
        <v>0</v>
      </c>
      <c r="AU1734" s="164">
        <v>0</v>
      </c>
      <c r="AV1734" s="164">
        <v>0</v>
      </c>
      <c r="AW1734" s="164">
        <v>0</v>
      </c>
    </row>
    <row r="1735" spans="1:49" x14ac:dyDescent="0.3">
      <c r="A1735" s="247"/>
      <c r="B1735" s="247"/>
      <c r="C1735" s="141" t="s">
        <v>12</v>
      </c>
      <c r="D1735" s="164">
        <v>0</v>
      </c>
      <c r="E1735" s="164">
        <v>0</v>
      </c>
      <c r="F1735" s="164">
        <v>0</v>
      </c>
      <c r="G1735" s="164">
        <v>0</v>
      </c>
      <c r="H1735" s="164">
        <v>0</v>
      </c>
      <c r="I1735" s="164">
        <v>0</v>
      </c>
      <c r="J1735" s="164">
        <v>0</v>
      </c>
      <c r="K1735" s="164">
        <v>0</v>
      </c>
      <c r="L1735" s="164">
        <v>0</v>
      </c>
      <c r="M1735" s="164">
        <v>0</v>
      </c>
      <c r="N1735" s="164">
        <v>0</v>
      </c>
      <c r="O1735" s="164">
        <v>0</v>
      </c>
      <c r="P1735" s="164">
        <v>0</v>
      </c>
      <c r="Q1735" s="164">
        <v>0</v>
      </c>
      <c r="R1735" s="164">
        <v>0</v>
      </c>
      <c r="S1735" s="164">
        <v>0</v>
      </c>
      <c r="T1735" s="164">
        <v>0</v>
      </c>
      <c r="U1735" s="164">
        <v>0</v>
      </c>
      <c r="V1735" s="164">
        <v>0</v>
      </c>
      <c r="W1735" s="164">
        <v>0</v>
      </c>
      <c r="X1735" s="164">
        <v>0</v>
      </c>
      <c r="Y1735" s="164">
        <v>0</v>
      </c>
      <c r="Z1735" s="164">
        <v>0</v>
      </c>
      <c r="AA1735" s="164">
        <v>0</v>
      </c>
      <c r="AB1735" s="164">
        <v>0</v>
      </c>
      <c r="AC1735" s="164">
        <v>0</v>
      </c>
      <c r="AD1735" s="164">
        <v>0</v>
      </c>
      <c r="AE1735" s="164">
        <v>0</v>
      </c>
      <c r="AF1735" s="164">
        <v>0</v>
      </c>
      <c r="AG1735" s="164">
        <v>0</v>
      </c>
      <c r="AH1735" s="164">
        <v>0</v>
      </c>
      <c r="AI1735" s="164">
        <v>0</v>
      </c>
      <c r="AJ1735" s="164">
        <v>0</v>
      </c>
      <c r="AK1735" s="164">
        <v>0</v>
      </c>
      <c r="AL1735" s="164">
        <v>0</v>
      </c>
      <c r="AM1735" s="164">
        <v>0</v>
      </c>
      <c r="AN1735" s="164">
        <v>0</v>
      </c>
      <c r="AO1735" s="164">
        <v>0</v>
      </c>
      <c r="AP1735" s="164">
        <v>0</v>
      </c>
      <c r="AQ1735" s="164">
        <v>0</v>
      </c>
      <c r="AR1735" s="164">
        <v>0</v>
      </c>
      <c r="AS1735" s="164">
        <v>0</v>
      </c>
      <c r="AT1735" s="164">
        <v>0</v>
      </c>
      <c r="AU1735" s="164">
        <v>0</v>
      </c>
      <c r="AV1735" s="164">
        <v>0</v>
      </c>
      <c r="AW1735" s="164">
        <v>0</v>
      </c>
    </row>
    <row r="1736" spans="1:49" x14ac:dyDescent="0.3">
      <c r="A1736" s="247"/>
      <c r="B1736" s="247"/>
      <c r="C1736" s="141" t="s">
        <v>13</v>
      </c>
      <c r="D1736" s="164">
        <v>0</v>
      </c>
      <c r="E1736" s="164">
        <v>0</v>
      </c>
      <c r="F1736" s="164">
        <v>0</v>
      </c>
      <c r="G1736" s="164">
        <v>0</v>
      </c>
      <c r="H1736" s="164">
        <v>0</v>
      </c>
      <c r="I1736" s="164">
        <v>0</v>
      </c>
      <c r="J1736" s="164">
        <v>0</v>
      </c>
      <c r="K1736" s="164">
        <v>0</v>
      </c>
      <c r="L1736" s="164">
        <v>0</v>
      </c>
      <c r="M1736" s="164">
        <v>0</v>
      </c>
      <c r="N1736" s="164">
        <v>0</v>
      </c>
      <c r="O1736" s="164">
        <v>0</v>
      </c>
      <c r="P1736" s="164">
        <v>0</v>
      </c>
      <c r="Q1736" s="164">
        <v>0</v>
      </c>
      <c r="R1736" s="164">
        <v>0</v>
      </c>
      <c r="S1736" s="164">
        <v>0</v>
      </c>
      <c r="T1736" s="164">
        <v>0</v>
      </c>
      <c r="U1736" s="164">
        <v>0</v>
      </c>
      <c r="V1736" s="164">
        <v>0</v>
      </c>
      <c r="W1736" s="164">
        <v>0</v>
      </c>
      <c r="X1736" s="164">
        <v>0</v>
      </c>
      <c r="Y1736" s="164">
        <v>0</v>
      </c>
      <c r="Z1736" s="164">
        <v>0</v>
      </c>
      <c r="AA1736" s="164">
        <v>0</v>
      </c>
      <c r="AB1736" s="164">
        <v>0</v>
      </c>
      <c r="AC1736" s="164">
        <v>0</v>
      </c>
      <c r="AD1736" s="164">
        <v>0</v>
      </c>
      <c r="AE1736" s="164">
        <v>0</v>
      </c>
      <c r="AF1736" s="164">
        <v>0</v>
      </c>
      <c r="AG1736" s="164">
        <v>0</v>
      </c>
      <c r="AH1736" s="164">
        <v>0</v>
      </c>
      <c r="AI1736" s="164">
        <v>0</v>
      </c>
      <c r="AJ1736" s="164">
        <v>0</v>
      </c>
      <c r="AK1736" s="164">
        <v>0</v>
      </c>
      <c r="AL1736" s="164">
        <v>0</v>
      </c>
      <c r="AM1736" s="164">
        <v>0</v>
      </c>
      <c r="AN1736" s="164">
        <v>0</v>
      </c>
      <c r="AO1736" s="164">
        <v>0</v>
      </c>
      <c r="AP1736" s="164">
        <v>0</v>
      </c>
      <c r="AQ1736" s="164">
        <v>0</v>
      </c>
      <c r="AR1736" s="164">
        <v>0</v>
      </c>
      <c r="AS1736" s="164">
        <v>0</v>
      </c>
      <c r="AT1736" s="164">
        <v>0</v>
      </c>
      <c r="AU1736" s="164">
        <v>0</v>
      </c>
      <c r="AV1736" s="164">
        <v>0</v>
      </c>
      <c r="AW1736" s="164">
        <v>0</v>
      </c>
    </row>
    <row r="1737" spans="1:49" x14ac:dyDescent="0.3">
      <c r="A1737" s="247"/>
      <c r="B1737" s="247"/>
      <c r="C1737" s="141" t="s">
        <v>14</v>
      </c>
      <c r="D1737" s="164">
        <v>0</v>
      </c>
      <c r="E1737" s="164">
        <v>0</v>
      </c>
      <c r="F1737" s="164">
        <v>0</v>
      </c>
      <c r="G1737" s="164">
        <v>0</v>
      </c>
      <c r="H1737" s="164">
        <v>0</v>
      </c>
      <c r="I1737" s="164">
        <v>0</v>
      </c>
      <c r="J1737" s="164">
        <v>0</v>
      </c>
      <c r="K1737" s="164">
        <v>0</v>
      </c>
      <c r="L1737" s="164">
        <v>0</v>
      </c>
      <c r="M1737" s="164">
        <v>0</v>
      </c>
      <c r="N1737" s="164">
        <v>0</v>
      </c>
      <c r="O1737" s="164">
        <v>0</v>
      </c>
      <c r="P1737" s="164">
        <v>0</v>
      </c>
      <c r="Q1737" s="164">
        <v>0</v>
      </c>
      <c r="R1737" s="164">
        <v>0</v>
      </c>
      <c r="S1737" s="164">
        <v>0</v>
      </c>
      <c r="T1737" s="164">
        <v>0</v>
      </c>
      <c r="U1737" s="164">
        <v>0</v>
      </c>
      <c r="V1737" s="164">
        <v>0</v>
      </c>
      <c r="W1737" s="164">
        <v>0</v>
      </c>
      <c r="X1737" s="164">
        <v>0</v>
      </c>
      <c r="Y1737" s="164">
        <v>0</v>
      </c>
      <c r="Z1737" s="164">
        <v>0</v>
      </c>
      <c r="AA1737" s="164">
        <v>0</v>
      </c>
      <c r="AB1737" s="164">
        <v>0</v>
      </c>
      <c r="AC1737" s="164">
        <v>0</v>
      </c>
      <c r="AD1737" s="164">
        <v>0</v>
      </c>
      <c r="AE1737" s="164">
        <v>0</v>
      </c>
      <c r="AF1737" s="164">
        <v>0</v>
      </c>
      <c r="AG1737" s="164">
        <v>0</v>
      </c>
      <c r="AH1737" s="164">
        <v>0</v>
      </c>
      <c r="AI1737" s="164">
        <v>0</v>
      </c>
      <c r="AJ1737" s="164">
        <v>0</v>
      </c>
      <c r="AK1737" s="164">
        <v>0</v>
      </c>
      <c r="AL1737" s="164">
        <v>0</v>
      </c>
      <c r="AM1737" s="164">
        <v>0</v>
      </c>
      <c r="AN1737" s="164">
        <v>0</v>
      </c>
      <c r="AO1737" s="164">
        <v>0</v>
      </c>
      <c r="AP1737" s="164">
        <v>0</v>
      </c>
      <c r="AQ1737" s="164">
        <v>0</v>
      </c>
      <c r="AR1737" s="164">
        <v>0</v>
      </c>
      <c r="AS1737" s="164">
        <v>0</v>
      </c>
      <c r="AT1737" s="164">
        <v>0</v>
      </c>
      <c r="AU1737" s="164">
        <v>0</v>
      </c>
      <c r="AV1737" s="164">
        <v>0</v>
      </c>
      <c r="AW1737" s="164">
        <v>0</v>
      </c>
    </row>
    <row r="1738" spans="1:49" x14ac:dyDescent="0.3">
      <c r="A1738" s="247"/>
      <c r="B1738" s="247"/>
      <c r="C1738" s="141" t="s">
        <v>15</v>
      </c>
      <c r="D1738" s="164">
        <v>0</v>
      </c>
      <c r="E1738" s="164">
        <v>0</v>
      </c>
      <c r="F1738" s="164">
        <v>0</v>
      </c>
      <c r="G1738" s="164">
        <v>0</v>
      </c>
      <c r="H1738" s="164">
        <v>0</v>
      </c>
      <c r="I1738" s="164">
        <v>0</v>
      </c>
      <c r="J1738" s="164">
        <v>0</v>
      </c>
      <c r="K1738" s="164">
        <v>0</v>
      </c>
      <c r="L1738" s="164">
        <v>0</v>
      </c>
      <c r="M1738" s="164">
        <v>0</v>
      </c>
      <c r="N1738" s="164">
        <v>0</v>
      </c>
      <c r="O1738" s="164">
        <v>0</v>
      </c>
      <c r="P1738" s="164">
        <v>0</v>
      </c>
      <c r="Q1738" s="164">
        <v>0</v>
      </c>
      <c r="R1738" s="164">
        <v>0</v>
      </c>
      <c r="S1738" s="164">
        <v>0</v>
      </c>
      <c r="T1738" s="164">
        <v>0</v>
      </c>
      <c r="U1738" s="164">
        <v>0</v>
      </c>
      <c r="V1738" s="164">
        <v>0</v>
      </c>
      <c r="W1738" s="164">
        <v>0</v>
      </c>
      <c r="X1738" s="164">
        <v>0</v>
      </c>
      <c r="Y1738" s="164">
        <v>0</v>
      </c>
      <c r="Z1738" s="164">
        <v>0</v>
      </c>
      <c r="AA1738" s="164">
        <v>0</v>
      </c>
      <c r="AB1738" s="164">
        <v>0</v>
      </c>
      <c r="AC1738" s="164">
        <v>0</v>
      </c>
      <c r="AD1738" s="164">
        <v>0</v>
      </c>
      <c r="AE1738" s="164">
        <v>0</v>
      </c>
      <c r="AF1738" s="164">
        <v>0</v>
      </c>
      <c r="AG1738" s="164">
        <v>0</v>
      </c>
      <c r="AH1738" s="164">
        <v>0</v>
      </c>
      <c r="AI1738" s="164">
        <v>0</v>
      </c>
      <c r="AJ1738" s="164">
        <v>0</v>
      </c>
      <c r="AK1738" s="164">
        <v>0</v>
      </c>
      <c r="AL1738" s="164">
        <v>0</v>
      </c>
      <c r="AM1738" s="164">
        <v>0</v>
      </c>
      <c r="AN1738" s="164">
        <v>0</v>
      </c>
      <c r="AO1738" s="164">
        <v>0</v>
      </c>
      <c r="AP1738" s="164">
        <v>0</v>
      </c>
      <c r="AQ1738" s="164">
        <v>0</v>
      </c>
      <c r="AR1738" s="164">
        <v>0</v>
      </c>
      <c r="AS1738" s="164">
        <v>0</v>
      </c>
      <c r="AT1738" s="164">
        <v>0</v>
      </c>
      <c r="AU1738" s="164">
        <v>0</v>
      </c>
      <c r="AV1738" s="164">
        <v>0</v>
      </c>
      <c r="AW1738" s="164">
        <v>0</v>
      </c>
    </row>
    <row r="1739" spans="1:49" x14ac:dyDescent="0.3">
      <c r="A1739" s="247"/>
      <c r="B1739" s="247"/>
      <c r="C1739" s="141" t="s">
        <v>16</v>
      </c>
      <c r="D1739" s="164">
        <v>0</v>
      </c>
      <c r="E1739" s="164">
        <v>0</v>
      </c>
      <c r="F1739" s="164">
        <v>0</v>
      </c>
      <c r="G1739" s="164">
        <v>0</v>
      </c>
      <c r="H1739" s="164">
        <v>0</v>
      </c>
      <c r="I1739" s="164">
        <v>0</v>
      </c>
      <c r="J1739" s="164">
        <v>0</v>
      </c>
      <c r="K1739" s="164">
        <v>0</v>
      </c>
      <c r="L1739" s="164">
        <v>0</v>
      </c>
      <c r="M1739" s="164">
        <v>0</v>
      </c>
      <c r="N1739" s="164">
        <v>0</v>
      </c>
      <c r="O1739" s="164">
        <v>0</v>
      </c>
      <c r="P1739" s="164">
        <v>0</v>
      </c>
      <c r="Q1739" s="164">
        <v>0</v>
      </c>
      <c r="R1739" s="164">
        <v>0</v>
      </c>
      <c r="S1739" s="164">
        <v>0</v>
      </c>
      <c r="T1739" s="164">
        <v>0</v>
      </c>
      <c r="U1739" s="164">
        <v>0</v>
      </c>
      <c r="V1739" s="164">
        <v>0</v>
      </c>
      <c r="W1739" s="164">
        <v>0</v>
      </c>
      <c r="X1739" s="164">
        <v>0</v>
      </c>
      <c r="Y1739" s="164">
        <v>0</v>
      </c>
      <c r="Z1739" s="164">
        <v>0</v>
      </c>
      <c r="AA1739" s="164">
        <v>0</v>
      </c>
      <c r="AB1739" s="164">
        <v>0</v>
      </c>
      <c r="AC1739" s="164">
        <v>0</v>
      </c>
      <c r="AD1739" s="164">
        <v>0</v>
      </c>
      <c r="AE1739" s="164">
        <v>0</v>
      </c>
      <c r="AF1739" s="164">
        <v>0</v>
      </c>
      <c r="AG1739" s="164">
        <v>0</v>
      </c>
      <c r="AH1739" s="164">
        <v>0</v>
      </c>
      <c r="AI1739" s="164">
        <v>0</v>
      </c>
      <c r="AJ1739" s="164">
        <v>0</v>
      </c>
      <c r="AK1739" s="164">
        <v>0</v>
      </c>
      <c r="AL1739" s="164">
        <v>0</v>
      </c>
      <c r="AM1739" s="164">
        <v>0</v>
      </c>
      <c r="AN1739" s="164">
        <v>0</v>
      </c>
      <c r="AO1739" s="164">
        <v>0</v>
      </c>
      <c r="AP1739" s="164">
        <v>0</v>
      </c>
      <c r="AQ1739" s="164">
        <v>0</v>
      </c>
      <c r="AR1739" s="164">
        <v>0</v>
      </c>
      <c r="AS1739" s="164">
        <v>0</v>
      </c>
      <c r="AT1739" s="164">
        <v>0</v>
      </c>
      <c r="AU1739" s="164">
        <v>0</v>
      </c>
      <c r="AV1739" s="164">
        <v>0</v>
      </c>
      <c r="AW1739" s="164">
        <v>0</v>
      </c>
    </row>
    <row r="1740" spans="1:49" x14ac:dyDescent="0.3">
      <c r="A1740" s="247"/>
      <c r="B1740" s="247"/>
      <c r="C1740" s="141" t="s">
        <v>17</v>
      </c>
      <c r="D1740" s="164">
        <v>0</v>
      </c>
      <c r="E1740" s="164">
        <v>0</v>
      </c>
      <c r="F1740" s="164">
        <v>0</v>
      </c>
      <c r="G1740" s="164">
        <v>0</v>
      </c>
      <c r="H1740" s="164">
        <v>0</v>
      </c>
      <c r="I1740" s="164">
        <v>0</v>
      </c>
      <c r="J1740" s="164">
        <v>0</v>
      </c>
      <c r="K1740" s="164">
        <v>0</v>
      </c>
      <c r="L1740" s="164">
        <v>0</v>
      </c>
      <c r="M1740" s="164">
        <v>0</v>
      </c>
      <c r="N1740" s="164">
        <v>0</v>
      </c>
      <c r="O1740" s="164">
        <v>0</v>
      </c>
      <c r="P1740" s="164">
        <v>0</v>
      </c>
      <c r="Q1740" s="164">
        <v>0</v>
      </c>
      <c r="R1740" s="164">
        <v>0</v>
      </c>
      <c r="S1740" s="164">
        <v>0</v>
      </c>
      <c r="T1740" s="164">
        <v>0</v>
      </c>
      <c r="U1740" s="164">
        <v>0</v>
      </c>
      <c r="V1740" s="164">
        <v>0</v>
      </c>
      <c r="W1740" s="164">
        <v>0</v>
      </c>
      <c r="X1740" s="164">
        <v>0</v>
      </c>
      <c r="Y1740" s="164">
        <v>0</v>
      </c>
      <c r="Z1740" s="164">
        <v>0</v>
      </c>
      <c r="AA1740" s="164">
        <v>0</v>
      </c>
      <c r="AB1740" s="164">
        <v>0</v>
      </c>
      <c r="AC1740" s="164">
        <v>0</v>
      </c>
      <c r="AD1740" s="164">
        <v>0</v>
      </c>
      <c r="AE1740" s="164">
        <v>0</v>
      </c>
      <c r="AF1740" s="164">
        <v>0</v>
      </c>
      <c r="AG1740" s="164">
        <v>0</v>
      </c>
      <c r="AH1740" s="164">
        <v>0</v>
      </c>
      <c r="AI1740" s="164">
        <v>0</v>
      </c>
      <c r="AJ1740" s="164">
        <v>0</v>
      </c>
      <c r="AK1740" s="164">
        <v>0</v>
      </c>
      <c r="AL1740" s="164">
        <v>0</v>
      </c>
      <c r="AM1740" s="164">
        <v>0</v>
      </c>
      <c r="AN1740" s="164">
        <v>0</v>
      </c>
      <c r="AO1740" s="164">
        <v>0</v>
      </c>
      <c r="AP1740" s="164">
        <v>0</v>
      </c>
      <c r="AQ1740" s="164">
        <v>0</v>
      </c>
      <c r="AR1740" s="164">
        <v>0</v>
      </c>
      <c r="AS1740" s="164">
        <v>0</v>
      </c>
      <c r="AT1740" s="164">
        <v>0</v>
      </c>
      <c r="AU1740" s="164">
        <v>0</v>
      </c>
      <c r="AV1740" s="164">
        <v>0</v>
      </c>
      <c r="AW1740" s="164">
        <v>0</v>
      </c>
    </row>
    <row r="1741" spans="1:49" x14ac:dyDescent="0.3">
      <c r="A1741" s="247"/>
      <c r="B1741" s="247"/>
      <c r="C1741" s="141" t="s">
        <v>34</v>
      </c>
      <c r="D1741" s="164">
        <v>0</v>
      </c>
      <c r="E1741" s="164">
        <v>0</v>
      </c>
      <c r="F1741" s="164">
        <v>0</v>
      </c>
      <c r="G1741" s="164">
        <v>0</v>
      </c>
      <c r="H1741" s="164">
        <v>0</v>
      </c>
      <c r="I1741" s="164">
        <v>0</v>
      </c>
      <c r="J1741" s="164">
        <v>0</v>
      </c>
      <c r="K1741" s="164">
        <v>0</v>
      </c>
      <c r="L1741" s="164">
        <v>0</v>
      </c>
      <c r="M1741" s="164">
        <v>0</v>
      </c>
      <c r="N1741" s="164">
        <v>0</v>
      </c>
      <c r="O1741" s="164">
        <v>0</v>
      </c>
      <c r="P1741" s="164">
        <v>0</v>
      </c>
      <c r="Q1741" s="164">
        <v>0</v>
      </c>
      <c r="R1741" s="164">
        <v>0</v>
      </c>
      <c r="S1741" s="164">
        <v>0</v>
      </c>
      <c r="T1741" s="164">
        <v>0</v>
      </c>
      <c r="U1741" s="164">
        <v>0</v>
      </c>
      <c r="V1741" s="164">
        <v>0</v>
      </c>
      <c r="W1741" s="164">
        <v>0</v>
      </c>
      <c r="X1741" s="164">
        <v>0</v>
      </c>
      <c r="Y1741" s="164">
        <v>0</v>
      </c>
      <c r="Z1741" s="164">
        <v>0</v>
      </c>
      <c r="AA1741" s="164">
        <v>0</v>
      </c>
      <c r="AB1741" s="164">
        <v>0</v>
      </c>
      <c r="AC1741" s="164">
        <v>0</v>
      </c>
      <c r="AD1741" s="164">
        <v>0</v>
      </c>
      <c r="AE1741" s="164">
        <v>0</v>
      </c>
      <c r="AF1741" s="164">
        <v>0</v>
      </c>
      <c r="AG1741" s="164">
        <v>0</v>
      </c>
      <c r="AH1741" s="164">
        <v>0</v>
      </c>
      <c r="AI1741" s="164">
        <v>0</v>
      </c>
      <c r="AJ1741" s="164">
        <v>0</v>
      </c>
      <c r="AK1741" s="164">
        <v>0</v>
      </c>
      <c r="AL1741" s="164">
        <v>0</v>
      </c>
      <c r="AM1741" s="164">
        <v>0</v>
      </c>
      <c r="AN1741" s="164">
        <v>0</v>
      </c>
      <c r="AO1741" s="164">
        <v>0</v>
      </c>
      <c r="AP1741" s="164">
        <v>0</v>
      </c>
      <c r="AQ1741" s="164">
        <v>0</v>
      </c>
      <c r="AR1741" s="164">
        <v>0</v>
      </c>
      <c r="AS1741" s="164">
        <v>0</v>
      </c>
      <c r="AT1741" s="164">
        <v>0</v>
      </c>
      <c r="AU1741" s="164">
        <v>0</v>
      </c>
      <c r="AV1741" s="164">
        <v>0</v>
      </c>
      <c r="AW1741" s="164">
        <v>0</v>
      </c>
    </row>
    <row r="1742" spans="1:49" x14ac:dyDescent="0.3">
      <c r="A1742" s="247"/>
      <c r="B1742" s="247"/>
      <c r="C1742" s="141" t="s">
        <v>19</v>
      </c>
      <c r="D1742" s="164">
        <v>0</v>
      </c>
      <c r="E1742" s="164">
        <v>0</v>
      </c>
      <c r="F1742" s="164">
        <v>0</v>
      </c>
      <c r="G1742" s="164">
        <v>0</v>
      </c>
      <c r="H1742" s="164">
        <v>0</v>
      </c>
      <c r="I1742" s="164">
        <v>0</v>
      </c>
      <c r="J1742" s="164">
        <v>0</v>
      </c>
      <c r="K1742" s="164">
        <v>0</v>
      </c>
      <c r="L1742" s="164">
        <v>0</v>
      </c>
      <c r="M1742" s="164">
        <v>0</v>
      </c>
      <c r="N1742" s="164">
        <v>0</v>
      </c>
      <c r="O1742" s="164">
        <v>0</v>
      </c>
      <c r="P1742" s="164">
        <v>0</v>
      </c>
      <c r="Q1742" s="164">
        <v>0</v>
      </c>
      <c r="R1742" s="164">
        <v>0</v>
      </c>
      <c r="S1742" s="164">
        <v>0</v>
      </c>
      <c r="T1742" s="164">
        <v>0</v>
      </c>
      <c r="U1742" s="164">
        <v>0</v>
      </c>
      <c r="V1742" s="164">
        <v>0</v>
      </c>
      <c r="W1742" s="164">
        <v>0</v>
      </c>
      <c r="X1742" s="164">
        <v>0</v>
      </c>
      <c r="Y1742" s="164">
        <v>0</v>
      </c>
      <c r="Z1742" s="164">
        <v>0</v>
      </c>
      <c r="AA1742" s="164">
        <v>0</v>
      </c>
      <c r="AB1742" s="164">
        <v>0</v>
      </c>
      <c r="AC1742" s="164">
        <v>0</v>
      </c>
      <c r="AD1742" s="164">
        <v>0</v>
      </c>
      <c r="AE1742" s="164">
        <v>0</v>
      </c>
      <c r="AF1742" s="164">
        <v>0</v>
      </c>
      <c r="AG1742" s="164">
        <v>0</v>
      </c>
      <c r="AH1742" s="164">
        <v>0</v>
      </c>
      <c r="AI1742" s="164">
        <v>0</v>
      </c>
      <c r="AJ1742" s="164">
        <v>0</v>
      </c>
      <c r="AK1742" s="164">
        <v>0</v>
      </c>
      <c r="AL1742" s="164">
        <v>0</v>
      </c>
      <c r="AM1742" s="164">
        <v>0</v>
      </c>
      <c r="AN1742" s="164">
        <v>0</v>
      </c>
      <c r="AO1742" s="164">
        <v>0</v>
      </c>
      <c r="AP1742" s="164">
        <v>0</v>
      </c>
      <c r="AQ1742" s="164">
        <v>0</v>
      </c>
      <c r="AR1742" s="164">
        <v>0</v>
      </c>
      <c r="AS1742" s="164">
        <v>0</v>
      </c>
      <c r="AT1742" s="164">
        <v>0</v>
      </c>
      <c r="AU1742" s="164">
        <v>0</v>
      </c>
      <c r="AV1742" s="164">
        <v>0</v>
      </c>
      <c r="AW1742" s="164">
        <v>0</v>
      </c>
    </row>
    <row r="1743" spans="1:49" x14ac:dyDescent="0.3">
      <c r="A1743" s="247"/>
      <c r="B1743" s="247" t="s">
        <v>21</v>
      </c>
      <c r="C1743" s="141" t="s">
        <v>11</v>
      </c>
      <c r="D1743" s="164">
        <v>0</v>
      </c>
      <c r="E1743" s="164">
        <v>0</v>
      </c>
      <c r="F1743" s="164">
        <v>0</v>
      </c>
      <c r="G1743" s="164">
        <v>0</v>
      </c>
      <c r="H1743" s="164">
        <v>0</v>
      </c>
      <c r="I1743" s="164">
        <v>0</v>
      </c>
      <c r="J1743" s="164">
        <v>0</v>
      </c>
      <c r="K1743" s="164">
        <v>0</v>
      </c>
      <c r="L1743" s="164">
        <v>0</v>
      </c>
      <c r="M1743" s="164">
        <v>0</v>
      </c>
      <c r="N1743" s="164">
        <v>0</v>
      </c>
      <c r="O1743" s="164">
        <v>0</v>
      </c>
      <c r="P1743" s="164">
        <v>0</v>
      </c>
      <c r="Q1743" s="164">
        <v>0</v>
      </c>
      <c r="R1743" s="164">
        <v>0</v>
      </c>
      <c r="S1743" s="164">
        <v>0</v>
      </c>
      <c r="T1743" s="164">
        <v>0</v>
      </c>
      <c r="U1743" s="164">
        <v>0</v>
      </c>
      <c r="V1743" s="164">
        <v>0</v>
      </c>
      <c r="W1743" s="164">
        <v>0</v>
      </c>
      <c r="X1743" s="164">
        <v>0</v>
      </c>
      <c r="Y1743" s="164">
        <v>0</v>
      </c>
      <c r="Z1743" s="164">
        <v>0</v>
      </c>
      <c r="AA1743" s="164">
        <v>0</v>
      </c>
      <c r="AB1743" s="164">
        <v>0</v>
      </c>
      <c r="AC1743" s="164">
        <v>0</v>
      </c>
      <c r="AD1743" s="164">
        <v>0</v>
      </c>
      <c r="AE1743" s="164">
        <v>0</v>
      </c>
      <c r="AF1743" s="164">
        <v>0</v>
      </c>
      <c r="AG1743" s="164">
        <v>0</v>
      </c>
      <c r="AH1743" s="164">
        <v>0</v>
      </c>
      <c r="AI1743" s="164">
        <v>0</v>
      </c>
      <c r="AJ1743" s="164">
        <v>0</v>
      </c>
      <c r="AK1743" s="164">
        <v>0</v>
      </c>
      <c r="AL1743" s="164">
        <v>0</v>
      </c>
      <c r="AM1743" s="164">
        <v>0</v>
      </c>
      <c r="AN1743" s="164">
        <v>0</v>
      </c>
      <c r="AO1743" s="164">
        <v>0</v>
      </c>
      <c r="AP1743" s="164">
        <v>0</v>
      </c>
      <c r="AQ1743" s="164">
        <v>0</v>
      </c>
      <c r="AR1743" s="164">
        <v>0</v>
      </c>
      <c r="AS1743" s="164">
        <v>0</v>
      </c>
      <c r="AT1743" s="164">
        <v>0</v>
      </c>
      <c r="AU1743" s="164">
        <v>0</v>
      </c>
      <c r="AV1743" s="164">
        <v>0</v>
      </c>
      <c r="AW1743" s="164">
        <v>0</v>
      </c>
    </row>
    <row r="1744" spans="1:49" x14ac:dyDescent="0.3">
      <c r="A1744" s="247"/>
      <c r="B1744" s="247"/>
      <c r="C1744" s="141" t="s">
        <v>12</v>
      </c>
      <c r="D1744" s="164">
        <v>0</v>
      </c>
      <c r="E1744" s="164">
        <v>0</v>
      </c>
      <c r="F1744" s="164">
        <v>0</v>
      </c>
      <c r="G1744" s="164">
        <v>0</v>
      </c>
      <c r="H1744" s="164">
        <v>0</v>
      </c>
      <c r="I1744" s="164">
        <v>0</v>
      </c>
      <c r="J1744" s="164">
        <v>0</v>
      </c>
      <c r="K1744" s="164">
        <v>0</v>
      </c>
      <c r="L1744" s="164">
        <v>0</v>
      </c>
      <c r="M1744" s="164">
        <v>0</v>
      </c>
      <c r="N1744" s="164">
        <v>0</v>
      </c>
      <c r="O1744" s="164">
        <v>0</v>
      </c>
      <c r="P1744" s="164">
        <v>0</v>
      </c>
      <c r="Q1744" s="164">
        <v>0</v>
      </c>
      <c r="R1744" s="164">
        <v>0</v>
      </c>
      <c r="S1744" s="164">
        <v>0</v>
      </c>
      <c r="T1744" s="164">
        <v>0</v>
      </c>
      <c r="U1744" s="164">
        <v>0</v>
      </c>
      <c r="V1744" s="164">
        <v>0</v>
      </c>
      <c r="W1744" s="164">
        <v>0</v>
      </c>
      <c r="X1744" s="164">
        <v>0</v>
      </c>
      <c r="Y1744" s="164">
        <v>0</v>
      </c>
      <c r="Z1744" s="164">
        <v>0</v>
      </c>
      <c r="AA1744" s="164">
        <v>0</v>
      </c>
      <c r="AB1744" s="164">
        <v>0</v>
      </c>
      <c r="AC1744" s="164">
        <v>0</v>
      </c>
      <c r="AD1744" s="164">
        <v>0</v>
      </c>
      <c r="AE1744" s="164">
        <v>0</v>
      </c>
      <c r="AF1744" s="164">
        <v>0</v>
      </c>
      <c r="AG1744" s="164">
        <v>0</v>
      </c>
      <c r="AH1744" s="164">
        <v>0</v>
      </c>
      <c r="AI1744" s="164">
        <v>0</v>
      </c>
      <c r="AJ1744" s="164">
        <v>0</v>
      </c>
      <c r="AK1744" s="164">
        <v>0</v>
      </c>
      <c r="AL1744" s="164">
        <v>0</v>
      </c>
      <c r="AM1744" s="164">
        <v>0</v>
      </c>
      <c r="AN1744" s="164">
        <v>0</v>
      </c>
      <c r="AO1744" s="164">
        <v>0</v>
      </c>
      <c r="AP1744" s="164">
        <v>0</v>
      </c>
      <c r="AQ1744" s="164">
        <v>0</v>
      </c>
      <c r="AR1744" s="164">
        <v>0</v>
      </c>
      <c r="AS1744" s="164">
        <v>0</v>
      </c>
      <c r="AT1744" s="164">
        <v>0</v>
      </c>
      <c r="AU1744" s="164">
        <v>0</v>
      </c>
      <c r="AV1744" s="164">
        <v>0</v>
      </c>
      <c r="AW1744" s="164">
        <v>0</v>
      </c>
    </row>
    <row r="1745" spans="1:49" x14ac:dyDescent="0.3">
      <c r="A1745" s="247"/>
      <c r="B1745" s="247"/>
      <c r="C1745" s="141" t="s">
        <v>13</v>
      </c>
      <c r="D1745" s="164">
        <v>0</v>
      </c>
      <c r="E1745" s="164">
        <v>0</v>
      </c>
      <c r="F1745" s="164">
        <v>0</v>
      </c>
      <c r="G1745" s="164">
        <v>0</v>
      </c>
      <c r="H1745" s="164">
        <v>0</v>
      </c>
      <c r="I1745" s="164">
        <v>0</v>
      </c>
      <c r="J1745" s="164">
        <v>0</v>
      </c>
      <c r="K1745" s="164">
        <v>0</v>
      </c>
      <c r="L1745" s="164">
        <v>0</v>
      </c>
      <c r="M1745" s="164">
        <v>0</v>
      </c>
      <c r="N1745" s="164">
        <v>0</v>
      </c>
      <c r="O1745" s="164">
        <v>0</v>
      </c>
      <c r="P1745" s="164">
        <v>0</v>
      </c>
      <c r="Q1745" s="164">
        <v>0</v>
      </c>
      <c r="R1745" s="164">
        <v>0</v>
      </c>
      <c r="S1745" s="164">
        <v>0</v>
      </c>
      <c r="T1745" s="164">
        <v>0</v>
      </c>
      <c r="U1745" s="164">
        <v>0</v>
      </c>
      <c r="V1745" s="164">
        <v>0</v>
      </c>
      <c r="W1745" s="164">
        <v>0</v>
      </c>
      <c r="X1745" s="164">
        <v>0</v>
      </c>
      <c r="Y1745" s="164">
        <v>0</v>
      </c>
      <c r="Z1745" s="164">
        <v>0</v>
      </c>
      <c r="AA1745" s="164">
        <v>0</v>
      </c>
      <c r="AB1745" s="164">
        <v>0</v>
      </c>
      <c r="AC1745" s="164">
        <v>0</v>
      </c>
      <c r="AD1745" s="164">
        <v>0</v>
      </c>
      <c r="AE1745" s="164">
        <v>0</v>
      </c>
      <c r="AF1745" s="164">
        <v>0</v>
      </c>
      <c r="AG1745" s="164">
        <v>0</v>
      </c>
      <c r="AH1745" s="164">
        <v>0</v>
      </c>
      <c r="AI1745" s="164">
        <v>0</v>
      </c>
      <c r="AJ1745" s="164">
        <v>0</v>
      </c>
      <c r="AK1745" s="164">
        <v>0</v>
      </c>
      <c r="AL1745" s="164">
        <v>0</v>
      </c>
      <c r="AM1745" s="164">
        <v>0</v>
      </c>
      <c r="AN1745" s="164">
        <v>0</v>
      </c>
      <c r="AO1745" s="164">
        <v>0</v>
      </c>
      <c r="AP1745" s="164">
        <v>0</v>
      </c>
      <c r="AQ1745" s="164">
        <v>0</v>
      </c>
      <c r="AR1745" s="164">
        <v>0</v>
      </c>
      <c r="AS1745" s="164">
        <v>0</v>
      </c>
      <c r="AT1745" s="164">
        <v>0</v>
      </c>
      <c r="AU1745" s="164">
        <v>0</v>
      </c>
      <c r="AV1745" s="164">
        <v>0</v>
      </c>
      <c r="AW1745" s="164">
        <v>0</v>
      </c>
    </row>
    <row r="1746" spans="1:49" x14ac:dyDescent="0.3">
      <c r="A1746" s="247"/>
      <c r="B1746" s="247"/>
      <c r="C1746" s="141" t="s">
        <v>14</v>
      </c>
      <c r="D1746" s="164">
        <v>0</v>
      </c>
      <c r="E1746" s="164">
        <v>0</v>
      </c>
      <c r="F1746" s="164">
        <v>0</v>
      </c>
      <c r="G1746" s="164">
        <v>0</v>
      </c>
      <c r="H1746" s="164">
        <v>0</v>
      </c>
      <c r="I1746" s="164">
        <v>0</v>
      </c>
      <c r="J1746" s="164">
        <v>0</v>
      </c>
      <c r="K1746" s="164">
        <v>0</v>
      </c>
      <c r="L1746" s="164">
        <v>0</v>
      </c>
      <c r="M1746" s="164">
        <v>0</v>
      </c>
      <c r="N1746" s="164">
        <v>0</v>
      </c>
      <c r="O1746" s="164">
        <v>0</v>
      </c>
      <c r="P1746" s="164">
        <v>0</v>
      </c>
      <c r="Q1746" s="164">
        <v>0</v>
      </c>
      <c r="R1746" s="164">
        <v>0</v>
      </c>
      <c r="S1746" s="164">
        <v>0</v>
      </c>
      <c r="T1746" s="164">
        <v>0</v>
      </c>
      <c r="U1746" s="164">
        <v>0</v>
      </c>
      <c r="V1746" s="164">
        <v>0</v>
      </c>
      <c r="W1746" s="164">
        <v>0</v>
      </c>
      <c r="X1746" s="164">
        <v>0</v>
      </c>
      <c r="Y1746" s="164">
        <v>0</v>
      </c>
      <c r="Z1746" s="164">
        <v>0</v>
      </c>
      <c r="AA1746" s="164">
        <v>0</v>
      </c>
      <c r="AB1746" s="164">
        <v>0</v>
      </c>
      <c r="AC1746" s="164">
        <v>0</v>
      </c>
      <c r="AD1746" s="164">
        <v>0</v>
      </c>
      <c r="AE1746" s="164">
        <v>0</v>
      </c>
      <c r="AF1746" s="164">
        <v>0</v>
      </c>
      <c r="AG1746" s="164">
        <v>0</v>
      </c>
      <c r="AH1746" s="164">
        <v>0</v>
      </c>
      <c r="AI1746" s="164">
        <v>0</v>
      </c>
      <c r="AJ1746" s="164">
        <v>0</v>
      </c>
      <c r="AK1746" s="164">
        <v>0</v>
      </c>
      <c r="AL1746" s="164">
        <v>0</v>
      </c>
      <c r="AM1746" s="164">
        <v>0</v>
      </c>
      <c r="AN1746" s="164">
        <v>0</v>
      </c>
      <c r="AO1746" s="164">
        <v>0</v>
      </c>
      <c r="AP1746" s="164">
        <v>0</v>
      </c>
      <c r="AQ1746" s="164">
        <v>0</v>
      </c>
      <c r="AR1746" s="164">
        <v>0</v>
      </c>
      <c r="AS1746" s="164">
        <v>0</v>
      </c>
      <c r="AT1746" s="164">
        <v>0</v>
      </c>
      <c r="AU1746" s="164">
        <v>0</v>
      </c>
      <c r="AV1746" s="164">
        <v>0</v>
      </c>
      <c r="AW1746" s="164">
        <v>0</v>
      </c>
    </row>
    <row r="1747" spans="1:49" x14ac:dyDescent="0.3">
      <c r="A1747" s="247"/>
      <c r="B1747" s="247"/>
      <c r="C1747" s="141" t="s">
        <v>15</v>
      </c>
      <c r="D1747" s="164">
        <v>0</v>
      </c>
      <c r="E1747" s="164">
        <v>0</v>
      </c>
      <c r="F1747" s="164">
        <v>0</v>
      </c>
      <c r="G1747" s="164">
        <v>0</v>
      </c>
      <c r="H1747" s="164">
        <v>0</v>
      </c>
      <c r="I1747" s="164">
        <v>0</v>
      </c>
      <c r="J1747" s="164">
        <v>0</v>
      </c>
      <c r="K1747" s="164">
        <v>0</v>
      </c>
      <c r="L1747" s="164">
        <v>0</v>
      </c>
      <c r="M1747" s="164">
        <v>0</v>
      </c>
      <c r="N1747" s="164">
        <v>0</v>
      </c>
      <c r="O1747" s="164">
        <v>0</v>
      </c>
      <c r="P1747" s="164">
        <v>0</v>
      </c>
      <c r="Q1747" s="164">
        <v>0</v>
      </c>
      <c r="R1747" s="164">
        <v>0</v>
      </c>
      <c r="S1747" s="164">
        <v>0</v>
      </c>
      <c r="T1747" s="164">
        <v>0</v>
      </c>
      <c r="U1747" s="164">
        <v>0</v>
      </c>
      <c r="V1747" s="164">
        <v>0</v>
      </c>
      <c r="W1747" s="164">
        <v>0</v>
      </c>
      <c r="X1747" s="164">
        <v>0</v>
      </c>
      <c r="Y1747" s="164">
        <v>0</v>
      </c>
      <c r="Z1747" s="164">
        <v>0</v>
      </c>
      <c r="AA1747" s="164">
        <v>0</v>
      </c>
      <c r="AB1747" s="164">
        <v>0</v>
      </c>
      <c r="AC1747" s="164">
        <v>0</v>
      </c>
      <c r="AD1747" s="164">
        <v>0</v>
      </c>
      <c r="AE1747" s="164">
        <v>0</v>
      </c>
      <c r="AF1747" s="164">
        <v>0</v>
      </c>
      <c r="AG1747" s="164">
        <v>0</v>
      </c>
      <c r="AH1747" s="164">
        <v>0</v>
      </c>
      <c r="AI1747" s="164">
        <v>0</v>
      </c>
      <c r="AJ1747" s="164">
        <v>0</v>
      </c>
      <c r="AK1747" s="164">
        <v>0</v>
      </c>
      <c r="AL1747" s="164">
        <v>0</v>
      </c>
      <c r="AM1747" s="164">
        <v>0</v>
      </c>
      <c r="AN1747" s="164">
        <v>0</v>
      </c>
      <c r="AO1747" s="164">
        <v>0</v>
      </c>
      <c r="AP1747" s="164">
        <v>0</v>
      </c>
      <c r="AQ1747" s="164">
        <v>0</v>
      </c>
      <c r="AR1747" s="164">
        <v>0</v>
      </c>
      <c r="AS1747" s="164">
        <v>0</v>
      </c>
      <c r="AT1747" s="164">
        <v>0</v>
      </c>
      <c r="AU1747" s="164">
        <v>0</v>
      </c>
      <c r="AV1747" s="164">
        <v>0</v>
      </c>
      <c r="AW1747" s="164">
        <v>0</v>
      </c>
    </row>
    <row r="1748" spans="1:49" x14ac:dyDescent="0.3">
      <c r="A1748" s="247"/>
      <c r="B1748" s="247"/>
      <c r="C1748" s="141" t="s">
        <v>16</v>
      </c>
      <c r="D1748" s="164">
        <v>0</v>
      </c>
      <c r="E1748" s="164">
        <v>0</v>
      </c>
      <c r="F1748" s="164">
        <v>0</v>
      </c>
      <c r="G1748" s="164">
        <v>0</v>
      </c>
      <c r="H1748" s="164">
        <v>0</v>
      </c>
      <c r="I1748" s="164">
        <v>0</v>
      </c>
      <c r="J1748" s="164">
        <v>0</v>
      </c>
      <c r="K1748" s="164">
        <v>0</v>
      </c>
      <c r="L1748" s="164">
        <v>0</v>
      </c>
      <c r="M1748" s="164">
        <v>0</v>
      </c>
      <c r="N1748" s="164">
        <v>0</v>
      </c>
      <c r="O1748" s="164">
        <v>0</v>
      </c>
      <c r="P1748" s="164">
        <v>0</v>
      </c>
      <c r="Q1748" s="164">
        <v>0</v>
      </c>
      <c r="R1748" s="164">
        <v>0</v>
      </c>
      <c r="S1748" s="164">
        <v>0</v>
      </c>
      <c r="T1748" s="164">
        <v>0</v>
      </c>
      <c r="U1748" s="164">
        <v>0</v>
      </c>
      <c r="V1748" s="164">
        <v>0</v>
      </c>
      <c r="W1748" s="164">
        <v>0</v>
      </c>
      <c r="X1748" s="164">
        <v>0</v>
      </c>
      <c r="Y1748" s="164">
        <v>0</v>
      </c>
      <c r="Z1748" s="164">
        <v>0</v>
      </c>
      <c r="AA1748" s="164">
        <v>0</v>
      </c>
      <c r="AB1748" s="164">
        <v>0</v>
      </c>
      <c r="AC1748" s="164">
        <v>0</v>
      </c>
      <c r="AD1748" s="164">
        <v>0</v>
      </c>
      <c r="AE1748" s="164">
        <v>0</v>
      </c>
      <c r="AF1748" s="164">
        <v>0</v>
      </c>
      <c r="AG1748" s="164">
        <v>0</v>
      </c>
      <c r="AH1748" s="164">
        <v>0</v>
      </c>
      <c r="AI1748" s="164">
        <v>0</v>
      </c>
      <c r="AJ1748" s="164">
        <v>0</v>
      </c>
      <c r="AK1748" s="164">
        <v>0</v>
      </c>
      <c r="AL1748" s="164">
        <v>0</v>
      </c>
      <c r="AM1748" s="164">
        <v>0</v>
      </c>
      <c r="AN1748" s="164">
        <v>0</v>
      </c>
      <c r="AO1748" s="164">
        <v>0</v>
      </c>
      <c r="AP1748" s="164">
        <v>0</v>
      </c>
      <c r="AQ1748" s="164">
        <v>0</v>
      </c>
      <c r="AR1748" s="164">
        <v>0</v>
      </c>
      <c r="AS1748" s="164">
        <v>0</v>
      </c>
      <c r="AT1748" s="164">
        <v>0</v>
      </c>
      <c r="AU1748" s="164">
        <v>0</v>
      </c>
      <c r="AV1748" s="164">
        <v>0</v>
      </c>
      <c r="AW1748" s="164">
        <v>0</v>
      </c>
    </row>
    <row r="1749" spans="1:49" x14ac:dyDescent="0.3">
      <c r="A1749" s="247"/>
      <c r="B1749" s="247"/>
      <c r="C1749" s="141" t="s">
        <v>17</v>
      </c>
      <c r="D1749" s="164">
        <v>0</v>
      </c>
      <c r="E1749" s="164">
        <v>0</v>
      </c>
      <c r="F1749" s="164">
        <v>0</v>
      </c>
      <c r="G1749" s="164">
        <v>0</v>
      </c>
      <c r="H1749" s="164">
        <v>0</v>
      </c>
      <c r="I1749" s="164">
        <v>0</v>
      </c>
      <c r="J1749" s="164">
        <v>0</v>
      </c>
      <c r="K1749" s="164">
        <v>0</v>
      </c>
      <c r="L1749" s="164">
        <v>0</v>
      </c>
      <c r="M1749" s="164">
        <v>0</v>
      </c>
      <c r="N1749" s="164">
        <v>0</v>
      </c>
      <c r="O1749" s="164">
        <v>0</v>
      </c>
      <c r="P1749" s="164">
        <v>0</v>
      </c>
      <c r="Q1749" s="164">
        <v>0</v>
      </c>
      <c r="R1749" s="164">
        <v>0</v>
      </c>
      <c r="S1749" s="164">
        <v>0</v>
      </c>
      <c r="T1749" s="164">
        <v>0</v>
      </c>
      <c r="U1749" s="164">
        <v>0</v>
      </c>
      <c r="V1749" s="164">
        <v>0</v>
      </c>
      <c r="W1749" s="164">
        <v>0</v>
      </c>
      <c r="X1749" s="164">
        <v>0</v>
      </c>
      <c r="Y1749" s="164">
        <v>0</v>
      </c>
      <c r="Z1749" s="164">
        <v>0</v>
      </c>
      <c r="AA1749" s="164">
        <v>0</v>
      </c>
      <c r="AB1749" s="164">
        <v>0</v>
      </c>
      <c r="AC1749" s="164">
        <v>0</v>
      </c>
      <c r="AD1749" s="164">
        <v>0</v>
      </c>
      <c r="AE1749" s="164">
        <v>0</v>
      </c>
      <c r="AF1749" s="164">
        <v>0</v>
      </c>
      <c r="AG1749" s="164">
        <v>0</v>
      </c>
      <c r="AH1749" s="164">
        <v>0</v>
      </c>
      <c r="AI1749" s="164">
        <v>0</v>
      </c>
      <c r="AJ1749" s="164">
        <v>0</v>
      </c>
      <c r="AK1749" s="164">
        <v>0</v>
      </c>
      <c r="AL1749" s="164">
        <v>0</v>
      </c>
      <c r="AM1749" s="164">
        <v>0</v>
      </c>
      <c r="AN1749" s="164">
        <v>0</v>
      </c>
      <c r="AO1749" s="164">
        <v>0</v>
      </c>
      <c r="AP1749" s="164">
        <v>0</v>
      </c>
      <c r="AQ1749" s="164">
        <v>0</v>
      </c>
      <c r="AR1749" s="164">
        <v>0</v>
      </c>
      <c r="AS1749" s="164">
        <v>0</v>
      </c>
      <c r="AT1749" s="164">
        <v>0</v>
      </c>
      <c r="AU1749" s="164">
        <v>0</v>
      </c>
      <c r="AV1749" s="164">
        <v>0</v>
      </c>
      <c r="AW1749" s="164">
        <v>0</v>
      </c>
    </row>
    <row r="1750" spans="1:49" x14ac:dyDescent="0.3">
      <c r="A1750" s="247"/>
      <c r="B1750" s="247"/>
      <c r="C1750" s="141" t="s">
        <v>34</v>
      </c>
      <c r="D1750" s="164">
        <v>0</v>
      </c>
      <c r="E1750" s="164">
        <v>0</v>
      </c>
      <c r="F1750" s="164">
        <v>0</v>
      </c>
      <c r="G1750" s="164">
        <v>0</v>
      </c>
      <c r="H1750" s="164">
        <v>0</v>
      </c>
      <c r="I1750" s="164">
        <v>0</v>
      </c>
      <c r="J1750" s="164">
        <v>0</v>
      </c>
      <c r="K1750" s="164">
        <v>0</v>
      </c>
      <c r="L1750" s="164">
        <v>0</v>
      </c>
      <c r="M1750" s="164">
        <v>0</v>
      </c>
      <c r="N1750" s="164">
        <v>0</v>
      </c>
      <c r="O1750" s="164">
        <v>0</v>
      </c>
      <c r="P1750" s="164">
        <v>0</v>
      </c>
      <c r="Q1750" s="164">
        <v>0</v>
      </c>
      <c r="R1750" s="164">
        <v>0</v>
      </c>
      <c r="S1750" s="164">
        <v>0</v>
      </c>
      <c r="T1750" s="164">
        <v>0</v>
      </c>
      <c r="U1750" s="164">
        <v>0</v>
      </c>
      <c r="V1750" s="164">
        <v>0</v>
      </c>
      <c r="W1750" s="164">
        <v>0</v>
      </c>
      <c r="X1750" s="164">
        <v>0</v>
      </c>
      <c r="Y1750" s="164">
        <v>0</v>
      </c>
      <c r="Z1750" s="164">
        <v>0</v>
      </c>
      <c r="AA1750" s="164">
        <v>0</v>
      </c>
      <c r="AB1750" s="164">
        <v>0</v>
      </c>
      <c r="AC1750" s="164">
        <v>0</v>
      </c>
      <c r="AD1750" s="164">
        <v>0</v>
      </c>
      <c r="AE1750" s="164">
        <v>0</v>
      </c>
      <c r="AF1750" s="164">
        <v>0</v>
      </c>
      <c r="AG1750" s="164">
        <v>0</v>
      </c>
      <c r="AH1750" s="164">
        <v>0</v>
      </c>
      <c r="AI1750" s="164">
        <v>0</v>
      </c>
      <c r="AJ1750" s="164">
        <v>0</v>
      </c>
      <c r="AK1750" s="164">
        <v>0</v>
      </c>
      <c r="AL1750" s="164">
        <v>0</v>
      </c>
      <c r="AM1750" s="164">
        <v>0</v>
      </c>
      <c r="AN1750" s="164">
        <v>0</v>
      </c>
      <c r="AO1750" s="164">
        <v>0</v>
      </c>
      <c r="AP1750" s="164">
        <v>0</v>
      </c>
      <c r="AQ1750" s="164">
        <v>0</v>
      </c>
      <c r="AR1750" s="164">
        <v>0</v>
      </c>
      <c r="AS1750" s="164">
        <v>0</v>
      </c>
      <c r="AT1750" s="164">
        <v>0</v>
      </c>
      <c r="AU1750" s="164">
        <v>0</v>
      </c>
      <c r="AV1750" s="164">
        <v>0</v>
      </c>
      <c r="AW1750" s="164">
        <v>0</v>
      </c>
    </row>
    <row r="1751" spans="1:49" x14ac:dyDescent="0.3">
      <c r="A1751" s="247"/>
      <c r="B1751" s="247"/>
      <c r="C1751" s="141" t="s">
        <v>19</v>
      </c>
      <c r="D1751" s="164">
        <v>0</v>
      </c>
      <c r="E1751" s="164">
        <v>0</v>
      </c>
      <c r="F1751" s="164">
        <v>0</v>
      </c>
      <c r="G1751" s="164">
        <v>0</v>
      </c>
      <c r="H1751" s="164">
        <v>0</v>
      </c>
      <c r="I1751" s="164">
        <v>0</v>
      </c>
      <c r="J1751" s="164">
        <v>0</v>
      </c>
      <c r="K1751" s="164">
        <v>0</v>
      </c>
      <c r="L1751" s="164">
        <v>0</v>
      </c>
      <c r="M1751" s="164">
        <v>0</v>
      </c>
      <c r="N1751" s="164">
        <v>0</v>
      </c>
      <c r="O1751" s="164">
        <v>0</v>
      </c>
      <c r="P1751" s="164">
        <v>0</v>
      </c>
      <c r="Q1751" s="164">
        <v>0</v>
      </c>
      <c r="R1751" s="164">
        <v>0</v>
      </c>
      <c r="S1751" s="164">
        <v>0</v>
      </c>
      <c r="T1751" s="164">
        <v>0</v>
      </c>
      <c r="U1751" s="164">
        <v>0</v>
      </c>
      <c r="V1751" s="164">
        <v>0</v>
      </c>
      <c r="W1751" s="164">
        <v>0</v>
      </c>
      <c r="X1751" s="164">
        <v>0</v>
      </c>
      <c r="Y1751" s="164">
        <v>0</v>
      </c>
      <c r="Z1751" s="164">
        <v>0</v>
      </c>
      <c r="AA1751" s="164">
        <v>0</v>
      </c>
      <c r="AB1751" s="164">
        <v>0</v>
      </c>
      <c r="AC1751" s="164">
        <v>0</v>
      </c>
      <c r="AD1751" s="164">
        <v>0</v>
      </c>
      <c r="AE1751" s="164">
        <v>0</v>
      </c>
      <c r="AF1751" s="164">
        <v>0</v>
      </c>
      <c r="AG1751" s="164">
        <v>0</v>
      </c>
      <c r="AH1751" s="164">
        <v>0</v>
      </c>
      <c r="AI1751" s="164">
        <v>0</v>
      </c>
      <c r="AJ1751" s="164">
        <v>0</v>
      </c>
      <c r="AK1751" s="164">
        <v>0</v>
      </c>
      <c r="AL1751" s="164">
        <v>0</v>
      </c>
      <c r="AM1751" s="164">
        <v>0</v>
      </c>
      <c r="AN1751" s="164">
        <v>0</v>
      </c>
      <c r="AO1751" s="164">
        <v>0</v>
      </c>
      <c r="AP1751" s="164">
        <v>0</v>
      </c>
      <c r="AQ1751" s="164">
        <v>0</v>
      </c>
      <c r="AR1751" s="164">
        <v>0</v>
      </c>
      <c r="AS1751" s="164">
        <v>0</v>
      </c>
      <c r="AT1751" s="164">
        <v>0</v>
      </c>
      <c r="AU1751" s="164">
        <v>0</v>
      </c>
      <c r="AV1751" s="164">
        <v>0</v>
      </c>
      <c r="AW1751" s="164">
        <v>0</v>
      </c>
    </row>
    <row r="1752" spans="1:49" x14ac:dyDescent="0.3">
      <c r="A1752" s="247"/>
      <c r="B1752" s="247" t="s">
        <v>22</v>
      </c>
      <c r="C1752" s="141" t="s">
        <v>11</v>
      </c>
      <c r="D1752" s="164">
        <v>0</v>
      </c>
      <c r="E1752" s="164">
        <v>0</v>
      </c>
      <c r="F1752" s="164">
        <v>0</v>
      </c>
      <c r="G1752" s="164">
        <v>0</v>
      </c>
      <c r="H1752" s="164">
        <v>0</v>
      </c>
      <c r="I1752" s="164">
        <v>0</v>
      </c>
      <c r="J1752" s="164">
        <v>0</v>
      </c>
      <c r="K1752" s="164">
        <v>0</v>
      </c>
      <c r="L1752" s="164">
        <v>0</v>
      </c>
      <c r="M1752" s="164">
        <v>0</v>
      </c>
      <c r="N1752" s="164">
        <v>0</v>
      </c>
      <c r="O1752" s="164">
        <v>0</v>
      </c>
      <c r="P1752" s="164">
        <v>0</v>
      </c>
      <c r="Q1752" s="164">
        <v>0</v>
      </c>
      <c r="R1752" s="164">
        <v>0</v>
      </c>
      <c r="S1752" s="164">
        <v>0</v>
      </c>
      <c r="T1752" s="164">
        <v>0</v>
      </c>
      <c r="U1752" s="164">
        <v>0</v>
      </c>
      <c r="V1752" s="164">
        <v>0</v>
      </c>
      <c r="W1752" s="164">
        <v>0</v>
      </c>
      <c r="X1752" s="164">
        <v>0</v>
      </c>
      <c r="Y1752" s="164">
        <v>0</v>
      </c>
      <c r="Z1752" s="164">
        <v>0</v>
      </c>
      <c r="AA1752" s="164">
        <v>0</v>
      </c>
      <c r="AB1752" s="164">
        <v>0</v>
      </c>
      <c r="AC1752" s="164">
        <v>0</v>
      </c>
      <c r="AD1752" s="164">
        <v>0</v>
      </c>
      <c r="AE1752" s="164">
        <v>0</v>
      </c>
      <c r="AF1752" s="164">
        <v>0</v>
      </c>
      <c r="AG1752" s="164">
        <v>0</v>
      </c>
      <c r="AH1752" s="164">
        <v>0</v>
      </c>
      <c r="AI1752" s="164">
        <v>0</v>
      </c>
      <c r="AJ1752" s="164">
        <v>0</v>
      </c>
      <c r="AK1752" s="164">
        <v>0</v>
      </c>
      <c r="AL1752" s="164">
        <v>0</v>
      </c>
      <c r="AM1752" s="164">
        <v>0</v>
      </c>
      <c r="AN1752" s="164">
        <v>0</v>
      </c>
      <c r="AO1752" s="164">
        <v>0</v>
      </c>
      <c r="AP1752" s="164">
        <v>0</v>
      </c>
      <c r="AQ1752" s="164">
        <v>0</v>
      </c>
      <c r="AR1752" s="164">
        <v>0</v>
      </c>
      <c r="AS1752" s="164">
        <v>0</v>
      </c>
      <c r="AT1752" s="164">
        <v>0</v>
      </c>
      <c r="AU1752" s="164">
        <v>0</v>
      </c>
      <c r="AV1752" s="164">
        <v>0</v>
      </c>
      <c r="AW1752" s="164">
        <v>0</v>
      </c>
    </row>
    <row r="1753" spans="1:49" x14ac:dyDescent="0.3">
      <c r="A1753" s="247"/>
      <c r="B1753" s="247"/>
      <c r="C1753" s="141" t="s">
        <v>12</v>
      </c>
      <c r="D1753" s="164">
        <v>0</v>
      </c>
      <c r="E1753" s="164">
        <v>0</v>
      </c>
      <c r="F1753" s="164">
        <v>0</v>
      </c>
      <c r="G1753" s="164">
        <v>0</v>
      </c>
      <c r="H1753" s="164">
        <v>0</v>
      </c>
      <c r="I1753" s="164">
        <v>0</v>
      </c>
      <c r="J1753" s="164">
        <v>0</v>
      </c>
      <c r="K1753" s="164">
        <v>0</v>
      </c>
      <c r="L1753" s="164">
        <v>0</v>
      </c>
      <c r="M1753" s="164">
        <v>0</v>
      </c>
      <c r="N1753" s="164">
        <v>0</v>
      </c>
      <c r="O1753" s="164">
        <v>0</v>
      </c>
      <c r="P1753" s="164">
        <v>0</v>
      </c>
      <c r="Q1753" s="164">
        <v>0</v>
      </c>
      <c r="R1753" s="164">
        <v>0</v>
      </c>
      <c r="S1753" s="164">
        <v>0</v>
      </c>
      <c r="T1753" s="164">
        <v>0</v>
      </c>
      <c r="U1753" s="164">
        <v>0</v>
      </c>
      <c r="V1753" s="164">
        <v>0</v>
      </c>
      <c r="W1753" s="164">
        <v>0</v>
      </c>
      <c r="X1753" s="164">
        <v>0</v>
      </c>
      <c r="Y1753" s="164">
        <v>0</v>
      </c>
      <c r="Z1753" s="164">
        <v>0</v>
      </c>
      <c r="AA1753" s="164">
        <v>0</v>
      </c>
      <c r="AB1753" s="164">
        <v>0</v>
      </c>
      <c r="AC1753" s="164">
        <v>0</v>
      </c>
      <c r="AD1753" s="164">
        <v>0</v>
      </c>
      <c r="AE1753" s="164">
        <v>0</v>
      </c>
      <c r="AF1753" s="164">
        <v>0</v>
      </c>
      <c r="AG1753" s="164">
        <v>0</v>
      </c>
      <c r="AH1753" s="164">
        <v>0</v>
      </c>
      <c r="AI1753" s="164">
        <v>0</v>
      </c>
      <c r="AJ1753" s="164">
        <v>0</v>
      </c>
      <c r="AK1753" s="164">
        <v>0</v>
      </c>
      <c r="AL1753" s="164">
        <v>0</v>
      </c>
      <c r="AM1753" s="164">
        <v>0</v>
      </c>
      <c r="AN1753" s="164">
        <v>0</v>
      </c>
      <c r="AO1753" s="164">
        <v>0</v>
      </c>
      <c r="AP1753" s="164">
        <v>0</v>
      </c>
      <c r="AQ1753" s="164">
        <v>0</v>
      </c>
      <c r="AR1753" s="164">
        <v>0</v>
      </c>
      <c r="AS1753" s="164">
        <v>0</v>
      </c>
      <c r="AT1753" s="164">
        <v>0</v>
      </c>
      <c r="AU1753" s="164">
        <v>0</v>
      </c>
      <c r="AV1753" s="164">
        <v>0</v>
      </c>
      <c r="AW1753" s="164">
        <v>0</v>
      </c>
    </row>
    <row r="1754" spans="1:49" x14ac:dyDescent="0.3">
      <c r="A1754" s="247"/>
      <c r="B1754" s="247"/>
      <c r="C1754" s="141" t="s">
        <v>13</v>
      </c>
      <c r="D1754" s="164">
        <v>0</v>
      </c>
      <c r="E1754" s="164">
        <v>0</v>
      </c>
      <c r="F1754" s="164">
        <v>0</v>
      </c>
      <c r="G1754" s="164">
        <v>0</v>
      </c>
      <c r="H1754" s="164">
        <v>0</v>
      </c>
      <c r="I1754" s="164">
        <v>0</v>
      </c>
      <c r="J1754" s="164">
        <v>0</v>
      </c>
      <c r="K1754" s="164">
        <v>0</v>
      </c>
      <c r="L1754" s="164">
        <v>0</v>
      </c>
      <c r="M1754" s="164">
        <v>0</v>
      </c>
      <c r="N1754" s="164">
        <v>0</v>
      </c>
      <c r="O1754" s="164">
        <v>0</v>
      </c>
      <c r="P1754" s="164">
        <v>0</v>
      </c>
      <c r="Q1754" s="164">
        <v>0</v>
      </c>
      <c r="R1754" s="164">
        <v>0</v>
      </c>
      <c r="S1754" s="164">
        <v>0</v>
      </c>
      <c r="T1754" s="164">
        <v>0</v>
      </c>
      <c r="U1754" s="164">
        <v>0</v>
      </c>
      <c r="V1754" s="164">
        <v>0</v>
      </c>
      <c r="W1754" s="164">
        <v>0</v>
      </c>
      <c r="X1754" s="164">
        <v>0</v>
      </c>
      <c r="Y1754" s="164">
        <v>0</v>
      </c>
      <c r="Z1754" s="164">
        <v>0</v>
      </c>
      <c r="AA1754" s="164">
        <v>0</v>
      </c>
      <c r="AB1754" s="164">
        <v>0</v>
      </c>
      <c r="AC1754" s="164">
        <v>0</v>
      </c>
      <c r="AD1754" s="164">
        <v>0</v>
      </c>
      <c r="AE1754" s="164">
        <v>0</v>
      </c>
      <c r="AF1754" s="164">
        <v>0</v>
      </c>
      <c r="AG1754" s="164">
        <v>0</v>
      </c>
      <c r="AH1754" s="164">
        <v>0</v>
      </c>
      <c r="AI1754" s="164">
        <v>0</v>
      </c>
      <c r="AJ1754" s="164">
        <v>0</v>
      </c>
      <c r="AK1754" s="164">
        <v>0</v>
      </c>
      <c r="AL1754" s="164">
        <v>0</v>
      </c>
      <c r="AM1754" s="164">
        <v>0</v>
      </c>
      <c r="AN1754" s="164">
        <v>0</v>
      </c>
      <c r="AO1754" s="164">
        <v>0</v>
      </c>
      <c r="AP1754" s="164">
        <v>0</v>
      </c>
      <c r="AQ1754" s="164">
        <v>0</v>
      </c>
      <c r="AR1754" s="164">
        <v>0</v>
      </c>
      <c r="AS1754" s="164">
        <v>0</v>
      </c>
      <c r="AT1754" s="164">
        <v>0</v>
      </c>
      <c r="AU1754" s="164">
        <v>0</v>
      </c>
      <c r="AV1754" s="164">
        <v>0</v>
      </c>
      <c r="AW1754" s="164">
        <v>0</v>
      </c>
    </row>
    <row r="1755" spans="1:49" x14ac:dyDescent="0.3">
      <c r="A1755" s="247"/>
      <c r="B1755" s="247"/>
      <c r="C1755" s="141" t="s">
        <v>14</v>
      </c>
      <c r="D1755" s="164">
        <v>0</v>
      </c>
      <c r="E1755" s="164">
        <v>0</v>
      </c>
      <c r="F1755" s="164">
        <v>0</v>
      </c>
      <c r="G1755" s="164">
        <v>0</v>
      </c>
      <c r="H1755" s="164">
        <v>0</v>
      </c>
      <c r="I1755" s="164">
        <v>0</v>
      </c>
      <c r="J1755" s="164">
        <v>0</v>
      </c>
      <c r="K1755" s="164">
        <v>0</v>
      </c>
      <c r="L1755" s="164">
        <v>0</v>
      </c>
      <c r="M1755" s="164">
        <v>0</v>
      </c>
      <c r="N1755" s="164">
        <v>0</v>
      </c>
      <c r="O1755" s="164">
        <v>0</v>
      </c>
      <c r="P1755" s="164">
        <v>0</v>
      </c>
      <c r="Q1755" s="164">
        <v>0</v>
      </c>
      <c r="R1755" s="164">
        <v>0</v>
      </c>
      <c r="S1755" s="164">
        <v>0</v>
      </c>
      <c r="T1755" s="164">
        <v>0</v>
      </c>
      <c r="U1755" s="164">
        <v>0</v>
      </c>
      <c r="V1755" s="164">
        <v>0</v>
      </c>
      <c r="W1755" s="164">
        <v>0</v>
      </c>
      <c r="X1755" s="164">
        <v>0</v>
      </c>
      <c r="Y1755" s="164">
        <v>0</v>
      </c>
      <c r="Z1755" s="164">
        <v>0</v>
      </c>
      <c r="AA1755" s="164">
        <v>0</v>
      </c>
      <c r="AB1755" s="164">
        <v>0</v>
      </c>
      <c r="AC1755" s="164">
        <v>0</v>
      </c>
      <c r="AD1755" s="164">
        <v>0</v>
      </c>
      <c r="AE1755" s="164">
        <v>0</v>
      </c>
      <c r="AF1755" s="164">
        <v>0</v>
      </c>
      <c r="AG1755" s="164">
        <v>0</v>
      </c>
      <c r="AH1755" s="164">
        <v>0</v>
      </c>
      <c r="AI1755" s="164">
        <v>0</v>
      </c>
      <c r="AJ1755" s="164">
        <v>0</v>
      </c>
      <c r="AK1755" s="164">
        <v>0</v>
      </c>
      <c r="AL1755" s="164">
        <v>0</v>
      </c>
      <c r="AM1755" s="164">
        <v>0</v>
      </c>
      <c r="AN1755" s="164">
        <v>0</v>
      </c>
      <c r="AO1755" s="164">
        <v>0</v>
      </c>
      <c r="AP1755" s="164">
        <v>0</v>
      </c>
      <c r="AQ1755" s="164">
        <v>0</v>
      </c>
      <c r="AR1755" s="164">
        <v>0</v>
      </c>
      <c r="AS1755" s="164">
        <v>0</v>
      </c>
      <c r="AT1755" s="164">
        <v>0</v>
      </c>
      <c r="AU1755" s="164">
        <v>0</v>
      </c>
      <c r="AV1755" s="164">
        <v>0</v>
      </c>
      <c r="AW1755" s="164">
        <v>0</v>
      </c>
    </row>
    <row r="1756" spans="1:49" x14ac:dyDescent="0.3">
      <c r="A1756" s="247"/>
      <c r="B1756" s="247"/>
      <c r="C1756" s="141" t="s">
        <v>15</v>
      </c>
      <c r="D1756" s="164">
        <v>0</v>
      </c>
      <c r="E1756" s="164">
        <v>0</v>
      </c>
      <c r="F1756" s="164">
        <v>0</v>
      </c>
      <c r="G1756" s="164">
        <v>0</v>
      </c>
      <c r="H1756" s="164">
        <v>0</v>
      </c>
      <c r="I1756" s="164">
        <v>0</v>
      </c>
      <c r="J1756" s="164">
        <v>0</v>
      </c>
      <c r="K1756" s="164">
        <v>0</v>
      </c>
      <c r="L1756" s="164">
        <v>0</v>
      </c>
      <c r="M1756" s="164">
        <v>0</v>
      </c>
      <c r="N1756" s="164">
        <v>0</v>
      </c>
      <c r="O1756" s="164">
        <v>0</v>
      </c>
      <c r="P1756" s="164">
        <v>0</v>
      </c>
      <c r="Q1756" s="164">
        <v>0</v>
      </c>
      <c r="R1756" s="164">
        <v>0</v>
      </c>
      <c r="S1756" s="164">
        <v>0</v>
      </c>
      <c r="T1756" s="164">
        <v>0</v>
      </c>
      <c r="U1756" s="164">
        <v>0</v>
      </c>
      <c r="V1756" s="164">
        <v>0</v>
      </c>
      <c r="W1756" s="164">
        <v>0</v>
      </c>
      <c r="X1756" s="164">
        <v>0</v>
      </c>
      <c r="Y1756" s="164">
        <v>0</v>
      </c>
      <c r="Z1756" s="164">
        <v>0</v>
      </c>
      <c r="AA1756" s="164">
        <v>0</v>
      </c>
      <c r="AB1756" s="164">
        <v>0</v>
      </c>
      <c r="AC1756" s="164">
        <v>0</v>
      </c>
      <c r="AD1756" s="164">
        <v>0</v>
      </c>
      <c r="AE1756" s="164">
        <v>0</v>
      </c>
      <c r="AF1756" s="164">
        <v>0</v>
      </c>
      <c r="AG1756" s="164">
        <v>0</v>
      </c>
      <c r="AH1756" s="164">
        <v>0</v>
      </c>
      <c r="AI1756" s="164">
        <v>0</v>
      </c>
      <c r="AJ1756" s="164">
        <v>0</v>
      </c>
      <c r="AK1756" s="164">
        <v>0</v>
      </c>
      <c r="AL1756" s="164">
        <v>0</v>
      </c>
      <c r="AM1756" s="164">
        <v>0</v>
      </c>
      <c r="AN1756" s="164">
        <v>0</v>
      </c>
      <c r="AO1756" s="164">
        <v>0</v>
      </c>
      <c r="AP1756" s="164">
        <v>0</v>
      </c>
      <c r="AQ1756" s="164">
        <v>0</v>
      </c>
      <c r="AR1756" s="164">
        <v>0</v>
      </c>
      <c r="AS1756" s="164">
        <v>0</v>
      </c>
      <c r="AT1756" s="164">
        <v>0</v>
      </c>
      <c r="AU1756" s="164">
        <v>0</v>
      </c>
      <c r="AV1756" s="164">
        <v>0</v>
      </c>
      <c r="AW1756" s="164">
        <v>0</v>
      </c>
    </row>
    <row r="1757" spans="1:49" x14ac:dyDescent="0.3">
      <c r="A1757" s="247"/>
      <c r="B1757" s="247"/>
      <c r="C1757" s="141" t="s">
        <v>16</v>
      </c>
      <c r="D1757" s="164">
        <v>0</v>
      </c>
      <c r="E1757" s="164">
        <v>0</v>
      </c>
      <c r="F1757" s="164">
        <v>0</v>
      </c>
      <c r="G1757" s="164">
        <v>0</v>
      </c>
      <c r="H1757" s="164">
        <v>0</v>
      </c>
      <c r="I1757" s="164">
        <v>0</v>
      </c>
      <c r="J1757" s="164">
        <v>0</v>
      </c>
      <c r="K1757" s="164">
        <v>0</v>
      </c>
      <c r="L1757" s="164">
        <v>0</v>
      </c>
      <c r="M1757" s="164">
        <v>0</v>
      </c>
      <c r="N1757" s="164">
        <v>0</v>
      </c>
      <c r="O1757" s="164">
        <v>0</v>
      </c>
      <c r="P1757" s="164">
        <v>0</v>
      </c>
      <c r="Q1757" s="164">
        <v>0</v>
      </c>
      <c r="R1757" s="164">
        <v>0</v>
      </c>
      <c r="S1757" s="164">
        <v>0</v>
      </c>
      <c r="T1757" s="164">
        <v>0</v>
      </c>
      <c r="U1757" s="164">
        <v>0</v>
      </c>
      <c r="V1757" s="164">
        <v>0</v>
      </c>
      <c r="W1757" s="164">
        <v>0</v>
      </c>
      <c r="X1757" s="164">
        <v>0</v>
      </c>
      <c r="Y1757" s="164">
        <v>0</v>
      </c>
      <c r="Z1757" s="164">
        <v>0</v>
      </c>
      <c r="AA1757" s="164">
        <v>0</v>
      </c>
      <c r="AB1757" s="164">
        <v>0</v>
      </c>
      <c r="AC1757" s="164">
        <v>0</v>
      </c>
      <c r="AD1757" s="164">
        <v>0</v>
      </c>
      <c r="AE1757" s="164">
        <v>0</v>
      </c>
      <c r="AF1757" s="164">
        <v>0</v>
      </c>
      <c r="AG1757" s="164">
        <v>0</v>
      </c>
      <c r="AH1757" s="164">
        <v>0</v>
      </c>
      <c r="AI1757" s="164">
        <v>0</v>
      </c>
      <c r="AJ1757" s="164">
        <v>0</v>
      </c>
      <c r="AK1757" s="164">
        <v>0</v>
      </c>
      <c r="AL1757" s="164">
        <v>0</v>
      </c>
      <c r="AM1757" s="164">
        <v>0</v>
      </c>
      <c r="AN1757" s="164">
        <v>0</v>
      </c>
      <c r="AO1757" s="164">
        <v>0</v>
      </c>
      <c r="AP1757" s="164">
        <v>0</v>
      </c>
      <c r="AQ1757" s="164">
        <v>0</v>
      </c>
      <c r="AR1757" s="164">
        <v>0</v>
      </c>
      <c r="AS1757" s="164">
        <v>0</v>
      </c>
      <c r="AT1757" s="164">
        <v>0</v>
      </c>
      <c r="AU1757" s="164">
        <v>0</v>
      </c>
      <c r="AV1757" s="164">
        <v>0</v>
      </c>
      <c r="AW1757" s="164">
        <v>0</v>
      </c>
    </row>
    <row r="1758" spans="1:49" x14ac:dyDescent="0.3">
      <c r="A1758" s="247"/>
      <c r="B1758" s="247"/>
      <c r="C1758" s="141" t="s">
        <v>17</v>
      </c>
      <c r="D1758" s="164">
        <v>0</v>
      </c>
      <c r="E1758" s="164">
        <v>0</v>
      </c>
      <c r="F1758" s="164">
        <v>0</v>
      </c>
      <c r="G1758" s="164">
        <v>0</v>
      </c>
      <c r="H1758" s="164">
        <v>0</v>
      </c>
      <c r="I1758" s="164">
        <v>0</v>
      </c>
      <c r="J1758" s="164">
        <v>0</v>
      </c>
      <c r="K1758" s="164">
        <v>0</v>
      </c>
      <c r="L1758" s="164">
        <v>0</v>
      </c>
      <c r="M1758" s="164">
        <v>0</v>
      </c>
      <c r="N1758" s="164">
        <v>0</v>
      </c>
      <c r="O1758" s="164">
        <v>0</v>
      </c>
      <c r="P1758" s="164">
        <v>0</v>
      </c>
      <c r="Q1758" s="164">
        <v>0</v>
      </c>
      <c r="R1758" s="164">
        <v>0</v>
      </c>
      <c r="S1758" s="164">
        <v>0</v>
      </c>
      <c r="T1758" s="164">
        <v>0</v>
      </c>
      <c r="U1758" s="164">
        <v>0</v>
      </c>
      <c r="V1758" s="164">
        <v>0</v>
      </c>
      <c r="W1758" s="164">
        <v>0</v>
      </c>
      <c r="X1758" s="164">
        <v>0</v>
      </c>
      <c r="Y1758" s="164">
        <v>0</v>
      </c>
      <c r="Z1758" s="164">
        <v>0</v>
      </c>
      <c r="AA1758" s="164">
        <v>0</v>
      </c>
      <c r="AB1758" s="164">
        <v>0</v>
      </c>
      <c r="AC1758" s="164">
        <v>0</v>
      </c>
      <c r="AD1758" s="164">
        <v>0</v>
      </c>
      <c r="AE1758" s="164">
        <v>0</v>
      </c>
      <c r="AF1758" s="164">
        <v>0</v>
      </c>
      <c r="AG1758" s="164">
        <v>0</v>
      </c>
      <c r="AH1758" s="164">
        <v>0</v>
      </c>
      <c r="AI1758" s="164">
        <v>0</v>
      </c>
      <c r="AJ1758" s="164">
        <v>0</v>
      </c>
      <c r="AK1758" s="164">
        <v>0</v>
      </c>
      <c r="AL1758" s="164">
        <v>0</v>
      </c>
      <c r="AM1758" s="164">
        <v>0</v>
      </c>
      <c r="AN1758" s="164">
        <v>0</v>
      </c>
      <c r="AO1758" s="164">
        <v>0</v>
      </c>
      <c r="AP1758" s="164">
        <v>0</v>
      </c>
      <c r="AQ1758" s="164">
        <v>0</v>
      </c>
      <c r="AR1758" s="164">
        <v>0</v>
      </c>
      <c r="AS1758" s="164">
        <v>0</v>
      </c>
      <c r="AT1758" s="164">
        <v>0</v>
      </c>
      <c r="AU1758" s="164">
        <v>0</v>
      </c>
      <c r="AV1758" s="164">
        <v>0</v>
      </c>
      <c r="AW1758" s="164">
        <v>0</v>
      </c>
    </row>
    <row r="1759" spans="1:49" x14ac:dyDescent="0.3">
      <c r="A1759" s="247"/>
      <c r="B1759" s="247"/>
      <c r="C1759" s="141" t="s">
        <v>34</v>
      </c>
      <c r="D1759" s="164">
        <v>0</v>
      </c>
      <c r="E1759" s="164">
        <v>0</v>
      </c>
      <c r="F1759" s="164">
        <v>0</v>
      </c>
      <c r="G1759" s="164">
        <v>0</v>
      </c>
      <c r="H1759" s="164">
        <v>0</v>
      </c>
      <c r="I1759" s="164">
        <v>0</v>
      </c>
      <c r="J1759" s="164">
        <v>0</v>
      </c>
      <c r="K1759" s="164">
        <v>0</v>
      </c>
      <c r="L1759" s="164">
        <v>0</v>
      </c>
      <c r="M1759" s="164">
        <v>0</v>
      </c>
      <c r="N1759" s="164">
        <v>0</v>
      </c>
      <c r="O1759" s="164">
        <v>0</v>
      </c>
      <c r="P1759" s="164">
        <v>0</v>
      </c>
      <c r="Q1759" s="164">
        <v>0</v>
      </c>
      <c r="R1759" s="164">
        <v>0</v>
      </c>
      <c r="S1759" s="164">
        <v>0</v>
      </c>
      <c r="T1759" s="164">
        <v>0</v>
      </c>
      <c r="U1759" s="164">
        <v>0</v>
      </c>
      <c r="V1759" s="164">
        <v>0</v>
      </c>
      <c r="W1759" s="164">
        <v>0</v>
      </c>
      <c r="X1759" s="164">
        <v>0</v>
      </c>
      <c r="Y1759" s="164">
        <v>0</v>
      </c>
      <c r="Z1759" s="164">
        <v>0</v>
      </c>
      <c r="AA1759" s="164">
        <v>0</v>
      </c>
      <c r="AB1759" s="164">
        <v>0</v>
      </c>
      <c r="AC1759" s="164">
        <v>0</v>
      </c>
      <c r="AD1759" s="164">
        <v>0</v>
      </c>
      <c r="AE1759" s="164">
        <v>0</v>
      </c>
      <c r="AF1759" s="164">
        <v>0</v>
      </c>
      <c r="AG1759" s="164">
        <v>0</v>
      </c>
      <c r="AH1759" s="164">
        <v>0</v>
      </c>
      <c r="AI1759" s="164">
        <v>0</v>
      </c>
      <c r="AJ1759" s="164">
        <v>0</v>
      </c>
      <c r="AK1759" s="164">
        <v>0</v>
      </c>
      <c r="AL1759" s="164">
        <v>0</v>
      </c>
      <c r="AM1759" s="164">
        <v>0</v>
      </c>
      <c r="AN1759" s="164">
        <v>0</v>
      </c>
      <c r="AO1759" s="164">
        <v>0</v>
      </c>
      <c r="AP1759" s="164">
        <v>0</v>
      </c>
      <c r="AQ1759" s="164">
        <v>0</v>
      </c>
      <c r="AR1759" s="164">
        <v>0</v>
      </c>
      <c r="AS1759" s="164">
        <v>0</v>
      </c>
      <c r="AT1759" s="164">
        <v>0</v>
      </c>
      <c r="AU1759" s="164">
        <v>0</v>
      </c>
      <c r="AV1759" s="164">
        <v>0</v>
      </c>
      <c r="AW1759" s="164">
        <v>0</v>
      </c>
    </row>
    <row r="1760" spans="1:49" x14ac:dyDescent="0.3">
      <c r="A1760" s="247"/>
      <c r="B1760" s="247"/>
      <c r="C1760" s="141" t="s">
        <v>19</v>
      </c>
      <c r="D1760" s="164">
        <v>0</v>
      </c>
      <c r="E1760" s="164">
        <v>0</v>
      </c>
      <c r="F1760" s="164">
        <v>0</v>
      </c>
      <c r="G1760" s="164">
        <v>0</v>
      </c>
      <c r="H1760" s="164">
        <v>0</v>
      </c>
      <c r="I1760" s="164">
        <v>0</v>
      </c>
      <c r="J1760" s="164">
        <v>0</v>
      </c>
      <c r="K1760" s="164">
        <v>0</v>
      </c>
      <c r="L1760" s="164">
        <v>0</v>
      </c>
      <c r="M1760" s="164">
        <v>0</v>
      </c>
      <c r="N1760" s="164">
        <v>0</v>
      </c>
      <c r="O1760" s="164">
        <v>0</v>
      </c>
      <c r="P1760" s="164">
        <v>0</v>
      </c>
      <c r="Q1760" s="164">
        <v>0</v>
      </c>
      <c r="R1760" s="164">
        <v>0</v>
      </c>
      <c r="S1760" s="164">
        <v>0</v>
      </c>
      <c r="T1760" s="164">
        <v>0</v>
      </c>
      <c r="U1760" s="164">
        <v>0</v>
      </c>
      <c r="V1760" s="164">
        <v>0</v>
      </c>
      <c r="W1760" s="164">
        <v>0</v>
      </c>
      <c r="X1760" s="164">
        <v>0</v>
      </c>
      <c r="Y1760" s="164">
        <v>0</v>
      </c>
      <c r="Z1760" s="164">
        <v>0</v>
      </c>
      <c r="AA1760" s="164">
        <v>0</v>
      </c>
      <c r="AB1760" s="164">
        <v>0</v>
      </c>
      <c r="AC1760" s="164">
        <v>0</v>
      </c>
      <c r="AD1760" s="164">
        <v>0</v>
      </c>
      <c r="AE1760" s="164">
        <v>0</v>
      </c>
      <c r="AF1760" s="164">
        <v>0</v>
      </c>
      <c r="AG1760" s="164">
        <v>0</v>
      </c>
      <c r="AH1760" s="164">
        <v>0</v>
      </c>
      <c r="AI1760" s="164">
        <v>0</v>
      </c>
      <c r="AJ1760" s="164">
        <v>0</v>
      </c>
      <c r="AK1760" s="164">
        <v>0</v>
      </c>
      <c r="AL1760" s="164">
        <v>0</v>
      </c>
      <c r="AM1760" s="164">
        <v>0</v>
      </c>
      <c r="AN1760" s="164">
        <v>0</v>
      </c>
      <c r="AO1760" s="164">
        <v>0</v>
      </c>
      <c r="AP1760" s="164">
        <v>0</v>
      </c>
      <c r="AQ1760" s="164">
        <v>0</v>
      </c>
      <c r="AR1760" s="164">
        <v>0</v>
      </c>
      <c r="AS1760" s="164">
        <v>0</v>
      </c>
      <c r="AT1760" s="164">
        <v>0</v>
      </c>
      <c r="AU1760" s="164">
        <v>0</v>
      </c>
      <c r="AV1760" s="164">
        <v>0</v>
      </c>
      <c r="AW1760" s="164">
        <v>0</v>
      </c>
    </row>
    <row r="1761" spans="1:49" x14ac:dyDescent="0.3">
      <c r="A1761" s="247"/>
      <c r="B1761" s="247" t="s">
        <v>23</v>
      </c>
      <c r="C1761" s="141" t="s">
        <v>11</v>
      </c>
      <c r="D1761" s="164">
        <v>0</v>
      </c>
      <c r="E1761" s="164">
        <v>0</v>
      </c>
      <c r="F1761" s="164">
        <v>0</v>
      </c>
      <c r="G1761" s="164">
        <v>0</v>
      </c>
      <c r="H1761" s="164">
        <v>0</v>
      </c>
      <c r="I1761" s="164">
        <v>0</v>
      </c>
      <c r="J1761" s="164">
        <v>0</v>
      </c>
      <c r="K1761" s="164">
        <v>0</v>
      </c>
      <c r="L1761" s="164">
        <v>0</v>
      </c>
      <c r="M1761" s="164">
        <v>0</v>
      </c>
      <c r="N1761" s="164">
        <v>0</v>
      </c>
      <c r="O1761" s="164">
        <v>0</v>
      </c>
      <c r="P1761" s="164">
        <v>0</v>
      </c>
      <c r="Q1761" s="164">
        <v>0</v>
      </c>
      <c r="R1761" s="164">
        <v>0</v>
      </c>
      <c r="S1761" s="164">
        <v>0</v>
      </c>
      <c r="T1761" s="164">
        <v>0</v>
      </c>
      <c r="U1761" s="164">
        <v>0</v>
      </c>
      <c r="V1761" s="164">
        <v>0</v>
      </c>
      <c r="W1761" s="164">
        <v>0</v>
      </c>
      <c r="X1761" s="164">
        <v>0</v>
      </c>
      <c r="Y1761" s="164">
        <v>0</v>
      </c>
      <c r="Z1761" s="164">
        <v>0</v>
      </c>
      <c r="AA1761" s="164">
        <v>0</v>
      </c>
      <c r="AB1761" s="164">
        <v>0</v>
      </c>
      <c r="AC1761" s="164">
        <v>0</v>
      </c>
      <c r="AD1761" s="164">
        <v>0</v>
      </c>
      <c r="AE1761" s="164">
        <v>0</v>
      </c>
      <c r="AF1761" s="164">
        <v>0</v>
      </c>
      <c r="AG1761" s="164">
        <v>0</v>
      </c>
      <c r="AH1761" s="164">
        <v>0</v>
      </c>
      <c r="AI1761" s="164">
        <v>0</v>
      </c>
      <c r="AJ1761" s="164">
        <v>0</v>
      </c>
      <c r="AK1761" s="164">
        <v>0</v>
      </c>
      <c r="AL1761" s="164">
        <v>0</v>
      </c>
      <c r="AM1761" s="164">
        <v>0</v>
      </c>
      <c r="AN1761" s="164">
        <v>0</v>
      </c>
      <c r="AO1761" s="164">
        <v>0</v>
      </c>
      <c r="AP1761" s="164">
        <v>0</v>
      </c>
      <c r="AQ1761" s="164">
        <v>0</v>
      </c>
      <c r="AR1761" s="164">
        <v>0</v>
      </c>
      <c r="AS1761" s="164">
        <v>0</v>
      </c>
      <c r="AT1761" s="164">
        <v>0</v>
      </c>
      <c r="AU1761" s="164">
        <v>0</v>
      </c>
      <c r="AV1761" s="164">
        <v>0</v>
      </c>
      <c r="AW1761" s="164">
        <v>0</v>
      </c>
    </row>
    <row r="1762" spans="1:49" x14ac:dyDescent="0.3">
      <c r="A1762" s="247"/>
      <c r="B1762" s="247"/>
      <c r="C1762" s="141" t="s">
        <v>12</v>
      </c>
      <c r="D1762" s="164">
        <v>0</v>
      </c>
      <c r="E1762" s="164">
        <v>0</v>
      </c>
      <c r="F1762" s="164">
        <v>0</v>
      </c>
      <c r="G1762" s="164">
        <v>0</v>
      </c>
      <c r="H1762" s="164">
        <v>0</v>
      </c>
      <c r="I1762" s="164">
        <v>0</v>
      </c>
      <c r="J1762" s="164">
        <v>0</v>
      </c>
      <c r="K1762" s="164">
        <v>0</v>
      </c>
      <c r="L1762" s="164">
        <v>0</v>
      </c>
      <c r="M1762" s="164">
        <v>0</v>
      </c>
      <c r="N1762" s="164">
        <v>0</v>
      </c>
      <c r="O1762" s="164">
        <v>0</v>
      </c>
      <c r="P1762" s="164">
        <v>0</v>
      </c>
      <c r="Q1762" s="164">
        <v>0</v>
      </c>
      <c r="R1762" s="164">
        <v>0</v>
      </c>
      <c r="S1762" s="164">
        <v>0</v>
      </c>
      <c r="T1762" s="164">
        <v>0</v>
      </c>
      <c r="U1762" s="164">
        <v>0</v>
      </c>
      <c r="V1762" s="164">
        <v>0</v>
      </c>
      <c r="W1762" s="164">
        <v>0</v>
      </c>
      <c r="X1762" s="164">
        <v>0</v>
      </c>
      <c r="Y1762" s="164">
        <v>0</v>
      </c>
      <c r="Z1762" s="164">
        <v>0</v>
      </c>
      <c r="AA1762" s="164">
        <v>0</v>
      </c>
      <c r="AB1762" s="164">
        <v>0</v>
      </c>
      <c r="AC1762" s="164">
        <v>0</v>
      </c>
      <c r="AD1762" s="164">
        <v>0</v>
      </c>
      <c r="AE1762" s="164">
        <v>0</v>
      </c>
      <c r="AF1762" s="164">
        <v>0</v>
      </c>
      <c r="AG1762" s="164">
        <v>0</v>
      </c>
      <c r="AH1762" s="164">
        <v>0</v>
      </c>
      <c r="AI1762" s="164">
        <v>0</v>
      </c>
      <c r="AJ1762" s="164">
        <v>0</v>
      </c>
      <c r="AK1762" s="164">
        <v>0</v>
      </c>
      <c r="AL1762" s="164">
        <v>0</v>
      </c>
      <c r="AM1762" s="164">
        <v>0</v>
      </c>
      <c r="AN1762" s="164">
        <v>0</v>
      </c>
      <c r="AO1762" s="164">
        <v>0</v>
      </c>
      <c r="AP1762" s="164">
        <v>0</v>
      </c>
      <c r="AQ1762" s="164">
        <v>0</v>
      </c>
      <c r="AR1762" s="164">
        <v>0</v>
      </c>
      <c r="AS1762" s="164">
        <v>0</v>
      </c>
      <c r="AT1762" s="164">
        <v>0</v>
      </c>
      <c r="AU1762" s="164">
        <v>0</v>
      </c>
      <c r="AV1762" s="164">
        <v>0</v>
      </c>
      <c r="AW1762" s="164">
        <v>0</v>
      </c>
    </row>
    <row r="1763" spans="1:49" x14ac:dyDescent="0.3">
      <c r="A1763" s="247"/>
      <c r="B1763" s="247"/>
      <c r="C1763" s="141" t="s">
        <v>13</v>
      </c>
      <c r="D1763" s="164">
        <v>0</v>
      </c>
      <c r="E1763" s="164">
        <v>0</v>
      </c>
      <c r="F1763" s="164">
        <v>0</v>
      </c>
      <c r="G1763" s="164">
        <v>0</v>
      </c>
      <c r="H1763" s="164">
        <v>0</v>
      </c>
      <c r="I1763" s="164">
        <v>0</v>
      </c>
      <c r="J1763" s="164">
        <v>0</v>
      </c>
      <c r="K1763" s="164">
        <v>0</v>
      </c>
      <c r="L1763" s="164">
        <v>0</v>
      </c>
      <c r="M1763" s="164">
        <v>0</v>
      </c>
      <c r="N1763" s="164">
        <v>0</v>
      </c>
      <c r="O1763" s="164">
        <v>0</v>
      </c>
      <c r="P1763" s="164">
        <v>0</v>
      </c>
      <c r="Q1763" s="164">
        <v>0</v>
      </c>
      <c r="R1763" s="164">
        <v>0</v>
      </c>
      <c r="S1763" s="164">
        <v>0</v>
      </c>
      <c r="T1763" s="164">
        <v>0</v>
      </c>
      <c r="U1763" s="164">
        <v>0</v>
      </c>
      <c r="V1763" s="164">
        <v>0</v>
      </c>
      <c r="W1763" s="164">
        <v>0</v>
      </c>
      <c r="X1763" s="164">
        <v>0</v>
      </c>
      <c r="Y1763" s="164">
        <v>0</v>
      </c>
      <c r="Z1763" s="164">
        <v>0</v>
      </c>
      <c r="AA1763" s="164">
        <v>0</v>
      </c>
      <c r="AB1763" s="164">
        <v>0</v>
      </c>
      <c r="AC1763" s="164">
        <v>0</v>
      </c>
      <c r="AD1763" s="164">
        <v>0</v>
      </c>
      <c r="AE1763" s="164">
        <v>0</v>
      </c>
      <c r="AF1763" s="164">
        <v>0</v>
      </c>
      <c r="AG1763" s="164">
        <v>0</v>
      </c>
      <c r="AH1763" s="164">
        <v>0</v>
      </c>
      <c r="AI1763" s="164">
        <v>0</v>
      </c>
      <c r="AJ1763" s="164">
        <v>0</v>
      </c>
      <c r="AK1763" s="164">
        <v>0</v>
      </c>
      <c r="AL1763" s="164">
        <v>0</v>
      </c>
      <c r="AM1763" s="164">
        <v>0</v>
      </c>
      <c r="AN1763" s="164">
        <v>0</v>
      </c>
      <c r="AO1763" s="164">
        <v>0</v>
      </c>
      <c r="AP1763" s="164">
        <v>0</v>
      </c>
      <c r="AQ1763" s="164">
        <v>0</v>
      </c>
      <c r="AR1763" s="164">
        <v>0</v>
      </c>
      <c r="AS1763" s="164">
        <v>0</v>
      </c>
      <c r="AT1763" s="164">
        <v>0</v>
      </c>
      <c r="AU1763" s="164">
        <v>0</v>
      </c>
      <c r="AV1763" s="164">
        <v>0</v>
      </c>
      <c r="AW1763" s="164">
        <v>0</v>
      </c>
    </row>
    <row r="1764" spans="1:49" x14ac:dyDescent="0.3">
      <c r="A1764" s="247"/>
      <c r="B1764" s="247"/>
      <c r="C1764" s="141" t="s">
        <v>14</v>
      </c>
      <c r="D1764" s="164">
        <v>0</v>
      </c>
      <c r="E1764" s="164">
        <v>0</v>
      </c>
      <c r="F1764" s="164">
        <v>0</v>
      </c>
      <c r="G1764" s="164">
        <v>0</v>
      </c>
      <c r="H1764" s="164">
        <v>0</v>
      </c>
      <c r="I1764" s="164">
        <v>0</v>
      </c>
      <c r="J1764" s="164">
        <v>0</v>
      </c>
      <c r="K1764" s="164">
        <v>0</v>
      </c>
      <c r="L1764" s="164">
        <v>0</v>
      </c>
      <c r="M1764" s="164">
        <v>0</v>
      </c>
      <c r="N1764" s="164">
        <v>0</v>
      </c>
      <c r="O1764" s="164">
        <v>0</v>
      </c>
      <c r="P1764" s="164">
        <v>0</v>
      </c>
      <c r="Q1764" s="164">
        <v>0</v>
      </c>
      <c r="R1764" s="164">
        <v>0</v>
      </c>
      <c r="S1764" s="164">
        <v>0</v>
      </c>
      <c r="T1764" s="164">
        <v>0</v>
      </c>
      <c r="U1764" s="164">
        <v>0</v>
      </c>
      <c r="V1764" s="164">
        <v>0</v>
      </c>
      <c r="W1764" s="164">
        <v>0</v>
      </c>
      <c r="X1764" s="164">
        <v>0</v>
      </c>
      <c r="Y1764" s="164">
        <v>0</v>
      </c>
      <c r="Z1764" s="164">
        <v>0</v>
      </c>
      <c r="AA1764" s="164">
        <v>0</v>
      </c>
      <c r="AB1764" s="164">
        <v>0</v>
      </c>
      <c r="AC1764" s="164">
        <v>0</v>
      </c>
      <c r="AD1764" s="164">
        <v>0</v>
      </c>
      <c r="AE1764" s="164">
        <v>0</v>
      </c>
      <c r="AF1764" s="164">
        <v>0</v>
      </c>
      <c r="AG1764" s="164">
        <v>0</v>
      </c>
      <c r="AH1764" s="164">
        <v>0</v>
      </c>
      <c r="AI1764" s="164">
        <v>0</v>
      </c>
      <c r="AJ1764" s="164">
        <v>0</v>
      </c>
      <c r="AK1764" s="164">
        <v>0</v>
      </c>
      <c r="AL1764" s="164">
        <v>0</v>
      </c>
      <c r="AM1764" s="164">
        <v>0</v>
      </c>
      <c r="AN1764" s="164">
        <v>0</v>
      </c>
      <c r="AO1764" s="164">
        <v>0</v>
      </c>
      <c r="AP1764" s="164">
        <v>0</v>
      </c>
      <c r="AQ1764" s="164">
        <v>0</v>
      </c>
      <c r="AR1764" s="164">
        <v>0</v>
      </c>
      <c r="AS1764" s="164">
        <v>0</v>
      </c>
      <c r="AT1764" s="164">
        <v>0</v>
      </c>
      <c r="AU1764" s="164">
        <v>0</v>
      </c>
      <c r="AV1764" s="164">
        <v>0</v>
      </c>
      <c r="AW1764" s="164">
        <v>0</v>
      </c>
    </row>
    <row r="1765" spans="1:49" x14ac:dyDescent="0.3">
      <c r="A1765" s="247"/>
      <c r="B1765" s="247"/>
      <c r="C1765" s="141" t="s">
        <v>15</v>
      </c>
      <c r="D1765" s="164">
        <v>0</v>
      </c>
      <c r="E1765" s="164">
        <v>0</v>
      </c>
      <c r="F1765" s="164">
        <v>0</v>
      </c>
      <c r="G1765" s="164">
        <v>0</v>
      </c>
      <c r="H1765" s="164">
        <v>0</v>
      </c>
      <c r="I1765" s="164">
        <v>0</v>
      </c>
      <c r="J1765" s="164">
        <v>0</v>
      </c>
      <c r="K1765" s="164">
        <v>0</v>
      </c>
      <c r="L1765" s="164">
        <v>0</v>
      </c>
      <c r="M1765" s="164">
        <v>0</v>
      </c>
      <c r="N1765" s="164">
        <v>0</v>
      </c>
      <c r="O1765" s="164">
        <v>0</v>
      </c>
      <c r="P1765" s="164">
        <v>0</v>
      </c>
      <c r="Q1765" s="164">
        <v>0</v>
      </c>
      <c r="R1765" s="164">
        <v>0</v>
      </c>
      <c r="S1765" s="164">
        <v>0</v>
      </c>
      <c r="T1765" s="164">
        <v>0</v>
      </c>
      <c r="U1765" s="164">
        <v>0</v>
      </c>
      <c r="V1765" s="164">
        <v>0</v>
      </c>
      <c r="W1765" s="164">
        <v>0</v>
      </c>
      <c r="X1765" s="164">
        <v>0</v>
      </c>
      <c r="Y1765" s="164">
        <v>0</v>
      </c>
      <c r="Z1765" s="164">
        <v>0</v>
      </c>
      <c r="AA1765" s="164">
        <v>0</v>
      </c>
      <c r="AB1765" s="164">
        <v>0</v>
      </c>
      <c r="AC1765" s="164">
        <v>0</v>
      </c>
      <c r="AD1765" s="164">
        <v>0</v>
      </c>
      <c r="AE1765" s="164">
        <v>0</v>
      </c>
      <c r="AF1765" s="164">
        <v>0</v>
      </c>
      <c r="AG1765" s="164">
        <v>0</v>
      </c>
      <c r="AH1765" s="164">
        <v>0</v>
      </c>
      <c r="AI1765" s="164">
        <v>0</v>
      </c>
      <c r="AJ1765" s="164">
        <v>0</v>
      </c>
      <c r="AK1765" s="164">
        <v>0</v>
      </c>
      <c r="AL1765" s="164">
        <v>0</v>
      </c>
      <c r="AM1765" s="164">
        <v>0</v>
      </c>
      <c r="AN1765" s="164">
        <v>0</v>
      </c>
      <c r="AO1765" s="164">
        <v>0</v>
      </c>
      <c r="AP1765" s="164">
        <v>0</v>
      </c>
      <c r="AQ1765" s="164">
        <v>0</v>
      </c>
      <c r="AR1765" s="164">
        <v>0</v>
      </c>
      <c r="AS1765" s="164">
        <v>0</v>
      </c>
      <c r="AT1765" s="164">
        <v>0</v>
      </c>
      <c r="AU1765" s="164">
        <v>0</v>
      </c>
      <c r="AV1765" s="164">
        <v>0</v>
      </c>
      <c r="AW1765" s="164">
        <v>0</v>
      </c>
    </row>
    <row r="1766" spans="1:49" x14ac:dyDescent="0.3">
      <c r="A1766" s="247"/>
      <c r="B1766" s="247"/>
      <c r="C1766" s="141" t="s">
        <v>16</v>
      </c>
      <c r="D1766" s="164">
        <v>0</v>
      </c>
      <c r="E1766" s="164">
        <v>0</v>
      </c>
      <c r="F1766" s="164">
        <v>0</v>
      </c>
      <c r="G1766" s="164">
        <v>0</v>
      </c>
      <c r="H1766" s="164">
        <v>0</v>
      </c>
      <c r="I1766" s="164">
        <v>0</v>
      </c>
      <c r="J1766" s="164">
        <v>0</v>
      </c>
      <c r="K1766" s="164">
        <v>0</v>
      </c>
      <c r="L1766" s="164">
        <v>0</v>
      </c>
      <c r="M1766" s="164">
        <v>0</v>
      </c>
      <c r="N1766" s="164">
        <v>0</v>
      </c>
      <c r="O1766" s="164">
        <v>0</v>
      </c>
      <c r="P1766" s="164">
        <v>0</v>
      </c>
      <c r="Q1766" s="164">
        <v>0</v>
      </c>
      <c r="R1766" s="164">
        <v>0</v>
      </c>
      <c r="S1766" s="164">
        <v>0</v>
      </c>
      <c r="T1766" s="164">
        <v>0</v>
      </c>
      <c r="U1766" s="164">
        <v>0</v>
      </c>
      <c r="V1766" s="164">
        <v>0</v>
      </c>
      <c r="W1766" s="164">
        <v>0</v>
      </c>
      <c r="X1766" s="164">
        <v>0</v>
      </c>
      <c r="Y1766" s="164">
        <v>0</v>
      </c>
      <c r="Z1766" s="164">
        <v>0</v>
      </c>
      <c r="AA1766" s="164">
        <v>0</v>
      </c>
      <c r="AB1766" s="164">
        <v>0</v>
      </c>
      <c r="AC1766" s="164">
        <v>0</v>
      </c>
      <c r="AD1766" s="164">
        <v>0</v>
      </c>
      <c r="AE1766" s="164">
        <v>0</v>
      </c>
      <c r="AF1766" s="164">
        <v>0</v>
      </c>
      <c r="AG1766" s="164">
        <v>0</v>
      </c>
      <c r="AH1766" s="164">
        <v>0</v>
      </c>
      <c r="AI1766" s="164">
        <v>0</v>
      </c>
      <c r="AJ1766" s="164">
        <v>0</v>
      </c>
      <c r="AK1766" s="164">
        <v>0</v>
      </c>
      <c r="AL1766" s="164">
        <v>0</v>
      </c>
      <c r="AM1766" s="164">
        <v>0</v>
      </c>
      <c r="AN1766" s="164">
        <v>0</v>
      </c>
      <c r="AO1766" s="164">
        <v>0</v>
      </c>
      <c r="AP1766" s="164">
        <v>0</v>
      </c>
      <c r="AQ1766" s="164">
        <v>0</v>
      </c>
      <c r="AR1766" s="164">
        <v>0</v>
      </c>
      <c r="AS1766" s="164">
        <v>0</v>
      </c>
      <c r="AT1766" s="164">
        <v>0</v>
      </c>
      <c r="AU1766" s="164">
        <v>0</v>
      </c>
      <c r="AV1766" s="164">
        <v>0</v>
      </c>
      <c r="AW1766" s="164">
        <v>0</v>
      </c>
    </row>
    <row r="1767" spans="1:49" x14ac:dyDescent="0.3">
      <c r="A1767" s="247"/>
      <c r="B1767" s="247"/>
      <c r="C1767" s="141" t="s">
        <v>17</v>
      </c>
      <c r="D1767" s="164">
        <v>0</v>
      </c>
      <c r="E1767" s="164">
        <v>0</v>
      </c>
      <c r="F1767" s="164">
        <v>0</v>
      </c>
      <c r="G1767" s="164">
        <v>0</v>
      </c>
      <c r="H1767" s="164">
        <v>0</v>
      </c>
      <c r="I1767" s="164">
        <v>0</v>
      </c>
      <c r="J1767" s="164">
        <v>0</v>
      </c>
      <c r="K1767" s="164">
        <v>0</v>
      </c>
      <c r="L1767" s="164">
        <v>0</v>
      </c>
      <c r="M1767" s="164">
        <v>0</v>
      </c>
      <c r="N1767" s="164">
        <v>0</v>
      </c>
      <c r="O1767" s="164">
        <v>0</v>
      </c>
      <c r="P1767" s="164">
        <v>0</v>
      </c>
      <c r="Q1767" s="164">
        <v>0</v>
      </c>
      <c r="R1767" s="164">
        <v>0</v>
      </c>
      <c r="S1767" s="164">
        <v>0</v>
      </c>
      <c r="T1767" s="164">
        <v>0</v>
      </c>
      <c r="U1767" s="164">
        <v>0</v>
      </c>
      <c r="V1767" s="164">
        <v>0</v>
      </c>
      <c r="W1767" s="164">
        <v>0</v>
      </c>
      <c r="X1767" s="164">
        <v>0</v>
      </c>
      <c r="Y1767" s="164">
        <v>0</v>
      </c>
      <c r="Z1767" s="164">
        <v>0</v>
      </c>
      <c r="AA1767" s="164">
        <v>0</v>
      </c>
      <c r="AB1767" s="164">
        <v>0</v>
      </c>
      <c r="AC1767" s="164">
        <v>0</v>
      </c>
      <c r="AD1767" s="164">
        <v>0</v>
      </c>
      <c r="AE1767" s="164">
        <v>0</v>
      </c>
      <c r="AF1767" s="164">
        <v>0</v>
      </c>
      <c r="AG1767" s="164">
        <v>0</v>
      </c>
      <c r="AH1767" s="164">
        <v>0</v>
      </c>
      <c r="AI1767" s="164">
        <v>0</v>
      </c>
      <c r="AJ1767" s="164">
        <v>0</v>
      </c>
      <c r="AK1767" s="164">
        <v>0</v>
      </c>
      <c r="AL1767" s="164">
        <v>0</v>
      </c>
      <c r="AM1767" s="164">
        <v>0</v>
      </c>
      <c r="AN1767" s="164">
        <v>0</v>
      </c>
      <c r="AO1767" s="164">
        <v>0</v>
      </c>
      <c r="AP1767" s="164">
        <v>0</v>
      </c>
      <c r="AQ1767" s="164">
        <v>0</v>
      </c>
      <c r="AR1767" s="164">
        <v>0</v>
      </c>
      <c r="AS1767" s="164">
        <v>0</v>
      </c>
      <c r="AT1767" s="164">
        <v>0</v>
      </c>
      <c r="AU1767" s="164">
        <v>0</v>
      </c>
      <c r="AV1767" s="164">
        <v>0</v>
      </c>
      <c r="AW1767" s="164">
        <v>0</v>
      </c>
    </row>
    <row r="1768" spans="1:49" x14ac:dyDescent="0.3">
      <c r="A1768" s="247"/>
      <c r="B1768" s="247"/>
      <c r="C1768" s="141" t="s">
        <v>34</v>
      </c>
      <c r="D1768" s="164">
        <v>0</v>
      </c>
      <c r="E1768" s="164">
        <v>0</v>
      </c>
      <c r="F1768" s="164">
        <v>0</v>
      </c>
      <c r="G1768" s="164">
        <v>0</v>
      </c>
      <c r="H1768" s="164">
        <v>0</v>
      </c>
      <c r="I1768" s="164">
        <v>0</v>
      </c>
      <c r="J1768" s="164">
        <v>0</v>
      </c>
      <c r="K1768" s="164">
        <v>0</v>
      </c>
      <c r="L1768" s="164">
        <v>0</v>
      </c>
      <c r="M1768" s="164">
        <v>0</v>
      </c>
      <c r="N1768" s="164">
        <v>0</v>
      </c>
      <c r="O1768" s="164">
        <v>0</v>
      </c>
      <c r="P1768" s="164">
        <v>0</v>
      </c>
      <c r="Q1768" s="164">
        <v>0</v>
      </c>
      <c r="R1768" s="164">
        <v>0</v>
      </c>
      <c r="S1768" s="164">
        <v>0</v>
      </c>
      <c r="T1768" s="164">
        <v>0</v>
      </c>
      <c r="U1768" s="164">
        <v>0</v>
      </c>
      <c r="V1768" s="164">
        <v>0</v>
      </c>
      <c r="W1768" s="164">
        <v>0</v>
      </c>
      <c r="X1768" s="164">
        <v>0</v>
      </c>
      <c r="Y1768" s="164">
        <v>0</v>
      </c>
      <c r="Z1768" s="164">
        <v>0</v>
      </c>
      <c r="AA1768" s="164">
        <v>0</v>
      </c>
      <c r="AB1768" s="164">
        <v>0</v>
      </c>
      <c r="AC1768" s="164">
        <v>0</v>
      </c>
      <c r="AD1768" s="164">
        <v>0</v>
      </c>
      <c r="AE1768" s="164">
        <v>0</v>
      </c>
      <c r="AF1768" s="164">
        <v>0</v>
      </c>
      <c r="AG1768" s="164">
        <v>0</v>
      </c>
      <c r="AH1768" s="164">
        <v>0</v>
      </c>
      <c r="AI1768" s="164">
        <v>0</v>
      </c>
      <c r="AJ1768" s="164">
        <v>0</v>
      </c>
      <c r="AK1768" s="164">
        <v>0</v>
      </c>
      <c r="AL1768" s="164">
        <v>0</v>
      </c>
      <c r="AM1768" s="164">
        <v>0</v>
      </c>
      <c r="AN1768" s="164">
        <v>0</v>
      </c>
      <c r="AO1768" s="164">
        <v>0</v>
      </c>
      <c r="AP1768" s="164">
        <v>0</v>
      </c>
      <c r="AQ1768" s="164">
        <v>0</v>
      </c>
      <c r="AR1768" s="164">
        <v>0</v>
      </c>
      <c r="AS1768" s="164">
        <v>0</v>
      </c>
      <c r="AT1768" s="164">
        <v>0</v>
      </c>
      <c r="AU1768" s="164">
        <v>0</v>
      </c>
      <c r="AV1768" s="164">
        <v>0</v>
      </c>
      <c r="AW1768" s="164">
        <v>0</v>
      </c>
    </row>
    <row r="1769" spans="1:49" x14ac:dyDescent="0.3">
      <c r="A1769" s="247"/>
      <c r="B1769" s="247"/>
      <c r="C1769" s="141" t="s">
        <v>19</v>
      </c>
      <c r="D1769" s="164">
        <v>0</v>
      </c>
      <c r="E1769" s="164">
        <v>0</v>
      </c>
      <c r="F1769" s="164">
        <v>0</v>
      </c>
      <c r="G1769" s="164">
        <v>0</v>
      </c>
      <c r="H1769" s="164">
        <v>0</v>
      </c>
      <c r="I1769" s="164">
        <v>0</v>
      </c>
      <c r="J1769" s="164">
        <v>0</v>
      </c>
      <c r="K1769" s="164">
        <v>0</v>
      </c>
      <c r="L1769" s="164">
        <v>0</v>
      </c>
      <c r="M1769" s="164">
        <v>0</v>
      </c>
      <c r="N1769" s="164">
        <v>0</v>
      </c>
      <c r="O1769" s="164">
        <v>0</v>
      </c>
      <c r="P1769" s="164">
        <v>0</v>
      </c>
      <c r="Q1769" s="164">
        <v>0</v>
      </c>
      <c r="R1769" s="164">
        <v>0</v>
      </c>
      <c r="S1769" s="164">
        <v>0</v>
      </c>
      <c r="T1769" s="164">
        <v>0</v>
      </c>
      <c r="U1769" s="164">
        <v>0</v>
      </c>
      <c r="V1769" s="164">
        <v>0</v>
      </c>
      <c r="W1769" s="164">
        <v>0</v>
      </c>
      <c r="X1769" s="164">
        <v>0</v>
      </c>
      <c r="Y1769" s="164">
        <v>0</v>
      </c>
      <c r="Z1769" s="164">
        <v>0</v>
      </c>
      <c r="AA1769" s="164">
        <v>0</v>
      </c>
      <c r="AB1769" s="164">
        <v>0</v>
      </c>
      <c r="AC1769" s="164">
        <v>0</v>
      </c>
      <c r="AD1769" s="164">
        <v>0</v>
      </c>
      <c r="AE1769" s="164">
        <v>0</v>
      </c>
      <c r="AF1769" s="164">
        <v>0</v>
      </c>
      <c r="AG1769" s="164">
        <v>0</v>
      </c>
      <c r="AH1769" s="164">
        <v>0</v>
      </c>
      <c r="AI1769" s="164">
        <v>0</v>
      </c>
      <c r="AJ1769" s="164">
        <v>0</v>
      </c>
      <c r="AK1769" s="164">
        <v>0</v>
      </c>
      <c r="AL1769" s="164">
        <v>0</v>
      </c>
      <c r="AM1769" s="164">
        <v>0</v>
      </c>
      <c r="AN1769" s="164">
        <v>0</v>
      </c>
      <c r="AO1769" s="164">
        <v>0</v>
      </c>
      <c r="AP1769" s="164">
        <v>0</v>
      </c>
      <c r="AQ1769" s="164">
        <v>0</v>
      </c>
      <c r="AR1769" s="164">
        <v>0</v>
      </c>
      <c r="AS1769" s="164">
        <v>0</v>
      </c>
      <c r="AT1769" s="164">
        <v>0</v>
      </c>
      <c r="AU1769" s="164">
        <v>0</v>
      </c>
      <c r="AV1769" s="164">
        <v>0</v>
      </c>
      <c r="AW1769" s="164">
        <v>0</v>
      </c>
    </row>
    <row r="1770" spans="1:49" x14ac:dyDescent="0.3">
      <c r="A1770" s="247"/>
      <c r="B1770" s="247" t="s">
        <v>24</v>
      </c>
      <c r="C1770" s="141" t="s">
        <v>11</v>
      </c>
      <c r="D1770" s="164">
        <v>0</v>
      </c>
      <c r="E1770" s="164">
        <v>0</v>
      </c>
      <c r="F1770" s="164">
        <v>0</v>
      </c>
      <c r="G1770" s="164">
        <v>0</v>
      </c>
      <c r="H1770" s="164">
        <v>0</v>
      </c>
      <c r="I1770" s="164">
        <v>0</v>
      </c>
      <c r="J1770" s="164">
        <v>0</v>
      </c>
      <c r="K1770" s="164">
        <v>0</v>
      </c>
      <c r="L1770" s="164">
        <v>0</v>
      </c>
      <c r="M1770" s="164">
        <v>0</v>
      </c>
      <c r="N1770" s="164">
        <v>0</v>
      </c>
      <c r="O1770" s="164">
        <v>0</v>
      </c>
      <c r="P1770" s="164">
        <v>0</v>
      </c>
      <c r="Q1770" s="164">
        <v>0</v>
      </c>
      <c r="R1770" s="164">
        <v>0</v>
      </c>
      <c r="S1770" s="164">
        <v>0</v>
      </c>
      <c r="T1770" s="164">
        <v>0</v>
      </c>
      <c r="U1770" s="164">
        <v>0</v>
      </c>
      <c r="V1770" s="164">
        <v>0</v>
      </c>
      <c r="W1770" s="164">
        <v>0</v>
      </c>
      <c r="X1770" s="164">
        <v>0</v>
      </c>
      <c r="Y1770" s="164">
        <v>0</v>
      </c>
      <c r="Z1770" s="164">
        <v>0</v>
      </c>
      <c r="AA1770" s="164">
        <v>0</v>
      </c>
      <c r="AB1770" s="164">
        <v>0</v>
      </c>
      <c r="AC1770" s="164">
        <v>0</v>
      </c>
      <c r="AD1770" s="164">
        <v>0</v>
      </c>
      <c r="AE1770" s="164">
        <v>0</v>
      </c>
      <c r="AF1770" s="164">
        <v>0</v>
      </c>
      <c r="AG1770" s="164">
        <v>0</v>
      </c>
      <c r="AH1770" s="164">
        <v>0</v>
      </c>
      <c r="AI1770" s="164">
        <v>0</v>
      </c>
      <c r="AJ1770" s="164">
        <v>0</v>
      </c>
      <c r="AK1770" s="164">
        <v>0</v>
      </c>
      <c r="AL1770" s="164">
        <v>0</v>
      </c>
      <c r="AM1770" s="164">
        <v>0</v>
      </c>
      <c r="AN1770" s="164">
        <v>0</v>
      </c>
      <c r="AO1770" s="164">
        <v>0</v>
      </c>
      <c r="AP1770" s="164">
        <v>0</v>
      </c>
      <c r="AQ1770" s="164">
        <v>0</v>
      </c>
      <c r="AR1770" s="164">
        <v>0</v>
      </c>
      <c r="AS1770" s="164">
        <v>0</v>
      </c>
      <c r="AT1770" s="164">
        <v>0</v>
      </c>
      <c r="AU1770" s="164">
        <v>0</v>
      </c>
      <c r="AV1770" s="164">
        <v>0</v>
      </c>
      <c r="AW1770" s="164">
        <v>0</v>
      </c>
    </row>
    <row r="1771" spans="1:49" x14ac:dyDescent="0.3">
      <c r="A1771" s="247"/>
      <c r="B1771" s="247"/>
      <c r="C1771" s="141" t="s">
        <v>12</v>
      </c>
      <c r="D1771" s="164">
        <v>0</v>
      </c>
      <c r="E1771" s="164">
        <v>0</v>
      </c>
      <c r="F1771" s="164">
        <v>0</v>
      </c>
      <c r="G1771" s="164">
        <v>0</v>
      </c>
      <c r="H1771" s="164">
        <v>0</v>
      </c>
      <c r="I1771" s="164">
        <v>0</v>
      </c>
      <c r="J1771" s="164">
        <v>0</v>
      </c>
      <c r="K1771" s="164">
        <v>0</v>
      </c>
      <c r="L1771" s="164">
        <v>0</v>
      </c>
      <c r="M1771" s="164">
        <v>0</v>
      </c>
      <c r="N1771" s="164">
        <v>0</v>
      </c>
      <c r="O1771" s="164">
        <v>0</v>
      </c>
      <c r="P1771" s="164">
        <v>0</v>
      </c>
      <c r="Q1771" s="164">
        <v>0</v>
      </c>
      <c r="R1771" s="164">
        <v>0</v>
      </c>
      <c r="S1771" s="164">
        <v>0</v>
      </c>
      <c r="T1771" s="164">
        <v>0</v>
      </c>
      <c r="U1771" s="164">
        <v>0</v>
      </c>
      <c r="V1771" s="164">
        <v>0</v>
      </c>
      <c r="W1771" s="164">
        <v>0</v>
      </c>
      <c r="X1771" s="164">
        <v>0</v>
      </c>
      <c r="Y1771" s="164">
        <v>0</v>
      </c>
      <c r="Z1771" s="164">
        <v>0</v>
      </c>
      <c r="AA1771" s="164">
        <v>0</v>
      </c>
      <c r="AB1771" s="164">
        <v>0</v>
      </c>
      <c r="AC1771" s="164">
        <v>0</v>
      </c>
      <c r="AD1771" s="164">
        <v>0</v>
      </c>
      <c r="AE1771" s="164">
        <v>0</v>
      </c>
      <c r="AF1771" s="164">
        <v>0</v>
      </c>
      <c r="AG1771" s="164">
        <v>0</v>
      </c>
      <c r="AH1771" s="164">
        <v>0</v>
      </c>
      <c r="AI1771" s="164">
        <v>0</v>
      </c>
      <c r="AJ1771" s="164">
        <v>0</v>
      </c>
      <c r="AK1771" s="164">
        <v>0</v>
      </c>
      <c r="AL1771" s="164">
        <v>0</v>
      </c>
      <c r="AM1771" s="164">
        <v>0</v>
      </c>
      <c r="AN1771" s="164">
        <v>0</v>
      </c>
      <c r="AO1771" s="164">
        <v>0</v>
      </c>
      <c r="AP1771" s="164">
        <v>0</v>
      </c>
      <c r="AQ1771" s="164">
        <v>0</v>
      </c>
      <c r="AR1771" s="164">
        <v>0</v>
      </c>
      <c r="AS1771" s="164">
        <v>0</v>
      </c>
      <c r="AT1771" s="164">
        <v>0</v>
      </c>
      <c r="AU1771" s="164">
        <v>0</v>
      </c>
      <c r="AV1771" s="164">
        <v>0</v>
      </c>
      <c r="AW1771" s="164">
        <v>0</v>
      </c>
    </row>
    <row r="1772" spans="1:49" x14ac:dyDescent="0.3">
      <c r="A1772" s="247"/>
      <c r="B1772" s="247"/>
      <c r="C1772" s="141" t="s">
        <v>13</v>
      </c>
      <c r="D1772" s="164">
        <v>0</v>
      </c>
      <c r="E1772" s="164">
        <v>0</v>
      </c>
      <c r="F1772" s="164">
        <v>0</v>
      </c>
      <c r="G1772" s="164">
        <v>0</v>
      </c>
      <c r="H1772" s="164">
        <v>0</v>
      </c>
      <c r="I1772" s="164">
        <v>0</v>
      </c>
      <c r="J1772" s="164">
        <v>0</v>
      </c>
      <c r="K1772" s="164">
        <v>0</v>
      </c>
      <c r="L1772" s="164">
        <v>0</v>
      </c>
      <c r="M1772" s="164">
        <v>0</v>
      </c>
      <c r="N1772" s="164">
        <v>0</v>
      </c>
      <c r="O1772" s="164">
        <v>0</v>
      </c>
      <c r="P1772" s="164">
        <v>0</v>
      </c>
      <c r="Q1772" s="164">
        <v>0</v>
      </c>
      <c r="R1772" s="164">
        <v>0</v>
      </c>
      <c r="S1772" s="164">
        <v>0</v>
      </c>
      <c r="T1772" s="164">
        <v>0</v>
      </c>
      <c r="U1772" s="164">
        <v>0</v>
      </c>
      <c r="V1772" s="164">
        <v>0</v>
      </c>
      <c r="W1772" s="164">
        <v>0</v>
      </c>
      <c r="X1772" s="164">
        <v>0</v>
      </c>
      <c r="Y1772" s="164">
        <v>0</v>
      </c>
      <c r="Z1772" s="164">
        <v>0</v>
      </c>
      <c r="AA1772" s="164">
        <v>0</v>
      </c>
      <c r="AB1772" s="164">
        <v>0</v>
      </c>
      <c r="AC1772" s="164">
        <v>0</v>
      </c>
      <c r="AD1772" s="164">
        <v>0</v>
      </c>
      <c r="AE1772" s="164">
        <v>0</v>
      </c>
      <c r="AF1772" s="164">
        <v>0</v>
      </c>
      <c r="AG1772" s="164">
        <v>0</v>
      </c>
      <c r="AH1772" s="164">
        <v>0</v>
      </c>
      <c r="AI1772" s="164">
        <v>0</v>
      </c>
      <c r="AJ1772" s="164">
        <v>0</v>
      </c>
      <c r="AK1772" s="164">
        <v>0</v>
      </c>
      <c r="AL1772" s="164">
        <v>0</v>
      </c>
      <c r="AM1772" s="164">
        <v>0</v>
      </c>
      <c r="AN1772" s="164">
        <v>0</v>
      </c>
      <c r="AO1772" s="164">
        <v>0</v>
      </c>
      <c r="AP1772" s="164">
        <v>0</v>
      </c>
      <c r="AQ1772" s="164">
        <v>0</v>
      </c>
      <c r="AR1772" s="164">
        <v>0</v>
      </c>
      <c r="AS1772" s="164">
        <v>0</v>
      </c>
      <c r="AT1772" s="164">
        <v>0</v>
      </c>
      <c r="AU1772" s="164">
        <v>0</v>
      </c>
      <c r="AV1772" s="164">
        <v>0</v>
      </c>
      <c r="AW1772" s="164">
        <v>0</v>
      </c>
    </row>
    <row r="1773" spans="1:49" x14ac:dyDescent="0.3">
      <c r="A1773" s="247"/>
      <c r="B1773" s="247"/>
      <c r="C1773" s="141" t="s">
        <v>14</v>
      </c>
      <c r="D1773" s="164">
        <v>0</v>
      </c>
      <c r="E1773" s="164">
        <v>0</v>
      </c>
      <c r="F1773" s="164">
        <v>0</v>
      </c>
      <c r="G1773" s="164">
        <v>0</v>
      </c>
      <c r="H1773" s="164">
        <v>0</v>
      </c>
      <c r="I1773" s="164">
        <v>0</v>
      </c>
      <c r="J1773" s="164">
        <v>0</v>
      </c>
      <c r="K1773" s="164">
        <v>0</v>
      </c>
      <c r="L1773" s="164">
        <v>0</v>
      </c>
      <c r="M1773" s="164">
        <v>0</v>
      </c>
      <c r="N1773" s="164">
        <v>0</v>
      </c>
      <c r="O1773" s="164">
        <v>0</v>
      </c>
      <c r="P1773" s="164">
        <v>0</v>
      </c>
      <c r="Q1773" s="164">
        <v>0</v>
      </c>
      <c r="R1773" s="164">
        <v>0</v>
      </c>
      <c r="S1773" s="164">
        <v>0</v>
      </c>
      <c r="T1773" s="164">
        <v>0</v>
      </c>
      <c r="U1773" s="164">
        <v>0</v>
      </c>
      <c r="V1773" s="164">
        <v>0</v>
      </c>
      <c r="W1773" s="164">
        <v>0</v>
      </c>
      <c r="X1773" s="164">
        <v>0</v>
      </c>
      <c r="Y1773" s="164">
        <v>0</v>
      </c>
      <c r="Z1773" s="164">
        <v>0</v>
      </c>
      <c r="AA1773" s="164">
        <v>0</v>
      </c>
      <c r="AB1773" s="164">
        <v>0</v>
      </c>
      <c r="AC1773" s="164">
        <v>0</v>
      </c>
      <c r="AD1773" s="164">
        <v>0</v>
      </c>
      <c r="AE1773" s="164">
        <v>0</v>
      </c>
      <c r="AF1773" s="164">
        <v>0</v>
      </c>
      <c r="AG1773" s="164">
        <v>0</v>
      </c>
      <c r="AH1773" s="164">
        <v>0</v>
      </c>
      <c r="AI1773" s="164">
        <v>0</v>
      </c>
      <c r="AJ1773" s="164">
        <v>0</v>
      </c>
      <c r="AK1773" s="164">
        <v>0</v>
      </c>
      <c r="AL1773" s="164">
        <v>0</v>
      </c>
      <c r="AM1773" s="164">
        <v>0</v>
      </c>
      <c r="AN1773" s="164">
        <v>0</v>
      </c>
      <c r="AO1773" s="164">
        <v>0</v>
      </c>
      <c r="AP1773" s="164">
        <v>0</v>
      </c>
      <c r="AQ1773" s="164">
        <v>0</v>
      </c>
      <c r="AR1773" s="164">
        <v>0</v>
      </c>
      <c r="AS1773" s="164">
        <v>0</v>
      </c>
      <c r="AT1773" s="164">
        <v>0</v>
      </c>
      <c r="AU1773" s="164">
        <v>0</v>
      </c>
      <c r="AV1773" s="164">
        <v>0</v>
      </c>
      <c r="AW1773" s="164">
        <v>0</v>
      </c>
    </row>
    <row r="1774" spans="1:49" x14ac:dyDescent="0.3">
      <c r="A1774" s="247"/>
      <c r="B1774" s="247"/>
      <c r="C1774" s="141" t="s">
        <v>15</v>
      </c>
      <c r="D1774" s="164">
        <v>0</v>
      </c>
      <c r="E1774" s="164">
        <v>0</v>
      </c>
      <c r="F1774" s="164">
        <v>0</v>
      </c>
      <c r="G1774" s="164">
        <v>0</v>
      </c>
      <c r="H1774" s="164">
        <v>0</v>
      </c>
      <c r="I1774" s="164">
        <v>0</v>
      </c>
      <c r="J1774" s="164">
        <v>0</v>
      </c>
      <c r="K1774" s="164">
        <v>0</v>
      </c>
      <c r="L1774" s="164">
        <v>0</v>
      </c>
      <c r="M1774" s="164">
        <v>0</v>
      </c>
      <c r="N1774" s="164">
        <v>0</v>
      </c>
      <c r="O1774" s="164">
        <v>0</v>
      </c>
      <c r="P1774" s="164">
        <v>0</v>
      </c>
      <c r="Q1774" s="164">
        <v>0</v>
      </c>
      <c r="R1774" s="164">
        <v>0</v>
      </c>
      <c r="S1774" s="164">
        <v>0</v>
      </c>
      <c r="T1774" s="164">
        <v>0</v>
      </c>
      <c r="U1774" s="164">
        <v>0</v>
      </c>
      <c r="V1774" s="164">
        <v>0</v>
      </c>
      <c r="W1774" s="164">
        <v>0</v>
      </c>
      <c r="X1774" s="164">
        <v>0</v>
      </c>
      <c r="Y1774" s="164">
        <v>0</v>
      </c>
      <c r="Z1774" s="164">
        <v>0</v>
      </c>
      <c r="AA1774" s="164">
        <v>0</v>
      </c>
      <c r="AB1774" s="164">
        <v>0</v>
      </c>
      <c r="AC1774" s="164">
        <v>0</v>
      </c>
      <c r="AD1774" s="164">
        <v>0</v>
      </c>
      <c r="AE1774" s="164">
        <v>0</v>
      </c>
      <c r="AF1774" s="164">
        <v>0</v>
      </c>
      <c r="AG1774" s="164">
        <v>0</v>
      </c>
      <c r="AH1774" s="164">
        <v>0</v>
      </c>
      <c r="AI1774" s="164">
        <v>0</v>
      </c>
      <c r="AJ1774" s="164">
        <v>0</v>
      </c>
      <c r="AK1774" s="164">
        <v>0</v>
      </c>
      <c r="AL1774" s="164">
        <v>0</v>
      </c>
      <c r="AM1774" s="164">
        <v>0</v>
      </c>
      <c r="AN1774" s="164">
        <v>0</v>
      </c>
      <c r="AO1774" s="164">
        <v>0</v>
      </c>
      <c r="AP1774" s="164">
        <v>0</v>
      </c>
      <c r="AQ1774" s="164">
        <v>0</v>
      </c>
      <c r="AR1774" s="164">
        <v>0</v>
      </c>
      <c r="AS1774" s="164">
        <v>0</v>
      </c>
      <c r="AT1774" s="164">
        <v>0</v>
      </c>
      <c r="AU1774" s="164">
        <v>0</v>
      </c>
      <c r="AV1774" s="164">
        <v>0</v>
      </c>
      <c r="AW1774" s="164">
        <v>0</v>
      </c>
    </row>
    <row r="1775" spans="1:49" x14ac:dyDescent="0.3">
      <c r="A1775" s="247"/>
      <c r="B1775" s="247"/>
      <c r="C1775" s="141" t="s">
        <v>16</v>
      </c>
      <c r="D1775" s="164">
        <v>0</v>
      </c>
      <c r="E1775" s="164">
        <v>0</v>
      </c>
      <c r="F1775" s="164">
        <v>0</v>
      </c>
      <c r="G1775" s="164">
        <v>0</v>
      </c>
      <c r="H1775" s="164">
        <v>0</v>
      </c>
      <c r="I1775" s="164">
        <v>0</v>
      </c>
      <c r="J1775" s="164">
        <v>0</v>
      </c>
      <c r="K1775" s="164">
        <v>0</v>
      </c>
      <c r="L1775" s="164">
        <v>0</v>
      </c>
      <c r="M1775" s="164">
        <v>0</v>
      </c>
      <c r="N1775" s="164">
        <v>0</v>
      </c>
      <c r="O1775" s="164">
        <v>0</v>
      </c>
      <c r="P1775" s="164">
        <v>0</v>
      </c>
      <c r="Q1775" s="164">
        <v>0</v>
      </c>
      <c r="R1775" s="164">
        <v>0</v>
      </c>
      <c r="S1775" s="164">
        <v>0</v>
      </c>
      <c r="T1775" s="164">
        <v>0</v>
      </c>
      <c r="U1775" s="164">
        <v>0</v>
      </c>
      <c r="V1775" s="164">
        <v>0</v>
      </c>
      <c r="W1775" s="164">
        <v>0</v>
      </c>
      <c r="X1775" s="164">
        <v>0</v>
      </c>
      <c r="Y1775" s="164">
        <v>0</v>
      </c>
      <c r="Z1775" s="164">
        <v>0</v>
      </c>
      <c r="AA1775" s="164">
        <v>0</v>
      </c>
      <c r="AB1775" s="164">
        <v>0</v>
      </c>
      <c r="AC1775" s="164">
        <v>0</v>
      </c>
      <c r="AD1775" s="164">
        <v>0</v>
      </c>
      <c r="AE1775" s="164">
        <v>0</v>
      </c>
      <c r="AF1775" s="164">
        <v>0</v>
      </c>
      <c r="AG1775" s="164">
        <v>0</v>
      </c>
      <c r="AH1775" s="164">
        <v>0</v>
      </c>
      <c r="AI1775" s="164">
        <v>0</v>
      </c>
      <c r="AJ1775" s="164">
        <v>0</v>
      </c>
      <c r="AK1775" s="164">
        <v>0</v>
      </c>
      <c r="AL1775" s="164">
        <v>0</v>
      </c>
      <c r="AM1775" s="164">
        <v>0</v>
      </c>
      <c r="AN1775" s="164">
        <v>0</v>
      </c>
      <c r="AO1775" s="164">
        <v>0</v>
      </c>
      <c r="AP1775" s="164">
        <v>0</v>
      </c>
      <c r="AQ1775" s="164">
        <v>0</v>
      </c>
      <c r="AR1775" s="164">
        <v>0</v>
      </c>
      <c r="AS1775" s="164">
        <v>0</v>
      </c>
      <c r="AT1775" s="164">
        <v>0</v>
      </c>
      <c r="AU1775" s="164">
        <v>0</v>
      </c>
      <c r="AV1775" s="164">
        <v>0</v>
      </c>
      <c r="AW1775" s="164">
        <v>0</v>
      </c>
    </row>
    <row r="1776" spans="1:49" x14ac:dyDescent="0.3">
      <c r="A1776" s="247"/>
      <c r="B1776" s="247"/>
      <c r="C1776" s="141" t="s">
        <v>17</v>
      </c>
      <c r="D1776" s="164">
        <v>0</v>
      </c>
      <c r="E1776" s="164">
        <v>0</v>
      </c>
      <c r="F1776" s="164">
        <v>0</v>
      </c>
      <c r="G1776" s="164">
        <v>0</v>
      </c>
      <c r="H1776" s="164">
        <v>0</v>
      </c>
      <c r="I1776" s="164">
        <v>0</v>
      </c>
      <c r="J1776" s="164">
        <v>0</v>
      </c>
      <c r="K1776" s="164">
        <v>0</v>
      </c>
      <c r="L1776" s="164">
        <v>0</v>
      </c>
      <c r="M1776" s="164">
        <v>0</v>
      </c>
      <c r="N1776" s="164">
        <v>0</v>
      </c>
      <c r="O1776" s="164">
        <v>0</v>
      </c>
      <c r="P1776" s="164">
        <v>0</v>
      </c>
      <c r="Q1776" s="164">
        <v>0</v>
      </c>
      <c r="R1776" s="164">
        <v>0</v>
      </c>
      <c r="S1776" s="164">
        <v>0</v>
      </c>
      <c r="T1776" s="164">
        <v>0</v>
      </c>
      <c r="U1776" s="164">
        <v>0</v>
      </c>
      <c r="V1776" s="164">
        <v>0</v>
      </c>
      <c r="W1776" s="164">
        <v>0</v>
      </c>
      <c r="X1776" s="164">
        <v>0</v>
      </c>
      <c r="Y1776" s="164">
        <v>0</v>
      </c>
      <c r="Z1776" s="164">
        <v>0</v>
      </c>
      <c r="AA1776" s="164">
        <v>0</v>
      </c>
      <c r="AB1776" s="164">
        <v>0</v>
      </c>
      <c r="AC1776" s="164">
        <v>0</v>
      </c>
      <c r="AD1776" s="164">
        <v>0</v>
      </c>
      <c r="AE1776" s="164">
        <v>0</v>
      </c>
      <c r="AF1776" s="164">
        <v>0</v>
      </c>
      <c r="AG1776" s="164">
        <v>0</v>
      </c>
      <c r="AH1776" s="164">
        <v>0</v>
      </c>
      <c r="AI1776" s="164">
        <v>0</v>
      </c>
      <c r="AJ1776" s="164">
        <v>0</v>
      </c>
      <c r="AK1776" s="164">
        <v>0</v>
      </c>
      <c r="AL1776" s="164">
        <v>0</v>
      </c>
      <c r="AM1776" s="164">
        <v>0</v>
      </c>
      <c r="AN1776" s="164">
        <v>0</v>
      </c>
      <c r="AO1776" s="164">
        <v>0</v>
      </c>
      <c r="AP1776" s="164">
        <v>0</v>
      </c>
      <c r="AQ1776" s="164">
        <v>0</v>
      </c>
      <c r="AR1776" s="164">
        <v>0</v>
      </c>
      <c r="AS1776" s="164">
        <v>0</v>
      </c>
      <c r="AT1776" s="164">
        <v>0</v>
      </c>
      <c r="AU1776" s="164">
        <v>0</v>
      </c>
      <c r="AV1776" s="164">
        <v>0</v>
      </c>
      <c r="AW1776" s="164">
        <v>0</v>
      </c>
    </row>
    <row r="1777" spans="1:49" x14ac:dyDescent="0.3">
      <c r="A1777" s="247"/>
      <c r="B1777" s="247"/>
      <c r="C1777" s="141" t="s">
        <v>34</v>
      </c>
      <c r="D1777" s="164">
        <v>0</v>
      </c>
      <c r="E1777" s="164">
        <v>0</v>
      </c>
      <c r="F1777" s="164">
        <v>0</v>
      </c>
      <c r="G1777" s="164">
        <v>0</v>
      </c>
      <c r="H1777" s="164">
        <v>0</v>
      </c>
      <c r="I1777" s="164">
        <v>0</v>
      </c>
      <c r="J1777" s="164">
        <v>0</v>
      </c>
      <c r="K1777" s="164">
        <v>0</v>
      </c>
      <c r="L1777" s="164">
        <v>0</v>
      </c>
      <c r="M1777" s="164">
        <v>0</v>
      </c>
      <c r="N1777" s="164">
        <v>0</v>
      </c>
      <c r="O1777" s="164">
        <v>0</v>
      </c>
      <c r="P1777" s="164">
        <v>0</v>
      </c>
      <c r="Q1777" s="164">
        <v>0</v>
      </c>
      <c r="R1777" s="164">
        <v>0</v>
      </c>
      <c r="S1777" s="164">
        <v>0</v>
      </c>
      <c r="T1777" s="164">
        <v>0</v>
      </c>
      <c r="U1777" s="164">
        <v>0</v>
      </c>
      <c r="V1777" s="164">
        <v>0</v>
      </c>
      <c r="W1777" s="164">
        <v>0</v>
      </c>
      <c r="X1777" s="164">
        <v>0</v>
      </c>
      <c r="Y1777" s="164">
        <v>0</v>
      </c>
      <c r="Z1777" s="164">
        <v>0</v>
      </c>
      <c r="AA1777" s="164">
        <v>0</v>
      </c>
      <c r="AB1777" s="164">
        <v>0</v>
      </c>
      <c r="AC1777" s="164">
        <v>0</v>
      </c>
      <c r="AD1777" s="164">
        <v>0</v>
      </c>
      <c r="AE1777" s="164">
        <v>0</v>
      </c>
      <c r="AF1777" s="164">
        <v>0</v>
      </c>
      <c r="AG1777" s="164">
        <v>0</v>
      </c>
      <c r="AH1777" s="164">
        <v>0</v>
      </c>
      <c r="AI1777" s="164">
        <v>0</v>
      </c>
      <c r="AJ1777" s="164">
        <v>0</v>
      </c>
      <c r="AK1777" s="164">
        <v>0</v>
      </c>
      <c r="AL1777" s="164">
        <v>0</v>
      </c>
      <c r="AM1777" s="164">
        <v>0</v>
      </c>
      <c r="AN1777" s="164">
        <v>0</v>
      </c>
      <c r="AO1777" s="164">
        <v>0</v>
      </c>
      <c r="AP1777" s="164">
        <v>0</v>
      </c>
      <c r="AQ1777" s="164">
        <v>0</v>
      </c>
      <c r="AR1777" s="164">
        <v>0</v>
      </c>
      <c r="AS1777" s="164">
        <v>0</v>
      </c>
      <c r="AT1777" s="164">
        <v>0</v>
      </c>
      <c r="AU1777" s="164">
        <v>0</v>
      </c>
      <c r="AV1777" s="164">
        <v>0</v>
      </c>
      <c r="AW1777" s="164">
        <v>0</v>
      </c>
    </row>
    <row r="1778" spans="1:49" x14ac:dyDescent="0.3">
      <c r="A1778" s="247"/>
      <c r="B1778" s="247"/>
      <c r="C1778" s="141" t="s">
        <v>19</v>
      </c>
      <c r="D1778" s="164">
        <v>0</v>
      </c>
      <c r="E1778" s="164">
        <v>0</v>
      </c>
      <c r="F1778" s="164">
        <v>0</v>
      </c>
      <c r="G1778" s="164">
        <v>0</v>
      </c>
      <c r="H1778" s="164">
        <v>0</v>
      </c>
      <c r="I1778" s="164">
        <v>0</v>
      </c>
      <c r="J1778" s="164">
        <v>0</v>
      </c>
      <c r="K1778" s="164">
        <v>0</v>
      </c>
      <c r="L1778" s="164">
        <v>0</v>
      </c>
      <c r="M1778" s="164">
        <v>0</v>
      </c>
      <c r="N1778" s="164">
        <v>0</v>
      </c>
      <c r="O1778" s="164">
        <v>0</v>
      </c>
      <c r="P1778" s="164">
        <v>0</v>
      </c>
      <c r="Q1778" s="164">
        <v>0</v>
      </c>
      <c r="R1778" s="164">
        <v>0</v>
      </c>
      <c r="S1778" s="164">
        <v>0</v>
      </c>
      <c r="T1778" s="164">
        <v>0</v>
      </c>
      <c r="U1778" s="164">
        <v>0</v>
      </c>
      <c r="V1778" s="164">
        <v>0</v>
      </c>
      <c r="W1778" s="164">
        <v>0</v>
      </c>
      <c r="X1778" s="164">
        <v>0</v>
      </c>
      <c r="Y1778" s="164">
        <v>0</v>
      </c>
      <c r="Z1778" s="164">
        <v>0</v>
      </c>
      <c r="AA1778" s="164">
        <v>0</v>
      </c>
      <c r="AB1778" s="164">
        <v>0</v>
      </c>
      <c r="AC1778" s="164">
        <v>0</v>
      </c>
      <c r="AD1778" s="164">
        <v>0</v>
      </c>
      <c r="AE1778" s="164">
        <v>0</v>
      </c>
      <c r="AF1778" s="164">
        <v>0</v>
      </c>
      <c r="AG1778" s="164">
        <v>0</v>
      </c>
      <c r="AH1778" s="164">
        <v>0</v>
      </c>
      <c r="AI1778" s="164">
        <v>0</v>
      </c>
      <c r="AJ1778" s="164">
        <v>0</v>
      </c>
      <c r="AK1778" s="164">
        <v>0</v>
      </c>
      <c r="AL1778" s="164">
        <v>0</v>
      </c>
      <c r="AM1778" s="164">
        <v>0</v>
      </c>
      <c r="AN1778" s="164">
        <v>0</v>
      </c>
      <c r="AO1778" s="164">
        <v>0</v>
      </c>
      <c r="AP1778" s="164">
        <v>0</v>
      </c>
      <c r="AQ1778" s="164">
        <v>0</v>
      </c>
      <c r="AR1778" s="164">
        <v>0</v>
      </c>
      <c r="AS1778" s="164">
        <v>0</v>
      </c>
      <c r="AT1778" s="164">
        <v>0</v>
      </c>
      <c r="AU1778" s="164">
        <v>0</v>
      </c>
      <c r="AV1778" s="164">
        <v>0</v>
      </c>
      <c r="AW1778" s="164">
        <v>0</v>
      </c>
    </row>
    <row r="1779" spans="1:49" x14ac:dyDescent="0.3">
      <c r="A1779" s="247"/>
      <c r="B1779" s="247" t="s">
        <v>25</v>
      </c>
      <c r="C1779" s="141" t="s">
        <v>11</v>
      </c>
      <c r="D1779" s="164">
        <v>0</v>
      </c>
      <c r="E1779" s="164">
        <v>0</v>
      </c>
      <c r="F1779" s="164">
        <v>0</v>
      </c>
      <c r="G1779" s="164">
        <v>0</v>
      </c>
      <c r="H1779" s="164">
        <v>0</v>
      </c>
      <c r="I1779" s="164">
        <v>0</v>
      </c>
      <c r="J1779" s="164">
        <v>0</v>
      </c>
      <c r="K1779" s="164">
        <v>0</v>
      </c>
      <c r="L1779" s="164">
        <v>0</v>
      </c>
      <c r="M1779" s="164">
        <v>0</v>
      </c>
      <c r="N1779" s="164">
        <v>0</v>
      </c>
      <c r="O1779" s="164">
        <v>0</v>
      </c>
      <c r="P1779" s="164">
        <v>0</v>
      </c>
      <c r="Q1779" s="164">
        <v>0</v>
      </c>
      <c r="R1779" s="164">
        <v>0</v>
      </c>
      <c r="S1779" s="164">
        <v>0</v>
      </c>
      <c r="T1779" s="164">
        <v>0</v>
      </c>
      <c r="U1779" s="164">
        <v>0</v>
      </c>
      <c r="V1779" s="164">
        <v>0</v>
      </c>
      <c r="W1779" s="164">
        <v>0</v>
      </c>
      <c r="X1779" s="164">
        <v>0</v>
      </c>
      <c r="Y1779" s="164">
        <v>0</v>
      </c>
      <c r="Z1779" s="164">
        <v>0</v>
      </c>
      <c r="AA1779" s="164">
        <v>0</v>
      </c>
      <c r="AB1779" s="164">
        <v>0</v>
      </c>
      <c r="AC1779" s="164">
        <v>0</v>
      </c>
      <c r="AD1779" s="164">
        <v>0</v>
      </c>
      <c r="AE1779" s="164">
        <v>0</v>
      </c>
      <c r="AF1779" s="164">
        <v>0</v>
      </c>
      <c r="AG1779" s="164">
        <v>0</v>
      </c>
      <c r="AH1779" s="164">
        <v>0</v>
      </c>
      <c r="AI1779" s="164">
        <v>0</v>
      </c>
      <c r="AJ1779" s="164">
        <v>0</v>
      </c>
      <c r="AK1779" s="164">
        <v>0</v>
      </c>
      <c r="AL1779" s="164">
        <v>0</v>
      </c>
      <c r="AM1779" s="164">
        <v>0</v>
      </c>
      <c r="AN1779" s="164">
        <v>0</v>
      </c>
      <c r="AO1779" s="164">
        <v>0</v>
      </c>
      <c r="AP1779" s="164">
        <v>0</v>
      </c>
      <c r="AQ1779" s="164">
        <v>0</v>
      </c>
      <c r="AR1779" s="164">
        <v>0</v>
      </c>
      <c r="AS1779" s="164">
        <v>0</v>
      </c>
      <c r="AT1779" s="164">
        <v>0</v>
      </c>
      <c r="AU1779" s="164">
        <v>0</v>
      </c>
      <c r="AV1779" s="164">
        <v>0</v>
      </c>
      <c r="AW1779" s="164">
        <v>0</v>
      </c>
    </row>
    <row r="1780" spans="1:49" x14ac:dyDescent="0.3">
      <c r="A1780" s="247"/>
      <c r="B1780" s="247"/>
      <c r="C1780" s="141" t="s">
        <v>12</v>
      </c>
      <c r="D1780" s="164">
        <v>0</v>
      </c>
      <c r="E1780" s="164">
        <v>0</v>
      </c>
      <c r="F1780" s="164">
        <v>0</v>
      </c>
      <c r="G1780" s="164">
        <v>0</v>
      </c>
      <c r="H1780" s="164">
        <v>0</v>
      </c>
      <c r="I1780" s="164">
        <v>0</v>
      </c>
      <c r="J1780" s="164">
        <v>0</v>
      </c>
      <c r="K1780" s="164">
        <v>0</v>
      </c>
      <c r="L1780" s="164">
        <v>0</v>
      </c>
      <c r="M1780" s="164">
        <v>0</v>
      </c>
      <c r="N1780" s="164">
        <v>0</v>
      </c>
      <c r="O1780" s="164">
        <v>0</v>
      </c>
      <c r="P1780" s="164">
        <v>0</v>
      </c>
      <c r="Q1780" s="164">
        <v>0</v>
      </c>
      <c r="R1780" s="164">
        <v>0</v>
      </c>
      <c r="S1780" s="164">
        <v>0</v>
      </c>
      <c r="T1780" s="164">
        <v>0</v>
      </c>
      <c r="U1780" s="164">
        <v>0</v>
      </c>
      <c r="V1780" s="164">
        <v>0</v>
      </c>
      <c r="W1780" s="164">
        <v>0</v>
      </c>
      <c r="X1780" s="164">
        <v>0</v>
      </c>
      <c r="Y1780" s="164">
        <v>0</v>
      </c>
      <c r="Z1780" s="164">
        <v>0</v>
      </c>
      <c r="AA1780" s="164">
        <v>0</v>
      </c>
      <c r="AB1780" s="164">
        <v>0</v>
      </c>
      <c r="AC1780" s="164">
        <v>0</v>
      </c>
      <c r="AD1780" s="164">
        <v>0</v>
      </c>
      <c r="AE1780" s="164">
        <v>0</v>
      </c>
      <c r="AF1780" s="164">
        <v>0</v>
      </c>
      <c r="AG1780" s="164">
        <v>0</v>
      </c>
      <c r="AH1780" s="164">
        <v>0</v>
      </c>
      <c r="AI1780" s="164">
        <v>0</v>
      </c>
      <c r="AJ1780" s="164">
        <v>0</v>
      </c>
      <c r="AK1780" s="164">
        <v>0</v>
      </c>
      <c r="AL1780" s="164">
        <v>0</v>
      </c>
      <c r="AM1780" s="164">
        <v>0</v>
      </c>
      <c r="AN1780" s="164">
        <v>0</v>
      </c>
      <c r="AO1780" s="164">
        <v>0</v>
      </c>
      <c r="AP1780" s="164">
        <v>0</v>
      </c>
      <c r="AQ1780" s="164">
        <v>0</v>
      </c>
      <c r="AR1780" s="164">
        <v>0</v>
      </c>
      <c r="AS1780" s="164">
        <v>0</v>
      </c>
      <c r="AT1780" s="164">
        <v>0</v>
      </c>
      <c r="AU1780" s="164">
        <v>0</v>
      </c>
      <c r="AV1780" s="164">
        <v>0</v>
      </c>
      <c r="AW1780" s="164">
        <v>0</v>
      </c>
    </row>
    <row r="1781" spans="1:49" x14ac:dyDescent="0.3">
      <c r="A1781" s="247"/>
      <c r="B1781" s="247"/>
      <c r="C1781" s="141" t="s">
        <v>13</v>
      </c>
      <c r="D1781" s="164">
        <v>0</v>
      </c>
      <c r="E1781" s="164">
        <v>0</v>
      </c>
      <c r="F1781" s="164">
        <v>0</v>
      </c>
      <c r="G1781" s="164">
        <v>0</v>
      </c>
      <c r="H1781" s="164">
        <v>0</v>
      </c>
      <c r="I1781" s="164">
        <v>0</v>
      </c>
      <c r="J1781" s="164">
        <v>0</v>
      </c>
      <c r="K1781" s="164">
        <v>0</v>
      </c>
      <c r="L1781" s="164">
        <v>0</v>
      </c>
      <c r="M1781" s="164">
        <v>0</v>
      </c>
      <c r="N1781" s="164">
        <v>0</v>
      </c>
      <c r="O1781" s="164">
        <v>0</v>
      </c>
      <c r="P1781" s="164">
        <v>0</v>
      </c>
      <c r="Q1781" s="164">
        <v>0</v>
      </c>
      <c r="R1781" s="164">
        <v>0</v>
      </c>
      <c r="S1781" s="164">
        <v>0</v>
      </c>
      <c r="T1781" s="164">
        <v>0</v>
      </c>
      <c r="U1781" s="164">
        <v>0</v>
      </c>
      <c r="V1781" s="164">
        <v>0</v>
      </c>
      <c r="W1781" s="164">
        <v>0</v>
      </c>
      <c r="X1781" s="164">
        <v>0</v>
      </c>
      <c r="Y1781" s="164">
        <v>0</v>
      </c>
      <c r="Z1781" s="164">
        <v>0</v>
      </c>
      <c r="AA1781" s="164">
        <v>0</v>
      </c>
      <c r="AB1781" s="164">
        <v>0</v>
      </c>
      <c r="AC1781" s="164">
        <v>0</v>
      </c>
      <c r="AD1781" s="164">
        <v>0</v>
      </c>
      <c r="AE1781" s="164">
        <v>0</v>
      </c>
      <c r="AF1781" s="164">
        <v>0</v>
      </c>
      <c r="AG1781" s="164">
        <v>0</v>
      </c>
      <c r="AH1781" s="164">
        <v>0</v>
      </c>
      <c r="AI1781" s="164">
        <v>0</v>
      </c>
      <c r="AJ1781" s="164">
        <v>0</v>
      </c>
      <c r="AK1781" s="164">
        <v>0</v>
      </c>
      <c r="AL1781" s="164">
        <v>0</v>
      </c>
      <c r="AM1781" s="164">
        <v>0</v>
      </c>
      <c r="AN1781" s="164">
        <v>0</v>
      </c>
      <c r="AO1781" s="164">
        <v>0</v>
      </c>
      <c r="AP1781" s="164">
        <v>0</v>
      </c>
      <c r="AQ1781" s="164">
        <v>0</v>
      </c>
      <c r="AR1781" s="164">
        <v>0</v>
      </c>
      <c r="AS1781" s="164">
        <v>0</v>
      </c>
      <c r="AT1781" s="164">
        <v>0</v>
      </c>
      <c r="AU1781" s="164">
        <v>0</v>
      </c>
      <c r="AV1781" s="164">
        <v>0</v>
      </c>
      <c r="AW1781" s="164">
        <v>0</v>
      </c>
    </row>
    <row r="1782" spans="1:49" x14ac:dyDescent="0.3">
      <c r="A1782" s="247"/>
      <c r="B1782" s="247"/>
      <c r="C1782" s="141" t="s">
        <v>14</v>
      </c>
      <c r="D1782" s="164">
        <v>0</v>
      </c>
      <c r="E1782" s="164">
        <v>0</v>
      </c>
      <c r="F1782" s="164">
        <v>0</v>
      </c>
      <c r="G1782" s="164">
        <v>0</v>
      </c>
      <c r="H1782" s="164">
        <v>0</v>
      </c>
      <c r="I1782" s="164">
        <v>0</v>
      </c>
      <c r="J1782" s="164">
        <v>0</v>
      </c>
      <c r="K1782" s="164">
        <v>0</v>
      </c>
      <c r="L1782" s="164">
        <v>0</v>
      </c>
      <c r="M1782" s="164">
        <v>0</v>
      </c>
      <c r="N1782" s="164">
        <v>0</v>
      </c>
      <c r="O1782" s="164">
        <v>0</v>
      </c>
      <c r="P1782" s="164">
        <v>0</v>
      </c>
      <c r="Q1782" s="164">
        <v>0</v>
      </c>
      <c r="R1782" s="164">
        <v>0</v>
      </c>
      <c r="S1782" s="164">
        <v>0</v>
      </c>
      <c r="T1782" s="164">
        <v>0</v>
      </c>
      <c r="U1782" s="164">
        <v>0</v>
      </c>
      <c r="V1782" s="164">
        <v>0</v>
      </c>
      <c r="W1782" s="164">
        <v>0</v>
      </c>
      <c r="X1782" s="164">
        <v>0</v>
      </c>
      <c r="Y1782" s="164">
        <v>0</v>
      </c>
      <c r="Z1782" s="164">
        <v>0</v>
      </c>
      <c r="AA1782" s="164">
        <v>0</v>
      </c>
      <c r="AB1782" s="164">
        <v>0</v>
      </c>
      <c r="AC1782" s="164">
        <v>0</v>
      </c>
      <c r="AD1782" s="164">
        <v>0</v>
      </c>
      <c r="AE1782" s="164">
        <v>0</v>
      </c>
      <c r="AF1782" s="164">
        <v>0</v>
      </c>
      <c r="AG1782" s="164">
        <v>0</v>
      </c>
      <c r="AH1782" s="164">
        <v>0</v>
      </c>
      <c r="AI1782" s="164">
        <v>0</v>
      </c>
      <c r="AJ1782" s="164">
        <v>0</v>
      </c>
      <c r="AK1782" s="164">
        <v>0</v>
      </c>
      <c r="AL1782" s="164">
        <v>0</v>
      </c>
      <c r="AM1782" s="164">
        <v>0</v>
      </c>
      <c r="AN1782" s="164">
        <v>0</v>
      </c>
      <c r="AO1782" s="164">
        <v>0</v>
      </c>
      <c r="AP1782" s="164">
        <v>0</v>
      </c>
      <c r="AQ1782" s="164">
        <v>0</v>
      </c>
      <c r="AR1782" s="164">
        <v>0</v>
      </c>
      <c r="AS1782" s="164">
        <v>0</v>
      </c>
      <c r="AT1782" s="164">
        <v>0</v>
      </c>
      <c r="AU1782" s="164">
        <v>0</v>
      </c>
      <c r="AV1782" s="164">
        <v>0</v>
      </c>
      <c r="AW1782" s="164">
        <v>0</v>
      </c>
    </row>
    <row r="1783" spans="1:49" x14ac:dyDescent="0.3">
      <c r="A1783" s="247"/>
      <c r="B1783" s="247"/>
      <c r="C1783" s="141" t="s">
        <v>15</v>
      </c>
      <c r="D1783" s="164">
        <v>0</v>
      </c>
      <c r="E1783" s="164">
        <v>0</v>
      </c>
      <c r="F1783" s="164">
        <v>0</v>
      </c>
      <c r="G1783" s="164">
        <v>0</v>
      </c>
      <c r="H1783" s="164">
        <v>0</v>
      </c>
      <c r="I1783" s="164">
        <v>0</v>
      </c>
      <c r="J1783" s="164">
        <v>0</v>
      </c>
      <c r="K1783" s="164">
        <v>0</v>
      </c>
      <c r="L1783" s="164">
        <v>0</v>
      </c>
      <c r="M1783" s="164">
        <v>0</v>
      </c>
      <c r="N1783" s="164">
        <v>0</v>
      </c>
      <c r="O1783" s="164">
        <v>0</v>
      </c>
      <c r="P1783" s="164">
        <v>0</v>
      </c>
      <c r="Q1783" s="164">
        <v>0</v>
      </c>
      <c r="R1783" s="164">
        <v>0</v>
      </c>
      <c r="S1783" s="164">
        <v>0</v>
      </c>
      <c r="T1783" s="164">
        <v>0</v>
      </c>
      <c r="U1783" s="164">
        <v>0</v>
      </c>
      <c r="V1783" s="164">
        <v>0</v>
      </c>
      <c r="W1783" s="164">
        <v>0</v>
      </c>
      <c r="X1783" s="164">
        <v>0</v>
      </c>
      <c r="Y1783" s="164">
        <v>0</v>
      </c>
      <c r="Z1783" s="164">
        <v>0</v>
      </c>
      <c r="AA1783" s="164">
        <v>0</v>
      </c>
      <c r="AB1783" s="164">
        <v>0</v>
      </c>
      <c r="AC1783" s="164">
        <v>0</v>
      </c>
      <c r="AD1783" s="164">
        <v>0</v>
      </c>
      <c r="AE1783" s="164">
        <v>0</v>
      </c>
      <c r="AF1783" s="164">
        <v>0</v>
      </c>
      <c r="AG1783" s="164">
        <v>0</v>
      </c>
      <c r="AH1783" s="164">
        <v>0</v>
      </c>
      <c r="AI1783" s="164">
        <v>0</v>
      </c>
      <c r="AJ1783" s="164">
        <v>0</v>
      </c>
      <c r="AK1783" s="164">
        <v>0</v>
      </c>
      <c r="AL1783" s="164">
        <v>0</v>
      </c>
      <c r="AM1783" s="164">
        <v>0</v>
      </c>
      <c r="AN1783" s="164">
        <v>0</v>
      </c>
      <c r="AO1783" s="164">
        <v>0</v>
      </c>
      <c r="AP1783" s="164">
        <v>0</v>
      </c>
      <c r="AQ1783" s="164">
        <v>0</v>
      </c>
      <c r="AR1783" s="164">
        <v>0</v>
      </c>
      <c r="AS1783" s="164">
        <v>0</v>
      </c>
      <c r="AT1783" s="164">
        <v>0</v>
      </c>
      <c r="AU1783" s="164">
        <v>0</v>
      </c>
      <c r="AV1783" s="164">
        <v>0</v>
      </c>
      <c r="AW1783" s="164">
        <v>0</v>
      </c>
    </row>
    <row r="1784" spans="1:49" x14ac:dyDescent="0.3">
      <c r="A1784" s="247"/>
      <c r="B1784" s="247"/>
      <c r="C1784" s="141" t="s">
        <v>16</v>
      </c>
      <c r="D1784" s="164">
        <v>0</v>
      </c>
      <c r="E1784" s="164">
        <v>0</v>
      </c>
      <c r="F1784" s="164">
        <v>0</v>
      </c>
      <c r="G1784" s="164">
        <v>0</v>
      </c>
      <c r="H1784" s="164">
        <v>0</v>
      </c>
      <c r="I1784" s="164">
        <v>0</v>
      </c>
      <c r="J1784" s="164">
        <v>0</v>
      </c>
      <c r="K1784" s="164">
        <v>0</v>
      </c>
      <c r="L1784" s="164">
        <v>0</v>
      </c>
      <c r="M1784" s="164">
        <v>0</v>
      </c>
      <c r="N1784" s="164">
        <v>0</v>
      </c>
      <c r="O1784" s="164">
        <v>0</v>
      </c>
      <c r="P1784" s="164">
        <v>0</v>
      </c>
      <c r="Q1784" s="164">
        <v>0</v>
      </c>
      <c r="R1784" s="164">
        <v>0</v>
      </c>
      <c r="S1784" s="164">
        <v>0</v>
      </c>
      <c r="T1784" s="164">
        <v>0</v>
      </c>
      <c r="U1784" s="164">
        <v>0</v>
      </c>
      <c r="V1784" s="164">
        <v>0</v>
      </c>
      <c r="W1784" s="164">
        <v>0</v>
      </c>
      <c r="X1784" s="164">
        <v>0</v>
      </c>
      <c r="Y1784" s="164">
        <v>0</v>
      </c>
      <c r="Z1784" s="164">
        <v>0</v>
      </c>
      <c r="AA1784" s="164">
        <v>0</v>
      </c>
      <c r="AB1784" s="164">
        <v>0</v>
      </c>
      <c r="AC1784" s="164">
        <v>0</v>
      </c>
      <c r="AD1784" s="164">
        <v>0</v>
      </c>
      <c r="AE1784" s="164">
        <v>0</v>
      </c>
      <c r="AF1784" s="164">
        <v>0</v>
      </c>
      <c r="AG1784" s="164">
        <v>0</v>
      </c>
      <c r="AH1784" s="164">
        <v>0</v>
      </c>
      <c r="AI1784" s="164">
        <v>0</v>
      </c>
      <c r="AJ1784" s="164">
        <v>0</v>
      </c>
      <c r="AK1784" s="164">
        <v>0</v>
      </c>
      <c r="AL1784" s="164">
        <v>0</v>
      </c>
      <c r="AM1784" s="164">
        <v>0</v>
      </c>
      <c r="AN1784" s="164">
        <v>0</v>
      </c>
      <c r="AO1784" s="164">
        <v>0</v>
      </c>
      <c r="AP1784" s="164">
        <v>0</v>
      </c>
      <c r="AQ1784" s="164">
        <v>0</v>
      </c>
      <c r="AR1784" s="164">
        <v>0</v>
      </c>
      <c r="AS1784" s="164">
        <v>0</v>
      </c>
      <c r="AT1784" s="164">
        <v>0</v>
      </c>
      <c r="AU1784" s="164">
        <v>0</v>
      </c>
      <c r="AV1784" s="164">
        <v>0</v>
      </c>
      <c r="AW1784" s="164">
        <v>0</v>
      </c>
    </row>
    <row r="1785" spans="1:49" x14ac:dyDescent="0.3">
      <c r="A1785" s="247"/>
      <c r="B1785" s="247"/>
      <c r="C1785" s="141" t="s">
        <v>17</v>
      </c>
      <c r="D1785" s="164">
        <v>0</v>
      </c>
      <c r="E1785" s="164">
        <v>0</v>
      </c>
      <c r="F1785" s="164">
        <v>0</v>
      </c>
      <c r="G1785" s="164">
        <v>0</v>
      </c>
      <c r="H1785" s="164">
        <v>0</v>
      </c>
      <c r="I1785" s="164">
        <v>0</v>
      </c>
      <c r="J1785" s="164">
        <v>0</v>
      </c>
      <c r="K1785" s="164">
        <v>0</v>
      </c>
      <c r="L1785" s="164">
        <v>0</v>
      </c>
      <c r="M1785" s="164">
        <v>0</v>
      </c>
      <c r="N1785" s="164">
        <v>0</v>
      </c>
      <c r="O1785" s="164">
        <v>0</v>
      </c>
      <c r="P1785" s="164">
        <v>0</v>
      </c>
      <c r="Q1785" s="164">
        <v>0</v>
      </c>
      <c r="R1785" s="164">
        <v>0</v>
      </c>
      <c r="S1785" s="164">
        <v>0</v>
      </c>
      <c r="T1785" s="164">
        <v>0</v>
      </c>
      <c r="U1785" s="164">
        <v>0</v>
      </c>
      <c r="V1785" s="164">
        <v>0</v>
      </c>
      <c r="W1785" s="164">
        <v>0</v>
      </c>
      <c r="X1785" s="164">
        <v>0</v>
      </c>
      <c r="Y1785" s="164">
        <v>0</v>
      </c>
      <c r="Z1785" s="164">
        <v>0</v>
      </c>
      <c r="AA1785" s="164">
        <v>0</v>
      </c>
      <c r="AB1785" s="164">
        <v>0</v>
      </c>
      <c r="AC1785" s="164">
        <v>0</v>
      </c>
      <c r="AD1785" s="164">
        <v>0</v>
      </c>
      <c r="AE1785" s="164">
        <v>0</v>
      </c>
      <c r="AF1785" s="164">
        <v>0</v>
      </c>
      <c r="AG1785" s="164">
        <v>0</v>
      </c>
      <c r="AH1785" s="164">
        <v>0</v>
      </c>
      <c r="AI1785" s="164">
        <v>0</v>
      </c>
      <c r="AJ1785" s="164">
        <v>0</v>
      </c>
      <c r="AK1785" s="164">
        <v>0</v>
      </c>
      <c r="AL1785" s="164">
        <v>0</v>
      </c>
      <c r="AM1785" s="164">
        <v>0</v>
      </c>
      <c r="AN1785" s="164">
        <v>0</v>
      </c>
      <c r="AO1785" s="164">
        <v>0</v>
      </c>
      <c r="AP1785" s="164">
        <v>0</v>
      </c>
      <c r="AQ1785" s="164">
        <v>0</v>
      </c>
      <c r="AR1785" s="164">
        <v>0</v>
      </c>
      <c r="AS1785" s="164">
        <v>0</v>
      </c>
      <c r="AT1785" s="164">
        <v>0</v>
      </c>
      <c r="AU1785" s="164">
        <v>0</v>
      </c>
      <c r="AV1785" s="164">
        <v>0</v>
      </c>
      <c r="AW1785" s="164">
        <v>0</v>
      </c>
    </row>
    <row r="1786" spans="1:49" x14ac:dyDescent="0.3">
      <c r="A1786" s="247"/>
      <c r="B1786" s="247"/>
      <c r="C1786" s="141" t="s">
        <v>34</v>
      </c>
      <c r="D1786" s="164">
        <v>0</v>
      </c>
      <c r="E1786" s="164">
        <v>0</v>
      </c>
      <c r="F1786" s="164">
        <v>0</v>
      </c>
      <c r="G1786" s="164">
        <v>0</v>
      </c>
      <c r="H1786" s="164">
        <v>0</v>
      </c>
      <c r="I1786" s="164">
        <v>0</v>
      </c>
      <c r="J1786" s="164">
        <v>0</v>
      </c>
      <c r="K1786" s="164">
        <v>0</v>
      </c>
      <c r="L1786" s="164">
        <v>0</v>
      </c>
      <c r="M1786" s="164">
        <v>0</v>
      </c>
      <c r="N1786" s="164">
        <v>0</v>
      </c>
      <c r="O1786" s="164">
        <v>0</v>
      </c>
      <c r="P1786" s="164">
        <v>0</v>
      </c>
      <c r="Q1786" s="164">
        <v>0</v>
      </c>
      <c r="R1786" s="164">
        <v>0</v>
      </c>
      <c r="S1786" s="164">
        <v>0</v>
      </c>
      <c r="T1786" s="164">
        <v>0</v>
      </c>
      <c r="U1786" s="164">
        <v>0</v>
      </c>
      <c r="V1786" s="164">
        <v>0</v>
      </c>
      <c r="W1786" s="164">
        <v>0</v>
      </c>
      <c r="X1786" s="164">
        <v>0</v>
      </c>
      <c r="Y1786" s="164">
        <v>0</v>
      </c>
      <c r="Z1786" s="164">
        <v>0</v>
      </c>
      <c r="AA1786" s="164">
        <v>0</v>
      </c>
      <c r="AB1786" s="164">
        <v>0</v>
      </c>
      <c r="AC1786" s="164">
        <v>0</v>
      </c>
      <c r="AD1786" s="164">
        <v>0</v>
      </c>
      <c r="AE1786" s="164">
        <v>0</v>
      </c>
      <c r="AF1786" s="164">
        <v>0</v>
      </c>
      <c r="AG1786" s="164">
        <v>0</v>
      </c>
      <c r="AH1786" s="164">
        <v>0</v>
      </c>
      <c r="AI1786" s="164">
        <v>0</v>
      </c>
      <c r="AJ1786" s="164">
        <v>0</v>
      </c>
      <c r="AK1786" s="164">
        <v>0</v>
      </c>
      <c r="AL1786" s="164">
        <v>0</v>
      </c>
      <c r="AM1786" s="164">
        <v>0</v>
      </c>
      <c r="AN1786" s="164">
        <v>0</v>
      </c>
      <c r="AO1786" s="164">
        <v>0</v>
      </c>
      <c r="AP1786" s="164">
        <v>0</v>
      </c>
      <c r="AQ1786" s="164">
        <v>0</v>
      </c>
      <c r="AR1786" s="164">
        <v>0</v>
      </c>
      <c r="AS1786" s="164">
        <v>0</v>
      </c>
      <c r="AT1786" s="164">
        <v>0</v>
      </c>
      <c r="AU1786" s="164">
        <v>0</v>
      </c>
      <c r="AV1786" s="164">
        <v>0</v>
      </c>
      <c r="AW1786" s="164">
        <v>0</v>
      </c>
    </row>
    <row r="1787" spans="1:49" x14ac:dyDescent="0.3">
      <c r="A1787" s="247"/>
      <c r="B1787" s="247"/>
      <c r="C1787" s="141" t="s">
        <v>19</v>
      </c>
      <c r="D1787" s="164">
        <v>0</v>
      </c>
      <c r="E1787" s="164">
        <v>0</v>
      </c>
      <c r="F1787" s="164">
        <v>0</v>
      </c>
      <c r="G1787" s="164">
        <v>0</v>
      </c>
      <c r="H1787" s="164">
        <v>0</v>
      </c>
      <c r="I1787" s="164">
        <v>0</v>
      </c>
      <c r="J1787" s="164">
        <v>0</v>
      </c>
      <c r="K1787" s="164">
        <v>0</v>
      </c>
      <c r="L1787" s="164">
        <v>0</v>
      </c>
      <c r="M1787" s="164">
        <v>0</v>
      </c>
      <c r="N1787" s="164">
        <v>0</v>
      </c>
      <c r="O1787" s="164">
        <v>0</v>
      </c>
      <c r="P1787" s="164">
        <v>0</v>
      </c>
      <c r="Q1787" s="164">
        <v>0</v>
      </c>
      <c r="R1787" s="164">
        <v>0</v>
      </c>
      <c r="S1787" s="164">
        <v>0</v>
      </c>
      <c r="T1787" s="164">
        <v>0</v>
      </c>
      <c r="U1787" s="164">
        <v>0</v>
      </c>
      <c r="V1787" s="164">
        <v>0</v>
      </c>
      <c r="W1787" s="164">
        <v>0</v>
      </c>
      <c r="X1787" s="164">
        <v>0</v>
      </c>
      <c r="Y1787" s="164">
        <v>0</v>
      </c>
      <c r="Z1787" s="164">
        <v>0</v>
      </c>
      <c r="AA1787" s="164">
        <v>0</v>
      </c>
      <c r="AB1787" s="164">
        <v>0</v>
      </c>
      <c r="AC1787" s="164">
        <v>0</v>
      </c>
      <c r="AD1787" s="164">
        <v>0</v>
      </c>
      <c r="AE1787" s="164">
        <v>0</v>
      </c>
      <c r="AF1787" s="164">
        <v>0</v>
      </c>
      <c r="AG1787" s="164">
        <v>0</v>
      </c>
      <c r="AH1787" s="164">
        <v>0</v>
      </c>
      <c r="AI1787" s="164">
        <v>0</v>
      </c>
      <c r="AJ1787" s="164">
        <v>0</v>
      </c>
      <c r="AK1787" s="164">
        <v>0</v>
      </c>
      <c r="AL1787" s="164">
        <v>0</v>
      </c>
      <c r="AM1787" s="164">
        <v>0</v>
      </c>
      <c r="AN1787" s="164">
        <v>0</v>
      </c>
      <c r="AO1787" s="164">
        <v>0</v>
      </c>
      <c r="AP1787" s="164">
        <v>0</v>
      </c>
      <c r="AQ1787" s="164">
        <v>0</v>
      </c>
      <c r="AR1787" s="164">
        <v>0</v>
      </c>
      <c r="AS1787" s="164">
        <v>0</v>
      </c>
      <c r="AT1787" s="164">
        <v>0</v>
      </c>
      <c r="AU1787" s="164">
        <v>0</v>
      </c>
      <c r="AV1787" s="164">
        <v>0</v>
      </c>
      <c r="AW1787" s="164">
        <v>0</v>
      </c>
    </row>
    <row r="1788" spans="1:49" x14ac:dyDescent="0.3">
      <c r="A1788" s="247"/>
      <c r="B1788" s="247" t="s">
        <v>26</v>
      </c>
      <c r="C1788" s="141" t="s">
        <v>11</v>
      </c>
      <c r="D1788" s="164">
        <v>0</v>
      </c>
      <c r="E1788" s="164">
        <v>0</v>
      </c>
      <c r="F1788" s="164">
        <v>0</v>
      </c>
      <c r="G1788" s="164">
        <v>0</v>
      </c>
      <c r="H1788" s="164">
        <v>0</v>
      </c>
      <c r="I1788" s="164">
        <v>0</v>
      </c>
      <c r="J1788" s="164">
        <v>0</v>
      </c>
      <c r="K1788" s="164">
        <v>0</v>
      </c>
      <c r="L1788" s="164">
        <v>0</v>
      </c>
      <c r="M1788" s="164">
        <v>0</v>
      </c>
      <c r="N1788" s="164">
        <v>0</v>
      </c>
      <c r="O1788" s="164">
        <v>0</v>
      </c>
      <c r="P1788" s="164">
        <v>0</v>
      </c>
      <c r="Q1788" s="164">
        <v>0</v>
      </c>
      <c r="R1788" s="164">
        <v>0</v>
      </c>
      <c r="S1788" s="164">
        <v>0</v>
      </c>
      <c r="T1788" s="164">
        <v>0</v>
      </c>
      <c r="U1788" s="164">
        <v>0</v>
      </c>
      <c r="V1788" s="164">
        <v>0</v>
      </c>
      <c r="W1788" s="164">
        <v>0</v>
      </c>
      <c r="X1788" s="164">
        <v>0</v>
      </c>
      <c r="Y1788" s="164">
        <v>0</v>
      </c>
      <c r="Z1788" s="164">
        <v>0</v>
      </c>
      <c r="AA1788" s="164">
        <v>0</v>
      </c>
      <c r="AB1788" s="164">
        <v>0</v>
      </c>
      <c r="AC1788" s="164">
        <v>0</v>
      </c>
      <c r="AD1788" s="164">
        <v>0</v>
      </c>
      <c r="AE1788" s="164">
        <v>0</v>
      </c>
      <c r="AF1788" s="164">
        <v>0</v>
      </c>
      <c r="AG1788" s="164">
        <v>0</v>
      </c>
      <c r="AH1788" s="164">
        <v>0</v>
      </c>
      <c r="AI1788" s="164">
        <v>0</v>
      </c>
      <c r="AJ1788" s="164">
        <v>0</v>
      </c>
      <c r="AK1788" s="164">
        <v>0</v>
      </c>
      <c r="AL1788" s="164">
        <v>0</v>
      </c>
      <c r="AM1788" s="164">
        <v>0</v>
      </c>
      <c r="AN1788" s="164">
        <v>0</v>
      </c>
      <c r="AO1788" s="164">
        <v>0</v>
      </c>
      <c r="AP1788" s="164">
        <v>0</v>
      </c>
      <c r="AQ1788" s="164">
        <v>0</v>
      </c>
      <c r="AR1788" s="164">
        <v>0</v>
      </c>
      <c r="AS1788" s="164">
        <v>0</v>
      </c>
      <c r="AT1788" s="164">
        <v>0</v>
      </c>
      <c r="AU1788" s="164">
        <v>0</v>
      </c>
      <c r="AV1788" s="164">
        <v>0</v>
      </c>
      <c r="AW1788" s="164">
        <v>0</v>
      </c>
    </row>
    <row r="1789" spans="1:49" x14ac:dyDescent="0.3">
      <c r="A1789" s="247"/>
      <c r="B1789" s="247"/>
      <c r="C1789" s="141" t="s">
        <v>12</v>
      </c>
      <c r="D1789" s="164">
        <v>0</v>
      </c>
      <c r="E1789" s="164">
        <v>0</v>
      </c>
      <c r="F1789" s="164">
        <v>0</v>
      </c>
      <c r="G1789" s="164">
        <v>0</v>
      </c>
      <c r="H1789" s="164">
        <v>0</v>
      </c>
      <c r="I1789" s="164">
        <v>0</v>
      </c>
      <c r="J1789" s="164">
        <v>0</v>
      </c>
      <c r="K1789" s="164">
        <v>0</v>
      </c>
      <c r="L1789" s="164">
        <v>0</v>
      </c>
      <c r="M1789" s="164">
        <v>0</v>
      </c>
      <c r="N1789" s="164">
        <v>0</v>
      </c>
      <c r="O1789" s="164">
        <v>0</v>
      </c>
      <c r="P1789" s="164">
        <v>0</v>
      </c>
      <c r="Q1789" s="164">
        <v>0</v>
      </c>
      <c r="R1789" s="164">
        <v>0</v>
      </c>
      <c r="S1789" s="164">
        <v>0</v>
      </c>
      <c r="T1789" s="164">
        <v>0</v>
      </c>
      <c r="U1789" s="164">
        <v>0</v>
      </c>
      <c r="V1789" s="164">
        <v>0</v>
      </c>
      <c r="W1789" s="164">
        <v>0</v>
      </c>
      <c r="X1789" s="164">
        <v>0</v>
      </c>
      <c r="Y1789" s="164">
        <v>0</v>
      </c>
      <c r="Z1789" s="164">
        <v>0</v>
      </c>
      <c r="AA1789" s="164">
        <v>0</v>
      </c>
      <c r="AB1789" s="164">
        <v>0</v>
      </c>
      <c r="AC1789" s="164">
        <v>0</v>
      </c>
      <c r="AD1789" s="164">
        <v>0</v>
      </c>
      <c r="AE1789" s="164">
        <v>0</v>
      </c>
      <c r="AF1789" s="164">
        <v>0</v>
      </c>
      <c r="AG1789" s="164">
        <v>0</v>
      </c>
      <c r="AH1789" s="164">
        <v>0</v>
      </c>
      <c r="AI1789" s="164">
        <v>0</v>
      </c>
      <c r="AJ1789" s="164">
        <v>0</v>
      </c>
      <c r="AK1789" s="164">
        <v>0</v>
      </c>
      <c r="AL1789" s="164">
        <v>0</v>
      </c>
      <c r="AM1789" s="164">
        <v>0</v>
      </c>
      <c r="AN1789" s="164">
        <v>0</v>
      </c>
      <c r="AO1789" s="164">
        <v>0</v>
      </c>
      <c r="AP1789" s="164">
        <v>0</v>
      </c>
      <c r="AQ1789" s="164">
        <v>0</v>
      </c>
      <c r="AR1789" s="164">
        <v>0</v>
      </c>
      <c r="AS1789" s="164">
        <v>0</v>
      </c>
      <c r="AT1789" s="164">
        <v>0</v>
      </c>
      <c r="AU1789" s="164">
        <v>0</v>
      </c>
      <c r="AV1789" s="164">
        <v>0</v>
      </c>
      <c r="AW1789" s="164">
        <v>0</v>
      </c>
    </row>
    <row r="1790" spans="1:49" x14ac:dyDescent="0.3">
      <c r="A1790" s="247"/>
      <c r="B1790" s="247"/>
      <c r="C1790" s="141" t="s">
        <v>13</v>
      </c>
      <c r="D1790" s="164">
        <v>0</v>
      </c>
      <c r="E1790" s="164">
        <v>0</v>
      </c>
      <c r="F1790" s="164">
        <v>0</v>
      </c>
      <c r="G1790" s="164">
        <v>0</v>
      </c>
      <c r="H1790" s="164">
        <v>0</v>
      </c>
      <c r="I1790" s="164">
        <v>0</v>
      </c>
      <c r="J1790" s="164">
        <v>0</v>
      </c>
      <c r="K1790" s="164">
        <v>0</v>
      </c>
      <c r="L1790" s="164">
        <v>0</v>
      </c>
      <c r="M1790" s="164">
        <v>0</v>
      </c>
      <c r="N1790" s="164">
        <v>0</v>
      </c>
      <c r="O1790" s="164">
        <v>0</v>
      </c>
      <c r="P1790" s="164">
        <v>0</v>
      </c>
      <c r="Q1790" s="164">
        <v>0</v>
      </c>
      <c r="R1790" s="164">
        <v>0</v>
      </c>
      <c r="S1790" s="164">
        <v>0</v>
      </c>
      <c r="T1790" s="164">
        <v>0</v>
      </c>
      <c r="U1790" s="164">
        <v>0</v>
      </c>
      <c r="V1790" s="164">
        <v>0</v>
      </c>
      <c r="W1790" s="164">
        <v>0</v>
      </c>
      <c r="X1790" s="164">
        <v>0</v>
      </c>
      <c r="Y1790" s="164">
        <v>0</v>
      </c>
      <c r="Z1790" s="164">
        <v>0</v>
      </c>
      <c r="AA1790" s="164">
        <v>0</v>
      </c>
      <c r="AB1790" s="164">
        <v>0</v>
      </c>
      <c r="AC1790" s="164">
        <v>0</v>
      </c>
      <c r="AD1790" s="164">
        <v>0</v>
      </c>
      <c r="AE1790" s="164">
        <v>0</v>
      </c>
      <c r="AF1790" s="164">
        <v>0</v>
      </c>
      <c r="AG1790" s="164">
        <v>0</v>
      </c>
      <c r="AH1790" s="164">
        <v>0</v>
      </c>
      <c r="AI1790" s="164">
        <v>0</v>
      </c>
      <c r="AJ1790" s="164">
        <v>0</v>
      </c>
      <c r="AK1790" s="164">
        <v>0</v>
      </c>
      <c r="AL1790" s="164">
        <v>0</v>
      </c>
      <c r="AM1790" s="164">
        <v>0</v>
      </c>
      <c r="AN1790" s="164">
        <v>0</v>
      </c>
      <c r="AO1790" s="164">
        <v>0</v>
      </c>
      <c r="AP1790" s="164">
        <v>0</v>
      </c>
      <c r="AQ1790" s="164">
        <v>0</v>
      </c>
      <c r="AR1790" s="164">
        <v>0</v>
      </c>
      <c r="AS1790" s="164">
        <v>0</v>
      </c>
      <c r="AT1790" s="164">
        <v>0</v>
      </c>
      <c r="AU1790" s="164">
        <v>0</v>
      </c>
      <c r="AV1790" s="164">
        <v>0</v>
      </c>
      <c r="AW1790" s="164">
        <v>0</v>
      </c>
    </row>
    <row r="1791" spans="1:49" x14ac:dyDescent="0.3">
      <c r="A1791" s="247"/>
      <c r="B1791" s="247"/>
      <c r="C1791" s="141" t="s">
        <v>14</v>
      </c>
      <c r="D1791" s="164">
        <v>0</v>
      </c>
      <c r="E1791" s="164">
        <v>0</v>
      </c>
      <c r="F1791" s="164">
        <v>0</v>
      </c>
      <c r="G1791" s="164">
        <v>0</v>
      </c>
      <c r="H1791" s="164">
        <v>0</v>
      </c>
      <c r="I1791" s="164">
        <v>0</v>
      </c>
      <c r="J1791" s="164">
        <v>0</v>
      </c>
      <c r="K1791" s="164">
        <v>0</v>
      </c>
      <c r="L1791" s="164">
        <v>0</v>
      </c>
      <c r="M1791" s="164">
        <v>0</v>
      </c>
      <c r="N1791" s="164">
        <v>0</v>
      </c>
      <c r="O1791" s="164">
        <v>0</v>
      </c>
      <c r="P1791" s="164">
        <v>0</v>
      </c>
      <c r="Q1791" s="164">
        <v>0</v>
      </c>
      <c r="R1791" s="164">
        <v>0</v>
      </c>
      <c r="S1791" s="164">
        <v>0</v>
      </c>
      <c r="T1791" s="164">
        <v>0</v>
      </c>
      <c r="U1791" s="164">
        <v>0</v>
      </c>
      <c r="V1791" s="164">
        <v>0</v>
      </c>
      <c r="W1791" s="164">
        <v>0</v>
      </c>
      <c r="X1791" s="164">
        <v>0</v>
      </c>
      <c r="Y1791" s="164">
        <v>0</v>
      </c>
      <c r="Z1791" s="164">
        <v>0</v>
      </c>
      <c r="AA1791" s="164">
        <v>0</v>
      </c>
      <c r="AB1791" s="164">
        <v>0</v>
      </c>
      <c r="AC1791" s="164">
        <v>0</v>
      </c>
      <c r="AD1791" s="164">
        <v>0</v>
      </c>
      <c r="AE1791" s="164">
        <v>0</v>
      </c>
      <c r="AF1791" s="164">
        <v>0</v>
      </c>
      <c r="AG1791" s="164">
        <v>0</v>
      </c>
      <c r="AH1791" s="164">
        <v>0</v>
      </c>
      <c r="AI1791" s="164">
        <v>0</v>
      </c>
      <c r="AJ1791" s="164">
        <v>0</v>
      </c>
      <c r="AK1791" s="164">
        <v>0</v>
      </c>
      <c r="AL1791" s="164">
        <v>0</v>
      </c>
      <c r="AM1791" s="164">
        <v>0</v>
      </c>
      <c r="AN1791" s="164">
        <v>0</v>
      </c>
      <c r="AO1791" s="164">
        <v>0</v>
      </c>
      <c r="AP1791" s="164">
        <v>0</v>
      </c>
      <c r="AQ1791" s="164">
        <v>0</v>
      </c>
      <c r="AR1791" s="164">
        <v>0</v>
      </c>
      <c r="AS1791" s="164">
        <v>0</v>
      </c>
      <c r="AT1791" s="164">
        <v>0</v>
      </c>
      <c r="AU1791" s="164">
        <v>0</v>
      </c>
      <c r="AV1791" s="164">
        <v>0</v>
      </c>
      <c r="AW1791" s="164">
        <v>0</v>
      </c>
    </row>
    <row r="1792" spans="1:49" x14ac:dyDescent="0.3">
      <c r="A1792" s="247"/>
      <c r="B1792" s="247"/>
      <c r="C1792" s="141" t="s">
        <v>15</v>
      </c>
      <c r="D1792" s="164">
        <v>0</v>
      </c>
      <c r="E1792" s="164">
        <v>0</v>
      </c>
      <c r="F1792" s="164">
        <v>0</v>
      </c>
      <c r="G1792" s="164">
        <v>0</v>
      </c>
      <c r="H1792" s="164">
        <v>0</v>
      </c>
      <c r="I1792" s="164">
        <v>0</v>
      </c>
      <c r="J1792" s="164">
        <v>0</v>
      </c>
      <c r="K1792" s="164">
        <v>0</v>
      </c>
      <c r="L1792" s="164">
        <v>0</v>
      </c>
      <c r="M1792" s="164">
        <v>0</v>
      </c>
      <c r="N1792" s="164">
        <v>0</v>
      </c>
      <c r="O1792" s="164">
        <v>0</v>
      </c>
      <c r="P1792" s="164">
        <v>0</v>
      </c>
      <c r="Q1792" s="164">
        <v>0</v>
      </c>
      <c r="R1792" s="164">
        <v>0</v>
      </c>
      <c r="S1792" s="164">
        <v>0</v>
      </c>
      <c r="T1792" s="164">
        <v>0</v>
      </c>
      <c r="U1792" s="164">
        <v>0</v>
      </c>
      <c r="V1792" s="164">
        <v>0</v>
      </c>
      <c r="W1792" s="164">
        <v>0</v>
      </c>
      <c r="X1792" s="164">
        <v>0</v>
      </c>
      <c r="Y1792" s="164">
        <v>0</v>
      </c>
      <c r="Z1792" s="164">
        <v>0</v>
      </c>
      <c r="AA1792" s="164">
        <v>0</v>
      </c>
      <c r="AB1792" s="164">
        <v>0</v>
      </c>
      <c r="AC1792" s="164">
        <v>0</v>
      </c>
      <c r="AD1792" s="164">
        <v>0</v>
      </c>
      <c r="AE1792" s="164">
        <v>0</v>
      </c>
      <c r="AF1792" s="164">
        <v>0</v>
      </c>
      <c r="AG1792" s="164">
        <v>0</v>
      </c>
      <c r="AH1792" s="164">
        <v>0</v>
      </c>
      <c r="AI1792" s="164">
        <v>0</v>
      </c>
      <c r="AJ1792" s="164">
        <v>0</v>
      </c>
      <c r="AK1792" s="164">
        <v>0</v>
      </c>
      <c r="AL1792" s="164">
        <v>0</v>
      </c>
      <c r="AM1792" s="164">
        <v>0</v>
      </c>
      <c r="AN1792" s="164">
        <v>0</v>
      </c>
      <c r="AO1792" s="164">
        <v>0</v>
      </c>
      <c r="AP1792" s="164">
        <v>0</v>
      </c>
      <c r="AQ1792" s="164">
        <v>0</v>
      </c>
      <c r="AR1792" s="164">
        <v>0</v>
      </c>
      <c r="AS1792" s="164">
        <v>0</v>
      </c>
      <c r="AT1792" s="164">
        <v>0</v>
      </c>
      <c r="AU1792" s="164">
        <v>0</v>
      </c>
      <c r="AV1792" s="164">
        <v>0</v>
      </c>
      <c r="AW1792" s="164">
        <v>0</v>
      </c>
    </row>
    <row r="1793" spans="1:49" x14ac:dyDescent="0.3">
      <c r="A1793" s="247"/>
      <c r="B1793" s="247"/>
      <c r="C1793" s="141" t="s">
        <v>16</v>
      </c>
      <c r="D1793" s="164">
        <v>0</v>
      </c>
      <c r="E1793" s="164">
        <v>0</v>
      </c>
      <c r="F1793" s="164">
        <v>0</v>
      </c>
      <c r="G1793" s="164">
        <v>0</v>
      </c>
      <c r="H1793" s="164">
        <v>0</v>
      </c>
      <c r="I1793" s="164">
        <v>0</v>
      </c>
      <c r="J1793" s="164">
        <v>0</v>
      </c>
      <c r="K1793" s="164">
        <v>0</v>
      </c>
      <c r="L1793" s="164">
        <v>0</v>
      </c>
      <c r="M1793" s="164">
        <v>0</v>
      </c>
      <c r="N1793" s="164">
        <v>0</v>
      </c>
      <c r="O1793" s="164">
        <v>0</v>
      </c>
      <c r="P1793" s="164">
        <v>0</v>
      </c>
      <c r="Q1793" s="164">
        <v>0</v>
      </c>
      <c r="R1793" s="164">
        <v>0</v>
      </c>
      <c r="S1793" s="164">
        <v>0</v>
      </c>
      <c r="T1793" s="164">
        <v>0</v>
      </c>
      <c r="U1793" s="164">
        <v>0</v>
      </c>
      <c r="V1793" s="164">
        <v>0</v>
      </c>
      <c r="W1793" s="164">
        <v>0</v>
      </c>
      <c r="X1793" s="164">
        <v>0</v>
      </c>
      <c r="Y1793" s="164">
        <v>0</v>
      </c>
      <c r="Z1793" s="164">
        <v>0</v>
      </c>
      <c r="AA1793" s="164">
        <v>0</v>
      </c>
      <c r="AB1793" s="164">
        <v>0</v>
      </c>
      <c r="AC1793" s="164">
        <v>0</v>
      </c>
      <c r="AD1793" s="164">
        <v>0</v>
      </c>
      <c r="AE1793" s="164">
        <v>0</v>
      </c>
      <c r="AF1793" s="164">
        <v>0</v>
      </c>
      <c r="AG1793" s="164">
        <v>0</v>
      </c>
      <c r="AH1793" s="164">
        <v>0</v>
      </c>
      <c r="AI1793" s="164">
        <v>0</v>
      </c>
      <c r="AJ1793" s="164">
        <v>0</v>
      </c>
      <c r="AK1793" s="164">
        <v>0</v>
      </c>
      <c r="AL1793" s="164">
        <v>0</v>
      </c>
      <c r="AM1793" s="164">
        <v>0</v>
      </c>
      <c r="AN1793" s="164">
        <v>0</v>
      </c>
      <c r="AO1793" s="164">
        <v>0</v>
      </c>
      <c r="AP1793" s="164">
        <v>0</v>
      </c>
      <c r="AQ1793" s="164">
        <v>0</v>
      </c>
      <c r="AR1793" s="164">
        <v>0</v>
      </c>
      <c r="AS1793" s="164">
        <v>0</v>
      </c>
      <c r="AT1793" s="164">
        <v>0</v>
      </c>
      <c r="AU1793" s="164">
        <v>0</v>
      </c>
      <c r="AV1793" s="164">
        <v>0</v>
      </c>
      <c r="AW1793" s="164">
        <v>0</v>
      </c>
    </row>
    <row r="1794" spans="1:49" x14ac:dyDescent="0.3">
      <c r="A1794" s="247"/>
      <c r="B1794" s="247"/>
      <c r="C1794" s="141" t="s">
        <v>17</v>
      </c>
      <c r="D1794" s="164">
        <v>0</v>
      </c>
      <c r="E1794" s="164">
        <v>0</v>
      </c>
      <c r="F1794" s="164">
        <v>0</v>
      </c>
      <c r="G1794" s="164">
        <v>0</v>
      </c>
      <c r="H1794" s="164">
        <v>0</v>
      </c>
      <c r="I1794" s="164">
        <v>0</v>
      </c>
      <c r="J1794" s="164">
        <v>0</v>
      </c>
      <c r="K1794" s="164">
        <v>0</v>
      </c>
      <c r="L1794" s="164">
        <v>0</v>
      </c>
      <c r="M1794" s="164">
        <v>0</v>
      </c>
      <c r="N1794" s="164">
        <v>0</v>
      </c>
      <c r="O1794" s="164">
        <v>0</v>
      </c>
      <c r="P1794" s="164">
        <v>0</v>
      </c>
      <c r="Q1794" s="164">
        <v>0</v>
      </c>
      <c r="R1794" s="164">
        <v>0</v>
      </c>
      <c r="S1794" s="164">
        <v>0</v>
      </c>
      <c r="T1794" s="164">
        <v>0</v>
      </c>
      <c r="U1794" s="164">
        <v>0</v>
      </c>
      <c r="V1794" s="164">
        <v>0</v>
      </c>
      <c r="W1794" s="164">
        <v>0</v>
      </c>
      <c r="X1794" s="164">
        <v>0</v>
      </c>
      <c r="Y1794" s="164">
        <v>0</v>
      </c>
      <c r="Z1794" s="164">
        <v>0</v>
      </c>
      <c r="AA1794" s="164">
        <v>0</v>
      </c>
      <c r="AB1794" s="164">
        <v>0</v>
      </c>
      <c r="AC1794" s="164">
        <v>0</v>
      </c>
      <c r="AD1794" s="164">
        <v>0</v>
      </c>
      <c r="AE1794" s="164">
        <v>0</v>
      </c>
      <c r="AF1794" s="164">
        <v>0</v>
      </c>
      <c r="AG1794" s="164">
        <v>0</v>
      </c>
      <c r="AH1794" s="164">
        <v>0</v>
      </c>
      <c r="AI1794" s="164">
        <v>0</v>
      </c>
      <c r="AJ1794" s="164">
        <v>0</v>
      </c>
      <c r="AK1794" s="164">
        <v>0</v>
      </c>
      <c r="AL1794" s="164">
        <v>0</v>
      </c>
      <c r="AM1794" s="164">
        <v>0</v>
      </c>
      <c r="AN1794" s="164">
        <v>0</v>
      </c>
      <c r="AO1794" s="164">
        <v>0</v>
      </c>
      <c r="AP1794" s="164">
        <v>0</v>
      </c>
      <c r="AQ1794" s="164">
        <v>0</v>
      </c>
      <c r="AR1794" s="164">
        <v>0</v>
      </c>
      <c r="AS1794" s="164">
        <v>0</v>
      </c>
      <c r="AT1794" s="164">
        <v>0</v>
      </c>
      <c r="AU1794" s="164">
        <v>0</v>
      </c>
      <c r="AV1794" s="164">
        <v>0</v>
      </c>
      <c r="AW1794" s="164">
        <v>0</v>
      </c>
    </row>
    <row r="1795" spans="1:49" x14ac:dyDescent="0.3">
      <c r="A1795" s="247"/>
      <c r="B1795" s="247"/>
      <c r="C1795" s="141" t="s">
        <v>34</v>
      </c>
      <c r="D1795" s="164">
        <v>0</v>
      </c>
      <c r="E1795" s="164">
        <v>0</v>
      </c>
      <c r="F1795" s="164">
        <v>0</v>
      </c>
      <c r="G1795" s="164">
        <v>0</v>
      </c>
      <c r="H1795" s="164">
        <v>0</v>
      </c>
      <c r="I1795" s="164">
        <v>0</v>
      </c>
      <c r="J1795" s="164">
        <v>0</v>
      </c>
      <c r="K1795" s="164">
        <v>0</v>
      </c>
      <c r="L1795" s="164">
        <v>0</v>
      </c>
      <c r="M1795" s="164">
        <v>0</v>
      </c>
      <c r="N1795" s="164">
        <v>0</v>
      </c>
      <c r="O1795" s="164">
        <v>0</v>
      </c>
      <c r="P1795" s="164">
        <v>0</v>
      </c>
      <c r="Q1795" s="164">
        <v>0</v>
      </c>
      <c r="R1795" s="164">
        <v>0</v>
      </c>
      <c r="S1795" s="164">
        <v>0</v>
      </c>
      <c r="T1795" s="164">
        <v>0</v>
      </c>
      <c r="U1795" s="164">
        <v>0</v>
      </c>
      <c r="V1795" s="164">
        <v>0</v>
      </c>
      <c r="W1795" s="164">
        <v>0</v>
      </c>
      <c r="X1795" s="164">
        <v>0</v>
      </c>
      <c r="Y1795" s="164">
        <v>0</v>
      </c>
      <c r="Z1795" s="164">
        <v>0</v>
      </c>
      <c r="AA1795" s="164">
        <v>0</v>
      </c>
      <c r="AB1795" s="164">
        <v>0</v>
      </c>
      <c r="AC1795" s="164">
        <v>0</v>
      </c>
      <c r="AD1795" s="164">
        <v>0</v>
      </c>
      <c r="AE1795" s="164">
        <v>0</v>
      </c>
      <c r="AF1795" s="164">
        <v>0</v>
      </c>
      <c r="AG1795" s="164">
        <v>0</v>
      </c>
      <c r="AH1795" s="164">
        <v>0</v>
      </c>
      <c r="AI1795" s="164">
        <v>0</v>
      </c>
      <c r="AJ1795" s="164">
        <v>0</v>
      </c>
      <c r="AK1795" s="164">
        <v>0</v>
      </c>
      <c r="AL1795" s="164">
        <v>0</v>
      </c>
      <c r="AM1795" s="164">
        <v>0</v>
      </c>
      <c r="AN1795" s="164">
        <v>0</v>
      </c>
      <c r="AO1795" s="164">
        <v>0</v>
      </c>
      <c r="AP1795" s="164">
        <v>0</v>
      </c>
      <c r="AQ1795" s="164">
        <v>0</v>
      </c>
      <c r="AR1795" s="164">
        <v>0</v>
      </c>
      <c r="AS1795" s="164">
        <v>0</v>
      </c>
      <c r="AT1795" s="164">
        <v>0</v>
      </c>
      <c r="AU1795" s="164">
        <v>0</v>
      </c>
      <c r="AV1795" s="164">
        <v>0</v>
      </c>
      <c r="AW1795" s="164">
        <v>0</v>
      </c>
    </row>
    <row r="1796" spans="1:49" x14ac:dyDescent="0.3">
      <c r="A1796" s="247"/>
      <c r="B1796" s="247"/>
      <c r="C1796" s="141" t="s">
        <v>19</v>
      </c>
      <c r="D1796" s="164">
        <v>0</v>
      </c>
      <c r="E1796" s="164">
        <v>0</v>
      </c>
      <c r="F1796" s="164">
        <v>0</v>
      </c>
      <c r="G1796" s="164">
        <v>0</v>
      </c>
      <c r="H1796" s="164">
        <v>0</v>
      </c>
      <c r="I1796" s="164">
        <v>0</v>
      </c>
      <c r="J1796" s="164">
        <v>0</v>
      </c>
      <c r="K1796" s="164">
        <v>0</v>
      </c>
      <c r="L1796" s="164">
        <v>0</v>
      </c>
      <c r="M1796" s="164">
        <v>0</v>
      </c>
      <c r="N1796" s="164">
        <v>0</v>
      </c>
      <c r="O1796" s="164">
        <v>0</v>
      </c>
      <c r="P1796" s="164">
        <v>0</v>
      </c>
      <c r="Q1796" s="164">
        <v>0</v>
      </c>
      <c r="R1796" s="164">
        <v>0</v>
      </c>
      <c r="S1796" s="164">
        <v>0</v>
      </c>
      <c r="T1796" s="164">
        <v>0</v>
      </c>
      <c r="U1796" s="164">
        <v>0</v>
      </c>
      <c r="V1796" s="164">
        <v>0</v>
      </c>
      <c r="W1796" s="164">
        <v>0</v>
      </c>
      <c r="X1796" s="164">
        <v>0</v>
      </c>
      <c r="Y1796" s="164">
        <v>0</v>
      </c>
      <c r="Z1796" s="164">
        <v>0</v>
      </c>
      <c r="AA1796" s="164">
        <v>0</v>
      </c>
      <c r="AB1796" s="164">
        <v>0</v>
      </c>
      <c r="AC1796" s="164">
        <v>0</v>
      </c>
      <c r="AD1796" s="164">
        <v>0</v>
      </c>
      <c r="AE1796" s="164">
        <v>0</v>
      </c>
      <c r="AF1796" s="164">
        <v>0</v>
      </c>
      <c r="AG1796" s="164">
        <v>0</v>
      </c>
      <c r="AH1796" s="164">
        <v>0</v>
      </c>
      <c r="AI1796" s="164">
        <v>0</v>
      </c>
      <c r="AJ1796" s="164">
        <v>0</v>
      </c>
      <c r="AK1796" s="164">
        <v>0</v>
      </c>
      <c r="AL1796" s="164">
        <v>0</v>
      </c>
      <c r="AM1796" s="164">
        <v>0</v>
      </c>
      <c r="AN1796" s="164">
        <v>0</v>
      </c>
      <c r="AO1796" s="164">
        <v>0</v>
      </c>
      <c r="AP1796" s="164">
        <v>0</v>
      </c>
      <c r="AQ1796" s="164">
        <v>0</v>
      </c>
      <c r="AR1796" s="164">
        <v>0</v>
      </c>
      <c r="AS1796" s="164">
        <v>0</v>
      </c>
      <c r="AT1796" s="164">
        <v>0</v>
      </c>
      <c r="AU1796" s="164">
        <v>0</v>
      </c>
      <c r="AV1796" s="164">
        <v>0</v>
      </c>
      <c r="AW1796" s="164">
        <v>0</v>
      </c>
    </row>
    <row r="1797" spans="1:49" x14ac:dyDescent="0.3">
      <c r="A1797" s="247"/>
      <c r="B1797" s="247" t="s">
        <v>27</v>
      </c>
      <c r="C1797" s="141" t="s">
        <v>11</v>
      </c>
      <c r="D1797" s="164">
        <v>0</v>
      </c>
      <c r="E1797" s="164">
        <v>0</v>
      </c>
      <c r="F1797" s="164">
        <v>0</v>
      </c>
      <c r="G1797" s="164">
        <v>0</v>
      </c>
      <c r="H1797" s="164">
        <v>0</v>
      </c>
      <c r="I1797" s="164">
        <v>0</v>
      </c>
      <c r="J1797" s="164">
        <v>0</v>
      </c>
      <c r="K1797" s="164">
        <v>0</v>
      </c>
      <c r="L1797" s="164">
        <v>0</v>
      </c>
      <c r="M1797" s="164">
        <v>0</v>
      </c>
      <c r="N1797" s="164">
        <v>0</v>
      </c>
      <c r="O1797" s="164">
        <v>0</v>
      </c>
      <c r="P1797" s="164">
        <v>0</v>
      </c>
      <c r="Q1797" s="164">
        <v>0</v>
      </c>
      <c r="R1797" s="164">
        <v>0</v>
      </c>
      <c r="S1797" s="164">
        <v>0</v>
      </c>
      <c r="T1797" s="164">
        <v>0</v>
      </c>
      <c r="U1797" s="164">
        <v>0</v>
      </c>
      <c r="V1797" s="164">
        <v>0</v>
      </c>
      <c r="W1797" s="164">
        <v>0</v>
      </c>
      <c r="X1797" s="164">
        <v>0</v>
      </c>
      <c r="Y1797" s="164">
        <v>0</v>
      </c>
      <c r="Z1797" s="164">
        <v>0</v>
      </c>
      <c r="AA1797" s="164">
        <v>0</v>
      </c>
      <c r="AB1797" s="164">
        <v>0</v>
      </c>
      <c r="AC1797" s="164">
        <v>0</v>
      </c>
      <c r="AD1797" s="164">
        <v>0</v>
      </c>
      <c r="AE1797" s="164">
        <v>0</v>
      </c>
      <c r="AF1797" s="164">
        <v>0</v>
      </c>
      <c r="AG1797" s="164">
        <v>0</v>
      </c>
      <c r="AH1797" s="164">
        <v>0</v>
      </c>
      <c r="AI1797" s="164">
        <v>0</v>
      </c>
      <c r="AJ1797" s="164">
        <v>0</v>
      </c>
      <c r="AK1797" s="164">
        <v>0</v>
      </c>
      <c r="AL1797" s="164">
        <v>0</v>
      </c>
      <c r="AM1797" s="164">
        <v>0</v>
      </c>
      <c r="AN1797" s="164">
        <v>0</v>
      </c>
      <c r="AO1797" s="164">
        <v>0</v>
      </c>
      <c r="AP1797" s="164">
        <v>0</v>
      </c>
      <c r="AQ1797" s="164">
        <v>0</v>
      </c>
      <c r="AR1797" s="164">
        <v>0</v>
      </c>
      <c r="AS1797" s="164">
        <v>0</v>
      </c>
      <c r="AT1797" s="164">
        <v>0</v>
      </c>
      <c r="AU1797" s="164">
        <v>0</v>
      </c>
      <c r="AV1797" s="164">
        <v>0</v>
      </c>
      <c r="AW1797" s="164">
        <v>0</v>
      </c>
    </row>
    <row r="1798" spans="1:49" x14ac:dyDescent="0.3">
      <c r="A1798" s="247"/>
      <c r="B1798" s="247"/>
      <c r="C1798" s="141" t="s">
        <v>12</v>
      </c>
      <c r="D1798" s="164">
        <v>0</v>
      </c>
      <c r="E1798" s="164">
        <v>0</v>
      </c>
      <c r="F1798" s="164">
        <v>0</v>
      </c>
      <c r="G1798" s="164">
        <v>0</v>
      </c>
      <c r="H1798" s="164">
        <v>0</v>
      </c>
      <c r="I1798" s="164">
        <v>0</v>
      </c>
      <c r="J1798" s="164">
        <v>0</v>
      </c>
      <c r="K1798" s="164">
        <v>0</v>
      </c>
      <c r="L1798" s="164">
        <v>0</v>
      </c>
      <c r="M1798" s="164">
        <v>0</v>
      </c>
      <c r="N1798" s="164">
        <v>0</v>
      </c>
      <c r="O1798" s="164">
        <v>0</v>
      </c>
      <c r="P1798" s="164">
        <v>0</v>
      </c>
      <c r="Q1798" s="164">
        <v>0</v>
      </c>
      <c r="R1798" s="164">
        <v>0</v>
      </c>
      <c r="S1798" s="164">
        <v>0</v>
      </c>
      <c r="T1798" s="164">
        <v>0</v>
      </c>
      <c r="U1798" s="164">
        <v>0</v>
      </c>
      <c r="V1798" s="164">
        <v>0</v>
      </c>
      <c r="W1798" s="164">
        <v>0</v>
      </c>
      <c r="X1798" s="164">
        <v>0</v>
      </c>
      <c r="Y1798" s="164">
        <v>0</v>
      </c>
      <c r="Z1798" s="164">
        <v>0</v>
      </c>
      <c r="AA1798" s="164">
        <v>0</v>
      </c>
      <c r="AB1798" s="164">
        <v>0</v>
      </c>
      <c r="AC1798" s="164">
        <v>0</v>
      </c>
      <c r="AD1798" s="164">
        <v>0</v>
      </c>
      <c r="AE1798" s="164">
        <v>0</v>
      </c>
      <c r="AF1798" s="164">
        <v>0</v>
      </c>
      <c r="AG1798" s="164">
        <v>0</v>
      </c>
      <c r="AH1798" s="164">
        <v>0</v>
      </c>
      <c r="AI1798" s="164">
        <v>0</v>
      </c>
      <c r="AJ1798" s="164">
        <v>0</v>
      </c>
      <c r="AK1798" s="164">
        <v>0</v>
      </c>
      <c r="AL1798" s="164">
        <v>0</v>
      </c>
      <c r="AM1798" s="164">
        <v>0</v>
      </c>
      <c r="AN1798" s="164">
        <v>0</v>
      </c>
      <c r="AO1798" s="164">
        <v>0</v>
      </c>
      <c r="AP1798" s="164">
        <v>0</v>
      </c>
      <c r="AQ1798" s="164">
        <v>0</v>
      </c>
      <c r="AR1798" s="164">
        <v>0</v>
      </c>
      <c r="AS1798" s="164">
        <v>0</v>
      </c>
      <c r="AT1798" s="164">
        <v>0</v>
      </c>
      <c r="AU1798" s="164">
        <v>0</v>
      </c>
      <c r="AV1798" s="164">
        <v>0</v>
      </c>
      <c r="AW1798" s="164">
        <v>0</v>
      </c>
    </row>
    <row r="1799" spans="1:49" x14ac:dyDescent="0.3">
      <c r="A1799" s="247"/>
      <c r="B1799" s="247"/>
      <c r="C1799" s="141" t="s">
        <v>13</v>
      </c>
      <c r="D1799" s="164">
        <v>0</v>
      </c>
      <c r="E1799" s="164">
        <v>0</v>
      </c>
      <c r="F1799" s="164">
        <v>0</v>
      </c>
      <c r="G1799" s="164">
        <v>0</v>
      </c>
      <c r="H1799" s="164">
        <v>0</v>
      </c>
      <c r="I1799" s="164">
        <v>0</v>
      </c>
      <c r="J1799" s="164">
        <v>0</v>
      </c>
      <c r="K1799" s="164">
        <v>0</v>
      </c>
      <c r="L1799" s="164">
        <v>0</v>
      </c>
      <c r="M1799" s="164">
        <v>0</v>
      </c>
      <c r="N1799" s="164">
        <v>0</v>
      </c>
      <c r="O1799" s="164">
        <v>0</v>
      </c>
      <c r="P1799" s="164">
        <v>0</v>
      </c>
      <c r="Q1799" s="164">
        <v>0</v>
      </c>
      <c r="R1799" s="164">
        <v>0</v>
      </c>
      <c r="S1799" s="164">
        <v>0</v>
      </c>
      <c r="T1799" s="164">
        <v>0</v>
      </c>
      <c r="U1799" s="164">
        <v>0</v>
      </c>
      <c r="V1799" s="164">
        <v>0</v>
      </c>
      <c r="W1799" s="164">
        <v>0</v>
      </c>
      <c r="X1799" s="164">
        <v>0</v>
      </c>
      <c r="Y1799" s="164">
        <v>0</v>
      </c>
      <c r="Z1799" s="164">
        <v>0</v>
      </c>
      <c r="AA1799" s="164">
        <v>0</v>
      </c>
      <c r="AB1799" s="164">
        <v>0</v>
      </c>
      <c r="AC1799" s="164">
        <v>0</v>
      </c>
      <c r="AD1799" s="164">
        <v>0</v>
      </c>
      <c r="AE1799" s="164">
        <v>0</v>
      </c>
      <c r="AF1799" s="164">
        <v>0</v>
      </c>
      <c r="AG1799" s="164">
        <v>0</v>
      </c>
      <c r="AH1799" s="164">
        <v>0</v>
      </c>
      <c r="AI1799" s="164">
        <v>0</v>
      </c>
      <c r="AJ1799" s="164">
        <v>0</v>
      </c>
      <c r="AK1799" s="164">
        <v>0</v>
      </c>
      <c r="AL1799" s="164">
        <v>0</v>
      </c>
      <c r="AM1799" s="164">
        <v>0</v>
      </c>
      <c r="AN1799" s="164">
        <v>0</v>
      </c>
      <c r="AO1799" s="164">
        <v>0</v>
      </c>
      <c r="AP1799" s="164">
        <v>0</v>
      </c>
      <c r="AQ1799" s="164">
        <v>0</v>
      </c>
      <c r="AR1799" s="164">
        <v>0</v>
      </c>
      <c r="AS1799" s="164">
        <v>0</v>
      </c>
      <c r="AT1799" s="164">
        <v>0</v>
      </c>
      <c r="AU1799" s="164">
        <v>0</v>
      </c>
      <c r="AV1799" s="164">
        <v>0</v>
      </c>
      <c r="AW1799" s="164">
        <v>0</v>
      </c>
    </row>
    <row r="1800" spans="1:49" x14ac:dyDescent="0.3">
      <c r="A1800" s="247"/>
      <c r="B1800" s="247"/>
      <c r="C1800" s="141" t="s">
        <v>14</v>
      </c>
      <c r="D1800" s="164">
        <v>0</v>
      </c>
      <c r="E1800" s="164">
        <v>0</v>
      </c>
      <c r="F1800" s="164">
        <v>0</v>
      </c>
      <c r="G1800" s="164">
        <v>0</v>
      </c>
      <c r="H1800" s="164">
        <v>0</v>
      </c>
      <c r="I1800" s="164">
        <v>0</v>
      </c>
      <c r="J1800" s="164">
        <v>0</v>
      </c>
      <c r="K1800" s="164">
        <v>0</v>
      </c>
      <c r="L1800" s="164">
        <v>0</v>
      </c>
      <c r="M1800" s="164">
        <v>0</v>
      </c>
      <c r="N1800" s="164">
        <v>0</v>
      </c>
      <c r="O1800" s="164">
        <v>0</v>
      </c>
      <c r="P1800" s="164">
        <v>0</v>
      </c>
      <c r="Q1800" s="164">
        <v>0</v>
      </c>
      <c r="R1800" s="164">
        <v>0</v>
      </c>
      <c r="S1800" s="164">
        <v>0</v>
      </c>
      <c r="T1800" s="164">
        <v>0</v>
      </c>
      <c r="U1800" s="164">
        <v>0</v>
      </c>
      <c r="V1800" s="164">
        <v>0</v>
      </c>
      <c r="W1800" s="164">
        <v>0</v>
      </c>
      <c r="X1800" s="164">
        <v>0</v>
      </c>
      <c r="Y1800" s="164">
        <v>0</v>
      </c>
      <c r="Z1800" s="164">
        <v>0</v>
      </c>
      <c r="AA1800" s="164">
        <v>0</v>
      </c>
      <c r="AB1800" s="164">
        <v>0</v>
      </c>
      <c r="AC1800" s="164">
        <v>0</v>
      </c>
      <c r="AD1800" s="164">
        <v>0</v>
      </c>
      <c r="AE1800" s="164">
        <v>0</v>
      </c>
      <c r="AF1800" s="164">
        <v>0</v>
      </c>
      <c r="AG1800" s="164">
        <v>0</v>
      </c>
      <c r="AH1800" s="164">
        <v>0</v>
      </c>
      <c r="AI1800" s="164">
        <v>0</v>
      </c>
      <c r="AJ1800" s="164">
        <v>0</v>
      </c>
      <c r="AK1800" s="164">
        <v>0</v>
      </c>
      <c r="AL1800" s="164">
        <v>0</v>
      </c>
      <c r="AM1800" s="164">
        <v>0</v>
      </c>
      <c r="AN1800" s="164">
        <v>0</v>
      </c>
      <c r="AO1800" s="164">
        <v>0</v>
      </c>
      <c r="AP1800" s="164">
        <v>0</v>
      </c>
      <c r="AQ1800" s="164">
        <v>0</v>
      </c>
      <c r="AR1800" s="164">
        <v>0</v>
      </c>
      <c r="AS1800" s="164">
        <v>0</v>
      </c>
      <c r="AT1800" s="164">
        <v>0</v>
      </c>
      <c r="AU1800" s="164">
        <v>0</v>
      </c>
      <c r="AV1800" s="164">
        <v>0</v>
      </c>
      <c r="AW1800" s="164">
        <v>0</v>
      </c>
    </row>
    <row r="1801" spans="1:49" x14ac:dyDescent="0.3">
      <c r="A1801" s="247"/>
      <c r="B1801" s="247"/>
      <c r="C1801" s="141" t="s">
        <v>15</v>
      </c>
      <c r="D1801" s="164">
        <v>0</v>
      </c>
      <c r="E1801" s="164">
        <v>0</v>
      </c>
      <c r="F1801" s="164">
        <v>0</v>
      </c>
      <c r="G1801" s="164">
        <v>0</v>
      </c>
      <c r="H1801" s="164">
        <v>0</v>
      </c>
      <c r="I1801" s="164">
        <v>0</v>
      </c>
      <c r="J1801" s="164">
        <v>0</v>
      </c>
      <c r="K1801" s="164">
        <v>0</v>
      </c>
      <c r="L1801" s="164">
        <v>0</v>
      </c>
      <c r="M1801" s="164">
        <v>0</v>
      </c>
      <c r="N1801" s="164">
        <v>0</v>
      </c>
      <c r="O1801" s="164">
        <v>0</v>
      </c>
      <c r="P1801" s="164">
        <v>0</v>
      </c>
      <c r="Q1801" s="164">
        <v>0</v>
      </c>
      <c r="R1801" s="164">
        <v>0</v>
      </c>
      <c r="S1801" s="164">
        <v>0</v>
      </c>
      <c r="T1801" s="164">
        <v>0</v>
      </c>
      <c r="U1801" s="164">
        <v>0</v>
      </c>
      <c r="V1801" s="164">
        <v>0</v>
      </c>
      <c r="W1801" s="164">
        <v>0</v>
      </c>
      <c r="X1801" s="164">
        <v>0</v>
      </c>
      <c r="Y1801" s="164">
        <v>0</v>
      </c>
      <c r="Z1801" s="164">
        <v>0</v>
      </c>
      <c r="AA1801" s="164">
        <v>0</v>
      </c>
      <c r="AB1801" s="164">
        <v>0</v>
      </c>
      <c r="AC1801" s="164">
        <v>0</v>
      </c>
      <c r="AD1801" s="164">
        <v>0</v>
      </c>
      <c r="AE1801" s="164">
        <v>0</v>
      </c>
      <c r="AF1801" s="164">
        <v>0</v>
      </c>
      <c r="AG1801" s="164">
        <v>0</v>
      </c>
      <c r="AH1801" s="164">
        <v>0</v>
      </c>
      <c r="AI1801" s="164">
        <v>0</v>
      </c>
      <c r="AJ1801" s="164">
        <v>0</v>
      </c>
      <c r="AK1801" s="164">
        <v>0</v>
      </c>
      <c r="AL1801" s="164">
        <v>0</v>
      </c>
      <c r="AM1801" s="164">
        <v>0</v>
      </c>
      <c r="AN1801" s="164">
        <v>0</v>
      </c>
      <c r="AO1801" s="164">
        <v>0</v>
      </c>
      <c r="AP1801" s="164">
        <v>0</v>
      </c>
      <c r="AQ1801" s="164">
        <v>0</v>
      </c>
      <c r="AR1801" s="164">
        <v>0</v>
      </c>
      <c r="AS1801" s="164">
        <v>0</v>
      </c>
      <c r="AT1801" s="164">
        <v>0</v>
      </c>
      <c r="AU1801" s="164">
        <v>0</v>
      </c>
      <c r="AV1801" s="164">
        <v>0</v>
      </c>
      <c r="AW1801" s="164">
        <v>0</v>
      </c>
    </row>
    <row r="1802" spans="1:49" x14ac:dyDescent="0.3">
      <c r="A1802" s="247"/>
      <c r="B1802" s="247"/>
      <c r="C1802" s="141" t="s">
        <v>16</v>
      </c>
      <c r="D1802" s="164">
        <v>0</v>
      </c>
      <c r="E1802" s="164">
        <v>0</v>
      </c>
      <c r="F1802" s="164">
        <v>0</v>
      </c>
      <c r="G1802" s="164">
        <v>0</v>
      </c>
      <c r="H1802" s="164">
        <v>0</v>
      </c>
      <c r="I1802" s="164">
        <v>0</v>
      </c>
      <c r="J1802" s="164">
        <v>0</v>
      </c>
      <c r="K1802" s="164">
        <v>0</v>
      </c>
      <c r="L1802" s="164">
        <v>0</v>
      </c>
      <c r="M1802" s="164">
        <v>0</v>
      </c>
      <c r="N1802" s="164">
        <v>0</v>
      </c>
      <c r="O1802" s="164">
        <v>0</v>
      </c>
      <c r="P1802" s="164">
        <v>0</v>
      </c>
      <c r="Q1802" s="164">
        <v>0</v>
      </c>
      <c r="R1802" s="164">
        <v>0</v>
      </c>
      <c r="S1802" s="164">
        <v>0</v>
      </c>
      <c r="T1802" s="164">
        <v>0</v>
      </c>
      <c r="U1802" s="164">
        <v>0</v>
      </c>
      <c r="V1802" s="164">
        <v>0</v>
      </c>
      <c r="W1802" s="164">
        <v>0</v>
      </c>
      <c r="X1802" s="164">
        <v>0</v>
      </c>
      <c r="Y1802" s="164">
        <v>0</v>
      </c>
      <c r="Z1802" s="164">
        <v>0</v>
      </c>
      <c r="AA1802" s="164">
        <v>0</v>
      </c>
      <c r="AB1802" s="164">
        <v>0</v>
      </c>
      <c r="AC1802" s="164">
        <v>0</v>
      </c>
      <c r="AD1802" s="164">
        <v>0</v>
      </c>
      <c r="AE1802" s="164">
        <v>0</v>
      </c>
      <c r="AF1802" s="164">
        <v>0</v>
      </c>
      <c r="AG1802" s="164">
        <v>0</v>
      </c>
      <c r="AH1802" s="164">
        <v>0</v>
      </c>
      <c r="AI1802" s="164">
        <v>0</v>
      </c>
      <c r="AJ1802" s="164">
        <v>0</v>
      </c>
      <c r="AK1802" s="164">
        <v>0</v>
      </c>
      <c r="AL1802" s="164">
        <v>0</v>
      </c>
      <c r="AM1802" s="164">
        <v>0</v>
      </c>
      <c r="AN1802" s="164">
        <v>0</v>
      </c>
      <c r="AO1802" s="164">
        <v>0</v>
      </c>
      <c r="AP1802" s="164">
        <v>0</v>
      </c>
      <c r="AQ1802" s="164">
        <v>0</v>
      </c>
      <c r="AR1802" s="164">
        <v>0</v>
      </c>
      <c r="AS1802" s="164">
        <v>0</v>
      </c>
      <c r="AT1802" s="164">
        <v>0</v>
      </c>
      <c r="AU1802" s="164">
        <v>0</v>
      </c>
      <c r="AV1802" s="164">
        <v>0</v>
      </c>
      <c r="AW1802" s="164">
        <v>0</v>
      </c>
    </row>
    <row r="1803" spans="1:49" x14ac:dyDescent="0.3">
      <c r="A1803" s="247"/>
      <c r="B1803" s="247"/>
      <c r="C1803" s="141" t="s">
        <v>17</v>
      </c>
      <c r="D1803" s="164">
        <v>0</v>
      </c>
      <c r="E1803" s="164">
        <v>0</v>
      </c>
      <c r="F1803" s="164">
        <v>0</v>
      </c>
      <c r="G1803" s="164">
        <v>0</v>
      </c>
      <c r="H1803" s="164">
        <v>0</v>
      </c>
      <c r="I1803" s="164">
        <v>0</v>
      </c>
      <c r="J1803" s="164">
        <v>0</v>
      </c>
      <c r="K1803" s="164">
        <v>0</v>
      </c>
      <c r="L1803" s="164">
        <v>0</v>
      </c>
      <c r="M1803" s="164">
        <v>0</v>
      </c>
      <c r="N1803" s="164">
        <v>0</v>
      </c>
      <c r="O1803" s="164">
        <v>0</v>
      </c>
      <c r="P1803" s="164">
        <v>0</v>
      </c>
      <c r="Q1803" s="164">
        <v>0</v>
      </c>
      <c r="R1803" s="164">
        <v>0</v>
      </c>
      <c r="S1803" s="164">
        <v>0</v>
      </c>
      <c r="T1803" s="164">
        <v>0</v>
      </c>
      <c r="U1803" s="164">
        <v>0</v>
      </c>
      <c r="V1803" s="164">
        <v>0</v>
      </c>
      <c r="W1803" s="164">
        <v>0</v>
      </c>
      <c r="X1803" s="164">
        <v>0</v>
      </c>
      <c r="Y1803" s="164">
        <v>0</v>
      </c>
      <c r="Z1803" s="164">
        <v>0</v>
      </c>
      <c r="AA1803" s="164">
        <v>0</v>
      </c>
      <c r="AB1803" s="164">
        <v>0</v>
      </c>
      <c r="AC1803" s="164">
        <v>0</v>
      </c>
      <c r="AD1803" s="164">
        <v>0</v>
      </c>
      <c r="AE1803" s="164">
        <v>0</v>
      </c>
      <c r="AF1803" s="164">
        <v>0</v>
      </c>
      <c r="AG1803" s="164">
        <v>0</v>
      </c>
      <c r="AH1803" s="164">
        <v>0</v>
      </c>
      <c r="AI1803" s="164">
        <v>0</v>
      </c>
      <c r="AJ1803" s="164">
        <v>0</v>
      </c>
      <c r="AK1803" s="164">
        <v>0</v>
      </c>
      <c r="AL1803" s="164">
        <v>0</v>
      </c>
      <c r="AM1803" s="164">
        <v>0</v>
      </c>
      <c r="AN1803" s="164">
        <v>0</v>
      </c>
      <c r="AO1803" s="164">
        <v>0</v>
      </c>
      <c r="AP1803" s="164">
        <v>0</v>
      </c>
      <c r="AQ1803" s="164">
        <v>0</v>
      </c>
      <c r="AR1803" s="164">
        <v>0</v>
      </c>
      <c r="AS1803" s="164">
        <v>0</v>
      </c>
      <c r="AT1803" s="164">
        <v>0</v>
      </c>
      <c r="AU1803" s="164">
        <v>0</v>
      </c>
      <c r="AV1803" s="164">
        <v>0</v>
      </c>
      <c r="AW1803" s="164">
        <v>0</v>
      </c>
    </row>
    <row r="1804" spans="1:49" x14ac:dyDescent="0.3">
      <c r="A1804" s="247"/>
      <c r="B1804" s="247"/>
      <c r="C1804" s="141" t="s">
        <v>34</v>
      </c>
      <c r="D1804" s="164">
        <v>0</v>
      </c>
      <c r="E1804" s="164">
        <v>0</v>
      </c>
      <c r="F1804" s="164">
        <v>0</v>
      </c>
      <c r="G1804" s="164">
        <v>0</v>
      </c>
      <c r="H1804" s="164">
        <v>0</v>
      </c>
      <c r="I1804" s="164">
        <v>0</v>
      </c>
      <c r="J1804" s="164">
        <v>0</v>
      </c>
      <c r="K1804" s="164">
        <v>0</v>
      </c>
      <c r="L1804" s="164">
        <v>0</v>
      </c>
      <c r="M1804" s="164">
        <v>0</v>
      </c>
      <c r="N1804" s="164">
        <v>0</v>
      </c>
      <c r="O1804" s="164">
        <v>0</v>
      </c>
      <c r="P1804" s="164">
        <v>0</v>
      </c>
      <c r="Q1804" s="164">
        <v>0</v>
      </c>
      <c r="R1804" s="164">
        <v>0</v>
      </c>
      <c r="S1804" s="164">
        <v>0</v>
      </c>
      <c r="T1804" s="164">
        <v>0</v>
      </c>
      <c r="U1804" s="164">
        <v>0</v>
      </c>
      <c r="V1804" s="164">
        <v>0</v>
      </c>
      <c r="W1804" s="164">
        <v>0</v>
      </c>
      <c r="X1804" s="164">
        <v>0</v>
      </c>
      <c r="Y1804" s="164">
        <v>0</v>
      </c>
      <c r="Z1804" s="164">
        <v>0</v>
      </c>
      <c r="AA1804" s="164">
        <v>0</v>
      </c>
      <c r="AB1804" s="164">
        <v>0</v>
      </c>
      <c r="AC1804" s="164">
        <v>0</v>
      </c>
      <c r="AD1804" s="164">
        <v>0</v>
      </c>
      <c r="AE1804" s="164">
        <v>0</v>
      </c>
      <c r="AF1804" s="164">
        <v>0</v>
      </c>
      <c r="AG1804" s="164">
        <v>0</v>
      </c>
      <c r="AH1804" s="164">
        <v>0</v>
      </c>
      <c r="AI1804" s="164">
        <v>0</v>
      </c>
      <c r="AJ1804" s="164">
        <v>0</v>
      </c>
      <c r="AK1804" s="164">
        <v>0</v>
      </c>
      <c r="AL1804" s="164">
        <v>0</v>
      </c>
      <c r="AM1804" s="164">
        <v>0</v>
      </c>
      <c r="AN1804" s="164">
        <v>0</v>
      </c>
      <c r="AO1804" s="164">
        <v>0</v>
      </c>
      <c r="AP1804" s="164">
        <v>0</v>
      </c>
      <c r="AQ1804" s="164">
        <v>0</v>
      </c>
      <c r="AR1804" s="164">
        <v>0</v>
      </c>
      <c r="AS1804" s="164">
        <v>0</v>
      </c>
      <c r="AT1804" s="164">
        <v>0</v>
      </c>
      <c r="AU1804" s="164">
        <v>0</v>
      </c>
      <c r="AV1804" s="164">
        <v>0</v>
      </c>
      <c r="AW1804" s="164">
        <v>0</v>
      </c>
    </row>
    <row r="1805" spans="1:49" x14ac:dyDescent="0.3">
      <c r="A1805" s="247"/>
      <c r="B1805" s="247"/>
      <c r="C1805" s="141" t="s">
        <v>19</v>
      </c>
      <c r="D1805" s="164">
        <v>0</v>
      </c>
      <c r="E1805" s="164">
        <v>0</v>
      </c>
      <c r="F1805" s="164">
        <v>0</v>
      </c>
      <c r="G1805" s="164">
        <v>0</v>
      </c>
      <c r="H1805" s="164">
        <v>0</v>
      </c>
      <c r="I1805" s="164">
        <v>0</v>
      </c>
      <c r="J1805" s="164">
        <v>0</v>
      </c>
      <c r="K1805" s="164">
        <v>0</v>
      </c>
      <c r="L1805" s="164">
        <v>0</v>
      </c>
      <c r="M1805" s="164">
        <v>0</v>
      </c>
      <c r="N1805" s="164">
        <v>0</v>
      </c>
      <c r="O1805" s="164">
        <v>0</v>
      </c>
      <c r="P1805" s="164">
        <v>0</v>
      </c>
      <c r="Q1805" s="164">
        <v>0</v>
      </c>
      <c r="R1805" s="164">
        <v>0</v>
      </c>
      <c r="S1805" s="164">
        <v>0</v>
      </c>
      <c r="T1805" s="164">
        <v>0</v>
      </c>
      <c r="U1805" s="164">
        <v>0</v>
      </c>
      <c r="V1805" s="164">
        <v>0</v>
      </c>
      <c r="W1805" s="164">
        <v>0</v>
      </c>
      <c r="X1805" s="164">
        <v>0</v>
      </c>
      <c r="Y1805" s="164">
        <v>0</v>
      </c>
      <c r="Z1805" s="164">
        <v>0</v>
      </c>
      <c r="AA1805" s="164">
        <v>0</v>
      </c>
      <c r="AB1805" s="164">
        <v>0</v>
      </c>
      <c r="AC1805" s="164">
        <v>0</v>
      </c>
      <c r="AD1805" s="164">
        <v>0</v>
      </c>
      <c r="AE1805" s="164">
        <v>0</v>
      </c>
      <c r="AF1805" s="164">
        <v>0</v>
      </c>
      <c r="AG1805" s="164">
        <v>0</v>
      </c>
      <c r="AH1805" s="164">
        <v>0</v>
      </c>
      <c r="AI1805" s="164">
        <v>0</v>
      </c>
      <c r="AJ1805" s="164">
        <v>0</v>
      </c>
      <c r="AK1805" s="164">
        <v>0</v>
      </c>
      <c r="AL1805" s="164">
        <v>0</v>
      </c>
      <c r="AM1805" s="164">
        <v>0</v>
      </c>
      <c r="AN1805" s="164">
        <v>0</v>
      </c>
      <c r="AO1805" s="164">
        <v>0</v>
      </c>
      <c r="AP1805" s="164">
        <v>0</v>
      </c>
      <c r="AQ1805" s="164">
        <v>0</v>
      </c>
      <c r="AR1805" s="164">
        <v>0</v>
      </c>
      <c r="AS1805" s="164">
        <v>0</v>
      </c>
      <c r="AT1805" s="164">
        <v>0</v>
      </c>
      <c r="AU1805" s="164">
        <v>0</v>
      </c>
      <c r="AV1805" s="164">
        <v>0</v>
      </c>
      <c r="AW1805" s="164">
        <v>0</v>
      </c>
    </row>
    <row r="1806" spans="1:49" x14ac:dyDescent="0.3">
      <c r="A1806" s="247"/>
      <c r="B1806" s="247" t="s">
        <v>28</v>
      </c>
      <c r="C1806" s="141" t="s">
        <v>11</v>
      </c>
      <c r="D1806" s="164">
        <v>0</v>
      </c>
      <c r="E1806" s="164">
        <v>0</v>
      </c>
      <c r="F1806" s="164">
        <v>0</v>
      </c>
      <c r="G1806" s="164">
        <v>0</v>
      </c>
      <c r="H1806" s="164">
        <v>0</v>
      </c>
      <c r="I1806" s="164">
        <v>0</v>
      </c>
      <c r="J1806" s="164">
        <v>0</v>
      </c>
      <c r="K1806" s="164">
        <v>0</v>
      </c>
      <c r="L1806" s="164">
        <v>0</v>
      </c>
      <c r="M1806" s="164">
        <v>0</v>
      </c>
      <c r="N1806" s="164">
        <v>0</v>
      </c>
      <c r="O1806" s="164">
        <v>0</v>
      </c>
      <c r="P1806" s="164">
        <v>0</v>
      </c>
      <c r="Q1806" s="164">
        <v>0</v>
      </c>
      <c r="R1806" s="164">
        <v>0</v>
      </c>
      <c r="S1806" s="164">
        <v>0</v>
      </c>
      <c r="T1806" s="164">
        <v>0</v>
      </c>
      <c r="U1806" s="164">
        <v>0</v>
      </c>
      <c r="V1806" s="164">
        <v>0</v>
      </c>
      <c r="W1806" s="164">
        <v>0</v>
      </c>
      <c r="X1806" s="164">
        <v>0</v>
      </c>
      <c r="Y1806" s="164">
        <v>0</v>
      </c>
      <c r="Z1806" s="164">
        <v>0</v>
      </c>
      <c r="AA1806" s="164">
        <v>0</v>
      </c>
      <c r="AB1806" s="164">
        <v>0</v>
      </c>
      <c r="AC1806" s="164">
        <v>0</v>
      </c>
      <c r="AD1806" s="164">
        <v>0</v>
      </c>
      <c r="AE1806" s="164">
        <v>0</v>
      </c>
      <c r="AF1806" s="164">
        <v>0</v>
      </c>
      <c r="AG1806" s="164">
        <v>0</v>
      </c>
      <c r="AH1806" s="164">
        <v>0</v>
      </c>
      <c r="AI1806" s="164">
        <v>0</v>
      </c>
      <c r="AJ1806" s="164">
        <v>0</v>
      </c>
      <c r="AK1806" s="164">
        <v>0</v>
      </c>
      <c r="AL1806" s="164">
        <v>0</v>
      </c>
      <c r="AM1806" s="164">
        <v>0</v>
      </c>
      <c r="AN1806" s="164">
        <v>0</v>
      </c>
      <c r="AO1806" s="164">
        <v>0</v>
      </c>
      <c r="AP1806" s="164">
        <v>0</v>
      </c>
      <c r="AQ1806" s="164">
        <v>0</v>
      </c>
      <c r="AR1806" s="164">
        <v>0</v>
      </c>
      <c r="AS1806" s="164">
        <v>0</v>
      </c>
      <c r="AT1806" s="164">
        <v>0</v>
      </c>
      <c r="AU1806" s="164">
        <v>0</v>
      </c>
      <c r="AV1806" s="164">
        <v>0</v>
      </c>
      <c r="AW1806" s="164">
        <v>0</v>
      </c>
    </row>
    <row r="1807" spans="1:49" x14ac:dyDescent="0.3">
      <c r="A1807" s="247"/>
      <c r="B1807" s="247"/>
      <c r="C1807" s="141" t="s">
        <v>12</v>
      </c>
      <c r="D1807" s="164">
        <v>0</v>
      </c>
      <c r="E1807" s="164">
        <v>0</v>
      </c>
      <c r="F1807" s="164">
        <v>0</v>
      </c>
      <c r="G1807" s="164">
        <v>0</v>
      </c>
      <c r="H1807" s="164">
        <v>0</v>
      </c>
      <c r="I1807" s="164">
        <v>0</v>
      </c>
      <c r="J1807" s="164">
        <v>0</v>
      </c>
      <c r="K1807" s="164">
        <v>0</v>
      </c>
      <c r="L1807" s="164">
        <v>0</v>
      </c>
      <c r="M1807" s="164">
        <v>0</v>
      </c>
      <c r="N1807" s="164">
        <v>0</v>
      </c>
      <c r="O1807" s="164">
        <v>0</v>
      </c>
      <c r="P1807" s="164">
        <v>0</v>
      </c>
      <c r="Q1807" s="164">
        <v>0</v>
      </c>
      <c r="R1807" s="164">
        <v>0</v>
      </c>
      <c r="S1807" s="164">
        <v>0</v>
      </c>
      <c r="T1807" s="164">
        <v>0</v>
      </c>
      <c r="U1807" s="164">
        <v>0</v>
      </c>
      <c r="V1807" s="164">
        <v>0</v>
      </c>
      <c r="W1807" s="164">
        <v>0</v>
      </c>
      <c r="X1807" s="164">
        <v>0</v>
      </c>
      <c r="Y1807" s="164">
        <v>0</v>
      </c>
      <c r="Z1807" s="164">
        <v>0</v>
      </c>
      <c r="AA1807" s="164">
        <v>0</v>
      </c>
      <c r="AB1807" s="164">
        <v>0</v>
      </c>
      <c r="AC1807" s="164">
        <v>0</v>
      </c>
      <c r="AD1807" s="164">
        <v>0</v>
      </c>
      <c r="AE1807" s="164">
        <v>0</v>
      </c>
      <c r="AF1807" s="164">
        <v>0</v>
      </c>
      <c r="AG1807" s="164">
        <v>0</v>
      </c>
      <c r="AH1807" s="164">
        <v>0</v>
      </c>
      <c r="AI1807" s="164">
        <v>0</v>
      </c>
      <c r="AJ1807" s="164">
        <v>0</v>
      </c>
      <c r="AK1807" s="164">
        <v>0</v>
      </c>
      <c r="AL1807" s="164">
        <v>0</v>
      </c>
      <c r="AM1807" s="164">
        <v>0</v>
      </c>
      <c r="AN1807" s="164">
        <v>0</v>
      </c>
      <c r="AO1807" s="164">
        <v>0</v>
      </c>
      <c r="AP1807" s="164">
        <v>0</v>
      </c>
      <c r="AQ1807" s="164">
        <v>0</v>
      </c>
      <c r="AR1807" s="164">
        <v>0</v>
      </c>
      <c r="AS1807" s="164">
        <v>0</v>
      </c>
      <c r="AT1807" s="164">
        <v>0</v>
      </c>
      <c r="AU1807" s="164">
        <v>0</v>
      </c>
      <c r="AV1807" s="164">
        <v>0</v>
      </c>
      <c r="AW1807" s="164">
        <v>0</v>
      </c>
    </row>
    <row r="1808" spans="1:49" x14ac:dyDescent="0.3">
      <c r="A1808" s="247"/>
      <c r="B1808" s="247"/>
      <c r="C1808" s="141" t="s">
        <v>13</v>
      </c>
      <c r="D1808" s="164">
        <v>0</v>
      </c>
      <c r="E1808" s="164">
        <v>0</v>
      </c>
      <c r="F1808" s="164">
        <v>0</v>
      </c>
      <c r="G1808" s="164">
        <v>0</v>
      </c>
      <c r="H1808" s="164">
        <v>0</v>
      </c>
      <c r="I1808" s="164">
        <v>0</v>
      </c>
      <c r="J1808" s="164">
        <v>0</v>
      </c>
      <c r="K1808" s="164">
        <v>0</v>
      </c>
      <c r="L1808" s="164">
        <v>0</v>
      </c>
      <c r="M1808" s="164">
        <v>0</v>
      </c>
      <c r="N1808" s="164">
        <v>0</v>
      </c>
      <c r="O1808" s="164">
        <v>0</v>
      </c>
      <c r="P1808" s="164">
        <v>0</v>
      </c>
      <c r="Q1808" s="164">
        <v>0</v>
      </c>
      <c r="R1808" s="164">
        <v>0</v>
      </c>
      <c r="S1808" s="164">
        <v>0</v>
      </c>
      <c r="T1808" s="164">
        <v>0</v>
      </c>
      <c r="U1808" s="164">
        <v>0</v>
      </c>
      <c r="V1808" s="164">
        <v>0</v>
      </c>
      <c r="W1808" s="164">
        <v>0</v>
      </c>
      <c r="X1808" s="164">
        <v>0</v>
      </c>
      <c r="Y1808" s="164">
        <v>0</v>
      </c>
      <c r="Z1808" s="164">
        <v>0</v>
      </c>
      <c r="AA1808" s="164">
        <v>0</v>
      </c>
      <c r="AB1808" s="164">
        <v>0</v>
      </c>
      <c r="AC1808" s="164">
        <v>0</v>
      </c>
      <c r="AD1808" s="164">
        <v>0</v>
      </c>
      <c r="AE1808" s="164">
        <v>0</v>
      </c>
      <c r="AF1808" s="164">
        <v>0</v>
      </c>
      <c r="AG1808" s="164">
        <v>0</v>
      </c>
      <c r="AH1808" s="164">
        <v>0</v>
      </c>
      <c r="AI1808" s="164">
        <v>0</v>
      </c>
      <c r="AJ1808" s="164">
        <v>0</v>
      </c>
      <c r="AK1808" s="164">
        <v>0</v>
      </c>
      <c r="AL1808" s="164">
        <v>0</v>
      </c>
      <c r="AM1808" s="164">
        <v>0</v>
      </c>
      <c r="AN1808" s="164">
        <v>0</v>
      </c>
      <c r="AO1808" s="164">
        <v>0</v>
      </c>
      <c r="AP1808" s="164">
        <v>0</v>
      </c>
      <c r="AQ1808" s="164">
        <v>0</v>
      </c>
      <c r="AR1808" s="164">
        <v>0</v>
      </c>
      <c r="AS1808" s="164">
        <v>0</v>
      </c>
      <c r="AT1808" s="164">
        <v>0</v>
      </c>
      <c r="AU1808" s="164">
        <v>0</v>
      </c>
      <c r="AV1808" s="164">
        <v>0</v>
      </c>
      <c r="AW1808" s="164">
        <v>0</v>
      </c>
    </row>
    <row r="1809" spans="1:49" x14ac:dyDescent="0.3">
      <c r="A1809" s="247"/>
      <c r="B1809" s="247"/>
      <c r="C1809" s="141" t="s">
        <v>14</v>
      </c>
      <c r="D1809" s="164">
        <v>0</v>
      </c>
      <c r="E1809" s="164">
        <v>0</v>
      </c>
      <c r="F1809" s="164">
        <v>0</v>
      </c>
      <c r="G1809" s="164">
        <v>0</v>
      </c>
      <c r="H1809" s="164">
        <v>0</v>
      </c>
      <c r="I1809" s="164">
        <v>0</v>
      </c>
      <c r="J1809" s="164">
        <v>0</v>
      </c>
      <c r="K1809" s="164">
        <v>0</v>
      </c>
      <c r="L1809" s="164">
        <v>0</v>
      </c>
      <c r="M1809" s="164">
        <v>0</v>
      </c>
      <c r="N1809" s="164">
        <v>0</v>
      </c>
      <c r="O1809" s="164">
        <v>0</v>
      </c>
      <c r="P1809" s="164">
        <v>0</v>
      </c>
      <c r="Q1809" s="164">
        <v>0</v>
      </c>
      <c r="R1809" s="164">
        <v>0</v>
      </c>
      <c r="S1809" s="164">
        <v>0</v>
      </c>
      <c r="T1809" s="164">
        <v>0</v>
      </c>
      <c r="U1809" s="164">
        <v>0</v>
      </c>
      <c r="V1809" s="164">
        <v>0</v>
      </c>
      <c r="W1809" s="164">
        <v>0</v>
      </c>
      <c r="X1809" s="164">
        <v>0</v>
      </c>
      <c r="Y1809" s="164">
        <v>0</v>
      </c>
      <c r="Z1809" s="164">
        <v>0</v>
      </c>
      <c r="AA1809" s="164">
        <v>0</v>
      </c>
      <c r="AB1809" s="164">
        <v>0</v>
      </c>
      <c r="AC1809" s="164">
        <v>0</v>
      </c>
      <c r="AD1809" s="164">
        <v>0</v>
      </c>
      <c r="AE1809" s="164">
        <v>0</v>
      </c>
      <c r="AF1809" s="164">
        <v>0</v>
      </c>
      <c r="AG1809" s="164">
        <v>0</v>
      </c>
      <c r="AH1809" s="164">
        <v>0</v>
      </c>
      <c r="AI1809" s="164">
        <v>0</v>
      </c>
      <c r="AJ1809" s="164">
        <v>0</v>
      </c>
      <c r="AK1809" s="164">
        <v>0</v>
      </c>
      <c r="AL1809" s="164">
        <v>0</v>
      </c>
      <c r="AM1809" s="164">
        <v>0</v>
      </c>
      <c r="AN1809" s="164">
        <v>0</v>
      </c>
      <c r="AO1809" s="164">
        <v>0</v>
      </c>
      <c r="AP1809" s="164">
        <v>0</v>
      </c>
      <c r="AQ1809" s="164">
        <v>0</v>
      </c>
      <c r="AR1809" s="164">
        <v>0</v>
      </c>
      <c r="AS1809" s="164">
        <v>0</v>
      </c>
      <c r="AT1809" s="164">
        <v>0</v>
      </c>
      <c r="AU1809" s="164">
        <v>0</v>
      </c>
      <c r="AV1809" s="164">
        <v>0</v>
      </c>
      <c r="AW1809" s="164">
        <v>0</v>
      </c>
    </row>
    <row r="1810" spans="1:49" x14ac:dyDescent="0.3">
      <c r="A1810" s="247"/>
      <c r="B1810" s="247"/>
      <c r="C1810" s="141" t="s">
        <v>15</v>
      </c>
      <c r="D1810" s="164">
        <v>0</v>
      </c>
      <c r="E1810" s="164">
        <v>0</v>
      </c>
      <c r="F1810" s="164">
        <v>0</v>
      </c>
      <c r="G1810" s="164">
        <v>0</v>
      </c>
      <c r="H1810" s="164">
        <v>0</v>
      </c>
      <c r="I1810" s="164">
        <v>0</v>
      </c>
      <c r="J1810" s="164">
        <v>0</v>
      </c>
      <c r="K1810" s="164">
        <v>0</v>
      </c>
      <c r="L1810" s="164">
        <v>0</v>
      </c>
      <c r="M1810" s="164">
        <v>0</v>
      </c>
      <c r="N1810" s="164">
        <v>0</v>
      </c>
      <c r="O1810" s="164">
        <v>0</v>
      </c>
      <c r="P1810" s="164">
        <v>0</v>
      </c>
      <c r="Q1810" s="164">
        <v>0</v>
      </c>
      <c r="R1810" s="164">
        <v>0</v>
      </c>
      <c r="S1810" s="164">
        <v>0</v>
      </c>
      <c r="T1810" s="164">
        <v>0</v>
      </c>
      <c r="U1810" s="164">
        <v>0</v>
      </c>
      <c r="V1810" s="164">
        <v>0</v>
      </c>
      <c r="W1810" s="164">
        <v>0</v>
      </c>
      <c r="X1810" s="164">
        <v>0</v>
      </c>
      <c r="Y1810" s="164">
        <v>0</v>
      </c>
      <c r="Z1810" s="164">
        <v>0</v>
      </c>
      <c r="AA1810" s="164">
        <v>0</v>
      </c>
      <c r="AB1810" s="164">
        <v>0</v>
      </c>
      <c r="AC1810" s="164">
        <v>0</v>
      </c>
      <c r="AD1810" s="164">
        <v>0</v>
      </c>
      <c r="AE1810" s="164">
        <v>0</v>
      </c>
      <c r="AF1810" s="164">
        <v>0</v>
      </c>
      <c r="AG1810" s="164">
        <v>0</v>
      </c>
      <c r="AH1810" s="164">
        <v>0</v>
      </c>
      <c r="AI1810" s="164">
        <v>0</v>
      </c>
      <c r="AJ1810" s="164">
        <v>0</v>
      </c>
      <c r="AK1810" s="164">
        <v>0</v>
      </c>
      <c r="AL1810" s="164">
        <v>0</v>
      </c>
      <c r="AM1810" s="164">
        <v>0</v>
      </c>
      <c r="AN1810" s="164">
        <v>0</v>
      </c>
      <c r="AO1810" s="164">
        <v>0</v>
      </c>
      <c r="AP1810" s="164">
        <v>0</v>
      </c>
      <c r="AQ1810" s="164">
        <v>0</v>
      </c>
      <c r="AR1810" s="164">
        <v>0</v>
      </c>
      <c r="AS1810" s="164">
        <v>0</v>
      </c>
      <c r="AT1810" s="164">
        <v>0</v>
      </c>
      <c r="AU1810" s="164">
        <v>0</v>
      </c>
      <c r="AV1810" s="164">
        <v>0</v>
      </c>
      <c r="AW1810" s="164">
        <v>0</v>
      </c>
    </row>
    <row r="1811" spans="1:49" x14ac:dyDescent="0.3">
      <c r="A1811" s="247"/>
      <c r="B1811" s="247"/>
      <c r="C1811" s="141" t="s">
        <v>16</v>
      </c>
      <c r="D1811" s="164">
        <v>0</v>
      </c>
      <c r="E1811" s="164">
        <v>0</v>
      </c>
      <c r="F1811" s="164">
        <v>0</v>
      </c>
      <c r="G1811" s="164">
        <v>0</v>
      </c>
      <c r="H1811" s="164">
        <v>0</v>
      </c>
      <c r="I1811" s="164">
        <v>0</v>
      </c>
      <c r="J1811" s="164">
        <v>0</v>
      </c>
      <c r="K1811" s="164">
        <v>0</v>
      </c>
      <c r="L1811" s="164">
        <v>0</v>
      </c>
      <c r="M1811" s="164">
        <v>0</v>
      </c>
      <c r="N1811" s="164">
        <v>0</v>
      </c>
      <c r="O1811" s="164">
        <v>0</v>
      </c>
      <c r="P1811" s="164">
        <v>0</v>
      </c>
      <c r="Q1811" s="164">
        <v>0</v>
      </c>
      <c r="R1811" s="164">
        <v>0</v>
      </c>
      <c r="S1811" s="164">
        <v>0</v>
      </c>
      <c r="T1811" s="164">
        <v>0</v>
      </c>
      <c r="U1811" s="164">
        <v>0</v>
      </c>
      <c r="V1811" s="164">
        <v>0</v>
      </c>
      <c r="W1811" s="164">
        <v>0</v>
      </c>
      <c r="X1811" s="164">
        <v>0</v>
      </c>
      <c r="Y1811" s="164">
        <v>0</v>
      </c>
      <c r="Z1811" s="164">
        <v>0</v>
      </c>
      <c r="AA1811" s="164">
        <v>0</v>
      </c>
      <c r="AB1811" s="164">
        <v>0</v>
      </c>
      <c r="AC1811" s="164">
        <v>0</v>
      </c>
      <c r="AD1811" s="164">
        <v>0</v>
      </c>
      <c r="AE1811" s="164">
        <v>0</v>
      </c>
      <c r="AF1811" s="164">
        <v>0</v>
      </c>
      <c r="AG1811" s="164">
        <v>0</v>
      </c>
      <c r="AH1811" s="164">
        <v>0</v>
      </c>
      <c r="AI1811" s="164">
        <v>0</v>
      </c>
      <c r="AJ1811" s="164">
        <v>0</v>
      </c>
      <c r="AK1811" s="164">
        <v>0</v>
      </c>
      <c r="AL1811" s="164">
        <v>0</v>
      </c>
      <c r="AM1811" s="164">
        <v>0</v>
      </c>
      <c r="AN1811" s="164">
        <v>0</v>
      </c>
      <c r="AO1811" s="164">
        <v>0</v>
      </c>
      <c r="AP1811" s="164">
        <v>0</v>
      </c>
      <c r="AQ1811" s="164">
        <v>0</v>
      </c>
      <c r="AR1811" s="164">
        <v>0</v>
      </c>
      <c r="AS1811" s="164">
        <v>0</v>
      </c>
      <c r="AT1811" s="164">
        <v>0</v>
      </c>
      <c r="AU1811" s="164">
        <v>0</v>
      </c>
      <c r="AV1811" s="164">
        <v>0</v>
      </c>
      <c r="AW1811" s="164">
        <v>0</v>
      </c>
    </row>
    <row r="1812" spans="1:49" x14ac:dyDescent="0.3">
      <c r="A1812" s="247"/>
      <c r="B1812" s="247"/>
      <c r="C1812" s="141" t="s">
        <v>17</v>
      </c>
      <c r="D1812" s="164">
        <v>0</v>
      </c>
      <c r="E1812" s="164">
        <v>0</v>
      </c>
      <c r="F1812" s="164">
        <v>0</v>
      </c>
      <c r="G1812" s="164">
        <v>0</v>
      </c>
      <c r="H1812" s="164">
        <v>0</v>
      </c>
      <c r="I1812" s="164">
        <v>0</v>
      </c>
      <c r="J1812" s="164">
        <v>0</v>
      </c>
      <c r="K1812" s="164">
        <v>0</v>
      </c>
      <c r="L1812" s="164">
        <v>0</v>
      </c>
      <c r="M1812" s="164">
        <v>0</v>
      </c>
      <c r="N1812" s="164">
        <v>0</v>
      </c>
      <c r="O1812" s="164">
        <v>0</v>
      </c>
      <c r="P1812" s="164">
        <v>0</v>
      </c>
      <c r="Q1812" s="164">
        <v>0</v>
      </c>
      <c r="R1812" s="164">
        <v>0</v>
      </c>
      <c r="S1812" s="164">
        <v>0</v>
      </c>
      <c r="T1812" s="164">
        <v>0</v>
      </c>
      <c r="U1812" s="164">
        <v>0</v>
      </c>
      <c r="V1812" s="164">
        <v>0</v>
      </c>
      <c r="W1812" s="164">
        <v>0</v>
      </c>
      <c r="X1812" s="164">
        <v>0</v>
      </c>
      <c r="Y1812" s="164">
        <v>0</v>
      </c>
      <c r="Z1812" s="164">
        <v>0</v>
      </c>
      <c r="AA1812" s="164">
        <v>0</v>
      </c>
      <c r="AB1812" s="164">
        <v>0</v>
      </c>
      <c r="AC1812" s="164">
        <v>0</v>
      </c>
      <c r="AD1812" s="164">
        <v>0</v>
      </c>
      <c r="AE1812" s="164">
        <v>0</v>
      </c>
      <c r="AF1812" s="164">
        <v>0</v>
      </c>
      <c r="AG1812" s="164">
        <v>0</v>
      </c>
      <c r="AH1812" s="164">
        <v>0</v>
      </c>
      <c r="AI1812" s="164">
        <v>0</v>
      </c>
      <c r="AJ1812" s="164">
        <v>0</v>
      </c>
      <c r="AK1812" s="164">
        <v>0</v>
      </c>
      <c r="AL1812" s="164">
        <v>0</v>
      </c>
      <c r="AM1812" s="164">
        <v>0</v>
      </c>
      <c r="AN1812" s="164">
        <v>0</v>
      </c>
      <c r="AO1812" s="164">
        <v>0</v>
      </c>
      <c r="AP1812" s="164">
        <v>0</v>
      </c>
      <c r="AQ1812" s="164">
        <v>0</v>
      </c>
      <c r="AR1812" s="164">
        <v>0</v>
      </c>
      <c r="AS1812" s="164">
        <v>0</v>
      </c>
      <c r="AT1812" s="164">
        <v>0</v>
      </c>
      <c r="AU1812" s="164">
        <v>0</v>
      </c>
      <c r="AV1812" s="164">
        <v>0</v>
      </c>
      <c r="AW1812" s="164">
        <v>0</v>
      </c>
    </row>
    <row r="1813" spans="1:49" x14ac:dyDescent="0.3">
      <c r="A1813" s="247"/>
      <c r="B1813" s="247"/>
      <c r="C1813" s="141" t="s">
        <v>34</v>
      </c>
      <c r="D1813" s="164">
        <v>0</v>
      </c>
      <c r="E1813" s="164">
        <v>0</v>
      </c>
      <c r="F1813" s="164">
        <v>0</v>
      </c>
      <c r="G1813" s="164">
        <v>0</v>
      </c>
      <c r="H1813" s="164">
        <v>0</v>
      </c>
      <c r="I1813" s="164">
        <v>0</v>
      </c>
      <c r="J1813" s="164">
        <v>0</v>
      </c>
      <c r="K1813" s="164">
        <v>0</v>
      </c>
      <c r="L1813" s="164">
        <v>0</v>
      </c>
      <c r="M1813" s="164">
        <v>0</v>
      </c>
      <c r="N1813" s="164">
        <v>0</v>
      </c>
      <c r="O1813" s="164">
        <v>0</v>
      </c>
      <c r="P1813" s="164">
        <v>0</v>
      </c>
      <c r="Q1813" s="164">
        <v>0</v>
      </c>
      <c r="R1813" s="164">
        <v>0</v>
      </c>
      <c r="S1813" s="164">
        <v>0</v>
      </c>
      <c r="T1813" s="164">
        <v>0</v>
      </c>
      <c r="U1813" s="164">
        <v>0</v>
      </c>
      <c r="V1813" s="164">
        <v>0</v>
      </c>
      <c r="W1813" s="164">
        <v>0</v>
      </c>
      <c r="X1813" s="164">
        <v>0</v>
      </c>
      <c r="Y1813" s="164">
        <v>0</v>
      </c>
      <c r="Z1813" s="164">
        <v>0</v>
      </c>
      <c r="AA1813" s="164">
        <v>0</v>
      </c>
      <c r="AB1813" s="164">
        <v>0</v>
      </c>
      <c r="AC1813" s="164">
        <v>0</v>
      </c>
      <c r="AD1813" s="164">
        <v>0</v>
      </c>
      <c r="AE1813" s="164">
        <v>0</v>
      </c>
      <c r="AF1813" s="164">
        <v>0</v>
      </c>
      <c r="AG1813" s="164">
        <v>0</v>
      </c>
      <c r="AH1813" s="164">
        <v>0</v>
      </c>
      <c r="AI1813" s="164">
        <v>0</v>
      </c>
      <c r="AJ1813" s="164">
        <v>0</v>
      </c>
      <c r="AK1813" s="164">
        <v>0</v>
      </c>
      <c r="AL1813" s="164">
        <v>0</v>
      </c>
      <c r="AM1813" s="164">
        <v>0</v>
      </c>
      <c r="AN1813" s="164">
        <v>0</v>
      </c>
      <c r="AO1813" s="164">
        <v>0</v>
      </c>
      <c r="AP1813" s="164">
        <v>0</v>
      </c>
      <c r="AQ1813" s="164">
        <v>0</v>
      </c>
      <c r="AR1813" s="164">
        <v>0</v>
      </c>
      <c r="AS1813" s="164">
        <v>0</v>
      </c>
      <c r="AT1813" s="164">
        <v>0</v>
      </c>
      <c r="AU1813" s="164">
        <v>0</v>
      </c>
      <c r="AV1813" s="164">
        <v>0</v>
      </c>
      <c r="AW1813" s="164">
        <v>0</v>
      </c>
    </row>
    <row r="1814" spans="1:49" x14ac:dyDescent="0.3">
      <c r="A1814" s="247"/>
      <c r="B1814" s="247"/>
      <c r="C1814" s="141" t="s">
        <v>19</v>
      </c>
      <c r="D1814" s="164">
        <v>0</v>
      </c>
      <c r="E1814" s="164">
        <v>0</v>
      </c>
      <c r="F1814" s="164">
        <v>0</v>
      </c>
      <c r="G1814" s="164">
        <v>0</v>
      </c>
      <c r="H1814" s="164">
        <v>0</v>
      </c>
      <c r="I1814" s="164">
        <v>0</v>
      </c>
      <c r="J1814" s="164">
        <v>0</v>
      </c>
      <c r="K1814" s="164">
        <v>0</v>
      </c>
      <c r="L1814" s="164">
        <v>0</v>
      </c>
      <c r="M1814" s="164">
        <v>0</v>
      </c>
      <c r="N1814" s="164">
        <v>0</v>
      </c>
      <c r="O1814" s="164">
        <v>0</v>
      </c>
      <c r="P1814" s="164">
        <v>0</v>
      </c>
      <c r="Q1814" s="164">
        <v>0</v>
      </c>
      <c r="R1814" s="164">
        <v>0</v>
      </c>
      <c r="S1814" s="164">
        <v>0</v>
      </c>
      <c r="T1814" s="164">
        <v>0</v>
      </c>
      <c r="U1814" s="164">
        <v>0</v>
      </c>
      <c r="V1814" s="164">
        <v>0</v>
      </c>
      <c r="W1814" s="164">
        <v>0</v>
      </c>
      <c r="X1814" s="164">
        <v>0</v>
      </c>
      <c r="Y1814" s="164">
        <v>0</v>
      </c>
      <c r="Z1814" s="164">
        <v>0</v>
      </c>
      <c r="AA1814" s="164">
        <v>0</v>
      </c>
      <c r="AB1814" s="164">
        <v>0</v>
      </c>
      <c r="AC1814" s="164">
        <v>0</v>
      </c>
      <c r="AD1814" s="164">
        <v>0</v>
      </c>
      <c r="AE1814" s="164">
        <v>0</v>
      </c>
      <c r="AF1814" s="164">
        <v>0</v>
      </c>
      <c r="AG1814" s="164">
        <v>0</v>
      </c>
      <c r="AH1814" s="164">
        <v>0</v>
      </c>
      <c r="AI1814" s="164">
        <v>0</v>
      </c>
      <c r="AJ1814" s="164">
        <v>0</v>
      </c>
      <c r="AK1814" s="164">
        <v>0</v>
      </c>
      <c r="AL1814" s="164">
        <v>0</v>
      </c>
      <c r="AM1814" s="164">
        <v>0</v>
      </c>
      <c r="AN1814" s="164">
        <v>0</v>
      </c>
      <c r="AO1814" s="164">
        <v>0</v>
      </c>
      <c r="AP1814" s="164">
        <v>0</v>
      </c>
      <c r="AQ1814" s="164">
        <v>0</v>
      </c>
      <c r="AR1814" s="164">
        <v>0</v>
      </c>
      <c r="AS1814" s="164">
        <v>0</v>
      </c>
      <c r="AT1814" s="164">
        <v>0</v>
      </c>
      <c r="AU1814" s="164">
        <v>0</v>
      </c>
      <c r="AV1814" s="164">
        <v>0</v>
      </c>
      <c r="AW1814" s="164">
        <v>0</v>
      </c>
    </row>
    <row r="1815" spans="1:49" x14ac:dyDescent="0.3">
      <c r="A1815" s="247"/>
      <c r="B1815" s="247" t="s">
        <v>37</v>
      </c>
      <c r="C1815" s="141" t="s">
        <v>11</v>
      </c>
      <c r="D1815" s="164">
        <v>0</v>
      </c>
      <c r="E1815" s="164">
        <v>0</v>
      </c>
      <c r="F1815" s="164">
        <v>0</v>
      </c>
      <c r="G1815" s="164">
        <v>0</v>
      </c>
      <c r="H1815" s="164">
        <v>0</v>
      </c>
      <c r="I1815" s="164">
        <v>0</v>
      </c>
      <c r="J1815" s="164">
        <v>0</v>
      </c>
      <c r="K1815" s="164">
        <v>0</v>
      </c>
      <c r="L1815" s="164">
        <v>0</v>
      </c>
      <c r="M1815" s="164">
        <v>0</v>
      </c>
      <c r="N1815" s="164">
        <v>0</v>
      </c>
      <c r="O1815" s="164">
        <v>0</v>
      </c>
      <c r="P1815" s="164">
        <v>0</v>
      </c>
      <c r="Q1815" s="164">
        <v>0</v>
      </c>
      <c r="R1815" s="164">
        <v>0</v>
      </c>
      <c r="S1815" s="164">
        <v>0</v>
      </c>
      <c r="T1815" s="164">
        <v>0</v>
      </c>
      <c r="U1815" s="164">
        <v>0</v>
      </c>
      <c r="V1815" s="164">
        <v>0</v>
      </c>
      <c r="W1815" s="164">
        <v>0</v>
      </c>
      <c r="X1815" s="164">
        <v>0</v>
      </c>
      <c r="Y1815" s="164">
        <v>0</v>
      </c>
      <c r="Z1815" s="164">
        <v>0</v>
      </c>
      <c r="AA1815" s="164">
        <v>0</v>
      </c>
      <c r="AB1815" s="164">
        <v>0</v>
      </c>
      <c r="AC1815" s="164">
        <v>0</v>
      </c>
      <c r="AD1815" s="164">
        <v>0</v>
      </c>
      <c r="AE1815" s="164">
        <v>0</v>
      </c>
      <c r="AF1815" s="164">
        <v>0</v>
      </c>
      <c r="AG1815" s="164">
        <v>0</v>
      </c>
      <c r="AH1815" s="164">
        <v>0</v>
      </c>
      <c r="AI1815" s="164">
        <v>0</v>
      </c>
      <c r="AJ1815" s="164">
        <v>0</v>
      </c>
      <c r="AK1815" s="164">
        <v>0</v>
      </c>
      <c r="AL1815" s="164">
        <v>0</v>
      </c>
      <c r="AM1815" s="164">
        <v>0</v>
      </c>
      <c r="AN1815" s="164">
        <v>0</v>
      </c>
      <c r="AO1815" s="164">
        <v>0</v>
      </c>
      <c r="AP1815" s="164">
        <v>0</v>
      </c>
      <c r="AQ1815" s="164">
        <v>0</v>
      </c>
      <c r="AR1815" s="164">
        <v>0</v>
      </c>
      <c r="AS1815" s="164">
        <v>0</v>
      </c>
      <c r="AT1815" s="164">
        <v>0</v>
      </c>
      <c r="AU1815" s="164">
        <v>0</v>
      </c>
      <c r="AV1815" s="164">
        <v>0</v>
      </c>
      <c r="AW1815" s="164">
        <v>0</v>
      </c>
    </row>
    <row r="1816" spans="1:49" x14ac:dyDescent="0.3">
      <c r="A1816" s="247"/>
      <c r="B1816" s="247"/>
      <c r="C1816" s="141" t="s">
        <v>12</v>
      </c>
      <c r="D1816" s="164">
        <v>0</v>
      </c>
      <c r="E1816" s="164">
        <v>0</v>
      </c>
      <c r="F1816" s="164">
        <v>0</v>
      </c>
      <c r="G1816" s="164">
        <v>0</v>
      </c>
      <c r="H1816" s="164">
        <v>0</v>
      </c>
      <c r="I1816" s="164">
        <v>0</v>
      </c>
      <c r="J1816" s="164">
        <v>0</v>
      </c>
      <c r="K1816" s="164">
        <v>0</v>
      </c>
      <c r="L1816" s="164">
        <v>0</v>
      </c>
      <c r="M1816" s="164">
        <v>0</v>
      </c>
      <c r="N1816" s="164">
        <v>0</v>
      </c>
      <c r="O1816" s="164">
        <v>0</v>
      </c>
      <c r="P1816" s="164">
        <v>0</v>
      </c>
      <c r="Q1816" s="164">
        <v>0</v>
      </c>
      <c r="R1816" s="164">
        <v>0</v>
      </c>
      <c r="S1816" s="164">
        <v>0</v>
      </c>
      <c r="T1816" s="164">
        <v>0</v>
      </c>
      <c r="U1816" s="164">
        <v>0</v>
      </c>
      <c r="V1816" s="164">
        <v>0</v>
      </c>
      <c r="W1816" s="164">
        <v>0</v>
      </c>
      <c r="X1816" s="164">
        <v>0</v>
      </c>
      <c r="Y1816" s="164">
        <v>0</v>
      </c>
      <c r="Z1816" s="164">
        <v>0</v>
      </c>
      <c r="AA1816" s="164">
        <v>0</v>
      </c>
      <c r="AB1816" s="164">
        <v>0</v>
      </c>
      <c r="AC1816" s="164">
        <v>0</v>
      </c>
      <c r="AD1816" s="164">
        <v>0</v>
      </c>
      <c r="AE1816" s="164">
        <v>0</v>
      </c>
      <c r="AF1816" s="164">
        <v>0</v>
      </c>
      <c r="AG1816" s="164">
        <v>0</v>
      </c>
      <c r="AH1816" s="164">
        <v>0</v>
      </c>
      <c r="AI1816" s="164">
        <v>0</v>
      </c>
      <c r="AJ1816" s="164">
        <v>0</v>
      </c>
      <c r="AK1816" s="164">
        <v>0</v>
      </c>
      <c r="AL1816" s="164">
        <v>0</v>
      </c>
      <c r="AM1816" s="164">
        <v>0</v>
      </c>
      <c r="AN1816" s="164">
        <v>0</v>
      </c>
      <c r="AO1816" s="164">
        <v>0</v>
      </c>
      <c r="AP1816" s="164">
        <v>0</v>
      </c>
      <c r="AQ1816" s="164">
        <v>0</v>
      </c>
      <c r="AR1816" s="164">
        <v>0</v>
      </c>
      <c r="AS1816" s="164">
        <v>0</v>
      </c>
      <c r="AT1816" s="164">
        <v>0</v>
      </c>
      <c r="AU1816" s="164">
        <v>0</v>
      </c>
      <c r="AV1816" s="164">
        <v>0</v>
      </c>
      <c r="AW1816" s="164">
        <v>0</v>
      </c>
    </row>
    <row r="1817" spans="1:49" x14ac:dyDescent="0.3">
      <c r="A1817" s="247"/>
      <c r="B1817" s="247"/>
      <c r="C1817" s="141" t="s">
        <v>13</v>
      </c>
      <c r="D1817" s="164">
        <v>0</v>
      </c>
      <c r="E1817" s="164">
        <v>0</v>
      </c>
      <c r="F1817" s="164">
        <v>0</v>
      </c>
      <c r="G1817" s="164">
        <v>0</v>
      </c>
      <c r="H1817" s="164">
        <v>0</v>
      </c>
      <c r="I1817" s="164">
        <v>0</v>
      </c>
      <c r="J1817" s="164">
        <v>0</v>
      </c>
      <c r="K1817" s="164">
        <v>0</v>
      </c>
      <c r="L1817" s="164">
        <v>0</v>
      </c>
      <c r="M1817" s="164">
        <v>0</v>
      </c>
      <c r="N1817" s="164">
        <v>0</v>
      </c>
      <c r="O1817" s="164">
        <v>0</v>
      </c>
      <c r="P1817" s="164">
        <v>0</v>
      </c>
      <c r="Q1817" s="164">
        <v>0</v>
      </c>
      <c r="R1817" s="164">
        <v>0</v>
      </c>
      <c r="S1817" s="164">
        <v>0</v>
      </c>
      <c r="T1817" s="164">
        <v>0</v>
      </c>
      <c r="U1817" s="164">
        <v>0</v>
      </c>
      <c r="V1817" s="164">
        <v>0</v>
      </c>
      <c r="W1817" s="164">
        <v>0</v>
      </c>
      <c r="X1817" s="164">
        <v>0</v>
      </c>
      <c r="Y1817" s="164">
        <v>0</v>
      </c>
      <c r="Z1817" s="164">
        <v>0</v>
      </c>
      <c r="AA1817" s="164">
        <v>0</v>
      </c>
      <c r="AB1817" s="164">
        <v>0</v>
      </c>
      <c r="AC1817" s="164">
        <v>0</v>
      </c>
      <c r="AD1817" s="164">
        <v>0</v>
      </c>
      <c r="AE1817" s="164">
        <v>0</v>
      </c>
      <c r="AF1817" s="164">
        <v>0</v>
      </c>
      <c r="AG1817" s="164">
        <v>0</v>
      </c>
      <c r="AH1817" s="164">
        <v>0</v>
      </c>
      <c r="AI1817" s="164">
        <v>0</v>
      </c>
      <c r="AJ1817" s="164">
        <v>0</v>
      </c>
      <c r="AK1817" s="164">
        <v>0</v>
      </c>
      <c r="AL1817" s="164">
        <v>0</v>
      </c>
      <c r="AM1817" s="164">
        <v>0</v>
      </c>
      <c r="AN1817" s="164">
        <v>0</v>
      </c>
      <c r="AO1817" s="164">
        <v>0</v>
      </c>
      <c r="AP1817" s="164">
        <v>0</v>
      </c>
      <c r="AQ1817" s="164">
        <v>0</v>
      </c>
      <c r="AR1817" s="164">
        <v>0</v>
      </c>
      <c r="AS1817" s="164">
        <v>0</v>
      </c>
      <c r="AT1817" s="164">
        <v>0</v>
      </c>
      <c r="AU1817" s="164">
        <v>0</v>
      </c>
      <c r="AV1817" s="164">
        <v>0</v>
      </c>
      <c r="AW1817" s="164">
        <v>0</v>
      </c>
    </row>
    <row r="1818" spans="1:49" x14ac:dyDescent="0.3">
      <c r="A1818" s="247"/>
      <c r="B1818" s="247"/>
      <c r="C1818" s="141" t="s">
        <v>14</v>
      </c>
      <c r="D1818" s="164">
        <v>0</v>
      </c>
      <c r="E1818" s="164">
        <v>0</v>
      </c>
      <c r="F1818" s="164">
        <v>0</v>
      </c>
      <c r="G1818" s="164">
        <v>0</v>
      </c>
      <c r="H1818" s="164">
        <v>0</v>
      </c>
      <c r="I1818" s="164">
        <v>0</v>
      </c>
      <c r="J1818" s="164">
        <v>0</v>
      </c>
      <c r="K1818" s="164">
        <v>0</v>
      </c>
      <c r="L1818" s="164">
        <v>0</v>
      </c>
      <c r="M1818" s="164">
        <v>0</v>
      </c>
      <c r="N1818" s="164">
        <v>0</v>
      </c>
      <c r="O1818" s="164">
        <v>0</v>
      </c>
      <c r="P1818" s="164">
        <v>0</v>
      </c>
      <c r="Q1818" s="164">
        <v>0</v>
      </c>
      <c r="R1818" s="164">
        <v>0</v>
      </c>
      <c r="S1818" s="164">
        <v>0</v>
      </c>
      <c r="T1818" s="164">
        <v>0</v>
      </c>
      <c r="U1818" s="164">
        <v>0</v>
      </c>
      <c r="V1818" s="164">
        <v>0</v>
      </c>
      <c r="W1818" s="164">
        <v>0</v>
      </c>
      <c r="X1818" s="164">
        <v>0</v>
      </c>
      <c r="Y1818" s="164">
        <v>0</v>
      </c>
      <c r="Z1818" s="164">
        <v>0</v>
      </c>
      <c r="AA1818" s="164">
        <v>0</v>
      </c>
      <c r="AB1818" s="164">
        <v>0</v>
      </c>
      <c r="AC1818" s="164">
        <v>0</v>
      </c>
      <c r="AD1818" s="164">
        <v>0</v>
      </c>
      <c r="AE1818" s="164">
        <v>0</v>
      </c>
      <c r="AF1818" s="164">
        <v>0</v>
      </c>
      <c r="AG1818" s="164">
        <v>0</v>
      </c>
      <c r="AH1818" s="164">
        <v>0</v>
      </c>
      <c r="AI1818" s="164">
        <v>0</v>
      </c>
      <c r="AJ1818" s="164">
        <v>0</v>
      </c>
      <c r="AK1818" s="164">
        <v>0</v>
      </c>
      <c r="AL1818" s="164">
        <v>0</v>
      </c>
      <c r="AM1818" s="164">
        <v>0</v>
      </c>
      <c r="AN1818" s="164">
        <v>0</v>
      </c>
      <c r="AO1818" s="164">
        <v>0</v>
      </c>
      <c r="AP1818" s="164">
        <v>0</v>
      </c>
      <c r="AQ1818" s="164">
        <v>0</v>
      </c>
      <c r="AR1818" s="164">
        <v>0</v>
      </c>
      <c r="AS1818" s="164">
        <v>0</v>
      </c>
      <c r="AT1818" s="164">
        <v>0</v>
      </c>
      <c r="AU1818" s="164">
        <v>0</v>
      </c>
      <c r="AV1818" s="164">
        <v>0</v>
      </c>
      <c r="AW1818" s="164">
        <v>0</v>
      </c>
    </row>
    <row r="1819" spans="1:49" x14ac:dyDescent="0.3">
      <c r="A1819" s="247"/>
      <c r="B1819" s="247"/>
      <c r="C1819" s="141" t="s">
        <v>15</v>
      </c>
      <c r="D1819" s="164">
        <v>0</v>
      </c>
      <c r="E1819" s="164">
        <v>0</v>
      </c>
      <c r="F1819" s="164">
        <v>0</v>
      </c>
      <c r="G1819" s="164">
        <v>0</v>
      </c>
      <c r="H1819" s="164">
        <v>0</v>
      </c>
      <c r="I1819" s="164">
        <v>0</v>
      </c>
      <c r="J1819" s="164">
        <v>0</v>
      </c>
      <c r="K1819" s="164">
        <v>0</v>
      </c>
      <c r="L1819" s="164">
        <v>0</v>
      </c>
      <c r="M1819" s="164">
        <v>0</v>
      </c>
      <c r="N1819" s="164">
        <v>0</v>
      </c>
      <c r="O1819" s="164">
        <v>0</v>
      </c>
      <c r="P1819" s="164">
        <v>0</v>
      </c>
      <c r="Q1819" s="164">
        <v>0</v>
      </c>
      <c r="R1819" s="164">
        <v>0</v>
      </c>
      <c r="S1819" s="164">
        <v>0</v>
      </c>
      <c r="T1819" s="164">
        <v>0</v>
      </c>
      <c r="U1819" s="164">
        <v>0</v>
      </c>
      <c r="V1819" s="164">
        <v>0</v>
      </c>
      <c r="W1819" s="164">
        <v>0</v>
      </c>
      <c r="X1819" s="164">
        <v>0</v>
      </c>
      <c r="Y1819" s="164">
        <v>0</v>
      </c>
      <c r="Z1819" s="164">
        <v>0</v>
      </c>
      <c r="AA1819" s="164">
        <v>0</v>
      </c>
      <c r="AB1819" s="164">
        <v>0</v>
      </c>
      <c r="AC1819" s="164">
        <v>0</v>
      </c>
      <c r="AD1819" s="164">
        <v>0</v>
      </c>
      <c r="AE1819" s="164">
        <v>0</v>
      </c>
      <c r="AF1819" s="164">
        <v>0</v>
      </c>
      <c r="AG1819" s="164">
        <v>0</v>
      </c>
      <c r="AH1819" s="164">
        <v>0</v>
      </c>
      <c r="AI1819" s="164">
        <v>0</v>
      </c>
      <c r="AJ1819" s="164">
        <v>0</v>
      </c>
      <c r="AK1819" s="164">
        <v>0</v>
      </c>
      <c r="AL1819" s="164">
        <v>0</v>
      </c>
      <c r="AM1819" s="164">
        <v>0</v>
      </c>
      <c r="AN1819" s="164">
        <v>0</v>
      </c>
      <c r="AO1819" s="164">
        <v>0</v>
      </c>
      <c r="AP1819" s="164">
        <v>0</v>
      </c>
      <c r="AQ1819" s="164">
        <v>0</v>
      </c>
      <c r="AR1819" s="164">
        <v>0</v>
      </c>
      <c r="AS1819" s="164">
        <v>0</v>
      </c>
      <c r="AT1819" s="164">
        <v>0</v>
      </c>
      <c r="AU1819" s="164">
        <v>0</v>
      </c>
      <c r="AV1819" s="164">
        <v>0</v>
      </c>
      <c r="AW1819" s="164">
        <v>0</v>
      </c>
    </row>
    <row r="1820" spans="1:49" x14ac:dyDescent="0.3">
      <c r="A1820" s="247"/>
      <c r="B1820" s="247"/>
      <c r="C1820" s="141" t="s">
        <v>16</v>
      </c>
      <c r="D1820" s="164">
        <v>0</v>
      </c>
      <c r="E1820" s="164">
        <v>0</v>
      </c>
      <c r="F1820" s="164">
        <v>0</v>
      </c>
      <c r="G1820" s="164">
        <v>0</v>
      </c>
      <c r="H1820" s="164">
        <v>0</v>
      </c>
      <c r="I1820" s="164">
        <v>0</v>
      </c>
      <c r="J1820" s="164">
        <v>0</v>
      </c>
      <c r="K1820" s="164">
        <v>0</v>
      </c>
      <c r="L1820" s="164">
        <v>0</v>
      </c>
      <c r="M1820" s="164">
        <v>0</v>
      </c>
      <c r="N1820" s="164">
        <v>0</v>
      </c>
      <c r="O1820" s="164">
        <v>0</v>
      </c>
      <c r="P1820" s="164">
        <v>0</v>
      </c>
      <c r="Q1820" s="164">
        <v>0</v>
      </c>
      <c r="R1820" s="164">
        <v>0</v>
      </c>
      <c r="S1820" s="164">
        <v>0</v>
      </c>
      <c r="T1820" s="164">
        <v>0</v>
      </c>
      <c r="U1820" s="164">
        <v>0</v>
      </c>
      <c r="V1820" s="164">
        <v>0</v>
      </c>
      <c r="W1820" s="164">
        <v>0</v>
      </c>
      <c r="X1820" s="164">
        <v>0</v>
      </c>
      <c r="Y1820" s="164">
        <v>0</v>
      </c>
      <c r="Z1820" s="164">
        <v>0</v>
      </c>
      <c r="AA1820" s="164">
        <v>0</v>
      </c>
      <c r="AB1820" s="164">
        <v>0</v>
      </c>
      <c r="AC1820" s="164">
        <v>0</v>
      </c>
      <c r="AD1820" s="164">
        <v>0</v>
      </c>
      <c r="AE1820" s="164">
        <v>0</v>
      </c>
      <c r="AF1820" s="164">
        <v>0</v>
      </c>
      <c r="AG1820" s="164">
        <v>0</v>
      </c>
      <c r="AH1820" s="164">
        <v>0</v>
      </c>
      <c r="AI1820" s="164">
        <v>0</v>
      </c>
      <c r="AJ1820" s="164">
        <v>0</v>
      </c>
      <c r="AK1820" s="164">
        <v>0</v>
      </c>
      <c r="AL1820" s="164">
        <v>0</v>
      </c>
      <c r="AM1820" s="164">
        <v>0</v>
      </c>
      <c r="AN1820" s="164">
        <v>0</v>
      </c>
      <c r="AO1820" s="164">
        <v>0</v>
      </c>
      <c r="AP1820" s="164">
        <v>0</v>
      </c>
      <c r="AQ1820" s="164">
        <v>0</v>
      </c>
      <c r="AR1820" s="164">
        <v>0</v>
      </c>
      <c r="AS1820" s="164">
        <v>0</v>
      </c>
      <c r="AT1820" s="164">
        <v>0</v>
      </c>
      <c r="AU1820" s="164">
        <v>0</v>
      </c>
      <c r="AV1820" s="164">
        <v>0</v>
      </c>
      <c r="AW1820" s="164">
        <v>0</v>
      </c>
    </row>
    <row r="1821" spans="1:49" x14ac:dyDescent="0.3">
      <c r="A1821" s="247"/>
      <c r="B1821" s="247"/>
      <c r="C1821" s="141" t="s">
        <v>17</v>
      </c>
      <c r="D1821" s="164">
        <v>0</v>
      </c>
      <c r="E1821" s="164">
        <v>0</v>
      </c>
      <c r="F1821" s="164">
        <v>0</v>
      </c>
      <c r="G1821" s="164">
        <v>0</v>
      </c>
      <c r="H1821" s="164">
        <v>0</v>
      </c>
      <c r="I1821" s="164">
        <v>0</v>
      </c>
      <c r="J1821" s="164">
        <v>0</v>
      </c>
      <c r="K1821" s="164">
        <v>0</v>
      </c>
      <c r="L1821" s="164">
        <v>0</v>
      </c>
      <c r="M1821" s="164">
        <v>0</v>
      </c>
      <c r="N1821" s="164">
        <v>0</v>
      </c>
      <c r="O1821" s="164">
        <v>0</v>
      </c>
      <c r="P1821" s="164">
        <v>0</v>
      </c>
      <c r="Q1821" s="164">
        <v>0</v>
      </c>
      <c r="R1821" s="164">
        <v>0</v>
      </c>
      <c r="S1821" s="164">
        <v>0</v>
      </c>
      <c r="T1821" s="164">
        <v>0</v>
      </c>
      <c r="U1821" s="164">
        <v>0</v>
      </c>
      <c r="V1821" s="164">
        <v>0</v>
      </c>
      <c r="W1821" s="164">
        <v>0</v>
      </c>
      <c r="X1821" s="164">
        <v>0</v>
      </c>
      <c r="Y1821" s="164">
        <v>0</v>
      </c>
      <c r="Z1821" s="164">
        <v>0</v>
      </c>
      <c r="AA1821" s="164">
        <v>0</v>
      </c>
      <c r="AB1821" s="164">
        <v>0</v>
      </c>
      <c r="AC1821" s="164">
        <v>0</v>
      </c>
      <c r="AD1821" s="164">
        <v>0</v>
      </c>
      <c r="AE1821" s="164">
        <v>0</v>
      </c>
      <c r="AF1821" s="164">
        <v>0</v>
      </c>
      <c r="AG1821" s="164">
        <v>0</v>
      </c>
      <c r="AH1821" s="164">
        <v>0</v>
      </c>
      <c r="AI1821" s="164">
        <v>0</v>
      </c>
      <c r="AJ1821" s="164">
        <v>0</v>
      </c>
      <c r="AK1821" s="164">
        <v>0</v>
      </c>
      <c r="AL1821" s="164">
        <v>0</v>
      </c>
      <c r="AM1821" s="164">
        <v>0</v>
      </c>
      <c r="AN1821" s="164">
        <v>0</v>
      </c>
      <c r="AO1821" s="164">
        <v>0</v>
      </c>
      <c r="AP1821" s="164">
        <v>0</v>
      </c>
      <c r="AQ1821" s="164">
        <v>0</v>
      </c>
      <c r="AR1821" s="164">
        <v>0</v>
      </c>
      <c r="AS1821" s="164">
        <v>0</v>
      </c>
      <c r="AT1821" s="164">
        <v>0</v>
      </c>
      <c r="AU1821" s="164">
        <v>0</v>
      </c>
      <c r="AV1821" s="164">
        <v>0</v>
      </c>
      <c r="AW1821" s="164">
        <v>0</v>
      </c>
    </row>
    <row r="1822" spans="1:49" x14ac:dyDescent="0.3">
      <c r="A1822" s="247"/>
      <c r="B1822" s="247"/>
      <c r="C1822" s="141" t="s">
        <v>34</v>
      </c>
      <c r="D1822" s="164">
        <v>0</v>
      </c>
      <c r="E1822" s="164">
        <v>0</v>
      </c>
      <c r="F1822" s="164">
        <v>0</v>
      </c>
      <c r="G1822" s="164">
        <v>0</v>
      </c>
      <c r="H1822" s="164">
        <v>0</v>
      </c>
      <c r="I1822" s="164">
        <v>0</v>
      </c>
      <c r="J1822" s="164">
        <v>0</v>
      </c>
      <c r="K1822" s="164">
        <v>0</v>
      </c>
      <c r="L1822" s="164">
        <v>0</v>
      </c>
      <c r="M1822" s="164">
        <v>0</v>
      </c>
      <c r="N1822" s="164">
        <v>0</v>
      </c>
      <c r="O1822" s="164">
        <v>0</v>
      </c>
      <c r="P1822" s="164">
        <v>0</v>
      </c>
      <c r="Q1822" s="164">
        <v>0</v>
      </c>
      <c r="R1822" s="164">
        <v>0</v>
      </c>
      <c r="S1822" s="164">
        <v>0</v>
      </c>
      <c r="T1822" s="164">
        <v>0</v>
      </c>
      <c r="U1822" s="164">
        <v>0</v>
      </c>
      <c r="V1822" s="164">
        <v>0</v>
      </c>
      <c r="W1822" s="164">
        <v>0</v>
      </c>
      <c r="X1822" s="164">
        <v>0</v>
      </c>
      <c r="Y1822" s="164">
        <v>0</v>
      </c>
      <c r="Z1822" s="164">
        <v>0</v>
      </c>
      <c r="AA1822" s="164">
        <v>0</v>
      </c>
      <c r="AB1822" s="164">
        <v>0</v>
      </c>
      <c r="AC1822" s="164">
        <v>0</v>
      </c>
      <c r="AD1822" s="164">
        <v>0</v>
      </c>
      <c r="AE1822" s="164">
        <v>0</v>
      </c>
      <c r="AF1822" s="164">
        <v>0</v>
      </c>
      <c r="AG1822" s="164">
        <v>0</v>
      </c>
      <c r="AH1822" s="164">
        <v>0</v>
      </c>
      <c r="AI1822" s="164">
        <v>0</v>
      </c>
      <c r="AJ1822" s="164">
        <v>0</v>
      </c>
      <c r="AK1822" s="164">
        <v>0</v>
      </c>
      <c r="AL1822" s="164">
        <v>0</v>
      </c>
      <c r="AM1822" s="164">
        <v>0</v>
      </c>
      <c r="AN1822" s="164">
        <v>0</v>
      </c>
      <c r="AO1822" s="164">
        <v>0</v>
      </c>
      <c r="AP1822" s="164">
        <v>0</v>
      </c>
      <c r="AQ1822" s="164">
        <v>0</v>
      </c>
      <c r="AR1822" s="164">
        <v>0</v>
      </c>
      <c r="AS1822" s="164">
        <v>0</v>
      </c>
      <c r="AT1822" s="164">
        <v>0</v>
      </c>
      <c r="AU1822" s="164">
        <v>0</v>
      </c>
      <c r="AV1822" s="164">
        <v>0</v>
      </c>
      <c r="AW1822" s="164">
        <v>0</v>
      </c>
    </row>
    <row r="1823" spans="1:49" x14ac:dyDescent="0.3">
      <c r="A1823" s="247"/>
      <c r="B1823" s="247"/>
      <c r="C1823" s="141" t="s">
        <v>19</v>
      </c>
      <c r="D1823" s="164">
        <v>0</v>
      </c>
      <c r="E1823" s="164">
        <v>0</v>
      </c>
      <c r="F1823" s="164">
        <v>0</v>
      </c>
      <c r="G1823" s="164">
        <v>0</v>
      </c>
      <c r="H1823" s="164">
        <v>0</v>
      </c>
      <c r="I1823" s="164">
        <v>0</v>
      </c>
      <c r="J1823" s="164">
        <v>0</v>
      </c>
      <c r="K1823" s="164">
        <v>0</v>
      </c>
      <c r="L1823" s="164">
        <v>0</v>
      </c>
      <c r="M1823" s="164">
        <v>0</v>
      </c>
      <c r="N1823" s="164">
        <v>0</v>
      </c>
      <c r="O1823" s="164">
        <v>0</v>
      </c>
      <c r="P1823" s="164">
        <v>0</v>
      </c>
      <c r="Q1823" s="164">
        <v>0</v>
      </c>
      <c r="R1823" s="164">
        <v>0</v>
      </c>
      <c r="S1823" s="164">
        <v>0</v>
      </c>
      <c r="T1823" s="164">
        <v>0</v>
      </c>
      <c r="U1823" s="164">
        <v>0</v>
      </c>
      <c r="V1823" s="164">
        <v>0</v>
      </c>
      <c r="W1823" s="164">
        <v>0</v>
      </c>
      <c r="X1823" s="164">
        <v>0</v>
      </c>
      <c r="Y1823" s="164">
        <v>0</v>
      </c>
      <c r="Z1823" s="164">
        <v>0</v>
      </c>
      <c r="AA1823" s="164">
        <v>0</v>
      </c>
      <c r="AB1823" s="164">
        <v>0</v>
      </c>
      <c r="AC1823" s="164">
        <v>0</v>
      </c>
      <c r="AD1823" s="164">
        <v>0</v>
      </c>
      <c r="AE1823" s="164">
        <v>0</v>
      </c>
      <c r="AF1823" s="164">
        <v>0</v>
      </c>
      <c r="AG1823" s="164">
        <v>0</v>
      </c>
      <c r="AH1823" s="164">
        <v>0</v>
      </c>
      <c r="AI1823" s="164">
        <v>0</v>
      </c>
      <c r="AJ1823" s="164">
        <v>0</v>
      </c>
      <c r="AK1823" s="164">
        <v>0</v>
      </c>
      <c r="AL1823" s="164">
        <v>0</v>
      </c>
      <c r="AM1823" s="164">
        <v>0</v>
      </c>
      <c r="AN1823" s="164">
        <v>0</v>
      </c>
      <c r="AO1823" s="164">
        <v>0</v>
      </c>
      <c r="AP1823" s="164">
        <v>0</v>
      </c>
      <c r="AQ1823" s="164">
        <v>0</v>
      </c>
      <c r="AR1823" s="164">
        <v>0</v>
      </c>
      <c r="AS1823" s="164">
        <v>0</v>
      </c>
      <c r="AT1823" s="164">
        <v>0</v>
      </c>
      <c r="AU1823" s="164">
        <v>0</v>
      </c>
      <c r="AV1823" s="164">
        <v>0</v>
      </c>
      <c r="AW1823" s="164">
        <v>0</v>
      </c>
    </row>
    <row r="1824" spans="1:49" x14ac:dyDescent="0.3">
      <c r="A1824" s="247"/>
      <c r="B1824" s="247" t="s">
        <v>29</v>
      </c>
      <c r="C1824" s="141" t="s">
        <v>11</v>
      </c>
      <c r="D1824" s="164">
        <v>0</v>
      </c>
      <c r="E1824" s="164">
        <v>0</v>
      </c>
      <c r="F1824" s="164">
        <v>0</v>
      </c>
      <c r="G1824" s="164">
        <v>0</v>
      </c>
      <c r="H1824" s="164">
        <v>0</v>
      </c>
      <c r="I1824" s="164">
        <v>0</v>
      </c>
      <c r="J1824" s="164">
        <v>0</v>
      </c>
      <c r="K1824" s="164">
        <v>0</v>
      </c>
      <c r="L1824" s="164">
        <v>0</v>
      </c>
      <c r="M1824" s="164">
        <v>0</v>
      </c>
      <c r="N1824" s="164">
        <v>0</v>
      </c>
      <c r="O1824" s="164">
        <v>0</v>
      </c>
      <c r="P1824" s="164">
        <v>0</v>
      </c>
      <c r="Q1824" s="164">
        <v>0</v>
      </c>
      <c r="R1824" s="164">
        <v>0</v>
      </c>
      <c r="S1824" s="164">
        <v>0</v>
      </c>
      <c r="T1824" s="164">
        <v>0</v>
      </c>
      <c r="U1824" s="164">
        <v>0</v>
      </c>
      <c r="V1824" s="164">
        <v>0</v>
      </c>
      <c r="W1824" s="164">
        <v>0</v>
      </c>
      <c r="X1824" s="164">
        <v>0</v>
      </c>
      <c r="Y1824" s="164">
        <v>0</v>
      </c>
      <c r="Z1824" s="164">
        <v>0</v>
      </c>
      <c r="AA1824" s="164">
        <v>0</v>
      </c>
      <c r="AB1824" s="164">
        <v>0</v>
      </c>
      <c r="AC1824" s="164">
        <v>0</v>
      </c>
      <c r="AD1824" s="164">
        <v>0</v>
      </c>
      <c r="AE1824" s="164">
        <v>0</v>
      </c>
      <c r="AF1824" s="164">
        <v>0</v>
      </c>
      <c r="AG1824" s="164">
        <v>0</v>
      </c>
      <c r="AH1824" s="164">
        <v>0</v>
      </c>
      <c r="AI1824" s="164">
        <v>0</v>
      </c>
      <c r="AJ1824" s="164">
        <v>0</v>
      </c>
      <c r="AK1824" s="164">
        <v>0</v>
      </c>
      <c r="AL1824" s="164">
        <v>0</v>
      </c>
      <c r="AM1824" s="164">
        <v>0</v>
      </c>
      <c r="AN1824" s="164">
        <v>0</v>
      </c>
      <c r="AO1824" s="164">
        <v>0</v>
      </c>
      <c r="AP1824" s="164">
        <v>0</v>
      </c>
      <c r="AQ1824" s="164">
        <v>0</v>
      </c>
      <c r="AR1824" s="164">
        <v>0</v>
      </c>
      <c r="AS1824" s="164">
        <v>0</v>
      </c>
      <c r="AT1824" s="164">
        <v>0</v>
      </c>
      <c r="AU1824" s="164">
        <v>0</v>
      </c>
      <c r="AV1824" s="164">
        <v>0</v>
      </c>
      <c r="AW1824" s="164">
        <v>0</v>
      </c>
    </row>
    <row r="1825" spans="1:49" x14ac:dyDescent="0.3">
      <c r="A1825" s="247"/>
      <c r="B1825" s="247"/>
      <c r="C1825" s="141" t="s">
        <v>12</v>
      </c>
      <c r="D1825" s="164">
        <v>0</v>
      </c>
      <c r="E1825" s="164">
        <v>0</v>
      </c>
      <c r="F1825" s="164">
        <v>0</v>
      </c>
      <c r="G1825" s="164">
        <v>0</v>
      </c>
      <c r="H1825" s="164">
        <v>0</v>
      </c>
      <c r="I1825" s="164">
        <v>0</v>
      </c>
      <c r="J1825" s="164">
        <v>0</v>
      </c>
      <c r="K1825" s="164">
        <v>0</v>
      </c>
      <c r="L1825" s="164">
        <v>0</v>
      </c>
      <c r="M1825" s="164">
        <v>0</v>
      </c>
      <c r="N1825" s="164">
        <v>0</v>
      </c>
      <c r="O1825" s="164">
        <v>0</v>
      </c>
      <c r="P1825" s="164">
        <v>0</v>
      </c>
      <c r="Q1825" s="164">
        <v>0</v>
      </c>
      <c r="R1825" s="164">
        <v>0</v>
      </c>
      <c r="S1825" s="164">
        <v>0</v>
      </c>
      <c r="T1825" s="164">
        <v>0</v>
      </c>
      <c r="U1825" s="164">
        <v>0</v>
      </c>
      <c r="V1825" s="164">
        <v>0</v>
      </c>
      <c r="W1825" s="164">
        <v>0</v>
      </c>
      <c r="X1825" s="164">
        <v>0</v>
      </c>
      <c r="Y1825" s="164">
        <v>0</v>
      </c>
      <c r="Z1825" s="164">
        <v>0</v>
      </c>
      <c r="AA1825" s="164">
        <v>0</v>
      </c>
      <c r="AB1825" s="164">
        <v>0</v>
      </c>
      <c r="AC1825" s="164">
        <v>0</v>
      </c>
      <c r="AD1825" s="164">
        <v>0</v>
      </c>
      <c r="AE1825" s="164">
        <v>0</v>
      </c>
      <c r="AF1825" s="164">
        <v>0</v>
      </c>
      <c r="AG1825" s="164">
        <v>0</v>
      </c>
      <c r="AH1825" s="164">
        <v>0</v>
      </c>
      <c r="AI1825" s="164">
        <v>0</v>
      </c>
      <c r="AJ1825" s="164">
        <v>0</v>
      </c>
      <c r="AK1825" s="164">
        <v>0</v>
      </c>
      <c r="AL1825" s="164">
        <v>0</v>
      </c>
      <c r="AM1825" s="164">
        <v>0</v>
      </c>
      <c r="AN1825" s="164">
        <v>0</v>
      </c>
      <c r="AO1825" s="164">
        <v>0</v>
      </c>
      <c r="AP1825" s="164">
        <v>0</v>
      </c>
      <c r="AQ1825" s="164">
        <v>0</v>
      </c>
      <c r="AR1825" s="164">
        <v>0</v>
      </c>
      <c r="AS1825" s="164">
        <v>0</v>
      </c>
      <c r="AT1825" s="164">
        <v>0</v>
      </c>
      <c r="AU1825" s="164">
        <v>0</v>
      </c>
      <c r="AV1825" s="164">
        <v>0</v>
      </c>
      <c r="AW1825" s="164">
        <v>0</v>
      </c>
    </row>
    <row r="1826" spans="1:49" x14ac:dyDescent="0.3">
      <c r="A1826" s="247"/>
      <c r="B1826" s="247"/>
      <c r="C1826" s="141" t="s">
        <v>13</v>
      </c>
      <c r="D1826" s="164">
        <v>0</v>
      </c>
      <c r="E1826" s="164">
        <v>0</v>
      </c>
      <c r="F1826" s="164">
        <v>0</v>
      </c>
      <c r="G1826" s="164">
        <v>0</v>
      </c>
      <c r="H1826" s="164">
        <v>0</v>
      </c>
      <c r="I1826" s="164">
        <v>0</v>
      </c>
      <c r="J1826" s="164">
        <v>0</v>
      </c>
      <c r="K1826" s="164">
        <v>0</v>
      </c>
      <c r="L1826" s="164">
        <v>0</v>
      </c>
      <c r="M1826" s="164">
        <v>0</v>
      </c>
      <c r="N1826" s="164">
        <v>0</v>
      </c>
      <c r="O1826" s="164">
        <v>0</v>
      </c>
      <c r="P1826" s="164">
        <v>0</v>
      </c>
      <c r="Q1826" s="164">
        <v>0</v>
      </c>
      <c r="R1826" s="164">
        <v>0</v>
      </c>
      <c r="S1826" s="164">
        <v>0</v>
      </c>
      <c r="T1826" s="164">
        <v>0</v>
      </c>
      <c r="U1826" s="164">
        <v>0</v>
      </c>
      <c r="V1826" s="164">
        <v>0</v>
      </c>
      <c r="W1826" s="164">
        <v>0</v>
      </c>
      <c r="X1826" s="164">
        <v>0</v>
      </c>
      <c r="Y1826" s="164">
        <v>0</v>
      </c>
      <c r="Z1826" s="164">
        <v>0</v>
      </c>
      <c r="AA1826" s="164">
        <v>0</v>
      </c>
      <c r="AB1826" s="164">
        <v>0</v>
      </c>
      <c r="AC1826" s="164">
        <v>0</v>
      </c>
      <c r="AD1826" s="164">
        <v>0</v>
      </c>
      <c r="AE1826" s="164">
        <v>0</v>
      </c>
      <c r="AF1826" s="164">
        <v>0</v>
      </c>
      <c r="AG1826" s="164">
        <v>0</v>
      </c>
      <c r="AH1826" s="164">
        <v>0</v>
      </c>
      <c r="AI1826" s="164">
        <v>0</v>
      </c>
      <c r="AJ1826" s="164">
        <v>0</v>
      </c>
      <c r="AK1826" s="164">
        <v>0</v>
      </c>
      <c r="AL1826" s="164">
        <v>0</v>
      </c>
      <c r="AM1826" s="164">
        <v>0</v>
      </c>
      <c r="AN1826" s="164">
        <v>0</v>
      </c>
      <c r="AO1826" s="164">
        <v>0</v>
      </c>
      <c r="AP1826" s="164">
        <v>0</v>
      </c>
      <c r="AQ1826" s="164">
        <v>0</v>
      </c>
      <c r="AR1826" s="164">
        <v>0</v>
      </c>
      <c r="AS1826" s="164">
        <v>0</v>
      </c>
      <c r="AT1826" s="164">
        <v>0</v>
      </c>
      <c r="AU1826" s="164">
        <v>0</v>
      </c>
      <c r="AV1826" s="164">
        <v>0</v>
      </c>
      <c r="AW1826" s="164">
        <v>0</v>
      </c>
    </row>
    <row r="1827" spans="1:49" x14ac:dyDescent="0.3">
      <c r="A1827" s="247"/>
      <c r="B1827" s="247"/>
      <c r="C1827" s="141" t="s">
        <v>14</v>
      </c>
      <c r="D1827" s="164">
        <v>0</v>
      </c>
      <c r="E1827" s="164">
        <v>0</v>
      </c>
      <c r="F1827" s="164">
        <v>0</v>
      </c>
      <c r="G1827" s="164">
        <v>0</v>
      </c>
      <c r="H1827" s="164">
        <v>0</v>
      </c>
      <c r="I1827" s="164">
        <v>0</v>
      </c>
      <c r="J1827" s="164">
        <v>0</v>
      </c>
      <c r="K1827" s="164">
        <v>0</v>
      </c>
      <c r="L1827" s="164">
        <v>0</v>
      </c>
      <c r="M1827" s="164">
        <v>0</v>
      </c>
      <c r="N1827" s="164">
        <v>0</v>
      </c>
      <c r="O1827" s="164">
        <v>0</v>
      </c>
      <c r="P1827" s="164">
        <v>0</v>
      </c>
      <c r="Q1827" s="164">
        <v>0</v>
      </c>
      <c r="R1827" s="164">
        <v>0</v>
      </c>
      <c r="S1827" s="164">
        <v>0</v>
      </c>
      <c r="T1827" s="164">
        <v>0</v>
      </c>
      <c r="U1827" s="164">
        <v>0</v>
      </c>
      <c r="V1827" s="164">
        <v>0</v>
      </c>
      <c r="W1827" s="164">
        <v>0</v>
      </c>
      <c r="X1827" s="164">
        <v>0</v>
      </c>
      <c r="Y1827" s="164">
        <v>0</v>
      </c>
      <c r="Z1827" s="164">
        <v>0</v>
      </c>
      <c r="AA1827" s="164">
        <v>0</v>
      </c>
      <c r="AB1827" s="164">
        <v>0</v>
      </c>
      <c r="AC1827" s="164">
        <v>0</v>
      </c>
      <c r="AD1827" s="164">
        <v>0</v>
      </c>
      <c r="AE1827" s="164">
        <v>0</v>
      </c>
      <c r="AF1827" s="164">
        <v>0</v>
      </c>
      <c r="AG1827" s="164">
        <v>0</v>
      </c>
      <c r="AH1827" s="164">
        <v>0</v>
      </c>
      <c r="AI1827" s="164">
        <v>0</v>
      </c>
      <c r="AJ1827" s="164">
        <v>0</v>
      </c>
      <c r="AK1827" s="164">
        <v>0</v>
      </c>
      <c r="AL1827" s="164">
        <v>0</v>
      </c>
      <c r="AM1827" s="164">
        <v>0</v>
      </c>
      <c r="AN1827" s="164">
        <v>0</v>
      </c>
      <c r="AO1827" s="164">
        <v>0</v>
      </c>
      <c r="AP1827" s="164">
        <v>0</v>
      </c>
      <c r="AQ1827" s="164">
        <v>0</v>
      </c>
      <c r="AR1827" s="164">
        <v>0</v>
      </c>
      <c r="AS1827" s="164">
        <v>0</v>
      </c>
      <c r="AT1827" s="164">
        <v>0</v>
      </c>
      <c r="AU1827" s="164">
        <v>0</v>
      </c>
      <c r="AV1827" s="164">
        <v>0</v>
      </c>
      <c r="AW1827" s="164">
        <v>0</v>
      </c>
    </row>
    <row r="1828" spans="1:49" x14ac:dyDescent="0.3">
      <c r="A1828" s="247"/>
      <c r="B1828" s="247"/>
      <c r="C1828" s="141" t="s">
        <v>15</v>
      </c>
      <c r="D1828" s="164">
        <v>0</v>
      </c>
      <c r="E1828" s="164">
        <v>0</v>
      </c>
      <c r="F1828" s="164">
        <v>0</v>
      </c>
      <c r="G1828" s="164">
        <v>0</v>
      </c>
      <c r="H1828" s="164">
        <v>0</v>
      </c>
      <c r="I1828" s="164">
        <v>0</v>
      </c>
      <c r="J1828" s="164">
        <v>0</v>
      </c>
      <c r="K1828" s="164">
        <v>0</v>
      </c>
      <c r="L1828" s="164">
        <v>0</v>
      </c>
      <c r="M1828" s="164">
        <v>0</v>
      </c>
      <c r="N1828" s="164">
        <v>0</v>
      </c>
      <c r="O1828" s="164">
        <v>0</v>
      </c>
      <c r="P1828" s="164">
        <v>0</v>
      </c>
      <c r="Q1828" s="164">
        <v>0</v>
      </c>
      <c r="R1828" s="164">
        <v>0</v>
      </c>
      <c r="S1828" s="164">
        <v>0</v>
      </c>
      <c r="T1828" s="164">
        <v>0</v>
      </c>
      <c r="U1828" s="164">
        <v>0</v>
      </c>
      <c r="V1828" s="164">
        <v>0</v>
      </c>
      <c r="W1828" s="164">
        <v>0</v>
      </c>
      <c r="X1828" s="164">
        <v>0</v>
      </c>
      <c r="Y1828" s="164">
        <v>0</v>
      </c>
      <c r="Z1828" s="164">
        <v>0</v>
      </c>
      <c r="AA1828" s="164">
        <v>0</v>
      </c>
      <c r="AB1828" s="164">
        <v>0</v>
      </c>
      <c r="AC1828" s="164">
        <v>0</v>
      </c>
      <c r="AD1828" s="164">
        <v>0</v>
      </c>
      <c r="AE1828" s="164">
        <v>0</v>
      </c>
      <c r="AF1828" s="164">
        <v>0</v>
      </c>
      <c r="AG1828" s="164">
        <v>0</v>
      </c>
      <c r="AH1828" s="164">
        <v>0</v>
      </c>
      <c r="AI1828" s="164">
        <v>0</v>
      </c>
      <c r="AJ1828" s="164">
        <v>0</v>
      </c>
      <c r="AK1828" s="164">
        <v>0</v>
      </c>
      <c r="AL1828" s="164">
        <v>0</v>
      </c>
      <c r="AM1828" s="164">
        <v>0</v>
      </c>
      <c r="AN1828" s="164">
        <v>0</v>
      </c>
      <c r="AO1828" s="164">
        <v>0</v>
      </c>
      <c r="AP1828" s="164">
        <v>0</v>
      </c>
      <c r="AQ1828" s="164">
        <v>0</v>
      </c>
      <c r="AR1828" s="164">
        <v>0</v>
      </c>
      <c r="AS1828" s="164">
        <v>0</v>
      </c>
      <c r="AT1828" s="164">
        <v>0</v>
      </c>
      <c r="AU1828" s="164">
        <v>0</v>
      </c>
      <c r="AV1828" s="164">
        <v>0</v>
      </c>
      <c r="AW1828" s="164">
        <v>0</v>
      </c>
    </row>
    <row r="1829" spans="1:49" x14ac:dyDescent="0.3">
      <c r="A1829" s="247"/>
      <c r="B1829" s="247"/>
      <c r="C1829" s="141" t="s">
        <v>16</v>
      </c>
      <c r="D1829" s="164">
        <v>0</v>
      </c>
      <c r="E1829" s="164">
        <v>0</v>
      </c>
      <c r="F1829" s="164">
        <v>0</v>
      </c>
      <c r="G1829" s="164">
        <v>0</v>
      </c>
      <c r="H1829" s="164">
        <v>0</v>
      </c>
      <c r="I1829" s="164">
        <v>0</v>
      </c>
      <c r="J1829" s="164">
        <v>0</v>
      </c>
      <c r="K1829" s="164">
        <v>0</v>
      </c>
      <c r="L1829" s="164">
        <v>0</v>
      </c>
      <c r="M1829" s="164">
        <v>0</v>
      </c>
      <c r="N1829" s="164">
        <v>0</v>
      </c>
      <c r="O1829" s="164">
        <v>0</v>
      </c>
      <c r="P1829" s="164">
        <v>0</v>
      </c>
      <c r="Q1829" s="164">
        <v>0</v>
      </c>
      <c r="R1829" s="164">
        <v>0</v>
      </c>
      <c r="S1829" s="164">
        <v>0</v>
      </c>
      <c r="T1829" s="164">
        <v>0</v>
      </c>
      <c r="U1829" s="164">
        <v>0</v>
      </c>
      <c r="V1829" s="164">
        <v>0</v>
      </c>
      <c r="W1829" s="164">
        <v>0</v>
      </c>
      <c r="X1829" s="164">
        <v>0</v>
      </c>
      <c r="Y1829" s="164">
        <v>0</v>
      </c>
      <c r="Z1829" s="164">
        <v>0</v>
      </c>
      <c r="AA1829" s="164">
        <v>0</v>
      </c>
      <c r="AB1829" s="164">
        <v>0</v>
      </c>
      <c r="AC1829" s="164">
        <v>0</v>
      </c>
      <c r="AD1829" s="164">
        <v>0</v>
      </c>
      <c r="AE1829" s="164">
        <v>0</v>
      </c>
      <c r="AF1829" s="164">
        <v>0</v>
      </c>
      <c r="AG1829" s="164">
        <v>0</v>
      </c>
      <c r="AH1829" s="164">
        <v>0</v>
      </c>
      <c r="AI1829" s="164">
        <v>0</v>
      </c>
      <c r="AJ1829" s="164">
        <v>0</v>
      </c>
      <c r="AK1829" s="164">
        <v>0</v>
      </c>
      <c r="AL1829" s="164">
        <v>0</v>
      </c>
      <c r="AM1829" s="164">
        <v>0</v>
      </c>
      <c r="AN1829" s="164">
        <v>0</v>
      </c>
      <c r="AO1829" s="164">
        <v>0</v>
      </c>
      <c r="AP1829" s="164">
        <v>0</v>
      </c>
      <c r="AQ1829" s="164">
        <v>0</v>
      </c>
      <c r="AR1829" s="164">
        <v>0</v>
      </c>
      <c r="AS1829" s="164">
        <v>0</v>
      </c>
      <c r="AT1829" s="164">
        <v>0</v>
      </c>
      <c r="AU1829" s="164">
        <v>0</v>
      </c>
      <c r="AV1829" s="164">
        <v>0</v>
      </c>
      <c r="AW1829" s="164">
        <v>0</v>
      </c>
    </row>
    <row r="1830" spans="1:49" x14ac:dyDescent="0.3">
      <c r="A1830" s="247"/>
      <c r="B1830" s="247"/>
      <c r="C1830" s="141" t="s">
        <v>17</v>
      </c>
      <c r="D1830" s="164">
        <v>0</v>
      </c>
      <c r="E1830" s="164">
        <v>0</v>
      </c>
      <c r="F1830" s="164">
        <v>0</v>
      </c>
      <c r="G1830" s="164">
        <v>0</v>
      </c>
      <c r="H1830" s="164">
        <v>0</v>
      </c>
      <c r="I1830" s="164">
        <v>0</v>
      </c>
      <c r="J1830" s="164">
        <v>0</v>
      </c>
      <c r="K1830" s="164">
        <v>0</v>
      </c>
      <c r="L1830" s="164">
        <v>0</v>
      </c>
      <c r="M1830" s="164">
        <v>0</v>
      </c>
      <c r="N1830" s="164">
        <v>0</v>
      </c>
      <c r="O1830" s="164">
        <v>0</v>
      </c>
      <c r="P1830" s="164">
        <v>0</v>
      </c>
      <c r="Q1830" s="164">
        <v>0</v>
      </c>
      <c r="R1830" s="164">
        <v>0</v>
      </c>
      <c r="S1830" s="164">
        <v>0</v>
      </c>
      <c r="T1830" s="164">
        <v>0</v>
      </c>
      <c r="U1830" s="164">
        <v>0</v>
      </c>
      <c r="V1830" s="164">
        <v>0</v>
      </c>
      <c r="W1830" s="164">
        <v>0</v>
      </c>
      <c r="X1830" s="164">
        <v>0</v>
      </c>
      <c r="Y1830" s="164">
        <v>0</v>
      </c>
      <c r="Z1830" s="164">
        <v>0</v>
      </c>
      <c r="AA1830" s="164">
        <v>0</v>
      </c>
      <c r="AB1830" s="164">
        <v>0</v>
      </c>
      <c r="AC1830" s="164">
        <v>0</v>
      </c>
      <c r="AD1830" s="164">
        <v>0</v>
      </c>
      <c r="AE1830" s="164">
        <v>0</v>
      </c>
      <c r="AF1830" s="164">
        <v>0</v>
      </c>
      <c r="AG1830" s="164">
        <v>0</v>
      </c>
      <c r="AH1830" s="164">
        <v>0</v>
      </c>
      <c r="AI1830" s="164">
        <v>0</v>
      </c>
      <c r="AJ1830" s="164">
        <v>0</v>
      </c>
      <c r="AK1830" s="164">
        <v>0</v>
      </c>
      <c r="AL1830" s="164">
        <v>0</v>
      </c>
      <c r="AM1830" s="164">
        <v>0</v>
      </c>
      <c r="AN1830" s="164">
        <v>0</v>
      </c>
      <c r="AO1830" s="164">
        <v>0</v>
      </c>
      <c r="AP1830" s="164">
        <v>0</v>
      </c>
      <c r="AQ1830" s="164">
        <v>0</v>
      </c>
      <c r="AR1830" s="164">
        <v>0</v>
      </c>
      <c r="AS1830" s="164">
        <v>0</v>
      </c>
      <c r="AT1830" s="164">
        <v>0</v>
      </c>
      <c r="AU1830" s="164">
        <v>0</v>
      </c>
      <c r="AV1830" s="164">
        <v>0</v>
      </c>
      <c r="AW1830" s="164">
        <v>0</v>
      </c>
    </row>
    <row r="1831" spans="1:49" x14ac:dyDescent="0.3">
      <c r="A1831" s="247"/>
      <c r="B1831" s="247"/>
      <c r="C1831" s="141" t="s">
        <v>34</v>
      </c>
      <c r="D1831" s="164">
        <v>0</v>
      </c>
      <c r="E1831" s="164">
        <v>0</v>
      </c>
      <c r="F1831" s="164">
        <v>0</v>
      </c>
      <c r="G1831" s="164">
        <v>0</v>
      </c>
      <c r="H1831" s="164">
        <v>0</v>
      </c>
      <c r="I1831" s="164">
        <v>0</v>
      </c>
      <c r="J1831" s="164">
        <v>0</v>
      </c>
      <c r="K1831" s="164">
        <v>0</v>
      </c>
      <c r="L1831" s="164">
        <v>0</v>
      </c>
      <c r="M1831" s="164">
        <v>0</v>
      </c>
      <c r="N1831" s="164">
        <v>0</v>
      </c>
      <c r="O1831" s="164">
        <v>0</v>
      </c>
      <c r="P1831" s="164">
        <v>0</v>
      </c>
      <c r="Q1831" s="164">
        <v>0</v>
      </c>
      <c r="R1831" s="164">
        <v>0</v>
      </c>
      <c r="S1831" s="164">
        <v>0</v>
      </c>
      <c r="T1831" s="164">
        <v>0</v>
      </c>
      <c r="U1831" s="164">
        <v>0</v>
      </c>
      <c r="V1831" s="164">
        <v>0</v>
      </c>
      <c r="W1831" s="164">
        <v>0</v>
      </c>
      <c r="X1831" s="164">
        <v>0</v>
      </c>
      <c r="Y1831" s="164">
        <v>0</v>
      </c>
      <c r="Z1831" s="164">
        <v>0</v>
      </c>
      <c r="AA1831" s="164">
        <v>0</v>
      </c>
      <c r="AB1831" s="164">
        <v>0</v>
      </c>
      <c r="AC1831" s="164">
        <v>0</v>
      </c>
      <c r="AD1831" s="164">
        <v>0</v>
      </c>
      <c r="AE1831" s="164">
        <v>0</v>
      </c>
      <c r="AF1831" s="164">
        <v>0</v>
      </c>
      <c r="AG1831" s="164">
        <v>0</v>
      </c>
      <c r="AH1831" s="164">
        <v>0</v>
      </c>
      <c r="AI1831" s="164">
        <v>0</v>
      </c>
      <c r="AJ1831" s="164">
        <v>0</v>
      </c>
      <c r="AK1831" s="164">
        <v>0</v>
      </c>
      <c r="AL1831" s="164">
        <v>0</v>
      </c>
      <c r="AM1831" s="164">
        <v>0</v>
      </c>
      <c r="AN1831" s="164">
        <v>0</v>
      </c>
      <c r="AO1831" s="164">
        <v>0</v>
      </c>
      <c r="AP1831" s="164">
        <v>0</v>
      </c>
      <c r="AQ1831" s="164">
        <v>0</v>
      </c>
      <c r="AR1831" s="164">
        <v>0</v>
      </c>
      <c r="AS1831" s="164">
        <v>0</v>
      </c>
      <c r="AT1831" s="164">
        <v>0</v>
      </c>
      <c r="AU1831" s="164">
        <v>0</v>
      </c>
      <c r="AV1831" s="164">
        <v>0</v>
      </c>
      <c r="AW1831" s="164">
        <v>0</v>
      </c>
    </row>
    <row r="1832" spans="1:49" x14ac:dyDescent="0.3">
      <c r="A1832" s="247"/>
      <c r="B1832" s="247"/>
      <c r="C1832" s="141" t="s">
        <v>19</v>
      </c>
      <c r="D1832" s="164">
        <v>0</v>
      </c>
      <c r="E1832" s="164">
        <v>0</v>
      </c>
      <c r="F1832" s="164">
        <v>0</v>
      </c>
      <c r="G1832" s="164">
        <v>0</v>
      </c>
      <c r="H1832" s="164">
        <v>0</v>
      </c>
      <c r="I1832" s="164">
        <v>0</v>
      </c>
      <c r="J1832" s="164">
        <v>0</v>
      </c>
      <c r="K1832" s="164">
        <v>0</v>
      </c>
      <c r="L1832" s="164">
        <v>0</v>
      </c>
      <c r="M1832" s="164">
        <v>0</v>
      </c>
      <c r="N1832" s="164">
        <v>0</v>
      </c>
      <c r="O1832" s="164">
        <v>0</v>
      </c>
      <c r="P1832" s="164">
        <v>0</v>
      </c>
      <c r="Q1832" s="164">
        <v>0</v>
      </c>
      <c r="R1832" s="164">
        <v>0</v>
      </c>
      <c r="S1832" s="164">
        <v>0</v>
      </c>
      <c r="T1832" s="164">
        <v>0</v>
      </c>
      <c r="U1832" s="164">
        <v>0</v>
      </c>
      <c r="V1832" s="164">
        <v>0</v>
      </c>
      <c r="W1832" s="164">
        <v>0</v>
      </c>
      <c r="X1832" s="164">
        <v>0</v>
      </c>
      <c r="Y1832" s="164">
        <v>0</v>
      </c>
      <c r="Z1832" s="164">
        <v>0</v>
      </c>
      <c r="AA1832" s="164">
        <v>0</v>
      </c>
      <c r="AB1832" s="164">
        <v>0</v>
      </c>
      <c r="AC1832" s="164">
        <v>0</v>
      </c>
      <c r="AD1832" s="164">
        <v>0</v>
      </c>
      <c r="AE1832" s="164">
        <v>0</v>
      </c>
      <c r="AF1832" s="164">
        <v>0</v>
      </c>
      <c r="AG1832" s="164">
        <v>0</v>
      </c>
      <c r="AH1832" s="164">
        <v>0</v>
      </c>
      <c r="AI1832" s="164">
        <v>0</v>
      </c>
      <c r="AJ1832" s="164">
        <v>0</v>
      </c>
      <c r="AK1832" s="164">
        <v>0</v>
      </c>
      <c r="AL1832" s="164">
        <v>0</v>
      </c>
      <c r="AM1832" s="164">
        <v>0</v>
      </c>
      <c r="AN1832" s="164">
        <v>0</v>
      </c>
      <c r="AO1832" s="164">
        <v>0</v>
      </c>
      <c r="AP1832" s="164">
        <v>0</v>
      </c>
      <c r="AQ1832" s="164">
        <v>0</v>
      </c>
      <c r="AR1832" s="164">
        <v>0</v>
      </c>
      <c r="AS1832" s="164">
        <v>0</v>
      </c>
      <c r="AT1832" s="164">
        <v>0</v>
      </c>
      <c r="AU1832" s="164">
        <v>0</v>
      </c>
      <c r="AV1832" s="164">
        <v>0</v>
      </c>
      <c r="AW1832" s="164">
        <v>0</v>
      </c>
    </row>
    <row r="1833" spans="1:49" x14ac:dyDescent="0.3">
      <c r="A1833" s="247" t="s">
        <v>29</v>
      </c>
      <c r="B1833" s="247" t="s">
        <v>10</v>
      </c>
      <c r="C1833" s="141" t="s">
        <v>11</v>
      </c>
      <c r="D1833" s="164">
        <v>0</v>
      </c>
      <c r="E1833" s="164">
        <v>0</v>
      </c>
      <c r="F1833" s="164">
        <v>0</v>
      </c>
      <c r="G1833" s="164">
        <v>0</v>
      </c>
      <c r="H1833" s="164">
        <v>0</v>
      </c>
      <c r="I1833" s="164">
        <v>0</v>
      </c>
      <c r="J1833" s="164">
        <v>0</v>
      </c>
      <c r="K1833" s="164">
        <v>0</v>
      </c>
      <c r="L1833" s="164">
        <v>0</v>
      </c>
      <c r="M1833" s="164">
        <v>0</v>
      </c>
      <c r="N1833" s="164">
        <v>0</v>
      </c>
      <c r="O1833" s="164">
        <v>0</v>
      </c>
      <c r="P1833" s="164">
        <v>0</v>
      </c>
      <c r="Q1833" s="164">
        <v>0</v>
      </c>
      <c r="R1833" s="164">
        <v>-807.51499999999999</v>
      </c>
      <c r="S1833" s="164">
        <v>-476.47</v>
      </c>
      <c r="T1833" s="164">
        <v>-486.392</v>
      </c>
      <c r="U1833" s="164">
        <v>-412.79</v>
      </c>
      <c r="V1833" s="164">
        <v>-334.94299999999998</v>
      </c>
      <c r="W1833" s="164">
        <v>-274.64299999999997</v>
      </c>
      <c r="X1833" s="164">
        <v>-233.77799999999999</v>
      </c>
      <c r="Y1833" s="164">
        <v>-208.624</v>
      </c>
      <c r="Z1833" s="164">
        <v>-194.792</v>
      </c>
      <c r="AA1833" s="164">
        <v>-188.63</v>
      </c>
      <c r="AB1833" s="164">
        <v>-187.52</v>
      </c>
      <c r="AC1833" s="164">
        <v>-189.69200000000001</v>
      </c>
      <c r="AD1833" s="164">
        <v>-194.03</v>
      </c>
      <c r="AE1833" s="164">
        <v>-199.83</v>
      </c>
      <c r="AF1833" s="164">
        <v>-206.57900000000001</v>
      </c>
      <c r="AG1833" s="164">
        <v>-213.96</v>
      </c>
      <c r="AH1833" s="164">
        <v>-3625.34</v>
      </c>
      <c r="AI1833" s="164">
        <v>-1834.76</v>
      </c>
      <c r="AJ1833" s="164">
        <v>-1016.62</v>
      </c>
      <c r="AK1833" s="164">
        <v>-636.45600000000002</v>
      </c>
      <c r="AL1833" s="164">
        <v>-457.24900000000002</v>
      </c>
      <c r="AM1833" s="164">
        <v>-372.42399999999998</v>
      </c>
      <c r="AN1833" s="164">
        <v>-333.23399999999998</v>
      </c>
      <c r="AO1833" s="164">
        <v>-316.84300000000002</v>
      </c>
      <c r="AP1833" s="164">
        <v>-312.19799999999998</v>
      </c>
      <c r="AQ1833" s="164">
        <v>-313.827</v>
      </c>
      <c r="AR1833" s="164">
        <v>-318.92899999999997</v>
      </c>
      <c r="AS1833" s="164">
        <v>103.91800000000001</v>
      </c>
      <c r="AT1833" s="164">
        <v>113.494</v>
      </c>
      <c r="AU1833" s="164">
        <v>10.1479</v>
      </c>
      <c r="AV1833" s="164">
        <v>-100.741</v>
      </c>
      <c r="AW1833" s="164">
        <v>-187.488</v>
      </c>
    </row>
    <row r="1834" spans="1:49" x14ac:dyDescent="0.3">
      <c r="A1834" s="247"/>
      <c r="B1834" s="247"/>
      <c r="C1834" s="141" t="s">
        <v>12</v>
      </c>
      <c r="D1834" s="164">
        <v>-8.1439800000000009</v>
      </c>
      <c r="E1834" s="164">
        <v>-6.2996499999999997</v>
      </c>
      <c r="F1834" s="164">
        <v>-3.7385899999999999</v>
      </c>
      <c r="G1834" s="164">
        <v>-4.92964</v>
      </c>
      <c r="H1834" s="164">
        <v>-6.3962300000000001</v>
      </c>
      <c r="I1834" s="164">
        <v>-8.5534599999999994</v>
      </c>
      <c r="J1834" s="164">
        <v>-12.154</v>
      </c>
      <c r="K1834" s="164">
        <v>-19.417300000000001</v>
      </c>
      <c r="L1834" s="164">
        <v>-25.379799999999999</v>
      </c>
      <c r="M1834" s="164">
        <v>-27.5105</v>
      </c>
      <c r="N1834" s="164">
        <v>-29.154800000000002</v>
      </c>
      <c r="O1834" s="164">
        <v>-30.516200000000001</v>
      </c>
      <c r="P1834" s="164">
        <v>-33.178199999999997</v>
      </c>
      <c r="Q1834" s="164">
        <v>-35.857300000000002</v>
      </c>
      <c r="R1834" s="164">
        <v>-42.270200000000003</v>
      </c>
      <c r="S1834" s="164">
        <v>-24.941299999999998</v>
      </c>
      <c r="T1834" s="164">
        <v>-25.460699999999999</v>
      </c>
      <c r="U1834" s="164">
        <v>-21.607900000000001</v>
      </c>
      <c r="V1834" s="164">
        <v>-17.532900000000001</v>
      </c>
      <c r="W1834" s="164">
        <v>-14.3765</v>
      </c>
      <c r="X1834" s="164">
        <v>-12.237299999999999</v>
      </c>
      <c r="Y1834" s="164">
        <v>-10.9206</v>
      </c>
      <c r="Z1834" s="164">
        <v>-10.1966</v>
      </c>
      <c r="AA1834" s="164">
        <v>-9.8740400000000008</v>
      </c>
      <c r="AB1834" s="164">
        <v>-9.8159500000000008</v>
      </c>
      <c r="AC1834" s="164">
        <v>-9.9296000000000006</v>
      </c>
      <c r="AD1834" s="164">
        <v>-10.156700000000001</v>
      </c>
      <c r="AE1834" s="164">
        <v>-10.4603</v>
      </c>
      <c r="AF1834" s="164">
        <v>-10.813599999999999</v>
      </c>
      <c r="AG1834" s="164">
        <v>-11.2</v>
      </c>
      <c r="AH1834" s="164">
        <v>-189.77199999999999</v>
      </c>
      <c r="AI1834" s="164">
        <v>-96.042199999999994</v>
      </c>
      <c r="AJ1834" s="164">
        <v>-53.216099999999997</v>
      </c>
      <c r="AK1834" s="164">
        <v>-33.316000000000003</v>
      </c>
      <c r="AL1834" s="164">
        <v>-23.935199999999998</v>
      </c>
      <c r="AM1834" s="164">
        <v>-19.494900000000001</v>
      </c>
      <c r="AN1834" s="164">
        <v>-17.4435</v>
      </c>
      <c r="AO1834" s="164">
        <v>-16.5855</v>
      </c>
      <c r="AP1834" s="164">
        <v>-16.342400000000001</v>
      </c>
      <c r="AQ1834" s="164">
        <v>-16.427600000000002</v>
      </c>
      <c r="AR1834" s="164">
        <v>-16.694700000000001</v>
      </c>
      <c r="AS1834" s="164">
        <v>5.4397000000000002</v>
      </c>
      <c r="AT1834" s="164">
        <v>5.9409799999999997</v>
      </c>
      <c r="AU1834" s="164">
        <v>0.53120299999999998</v>
      </c>
      <c r="AV1834" s="164">
        <v>-5.2733800000000004</v>
      </c>
      <c r="AW1834" s="164">
        <v>-9.8142399999999999</v>
      </c>
    </row>
    <row r="1835" spans="1:49" x14ac:dyDescent="0.3">
      <c r="A1835" s="247"/>
      <c r="B1835" s="247"/>
      <c r="C1835" s="141" t="s">
        <v>13</v>
      </c>
      <c r="D1835" s="164">
        <v>0</v>
      </c>
      <c r="E1835" s="164">
        <v>0</v>
      </c>
      <c r="F1835" s="164">
        <v>0</v>
      </c>
      <c r="G1835" s="164">
        <v>0</v>
      </c>
      <c r="H1835" s="164">
        <v>0</v>
      </c>
      <c r="I1835" s="164">
        <v>0</v>
      </c>
      <c r="J1835" s="164">
        <v>0</v>
      </c>
      <c r="K1835" s="164">
        <v>0</v>
      </c>
      <c r="L1835" s="164">
        <v>0</v>
      </c>
      <c r="M1835" s="164">
        <v>0</v>
      </c>
      <c r="N1835" s="164">
        <v>0</v>
      </c>
      <c r="O1835" s="164">
        <v>0</v>
      </c>
      <c r="P1835" s="164">
        <v>0</v>
      </c>
      <c r="Q1835" s="164">
        <v>0</v>
      </c>
      <c r="R1835" s="164">
        <v>0</v>
      </c>
      <c r="S1835" s="164">
        <v>0</v>
      </c>
      <c r="T1835" s="164">
        <v>0</v>
      </c>
      <c r="U1835" s="164">
        <v>0</v>
      </c>
      <c r="V1835" s="164">
        <v>0</v>
      </c>
      <c r="W1835" s="164">
        <v>0</v>
      </c>
      <c r="X1835" s="164">
        <v>0</v>
      </c>
      <c r="Y1835" s="164">
        <v>0</v>
      </c>
      <c r="Z1835" s="164">
        <v>0</v>
      </c>
      <c r="AA1835" s="164">
        <v>0</v>
      </c>
      <c r="AB1835" s="164">
        <v>0</v>
      </c>
      <c r="AC1835" s="164">
        <v>0</v>
      </c>
      <c r="AD1835" s="164">
        <v>0</v>
      </c>
      <c r="AE1835" s="164">
        <v>0</v>
      </c>
      <c r="AF1835" s="164">
        <v>0</v>
      </c>
      <c r="AG1835" s="164">
        <v>0</v>
      </c>
      <c r="AH1835" s="164">
        <v>0</v>
      </c>
      <c r="AI1835" s="164">
        <v>0</v>
      </c>
      <c r="AJ1835" s="164">
        <v>0</v>
      </c>
      <c r="AK1835" s="164">
        <v>0</v>
      </c>
      <c r="AL1835" s="164">
        <v>0</v>
      </c>
      <c r="AM1835" s="164">
        <v>0</v>
      </c>
      <c r="AN1835" s="164">
        <v>0</v>
      </c>
      <c r="AO1835" s="164">
        <v>0</v>
      </c>
      <c r="AP1835" s="164">
        <v>0</v>
      </c>
      <c r="AQ1835" s="164">
        <v>0</v>
      </c>
      <c r="AR1835" s="164">
        <v>0</v>
      </c>
      <c r="AS1835" s="164">
        <v>0</v>
      </c>
      <c r="AT1835" s="164">
        <v>0</v>
      </c>
      <c r="AU1835" s="164">
        <v>0</v>
      </c>
      <c r="AV1835" s="164">
        <v>0</v>
      </c>
      <c r="AW1835" s="164">
        <v>0</v>
      </c>
    </row>
    <row r="1836" spans="1:49" x14ac:dyDescent="0.3">
      <c r="A1836" s="247"/>
      <c r="B1836" s="247"/>
      <c r="C1836" s="141" t="s">
        <v>14</v>
      </c>
      <c r="D1836" s="164">
        <v>0</v>
      </c>
      <c r="E1836" s="164">
        <v>0</v>
      </c>
      <c r="F1836" s="164">
        <v>0</v>
      </c>
      <c r="G1836" s="164">
        <v>0</v>
      </c>
      <c r="H1836" s="164">
        <v>0</v>
      </c>
      <c r="I1836" s="164">
        <v>0</v>
      </c>
      <c r="J1836" s="164">
        <v>0</v>
      </c>
      <c r="K1836" s="164">
        <v>0</v>
      </c>
      <c r="L1836" s="164">
        <v>0</v>
      </c>
      <c r="M1836" s="164">
        <v>0</v>
      </c>
      <c r="N1836" s="164">
        <v>0</v>
      </c>
      <c r="O1836" s="164">
        <v>0</v>
      </c>
      <c r="P1836" s="164">
        <v>0</v>
      </c>
      <c r="Q1836" s="164">
        <v>0</v>
      </c>
      <c r="R1836" s="164">
        <v>0</v>
      </c>
      <c r="S1836" s="164">
        <v>0</v>
      </c>
      <c r="T1836" s="164">
        <v>0</v>
      </c>
      <c r="U1836" s="164">
        <v>0</v>
      </c>
      <c r="V1836" s="164">
        <v>0</v>
      </c>
      <c r="W1836" s="164">
        <v>0</v>
      </c>
      <c r="X1836" s="164">
        <v>0</v>
      </c>
      <c r="Y1836" s="164">
        <v>0</v>
      </c>
      <c r="Z1836" s="164">
        <v>0</v>
      </c>
      <c r="AA1836" s="164">
        <v>0</v>
      </c>
      <c r="AB1836" s="164">
        <v>0</v>
      </c>
      <c r="AC1836" s="164">
        <v>0</v>
      </c>
      <c r="AD1836" s="164">
        <v>0</v>
      </c>
      <c r="AE1836" s="164">
        <v>0</v>
      </c>
      <c r="AF1836" s="164">
        <v>0</v>
      </c>
      <c r="AG1836" s="164">
        <v>0</v>
      </c>
      <c r="AH1836" s="164">
        <v>0</v>
      </c>
      <c r="AI1836" s="164">
        <v>0</v>
      </c>
      <c r="AJ1836" s="164">
        <v>0</v>
      </c>
      <c r="AK1836" s="164">
        <v>0</v>
      </c>
      <c r="AL1836" s="164">
        <v>0</v>
      </c>
      <c r="AM1836" s="164">
        <v>0</v>
      </c>
      <c r="AN1836" s="164">
        <v>0</v>
      </c>
      <c r="AO1836" s="164">
        <v>0</v>
      </c>
      <c r="AP1836" s="164">
        <v>0</v>
      </c>
      <c r="AQ1836" s="164">
        <v>0</v>
      </c>
      <c r="AR1836" s="164">
        <v>0</v>
      </c>
      <c r="AS1836" s="164">
        <v>0</v>
      </c>
      <c r="AT1836" s="164">
        <v>0</v>
      </c>
      <c r="AU1836" s="164">
        <v>0</v>
      </c>
      <c r="AV1836" s="164">
        <v>0</v>
      </c>
      <c r="AW1836" s="164">
        <v>0</v>
      </c>
    </row>
    <row r="1837" spans="1:49" x14ac:dyDescent="0.3">
      <c r="A1837" s="247"/>
      <c r="B1837" s="247"/>
      <c r="C1837" s="141" t="s">
        <v>15</v>
      </c>
      <c r="D1837" s="164">
        <v>-3712.77</v>
      </c>
      <c r="E1837" s="164">
        <v>-3346.84</v>
      </c>
      <c r="F1837" s="164">
        <v>-2838.69</v>
      </c>
      <c r="G1837" s="164">
        <v>-3075.01</v>
      </c>
      <c r="H1837" s="164">
        <v>-3366</v>
      </c>
      <c r="I1837" s="164">
        <v>-3794.02</v>
      </c>
      <c r="J1837" s="164">
        <v>-4508.41</v>
      </c>
      <c r="K1837" s="164">
        <v>-5949.54</v>
      </c>
      <c r="L1837" s="164">
        <v>-7132.58</v>
      </c>
      <c r="M1837" s="164">
        <v>-7555.34</v>
      </c>
      <c r="N1837" s="164">
        <v>-7881.59</v>
      </c>
      <c r="O1837" s="164">
        <v>-8151.7</v>
      </c>
      <c r="P1837" s="164">
        <v>-8679.8799999999992</v>
      </c>
      <c r="Q1837" s="164">
        <v>-9211.44</v>
      </c>
      <c r="R1837" s="164">
        <v>-4193.47</v>
      </c>
      <c r="S1837" s="164">
        <v>-2474.33</v>
      </c>
      <c r="T1837" s="164">
        <v>-2525.86</v>
      </c>
      <c r="U1837" s="164">
        <v>-2143.64</v>
      </c>
      <c r="V1837" s="164">
        <v>-1739.38</v>
      </c>
      <c r="W1837" s="164">
        <v>-1426.24</v>
      </c>
      <c r="X1837" s="164">
        <v>-1214.02</v>
      </c>
      <c r="Y1837" s="164">
        <v>-1083.4000000000001</v>
      </c>
      <c r="Z1837" s="164">
        <v>-1011.56</v>
      </c>
      <c r="AA1837" s="164">
        <v>-979.56500000000005</v>
      </c>
      <c r="AB1837" s="164">
        <v>-973.80200000000002</v>
      </c>
      <c r="AC1837" s="164">
        <v>-985.077</v>
      </c>
      <c r="AD1837" s="164">
        <v>-1007.61</v>
      </c>
      <c r="AE1837" s="164">
        <v>-1037.73</v>
      </c>
      <c r="AF1837" s="164">
        <v>-1072.78</v>
      </c>
      <c r="AG1837" s="164">
        <v>-1111.1099999999999</v>
      </c>
      <c r="AH1837" s="164">
        <v>-18826.599999999999</v>
      </c>
      <c r="AI1837" s="164">
        <v>-9527.9699999999993</v>
      </c>
      <c r="AJ1837" s="164">
        <v>-5279.36</v>
      </c>
      <c r="AK1837" s="164">
        <v>-3305.15</v>
      </c>
      <c r="AL1837" s="164">
        <v>-2374.5100000000002</v>
      </c>
      <c r="AM1837" s="164">
        <v>-1934.02</v>
      </c>
      <c r="AN1837" s="164">
        <v>-1730.5</v>
      </c>
      <c r="AO1837" s="164">
        <v>-1645.38</v>
      </c>
      <c r="AP1837" s="164">
        <v>-1621.26</v>
      </c>
      <c r="AQ1837" s="164">
        <v>-1629.72</v>
      </c>
      <c r="AR1837" s="164">
        <v>-1656.21</v>
      </c>
      <c r="AS1837" s="164">
        <v>539.65200000000004</v>
      </c>
      <c r="AT1837" s="164">
        <v>589.38199999999995</v>
      </c>
      <c r="AU1837" s="164">
        <v>52.698500000000003</v>
      </c>
      <c r="AV1837" s="164">
        <v>-523.15099999999995</v>
      </c>
      <c r="AW1837" s="164">
        <v>-973.63300000000004</v>
      </c>
    </row>
    <row r="1838" spans="1:49" x14ac:dyDescent="0.3">
      <c r="A1838" s="247"/>
      <c r="B1838" s="247"/>
      <c r="C1838" s="141" t="s">
        <v>16</v>
      </c>
      <c r="D1838" s="164">
        <v>0</v>
      </c>
      <c r="E1838" s="164">
        <v>0</v>
      </c>
      <c r="F1838" s="164">
        <v>0</v>
      </c>
      <c r="G1838" s="164">
        <v>0</v>
      </c>
      <c r="H1838" s="164">
        <v>0</v>
      </c>
      <c r="I1838" s="164">
        <v>0</v>
      </c>
      <c r="J1838" s="164">
        <v>0</v>
      </c>
      <c r="K1838" s="164">
        <v>0</v>
      </c>
      <c r="L1838" s="164">
        <v>0</v>
      </c>
      <c r="M1838" s="164">
        <v>0</v>
      </c>
      <c r="N1838" s="164">
        <v>0</v>
      </c>
      <c r="O1838" s="164">
        <v>0</v>
      </c>
      <c r="P1838" s="164">
        <v>0</v>
      </c>
      <c r="Q1838" s="164">
        <v>0</v>
      </c>
      <c r="R1838" s="164">
        <v>0</v>
      </c>
      <c r="S1838" s="164">
        <v>0</v>
      </c>
      <c r="T1838" s="164">
        <v>0</v>
      </c>
      <c r="U1838" s="164">
        <v>0</v>
      </c>
      <c r="V1838" s="164">
        <v>0</v>
      </c>
      <c r="W1838" s="164">
        <v>0</v>
      </c>
      <c r="X1838" s="164">
        <v>0</v>
      </c>
      <c r="Y1838" s="164">
        <v>0</v>
      </c>
      <c r="Z1838" s="164">
        <v>0</v>
      </c>
      <c r="AA1838" s="164">
        <v>0</v>
      </c>
      <c r="AB1838" s="164">
        <v>0</v>
      </c>
      <c r="AC1838" s="164">
        <v>0</v>
      </c>
      <c r="AD1838" s="164">
        <v>0</v>
      </c>
      <c r="AE1838" s="164">
        <v>0</v>
      </c>
      <c r="AF1838" s="164">
        <v>0</v>
      </c>
      <c r="AG1838" s="164">
        <v>0</v>
      </c>
      <c r="AH1838" s="164">
        <v>0</v>
      </c>
      <c r="AI1838" s="164">
        <v>0</v>
      </c>
      <c r="AJ1838" s="164">
        <v>0</v>
      </c>
      <c r="AK1838" s="164">
        <v>0</v>
      </c>
      <c r="AL1838" s="164">
        <v>0</v>
      </c>
      <c r="AM1838" s="164">
        <v>0</v>
      </c>
      <c r="AN1838" s="164">
        <v>0</v>
      </c>
      <c r="AO1838" s="164">
        <v>0</v>
      </c>
      <c r="AP1838" s="164">
        <v>0</v>
      </c>
      <c r="AQ1838" s="164">
        <v>0</v>
      </c>
      <c r="AR1838" s="164">
        <v>0</v>
      </c>
      <c r="AS1838" s="164">
        <v>0</v>
      </c>
      <c r="AT1838" s="164">
        <v>0</v>
      </c>
      <c r="AU1838" s="164">
        <v>0</v>
      </c>
      <c r="AV1838" s="164">
        <v>0</v>
      </c>
      <c r="AW1838" s="164">
        <v>0</v>
      </c>
    </row>
    <row r="1839" spans="1:49" x14ac:dyDescent="0.3">
      <c r="A1839" s="247"/>
      <c r="B1839" s="247"/>
      <c r="C1839" s="141" t="s">
        <v>17</v>
      </c>
      <c r="D1839" s="164">
        <v>-8089.3</v>
      </c>
      <c r="E1839" s="164">
        <v>-7102.91</v>
      </c>
      <c r="F1839" s="164">
        <v>-5733.2</v>
      </c>
      <c r="G1839" s="164">
        <v>-6370.2</v>
      </c>
      <c r="H1839" s="164">
        <v>-7154.56</v>
      </c>
      <c r="I1839" s="164">
        <v>-8308.2999999999993</v>
      </c>
      <c r="J1839" s="164">
        <v>-10234</v>
      </c>
      <c r="K1839" s="164">
        <v>-14118.5</v>
      </c>
      <c r="L1839" s="164">
        <v>-17307.400000000001</v>
      </c>
      <c r="M1839" s="164">
        <v>-18447</v>
      </c>
      <c r="N1839" s="164">
        <v>-19326.400000000001</v>
      </c>
      <c r="O1839" s="164">
        <v>-20054.5</v>
      </c>
      <c r="P1839" s="164">
        <v>-21478.2</v>
      </c>
      <c r="Q1839" s="164">
        <v>-22911</v>
      </c>
      <c r="R1839" s="164">
        <v>-22575.599999999999</v>
      </c>
      <c r="S1839" s="164">
        <v>-13307.7</v>
      </c>
      <c r="T1839" s="164">
        <v>-13585.5</v>
      </c>
      <c r="U1839" s="164">
        <v>-11525</v>
      </c>
      <c r="V1839" s="164">
        <v>-9345.58</v>
      </c>
      <c r="W1839" s="164">
        <v>-7657.44</v>
      </c>
      <c r="X1839" s="164">
        <v>-6513.36</v>
      </c>
      <c r="Y1839" s="164">
        <v>-5809.17</v>
      </c>
      <c r="Z1839" s="164">
        <v>-5421.92</v>
      </c>
      <c r="AA1839" s="164">
        <v>-5249.42</v>
      </c>
      <c r="AB1839" s="164">
        <v>-5218.3500000000004</v>
      </c>
      <c r="AC1839" s="164">
        <v>-5279.14</v>
      </c>
      <c r="AD1839" s="164">
        <v>-5400.6</v>
      </c>
      <c r="AE1839" s="164">
        <v>-5562.97</v>
      </c>
      <c r="AF1839" s="164">
        <v>-5751.93</v>
      </c>
      <c r="AG1839" s="164">
        <v>-5958.56</v>
      </c>
      <c r="AH1839" s="164">
        <v>-101463</v>
      </c>
      <c r="AI1839" s="164">
        <v>-51334.1</v>
      </c>
      <c r="AJ1839" s="164">
        <v>-28429.7</v>
      </c>
      <c r="AK1839" s="164">
        <v>-17786.7</v>
      </c>
      <c r="AL1839" s="164">
        <v>-12769.6</v>
      </c>
      <c r="AM1839" s="164">
        <v>-10394.9</v>
      </c>
      <c r="AN1839" s="164">
        <v>-9297.73</v>
      </c>
      <c r="AO1839" s="164">
        <v>-8838.85</v>
      </c>
      <c r="AP1839" s="164">
        <v>-8708.82</v>
      </c>
      <c r="AQ1839" s="164">
        <v>-8754.4</v>
      </c>
      <c r="AR1839" s="164">
        <v>-8897.24</v>
      </c>
      <c r="AS1839" s="164">
        <v>2940.7</v>
      </c>
      <c r="AT1839" s="164">
        <v>3208.8</v>
      </c>
      <c r="AU1839" s="164">
        <v>315.529</v>
      </c>
      <c r="AV1839" s="164">
        <v>-2788.89</v>
      </c>
      <c r="AW1839" s="164">
        <v>-5217.4399999999996</v>
      </c>
    </row>
    <row r="1840" spans="1:49" x14ac:dyDescent="0.3">
      <c r="A1840" s="247"/>
      <c r="B1840" s="247"/>
      <c r="C1840" s="141" t="s">
        <v>34</v>
      </c>
      <c r="D1840" s="164">
        <v>-28687.200000000001</v>
      </c>
      <c r="E1840" s="164">
        <v>-26134.3</v>
      </c>
      <c r="F1840" s="164">
        <v>-22589.1</v>
      </c>
      <c r="G1840" s="164">
        <v>-24237.8</v>
      </c>
      <c r="H1840" s="164">
        <v>-26267.9</v>
      </c>
      <c r="I1840" s="164">
        <v>-29254.1</v>
      </c>
      <c r="J1840" s="164">
        <v>-34238.1</v>
      </c>
      <c r="K1840" s="164">
        <v>-44292.2</v>
      </c>
      <c r="L1840" s="164">
        <v>-52545.7</v>
      </c>
      <c r="M1840" s="164">
        <v>-55495.1</v>
      </c>
      <c r="N1840" s="164">
        <v>-57771.199999999997</v>
      </c>
      <c r="O1840" s="164">
        <v>-59655.7</v>
      </c>
      <c r="P1840" s="164">
        <v>-63340.6</v>
      </c>
      <c r="Q1840" s="164">
        <v>-67049</v>
      </c>
      <c r="R1840" s="164">
        <v>-58512</v>
      </c>
      <c r="S1840" s="164">
        <v>-34524.699999999997</v>
      </c>
      <c r="T1840" s="164">
        <v>-35243.599999999999</v>
      </c>
      <c r="U1840" s="164">
        <v>-29910.5</v>
      </c>
      <c r="V1840" s="164">
        <v>-24269.7</v>
      </c>
      <c r="W1840" s="164">
        <v>-19900.5</v>
      </c>
      <c r="X1840" s="164">
        <v>-16939.400000000001</v>
      </c>
      <c r="Y1840" s="164">
        <v>-15116.8</v>
      </c>
      <c r="Z1840" s="164">
        <v>-14114.5</v>
      </c>
      <c r="AA1840" s="164">
        <v>-13668</v>
      </c>
      <c r="AB1840" s="164">
        <v>-13587.6</v>
      </c>
      <c r="AC1840" s="164">
        <v>-13744.9</v>
      </c>
      <c r="AD1840" s="164">
        <v>-14059.3</v>
      </c>
      <c r="AE1840" s="164">
        <v>-14479.5</v>
      </c>
      <c r="AF1840" s="164">
        <v>-14968.6</v>
      </c>
      <c r="AG1840" s="164">
        <v>-15503.4</v>
      </c>
      <c r="AH1840" s="164">
        <v>-262690</v>
      </c>
      <c r="AI1840" s="164">
        <v>-132945</v>
      </c>
      <c r="AJ1840" s="164">
        <v>-73663.600000000006</v>
      </c>
      <c r="AK1840" s="164">
        <v>-46117.1</v>
      </c>
      <c r="AL1840" s="164">
        <v>-33131.9</v>
      </c>
      <c r="AM1840" s="164">
        <v>-26985.599999999999</v>
      </c>
      <c r="AN1840" s="164">
        <v>-24145.9</v>
      </c>
      <c r="AO1840" s="164">
        <v>-22958.2</v>
      </c>
      <c r="AP1840" s="164">
        <v>-22621.7</v>
      </c>
      <c r="AQ1840" s="164">
        <v>-22739.7</v>
      </c>
      <c r="AR1840" s="164">
        <v>-23109.3</v>
      </c>
      <c r="AS1840" s="164">
        <v>7529.83</v>
      </c>
      <c r="AT1840" s="164">
        <v>8223.7199999999993</v>
      </c>
      <c r="AU1840" s="164">
        <v>735.31</v>
      </c>
      <c r="AV1840" s="164">
        <v>-7299.6</v>
      </c>
      <c r="AW1840" s="164">
        <v>-13585.2</v>
      </c>
    </row>
    <row r="1841" spans="1:49" x14ac:dyDescent="0.3">
      <c r="A1841" s="247"/>
      <c r="B1841" s="247"/>
      <c r="C1841" s="141" t="s">
        <v>19</v>
      </c>
      <c r="D1841" s="164">
        <v>0</v>
      </c>
      <c r="E1841" s="164">
        <v>0</v>
      </c>
      <c r="F1841" s="164">
        <v>0</v>
      </c>
      <c r="G1841" s="164">
        <v>0</v>
      </c>
      <c r="H1841" s="164">
        <v>0</v>
      </c>
      <c r="I1841" s="164">
        <v>0</v>
      </c>
      <c r="J1841" s="164">
        <v>0</v>
      </c>
      <c r="K1841" s="164">
        <v>0</v>
      </c>
      <c r="L1841" s="164">
        <v>0</v>
      </c>
      <c r="M1841" s="164">
        <v>0</v>
      </c>
      <c r="N1841" s="164">
        <v>0</v>
      </c>
      <c r="O1841" s="164">
        <v>0</v>
      </c>
      <c r="P1841" s="164">
        <v>0</v>
      </c>
      <c r="Q1841" s="164">
        <v>0</v>
      </c>
      <c r="R1841" s="164">
        <v>0</v>
      </c>
      <c r="S1841" s="164">
        <v>0</v>
      </c>
      <c r="T1841" s="164">
        <v>0</v>
      </c>
      <c r="U1841" s="164">
        <v>0</v>
      </c>
      <c r="V1841" s="164">
        <v>0</v>
      </c>
      <c r="W1841" s="164">
        <v>0</v>
      </c>
      <c r="X1841" s="164">
        <v>0</v>
      </c>
      <c r="Y1841" s="164">
        <v>0</v>
      </c>
      <c r="Z1841" s="164">
        <v>0</v>
      </c>
      <c r="AA1841" s="164">
        <v>0</v>
      </c>
      <c r="AB1841" s="164">
        <v>0</v>
      </c>
      <c r="AC1841" s="164">
        <v>0</v>
      </c>
      <c r="AD1841" s="164">
        <v>0</v>
      </c>
      <c r="AE1841" s="164">
        <v>0</v>
      </c>
      <c r="AF1841" s="164">
        <v>0</v>
      </c>
      <c r="AG1841" s="164">
        <v>0</v>
      </c>
      <c r="AH1841" s="164">
        <v>0</v>
      </c>
      <c r="AI1841" s="164">
        <v>0</v>
      </c>
      <c r="AJ1841" s="164">
        <v>0</v>
      </c>
      <c r="AK1841" s="164">
        <v>0</v>
      </c>
      <c r="AL1841" s="164">
        <v>0</v>
      </c>
      <c r="AM1841" s="164">
        <v>0</v>
      </c>
      <c r="AN1841" s="164">
        <v>0</v>
      </c>
      <c r="AO1841" s="164">
        <v>0</v>
      </c>
      <c r="AP1841" s="164">
        <v>0</v>
      </c>
      <c r="AQ1841" s="164">
        <v>0</v>
      </c>
      <c r="AR1841" s="164">
        <v>0</v>
      </c>
      <c r="AS1841" s="164">
        <v>0</v>
      </c>
      <c r="AT1841" s="164">
        <v>0</v>
      </c>
      <c r="AU1841" s="164">
        <v>0</v>
      </c>
      <c r="AV1841" s="164">
        <v>0</v>
      </c>
      <c r="AW1841" s="164">
        <v>0</v>
      </c>
    </row>
    <row r="1842" spans="1:49" x14ac:dyDescent="0.3">
      <c r="A1842" s="247"/>
      <c r="B1842" s="247" t="s">
        <v>20</v>
      </c>
      <c r="C1842" s="141" t="s">
        <v>11</v>
      </c>
      <c r="D1842" s="164">
        <v>0</v>
      </c>
      <c r="E1842" s="164">
        <v>0</v>
      </c>
      <c r="F1842" s="164">
        <v>0</v>
      </c>
      <c r="G1842" s="164">
        <v>0</v>
      </c>
      <c r="H1842" s="164">
        <v>0</v>
      </c>
      <c r="I1842" s="164">
        <v>0</v>
      </c>
      <c r="J1842" s="164">
        <v>0</v>
      </c>
      <c r="K1842" s="164">
        <v>0</v>
      </c>
      <c r="L1842" s="164">
        <v>0</v>
      </c>
      <c r="M1842" s="164">
        <v>0</v>
      </c>
      <c r="N1842" s="164">
        <v>0</v>
      </c>
      <c r="O1842" s="164">
        <v>0</v>
      </c>
      <c r="P1842" s="164">
        <v>0</v>
      </c>
      <c r="Q1842" s="164">
        <v>0</v>
      </c>
      <c r="R1842" s="164">
        <v>0</v>
      </c>
      <c r="S1842" s="164">
        <v>0</v>
      </c>
      <c r="T1842" s="164">
        <v>0</v>
      </c>
      <c r="U1842" s="164">
        <v>0</v>
      </c>
      <c r="V1842" s="164">
        <v>0</v>
      </c>
      <c r="W1842" s="164">
        <v>0</v>
      </c>
      <c r="X1842" s="164">
        <v>0</v>
      </c>
      <c r="Y1842" s="164">
        <v>0</v>
      </c>
      <c r="Z1842" s="164">
        <v>0</v>
      </c>
      <c r="AA1842" s="164">
        <v>0</v>
      </c>
      <c r="AB1842" s="164">
        <v>0</v>
      </c>
      <c r="AC1842" s="164">
        <v>0</v>
      </c>
      <c r="AD1842" s="164">
        <v>0</v>
      </c>
      <c r="AE1842" s="164">
        <v>0</v>
      </c>
      <c r="AF1842" s="164">
        <v>0</v>
      </c>
      <c r="AG1842" s="164">
        <v>0</v>
      </c>
      <c r="AH1842" s="164">
        <v>0</v>
      </c>
      <c r="AI1842" s="164">
        <v>0</v>
      </c>
      <c r="AJ1842" s="164">
        <v>0</v>
      </c>
      <c r="AK1842" s="164">
        <v>0</v>
      </c>
      <c r="AL1842" s="164">
        <v>0</v>
      </c>
      <c r="AM1842" s="164">
        <v>0</v>
      </c>
      <c r="AN1842" s="164">
        <v>0</v>
      </c>
      <c r="AO1842" s="164">
        <v>0</v>
      </c>
      <c r="AP1842" s="164">
        <v>0</v>
      </c>
      <c r="AQ1842" s="164">
        <v>0</v>
      </c>
      <c r="AR1842" s="164">
        <v>0</v>
      </c>
      <c r="AS1842" s="164">
        <v>0</v>
      </c>
      <c r="AT1842" s="164">
        <v>0</v>
      </c>
      <c r="AU1842" s="164">
        <v>0</v>
      </c>
      <c r="AV1842" s="164">
        <v>0</v>
      </c>
      <c r="AW1842" s="164">
        <v>0</v>
      </c>
    </row>
    <row r="1843" spans="1:49" x14ac:dyDescent="0.3">
      <c r="A1843" s="247"/>
      <c r="B1843" s="247"/>
      <c r="C1843" s="141" t="s">
        <v>12</v>
      </c>
      <c r="D1843" s="164">
        <v>0</v>
      </c>
      <c r="E1843" s="164">
        <v>0</v>
      </c>
      <c r="F1843" s="164">
        <v>0</v>
      </c>
      <c r="G1843" s="164">
        <v>0</v>
      </c>
      <c r="H1843" s="164">
        <v>0</v>
      </c>
      <c r="I1843" s="164">
        <v>0</v>
      </c>
      <c r="J1843" s="164">
        <v>0</v>
      </c>
      <c r="K1843" s="164">
        <v>0</v>
      </c>
      <c r="L1843" s="164">
        <v>0</v>
      </c>
      <c r="M1843" s="164">
        <v>0</v>
      </c>
      <c r="N1843" s="164">
        <v>0</v>
      </c>
      <c r="O1843" s="164">
        <v>0</v>
      </c>
      <c r="P1843" s="164">
        <v>0</v>
      </c>
      <c r="Q1843" s="164">
        <v>0</v>
      </c>
      <c r="R1843" s="164">
        <v>0</v>
      </c>
      <c r="S1843" s="164">
        <v>0</v>
      </c>
      <c r="T1843" s="164">
        <v>0</v>
      </c>
      <c r="U1843" s="164">
        <v>0</v>
      </c>
      <c r="V1843" s="164">
        <v>0</v>
      </c>
      <c r="W1843" s="164">
        <v>0</v>
      </c>
      <c r="X1843" s="164">
        <v>0</v>
      </c>
      <c r="Y1843" s="164">
        <v>0</v>
      </c>
      <c r="Z1843" s="164">
        <v>0</v>
      </c>
      <c r="AA1843" s="164">
        <v>0</v>
      </c>
      <c r="AB1843" s="164">
        <v>0</v>
      </c>
      <c r="AC1843" s="164">
        <v>0</v>
      </c>
      <c r="AD1843" s="164">
        <v>0</v>
      </c>
      <c r="AE1843" s="164">
        <v>0</v>
      </c>
      <c r="AF1843" s="164">
        <v>0</v>
      </c>
      <c r="AG1843" s="164">
        <v>0</v>
      </c>
      <c r="AH1843" s="164">
        <v>0</v>
      </c>
      <c r="AI1843" s="164">
        <v>0</v>
      </c>
      <c r="AJ1843" s="164">
        <v>0</v>
      </c>
      <c r="AK1843" s="164">
        <v>0</v>
      </c>
      <c r="AL1843" s="164">
        <v>0</v>
      </c>
      <c r="AM1843" s="164">
        <v>0</v>
      </c>
      <c r="AN1843" s="164">
        <v>0</v>
      </c>
      <c r="AO1843" s="164">
        <v>0</v>
      </c>
      <c r="AP1843" s="164">
        <v>0</v>
      </c>
      <c r="AQ1843" s="164">
        <v>0</v>
      </c>
      <c r="AR1843" s="164">
        <v>0</v>
      </c>
      <c r="AS1843" s="164">
        <v>0</v>
      </c>
      <c r="AT1843" s="164">
        <v>0</v>
      </c>
      <c r="AU1843" s="164">
        <v>0</v>
      </c>
      <c r="AV1843" s="164">
        <v>0</v>
      </c>
      <c r="AW1843" s="164">
        <v>0</v>
      </c>
    </row>
    <row r="1844" spans="1:49" x14ac:dyDescent="0.3">
      <c r="A1844" s="247"/>
      <c r="B1844" s="247"/>
      <c r="C1844" s="141" t="s">
        <v>13</v>
      </c>
      <c r="D1844" s="164">
        <v>0</v>
      </c>
      <c r="E1844" s="164">
        <v>0</v>
      </c>
      <c r="F1844" s="164">
        <v>0</v>
      </c>
      <c r="G1844" s="164">
        <v>0</v>
      </c>
      <c r="H1844" s="164">
        <v>0</v>
      </c>
      <c r="I1844" s="164">
        <v>0</v>
      </c>
      <c r="J1844" s="164">
        <v>0</v>
      </c>
      <c r="K1844" s="164">
        <v>0</v>
      </c>
      <c r="L1844" s="164">
        <v>0</v>
      </c>
      <c r="M1844" s="164">
        <v>0</v>
      </c>
      <c r="N1844" s="164">
        <v>0</v>
      </c>
      <c r="O1844" s="164">
        <v>0</v>
      </c>
      <c r="P1844" s="164">
        <v>0</v>
      </c>
      <c r="Q1844" s="164">
        <v>0</v>
      </c>
      <c r="R1844" s="164">
        <v>0</v>
      </c>
      <c r="S1844" s="164">
        <v>0</v>
      </c>
      <c r="T1844" s="164">
        <v>0</v>
      </c>
      <c r="U1844" s="164">
        <v>0</v>
      </c>
      <c r="V1844" s="164">
        <v>0</v>
      </c>
      <c r="W1844" s="164">
        <v>0</v>
      </c>
      <c r="X1844" s="164">
        <v>0</v>
      </c>
      <c r="Y1844" s="164">
        <v>0</v>
      </c>
      <c r="Z1844" s="164">
        <v>0</v>
      </c>
      <c r="AA1844" s="164">
        <v>0</v>
      </c>
      <c r="AB1844" s="164">
        <v>0</v>
      </c>
      <c r="AC1844" s="164">
        <v>0</v>
      </c>
      <c r="AD1844" s="164">
        <v>0</v>
      </c>
      <c r="AE1844" s="164">
        <v>0</v>
      </c>
      <c r="AF1844" s="164">
        <v>0</v>
      </c>
      <c r="AG1844" s="164">
        <v>0</v>
      </c>
      <c r="AH1844" s="164">
        <v>0</v>
      </c>
      <c r="AI1844" s="164">
        <v>0</v>
      </c>
      <c r="AJ1844" s="164">
        <v>0</v>
      </c>
      <c r="AK1844" s="164">
        <v>0</v>
      </c>
      <c r="AL1844" s="164">
        <v>0</v>
      </c>
      <c r="AM1844" s="164">
        <v>0</v>
      </c>
      <c r="AN1844" s="164">
        <v>0</v>
      </c>
      <c r="AO1844" s="164">
        <v>0</v>
      </c>
      <c r="AP1844" s="164">
        <v>0</v>
      </c>
      <c r="AQ1844" s="164">
        <v>0</v>
      </c>
      <c r="AR1844" s="164">
        <v>0</v>
      </c>
      <c r="AS1844" s="164">
        <v>0</v>
      </c>
      <c r="AT1844" s="164">
        <v>0</v>
      </c>
      <c r="AU1844" s="164">
        <v>0</v>
      </c>
      <c r="AV1844" s="164">
        <v>0</v>
      </c>
      <c r="AW1844" s="164">
        <v>0</v>
      </c>
    </row>
    <row r="1845" spans="1:49" x14ac:dyDescent="0.3">
      <c r="A1845" s="247"/>
      <c r="B1845" s="247"/>
      <c r="C1845" s="141" t="s">
        <v>14</v>
      </c>
      <c r="D1845" s="164">
        <v>0</v>
      </c>
      <c r="E1845" s="164">
        <v>0</v>
      </c>
      <c r="F1845" s="164">
        <v>0</v>
      </c>
      <c r="G1845" s="164">
        <v>0</v>
      </c>
      <c r="H1845" s="164">
        <v>0</v>
      </c>
      <c r="I1845" s="164">
        <v>0</v>
      </c>
      <c r="J1845" s="164">
        <v>0</v>
      </c>
      <c r="K1845" s="164">
        <v>0</v>
      </c>
      <c r="L1845" s="164">
        <v>0</v>
      </c>
      <c r="M1845" s="164">
        <v>0</v>
      </c>
      <c r="N1845" s="164">
        <v>0</v>
      </c>
      <c r="O1845" s="164">
        <v>0</v>
      </c>
      <c r="P1845" s="164">
        <v>0</v>
      </c>
      <c r="Q1845" s="164">
        <v>0</v>
      </c>
      <c r="R1845" s="164">
        <v>0</v>
      </c>
      <c r="S1845" s="164">
        <v>0</v>
      </c>
      <c r="T1845" s="164">
        <v>0</v>
      </c>
      <c r="U1845" s="164">
        <v>0</v>
      </c>
      <c r="V1845" s="164">
        <v>0</v>
      </c>
      <c r="W1845" s="164">
        <v>0</v>
      </c>
      <c r="X1845" s="164">
        <v>0</v>
      </c>
      <c r="Y1845" s="164">
        <v>0</v>
      </c>
      <c r="Z1845" s="164">
        <v>0</v>
      </c>
      <c r="AA1845" s="164">
        <v>0</v>
      </c>
      <c r="AB1845" s="164">
        <v>0</v>
      </c>
      <c r="AC1845" s="164">
        <v>0</v>
      </c>
      <c r="AD1845" s="164">
        <v>0</v>
      </c>
      <c r="AE1845" s="164">
        <v>0</v>
      </c>
      <c r="AF1845" s="164">
        <v>0</v>
      </c>
      <c r="AG1845" s="164">
        <v>0</v>
      </c>
      <c r="AH1845" s="164">
        <v>0</v>
      </c>
      <c r="AI1845" s="164">
        <v>0</v>
      </c>
      <c r="AJ1845" s="164">
        <v>0</v>
      </c>
      <c r="AK1845" s="164">
        <v>0</v>
      </c>
      <c r="AL1845" s="164">
        <v>0</v>
      </c>
      <c r="AM1845" s="164">
        <v>0</v>
      </c>
      <c r="AN1845" s="164">
        <v>0</v>
      </c>
      <c r="AO1845" s="164">
        <v>0</v>
      </c>
      <c r="AP1845" s="164">
        <v>0</v>
      </c>
      <c r="AQ1845" s="164">
        <v>0</v>
      </c>
      <c r="AR1845" s="164">
        <v>0</v>
      </c>
      <c r="AS1845" s="164">
        <v>0</v>
      </c>
      <c r="AT1845" s="164">
        <v>0</v>
      </c>
      <c r="AU1845" s="164">
        <v>0</v>
      </c>
      <c r="AV1845" s="164">
        <v>0</v>
      </c>
      <c r="AW1845" s="164">
        <v>0</v>
      </c>
    </row>
    <row r="1846" spans="1:49" x14ac:dyDescent="0.3">
      <c r="A1846" s="247"/>
      <c r="B1846" s="247"/>
      <c r="C1846" s="141" t="s">
        <v>15</v>
      </c>
      <c r="D1846" s="164">
        <v>0</v>
      </c>
      <c r="E1846" s="164">
        <v>0</v>
      </c>
      <c r="F1846" s="164">
        <v>0</v>
      </c>
      <c r="G1846" s="164">
        <v>0</v>
      </c>
      <c r="H1846" s="164">
        <v>0</v>
      </c>
      <c r="I1846" s="164">
        <v>0</v>
      </c>
      <c r="J1846" s="164">
        <v>0</v>
      </c>
      <c r="K1846" s="164">
        <v>0</v>
      </c>
      <c r="L1846" s="164">
        <v>0</v>
      </c>
      <c r="M1846" s="164">
        <v>0</v>
      </c>
      <c r="N1846" s="164">
        <v>0</v>
      </c>
      <c r="O1846" s="164">
        <v>0</v>
      </c>
      <c r="P1846" s="164">
        <v>0</v>
      </c>
      <c r="Q1846" s="164">
        <v>0</v>
      </c>
      <c r="R1846" s="164">
        <v>0</v>
      </c>
      <c r="S1846" s="164">
        <v>0</v>
      </c>
      <c r="T1846" s="164">
        <v>0</v>
      </c>
      <c r="U1846" s="164">
        <v>0</v>
      </c>
      <c r="V1846" s="164">
        <v>0</v>
      </c>
      <c r="W1846" s="164">
        <v>0</v>
      </c>
      <c r="X1846" s="164">
        <v>0</v>
      </c>
      <c r="Y1846" s="164">
        <v>0</v>
      </c>
      <c r="Z1846" s="164">
        <v>0</v>
      </c>
      <c r="AA1846" s="164">
        <v>0</v>
      </c>
      <c r="AB1846" s="164">
        <v>0</v>
      </c>
      <c r="AC1846" s="164">
        <v>0</v>
      </c>
      <c r="AD1846" s="164">
        <v>0</v>
      </c>
      <c r="AE1846" s="164">
        <v>0</v>
      </c>
      <c r="AF1846" s="164">
        <v>0</v>
      </c>
      <c r="AG1846" s="164">
        <v>0</v>
      </c>
      <c r="AH1846" s="164">
        <v>0</v>
      </c>
      <c r="AI1846" s="164">
        <v>0</v>
      </c>
      <c r="AJ1846" s="164">
        <v>0</v>
      </c>
      <c r="AK1846" s="164">
        <v>0</v>
      </c>
      <c r="AL1846" s="164">
        <v>0</v>
      </c>
      <c r="AM1846" s="164">
        <v>0</v>
      </c>
      <c r="AN1846" s="164">
        <v>0</v>
      </c>
      <c r="AO1846" s="164">
        <v>0</v>
      </c>
      <c r="AP1846" s="164">
        <v>0</v>
      </c>
      <c r="AQ1846" s="164">
        <v>0</v>
      </c>
      <c r="AR1846" s="164">
        <v>0</v>
      </c>
      <c r="AS1846" s="164">
        <v>0</v>
      </c>
      <c r="AT1846" s="164">
        <v>0</v>
      </c>
      <c r="AU1846" s="164">
        <v>0</v>
      </c>
      <c r="AV1846" s="164">
        <v>0</v>
      </c>
      <c r="AW1846" s="164">
        <v>0</v>
      </c>
    </row>
    <row r="1847" spans="1:49" x14ac:dyDescent="0.3">
      <c r="A1847" s="247"/>
      <c r="B1847" s="247"/>
      <c r="C1847" s="141" t="s">
        <v>16</v>
      </c>
      <c r="D1847" s="164">
        <v>0</v>
      </c>
      <c r="E1847" s="164">
        <v>0</v>
      </c>
      <c r="F1847" s="164">
        <v>0</v>
      </c>
      <c r="G1847" s="164">
        <v>0</v>
      </c>
      <c r="H1847" s="164">
        <v>0</v>
      </c>
      <c r="I1847" s="164">
        <v>0</v>
      </c>
      <c r="J1847" s="164">
        <v>0</v>
      </c>
      <c r="K1847" s="164">
        <v>0</v>
      </c>
      <c r="L1847" s="164">
        <v>0</v>
      </c>
      <c r="M1847" s="164">
        <v>0</v>
      </c>
      <c r="N1847" s="164">
        <v>0</v>
      </c>
      <c r="O1847" s="164">
        <v>0</v>
      </c>
      <c r="P1847" s="164">
        <v>0</v>
      </c>
      <c r="Q1847" s="164">
        <v>0</v>
      </c>
      <c r="R1847" s="164">
        <v>0</v>
      </c>
      <c r="S1847" s="164">
        <v>0</v>
      </c>
      <c r="T1847" s="164">
        <v>0</v>
      </c>
      <c r="U1847" s="164">
        <v>0</v>
      </c>
      <c r="V1847" s="164">
        <v>0</v>
      </c>
      <c r="W1847" s="164">
        <v>0</v>
      </c>
      <c r="X1847" s="164">
        <v>0</v>
      </c>
      <c r="Y1847" s="164">
        <v>0</v>
      </c>
      <c r="Z1847" s="164">
        <v>0</v>
      </c>
      <c r="AA1847" s="164">
        <v>0</v>
      </c>
      <c r="AB1847" s="164">
        <v>0</v>
      </c>
      <c r="AC1847" s="164">
        <v>0</v>
      </c>
      <c r="AD1847" s="164">
        <v>0</v>
      </c>
      <c r="AE1847" s="164">
        <v>0</v>
      </c>
      <c r="AF1847" s="164">
        <v>0</v>
      </c>
      <c r="AG1847" s="164">
        <v>0</v>
      </c>
      <c r="AH1847" s="164">
        <v>0</v>
      </c>
      <c r="AI1847" s="164">
        <v>0</v>
      </c>
      <c r="AJ1847" s="164">
        <v>0</v>
      </c>
      <c r="AK1847" s="164">
        <v>0</v>
      </c>
      <c r="AL1847" s="164">
        <v>0</v>
      </c>
      <c r="AM1847" s="164">
        <v>0</v>
      </c>
      <c r="AN1847" s="164">
        <v>0</v>
      </c>
      <c r="AO1847" s="164">
        <v>0</v>
      </c>
      <c r="AP1847" s="164">
        <v>0</v>
      </c>
      <c r="AQ1847" s="164">
        <v>0</v>
      </c>
      <c r="AR1847" s="164">
        <v>0</v>
      </c>
      <c r="AS1847" s="164">
        <v>0</v>
      </c>
      <c r="AT1847" s="164">
        <v>0</v>
      </c>
      <c r="AU1847" s="164">
        <v>0</v>
      </c>
      <c r="AV1847" s="164">
        <v>0</v>
      </c>
      <c r="AW1847" s="164">
        <v>0</v>
      </c>
    </row>
    <row r="1848" spans="1:49" x14ac:dyDescent="0.3">
      <c r="A1848" s="247"/>
      <c r="B1848" s="247"/>
      <c r="C1848" s="141" t="s">
        <v>17</v>
      </c>
      <c r="D1848" s="164">
        <v>0</v>
      </c>
      <c r="E1848" s="164">
        <v>0</v>
      </c>
      <c r="F1848" s="164">
        <v>0</v>
      </c>
      <c r="G1848" s="164">
        <v>0</v>
      </c>
      <c r="H1848" s="164">
        <v>0</v>
      </c>
      <c r="I1848" s="164">
        <v>0</v>
      </c>
      <c r="J1848" s="164">
        <v>0</v>
      </c>
      <c r="K1848" s="164">
        <v>0</v>
      </c>
      <c r="L1848" s="164">
        <v>0</v>
      </c>
      <c r="M1848" s="164">
        <v>0</v>
      </c>
      <c r="N1848" s="164">
        <v>0</v>
      </c>
      <c r="O1848" s="164">
        <v>0</v>
      </c>
      <c r="P1848" s="164">
        <v>0</v>
      </c>
      <c r="Q1848" s="164">
        <v>0</v>
      </c>
      <c r="R1848" s="164">
        <v>0</v>
      </c>
      <c r="S1848" s="164">
        <v>0</v>
      </c>
      <c r="T1848" s="164">
        <v>0</v>
      </c>
      <c r="U1848" s="164">
        <v>0</v>
      </c>
      <c r="V1848" s="164">
        <v>0</v>
      </c>
      <c r="W1848" s="164">
        <v>0</v>
      </c>
      <c r="X1848" s="164">
        <v>0</v>
      </c>
      <c r="Y1848" s="164">
        <v>0</v>
      </c>
      <c r="Z1848" s="164">
        <v>0</v>
      </c>
      <c r="AA1848" s="164">
        <v>0</v>
      </c>
      <c r="AB1848" s="164">
        <v>0</v>
      </c>
      <c r="AC1848" s="164">
        <v>0</v>
      </c>
      <c r="AD1848" s="164">
        <v>0</v>
      </c>
      <c r="AE1848" s="164">
        <v>0</v>
      </c>
      <c r="AF1848" s="164">
        <v>0</v>
      </c>
      <c r="AG1848" s="164">
        <v>0</v>
      </c>
      <c r="AH1848" s="164">
        <v>0</v>
      </c>
      <c r="AI1848" s="164">
        <v>0</v>
      </c>
      <c r="AJ1848" s="164">
        <v>0</v>
      </c>
      <c r="AK1848" s="164">
        <v>0</v>
      </c>
      <c r="AL1848" s="164">
        <v>0</v>
      </c>
      <c r="AM1848" s="164">
        <v>0</v>
      </c>
      <c r="AN1848" s="164">
        <v>0</v>
      </c>
      <c r="AO1848" s="164">
        <v>0</v>
      </c>
      <c r="AP1848" s="164">
        <v>0</v>
      </c>
      <c r="AQ1848" s="164">
        <v>0</v>
      </c>
      <c r="AR1848" s="164">
        <v>0</v>
      </c>
      <c r="AS1848" s="164">
        <v>0</v>
      </c>
      <c r="AT1848" s="164">
        <v>0</v>
      </c>
      <c r="AU1848" s="164">
        <v>0</v>
      </c>
      <c r="AV1848" s="164">
        <v>0</v>
      </c>
      <c r="AW1848" s="164">
        <v>0</v>
      </c>
    </row>
    <row r="1849" spans="1:49" x14ac:dyDescent="0.3">
      <c r="A1849" s="247"/>
      <c r="B1849" s="247"/>
      <c r="C1849" s="141" t="s">
        <v>34</v>
      </c>
      <c r="D1849" s="164">
        <v>0</v>
      </c>
      <c r="E1849" s="164">
        <v>0</v>
      </c>
      <c r="F1849" s="164">
        <v>0</v>
      </c>
      <c r="G1849" s="164">
        <v>0</v>
      </c>
      <c r="H1849" s="164">
        <v>0</v>
      </c>
      <c r="I1849" s="164">
        <v>0</v>
      </c>
      <c r="J1849" s="164">
        <v>0</v>
      </c>
      <c r="K1849" s="164">
        <v>0</v>
      </c>
      <c r="L1849" s="164">
        <v>0</v>
      </c>
      <c r="M1849" s="164">
        <v>0</v>
      </c>
      <c r="N1849" s="164">
        <v>0</v>
      </c>
      <c r="O1849" s="164">
        <v>0</v>
      </c>
      <c r="P1849" s="164">
        <v>0</v>
      </c>
      <c r="Q1849" s="164">
        <v>0</v>
      </c>
      <c r="R1849" s="164">
        <v>0</v>
      </c>
      <c r="S1849" s="164">
        <v>0</v>
      </c>
      <c r="T1849" s="164">
        <v>0</v>
      </c>
      <c r="U1849" s="164">
        <v>0</v>
      </c>
      <c r="V1849" s="164">
        <v>0</v>
      </c>
      <c r="W1849" s="164">
        <v>0</v>
      </c>
      <c r="X1849" s="164">
        <v>0</v>
      </c>
      <c r="Y1849" s="164">
        <v>0</v>
      </c>
      <c r="Z1849" s="164">
        <v>0</v>
      </c>
      <c r="AA1849" s="164">
        <v>0</v>
      </c>
      <c r="AB1849" s="164">
        <v>0</v>
      </c>
      <c r="AC1849" s="164">
        <v>0</v>
      </c>
      <c r="AD1849" s="164">
        <v>0</v>
      </c>
      <c r="AE1849" s="164">
        <v>0</v>
      </c>
      <c r="AF1849" s="164">
        <v>0</v>
      </c>
      <c r="AG1849" s="164">
        <v>0</v>
      </c>
      <c r="AH1849" s="164">
        <v>0</v>
      </c>
      <c r="AI1849" s="164">
        <v>0</v>
      </c>
      <c r="AJ1849" s="164">
        <v>0</v>
      </c>
      <c r="AK1849" s="164">
        <v>0</v>
      </c>
      <c r="AL1849" s="164">
        <v>0</v>
      </c>
      <c r="AM1849" s="164">
        <v>0</v>
      </c>
      <c r="AN1849" s="164">
        <v>0</v>
      </c>
      <c r="AO1849" s="164">
        <v>0</v>
      </c>
      <c r="AP1849" s="164">
        <v>0</v>
      </c>
      <c r="AQ1849" s="164">
        <v>0</v>
      </c>
      <c r="AR1849" s="164">
        <v>0</v>
      </c>
      <c r="AS1849" s="164">
        <v>0</v>
      </c>
      <c r="AT1849" s="164">
        <v>0</v>
      </c>
      <c r="AU1849" s="164">
        <v>0</v>
      </c>
      <c r="AV1849" s="164">
        <v>0</v>
      </c>
      <c r="AW1849" s="164">
        <v>0</v>
      </c>
    </row>
    <row r="1850" spans="1:49" x14ac:dyDescent="0.3">
      <c r="A1850" s="247"/>
      <c r="B1850" s="247"/>
      <c r="C1850" s="141" t="s">
        <v>19</v>
      </c>
      <c r="D1850" s="164">
        <v>0</v>
      </c>
      <c r="E1850" s="164">
        <v>0</v>
      </c>
      <c r="F1850" s="164">
        <v>0</v>
      </c>
      <c r="G1850" s="164">
        <v>0</v>
      </c>
      <c r="H1850" s="164">
        <v>0</v>
      </c>
      <c r="I1850" s="164">
        <v>0</v>
      </c>
      <c r="J1850" s="164">
        <v>0</v>
      </c>
      <c r="K1850" s="164">
        <v>0</v>
      </c>
      <c r="L1850" s="164">
        <v>0</v>
      </c>
      <c r="M1850" s="164">
        <v>0</v>
      </c>
      <c r="N1850" s="164">
        <v>0</v>
      </c>
      <c r="O1850" s="164">
        <v>0</v>
      </c>
      <c r="P1850" s="164">
        <v>0</v>
      </c>
      <c r="Q1850" s="164">
        <v>0</v>
      </c>
      <c r="R1850" s="164">
        <v>0</v>
      </c>
      <c r="S1850" s="164">
        <v>0</v>
      </c>
      <c r="T1850" s="164">
        <v>0</v>
      </c>
      <c r="U1850" s="164">
        <v>0</v>
      </c>
      <c r="V1850" s="164">
        <v>0</v>
      </c>
      <c r="W1850" s="164">
        <v>0</v>
      </c>
      <c r="X1850" s="164">
        <v>0</v>
      </c>
      <c r="Y1850" s="164">
        <v>0</v>
      </c>
      <c r="Z1850" s="164">
        <v>0</v>
      </c>
      <c r="AA1850" s="164">
        <v>0</v>
      </c>
      <c r="AB1850" s="164">
        <v>0</v>
      </c>
      <c r="AC1850" s="164">
        <v>0</v>
      </c>
      <c r="AD1850" s="164">
        <v>0</v>
      </c>
      <c r="AE1850" s="164">
        <v>0</v>
      </c>
      <c r="AF1850" s="164">
        <v>0</v>
      </c>
      <c r="AG1850" s="164">
        <v>0</v>
      </c>
      <c r="AH1850" s="164">
        <v>0</v>
      </c>
      <c r="AI1850" s="164">
        <v>0</v>
      </c>
      <c r="AJ1850" s="164">
        <v>0</v>
      </c>
      <c r="AK1850" s="164">
        <v>0</v>
      </c>
      <c r="AL1850" s="164">
        <v>0</v>
      </c>
      <c r="AM1850" s="164">
        <v>0</v>
      </c>
      <c r="AN1850" s="164">
        <v>0</v>
      </c>
      <c r="AO1850" s="164">
        <v>0</v>
      </c>
      <c r="AP1850" s="164">
        <v>0</v>
      </c>
      <c r="AQ1850" s="164">
        <v>0</v>
      </c>
      <c r="AR1850" s="164">
        <v>0</v>
      </c>
      <c r="AS1850" s="164">
        <v>0</v>
      </c>
      <c r="AT1850" s="164">
        <v>0</v>
      </c>
      <c r="AU1850" s="164">
        <v>0</v>
      </c>
      <c r="AV1850" s="164">
        <v>0</v>
      </c>
      <c r="AW1850" s="164">
        <v>0</v>
      </c>
    </row>
    <row r="1851" spans="1:49" x14ac:dyDescent="0.3">
      <c r="A1851" s="247"/>
      <c r="B1851" s="247" t="s">
        <v>21</v>
      </c>
      <c r="C1851" s="141" t="s">
        <v>11</v>
      </c>
      <c r="D1851" s="164">
        <v>0</v>
      </c>
      <c r="E1851" s="164">
        <v>0</v>
      </c>
      <c r="F1851" s="164">
        <v>0</v>
      </c>
      <c r="G1851" s="164">
        <v>0</v>
      </c>
      <c r="H1851" s="164">
        <v>0</v>
      </c>
      <c r="I1851" s="164">
        <v>0</v>
      </c>
      <c r="J1851" s="164">
        <v>0</v>
      </c>
      <c r="K1851" s="164">
        <v>0</v>
      </c>
      <c r="L1851" s="164">
        <v>0</v>
      </c>
      <c r="M1851" s="164">
        <v>0</v>
      </c>
      <c r="N1851" s="164">
        <v>0</v>
      </c>
      <c r="O1851" s="164">
        <v>0</v>
      </c>
      <c r="P1851" s="164">
        <v>0</v>
      </c>
      <c r="Q1851" s="164">
        <v>0</v>
      </c>
      <c r="R1851" s="164">
        <v>0</v>
      </c>
      <c r="S1851" s="164">
        <v>0</v>
      </c>
      <c r="T1851" s="164">
        <v>0</v>
      </c>
      <c r="U1851" s="164">
        <v>0</v>
      </c>
      <c r="V1851" s="164">
        <v>0</v>
      </c>
      <c r="W1851" s="164">
        <v>0</v>
      </c>
      <c r="X1851" s="164">
        <v>0</v>
      </c>
      <c r="Y1851" s="164">
        <v>0</v>
      </c>
      <c r="Z1851" s="164">
        <v>0</v>
      </c>
      <c r="AA1851" s="164">
        <v>0</v>
      </c>
      <c r="AB1851" s="164">
        <v>0</v>
      </c>
      <c r="AC1851" s="164">
        <v>0</v>
      </c>
      <c r="AD1851" s="164">
        <v>0</v>
      </c>
      <c r="AE1851" s="164">
        <v>0</v>
      </c>
      <c r="AF1851" s="164">
        <v>0</v>
      </c>
      <c r="AG1851" s="164">
        <v>0</v>
      </c>
      <c r="AH1851" s="164">
        <v>0</v>
      </c>
      <c r="AI1851" s="164">
        <v>0</v>
      </c>
      <c r="AJ1851" s="164">
        <v>0</v>
      </c>
      <c r="AK1851" s="164">
        <v>0</v>
      </c>
      <c r="AL1851" s="164">
        <v>0</v>
      </c>
      <c r="AM1851" s="164">
        <v>0</v>
      </c>
      <c r="AN1851" s="164">
        <v>0</v>
      </c>
      <c r="AO1851" s="164">
        <v>0</v>
      </c>
      <c r="AP1851" s="164">
        <v>0</v>
      </c>
      <c r="AQ1851" s="164">
        <v>0</v>
      </c>
      <c r="AR1851" s="164">
        <v>0</v>
      </c>
      <c r="AS1851" s="164">
        <v>0</v>
      </c>
      <c r="AT1851" s="164">
        <v>0</v>
      </c>
      <c r="AU1851" s="164">
        <v>0</v>
      </c>
      <c r="AV1851" s="164">
        <v>0</v>
      </c>
      <c r="AW1851" s="164">
        <v>0</v>
      </c>
    </row>
    <row r="1852" spans="1:49" x14ac:dyDescent="0.3">
      <c r="A1852" s="247"/>
      <c r="B1852" s="247"/>
      <c r="C1852" s="141" t="s">
        <v>12</v>
      </c>
      <c r="D1852" s="164">
        <v>0</v>
      </c>
      <c r="E1852" s="164">
        <v>0</v>
      </c>
      <c r="F1852" s="164">
        <v>0</v>
      </c>
      <c r="G1852" s="164">
        <v>0</v>
      </c>
      <c r="H1852" s="164">
        <v>0</v>
      </c>
      <c r="I1852" s="164">
        <v>0</v>
      </c>
      <c r="J1852" s="164">
        <v>0</v>
      </c>
      <c r="K1852" s="164">
        <v>0</v>
      </c>
      <c r="L1852" s="164">
        <v>0</v>
      </c>
      <c r="M1852" s="164">
        <v>0</v>
      </c>
      <c r="N1852" s="164">
        <v>0</v>
      </c>
      <c r="O1852" s="164">
        <v>0</v>
      </c>
      <c r="P1852" s="164">
        <v>0</v>
      </c>
      <c r="Q1852" s="164">
        <v>0</v>
      </c>
      <c r="R1852" s="164">
        <v>0</v>
      </c>
      <c r="S1852" s="164">
        <v>0</v>
      </c>
      <c r="T1852" s="164">
        <v>0</v>
      </c>
      <c r="U1852" s="164">
        <v>0</v>
      </c>
      <c r="V1852" s="164">
        <v>0</v>
      </c>
      <c r="W1852" s="164">
        <v>0</v>
      </c>
      <c r="X1852" s="164">
        <v>0</v>
      </c>
      <c r="Y1852" s="164">
        <v>0</v>
      </c>
      <c r="Z1852" s="164">
        <v>0</v>
      </c>
      <c r="AA1852" s="164">
        <v>0</v>
      </c>
      <c r="AB1852" s="164">
        <v>0</v>
      </c>
      <c r="AC1852" s="164">
        <v>0</v>
      </c>
      <c r="AD1852" s="164">
        <v>0</v>
      </c>
      <c r="AE1852" s="164">
        <v>0</v>
      </c>
      <c r="AF1852" s="164">
        <v>0</v>
      </c>
      <c r="AG1852" s="164">
        <v>0</v>
      </c>
      <c r="AH1852" s="164">
        <v>0</v>
      </c>
      <c r="AI1852" s="164">
        <v>0</v>
      </c>
      <c r="AJ1852" s="164">
        <v>0</v>
      </c>
      <c r="AK1852" s="164">
        <v>0</v>
      </c>
      <c r="AL1852" s="164">
        <v>0</v>
      </c>
      <c r="AM1852" s="164">
        <v>0</v>
      </c>
      <c r="AN1852" s="164">
        <v>0</v>
      </c>
      <c r="AO1852" s="164">
        <v>0</v>
      </c>
      <c r="AP1852" s="164">
        <v>0</v>
      </c>
      <c r="AQ1852" s="164">
        <v>0</v>
      </c>
      <c r="AR1852" s="164">
        <v>0</v>
      </c>
      <c r="AS1852" s="164">
        <v>0</v>
      </c>
      <c r="AT1852" s="164">
        <v>0</v>
      </c>
      <c r="AU1852" s="164">
        <v>0</v>
      </c>
      <c r="AV1852" s="164">
        <v>0</v>
      </c>
      <c r="AW1852" s="164">
        <v>0</v>
      </c>
    </row>
    <row r="1853" spans="1:49" x14ac:dyDescent="0.3">
      <c r="A1853" s="247"/>
      <c r="B1853" s="247"/>
      <c r="C1853" s="141" t="s">
        <v>13</v>
      </c>
      <c r="D1853" s="164">
        <v>0</v>
      </c>
      <c r="E1853" s="164">
        <v>0</v>
      </c>
      <c r="F1853" s="164">
        <v>0</v>
      </c>
      <c r="G1853" s="164">
        <v>0</v>
      </c>
      <c r="H1853" s="164">
        <v>0</v>
      </c>
      <c r="I1853" s="164">
        <v>0</v>
      </c>
      <c r="J1853" s="164">
        <v>0</v>
      </c>
      <c r="K1853" s="164">
        <v>0</v>
      </c>
      <c r="L1853" s="164">
        <v>0</v>
      </c>
      <c r="M1853" s="164">
        <v>0</v>
      </c>
      <c r="N1853" s="164">
        <v>0</v>
      </c>
      <c r="O1853" s="164">
        <v>0</v>
      </c>
      <c r="P1853" s="164">
        <v>0</v>
      </c>
      <c r="Q1853" s="164">
        <v>0</v>
      </c>
      <c r="R1853" s="164">
        <v>0</v>
      </c>
      <c r="S1853" s="164">
        <v>0</v>
      </c>
      <c r="T1853" s="164">
        <v>0</v>
      </c>
      <c r="U1853" s="164">
        <v>0</v>
      </c>
      <c r="V1853" s="164">
        <v>0</v>
      </c>
      <c r="W1853" s="164">
        <v>0</v>
      </c>
      <c r="X1853" s="164">
        <v>0</v>
      </c>
      <c r="Y1853" s="164">
        <v>0</v>
      </c>
      <c r="Z1853" s="164">
        <v>0</v>
      </c>
      <c r="AA1853" s="164">
        <v>0</v>
      </c>
      <c r="AB1853" s="164">
        <v>0</v>
      </c>
      <c r="AC1853" s="164">
        <v>0</v>
      </c>
      <c r="AD1853" s="164">
        <v>0</v>
      </c>
      <c r="AE1853" s="164">
        <v>0</v>
      </c>
      <c r="AF1853" s="164">
        <v>0</v>
      </c>
      <c r="AG1853" s="164">
        <v>0</v>
      </c>
      <c r="AH1853" s="164">
        <v>0</v>
      </c>
      <c r="AI1853" s="164">
        <v>0</v>
      </c>
      <c r="AJ1853" s="164">
        <v>0</v>
      </c>
      <c r="AK1853" s="164">
        <v>0</v>
      </c>
      <c r="AL1853" s="164">
        <v>0</v>
      </c>
      <c r="AM1853" s="164">
        <v>0</v>
      </c>
      <c r="AN1853" s="164">
        <v>0</v>
      </c>
      <c r="AO1853" s="164">
        <v>0</v>
      </c>
      <c r="AP1853" s="164">
        <v>0</v>
      </c>
      <c r="AQ1853" s="164">
        <v>0</v>
      </c>
      <c r="AR1853" s="164">
        <v>0</v>
      </c>
      <c r="AS1853" s="164">
        <v>0</v>
      </c>
      <c r="AT1853" s="164">
        <v>0</v>
      </c>
      <c r="AU1853" s="164">
        <v>0</v>
      </c>
      <c r="AV1853" s="164">
        <v>0</v>
      </c>
      <c r="AW1853" s="164">
        <v>0</v>
      </c>
    </row>
    <row r="1854" spans="1:49" x14ac:dyDescent="0.3">
      <c r="A1854" s="247"/>
      <c r="B1854" s="247"/>
      <c r="C1854" s="141" t="s">
        <v>14</v>
      </c>
      <c r="D1854" s="164">
        <v>0</v>
      </c>
      <c r="E1854" s="164">
        <v>0</v>
      </c>
      <c r="F1854" s="164">
        <v>0</v>
      </c>
      <c r="G1854" s="164">
        <v>0</v>
      </c>
      <c r="H1854" s="164">
        <v>0</v>
      </c>
      <c r="I1854" s="164">
        <v>0</v>
      </c>
      <c r="J1854" s="164">
        <v>0</v>
      </c>
      <c r="K1854" s="164">
        <v>0</v>
      </c>
      <c r="L1854" s="164">
        <v>0</v>
      </c>
      <c r="M1854" s="164">
        <v>0</v>
      </c>
      <c r="N1854" s="164">
        <v>0</v>
      </c>
      <c r="O1854" s="164">
        <v>0</v>
      </c>
      <c r="P1854" s="164">
        <v>0</v>
      </c>
      <c r="Q1854" s="164">
        <v>0</v>
      </c>
      <c r="R1854" s="164">
        <v>0</v>
      </c>
      <c r="S1854" s="164">
        <v>0</v>
      </c>
      <c r="T1854" s="164">
        <v>0</v>
      </c>
      <c r="U1854" s="164">
        <v>0</v>
      </c>
      <c r="V1854" s="164">
        <v>0</v>
      </c>
      <c r="W1854" s="164">
        <v>0</v>
      </c>
      <c r="X1854" s="164">
        <v>0</v>
      </c>
      <c r="Y1854" s="164">
        <v>0</v>
      </c>
      <c r="Z1854" s="164">
        <v>0</v>
      </c>
      <c r="AA1854" s="164">
        <v>0</v>
      </c>
      <c r="AB1854" s="164">
        <v>0</v>
      </c>
      <c r="AC1854" s="164">
        <v>0</v>
      </c>
      <c r="AD1854" s="164">
        <v>0</v>
      </c>
      <c r="AE1854" s="164">
        <v>0</v>
      </c>
      <c r="AF1854" s="164">
        <v>0</v>
      </c>
      <c r="AG1854" s="164">
        <v>0</v>
      </c>
      <c r="AH1854" s="164">
        <v>0</v>
      </c>
      <c r="AI1854" s="164">
        <v>0</v>
      </c>
      <c r="AJ1854" s="164">
        <v>0</v>
      </c>
      <c r="AK1854" s="164">
        <v>0</v>
      </c>
      <c r="AL1854" s="164">
        <v>0</v>
      </c>
      <c r="AM1854" s="164">
        <v>0</v>
      </c>
      <c r="AN1854" s="164">
        <v>0</v>
      </c>
      <c r="AO1854" s="164">
        <v>0</v>
      </c>
      <c r="AP1854" s="164">
        <v>0</v>
      </c>
      <c r="AQ1854" s="164">
        <v>0</v>
      </c>
      <c r="AR1854" s="164">
        <v>0</v>
      </c>
      <c r="AS1854" s="164">
        <v>0</v>
      </c>
      <c r="AT1854" s="164">
        <v>0</v>
      </c>
      <c r="AU1854" s="164">
        <v>0</v>
      </c>
      <c r="AV1854" s="164">
        <v>0</v>
      </c>
      <c r="AW1854" s="164">
        <v>0</v>
      </c>
    </row>
    <row r="1855" spans="1:49" x14ac:dyDescent="0.3">
      <c r="A1855" s="247"/>
      <c r="B1855" s="247"/>
      <c r="C1855" s="141" t="s">
        <v>15</v>
      </c>
      <c r="D1855" s="164">
        <v>0</v>
      </c>
      <c r="E1855" s="164">
        <v>0</v>
      </c>
      <c r="F1855" s="164">
        <v>0</v>
      </c>
      <c r="G1855" s="164">
        <v>0</v>
      </c>
      <c r="H1855" s="164">
        <v>0</v>
      </c>
      <c r="I1855" s="164">
        <v>0</v>
      </c>
      <c r="J1855" s="164">
        <v>0</v>
      </c>
      <c r="K1855" s="164">
        <v>0</v>
      </c>
      <c r="L1855" s="164">
        <v>0</v>
      </c>
      <c r="M1855" s="164">
        <v>0</v>
      </c>
      <c r="N1855" s="164">
        <v>0</v>
      </c>
      <c r="O1855" s="164">
        <v>0</v>
      </c>
      <c r="P1855" s="164">
        <v>0</v>
      </c>
      <c r="Q1855" s="164">
        <v>0</v>
      </c>
      <c r="R1855" s="164">
        <v>0</v>
      </c>
      <c r="S1855" s="164">
        <v>0</v>
      </c>
      <c r="T1855" s="164">
        <v>0</v>
      </c>
      <c r="U1855" s="164">
        <v>0</v>
      </c>
      <c r="V1855" s="164">
        <v>0</v>
      </c>
      <c r="W1855" s="164">
        <v>0</v>
      </c>
      <c r="X1855" s="164">
        <v>0</v>
      </c>
      <c r="Y1855" s="164">
        <v>0</v>
      </c>
      <c r="Z1855" s="164">
        <v>0</v>
      </c>
      <c r="AA1855" s="164">
        <v>0</v>
      </c>
      <c r="AB1855" s="164">
        <v>0</v>
      </c>
      <c r="AC1855" s="164">
        <v>0</v>
      </c>
      <c r="AD1855" s="164">
        <v>0</v>
      </c>
      <c r="AE1855" s="164">
        <v>0</v>
      </c>
      <c r="AF1855" s="164">
        <v>0</v>
      </c>
      <c r="AG1855" s="164">
        <v>0</v>
      </c>
      <c r="AH1855" s="164">
        <v>0</v>
      </c>
      <c r="AI1855" s="164">
        <v>0</v>
      </c>
      <c r="AJ1855" s="164">
        <v>0</v>
      </c>
      <c r="AK1855" s="164">
        <v>0</v>
      </c>
      <c r="AL1855" s="164">
        <v>0</v>
      </c>
      <c r="AM1855" s="164">
        <v>0</v>
      </c>
      <c r="AN1855" s="164">
        <v>0</v>
      </c>
      <c r="AO1855" s="164">
        <v>0</v>
      </c>
      <c r="AP1855" s="164">
        <v>0</v>
      </c>
      <c r="AQ1855" s="164">
        <v>0</v>
      </c>
      <c r="AR1855" s="164">
        <v>0</v>
      </c>
      <c r="AS1855" s="164">
        <v>0</v>
      </c>
      <c r="AT1855" s="164">
        <v>0</v>
      </c>
      <c r="AU1855" s="164">
        <v>0</v>
      </c>
      <c r="AV1855" s="164">
        <v>0</v>
      </c>
      <c r="AW1855" s="164">
        <v>0</v>
      </c>
    </row>
    <row r="1856" spans="1:49" x14ac:dyDescent="0.3">
      <c r="A1856" s="247"/>
      <c r="B1856" s="247"/>
      <c r="C1856" s="141" t="s">
        <v>16</v>
      </c>
      <c r="D1856" s="164">
        <v>0</v>
      </c>
      <c r="E1856" s="164">
        <v>0</v>
      </c>
      <c r="F1856" s="164">
        <v>0</v>
      </c>
      <c r="G1856" s="164">
        <v>0</v>
      </c>
      <c r="H1856" s="164">
        <v>0</v>
      </c>
      <c r="I1856" s="164">
        <v>0</v>
      </c>
      <c r="J1856" s="164">
        <v>0</v>
      </c>
      <c r="K1856" s="164">
        <v>0</v>
      </c>
      <c r="L1856" s="164">
        <v>0</v>
      </c>
      <c r="M1856" s="164">
        <v>0</v>
      </c>
      <c r="N1856" s="164">
        <v>0</v>
      </c>
      <c r="O1856" s="164">
        <v>0</v>
      </c>
      <c r="P1856" s="164">
        <v>0</v>
      </c>
      <c r="Q1856" s="164">
        <v>0</v>
      </c>
      <c r="R1856" s="164">
        <v>0</v>
      </c>
      <c r="S1856" s="164">
        <v>0</v>
      </c>
      <c r="T1856" s="164">
        <v>0</v>
      </c>
      <c r="U1856" s="164">
        <v>0</v>
      </c>
      <c r="V1856" s="164">
        <v>0</v>
      </c>
      <c r="W1856" s="164">
        <v>0</v>
      </c>
      <c r="X1856" s="164">
        <v>0</v>
      </c>
      <c r="Y1856" s="164">
        <v>0</v>
      </c>
      <c r="Z1856" s="164">
        <v>0</v>
      </c>
      <c r="AA1856" s="164">
        <v>0</v>
      </c>
      <c r="AB1856" s="164">
        <v>0</v>
      </c>
      <c r="AC1856" s="164">
        <v>0</v>
      </c>
      <c r="AD1856" s="164">
        <v>0</v>
      </c>
      <c r="AE1856" s="164">
        <v>0</v>
      </c>
      <c r="AF1856" s="164">
        <v>0</v>
      </c>
      <c r="AG1856" s="164">
        <v>0</v>
      </c>
      <c r="AH1856" s="164">
        <v>0</v>
      </c>
      <c r="AI1856" s="164">
        <v>0</v>
      </c>
      <c r="AJ1856" s="164">
        <v>0</v>
      </c>
      <c r="AK1856" s="164">
        <v>0</v>
      </c>
      <c r="AL1856" s="164">
        <v>0</v>
      </c>
      <c r="AM1856" s="164">
        <v>0</v>
      </c>
      <c r="AN1856" s="164">
        <v>0</v>
      </c>
      <c r="AO1856" s="164">
        <v>0</v>
      </c>
      <c r="AP1856" s="164">
        <v>0</v>
      </c>
      <c r="AQ1856" s="164">
        <v>0</v>
      </c>
      <c r="AR1856" s="164">
        <v>0</v>
      </c>
      <c r="AS1856" s="164">
        <v>0</v>
      </c>
      <c r="AT1856" s="164">
        <v>0</v>
      </c>
      <c r="AU1856" s="164">
        <v>0</v>
      </c>
      <c r="AV1856" s="164">
        <v>0</v>
      </c>
      <c r="AW1856" s="164">
        <v>0</v>
      </c>
    </row>
    <row r="1857" spans="1:49" x14ac:dyDescent="0.3">
      <c r="A1857" s="247"/>
      <c r="B1857" s="247"/>
      <c r="C1857" s="141" t="s">
        <v>17</v>
      </c>
      <c r="D1857" s="164">
        <v>612.92100000000005</v>
      </c>
      <c r="E1857" s="164">
        <v>3622.73</v>
      </c>
      <c r="F1857" s="164">
        <v>11648.9</v>
      </c>
      <c r="G1857" s="164">
        <v>19675</v>
      </c>
      <c r="H1857" s="164">
        <v>27701.200000000001</v>
      </c>
      <c r="I1857" s="164">
        <v>35727.300000000003</v>
      </c>
      <c r="J1857" s="164">
        <v>43357.1</v>
      </c>
      <c r="K1857" s="164">
        <v>50326.1</v>
      </c>
      <c r="L1857" s="164">
        <v>0</v>
      </c>
      <c r="M1857" s="164">
        <v>0</v>
      </c>
      <c r="N1857" s="164">
        <v>0</v>
      </c>
      <c r="O1857" s="164">
        <v>0</v>
      </c>
      <c r="P1857" s="164">
        <v>0</v>
      </c>
      <c r="Q1857" s="164">
        <v>0</v>
      </c>
      <c r="R1857" s="164">
        <v>0</v>
      </c>
      <c r="S1857" s="164">
        <v>0</v>
      </c>
      <c r="T1857" s="164">
        <v>0</v>
      </c>
      <c r="U1857" s="164">
        <v>0</v>
      </c>
      <c r="V1857" s="164">
        <v>0</v>
      </c>
      <c r="W1857" s="164">
        <v>0</v>
      </c>
      <c r="X1857" s="164">
        <v>0</v>
      </c>
      <c r="Y1857" s="164">
        <v>0</v>
      </c>
      <c r="Z1857" s="164">
        <v>0</v>
      </c>
      <c r="AA1857" s="164">
        <v>0</v>
      </c>
      <c r="AB1857" s="164">
        <v>0</v>
      </c>
      <c r="AC1857" s="164">
        <v>0</v>
      </c>
      <c r="AD1857" s="164">
        <v>0</v>
      </c>
      <c r="AE1857" s="164">
        <v>0</v>
      </c>
      <c r="AF1857" s="164">
        <v>0</v>
      </c>
      <c r="AG1857" s="164">
        <v>0</v>
      </c>
      <c r="AH1857" s="164">
        <v>0</v>
      </c>
      <c r="AI1857" s="164">
        <v>0</v>
      </c>
      <c r="AJ1857" s="164">
        <v>0</v>
      </c>
      <c r="AK1857" s="164">
        <v>0</v>
      </c>
      <c r="AL1857" s="164">
        <v>0</v>
      </c>
      <c r="AM1857" s="164">
        <v>0</v>
      </c>
      <c r="AN1857" s="164">
        <v>0</v>
      </c>
      <c r="AO1857" s="164">
        <v>0</v>
      </c>
      <c r="AP1857" s="164">
        <v>0</v>
      </c>
      <c r="AQ1857" s="164">
        <v>0</v>
      </c>
      <c r="AR1857" s="164">
        <v>0</v>
      </c>
      <c r="AS1857" s="164">
        <v>0</v>
      </c>
      <c r="AT1857" s="164">
        <v>0</v>
      </c>
      <c r="AU1857" s="164">
        <v>0</v>
      </c>
      <c r="AV1857" s="164">
        <v>0</v>
      </c>
      <c r="AW1857" s="164">
        <v>0</v>
      </c>
    </row>
    <row r="1858" spans="1:49" x14ac:dyDescent="0.3">
      <c r="A1858" s="247"/>
      <c r="B1858" s="247"/>
      <c r="C1858" s="141" t="s">
        <v>34</v>
      </c>
      <c r="D1858" s="164">
        <v>0</v>
      </c>
      <c r="E1858" s="164">
        <v>0</v>
      </c>
      <c r="F1858" s="164">
        <v>0</v>
      </c>
      <c r="G1858" s="164">
        <v>0</v>
      </c>
      <c r="H1858" s="164">
        <v>0</v>
      </c>
      <c r="I1858" s="164">
        <v>0</v>
      </c>
      <c r="J1858" s="164">
        <v>0</v>
      </c>
      <c r="K1858" s="164">
        <v>0</v>
      </c>
      <c r="L1858" s="164">
        <v>0</v>
      </c>
      <c r="M1858" s="164">
        <v>0</v>
      </c>
      <c r="N1858" s="164">
        <v>0</v>
      </c>
      <c r="O1858" s="164">
        <v>0</v>
      </c>
      <c r="P1858" s="164">
        <v>0</v>
      </c>
      <c r="Q1858" s="164">
        <v>0</v>
      </c>
      <c r="R1858" s="164">
        <v>0</v>
      </c>
      <c r="S1858" s="164">
        <v>0</v>
      </c>
      <c r="T1858" s="164">
        <v>0</v>
      </c>
      <c r="U1858" s="164">
        <v>0</v>
      </c>
      <c r="V1858" s="164">
        <v>0</v>
      </c>
      <c r="W1858" s="164">
        <v>0</v>
      </c>
      <c r="X1858" s="164">
        <v>0</v>
      </c>
      <c r="Y1858" s="164">
        <v>0</v>
      </c>
      <c r="Z1858" s="164">
        <v>0</v>
      </c>
      <c r="AA1858" s="164">
        <v>0</v>
      </c>
      <c r="AB1858" s="164">
        <v>0</v>
      </c>
      <c r="AC1858" s="164">
        <v>0</v>
      </c>
      <c r="AD1858" s="164">
        <v>0</v>
      </c>
      <c r="AE1858" s="164">
        <v>0</v>
      </c>
      <c r="AF1858" s="164">
        <v>0</v>
      </c>
      <c r="AG1858" s="164">
        <v>0</v>
      </c>
      <c r="AH1858" s="164">
        <v>0</v>
      </c>
      <c r="AI1858" s="164">
        <v>0</v>
      </c>
      <c r="AJ1858" s="164">
        <v>0</v>
      </c>
      <c r="AK1858" s="164">
        <v>0</v>
      </c>
      <c r="AL1858" s="164">
        <v>0</v>
      </c>
      <c r="AM1858" s="164">
        <v>0</v>
      </c>
      <c r="AN1858" s="164">
        <v>0</v>
      </c>
      <c r="AO1858" s="164">
        <v>0</v>
      </c>
      <c r="AP1858" s="164">
        <v>0</v>
      </c>
      <c r="AQ1858" s="164">
        <v>0</v>
      </c>
      <c r="AR1858" s="164">
        <v>0</v>
      </c>
      <c r="AS1858" s="164">
        <v>0</v>
      </c>
      <c r="AT1858" s="164">
        <v>0</v>
      </c>
      <c r="AU1858" s="164">
        <v>0</v>
      </c>
      <c r="AV1858" s="164">
        <v>0</v>
      </c>
      <c r="AW1858" s="164">
        <v>0</v>
      </c>
    </row>
    <row r="1859" spans="1:49" x14ac:dyDescent="0.3">
      <c r="A1859" s="247"/>
      <c r="B1859" s="247"/>
      <c r="C1859" s="141" t="s">
        <v>19</v>
      </c>
      <c r="D1859" s="164">
        <v>-50912.3</v>
      </c>
      <c r="E1859" s="164">
        <v>-42630.9</v>
      </c>
      <c r="F1859" s="164">
        <v>-20547.099999999999</v>
      </c>
      <c r="G1859" s="164">
        <v>1536.65</v>
      </c>
      <c r="H1859" s="164">
        <v>23620.400000000001</v>
      </c>
      <c r="I1859" s="164">
        <v>45704.2</v>
      </c>
      <c r="J1859" s="164">
        <v>66697.3</v>
      </c>
      <c r="K1859" s="164">
        <v>85872.4</v>
      </c>
      <c r="L1859" s="164">
        <v>0</v>
      </c>
      <c r="M1859" s="164">
        <v>0</v>
      </c>
      <c r="N1859" s="164">
        <v>0</v>
      </c>
      <c r="O1859" s="164">
        <v>0</v>
      </c>
      <c r="P1859" s="164">
        <v>0</v>
      </c>
      <c r="Q1859" s="164">
        <v>0</v>
      </c>
      <c r="R1859" s="164">
        <v>0</v>
      </c>
      <c r="S1859" s="164">
        <v>0</v>
      </c>
      <c r="T1859" s="164">
        <v>0</v>
      </c>
      <c r="U1859" s="164">
        <v>0</v>
      </c>
      <c r="V1859" s="164">
        <v>0</v>
      </c>
      <c r="W1859" s="164">
        <v>0</v>
      </c>
      <c r="X1859" s="164">
        <v>0</v>
      </c>
      <c r="Y1859" s="164">
        <v>0</v>
      </c>
      <c r="Z1859" s="164">
        <v>0</v>
      </c>
      <c r="AA1859" s="164">
        <v>0</v>
      </c>
      <c r="AB1859" s="164">
        <v>0</v>
      </c>
      <c r="AC1859" s="164">
        <v>0</v>
      </c>
      <c r="AD1859" s="164">
        <v>0</v>
      </c>
      <c r="AE1859" s="164">
        <v>0</v>
      </c>
      <c r="AF1859" s="164">
        <v>0</v>
      </c>
      <c r="AG1859" s="164">
        <v>0</v>
      </c>
      <c r="AH1859" s="164">
        <v>0</v>
      </c>
      <c r="AI1859" s="164">
        <v>0</v>
      </c>
      <c r="AJ1859" s="164">
        <v>0</v>
      </c>
      <c r="AK1859" s="164">
        <v>0</v>
      </c>
      <c r="AL1859" s="164">
        <v>0</v>
      </c>
      <c r="AM1859" s="164">
        <v>0</v>
      </c>
      <c r="AN1859" s="164">
        <v>0</v>
      </c>
      <c r="AO1859" s="164">
        <v>0</v>
      </c>
      <c r="AP1859" s="164">
        <v>0</v>
      </c>
      <c r="AQ1859" s="164">
        <v>0</v>
      </c>
      <c r="AR1859" s="164">
        <v>0</v>
      </c>
      <c r="AS1859" s="164">
        <v>0</v>
      </c>
      <c r="AT1859" s="164">
        <v>0</v>
      </c>
      <c r="AU1859" s="164">
        <v>0</v>
      </c>
      <c r="AV1859" s="164">
        <v>0</v>
      </c>
      <c r="AW1859" s="164">
        <v>0</v>
      </c>
    </row>
    <row r="1860" spans="1:49" x14ac:dyDescent="0.3">
      <c r="A1860" s="247"/>
      <c r="B1860" s="247" t="s">
        <v>22</v>
      </c>
      <c r="C1860" s="141" t="s">
        <v>11</v>
      </c>
      <c r="D1860" s="164">
        <v>0</v>
      </c>
      <c r="E1860" s="164">
        <v>0</v>
      </c>
      <c r="F1860" s="164">
        <v>0</v>
      </c>
      <c r="G1860" s="164">
        <v>0</v>
      </c>
      <c r="H1860" s="164">
        <v>0</v>
      </c>
      <c r="I1860" s="164">
        <v>0</v>
      </c>
      <c r="J1860" s="164">
        <v>0</v>
      </c>
      <c r="K1860" s="164">
        <v>0</v>
      </c>
      <c r="L1860" s="164">
        <v>0</v>
      </c>
      <c r="M1860" s="164">
        <v>0</v>
      </c>
      <c r="N1860" s="164">
        <v>0</v>
      </c>
      <c r="O1860" s="164">
        <v>0</v>
      </c>
      <c r="P1860" s="164">
        <v>0</v>
      </c>
      <c r="Q1860" s="164">
        <v>0</v>
      </c>
      <c r="R1860" s="164">
        <v>0</v>
      </c>
      <c r="S1860" s="164">
        <v>0</v>
      </c>
      <c r="T1860" s="164">
        <v>0</v>
      </c>
      <c r="U1860" s="164">
        <v>0</v>
      </c>
      <c r="V1860" s="164">
        <v>0</v>
      </c>
      <c r="W1860" s="164">
        <v>0</v>
      </c>
      <c r="X1860" s="164">
        <v>0</v>
      </c>
      <c r="Y1860" s="164">
        <v>0</v>
      </c>
      <c r="Z1860" s="164">
        <v>0</v>
      </c>
      <c r="AA1860" s="164">
        <v>0</v>
      </c>
      <c r="AB1860" s="164">
        <v>0</v>
      </c>
      <c r="AC1860" s="164">
        <v>0</v>
      </c>
      <c r="AD1860" s="164">
        <v>0</v>
      </c>
      <c r="AE1860" s="164">
        <v>0</v>
      </c>
      <c r="AF1860" s="164">
        <v>0</v>
      </c>
      <c r="AG1860" s="164">
        <v>0</v>
      </c>
      <c r="AH1860" s="164">
        <v>0</v>
      </c>
      <c r="AI1860" s="164">
        <v>0</v>
      </c>
      <c r="AJ1860" s="164">
        <v>0</v>
      </c>
      <c r="AK1860" s="164">
        <v>0</v>
      </c>
      <c r="AL1860" s="164">
        <v>0</v>
      </c>
      <c r="AM1860" s="164">
        <v>0</v>
      </c>
      <c r="AN1860" s="164">
        <v>0</v>
      </c>
      <c r="AO1860" s="164">
        <v>0</v>
      </c>
      <c r="AP1860" s="164">
        <v>0</v>
      </c>
      <c r="AQ1860" s="164">
        <v>0</v>
      </c>
      <c r="AR1860" s="164">
        <v>0</v>
      </c>
      <c r="AS1860" s="164">
        <v>0</v>
      </c>
      <c r="AT1860" s="164">
        <v>0</v>
      </c>
      <c r="AU1860" s="164">
        <v>0</v>
      </c>
      <c r="AV1860" s="164">
        <v>0</v>
      </c>
      <c r="AW1860" s="164">
        <v>0</v>
      </c>
    </row>
    <row r="1861" spans="1:49" x14ac:dyDescent="0.3">
      <c r="A1861" s="247"/>
      <c r="B1861" s="247"/>
      <c r="C1861" s="141" t="s">
        <v>12</v>
      </c>
      <c r="D1861" s="164">
        <v>0</v>
      </c>
      <c r="E1861" s="164">
        <v>0</v>
      </c>
      <c r="F1861" s="164">
        <v>0</v>
      </c>
      <c r="G1861" s="164">
        <v>0</v>
      </c>
      <c r="H1861" s="164">
        <v>0</v>
      </c>
      <c r="I1861" s="164">
        <v>0</v>
      </c>
      <c r="J1861" s="164">
        <v>0</v>
      </c>
      <c r="K1861" s="164">
        <v>0</v>
      </c>
      <c r="L1861" s="164">
        <v>0</v>
      </c>
      <c r="M1861" s="164">
        <v>0</v>
      </c>
      <c r="N1861" s="164">
        <v>0</v>
      </c>
      <c r="O1861" s="164">
        <v>0</v>
      </c>
      <c r="P1861" s="164">
        <v>0</v>
      </c>
      <c r="Q1861" s="164">
        <v>0</v>
      </c>
      <c r="R1861" s="164">
        <v>0</v>
      </c>
      <c r="S1861" s="164">
        <v>0</v>
      </c>
      <c r="T1861" s="164">
        <v>0</v>
      </c>
      <c r="U1861" s="164">
        <v>0</v>
      </c>
      <c r="V1861" s="164">
        <v>0</v>
      </c>
      <c r="W1861" s="164">
        <v>0</v>
      </c>
      <c r="X1861" s="164">
        <v>0</v>
      </c>
      <c r="Y1861" s="164">
        <v>0</v>
      </c>
      <c r="Z1861" s="164">
        <v>0</v>
      </c>
      <c r="AA1861" s="164">
        <v>0</v>
      </c>
      <c r="AB1861" s="164">
        <v>0</v>
      </c>
      <c r="AC1861" s="164">
        <v>0</v>
      </c>
      <c r="AD1861" s="164">
        <v>0</v>
      </c>
      <c r="AE1861" s="164">
        <v>0</v>
      </c>
      <c r="AF1861" s="164">
        <v>0</v>
      </c>
      <c r="AG1861" s="164">
        <v>0</v>
      </c>
      <c r="AH1861" s="164">
        <v>0</v>
      </c>
      <c r="AI1861" s="164">
        <v>0</v>
      </c>
      <c r="AJ1861" s="164">
        <v>0</v>
      </c>
      <c r="AK1861" s="164">
        <v>0</v>
      </c>
      <c r="AL1861" s="164">
        <v>0</v>
      </c>
      <c r="AM1861" s="164">
        <v>0</v>
      </c>
      <c r="AN1861" s="164">
        <v>0</v>
      </c>
      <c r="AO1861" s="164">
        <v>0</v>
      </c>
      <c r="AP1861" s="164">
        <v>0</v>
      </c>
      <c r="AQ1861" s="164">
        <v>0</v>
      </c>
      <c r="AR1861" s="164">
        <v>0</v>
      </c>
      <c r="AS1861" s="164">
        <v>0</v>
      </c>
      <c r="AT1861" s="164">
        <v>0</v>
      </c>
      <c r="AU1861" s="164">
        <v>0</v>
      </c>
      <c r="AV1861" s="164">
        <v>0</v>
      </c>
      <c r="AW1861" s="164">
        <v>0</v>
      </c>
    </row>
    <row r="1862" spans="1:49" x14ac:dyDescent="0.3">
      <c r="A1862" s="247"/>
      <c r="B1862" s="247"/>
      <c r="C1862" s="141" t="s">
        <v>13</v>
      </c>
      <c r="D1862" s="164">
        <v>0</v>
      </c>
      <c r="E1862" s="164">
        <v>0</v>
      </c>
      <c r="F1862" s="164">
        <v>0</v>
      </c>
      <c r="G1862" s="164">
        <v>0</v>
      </c>
      <c r="H1862" s="164">
        <v>0</v>
      </c>
      <c r="I1862" s="164">
        <v>0</v>
      </c>
      <c r="J1862" s="164">
        <v>0</v>
      </c>
      <c r="K1862" s="164">
        <v>0</v>
      </c>
      <c r="L1862" s="164">
        <v>0</v>
      </c>
      <c r="M1862" s="164">
        <v>0</v>
      </c>
      <c r="N1862" s="164">
        <v>0</v>
      </c>
      <c r="O1862" s="164">
        <v>0</v>
      </c>
      <c r="P1862" s="164">
        <v>0</v>
      </c>
      <c r="Q1862" s="164">
        <v>0</v>
      </c>
      <c r="R1862" s="164">
        <v>0</v>
      </c>
      <c r="S1862" s="164">
        <v>0</v>
      </c>
      <c r="T1862" s="164">
        <v>0</v>
      </c>
      <c r="U1862" s="164">
        <v>0</v>
      </c>
      <c r="V1862" s="164">
        <v>0</v>
      </c>
      <c r="W1862" s="164">
        <v>0</v>
      </c>
      <c r="X1862" s="164">
        <v>0</v>
      </c>
      <c r="Y1862" s="164">
        <v>0</v>
      </c>
      <c r="Z1862" s="164">
        <v>0</v>
      </c>
      <c r="AA1862" s="164">
        <v>0</v>
      </c>
      <c r="AB1862" s="164">
        <v>0</v>
      </c>
      <c r="AC1862" s="164">
        <v>0</v>
      </c>
      <c r="AD1862" s="164">
        <v>0</v>
      </c>
      <c r="AE1862" s="164">
        <v>0</v>
      </c>
      <c r="AF1862" s="164">
        <v>0</v>
      </c>
      <c r="AG1862" s="164">
        <v>0</v>
      </c>
      <c r="AH1862" s="164">
        <v>0</v>
      </c>
      <c r="AI1862" s="164">
        <v>0</v>
      </c>
      <c r="AJ1862" s="164">
        <v>0</v>
      </c>
      <c r="AK1862" s="164">
        <v>0</v>
      </c>
      <c r="AL1862" s="164">
        <v>0</v>
      </c>
      <c r="AM1862" s="164">
        <v>0</v>
      </c>
      <c r="AN1862" s="164">
        <v>0</v>
      </c>
      <c r="AO1862" s="164">
        <v>0</v>
      </c>
      <c r="AP1862" s="164">
        <v>0</v>
      </c>
      <c r="AQ1862" s="164">
        <v>0</v>
      </c>
      <c r="AR1862" s="164">
        <v>0</v>
      </c>
      <c r="AS1862" s="164">
        <v>0</v>
      </c>
      <c r="AT1862" s="164">
        <v>0</v>
      </c>
      <c r="AU1862" s="164">
        <v>0</v>
      </c>
      <c r="AV1862" s="164">
        <v>0</v>
      </c>
      <c r="AW1862" s="164">
        <v>0</v>
      </c>
    </row>
    <row r="1863" spans="1:49" x14ac:dyDescent="0.3">
      <c r="A1863" s="247"/>
      <c r="B1863" s="247"/>
      <c r="C1863" s="141" t="s">
        <v>14</v>
      </c>
      <c r="D1863" s="164">
        <v>0</v>
      </c>
      <c r="E1863" s="164">
        <v>0</v>
      </c>
      <c r="F1863" s="164">
        <v>0</v>
      </c>
      <c r="G1863" s="164">
        <v>0</v>
      </c>
      <c r="H1863" s="164">
        <v>0</v>
      </c>
      <c r="I1863" s="164">
        <v>0</v>
      </c>
      <c r="J1863" s="164">
        <v>0</v>
      </c>
      <c r="K1863" s="164">
        <v>0</v>
      </c>
      <c r="L1863" s="164">
        <v>0</v>
      </c>
      <c r="M1863" s="164">
        <v>0</v>
      </c>
      <c r="N1863" s="164">
        <v>0</v>
      </c>
      <c r="O1863" s="164">
        <v>0</v>
      </c>
      <c r="P1863" s="164">
        <v>0</v>
      </c>
      <c r="Q1863" s="164">
        <v>0</v>
      </c>
      <c r="R1863" s="164">
        <v>0</v>
      </c>
      <c r="S1863" s="164">
        <v>0</v>
      </c>
      <c r="T1863" s="164">
        <v>0</v>
      </c>
      <c r="U1863" s="164">
        <v>0</v>
      </c>
      <c r="V1863" s="164">
        <v>0</v>
      </c>
      <c r="W1863" s="164">
        <v>0</v>
      </c>
      <c r="X1863" s="164">
        <v>0</v>
      </c>
      <c r="Y1863" s="164">
        <v>0</v>
      </c>
      <c r="Z1863" s="164">
        <v>0</v>
      </c>
      <c r="AA1863" s="164">
        <v>0</v>
      </c>
      <c r="AB1863" s="164">
        <v>0</v>
      </c>
      <c r="AC1863" s="164">
        <v>0</v>
      </c>
      <c r="AD1863" s="164">
        <v>0</v>
      </c>
      <c r="AE1863" s="164">
        <v>0</v>
      </c>
      <c r="AF1863" s="164">
        <v>0</v>
      </c>
      <c r="AG1863" s="164">
        <v>0</v>
      </c>
      <c r="AH1863" s="164">
        <v>0</v>
      </c>
      <c r="AI1863" s="164">
        <v>0</v>
      </c>
      <c r="AJ1863" s="164">
        <v>0</v>
      </c>
      <c r="AK1863" s="164">
        <v>0</v>
      </c>
      <c r="AL1863" s="164">
        <v>0</v>
      </c>
      <c r="AM1863" s="164">
        <v>0</v>
      </c>
      <c r="AN1863" s="164">
        <v>0</v>
      </c>
      <c r="AO1863" s="164">
        <v>0</v>
      </c>
      <c r="AP1863" s="164">
        <v>0</v>
      </c>
      <c r="AQ1863" s="164">
        <v>0</v>
      </c>
      <c r="AR1863" s="164">
        <v>0</v>
      </c>
      <c r="AS1863" s="164">
        <v>0</v>
      </c>
      <c r="AT1863" s="164">
        <v>0</v>
      </c>
      <c r="AU1863" s="164">
        <v>0</v>
      </c>
      <c r="AV1863" s="164">
        <v>0</v>
      </c>
      <c r="AW1863" s="164">
        <v>0</v>
      </c>
    </row>
    <row r="1864" spans="1:49" x14ac:dyDescent="0.3">
      <c r="A1864" s="247"/>
      <c r="B1864" s="247"/>
      <c r="C1864" s="141" t="s">
        <v>15</v>
      </c>
      <c r="D1864" s="164">
        <v>0</v>
      </c>
      <c r="E1864" s="164">
        <v>0</v>
      </c>
      <c r="F1864" s="164">
        <v>0</v>
      </c>
      <c r="G1864" s="164">
        <v>0</v>
      </c>
      <c r="H1864" s="164">
        <v>0</v>
      </c>
      <c r="I1864" s="164">
        <v>0</v>
      </c>
      <c r="J1864" s="164">
        <v>0</v>
      </c>
      <c r="K1864" s="164">
        <v>0</v>
      </c>
      <c r="L1864" s="164">
        <v>0</v>
      </c>
      <c r="M1864" s="164">
        <v>0</v>
      </c>
      <c r="N1864" s="164">
        <v>0</v>
      </c>
      <c r="O1864" s="164">
        <v>0</v>
      </c>
      <c r="P1864" s="164">
        <v>0</v>
      </c>
      <c r="Q1864" s="164">
        <v>0</v>
      </c>
      <c r="R1864" s="164">
        <v>0</v>
      </c>
      <c r="S1864" s="164">
        <v>0</v>
      </c>
      <c r="T1864" s="164">
        <v>0</v>
      </c>
      <c r="U1864" s="164">
        <v>0</v>
      </c>
      <c r="V1864" s="164">
        <v>0</v>
      </c>
      <c r="W1864" s="164">
        <v>0</v>
      </c>
      <c r="X1864" s="164">
        <v>0</v>
      </c>
      <c r="Y1864" s="164">
        <v>0</v>
      </c>
      <c r="Z1864" s="164">
        <v>0</v>
      </c>
      <c r="AA1864" s="164">
        <v>0</v>
      </c>
      <c r="AB1864" s="164">
        <v>0</v>
      </c>
      <c r="AC1864" s="164">
        <v>0</v>
      </c>
      <c r="AD1864" s="164">
        <v>0</v>
      </c>
      <c r="AE1864" s="164">
        <v>0</v>
      </c>
      <c r="AF1864" s="164">
        <v>0</v>
      </c>
      <c r="AG1864" s="164">
        <v>0</v>
      </c>
      <c r="AH1864" s="164">
        <v>0</v>
      </c>
      <c r="AI1864" s="164">
        <v>0</v>
      </c>
      <c r="AJ1864" s="164">
        <v>0</v>
      </c>
      <c r="AK1864" s="164">
        <v>0</v>
      </c>
      <c r="AL1864" s="164">
        <v>0</v>
      </c>
      <c r="AM1864" s="164">
        <v>0</v>
      </c>
      <c r="AN1864" s="164">
        <v>0</v>
      </c>
      <c r="AO1864" s="164">
        <v>0</v>
      </c>
      <c r="AP1864" s="164">
        <v>0</v>
      </c>
      <c r="AQ1864" s="164">
        <v>0</v>
      </c>
      <c r="AR1864" s="164">
        <v>0</v>
      </c>
      <c r="AS1864" s="164">
        <v>0</v>
      </c>
      <c r="AT1864" s="164">
        <v>0</v>
      </c>
      <c r="AU1864" s="164">
        <v>0</v>
      </c>
      <c r="AV1864" s="164">
        <v>0</v>
      </c>
      <c r="AW1864" s="164">
        <v>0</v>
      </c>
    </row>
    <row r="1865" spans="1:49" x14ac:dyDescent="0.3">
      <c r="A1865" s="247"/>
      <c r="B1865" s="247"/>
      <c r="C1865" s="141" t="s">
        <v>16</v>
      </c>
      <c r="D1865" s="164">
        <v>0</v>
      </c>
      <c r="E1865" s="164">
        <v>0</v>
      </c>
      <c r="F1865" s="164">
        <v>0</v>
      </c>
      <c r="G1865" s="164">
        <v>0</v>
      </c>
      <c r="H1865" s="164">
        <v>0</v>
      </c>
      <c r="I1865" s="164">
        <v>0</v>
      </c>
      <c r="J1865" s="164">
        <v>0</v>
      </c>
      <c r="K1865" s="164">
        <v>0</v>
      </c>
      <c r="L1865" s="164">
        <v>0</v>
      </c>
      <c r="M1865" s="164">
        <v>0</v>
      </c>
      <c r="N1865" s="164">
        <v>0</v>
      </c>
      <c r="O1865" s="164">
        <v>0</v>
      </c>
      <c r="P1865" s="164">
        <v>0</v>
      </c>
      <c r="Q1865" s="164">
        <v>0</v>
      </c>
      <c r="R1865" s="164">
        <v>0</v>
      </c>
      <c r="S1865" s="164">
        <v>0</v>
      </c>
      <c r="T1865" s="164">
        <v>0</v>
      </c>
      <c r="U1865" s="164">
        <v>0</v>
      </c>
      <c r="V1865" s="164">
        <v>0</v>
      </c>
      <c r="W1865" s="164">
        <v>0</v>
      </c>
      <c r="X1865" s="164">
        <v>0</v>
      </c>
      <c r="Y1865" s="164">
        <v>0</v>
      </c>
      <c r="Z1865" s="164">
        <v>0</v>
      </c>
      <c r="AA1865" s="164">
        <v>0</v>
      </c>
      <c r="AB1865" s="164">
        <v>0</v>
      </c>
      <c r="AC1865" s="164">
        <v>0</v>
      </c>
      <c r="AD1865" s="164">
        <v>0</v>
      </c>
      <c r="AE1865" s="164">
        <v>0</v>
      </c>
      <c r="AF1865" s="164">
        <v>0</v>
      </c>
      <c r="AG1865" s="164">
        <v>0</v>
      </c>
      <c r="AH1865" s="164">
        <v>0</v>
      </c>
      <c r="AI1865" s="164">
        <v>0</v>
      </c>
      <c r="AJ1865" s="164">
        <v>0</v>
      </c>
      <c r="AK1865" s="164">
        <v>0</v>
      </c>
      <c r="AL1865" s="164">
        <v>0</v>
      </c>
      <c r="AM1865" s="164">
        <v>0</v>
      </c>
      <c r="AN1865" s="164">
        <v>0</v>
      </c>
      <c r="AO1865" s="164">
        <v>0</v>
      </c>
      <c r="AP1865" s="164">
        <v>0</v>
      </c>
      <c r="AQ1865" s="164">
        <v>0</v>
      </c>
      <c r="AR1865" s="164">
        <v>0</v>
      </c>
      <c r="AS1865" s="164">
        <v>0</v>
      </c>
      <c r="AT1865" s="164">
        <v>0</v>
      </c>
      <c r="AU1865" s="164">
        <v>0</v>
      </c>
      <c r="AV1865" s="164">
        <v>0</v>
      </c>
      <c r="AW1865" s="164">
        <v>0</v>
      </c>
    </row>
    <row r="1866" spans="1:49" x14ac:dyDescent="0.3">
      <c r="A1866" s="247"/>
      <c r="B1866" s="247"/>
      <c r="C1866" s="141" t="s">
        <v>17</v>
      </c>
      <c r="D1866" s="164">
        <v>0</v>
      </c>
      <c r="E1866" s="164">
        <v>0</v>
      </c>
      <c r="F1866" s="164">
        <v>0</v>
      </c>
      <c r="G1866" s="164">
        <v>0</v>
      </c>
      <c r="H1866" s="164">
        <v>0</v>
      </c>
      <c r="I1866" s="164">
        <v>0</v>
      </c>
      <c r="J1866" s="164">
        <v>0</v>
      </c>
      <c r="K1866" s="164">
        <v>0</v>
      </c>
      <c r="L1866" s="164">
        <v>0</v>
      </c>
      <c r="M1866" s="164">
        <v>0</v>
      </c>
      <c r="N1866" s="164">
        <v>0</v>
      </c>
      <c r="O1866" s="164">
        <v>0</v>
      </c>
      <c r="P1866" s="164">
        <v>0</v>
      </c>
      <c r="Q1866" s="164">
        <v>0</v>
      </c>
      <c r="R1866" s="164">
        <v>0</v>
      </c>
      <c r="S1866" s="164">
        <v>0</v>
      </c>
      <c r="T1866" s="164">
        <v>0</v>
      </c>
      <c r="U1866" s="164">
        <v>0</v>
      </c>
      <c r="V1866" s="164">
        <v>0</v>
      </c>
      <c r="W1866" s="164">
        <v>0</v>
      </c>
      <c r="X1866" s="164">
        <v>0</v>
      </c>
      <c r="Y1866" s="164">
        <v>0</v>
      </c>
      <c r="Z1866" s="164">
        <v>0</v>
      </c>
      <c r="AA1866" s="164">
        <v>0</v>
      </c>
      <c r="AB1866" s="164">
        <v>0</v>
      </c>
      <c r="AC1866" s="164">
        <v>0</v>
      </c>
      <c r="AD1866" s="164">
        <v>0</v>
      </c>
      <c r="AE1866" s="164">
        <v>0</v>
      </c>
      <c r="AF1866" s="164">
        <v>0</v>
      </c>
      <c r="AG1866" s="164">
        <v>0</v>
      </c>
      <c r="AH1866" s="164">
        <v>0</v>
      </c>
      <c r="AI1866" s="164">
        <v>0</v>
      </c>
      <c r="AJ1866" s="164">
        <v>0</v>
      </c>
      <c r="AK1866" s="164">
        <v>0</v>
      </c>
      <c r="AL1866" s="164">
        <v>0</v>
      </c>
      <c r="AM1866" s="164">
        <v>0</v>
      </c>
      <c r="AN1866" s="164">
        <v>0</v>
      </c>
      <c r="AO1866" s="164">
        <v>0</v>
      </c>
      <c r="AP1866" s="164">
        <v>0</v>
      </c>
      <c r="AQ1866" s="164">
        <v>0</v>
      </c>
      <c r="AR1866" s="164">
        <v>0</v>
      </c>
      <c r="AS1866" s="164">
        <v>0</v>
      </c>
      <c r="AT1866" s="164">
        <v>0</v>
      </c>
      <c r="AU1866" s="164">
        <v>0</v>
      </c>
      <c r="AV1866" s="164">
        <v>0</v>
      </c>
      <c r="AW1866" s="164">
        <v>0</v>
      </c>
    </row>
    <row r="1867" spans="1:49" x14ac:dyDescent="0.3">
      <c r="A1867" s="247"/>
      <c r="B1867" s="247"/>
      <c r="C1867" s="141" t="s">
        <v>34</v>
      </c>
      <c r="D1867" s="164">
        <v>0</v>
      </c>
      <c r="E1867" s="164">
        <v>0</v>
      </c>
      <c r="F1867" s="164">
        <v>0</v>
      </c>
      <c r="G1867" s="164">
        <v>0</v>
      </c>
      <c r="H1867" s="164">
        <v>0</v>
      </c>
      <c r="I1867" s="164">
        <v>0</v>
      </c>
      <c r="J1867" s="164">
        <v>0</v>
      </c>
      <c r="K1867" s="164">
        <v>0</v>
      </c>
      <c r="L1867" s="164">
        <v>0</v>
      </c>
      <c r="M1867" s="164">
        <v>0</v>
      </c>
      <c r="N1867" s="164">
        <v>0</v>
      </c>
      <c r="O1867" s="164">
        <v>0</v>
      </c>
      <c r="P1867" s="164">
        <v>0</v>
      </c>
      <c r="Q1867" s="164">
        <v>0</v>
      </c>
      <c r="R1867" s="164">
        <v>0</v>
      </c>
      <c r="S1867" s="164">
        <v>0</v>
      </c>
      <c r="T1867" s="164">
        <v>0</v>
      </c>
      <c r="U1867" s="164">
        <v>0</v>
      </c>
      <c r="V1867" s="164">
        <v>0</v>
      </c>
      <c r="W1867" s="164">
        <v>0</v>
      </c>
      <c r="X1867" s="164">
        <v>0</v>
      </c>
      <c r="Y1867" s="164">
        <v>0</v>
      </c>
      <c r="Z1867" s="164">
        <v>0</v>
      </c>
      <c r="AA1867" s="164">
        <v>0</v>
      </c>
      <c r="AB1867" s="164">
        <v>0</v>
      </c>
      <c r="AC1867" s="164">
        <v>0</v>
      </c>
      <c r="AD1867" s="164">
        <v>0</v>
      </c>
      <c r="AE1867" s="164">
        <v>0</v>
      </c>
      <c r="AF1867" s="164">
        <v>0</v>
      </c>
      <c r="AG1867" s="164">
        <v>0</v>
      </c>
      <c r="AH1867" s="164">
        <v>0</v>
      </c>
      <c r="AI1867" s="164">
        <v>0</v>
      </c>
      <c r="AJ1867" s="164">
        <v>0</v>
      </c>
      <c r="AK1867" s="164">
        <v>0</v>
      </c>
      <c r="AL1867" s="164">
        <v>0</v>
      </c>
      <c r="AM1867" s="164">
        <v>0</v>
      </c>
      <c r="AN1867" s="164">
        <v>0</v>
      </c>
      <c r="AO1867" s="164">
        <v>0</v>
      </c>
      <c r="AP1867" s="164">
        <v>0</v>
      </c>
      <c r="AQ1867" s="164">
        <v>0</v>
      </c>
      <c r="AR1867" s="164">
        <v>0</v>
      </c>
      <c r="AS1867" s="164">
        <v>0</v>
      </c>
      <c r="AT1867" s="164">
        <v>0</v>
      </c>
      <c r="AU1867" s="164">
        <v>0</v>
      </c>
      <c r="AV1867" s="164">
        <v>0</v>
      </c>
      <c r="AW1867" s="164">
        <v>0</v>
      </c>
    </row>
    <row r="1868" spans="1:49" x14ac:dyDescent="0.3">
      <c r="A1868" s="247"/>
      <c r="B1868" s="247"/>
      <c r="C1868" s="141" t="s">
        <v>19</v>
      </c>
      <c r="D1868" s="164">
        <v>0</v>
      </c>
      <c r="E1868" s="164">
        <v>0</v>
      </c>
      <c r="F1868" s="164">
        <v>0</v>
      </c>
      <c r="G1868" s="164">
        <v>0</v>
      </c>
      <c r="H1868" s="164">
        <v>0</v>
      </c>
      <c r="I1868" s="164">
        <v>0</v>
      </c>
      <c r="J1868" s="164">
        <v>0</v>
      </c>
      <c r="K1868" s="164">
        <v>0</v>
      </c>
      <c r="L1868" s="164">
        <v>0</v>
      </c>
      <c r="M1868" s="164">
        <v>0</v>
      </c>
      <c r="N1868" s="164">
        <v>0</v>
      </c>
      <c r="O1868" s="164">
        <v>0</v>
      </c>
      <c r="P1868" s="164">
        <v>0</v>
      </c>
      <c r="Q1868" s="164">
        <v>0</v>
      </c>
      <c r="R1868" s="164">
        <v>0</v>
      </c>
      <c r="S1868" s="164">
        <v>0</v>
      </c>
      <c r="T1868" s="164">
        <v>0</v>
      </c>
      <c r="U1868" s="164">
        <v>0</v>
      </c>
      <c r="V1868" s="164">
        <v>0</v>
      </c>
      <c r="W1868" s="164">
        <v>0</v>
      </c>
      <c r="X1868" s="164">
        <v>0</v>
      </c>
      <c r="Y1868" s="164">
        <v>0</v>
      </c>
      <c r="Z1868" s="164">
        <v>0</v>
      </c>
      <c r="AA1868" s="164">
        <v>0</v>
      </c>
      <c r="AB1868" s="164">
        <v>0</v>
      </c>
      <c r="AC1868" s="164">
        <v>0</v>
      </c>
      <c r="AD1868" s="164">
        <v>0</v>
      </c>
      <c r="AE1868" s="164">
        <v>0</v>
      </c>
      <c r="AF1868" s="164">
        <v>0</v>
      </c>
      <c r="AG1868" s="164">
        <v>0</v>
      </c>
      <c r="AH1868" s="164">
        <v>0</v>
      </c>
      <c r="AI1868" s="164">
        <v>0</v>
      </c>
      <c r="AJ1868" s="164">
        <v>0</v>
      </c>
      <c r="AK1868" s="164">
        <v>0</v>
      </c>
      <c r="AL1868" s="164">
        <v>0</v>
      </c>
      <c r="AM1868" s="164">
        <v>0</v>
      </c>
      <c r="AN1868" s="164">
        <v>0</v>
      </c>
      <c r="AO1868" s="164">
        <v>0</v>
      </c>
      <c r="AP1868" s="164">
        <v>0</v>
      </c>
      <c r="AQ1868" s="164">
        <v>0</v>
      </c>
      <c r="AR1868" s="164">
        <v>0</v>
      </c>
      <c r="AS1868" s="164">
        <v>0</v>
      </c>
      <c r="AT1868" s="164">
        <v>0</v>
      </c>
      <c r="AU1868" s="164">
        <v>0</v>
      </c>
      <c r="AV1868" s="164">
        <v>0</v>
      </c>
      <c r="AW1868" s="164">
        <v>0</v>
      </c>
    </row>
    <row r="1869" spans="1:49" x14ac:dyDescent="0.3">
      <c r="A1869" s="247"/>
      <c r="B1869" s="247" t="s">
        <v>23</v>
      </c>
      <c r="C1869" s="141" t="s">
        <v>11</v>
      </c>
      <c r="D1869" s="164">
        <v>0</v>
      </c>
      <c r="E1869" s="164">
        <v>0</v>
      </c>
      <c r="F1869" s="164">
        <v>0</v>
      </c>
      <c r="G1869" s="164">
        <v>0</v>
      </c>
      <c r="H1869" s="164">
        <v>0</v>
      </c>
      <c r="I1869" s="164">
        <v>0</v>
      </c>
      <c r="J1869" s="164">
        <v>0</v>
      </c>
      <c r="K1869" s="164">
        <v>0</v>
      </c>
      <c r="L1869" s="164">
        <v>0</v>
      </c>
      <c r="M1869" s="164">
        <v>0</v>
      </c>
      <c r="N1869" s="164">
        <v>0</v>
      </c>
      <c r="O1869" s="164">
        <v>0</v>
      </c>
      <c r="P1869" s="164">
        <v>0</v>
      </c>
      <c r="Q1869" s="164">
        <v>0</v>
      </c>
      <c r="R1869" s="164">
        <v>0</v>
      </c>
      <c r="S1869" s="164">
        <v>0</v>
      </c>
      <c r="T1869" s="164">
        <v>0</v>
      </c>
      <c r="U1869" s="164">
        <v>0</v>
      </c>
      <c r="V1869" s="164">
        <v>0</v>
      </c>
      <c r="W1869" s="164">
        <v>0</v>
      </c>
      <c r="X1869" s="164">
        <v>0</v>
      </c>
      <c r="Y1869" s="164">
        <v>0</v>
      </c>
      <c r="Z1869" s="164">
        <v>0</v>
      </c>
      <c r="AA1869" s="164">
        <v>0</v>
      </c>
      <c r="AB1869" s="164">
        <v>0</v>
      </c>
      <c r="AC1869" s="164">
        <v>0</v>
      </c>
      <c r="AD1869" s="164">
        <v>0</v>
      </c>
      <c r="AE1869" s="164">
        <v>0</v>
      </c>
      <c r="AF1869" s="164">
        <v>0</v>
      </c>
      <c r="AG1869" s="164">
        <v>0</v>
      </c>
      <c r="AH1869" s="164">
        <v>0</v>
      </c>
      <c r="AI1869" s="164">
        <v>0</v>
      </c>
      <c r="AJ1869" s="164">
        <v>0</v>
      </c>
      <c r="AK1869" s="164">
        <v>0</v>
      </c>
      <c r="AL1869" s="164">
        <v>0</v>
      </c>
      <c r="AM1869" s="164">
        <v>0</v>
      </c>
      <c r="AN1869" s="164">
        <v>0</v>
      </c>
      <c r="AO1869" s="164">
        <v>0</v>
      </c>
      <c r="AP1869" s="164">
        <v>0</v>
      </c>
      <c r="AQ1869" s="164">
        <v>0</v>
      </c>
      <c r="AR1869" s="164">
        <v>0</v>
      </c>
      <c r="AS1869" s="164">
        <v>0</v>
      </c>
      <c r="AT1869" s="164">
        <v>0</v>
      </c>
      <c r="AU1869" s="164">
        <v>0</v>
      </c>
      <c r="AV1869" s="164">
        <v>0</v>
      </c>
      <c r="AW1869" s="164">
        <v>0</v>
      </c>
    </row>
    <row r="1870" spans="1:49" x14ac:dyDescent="0.3">
      <c r="A1870" s="247"/>
      <c r="B1870" s="247"/>
      <c r="C1870" s="141" t="s">
        <v>12</v>
      </c>
      <c r="D1870" s="164">
        <v>0</v>
      </c>
      <c r="E1870" s="164">
        <v>0</v>
      </c>
      <c r="F1870" s="164">
        <v>0</v>
      </c>
      <c r="G1870" s="164">
        <v>0</v>
      </c>
      <c r="H1870" s="164">
        <v>0</v>
      </c>
      <c r="I1870" s="164">
        <v>0</v>
      </c>
      <c r="J1870" s="164">
        <v>0</v>
      </c>
      <c r="K1870" s="164">
        <v>0</v>
      </c>
      <c r="L1870" s="164">
        <v>0</v>
      </c>
      <c r="M1870" s="164">
        <v>0</v>
      </c>
      <c r="N1870" s="164">
        <v>0</v>
      </c>
      <c r="O1870" s="164">
        <v>0</v>
      </c>
      <c r="P1870" s="164">
        <v>0</v>
      </c>
      <c r="Q1870" s="164">
        <v>0</v>
      </c>
      <c r="R1870" s="164">
        <v>0</v>
      </c>
      <c r="S1870" s="164">
        <v>0</v>
      </c>
      <c r="T1870" s="164">
        <v>0</v>
      </c>
      <c r="U1870" s="164">
        <v>0</v>
      </c>
      <c r="V1870" s="164">
        <v>0</v>
      </c>
      <c r="W1870" s="164">
        <v>0</v>
      </c>
      <c r="X1870" s="164">
        <v>0</v>
      </c>
      <c r="Y1870" s="164">
        <v>0</v>
      </c>
      <c r="Z1870" s="164">
        <v>0</v>
      </c>
      <c r="AA1870" s="164">
        <v>0</v>
      </c>
      <c r="AB1870" s="164">
        <v>0</v>
      </c>
      <c r="AC1870" s="164">
        <v>0</v>
      </c>
      <c r="AD1870" s="164">
        <v>0</v>
      </c>
      <c r="AE1870" s="164">
        <v>0</v>
      </c>
      <c r="AF1870" s="164">
        <v>0</v>
      </c>
      <c r="AG1870" s="164">
        <v>0</v>
      </c>
      <c r="AH1870" s="164">
        <v>0</v>
      </c>
      <c r="AI1870" s="164">
        <v>0</v>
      </c>
      <c r="AJ1870" s="164">
        <v>0</v>
      </c>
      <c r="AK1870" s="164">
        <v>0</v>
      </c>
      <c r="AL1870" s="164">
        <v>0</v>
      </c>
      <c r="AM1870" s="164">
        <v>0</v>
      </c>
      <c r="AN1870" s="164">
        <v>0</v>
      </c>
      <c r="AO1870" s="164">
        <v>0</v>
      </c>
      <c r="AP1870" s="164">
        <v>0</v>
      </c>
      <c r="AQ1870" s="164">
        <v>0</v>
      </c>
      <c r="AR1870" s="164">
        <v>0</v>
      </c>
      <c r="AS1870" s="164">
        <v>0</v>
      </c>
      <c r="AT1870" s="164">
        <v>0</v>
      </c>
      <c r="AU1870" s="164">
        <v>0</v>
      </c>
      <c r="AV1870" s="164">
        <v>0</v>
      </c>
      <c r="AW1870" s="164">
        <v>0</v>
      </c>
    </row>
    <row r="1871" spans="1:49" x14ac:dyDescent="0.3">
      <c r="A1871" s="247"/>
      <c r="B1871" s="247"/>
      <c r="C1871" s="141" t="s">
        <v>13</v>
      </c>
      <c r="D1871" s="164">
        <v>2786.63</v>
      </c>
      <c r="E1871" s="164">
        <v>3271.98</v>
      </c>
      <c r="F1871" s="164">
        <v>4566.2700000000004</v>
      </c>
      <c r="G1871" s="164">
        <v>5860.55</v>
      </c>
      <c r="H1871" s="164">
        <v>7154.83</v>
      </c>
      <c r="I1871" s="164">
        <v>8449.1200000000008</v>
      </c>
      <c r="J1871" s="164">
        <v>9679.4699999999993</v>
      </c>
      <c r="K1871" s="164">
        <v>10803.3</v>
      </c>
      <c r="L1871" s="164">
        <v>11927.1</v>
      </c>
      <c r="M1871" s="164">
        <v>13050.9</v>
      </c>
      <c r="N1871" s="164">
        <v>14174.7</v>
      </c>
      <c r="O1871" s="164">
        <v>15183</v>
      </c>
      <c r="P1871" s="164">
        <v>16332.1</v>
      </c>
      <c r="Q1871" s="164">
        <v>17848.7</v>
      </c>
      <c r="R1871" s="164">
        <v>19051.5</v>
      </c>
      <c r="S1871" s="164">
        <v>0</v>
      </c>
      <c r="T1871" s="164">
        <v>0</v>
      </c>
      <c r="U1871" s="164">
        <v>0</v>
      </c>
      <c r="V1871" s="164">
        <v>0</v>
      </c>
      <c r="W1871" s="164">
        <v>0</v>
      </c>
      <c r="X1871" s="164">
        <v>0</v>
      </c>
      <c r="Y1871" s="164">
        <v>0</v>
      </c>
      <c r="Z1871" s="164">
        <v>0</v>
      </c>
      <c r="AA1871" s="164">
        <v>0</v>
      </c>
      <c r="AB1871" s="164">
        <v>0</v>
      </c>
      <c r="AC1871" s="164">
        <v>0</v>
      </c>
      <c r="AD1871" s="164">
        <v>0</v>
      </c>
      <c r="AE1871" s="164">
        <v>0</v>
      </c>
      <c r="AF1871" s="164">
        <v>0</v>
      </c>
      <c r="AG1871" s="164">
        <v>0</v>
      </c>
      <c r="AH1871" s="164">
        <v>0</v>
      </c>
      <c r="AI1871" s="164">
        <v>0</v>
      </c>
      <c r="AJ1871" s="164">
        <v>0</v>
      </c>
      <c r="AK1871" s="164">
        <v>0</v>
      </c>
      <c r="AL1871" s="164">
        <v>0</v>
      </c>
      <c r="AM1871" s="164">
        <v>0</v>
      </c>
      <c r="AN1871" s="164">
        <v>0</v>
      </c>
      <c r="AO1871" s="164">
        <v>0</v>
      </c>
      <c r="AP1871" s="164">
        <v>0</v>
      </c>
      <c r="AQ1871" s="164">
        <v>0</v>
      </c>
      <c r="AR1871" s="164">
        <v>0</v>
      </c>
      <c r="AS1871" s="164">
        <v>0</v>
      </c>
      <c r="AT1871" s="164">
        <v>0</v>
      </c>
      <c r="AU1871" s="164">
        <v>0</v>
      </c>
      <c r="AV1871" s="164">
        <v>0</v>
      </c>
      <c r="AW1871" s="164">
        <v>0</v>
      </c>
    </row>
    <row r="1872" spans="1:49" x14ac:dyDescent="0.3">
      <c r="A1872" s="247"/>
      <c r="B1872" s="247"/>
      <c r="C1872" s="141" t="s">
        <v>14</v>
      </c>
      <c r="D1872" s="164">
        <v>0</v>
      </c>
      <c r="E1872" s="164">
        <v>0</v>
      </c>
      <c r="F1872" s="164">
        <v>0</v>
      </c>
      <c r="G1872" s="164">
        <v>0</v>
      </c>
      <c r="H1872" s="164">
        <v>0</v>
      </c>
      <c r="I1872" s="164">
        <v>0</v>
      </c>
      <c r="J1872" s="164">
        <v>0</v>
      </c>
      <c r="K1872" s="164">
        <v>0</v>
      </c>
      <c r="L1872" s="164">
        <v>0</v>
      </c>
      <c r="M1872" s="164">
        <v>0</v>
      </c>
      <c r="N1872" s="164">
        <v>0</v>
      </c>
      <c r="O1872" s="164">
        <v>0</v>
      </c>
      <c r="P1872" s="164">
        <v>0</v>
      </c>
      <c r="Q1872" s="164">
        <v>0</v>
      </c>
      <c r="R1872" s="164">
        <v>0</v>
      </c>
      <c r="S1872" s="164">
        <v>0</v>
      </c>
      <c r="T1872" s="164">
        <v>0</v>
      </c>
      <c r="U1872" s="164">
        <v>0</v>
      </c>
      <c r="V1872" s="164">
        <v>0</v>
      </c>
      <c r="W1872" s="164">
        <v>0</v>
      </c>
      <c r="X1872" s="164">
        <v>0</v>
      </c>
      <c r="Y1872" s="164">
        <v>0</v>
      </c>
      <c r="Z1872" s="164">
        <v>0</v>
      </c>
      <c r="AA1872" s="164">
        <v>0</v>
      </c>
      <c r="AB1872" s="164">
        <v>0</v>
      </c>
      <c r="AC1872" s="164">
        <v>0</v>
      </c>
      <c r="AD1872" s="164">
        <v>0</v>
      </c>
      <c r="AE1872" s="164">
        <v>0</v>
      </c>
      <c r="AF1872" s="164">
        <v>0</v>
      </c>
      <c r="AG1872" s="164">
        <v>0</v>
      </c>
      <c r="AH1872" s="164">
        <v>0</v>
      </c>
      <c r="AI1872" s="164">
        <v>0</v>
      </c>
      <c r="AJ1872" s="164">
        <v>0</v>
      </c>
      <c r="AK1872" s="164">
        <v>0</v>
      </c>
      <c r="AL1872" s="164">
        <v>0</v>
      </c>
      <c r="AM1872" s="164">
        <v>0</v>
      </c>
      <c r="AN1872" s="164">
        <v>0</v>
      </c>
      <c r="AO1872" s="164">
        <v>0</v>
      </c>
      <c r="AP1872" s="164">
        <v>0</v>
      </c>
      <c r="AQ1872" s="164">
        <v>0</v>
      </c>
      <c r="AR1872" s="164">
        <v>0</v>
      </c>
      <c r="AS1872" s="164">
        <v>0</v>
      </c>
      <c r="AT1872" s="164">
        <v>0</v>
      </c>
      <c r="AU1872" s="164">
        <v>0</v>
      </c>
      <c r="AV1872" s="164">
        <v>0</v>
      </c>
      <c r="AW1872" s="164">
        <v>0</v>
      </c>
    </row>
    <row r="1873" spans="1:49" x14ac:dyDescent="0.3">
      <c r="A1873" s="247"/>
      <c r="B1873" s="247"/>
      <c r="C1873" s="141" t="s">
        <v>15</v>
      </c>
      <c r="D1873" s="164">
        <v>0</v>
      </c>
      <c r="E1873" s="164">
        <v>0</v>
      </c>
      <c r="F1873" s="164">
        <v>0</v>
      </c>
      <c r="G1873" s="164">
        <v>0</v>
      </c>
      <c r="H1873" s="164">
        <v>0</v>
      </c>
      <c r="I1873" s="164">
        <v>0</v>
      </c>
      <c r="J1873" s="164">
        <v>0</v>
      </c>
      <c r="K1873" s="164">
        <v>0</v>
      </c>
      <c r="L1873" s="164">
        <v>0</v>
      </c>
      <c r="M1873" s="164">
        <v>0</v>
      </c>
      <c r="N1873" s="164">
        <v>0</v>
      </c>
      <c r="O1873" s="164">
        <v>0</v>
      </c>
      <c r="P1873" s="164">
        <v>0</v>
      </c>
      <c r="Q1873" s="164">
        <v>0</v>
      </c>
      <c r="R1873" s="164">
        <v>0</v>
      </c>
      <c r="S1873" s="164">
        <v>0</v>
      </c>
      <c r="T1873" s="164">
        <v>0</v>
      </c>
      <c r="U1873" s="164">
        <v>0</v>
      </c>
      <c r="V1873" s="164">
        <v>0</v>
      </c>
      <c r="W1873" s="164">
        <v>0</v>
      </c>
      <c r="X1873" s="164">
        <v>0</v>
      </c>
      <c r="Y1873" s="164">
        <v>0</v>
      </c>
      <c r="Z1873" s="164">
        <v>0</v>
      </c>
      <c r="AA1873" s="164">
        <v>0</v>
      </c>
      <c r="AB1873" s="164">
        <v>0</v>
      </c>
      <c r="AC1873" s="164">
        <v>0</v>
      </c>
      <c r="AD1873" s="164">
        <v>0</v>
      </c>
      <c r="AE1873" s="164">
        <v>0</v>
      </c>
      <c r="AF1873" s="164">
        <v>0</v>
      </c>
      <c r="AG1873" s="164">
        <v>0</v>
      </c>
      <c r="AH1873" s="164">
        <v>0</v>
      </c>
      <c r="AI1873" s="164">
        <v>0</v>
      </c>
      <c r="AJ1873" s="164">
        <v>0</v>
      </c>
      <c r="AK1873" s="164">
        <v>0</v>
      </c>
      <c r="AL1873" s="164">
        <v>0</v>
      </c>
      <c r="AM1873" s="164">
        <v>0</v>
      </c>
      <c r="AN1873" s="164">
        <v>0</v>
      </c>
      <c r="AO1873" s="164">
        <v>0</v>
      </c>
      <c r="AP1873" s="164">
        <v>0</v>
      </c>
      <c r="AQ1873" s="164">
        <v>0</v>
      </c>
      <c r="AR1873" s="164">
        <v>0</v>
      </c>
      <c r="AS1873" s="164">
        <v>0</v>
      </c>
      <c r="AT1873" s="164">
        <v>0</v>
      </c>
      <c r="AU1873" s="164">
        <v>0</v>
      </c>
      <c r="AV1873" s="164">
        <v>0</v>
      </c>
      <c r="AW1873" s="164">
        <v>0</v>
      </c>
    </row>
    <row r="1874" spans="1:49" x14ac:dyDescent="0.3">
      <c r="A1874" s="247"/>
      <c r="B1874" s="247"/>
      <c r="C1874" s="141" t="s">
        <v>16</v>
      </c>
      <c r="D1874" s="164">
        <v>0</v>
      </c>
      <c r="E1874" s="164">
        <v>0</v>
      </c>
      <c r="F1874" s="164">
        <v>0</v>
      </c>
      <c r="G1874" s="164">
        <v>0</v>
      </c>
      <c r="H1874" s="164">
        <v>0</v>
      </c>
      <c r="I1874" s="164">
        <v>0</v>
      </c>
      <c r="J1874" s="164">
        <v>0</v>
      </c>
      <c r="K1874" s="164">
        <v>0</v>
      </c>
      <c r="L1874" s="164">
        <v>0</v>
      </c>
      <c r="M1874" s="164">
        <v>0</v>
      </c>
      <c r="N1874" s="164">
        <v>0</v>
      </c>
      <c r="O1874" s="164">
        <v>0</v>
      </c>
      <c r="P1874" s="164">
        <v>0</v>
      </c>
      <c r="Q1874" s="164">
        <v>0</v>
      </c>
      <c r="R1874" s="164">
        <v>0</v>
      </c>
      <c r="S1874" s="164">
        <v>0</v>
      </c>
      <c r="T1874" s="164">
        <v>0</v>
      </c>
      <c r="U1874" s="164">
        <v>0</v>
      </c>
      <c r="V1874" s="164">
        <v>0</v>
      </c>
      <c r="W1874" s="164">
        <v>0</v>
      </c>
      <c r="X1874" s="164">
        <v>0</v>
      </c>
      <c r="Y1874" s="164">
        <v>0</v>
      </c>
      <c r="Z1874" s="164">
        <v>0</v>
      </c>
      <c r="AA1874" s="164">
        <v>0</v>
      </c>
      <c r="AB1874" s="164">
        <v>0</v>
      </c>
      <c r="AC1874" s="164">
        <v>0</v>
      </c>
      <c r="AD1874" s="164">
        <v>0</v>
      </c>
      <c r="AE1874" s="164">
        <v>0</v>
      </c>
      <c r="AF1874" s="164">
        <v>0</v>
      </c>
      <c r="AG1874" s="164">
        <v>0</v>
      </c>
      <c r="AH1874" s="164">
        <v>0</v>
      </c>
      <c r="AI1874" s="164">
        <v>0</v>
      </c>
      <c r="AJ1874" s="164">
        <v>0</v>
      </c>
      <c r="AK1874" s="164">
        <v>0</v>
      </c>
      <c r="AL1874" s="164">
        <v>0</v>
      </c>
      <c r="AM1874" s="164">
        <v>0</v>
      </c>
      <c r="AN1874" s="164">
        <v>0</v>
      </c>
      <c r="AO1874" s="164">
        <v>0</v>
      </c>
      <c r="AP1874" s="164">
        <v>0</v>
      </c>
      <c r="AQ1874" s="164">
        <v>0</v>
      </c>
      <c r="AR1874" s="164">
        <v>0</v>
      </c>
      <c r="AS1874" s="164">
        <v>0</v>
      </c>
      <c r="AT1874" s="164">
        <v>0</v>
      </c>
      <c r="AU1874" s="164">
        <v>0</v>
      </c>
      <c r="AV1874" s="164">
        <v>0</v>
      </c>
      <c r="AW1874" s="164">
        <v>0</v>
      </c>
    </row>
    <row r="1875" spans="1:49" x14ac:dyDescent="0.3">
      <c r="A1875" s="247"/>
      <c r="B1875" s="247"/>
      <c r="C1875" s="141" t="s">
        <v>17</v>
      </c>
      <c r="D1875" s="164">
        <v>199.07900000000001</v>
      </c>
      <c r="E1875" s="164">
        <v>331.53199999999998</v>
      </c>
      <c r="F1875" s="164">
        <v>684.74199999999996</v>
      </c>
      <c r="G1875" s="164">
        <v>1037.95</v>
      </c>
      <c r="H1875" s="164">
        <v>1391.16</v>
      </c>
      <c r="I1875" s="164">
        <v>1744.37</v>
      </c>
      <c r="J1875" s="164">
        <v>2080.14</v>
      </c>
      <c r="K1875" s="164">
        <v>2386.8200000000002</v>
      </c>
      <c r="L1875" s="164">
        <v>2693.51</v>
      </c>
      <c r="M1875" s="164">
        <v>3000.2</v>
      </c>
      <c r="N1875" s="164">
        <v>3306.89</v>
      </c>
      <c r="O1875" s="164">
        <v>3582.04</v>
      </c>
      <c r="P1875" s="164">
        <v>3895.64</v>
      </c>
      <c r="Q1875" s="164">
        <v>4309.5200000000004</v>
      </c>
      <c r="R1875" s="164">
        <v>4658.68</v>
      </c>
      <c r="S1875" s="164">
        <v>-25461.4</v>
      </c>
      <c r="T1875" s="164">
        <v>-14868.2</v>
      </c>
      <c r="U1875" s="164">
        <v>-8836.36</v>
      </c>
      <c r="V1875" s="164">
        <v>-5337.42</v>
      </c>
      <c r="W1875" s="164">
        <v>-3279.59</v>
      </c>
      <c r="X1875" s="164">
        <v>-2058.15</v>
      </c>
      <c r="Y1875" s="164">
        <v>-1329.79</v>
      </c>
      <c r="Z1875" s="164">
        <v>-895.67600000000004</v>
      </c>
      <c r="AA1875" s="164">
        <v>-638.71199999999999</v>
      </c>
      <c r="AB1875" s="164">
        <v>-489.11799999999999</v>
      </c>
      <c r="AC1875" s="164">
        <v>-404.94299999999998</v>
      </c>
      <c r="AD1875" s="164">
        <v>-360.85199999999998</v>
      </c>
      <c r="AE1875" s="164">
        <v>-341.52</v>
      </c>
      <c r="AF1875" s="164">
        <v>-337.52699999999999</v>
      </c>
      <c r="AG1875" s="164">
        <v>-343.084</v>
      </c>
      <c r="AH1875" s="164">
        <v>-354.62599999999998</v>
      </c>
      <c r="AI1875" s="164">
        <v>-3169.12</v>
      </c>
      <c r="AJ1875" s="164">
        <v>-3304.2</v>
      </c>
      <c r="AK1875" s="164">
        <v>-2710.89</v>
      </c>
      <c r="AL1875" s="164">
        <v>-2062.34</v>
      </c>
      <c r="AM1875" s="164">
        <v>-1547.56</v>
      </c>
      <c r="AN1875" s="164">
        <v>-1186.78</v>
      </c>
      <c r="AO1875" s="164">
        <v>-951.44200000000001</v>
      </c>
      <c r="AP1875" s="164">
        <v>-806.4</v>
      </c>
      <c r="AQ1875" s="164">
        <v>-722.51400000000001</v>
      </c>
      <c r="AR1875" s="164">
        <v>55278.6</v>
      </c>
      <c r="AS1875" s="164">
        <v>31253.599999999999</v>
      </c>
      <c r="AT1875" s="164">
        <v>17896.400000000001</v>
      </c>
      <c r="AU1875" s="164">
        <v>10331.9</v>
      </c>
      <c r="AV1875" s="164">
        <v>6352.9</v>
      </c>
      <c r="AW1875" s="164">
        <v>4031.64</v>
      </c>
    </row>
    <row r="1876" spans="1:49" x14ac:dyDescent="0.3">
      <c r="A1876" s="247"/>
      <c r="B1876" s="247"/>
      <c r="C1876" s="141" t="s">
        <v>34</v>
      </c>
      <c r="D1876" s="164">
        <v>0</v>
      </c>
      <c r="E1876" s="164">
        <v>0</v>
      </c>
      <c r="F1876" s="164">
        <v>0</v>
      </c>
      <c r="G1876" s="164">
        <v>0</v>
      </c>
      <c r="H1876" s="164">
        <v>0</v>
      </c>
      <c r="I1876" s="164">
        <v>0</v>
      </c>
      <c r="J1876" s="164">
        <v>0</v>
      </c>
      <c r="K1876" s="164">
        <v>0</v>
      </c>
      <c r="L1876" s="164">
        <v>0</v>
      </c>
      <c r="M1876" s="164">
        <v>0</v>
      </c>
      <c r="N1876" s="164">
        <v>0</v>
      </c>
      <c r="O1876" s="164">
        <v>0</v>
      </c>
      <c r="P1876" s="164">
        <v>0</v>
      </c>
      <c r="Q1876" s="164">
        <v>0</v>
      </c>
      <c r="R1876" s="164">
        <v>0</v>
      </c>
      <c r="S1876" s="164">
        <v>0</v>
      </c>
      <c r="T1876" s="164">
        <v>0</v>
      </c>
      <c r="U1876" s="164">
        <v>0</v>
      </c>
      <c r="V1876" s="164">
        <v>0</v>
      </c>
      <c r="W1876" s="164">
        <v>0</v>
      </c>
      <c r="X1876" s="164">
        <v>0</v>
      </c>
      <c r="Y1876" s="164">
        <v>0</v>
      </c>
      <c r="Z1876" s="164">
        <v>0</v>
      </c>
      <c r="AA1876" s="164">
        <v>0</v>
      </c>
      <c r="AB1876" s="164">
        <v>0</v>
      </c>
      <c r="AC1876" s="164">
        <v>0</v>
      </c>
      <c r="AD1876" s="164">
        <v>0</v>
      </c>
      <c r="AE1876" s="164">
        <v>0</v>
      </c>
      <c r="AF1876" s="164">
        <v>0</v>
      </c>
      <c r="AG1876" s="164">
        <v>0</v>
      </c>
      <c r="AH1876" s="164">
        <v>0</v>
      </c>
      <c r="AI1876" s="164">
        <v>0</v>
      </c>
      <c r="AJ1876" s="164">
        <v>0</v>
      </c>
      <c r="AK1876" s="164">
        <v>0</v>
      </c>
      <c r="AL1876" s="164">
        <v>0</v>
      </c>
      <c r="AM1876" s="164">
        <v>0</v>
      </c>
      <c r="AN1876" s="164">
        <v>0</v>
      </c>
      <c r="AO1876" s="164">
        <v>0</v>
      </c>
      <c r="AP1876" s="164">
        <v>0</v>
      </c>
      <c r="AQ1876" s="164">
        <v>0</v>
      </c>
      <c r="AR1876" s="164">
        <v>0</v>
      </c>
      <c r="AS1876" s="164">
        <v>0</v>
      </c>
      <c r="AT1876" s="164">
        <v>0</v>
      </c>
      <c r="AU1876" s="164">
        <v>0</v>
      </c>
      <c r="AV1876" s="164">
        <v>0</v>
      </c>
      <c r="AW1876" s="164">
        <v>0</v>
      </c>
    </row>
    <row r="1877" spans="1:49" x14ac:dyDescent="0.3">
      <c r="A1877" s="247"/>
      <c r="B1877" s="247"/>
      <c r="C1877" s="141" t="s">
        <v>19</v>
      </c>
      <c r="D1877" s="164">
        <v>0</v>
      </c>
      <c r="E1877" s="164">
        <v>0</v>
      </c>
      <c r="F1877" s="164">
        <v>0</v>
      </c>
      <c r="G1877" s="164">
        <v>0</v>
      </c>
      <c r="H1877" s="164">
        <v>0</v>
      </c>
      <c r="I1877" s="164">
        <v>0</v>
      </c>
      <c r="J1877" s="164">
        <v>0</v>
      </c>
      <c r="K1877" s="164">
        <v>0</v>
      </c>
      <c r="L1877" s="164">
        <v>0</v>
      </c>
      <c r="M1877" s="164">
        <v>0</v>
      </c>
      <c r="N1877" s="164">
        <v>0</v>
      </c>
      <c r="O1877" s="164">
        <v>0</v>
      </c>
      <c r="P1877" s="164">
        <v>0</v>
      </c>
      <c r="Q1877" s="164">
        <v>0</v>
      </c>
      <c r="R1877" s="164">
        <v>0</v>
      </c>
      <c r="S1877" s="164">
        <v>0</v>
      </c>
      <c r="T1877" s="164">
        <v>0</v>
      </c>
      <c r="U1877" s="164">
        <v>0</v>
      </c>
      <c r="V1877" s="164">
        <v>0</v>
      </c>
      <c r="W1877" s="164">
        <v>0</v>
      </c>
      <c r="X1877" s="164">
        <v>0</v>
      </c>
      <c r="Y1877" s="164">
        <v>0</v>
      </c>
      <c r="Z1877" s="164">
        <v>0</v>
      </c>
      <c r="AA1877" s="164">
        <v>0</v>
      </c>
      <c r="AB1877" s="164">
        <v>0</v>
      </c>
      <c r="AC1877" s="164">
        <v>0</v>
      </c>
      <c r="AD1877" s="164">
        <v>0</v>
      </c>
      <c r="AE1877" s="164">
        <v>0</v>
      </c>
      <c r="AF1877" s="164">
        <v>0</v>
      </c>
      <c r="AG1877" s="164">
        <v>0</v>
      </c>
      <c r="AH1877" s="164">
        <v>0</v>
      </c>
      <c r="AI1877" s="164">
        <v>0</v>
      </c>
      <c r="AJ1877" s="164">
        <v>0</v>
      </c>
      <c r="AK1877" s="164">
        <v>0</v>
      </c>
      <c r="AL1877" s="164">
        <v>0</v>
      </c>
      <c r="AM1877" s="164">
        <v>0</v>
      </c>
      <c r="AN1877" s="164">
        <v>0</v>
      </c>
      <c r="AO1877" s="164">
        <v>0</v>
      </c>
      <c r="AP1877" s="164">
        <v>0</v>
      </c>
      <c r="AQ1877" s="164">
        <v>0</v>
      </c>
      <c r="AR1877" s="164">
        <v>0</v>
      </c>
      <c r="AS1877" s="164">
        <v>0</v>
      </c>
      <c r="AT1877" s="164">
        <v>0</v>
      </c>
      <c r="AU1877" s="164">
        <v>0</v>
      </c>
      <c r="AV1877" s="164">
        <v>0</v>
      </c>
      <c r="AW1877" s="164">
        <v>0</v>
      </c>
    </row>
    <row r="1878" spans="1:49" x14ac:dyDescent="0.3">
      <c r="A1878" s="247"/>
      <c r="B1878" s="247" t="s">
        <v>24</v>
      </c>
      <c r="C1878" s="141" t="s">
        <v>11</v>
      </c>
      <c r="D1878" s="164">
        <v>0</v>
      </c>
      <c r="E1878" s="164">
        <v>0</v>
      </c>
      <c r="F1878" s="164">
        <v>0</v>
      </c>
      <c r="G1878" s="164">
        <v>0</v>
      </c>
      <c r="H1878" s="164">
        <v>0</v>
      </c>
      <c r="I1878" s="164">
        <v>0</v>
      </c>
      <c r="J1878" s="164">
        <v>0</v>
      </c>
      <c r="K1878" s="164">
        <v>0</v>
      </c>
      <c r="L1878" s="164">
        <v>0</v>
      </c>
      <c r="M1878" s="164">
        <v>0</v>
      </c>
      <c r="N1878" s="164">
        <v>0</v>
      </c>
      <c r="O1878" s="164">
        <v>0</v>
      </c>
      <c r="P1878" s="164">
        <v>0</v>
      </c>
      <c r="Q1878" s="164">
        <v>0</v>
      </c>
      <c r="R1878" s="164">
        <v>0</v>
      </c>
      <c r="S1878" s="164">
        <v>0</v>
      </c>
      <c r="T1878" s="164">
        <v>0</v>
      </c>
      <c r="U1878" s="164">
        <v>0</v>
      </c>
      <c r="V1878" s="164">
        <v>0</v>
      </c>
      <c r="W1878" s="164">
        <v>0</v>
      </c>
      <c r="X1878" s="164">
        <v>0</v>
      </c>
      <c r="Y1878" s="164">
        <v>0</v>
      </c>
      <c r="Z1878" s="164">
        <v>0</v>
      </c>
      <c r="AA1878" s="164">
        <v>0</v>
      </c>
      <c r="AB1878" s="164">
        <v>0</v>
      </c>
      <c r="AC1878" s="164">
        <v>0</v>
      </c>
      <c r="AD1878" s="164">
        <v>0</v>
      </c>
      <c r="AE1878" s="164">
        <v>0</v>
      </c>
      <c r="AF1878" s="164">
        <v>0</v>
      </c>
      <c r="AG1878" s="164">
        <v>0</v>
      </c>
      <c r="AH1878" s="164">
        <v>0</v>
      </c>
      <c r="AI1878" s="164">
        <v>0</v>
      </c>
      <c r="AJ1878" s="164">
        <v>0</v>
      </c>
      <c r="AK1878" s="164">
        <v>0</v>
      </c>
      <c r="AL1878" s="164">
        <v>0</v>
      </c>
      <c r="AM1878" s="164">
        <v>0</v>
      </c>
      <c r="AN1878" s="164">
        <v>0</v>
      </c>
      <c r="AO1878" s="164">
        <v>0</v>
      </c>
      <c r="AP1878" s="164">
        <v>0</v>
      </c>
      <c r="AQ1878" s="164">
        <v>0</v>
      </c>
      <c r="AR1878" s="164">
        <v>0</v>
      </c>
      <c r="AS1878" s="164">
        <v>0</v>
      </c>
      <c r="AT1878" s="164">
        <v>0</v>
      </c>
      <c r="AU1878" s="164">
        <v>0</v>
      </c>
      <c r="AV1878" s="164">
        <v>0</v>
      </c>
      <c r="AW1878" s="164">
        <v>0</v>
      </c>
    </row>
    <row r="1879" spans="1:49" x14ac:dyDescent="0.3">
      <c r="A1879" s="247"/>
      <c r="B1879" s="247"/>
      <c r="C1879" s="141" t="s">
        <v>12</v>
      </c>
      <c r="D1879" s="164">
        <v>0</v>
      </c>
      <c r="E1879" s="164">
        <v>0</v>
      </c>
      <c r="F1879" s="164">
        <v>0</v>
      </c>
      <c r="G1879" s="164">
        <v>0</v>
      </c>
      <c r="H1879" s="164">
        <v>0</v>
      </c>
      <c r="I1879" s="164">
        <v>0</v>
      </c>
      <c r="J1879" s="164">
        <v>0</v>
      </c>
      <c r="K1879" s="164">
        <v>0</v>
      </c>
      <c r="L1879" s="164">
        <v>0</v>
      </c>
      <c r="M1879" s="164">
        <v>0</v>
      </c>
      <c r="N1879" s="164">
        <v>0</v>
      </c>
      <c r="O1879" s="164">
        <v>0</v>
      </c>
      <c r="P1879" s="164">
        <v>0</v>
      </c>
      <c r="Q1879" s="164">
        <v>0</v>
      </c>
      <c r="R1879" s="164">
        <v>0</v>
      </c>
      <c r="S1879" s="164">
        <v>0</v>
      </c>
      <c r="T1879" s="164">
        <v>0</v>
      </c>
      <c r="U1879" s="164">
        <v>0</v>
      </c>
      <c r="V1879" s="164">
        <v>0</v>
      </c>
      <c r="W1879" s="164">
        <v>0</v>
      </c>
      <c r="X1879" s="164">
        <v>0</v>
      </c>
      <c r="Y1879" s="164">
        <v>0</v>
      </c>
      <c r="Z1879" s="164">
        <v>0</v>
      </c>
      <c r="AA1879" s="164">
        <v>0</v>
      </c>
      <c r="AB1879" s="164">
        <v>0</v>
      </c>
      <c r="AC1879" s="164">
        <v>0</v>
      </c>
      <c r="AD1879" s="164">
        <v>0</v>
      </c>
      <c r="AE1879" s="164">
        <v>0</v>
      </c>
      <c r="AF1879" s="164">
        <v>0</v>
      </c>
      <c r="AG1879" s="164">
        <v>0</v>
      </c>
      <c r="AH1879" s="164">
        <v>0</v>
      </c>
      <c r="AI1879" s="164">
        <v>0</v>
      </c>
      <c r="AJ1879" s="164">
        <v>0</v>
      </c>
      <c r="AK1879" s="164">
        <v>0</v>
      </c>
      <c r="AL1879" s="164">
        <v>0</v>
      </c>
      <c r="AM1879" s="164">
        <v>0</v>
      </c>
      <c r="AN1879" s="164">
        <v>0</v>
      </c>
      <c r="AO1879" s="164">
        <v>0</v>
      </c>
      <c r="AP1879" s="164">
        <v>0</v>
      </c>
      <c r="AQ1879" s="164">
        <v>0</v>
      </c>
      <c r="AR1879" s="164">
        <v>0</v>
      </c>
      <c r="AS1879" s="164">
        <v>0</v>
      </c>
      <c r="AT1879" s="164">
        <v>0</v>
      </c>
      <c r="AU1879" s="164">
        <v>0</v>
      </c>
      <c r="AV1879" s="164">
        <v>0</v>
      </c>
      <c r="AW1879" s="164">
        <v>0</v>
      </c>
    </row>
    <row r="1880" spans="1:49" x14ac:dyDescent="0.3">
      <c r="A1880" s="247"/>
      <c r="B1880" s="247"/>
      <c r="C1880" s="141" t="s">
        <v>13</v>
      </c>
      <c r="D1880" s="164">
        <v>0</v>
      </c>
      <c r="E1880" s="164">
        <v>0</v>
      </c>
      <c r="F1880" s="164">
        <v>0</v>
      </c>
      <c r="G1880" s="164">
        <v>0</v>
      </c>
      <c r="H1880" s="164">
        <v>0</v>
      </c>
      <c r="I1880" s="164">
        <v>0</v>
      </c>
      <c r="J1880" s="164">
        <v>0</v>
      </c>
      <c r="K1880" s="164">
        <v>0</v>
      </c>
      <c r="L1880" s="164">
        <v>0</v>
      </c>
      <c r="M1880" s="164">
        <v>0</v>
      </c>
      <c r="N1880" s="164">
        <v>0</v>
      </c>
      <c r="O1880" s="164">
        <v>0</v>
      </c>
      <c r="P1880" s="164">
        <v>0</v>
      </c>
      <c r="Q1880" s="164">
        <v>0</v>
      </c>
      <c r="R1880" s="164">
        <v>0</v>
      </c>
      <c r="S1880" s="164">
        <v>0</v>
      </c>
      <c r="T1880" s="164">
        <v>0</v>
      </c>
      <c r="U1880" s="164">
        <v>0</v>
      </c>
      <c r="V1880" s="164">
        <v>0</v>
      </c>
      <c r="W1880" s="164">
        <v>0</v>
      </c>
      <c r="X1880" s="164">
        <v>0</v>
      </c>
      <c r="Y1880" s="164">
        <v>0</v>
      </c>
      <c r="Z1880" s="164">
        <v>0</v>
      </c>
      <c r="AA1880" s="164">
        <v>0</v>
      </c>
      <c r="AB1880" s="164">
        <v>0</v>
      </c>
      <c r="AC1880" s="164">
        <v>0</v>
      </c>
      <c r="AD1880" s="164">
        <v>0</v>
      </c>
      <c r="AE1880" s="164">
        <v>0</v>
      </c>
      <c r="AF1880" s="164">
        <v>0</v>
      </c>
      <c r="AG1880" s="164">
        <v>0</v>
      </c>
      <c r="AH1880" s="164">
        <v>0</v>
      </c>
      <c r="AI1880" s="164">
        <v>0</v>
      </c>
      <c r="AJ1880" s="164">
        <v>0</v>
      </c>
      <c r="AK1880" s="164">
        <v>0</v>
      </c>
      <c r="AL1880" s="164">
        <v>0</v>
      </c>
      <c r="AM1880" s="164">
        <v>0</v>
      </c>
      <c r="AN1880" s="164">
        <v>0</v>
      </c>
      <c r="AO1880" s="164">
        <v>0</v>
      </c>
      <c r="AP1880" s="164">
        <v>0</v>
      </c>
      <c r="AQ1880" s="164">
        <v>0</v>
      </c>
      <c r="AR1880" s="164">
        <v>0</v>
      </c>
      <c r="AS1880" s="164">
        <v>0</v>
      </c>
      <c r="AT1880" s="164">
        <v>0</v>
      </c>
      <c r="AU1880" s="164">
        <v>0</v>
      </c>
      <c r="AV1880" s="164">
        <v>0</v>
      </c>
      <c r="AW1880" s="164">
        <v>0</v>
      </c>
    </row>
    <row r="1881" spans="1:49" x14ac:dyDescent="0.3">
      <c r="A1881" s="247"/>
      <c r="B1881" s="247"/>
      <c r="C1881" s="141" t="s">
        <v>14</v>
      </c>
      <c r="D1881" s="164">
        <v>0</v>
      </c>
      <c r="E1881" s="164">
        <v>0</v>
      </c>
      <c r="F1881" s="164">
        <v>0</v>
      </c>
      <c r="G1881" s="164">
        <v>0</v>
      </c>
      <c r="H1881" s="164">
        <v>0</v>
      </c>
      <c r="I1881" s="164">
        <v>0</v>
      </c>
      <c r="J1881" s="164">
        <v>0</v>
      </c>
      <c r="K1881" s="164">
        <v>0</v>
      </c>
      <c r="L1881" s="164">
        <v>0</v>
      </c>
      <c r="M1881" s="164">
        <v>0</v>
      </c>
      <c r="N1881" s="164">
        <v>0</v>
      </c>
      <c r="O1881" s="164">
        <v>0</v>
      </c>
      <c r="P1881" s="164">
        <v>0</v>
      </c>
      <c r="Q1881" s="164">
        <v>0</v>
      </c>
      <c r="R1881" s="164">
        <v>0</v>
      </c>
      <c r="S1881" s="164">
        <v>0</v>
      </c>
      <c r="T1881" s="164">
        <v>0</v>
      </c>
      <c r="U1881" s="164">
        <v>0</v>
      </c>
      <c r="V1881" s="164">
        <v>0</v>
      </c>
      <c r="W1881" s="164">
        <v>0</v>
      </c>
      <c r="X1881" s="164">
        <v>0</v>
      </c>
      <c r="Y1881" s="164">
        <v>0</v>
      </c>
      <c r="Z1881" s="164">
        <v>0</v>
      </c>
      <c r="AA1881" s="164">
        <v>0</v>
      </c>
      <c r="AB1881" s="164">
        <v>0</v>
      </c>
      <c r="AC1881" s="164">
        <v>0</v>
      </c>
      <c r="AD1881" s="164">
        <v>0</v>
      </c>
      <c r="AE1881" s="164">
        <v>0</v>
      </c>
      <c r="AF1881" s="164">
        <v>0</v>
      </c>
      <c r="AG1881" s="164">
        <v>0</v>
      </c>
      <c r="AH1881" s="164">
        <v>0</v>
      </c>
      <c r="AI1881" s="164">
        <v>0</v>
      </c>
      <c r="AJ1881" s="164">
        <v>0</v>
      </c>
      <c r="AK1881" s="164">
        <v>0</v>
      </c>
      <c r="AL1881" s="164">
        <v>0</v>
      </c>
      <c r="AM1881" s="164">
        <v>0</v>
      </c>
      <c r="AN1881" s="164">
        <v>0</v>
      </c>
      <c r="AO1881" s="164">
        <v>0</v>
      </c>
      <c r="AP1881" s="164">
        <v>0</v>
      </c>
      <c r="AQ1881" s="164">
        <v>0</v>
      </c>
      <c r="AR1881" s="164">
        <v>0</v>
      </c>
      <c r="AS1881" s="164">
        <v>0</v>
      </c>
      <c r="AT1881" s="164">
        <v>0</v>
      </c>
      <c r="AU1881" s="164">
        <v>0</v>
      </c>
      <c r="AV1881" s="164">
        <v>0</v>
      </c>
      <c r="AW1881" s="164">
        <v>0</v>
      </c>
    </row>
    <row r="1882" spans="1:49" x14ac:dyDescent="0.3">
      <c r="A1882" s="247"/>
      <c r="B1882" s="247"/>
      <c r="C1882" s="141" t="s">
        <v>15</v>
      </c>
      <c r="D1882" s="164">
        <v>0</v>
      </c>
      <c r="E1882" s="164">
        <v>0</v>
      </c>
      <c r="F1882" s="164">
        <v>0</v>
      </c>
      <c r="G1882" s="164">
        <v>0</v>
      </c>
      <c r="H1882" s="164">
        <v>0</v>
      </c>
      <c r="I1882" s="164">
        <v>0</v>
      </c>
      <c r="J1882" s="164">
        <v>0</v>
      </c>
      <c r="K1882" s="164">
        <v>0</v>
      </c>
      <c r="L1882" s="164">
        <v>0</v>
      </c>
      <c r="M1882" s="164">
        <v>0</v>
      </c>
      <c r="N1882" s="164">
        <v>0</v>
      </c>
      <c r="O1882" s="164">
        <v>0</v>
      </c>
      <c r="P1882" s="164">
        <v>0</v>
      </c>
      <c r="Q1882" s="164">
        <v>0</v>
      </c>
      <c r="R1882" s="164">
        <v>0</v>
      </c>
      <c r="S1882" s="164">
        <v>0</v>
      </c>
      <c r="T1882" s="164">
        <v>0</v>
      </c>
      <c r="U1882" s="164">
        <v>0</v>
      </c>
      <c r="V1882" s="164">
        <v>0</v>
      </c>
      <c r="W1882" s="164">
        <v>0</v>
      </c>
      <c r="X1882" s="164">
        <v>0</v>
      </c>
      <c r="Y1882" s="164">
        <v>0</v>
      </c>
      <c r="Z1882" s="164">
        <v>0</v>
      </c>
      <c r="AA1882" s="164">
        <v>0</v>
      </c>
      <c r="AB1882" s="164">
        <v>0</v>
      </c>
      <c r="AC1882" s="164">
        <v>0</v>
      </c>
      <c r="AD1882" s="164">
        <v>0</v>
      </c>
      <c r="AE1882" s="164">
        <v>0</v>
      </c>
      <c r="AF1882" s="164">
        <v>0</v>
      </c>
      <c r="AG1882" s="164">
        <v>0</v>
      </c>
      <c r="AH1882" s="164">
        <v>0</v>
      </c>
      <c r="AI1882" s="164">
        <v>0</v>
      </c>
      <c r="AJ1882" s="164">
        <v>0</v>
      </c>
      <c r="AK1882" s="164">
        <v>0</v>
      </c>
      <c r="AL1882" s="164">
        <v>0</v>
      </c>
      <c r="AM1882" s="164">
        <v>0</v>
      </c>
      <c r="AN1882" s="164">
        <v>0</v>
      </c>
      <c r="AO1882" s="164">
        <v>0</v>
      </c>
      <c r="AP1882" s="164">
        <v>0</v>
      </c>
      <c r="AQ1882" s="164">
        <v>0</v>
      </c>
      <c r="AR1882" s="164">
        <v>0</v>
      </c>
      <c r="AS1882" s="164">
        <v>0</v>
      </c>
      <c r="AT1882" s="164">
        <v>0</v>
      </c>
      <c r="AU1882" s="164">
        <v>0</v>
      </c>
      <c r="AV1882" s="164">
        <v>0</v>
      </c>
      <c r="AW1882" s="164">
        <v>0</v>
      </c>
    </row>
    <row r="1883" spans="1:49" x14ac:dyDescent="0.3">
      <c r="A1883" s="247"/>
      <c r="B1883" s="247"/>
      <c r="C1883" s="141" t="s">
        <v>16</v>
      </c>
      <c r="D1883" s="164">
        <v>0</v>
      </c>
      <c r="E1883" s="164">
        <v>0</v>
      </c>
      <c r="F1883" s="164">
        <v>0</v>
      </c>
      <c r="G1883" s="164">
        <v>0</v>
      </c>
      <c r="H1883" s="164">
        <v>0</v>
      </c>
      <c r="I1883" s="164">
        <v>0</v>
      </c>
      <c r="J1883" s="164">
        <v>0</v>
      </c>
      <c r="K1883" s="164">
        <v>0</v>
      </c>
      <c r="L1883" s="164">
        <v>0</v>
      </c>
      <c r="M1883" s="164">
        <v>0</v>
      </c>
      <c r="N1883" s="164">
        <v>0</v>
      </c>
      <c r="O1883" s="164">
        <v>0</v>
      </c>
      <c r="P1883" s="164">
        <v>0</v>
      </c>
      <c r="Q1883" s="164">
        <v>0</v>
      </c>
      <c r="R1883" s="164">
        <v>0</v>
      </c>
      <c r="S1883" s="164">
        <v>0</v>
      </c>
      <c r="T1883" s="164">
        <v>0</v>
      </c>
      <c r="U1883" s="164">
        <v>0</v>
      </c>
      <c r="V1883" s="164">
        <v>0</v>
      </c>
      <c r="W1883" s="164">
        <v>0</v>
      </c>
      <c r="X1883" s="164">
        <v>0</v>
      </c>
      <c r="Y1883" s="164">
        <v>0</v>
      </c>
      <c r="Z1883" s="164">
        <v>0</v>
      </c>
      <c r="AA1883" s="164">
        <v>0</v>
      </c>
      <c r="AB1883" s="164">
        <v>0</v>
      </c>
      <c r="AC1883" s="164">
        <v>0</v>
      </c>
      <c r="AD1883" s="164">
        <v>0</v>
      </c>
      <c r="AE1883" s="164">
        <v>0</v>
      </c>
      <c r="AF1883" s="164">
        <v>0</v>
      </c>
      <c r="AG1883" s="164">
        <v>0</v>
      </c>
      <c r="AH1883" s="164">
        <v>0</v>
      </c>
      <c r="AI1883" s="164">
        <v>0</v>
      </c>
      <c r="AJ1883" s="164">
        <v>0</v>
      </c>
      <c r="AK1883" s="164">
        <v>0</v>
      </c>
      <c r="AL1883" s="164">
        <v>0</v>
      </c>
      <c r="AM1883" s="164">
        <v>0</v>
      </c>
      <c r="AN1883" s="164">
        <v>0</v>
      </c>
      <c r="AO1883" s="164">
        <v>0</v>
      </c>
      <c r="AP1883" s="164">
        <v>0</v>
      </c>
      <c r="AQ1883" s="164">
        <v>0</v>
      </c>
      <c r="AR1883" s="164">
        <v>0</v>
      </c>
      <c r="AS1883" s="164">
        <v>0</v>
      </c>
      <c r="AT1883" s="164">
        <v>0</v>
      </c>
      <c r="AU1883" s="164">
        <v>0</v>
      </c>
      <c r="AV1883" s="164">
        <v>0</v>
      </c>
      <c r="AW1883" s="164">
        <v>0</v>
      </c>
    </row>
    <row r="1884" spans="1:49" x14ac:dyDescent="0.3">
      <c r="A1884" s="247"/>
      <c r="B1884" s="247"/>
      <c r="C1884" s="141" t="s">
        <v>17</v>
      </c>
      <c r="D1884" s="164">
        <v>0</v>
      </c>
      <c r="E1884" s="164">
        <v>0</v>
      </c>
      <c r="F1884" s="164">
        <v>0</v>
      </c>
      <c r="G1884" s="164">
        <v>0</v>
      </c>
      <c r="H1884" s="164">
        <v>0</v>
      </c>
      <c r="I1884" s="164">
        <v>0</v>
      </c>
      <c r="J1884" s="164">
        <v>0</v>
      </c>
      <c r="K1884" s="164">
        <v>0</v>
      </c>
      <c r="L1884" s="164">
        <v>0</v>
      </c>
      <c r="M1884" s="164">
        <v>0</v>
      </c>
      <c r="N1884" s="164">
        <v>0</v>
      </c>
      <c r="O1884" s="164">
        <v>0</v>
      </c>
      <c r="P1884" s="164">
        <v>0</v>
      </c>
      <c r="Q1884" s="164">
        <v>0</v>
      </c>
      <c r="R1884" s="164">
        <v>0</v>
      </c>
      <c r="S1884" s="164">
        <v>0</v>
      </c>
      <c r="T1884" s="164">
        <v>0</v>
      </c>
      <c r="U1884" s="164">
        <v>0</v>
      </c>
      <c r="V1884" s="164">
        <v>0</v>
      </c>
      <c r="W1884" s="164">
        <v>0</v>
      </c>
      <c r="X1884" s="164">
        <v>0</v>
      </c>
      <c r="Y1884" s="164">
        <v>0</v>
      </c>
      <c r="Z1884" s="164">
        <v>0</v>
      </c>
      <c r="AA1884" s="164">
        <v>0</v>
      </c>
      <c r="AB1884" s="164">
        <v>0</v>
      </c>
      <c r="AC1884" s="164">
        <v>0</v>
      </c>
      <c r="AD1884" s="164">
        <v>0</v>
      </c>
      <c r="AE1884" s="164">
        <v>0</v>
      </c>
      <c r="AF1884" s="164">
        <v>0</v>
      </c>
      <c r="AG1884" s="164">
        <v>0</v>
      </c>
      <c r="AH1884" s="164">
        <v>0</v>
      </c>
      <c r="AI1884" s="164">
        <v>0</v>
      </c>
      <c r="AJ1884" s="164">
        <v>0</v>
      </c>
      <c r="AK1884" s="164">
        <v>0</v>
      </c>
      <c r="AL1884" s="164">
        <v>0</v>
      </c>
      <c r="AM1884" s="164">
        <v>0</v>
      </c>
      <c r="AN1884" s="164">
        <v>0</v>
      </c>
      <c r="AO1884" s="164">
        <v>0</v>
      </c>
      <c r="AP1884" s="164">
        <v>0</v>
      </c>
      <c r="AQ1884" s="164">
        <v>0</v>
      </c>
      <c r="AR1884" s="164">
        <v>0</v>
      </c>
      <c r="AS1884" s="164">
        <v>0</v>
      </c>
      <c r="AT1884" s="164">
        <v>0</v>
      </c>
      <c r="AU1884" s="164">
        <v>0</v>
      </c>
      <c r="AV1884" s="164">
        <v>0</v>
      </c>
      <c r="AW1884" s="164">
        <v>0</v>
      </c>
    </row>
    <row r="1885" spans="1:49" x14ac:dyDescent="0.3">
      <c r="A1885" s="247"/>
      <c r="B1885" s="247"/>
      <c r="C1885" s="141" t="s">
        <v>34</v>
      </c>
      <c r="D1885" s="164">
        <v>0</v>
      </c>
      <c r="E1885" s="164">
        <v>0</v>
      </c>
      <c r="F1885" s="164">
        <v>0</v>
      </c>
      <c r="G1885" s="164">
        <v>0</v>
      </c>
      <c r="H1885" s="164">
        <v>0</v>
      </c>
      <c r="I1885" s="164">
        <v>0</v>
      </c>
      <c r="J1885" s="164">
        <v>0</v>
      </c>
      <c r="K1885" s="164">
        <v>0</v>
      </c>
      <c r="L1885" s="164">
        <v>0</v>
      </c>
      <c r="M1885" s="164">
        <v>0</v>
      </c>
      <c r="N1885" s="164">
        <v>0</v>
      </c>
      <c r="O1885" s="164">
        <v>0</v>
      </c>
      <c r="P1885" s="164">
        <v>0</v>
      </c>
      <c r="Q1885" s="164">
        <v>0</v>
      </c>
      <c r="R1885" s="164">
        <v>0</v>
      </c>
      <c r="S1885" s="164">
        <v>0</v>
      </c>
      <c r="T1885" s="164">
        <v>0</v>
      </c>
      <c r="U1885" s="164">
        <v>0</v>
      </c>
      <c r="V1885" s="164">
        <v>0</v>
      </c>
      <c r="W1885" s="164">
        <v>0</v>
      </c>
      <c r="X1885" s="164">
        <v>0</v>
      </c>
      <c r="Y1885" s="164">
        <v>0</v>
      </c>
      <c r="Z1885" s="164">
        <v>0</v>
      </c>
      <c r="AA1885" s="164">
        <v>0</v>
      </c>
      <c r="AB1885" s="164">
        <v>0</v>
      </c>
      <c r="AC1885" s="164">
        <v>0</v>
      </c>
      <c r="AD1885" s="164">
        <v>0</v>
      </c>
      <c r="AE1885" s="164">
        <v>0</v>
      </c>
      <c r="AF1885" s="164">
        <v>0</v>
      </c>
      <c r="AG1885" s="164">
        <v>0</v>
      </c>
      <c r="AH1885" s="164">
        <v>0</v>
      </c>
      <c r="AI1885" s="164">
        <v>0</v>
      </c>
      <c r="AJ1885" s="164">
        <v>0</v>
      </c>
      <c r="AK1885" s="164">
        <v>0</v>
      </c>
      <c r="AL1885" s="164">
        <v>0</v>
      </c>
      <c r="AM1885" s="164">
        <v>0</v>
      </c>
      <c r="AN1885" s="164">
        <v>0</v>
      </c>
      <c r="AO1885" s="164">
        <v>0</v>
      </c>
      <c r="AP1885" s="164">
        <v>0</v>
      </c>
      <c r="AQ1885" s="164">
        <v>0</v>
      </c>
      <c r="AR1885" s="164">
        <v>0</v>
      </c>
      <c r="AS1885" s="164">
        <v>0</v>
      </c>
      <c r="AT1885" s="164">
        <v>0</v>
      </c>
      <c r="AU1885" s="164">
        <v>0</v>
      </c>
      <c r="AV1885" s="164">
        <v>0</v>
      </c>
      <c r="AW1885" s="164">
        <v>0</v>
      </c>
    </row>
    <row r="1886" spans="1:49" x14ac:dyDescent="0.3">
      <c r="A1886" s="247"/>
      <c r="B1886" s="247"/>
      <c r="C1886" s="141" t="s">
        <v>19</v>
      </c>
      <c r="D1886" s="164">
        <v>0</v>
      </c>
      <c r="E1886" s="164">
        <v>0</v>
      </c>
      <c r="F1886" s="164">
        <v>0</v>
      </c>
      <c r="G1886" s="164">
        <v>0</v>
      </c>
      <c r="H1886" s="164">
        <v>0</v>
      </c>
      <c r="I1886" s="164">
        <v>0</v>
      </c>
      <c r="J1886" s="164">
        <v>0</v>
      </c>
      <c r="K1886" s="164">
        <v>0</v>
      </c>
      <c r="L1886" s="164">
        <v>0</v>
      </c>
      <c r="M1886" s="164">
        <v>0</v>
      </c>
      <c r="N1886" s="164">
        <v>0</v>
      </c>
      <c r="O1886" s="164">
        <v>0</v>
      </c>
      <c r="P1886" s="164">
        <v>0</v>
      </c>
      <c r="Q1886" s="164">
        <v>0</v>
      </c>
      <c r="R1886" s="164">
        <v>0</v>
      </c>
      <c r="S1886" s="164">
        <v>0</v>
      </c>
      <c r="T1886" s="164">
        <v>0</v>
      </c>
      <c r="U1886" s="164">
        <v>0</v>
      </c>
      <c r="V1886" s="164">
        <v>0</v>
      </c>
      <c r="W1886" s="164">
        <v>0</v>
      </c>
      <c r="X1886" s="164">
        <v>0</v>
      </c>
      <c r="Y1886" s="164">
        <v>0</v>
      </c>
      <c r="Z1886" s="164">
        <v>0</v>
      </c>
      <c r="AA1886" s="164">
        <v>0</v>
      </c>
      <c r="AB1886" s="164">
        <v>0</v>
      </c>
      <c r="AC1886" s="164">
        <v>0</v>
      </c>
      <c r="AD1886" s="164">
        <v>0</v>
      </c>
      <c r="AE1886" s="164">
        <v>0</v>
      </c>
      <c r="AF1886" s="164">
        <v>0</v>
      </c>
      <c r="AG1886" s="164">
        <v>0</v>
      </c>
      <c r="AH1886" s="164">
        <v>0</v>
      </c>
      <c r="AI1886" s="164">
        <v>0</v>
      </c>
      <c r="AJ1886" s="164">
        <v>0</v>
      </c>
      <c r="AK1886" s="164">
        <v>0</v>
      </c>
      <c r="AL1886" s="164">
        <v>0</v>
      </c>
      <c r="AM1886" s="164">
        <v>0</v>
      </c>
      <c r="AN1886" s="164">
        <v>0</v>
      </c>
      <c r="AO1886" s="164">
        <v>0</v>
      </c>
      <c r="AP1886" s="164">
        <v>0</v>
      </c>
      <c r="AQ1886" s="164">
        <v>0</v>
      </c>
      <c r="AR1886" s="164">
        <v>0</v>
      </c>
      <c r="AS1886" s="164">
        <v>0</v>
      </c>
      <c r="AT1886" s="164">
        <v>0</v>
      </c>
      <c r="AU1886" s="164">
        <v>0</v>
      </c>
      <c r="AV1886" s="164">
        <v>0</v>
      </c>
      <c r="AW1886" s="164">
        <v>0</v>
      </c>
    </row>
    <row r="1887" spans="1:49" x14ac:dyDescent="0.3">
      <c r="A1887" s="247"/>
      <c r="B1887" s="247" t="s">
        <v>25</v>
      </c>
      <c r="C1887" s="141" t="s">
        <v>11</v>
      </c>
      <c r="D1887" s="164">
        <v>-4000</v>
      </c>
      <c r="E1887" s="164">
        <v>-4000</v>
      </c>
      <c r="F1887" s="164">
        <v>-4000</v>
      </c>
      <c r="G1887" s="164">
        <v>-4000</v>
      </c>
      <c r="H1887" s="164">
        <v>-4000</v>
      </c>
      <c r="I1887" s="164">
        <v>-4000</v>
      </c>
      <c r="J1887" s="164">
        <v>-4000</v>
      </c>
      <c r="K1887" s="164">
        <v>-4000</v>
      </c>
      <c r="L1887" s="164">
        <v>-4000</v>
      </c>
      <c r="M1887" s="164">
        <v>-4000</v>
      </c>
      <c r="N1887" s="164">
        <v>-4000</v>
      </c>
      <c r="O1887" s="164">
        <v>-4000</v>
      </c>
      <c r="P1887" s="164">
        <v>-4000</v>
      </c>
      <c r="Q1887" s="164">
        <v>-4000</v>
      </c>
      <c r="R1887" s="164">
        <v>0</v>
      </c>
      <c r="S1887" s="164">
        <v>0</v>
      </c>
      <c r="T1887" s="164">
        <v>0</v>
      </c>
      <c r="U1887" s="164">
        <v>0</v>
      </c>
      <c r="V1887" s="164">
        <v>0</v>
      </c>
      <c r="W1887" s="164">
        <v>0</v>
      </c>
      <c r="X1887" s="164">
        <v>0</v>
      </c>
      <c r="Y1887" s="164">
        <v>0</v>
      </c>
      <c r="Z1887" s="164">
        <v>0</v>
      </c>
      <c r="AA1887" s="164">
        <v>0</v>
      </c>
      <c r="AB1887" s="164">
        <v>0</v>
      </c>
      <c r="AC1887" s="164">
        <v>0</v>
      </c>
      <c r="AD1887" s="164">
        <v>0</v>
      </c>
      <c r="AE1887" s="164">
        <v>0</v>
      </c>
      <c r="AF1887" s="164">
        <v>0</v>
      </c>
      <c r="AG1887" s="164">
        <v>0</v>
      </c>
      <c r="AH1887" s="164">
        <v>0</v>
      </c>
      <c r="AI1887" s="164">
        <v>0</v>
      </c>
      <c r="AJ1887" s="164">
        <v>0</v>
      </c>
      <c r="AK1887" s="164">
        <v>0</v>
      </c>
      <c r="AL1887" s="164">
        <v>0</v>
      </c>
      <c r="AM1887" s="164">
        <v>0</v>
      </c>
      <c r="AN1887" s="164">
        <v>0</v>
      </c>
      <c r="AO1887" s="164">
        <v>0</v>
      </c>
      <c r="AP1887" s="164">
        <v>0</v>
      </c>
      <c r="AQ1887" s="164">
        <v>0</v>
      </c>
      <c r="AR1887" s="164">
        <v>0</v>
      </c>
      <c r="AS1887" s="164">
        <v>0</v>
      </c>
      <c r="AT1887" s="164">
        <v>0</v>
      </c>
      <c r="AU1887" s="164">
        <v>0</v>
      </c>
      <c r="AV1887" s="164">
        <v>0</v>
      </c>
      <c r="AW1887" s="164">
        <v>0</v>
      </c>
    </row>
    <row r="1888" spans="1:49" x14ac:dyDescent="0.3">
      <c r="A1888" s="247"/>
      <c r="B1888" s="247"/>
      <c r="C1888" s="141" t="s">
        <v>12</v>
      </c>
      <c r="D1888" s="164">
        <v>0</v>
      </c>
      <c r="E1888" s="164">
        <v>0</v>
      </c>
      <c r="F1888" s="164">
        <v>0</v>
      </c>
      <c r="G1888" s="164">
        <v>0</v>
      </c>
      <c r="H1888" s="164">
        <v>0</v>
      </c>
      <c r="I1888" s="164">
        <v>0</v>
      </c>
      <c r="J1888" s="164">
        <v>0</v>
      </c>
      <c r="K1888" s="164">
        <v>0</v>
      </c>
      <c r="L1888" s="164">
        <v>0</v>
      </c>
      <c r="M1888" s="164">
        <v>0</v>
      </c>
      <c r="N1888" s="164">
        <v>0</v>
      </c>
      <c r="O1888" s="164">
        <v>0</v>
      </c>
      <c r="P1888" s="164">
        <v>0</v>
      </c>
      <c r="Q1888" s="164">
        <v>0</v>
      </c>
      <c r="R1888" s="164">
        <v>0</v>
      </c>
      <c r="S1888" s="164">
        <v>0</v>
      </c>
      <c r="T1888" s="164">
        <v>0</v>
      </c>
      <c r="U1888" s="164">
        <v>0</v>
      </c>
      <c r="V1888" s="164">
        <v>0</v>
      </c>
      <c r="W1888" s="164">
        <v>0</v>
      </c>
      <c r="X1888" s="164">
        <v>0</v>
      </c>
      <c r="Y1888" s="164">
        <v>0</v>
      </c>
      <c r="Z1888" s="164">
        <v>0</v>
      </c>
      <c r="AA1888" s="164">
        <v>0</v>
      </c>
      <c r="AB1888" s="164">
        <v>0</v>
      </c>
      <c r="AC1888" s="164">
        <v>0</v>
      </c>
      <c r="AD1888" s="164">
        <v>0</v>
      </c>
      <c r="AE1888" s="164">
        <v>0</v>
      </c>
      <c r="AF1888" s="164">
        <v>0</v>
      </c>
      <c r="AG1888" s="164">
        <v>0</v>
      </c>
      <c r="AH1888" s="164">
        <v>0</v>
      </c>
      <c r="AI1888" s="164">
        <v>0</v>
      </c>
      <c r="AJ1888" s="164">
        <v>0</v>
      </c>
      <c r="AK1888" s="164">
        <v>0</v>
      </c>
      <c r="AL1888" s="164">
        <v>0</v>
      </c>
      <c r="AM1888" s="164">
        <v>0</v>
      </c>
      <c r="AN1888" s="164">
        <v>0</v>
      </c>
      <c r="AO1888" s="164">
        <v>0</v>
      </c>
      <c r="AP1888" s="164">
        <v>0</v>
      </c>
      <c r="AQ1888" s="164">
        <v>0</v>
      </c>
      <c r="AR1888" s="164">
        <v>0</v>
      </c>
      <c r="AS1888" s="164">
        <v>0</v>
      </c>
      <c r="AT1888" s="164">
        <v>0</v>
      </c>
      <c r="AU1888" s="164">
        <v>0</v>
      </c>
      <c r="AV1888" s="164">
        <v>0</v>
      </c>
      <c r="AW1888" s="164">
        <v>0</v>
      </c>
    </row>
    <row r="1889" spans="1:49" x14ac:dyDescent="0.3">
      <c r="A1889" s="247"/>
      <c r="B1889" s="247"/>
      <c r="C1889" s="141" t="s">
        <v>13</v>
      </c>
      <c r="D1889" s="164">
        <v>0</v>
      </c>
      <c r="E1889" s="164">
        <v>0</v>
      </c>
      <c r="F1889" s="164">
        <v>0</v>
      </c>
      <c r="G1889" s="164">
        <v>0</v>
      </c>
      <c r="H1889" s="164">
        <v>0</v>
      </c>
      <c r="I1889" s="164">
        <v>0</v>
      </c>
      <c r="J1889" s="164">
        <v>0</v>
      </c>
      <c r="K1889" s="164">
        <v>0</v>
      </c>
      <c r="L1889" s="164">
        <v>0</v>
      </c>
      <c r="M1889" s="164">
        <v>0</v>
      </c>
      <c r="N1889" s="164">
        <v>0</v>
      </c>
      <c r="O1889" s="164">
        <v>0</v>
      </c>
      <c r="P1889" s="164">
        <v>0</v>
      </c>
      <c r="Q1889" s="164">
        <v>0</v>
      </c>
      <c r="R1889" s="164">
        <v>0</v>
      </c>
      <c r="S1889" s="164">
        <v>0</v>
      </c>
      <c r="T1889" s="164">
        <v>0</v>
      </c>
      <c r="U1889" s="164">
        <v>0</v>
      </c>
      <c r="V1889" s="164">
        <v>0</v>
      </c>
      <c r="W1889" s="164">
        <v>0</v>
      </c>
      <c r="X1889" s="164">
        <v>0</v>
      </c>
      <c r="Y1889" s="164">
        <v>0</v>
      </c>
      <c r="Z1889" s="164">
        <v>0</v>
      </c>
      <c r="AA1889" s="164">
        <v>0</v>
      </c>
      <c r="AB1889" s="164">
        <v>0</v>
      </c>
      <c r="AC1889" s="164">
        <v>0</v>
      </c>
      <c r="AD1889" s="164">
        <v>0</v>
      </c>
      <c r="AE1889" s="164">
        <v>0</v>
      </c>
      <c r="AF1889" s="164">
        <v>0</v>
      </c>
      <c r="AG1889" s="164">
        <v>0</v>
      </c>
      <c r="AH1889" s="164">
        <v>0</v>
      </c>
      <c r="AI1889" s="164">
        <v>0</v>
      </c>
      <c r="AJ1889" s="164">
        <v>0</v>
      </c>
      <c r="AK1889" s="164">
        <v>0</v>
      </c>
      <c r="AL1889" s="164">
        <v>0</v>
      </c>
      <c r="AM1889" s="164">
        <v>0</v>
      </c>
      <c r="AN1889" s="164">
        <v>0</v>
      </c>
      <c r="AO1889" s="164">
        <v>0</v>
      </c>
      <c r="AP1889" s="164">
        <v>0</v>
      </c>
      <c r="AQ1889" s="164">
        <v>0</v>
      </c>
      <c r="AR1889" s="164">
        <v>0</v>
      </c>
      <c r="AS1889" s="164">
        <v>0</v>
      </c>
      <c r="AT1889" s="164">
        <v>0</v>
      </c>
      <c r="AU1889" s="164">
        <v>0</v>
      </c>
      <c r="AV1889" s="164">
        <v>0</v>
      </c>
      <c r="AW1889" s="164">
        <v>0</v>
      </c>
    </row>
    <row r="1890" spans="1:49" x14ac:dyDescent="0.3">
      <c r="A1890" s="247"/>
      <c r="B1890" s="247"/>
      <c r="C1890" s="141" t="s">
        <v>14</v>
      </c>
      <c r="D1890" s="164">
        <v>-30532.3</v>
      </c>
      <c r="E1890" s="164">
        <v>-30532.3</v>
      </c>
      <c r="F1890" s="164">
        <v>-30532.3</v>
      </c>
      <c r="G1890" s="164">
        <v>-30532.3</v>
      </c>
      <c r="H1890" s="164">
        <v>-30532.3</v>
      </c>
      <c r="I1890" s="164">
        <v>-30532.3</v>
      </c>
      <c r="J1890" s="164">
        <v>-30532.3</v>
      </c>
      <c r="K1890" s="164">
        <v>-30532.3</v>
      </c>
      <c r="L1890" s="164">
        <v>-30532.3</v>
      </c>
      <c r="M1890" s="164">
        <v>-30532.3</v>
      </c>
      <c r="N1890" s="164">
        <v>-30532.3</v>
      </c>
      <c r="O1890" s="164">
        <v>-30532.3</v>
      </c>
      <c r="P1890" s="164">
        <v>-30532.3</v>
      </c>
      <c r="Q1890" s="164">
        <v>-30532.3</v>
      </c>
      <c r="R1890" s="164">
        <v>0</v>
      </c>
      <c r="S1890" s="164">
        <v>0</v>
      </c>
      <c r="T1890" s="164">
        <v>0</v>
      </c>
      <c r="U1890" s="164">
        <v>0</v>
      </c>
      <c r="V1890" s="164">
        <v>0</v>
      </c>
      <c r="W1890" s="164">
        <v>0</v>
      </c>
      <c r="X1890" s="164">
        <v>0</v>
      </c>
      <c r="Y1890" s="164">
        <v>0</v>
      </c>
      <c r="Z1890" s="164">
        <v>0</v>
      </c>
      <c r="AA1890" s="164">
        <v>0</v>
      </c>
      <c r="AB1890" s="164">
        <v>0</v>
      </c>
      <c r="AC1890" s="164">
        <v>0</v>
      </c>
      <c r="AD1890" s="164">
        <v>0</v>
      </c>
      <c r="AE1890" s="164">
        <v>0</v>
      </c>
      <c r="AF1890" s="164">
        <v>0</v>
      </c>
      <c r="AG1890" s="164">
        <v>0</v>
      </c>
      <c r="AH1890" s="164">
        <v>0</v>
      </c>
      <c r="AI1890" s="164">
        <v>0</v>
      </c>
      <c r="AJ1890" s="164">
        <v>0</v>
      </c>
      <c r="AK1890" s="164">
        <v>0</v>
      </c>
      <c r="AL1890" s="164">
        <v>0</v>
      </c>
      <c r="AM1890" s="164">
        <v>0</v>
      </c>
      <c r="AN1890" s="164">
        <v>0</v>
      </c>
      <c r="AO1890" s="164">
        <v>0</v>
      </c>
      <c r="AP1890" s="164">
        <v>0</v>
      </c>
      <c r="AQ1890" s="164">
        <v>0</v>
      </c>
      <c r="AR1890" s="164">
        <v>0</v>
      </c>
      <c r="AS1890" s="164">
        <v>0</v>
      </c>
      <c r="AT1890" s="164">
        <v>0</v>
      </c>
      <c r="AU1890" s="164">
        <v>0</v>
      </c>
      <c r="AV1890" s="164">
        <v>0</v>
      </c>
      <c r="AW1890" s="164">
        <v>0</v>
      </c>
    </row>
    <row r="1891" spans="1:49" x14ac:dyDescent="0.3">
      <c r="A1891" s="247"/>
      <c r="B1891" s="247"/>
      <c r="C1891" s="141" t="s">
        <v>15</v>
      </c>
      <c r="D1891" s="164">
        <v>0</v>
      </c>
      <c r="E1891" s="164">
        <v>0</v>
      </c>
      <c r="F1891" s="164">
        <v>0</v>
      </c>
      <c r="G1891" s="164">
        <v>0</v>
      </c>
      <c r="H1891" s="164">
        <v>0</v>
      </c>
      <c r="I1891" s="164">
        <v>0</v>
      </c>
      <c r="J1891" s="164">
        <v>0</v>
      </c>
      <c r="K1891" s="164">
        <v>0</v>
      </c>
      <c r="L1891" s="164">
        <v>0</v>
      </c>
      <c r="M1891" s="164">
        <v>0</v>
      </c>
      <c r="N1891" s="164">
        <v>0</v>
      </c>
      <c r="O1891" s="164">
        <v>0</v>
      </c>
      <c r="P1891" s="164">
        <v>0</v>
      </c>
      <c r="Q1891" s="164">
        <v>0</v>
      </c>
      <c r="R1891" s="164">
        <v>0</v>
      </c>
      <c r="S1891" s="164">
        <v>0</v>
      </c>
      <c r="T1891" s="164">
        <v>0</v>
      </c>
      <c r="U1891" s="164">
        <v>0</v>
      </c>
      <c r="V1891" s="164">
        <v>0</v>
      </c>
      <c r="W1891" s="164">
        <v>0</v>
      </c>
      <c r="X1891" s="164">
        <v>0</v>
      </c>
      <c r="Y1891" s="164">
        <v>0</v>
      </c>
      <c r="Z1891" s="164">
        <v>0</v>
      </c>
      <c r="AA1891" s="164">
        <v>0</v>
      </c>
      <c r="AB1891" s="164">
        <v>0</v>
      </c>
      <c r="AC1891" s="164">
        <v>0</v>
      </c>
      <c r="AD1891" s="164">
        <v>0</v>
      </c>
      <c r="AE1891" s="164">
        <v>0</v>
      </c>
      <c r="AF1891" s="164">
        <v>0</v>
      </c>
      <c r="AG1891" s="164">
        <v>0</v>
      </c>
      <c r="AH1891" s="164">
        <v>0</v>
      </c>
      <c r="AI1891" s="164">
        <v>0</v>
      </c>
      <c r="AJ1891" s="164">
        <v>0</v>
      </c>
      <c r="AK1891" s="164">
        <v>0</v>
      </c>
      <c r="AL1891" s="164">
        <v>0</v>
      </c>
      <c r="AM1891" s="164">
        <v>0</v>
      </c>
      <c r="AN1891" s="164">
        <v>0</v>
      </c>
      <c r="AO1891" s="164">
        <v>0</v>
      </c>
      <c r="AP1891" s="164">
        <v>0</v>
      </c>
      <c r="AQ1891" s="164">
        <v>0</v>
      </c>
      <c r="AR1891" s="164">
        <v>0</v>
      </c>
      <c r="AS1891" s="164">
        <v>0</v>
      </c>
      <c r="AT1891" s="164">
        <v>0</v>
      </c>
      <c r="AU1891" s="164">
        <v>0</v>
      </c>
      <c r="AV1891" s="164">
        <v>0</v>
      </c>
      <c r="AW1891" s="164">
        <v>0</v>
      </c>
    </row>
    <row r="1892" spans="1:49" x14ac:dyDescent="0.3">
      <c r="A1892" s="247"/>
      <c r="B1892" s="247"/>
      <c r="C1892" s="141" t="s">
        <v>16</v>
      </c>
      <c r="D1892" s="164">
        <v>0</v>
      </c>
      <c r="E1892" s="164">
        <v>0</v>
      </c>
      <c r="F1892" s="164">
        <v>0</v>
      </c>
      <c r="G1892" s="164">
        <v>0</v>
      </c>
      <c r="H1892" s="164">
        <v>-10000</v>
      </c>
      <c r="I1892" s="164">
        <v>-10000</v>
      </c>
      <c r="J1892" s="164">
        <v>-10000</v>
      </c>
      <c r="K1892" s="164">
        <v>-10000</v>
      </c>
      <c r="L1892" s="164">
        <v>-10000</v>
      </c>
      <c r="M1892" s="164">
        <v>-10000</v>
      </c>
      <c r="N1892" s="164">
        <v>-10000</v>
      </c>
      <c r="O1892" s="164">
        <v>-10000</v>
      </c>
      <c r="P1892" s="164">
        <v>-10000</v>
      </c>
      <c r="Q1892" s="164">
        <v>-10000</v>
      </c>
      <c r="R1892" s="164">
        <v>-500</v>
      </c>
      <c r="S1892" s="164">
        <v>-500</v>
      </c>
      <c r="T1892" s="164">
        <v>-500</v>
      </c>
      <c r="U1892" s="164">
        <v>-500</v>
      </c>
      <c r="V1892" s="164">
        <v>-500</v>
      </c>
      <c r="W1892" s="164">
        <v>-500</v>
      </c>
      <c r="X1892" s="164">
        <v>-500</v>
      </c>
      <c r="Y1892" s="164">
        <v>-500</v>
      </c>
      <c r="Z1892" s="164">
        <v>-500</v>
      </c>
      <c r="AA1892" s="164">
        <v>-500</v>
      </c>
      <c r="AB1892" s="164">
        <v>-500</v>
      </c>
      <c r="AC1892" s="164">
        <v>-500</v>
      </c>
      <c r="AD1892" s="164">
        <v>-500</v>
      </c>
      <c r="AE1892" s="164">
        <v>-500</v>
      </c>
      <c r="AF1892" s="164">
        <v>-500</v>
      </c>
      <c r="AG1892" s="164">
        <v>-500</v>
      </c>
      <c r="AH1892" s="164">
        <v>-500</v>
      </c>
      <c r="AI1892" s="164">
        <v>-500</v>
      </c>
      <c r="AJ1892" s="164">
        <v>-500</v>
      </c>
      <c r="AK1892" s="164">
        <v>-500</v>
      </c>
      <c r="AL1892" s="164">
        <v>-500</v>
      </c>
      <c r="AM1892" s="164">
        <v>-500</v>
      </c>
      <c r="AN1892" s="164">
        <v>-500</v>
      </c>
      <c r="AO1892" s="164">
        <v>-500</v>
      </c>
      <c r="AP1892" s="164">
        <v>-500</v>
      </c>
      <c r="AQ1892" s="164">
        <v>-500</v>
      </c>
      <c r="AR1892" s="164">
        <v>-500</v>
      </c>
      <c r="AS1892" s="164">
        <v>-500</v>
      </c>
      <c r="AT1892" s="164">
        <v>-500</v>
      </c>
      <c r="AU1892" s="164">
        <v>-500</v>
      </c>
      <c r="AV1892" s="164">
        <v>-500</v>
      </c>
      <c r="AW1892" s="164">
        <v>-500</v>
      </c>
    </row>
    <row r="1893" spans="1:49" x14ac:dyDescent="0.3">
      <c r="A1893" s="247"/>
      <c r="B1893" s="247"/>
      <c r="C1893" s="141" t="s">
        <v>17</v>
      </c>
      <c r="D1893" s="164">
        <v>-33.571399999999997</v>
      </c>
      <c r="E1893" s="164">
        <v>-33.571399999999997</v>
      </c>
      <c r="F1893" s="164">
        <v>-33.571399999999997</v>
      </c>
      <c r="G1893" s="164">
        <v>-33.571399999999997</v>
      </c>
      <c r="H1893" s="164">
        <v>-33.571399999999997</v>
      </c>
      <c r="I1893" s="164">
        <v>-33.571399999999997</v>
      </c>
      <c r="J1893" s="164">
        <v>-33.571399999999997</v>
      </c>
      <c r="K1893" s="164">
        <v>-33.571399999999997</v>
      </c>
      <c r="L1893" s="164">
        <v>-33.571399999999997</v>
      </c>
      <c r="M1893" s="164">
        <v>-33.571399999999997</v>
      </c>
      <c r="N1893" s="164">
        <v>-33.571399999999997</v>
      </c>
      <c r="O1893" s="164">
        <v>-33.571399999999997</v>
      </c>
      <c r="P1893" s="164">
        <v>-33.571399999999997</v>
      </c>
      <c r="Q1893" s="164">
        <v>-33.571399999999997</v>
      </c>
      <c r="R1893" s="164">
        <v>0</v>
      </c>
      <c r="S1893" s="164">
        <v>0</v>
      </c>
      <c r="T1893" s="164">
        <v>0</v>
      </c>
      <c r="U1893" s="164">
        <v>0</v>
      </c>
      <c r="V1893" s="164">
        <v>0</v>
      </c>
      <c r="W1893" s="164">
        <v>0</v>
      </c>
      <c r="X1893" s="164">
        <v>0</v>
      </c>
      <c r="Y1893" s="164">
        <v>0</v>
      </c>
      <c r="Z1893" s="164">
        <v>0</v>
      </c>
      <c r="AA1893" s="164">
        <v>0</v>
      </c>
      <c r="AB1893" s="164">
        <v>0</v>
      </c>
      <c r="AC1893" s="164">
        <v>0</v>
      </c>
      <c r="AD1893" s="164">
        <v>0</v>
      </c>
      <c r="AE1893" s="164">
        <v>0</v>
      </c>
      <c r="AF1893" s="164">
        <v>0</v>
      </c>
      <c r="AG1893" s="164">
        <v>0</v>
      </c>
      <c r="AH1893" s="164">
        <v>0</v>
      </c>
      <c r="AI1893" s="164">
        <v>0</v>
      </c>
      <c r="AJ1893" s="164">
        <v>0</v>
      </c>
      <c r="AK1893" s="164">
        <v>0</v>
      </c>
      <c r="AL1893" s="164">
        <v>0</v>
      </c>
      <c r="AM1893" s="164">
        <v>0</v>
      </c>
      <c r="AN1893" s="164">
        <v>0</v>
      </c>
      <c r="AO1893" s="164">
        <v>0</v>
      </c>
      <c r="AP1893" s="164">
        <v>0</v>
      </c>
      <c r="AQ1893" s="164">
        <v>0</v>
      </c>
      <c r="AR1893" s="164">
        <v>0</v>
      </c>
      <c r="AS1893" s="164">
        <v>0</v>
      </c>
      <c r="AT1893" s="164">
        <v>0</v>
      </c>
      <c r="AU1893" s="164">
        <v>0</v>
      </c>
      <c r="AV1893" s="164">
        <v>0</v>
      </c>
      <c r="AW1893" s="164">
        <v>0</v>
      </c>
    </row>
    <row r="1894" spans="1:49" x14ac:dyDescent="0.3">
      <c r="A1894" s="247"/>
      <c r="B1894" s="247"/>
      <c r="C1894" s="141" t="s">
        <v>34</v>
      </c>
      <c r="D1894" s="164">
        <v>0</v>
      </c>
      <c r="E1894" s="164">
        <v>0</v>
      </c>
      <c r="F1894" s="164">
        <v>0</v>
      </c>
      <c r="G1894" s="164">
        <v>0</v>
      </c>
      <c r="H1894" s="164">
        <v>0</v>
      </c>
      <c r="I1894" s="164">
        <v>0</v>
      </c>
      <c r="J1894" s="164">
        <v>0</v>
      </c>
      <c r="K1894" s="164">
        <v>0</v>
      </c>
      <c r="L1894" s="164">
        <v>0</v>
      </c>
      <c r="M1894" s="164">
        <v>0</v>
      </c>
      <c r="N1894" s="164">
        <v>0</v>
      </c>
      <c r="O1894" s="164">
        <v>0</v>
      </c>
      <c r="P1894" s="164">
        <v>0</v>
      </c>
      <c r="Q1894" s="164">
        <v>0</v>
      </c>
      <c r="R1894" s="164">
        <v>0</v>
      </c>
      <c r="S1894" s="164">
        <v>0</v>
      </c>
      <c r="T1894" s="164">
        <v>0</v>
      </c>
      <c r="U1894" s="164">
        <v>0</v>
      </c>
      <c r="V1894" s="164">
        <v>0</v>
      </c>
      <c r="W1894" s="164">
        <v>0</v>
      </c>
      <c r="X1894" s="164">
        <v>0</v>
      </c>
      <c r="Y1894" s="164">
        <v>0</v>
      </c>
      <c r="Z1894" s="164">
        <v>0</v>
      </c>
      <c r="AA1894" s="164">
        <v>0</v>
      </c>
      <c r="AB1894" s="164">
        <v>0</v>
      </c>
      <c r="AC1894" s="164">
        <v>0</v>
      </c>
      <c r="AD1894" s="164">
        <v>0</v>
      </c>
      <c r="AE1894" s="164">
        <v>0</v>
      </c>
      <c r="AF1894" s="164">
        <v>0</v>
      </c>
      <c r="AG1894" s="164">
        <v>0</v>
      </c>
      <c r="AH1894" s="164">
        <v>0</v>
      </c>
      <c r="AI1894" s="164">
        <v>0</v>
      </c>
      <c r="AJ1894" s="164">
        <v>0</v>
      </c>
      <c r="AK1894" s="164">
        <v>0</v>
      </c>
      <c r="AL1894" s="164">
        <v>0</v>
      </c>
      <c r="AM1894" s="164">
        <v>0</v>
      </c>
      <c r="AN1894" s="164">
        <v>0</v>
      </c>
      <c r="AO1894" s="164">
        <v>0</v>
      </c>
      <c r="AP1894" s="164">
        <v>0</v>
      </c>
      <c r="AQ1894" s="164">
        <v>0</v>
      </c>
      <c r="AR1894" s="164">
        <v>0</v>
      </c>
      <c r="AS1894" s="164">
        <v>0</v>
      </c>
      <c r="AT1894" s="164">
        <v>0</v>
      </c>
      <c r="AU1894" s="164">
        <v>0</v>
      </c>
      <c r="AV1894" s="164">
        <v>0</v>
      </c>
      <c r="AW1894" s="164">
        <v>0</v>
      </c>
    </row>
    <row r="1895" spans="1:49" x14ac:dyDescent="0.3">
      <c r="A1895" s="247"/>
      <c r="B1895" s="247"/>
      <c r="C1895" s="141" t="s">
        <v>19</v>
      </c>
      <c r="D1895" s="164">
        <v>0</v>
      </c>
      <c r="E1895" s="164">
        <v>0</v>
      </c>
      <c r="F1895" s="164">
        <v>0</v>
      </c>
      <c r="G1895" s="164">
        <v>0</v>
      </c>
      <c r="H1895" s="164">
        <v>0</v>
      </c>
      <c r="I1895" s="164">
        <v>0</v>
      </c>
      <c r="J1895" s="164">
        <v>0</v>
      </c>
      <c r="K1895" s="164">
        <v>0</v>
      </c>
      <c r="L1895" s="164">
        <v>0</v>
      </c>
      <c r="M1895" s="164">
        <v>0</v>
      </c>
      <c r="N1895" s="164">
        <v>0</v>
      </c>
      <c r="O1895" s="164">
        <v>0</v>
      </c>
      <c r="P1895" s="164">
        <v>0</v>
      </c>
      <c r="Q1895" s="164">
        <v>0</v>
      </c>
      <c r="R1895" s="164">
        <v>0</v>
      </c>
      <c r="S1895" s="164">
        <v>0</v>
      </c>
      <c r="T1895" s="164">
        <v>0</v>
      </c>
      <c r="U1895" s="164">
        <v>0</v>
      </c>
      <c r="V1895" s="164">
        <v>0</v>
      </c>
      <c r="W1895" s="164">
        <v>0</v>
      </c>
      <c r="X1895" s="164">
        <v>0</v>
      </c>
      <c r="Y1895" s="164">
        <v>0</v>
      </c>
      <c r="Z1895" s="164">
        <v>0</v>
      </c>
      <c r="AA1895" s="164">
        <v>0</v>
      </c>
      <c r="AB1895" s="164">
        <v>0</v>
      </c>
      <c r="AC1895" s="164">
        <v>0</v>
      </c>
      <c r="AD1895" s="164">
        <v>0</v>
      </c>
      <c r="AE1895" s="164">
        <v>0</v>
      </c>
      <c r="AF1895" s="164">
        <v>0</v>
      </c>
      <c r="AG1895" s="164">
        <v>0</v>
      </c>
      <c r="AH1895" s="164">
        <v>0</v>
      </c>
      <c r="AI1895" s="164">
        <v>0</v>
      </c>
      <c r="AJ1895" s="164">
        <v>0</v>
      </c>
      <c r="AK1895" s="164">
        <v>0</v>
      </c>
      <c r="AL1895" s="164">
        <v>0</v>
      </c>
      <c r="AM1895" s="164">
        <v>0</v>
      </c>
      <c r="AN1895" s="164">
        <v>0</v>
      </c>
      <c r="AO1895" s="164">
        <v>0</v>
      </c>
      <c r="AP1895" s="164">
        <v>0</v>
      </c>
      <c r="AQ1895" s="164">
        <v>0</v>
      </c>
      <c r="AR1895" s="164">
        <v>0</v>
      </c>
      <c r="AS1895" s="164">
        <v>0</v>
      </c>
      <c r="AT1895" s="164">
        <v>0</v>
      </c>
      <c r="AU1895" s="164">
        <v>0</v>
      </c>
      <c r="AV1895" s="164">
        <v>0</v>
      </c>
      <c r="AW1895" s="164">
        <v>0</v>
      </c>
    </row>
    <row r="1896" spans="1:49" x14ac:dyDescent="0.3">
      <c r="A1896" s="247"/>
      <c r="B1896" s="247" t="s">
        <v>26</v>
      </c>
      <c r="C1896" s="141" t="s">
        <v>11</v>
      </c>
      <c r="D1896" s="164">
        <v>0</v>
      </c>
      <c r="E1896" s="164">
        <v>0</v>
      </c>
      <c r="F1896" s="164">
        <v>0</v>
      </c>
      <c r="G1896" s="164">
        <v>0</v>
      </c>
      <c r="H1896" s="164">
        <v>0</v>
      </c>
      <c r="I1896" s="164">
        <v>0</v>
      </c>
      <c r="J1896" s="164">
        <v>0</v>
      </c>
      <c r="K1896" s="164">
        <v>0</v>
      </c>
      <c r="L1896" s="164">
        <v>0</v>
      </c>
      <c r="M1896" s="164">
        <v>0</v>
      </c>
      <c r="N1896" s="164">
        <v>0</v>
      </c>
      <c r="O1896" s="164">
        <v>0</v>
      </c>
      <c r="P1896" s="164">
        <v>0</v>
      </c>
      <c r="Q1896" s="164">
        <v>0</v>
      </c>
      <c r="R1896" s="164">
        <v>0</v>
      </c>
      <c r="S1896" s="164">
        <v>0</v>
      </c>
      <c r="T1896" s="164">
        <v>0</v>
      </c>
      <c r="U1896" s="164">
        <v>0</v>
      </c>
      <c r="V1896" s="164">
        <v>0</v>
      </c>
      <c r="W1896" s="164">
        <v>0</v>
      </c>
      <c r="X1896" s="164">
        <v>0</v>
      </c>
      <c r="Y1896" s="164">
        <v>0</v>
      </c>
      <c r="Z1896" s="164">
        <v>0</v>
      </c>
      <c r="AA1896" s="164">
        <v>0</v>
      </c>
      <c r="AB1896" s="164">
        <v>0</v>
      </c>
      <c r="AC1896" s="164">
        <v>0</v>
      </c>
      <c r="AD1896" s="164">
        <v>0</v>
      </c>
      <c r="AE1896" s="164">
        <v>0</v>
      </c>
      <c r="AF1896" s="164">
        <v>0</v>
      </c>
      <c r="AG1896" s="164">
        <v>0</v>
      </c>
      <c r="AH1896" s="164">
        <v>0</v>
      </c>
      <c r="AI1896" s="164">
        <v>0</v>
      </c>
      <c r="AJ1896" s="164">
        <v>0</v>
      </c>
      <c r="AK1896" s="164">
        <v>0</v>
      </c>
      <c r="AL1896" s="164">
        <v>0</v>
      </c>
      <c r="AM1896" s="164">
        <v>0</v>
      </c>
      <c r="AN1896" s="164">
        <v>0</v>
      </c>
      <c r="AO1896" s="164">
        <v>0</v>
      </c>
      <c r="AP1896" s="164">
        <v>0</v>
      </c>
      <c r="AQ1896" s="164">
        <v>0</v>
      </c>
      <c r="AR1896" s="164">
        <v>0</v>
      </c>
      <c r="AS1896" s="164">
        <v>0</v>
      </c>
      <c r="AT1896" s="164">
        <v>0</v>
      </c>
      <c r="AU1896" s="164">
        <v>0</v>
      </c>
      <c r="AV1896" s="164">
        <v>0</v>
      </c>
      <c r="AW1896" s="164">
        <v>0</v>
      </c>
    </row>
    <row r="1897" spans="1:49" x14ac:dyDescent="0.3">
      <c r="A1897" s="247"/>
      <c r="B1897" s="247"/>
      <c r="C1897" s="141" t="s">
        <v>12</v>
      </c>
      <c r="D1897" s="164">
        <v>0</v>
      </c>
      <c r="E1897" s="164">
        <v>0</v>
      </c>
      <c r="F1897" s="164">
        <v>0</v>
      </c>
      <c r="G1897" s="164">
        <v>0</v>
      </c>
      <c r="H1897" s="164">
        <v>0</v>
      </c>
      <c r="I1897" s="164">
        <v>0</v>
      </c>
      <c r="J1897" s="164">
        <v>0</v>
      </c>
      <c r="K1897" s="164">
        <v>0</v>
      </c>
      <c r="L1897" s="164">
        <v>0</v>
      </c>
      <c r="M1897" s="164">
        <v>0</v>
      </c>
      <c r="N1897" s="164">
        <v>0</v>
      </c>
      <c r="O1897" s="164">
        <v>0</v>
      </c>
      <c r="P1897" s="164">
        <v>0</v>
      </c>
      <c r="Q1897" s="164">
        <v>0</v>
      </c>
      <c r="R1897" s="164">
        <v>0</v>
      </c>
      <c r="S1897" s="164">
        <v>0</v>
      </c>
      <c r="T1897" s="164">
        <v>0</v>
      </c>
      <c r="U1897" s="164">
        <v>0</v>
      </c>
      <c r="V1897" s="164">
        <v>0</v>
      </c>
      <c r="W1897" s="164">
        <v>0</v>
      </c>
      <c r="X1897" s="164">
        <v>0</v>
      </c>
      <c r="Y1897" s="164">
        <v>0</v>
      </c>
      <c r="Z1897" s="164">
        <v>0</v>
      </c>
      <c r="AA1897" s="164">
        <v>0</v>
      </c>
      <c r="AB1897" s="164">
        <v>0</v>
      </c>
      <c r="AC1897" s="164">
        <v>0</v>
      </c>
      <c r="AD1897" s="164">
        <v>0</v>
      </c>
      <c r="AE1897" s="164">
        <v>0</v>
      </c>
      <c r="AF1897" s="164">
        <v>0</v>
      </c>
      <c r="AG1897" s="164">
        <v>0</v>
      </c>
      <c r="AH1897" s="164">
        <v>0</v>
      </c>
      <c r="AI1897" s="164">
        <v>0</v>
      </c>
      <c r="AJ1897" s="164">
        <v>0</v>
      </c>
      <c r="AK1897" s="164">
        <v>0</v>
      </c>
      <c r="AL1897" s="164">
        <v>0</v>
      </c>
      <c r="AM1897" s="164">
        <v>0</v>
      </c>
      <c r="AN1897" s="164">
        <v>0</v>
      </c>
      <c r="AO1897" s="164">
        <v>0</v>
      </c>
      <c r="AP1897" s="164">
        <v>0</v>
      </c>
      <c r="AQ1897" s="164">
        <v>0</v>
      </c>
      <c r="AR1897" s="164">
        <v>0</v>
      </c>
      <c r="AS1897" s="164">
        <v>0</v>
      </c>
      <c r="AT1897" s="164">
        <v>0</v>
      </c>
      <c r="AU1897" s="164">
        <v>0</v>
      </c>
      <c r="AV1897" s="164">
        <v>0</v>
      </c>
      <c r="AW1897" s="164">
        <v>0</v>
      </c>
    </row>
    <row r="1898" spans="1:49" x14ac:dyDescent="0.3">
      <c r="A1898" s="247"/>
      <c r="B1898" s="247"/>
      <c r="C1898" s="141" t="s">
        <v>13</v>
      </c>
      <c r="D1898" s="164">
        <v>0</v>
      </c>
      <c r="E1898" s="164">
        <v>0</v>
      </c>
      <c r="F1898" s="164">
        <v>0</v>
      </c>
      <c r="G1898" s="164">
        <v>0</v>
      </c>
      <c r="H1898" s="164">
        <v>0</v>
      </c>
      <c r="I1898" s="164">
        <v>0</v>
      </c>
      <c r="J1898" s="164">
        <v>0</v>
      </c>
      <c r="K1898" s="164">
        <v>0</v>
      </c>
      <c r="L1898" s="164">
        <v>0</v>
      </c>
      <c r="M1898" s="164">
        <v>0</v>
      </c>
      <c r="N1898" s="164">
        <v>0</v>
      </c>
      <c r="O1898" s="164">
        <v>0</v>
      </c>
      <c r="P1898" s="164">
        <v>0</v>
      </c>
      <c r="Q1898" s="164">
        <v>0</v>
      </c>
      <c r="R1898" s="164">
        <v>0</v>
      </c>
      <c r="S1898" s="164">
        <v>0</v>
      </c>
      <c r="T1898" s="164">
        <v>0</v>
      </c>
      <c r="U1898" s="164">
        <v>0</v>
      </c>
      <c r="V1898" s="164">
        <v>0</v>
      </c>
      <c r="W1898" s="164">
        <v>0</v>
      </c>
      <c r="X1898" s="164">
        <v>0</v>
      </c>
      <c r="Y1898" s="164">
        <v>0</v>
      </c>
      <c r="Z1898" s="164">
        <v>0</v>
      </c>
      <c r="AA1898" s="164">
        <v>0</v>
      </c>
      <c r="AB1898" s="164">
        <v>0</v>
      </c>
      <c r="AC1898" s="164">
        <v>0</v>
      </c>
      <c r="AD1898" s="164">
        <v>0</v>
      </c>
      <c r="AE1898" s="164">
        <v>0</v>
      </c>
      <c r="AF1898" s="164">
        <v>0</v>
      </c>
      <c r="AG1898" s="164">
        <v>0</v>
      </c>
      <c r="AH1898" s="164">
        <v>0</v>
      </c>
      <c r="AI1898" s="164">
        <v>0</v>
      </c>
      <c r="AJ1898" s="164">
        <v>0</v>
      </c>
      <c r="AK1898" s="164">
        <v>0</v>
      </c>
      <c r="AL1898" s="164">
        <v>0</v>
      </c>
      <c r="AM1898" s="164">
        <v>0</v>
      </c>
      <c r="AN1898" s="164">
        <v>0</v>
      </c>
      <c r="AO1898" s="164">
        <v>0</v>
      </c>
      <c r="AP1898" s="164">
        <v>0</v>
      </c>
      <c r="AQ1898" s="164">
        <v>0</v>
      </c>
      <c r="AR1898" s="164">
        <v>0</v>
      </c>
      <c r="AS1898" s="164">
        <v>0</v>
      </c>
      <c r="AT1898" s="164">
        <v>0</v>
      </c>
      <c r="AU1898" s="164">
        <v>0</v>
      </c>
      <c r="AV1898" s="164">
        <v>0</v>
      </c>
      <c r="AW1898" s="164">
        <v>0</v>
      </c>
    </row>
    <row r="1899" spans="1:49" x14ac:dyDescent="0.3">
      <c r="A1899" s="247"/>
      <c r="B1899" s="247"/>
      <c r="C1899" s="141" t="s">
        <v>14</v>
      </c>
      <c r="D1899" s="164">
        <v>0</v>
      </c>
      <c r="E1899" s="164">
        <v>0</v>
      </c>
      <c r="F1899" s="164">
        <v>0</v>
      </c>
      <c r="G1899" s="164">
        <v>0</v>
      </c>
      <c r="H1899" s="164">
        <v>0</v>
      </c>
      <c r="I1899" s="164">
        <v>0</v>
      </c>
      <c r="J1899" s="164">
        <v>0</v>
      </c>
      <c r="K1899" s="164">
        <v>0</v>
      </c>
      <c r="L1899" s="164">
        <v>0</v>
      </c>
      <c r="M1899" s="164">
        <v>0</v>
      </c>
      <c r="N1899" s="164">
        <v>0</v>
      </c>
      <c r="O1899" s="164">
        <v>0</v>
      </c>
      <c r="P1899" s="164">
        <v>0</v>
      </c>
      <c r="Q1899" s="164">
        <v>0</v>
      </c>
      <c r="R1899" s="164">
        <v>0</v>
      </c>
      <c r="S1899" s="164">
        <v>0</v>
      </c>
      <c r="T1899" s="164">
        <v>0</v>
      </c>
      <c r="U1899" s="164">
        <v>0</v>
      </c>
      <c r="V1899" s="164">
        <v>0</v>
      </c>
      <c r="W1899" s="164">
        <v>0</v>
      </c>
      <c r="X1899" s="164">
        <v>0</v>
      </c>
      <c r="Y1899" s="164">
        <v>0</v>
      </c>
      <c r="Z1899" s="164">
        <v>0</v>
      </c>
      <c r="AA1899" s="164">
        <v>0</v>
      </c>
      <c r="AB1899" s="164">
        <v>0</v>
      </c>
      <c r="AC1899" s="164">
        <v>0</v>
      </c>
      <c r="AD1899" s="164">
        <v>0</v>
      </c>
      <c r="AE1899" s="164">
        <v>0</v>
      </c>
      <c r="AF1899" s="164">
        <v>0</v>
      </c>
      <c r="AG1899" s="164">
        <v>0</v>
      </c>
      <c r="AH1899" s="164">
        <v>0</v>
      </c>
      <c r="AI1899" s="164">
        <v>0</v>
      </c>
      <c r="AJ1899" s="164">
        <v>0</v>
      </c>
      <c r="AK1899" s="164">
        <v>0</v>
      </c>
      <c r="AL1899" s="164">
        <v>0</v>
      </c>
      <c r="AM1899" s="164">
        <v>0</v>
      </c>
      <c r="AN1899" s="164">
        <v>0</v>
      </c>
      <c r="AO1899" s="164">
        <v>0</v>
      </c>
      <c r="AP1899" s="164">
        <v>0</v>
      </c>
      <c r="AQ1899" s="164">
        <v>0</v>
      </c>
      <c r="AR1899" s="164">
        <v>0</v>
      </c>
      <c r="AS1899" s="164">
        <v>0</v>
      </c>
      <c r="AT1899" s="164">
        <v>0</v>
      </c>
      <c r="AU1899" s="164">
        <v>0</v>
      </c>
      <c r="AV1899" s="164">
        <v>0</v>
      </c>
      <c r="AW1899" s="164">
        <v>0</v>
      </c>
    </row>
    <row r="1900" spans="1:49" x14ac:dyDescent="0.3">
      <c r="A1900" s="247"/>
      <c r="B1900" s="247"/>
      <c r="C1900" s="141" t="s">
        <v>15</v>
      </c>
      <c r="D1900" s="164">
        <v>0</v>
      </c>
      <c r="E1900" s="164">
        <v>0</v>
      </c>
      <c r="F1900" s="164">
        <v>0</v>
      </c>
      <c r="G1900" s="164">
        <v>0</v>
      </c>
      <c r="H1900" s="164">
        <v>0</v>
      </c>
      <c r="I1900" s="164">
        <v>0</v>
      </c>
      <c r="J1900" s="164">
        <v>0</v>
      </c>
      <c r="K1900" s="164">
        <v>0</v>
      </c>
      <c r="L1900" s="164">
        <v>0</v>
      </c>
      <c r="M1900" s="164">
        <v>0</v>
      </c>
      <c r="N1900" s="164">
        <v>0</v>
      </c>
      <c r="O1900" s="164">
        <v>0</v>
      </c>
      <c r="P1900" s="164">
        <v>0</v>
      </c>
      <c r="Q1900" s="164">
        <v>0</v>
      </c>
      <c r="R1900" s="164">
        <v>0</v>
      </c>
      <c r="S1900" s="164">
        <v>0</v>
      </c>
      <c r="T1900" s="164">
        <v>0</v>
      </c>
      <c r="U1900" s="164">
        <v>0</v>
      </c>
      <c r="V1900" s="164">
        <v>0</v>
      </c>
      <c r="W1900" s="164">
        <v>0</v>
      </c>
      <c r="X1900" s="164">
        <v>0</v>
      </c>
      <c r="Y1900" s="164">
        <v>0</v>
      </c>
      <c r="Z1900" s="164">
        <v>0</v>
      </c>
      <c r="AA1900" s="164">
        <v>0</v>
      </c>
      <c r="AB1900" s="164">
        <v>0</v>
      </c>
      <c r="AC1900" s="164">
        <v>0</v>
      </c>
      <c r="AD1900" s="164">
        <v>0</v>
      </c>
      <c r="AE1900" s="164">
        <v>0</v>
      </c>
      <c r="AF1900" s="164">
        <v>0</v>
      </c>
      <c r="AG1900" s="164">
        <v>0</v>
      </c>
      <c r="AH1900" s="164">
        <v>0</v>
      </c>
      <c r="AI1900" s="164">
        <v>0</v>
      </c>
      <c r="AJ1900" s="164">
        <v>0</v>
      </c>
      <c r="AK1900" s="164">
        <v>0</v>
      </c>
      <c r="AL1900" s="164">
        <v>0</v>
      </c>
      <c r="AM1900" s="164">
        <v>0</v>
      </c>
      <c r="AN1900" s="164">
        <v>0</v>
      </c>
      <c r="AO1900" s="164">
        <v>0</v>
      </c>
      <c r="AP1900" s="164">
        <v>0</v>
      </c>
      <c r="AQ1900" s="164">
        <v>0</v>
      </c>
      <c r="AR1900" s="164">
        <v>0</v>
      </c>
      <c r="AS1900" s="164">
        <v>0</v>
      </c>
      <c r="AT1900" s="164">
        <v>0</v>
      </c>
      <c r="AU1900" s="164">
        <v>0</v>
      </c>
      <c r="AV1900" s="164">
        <v>0</v>
      </c>
      <c r="AW1900" s="164">
        <v>0</v>
      </c>
    </row>
    <row r="1901" spans="1:49" x14ac:dyDescent="0.3">
      <c r="A1901" s="247"/>
      <c r="B1901" s="247"/>
      <c r="C1901" s="141" t="s">
        <v>16</v>
      </c>
      <c r="D1901" s="164">
        <v>0</v>
      </c>
      <c r="E1901" s="164">
        <v>0</v>
      </c>
      <c r="F1901" s="164">
        <v>0</v>
      </c>
      <c r="G1901" s="164">
        <v>0</v>
      </c>
      <c r="H1901" s="164">
        <v>0</v>
      </c>
      <c r="I1901" s="164">
        <v>0</v>
      </c>
      <c r="J1901" s="164">
        <v>0</v>
      </c>
      <c r="K1901" s="164">
        <v>0</v>
      </c>
      <c r="L1901" s="164">
        <v>0</v>
      </c>
      <c r="M1901" s="164">
        <v>0</v>
      </c>
      <c r="N1901" s="164">
        <v>0</v>
      </c>
      <c r="O1901" s="164">
        <v>0</v>
      </c>
      <c r="P1901" s="164">
        <v>0</v>
      </c>
      <c r="Q1901" s="164">
        <v>0</v>
      </c>
      <c r="R1901" s="164">
        <v>0</v>
      </c>
      <c r="S1901" s="164">
        <v>0</v>
      </c>
      <c r="T1901" s="164">
        <v>0</v>
      </c>
      <c r="U1901" s="164">
        <v>0</v>
      </c>
      <c r="V1901" s="164">
        <v>0</v>
      </c>
      <c r="W1901" s="164">
        <v>0</v>
      </c>
      <c r="X1901" s="164">
        <v>0</v>
      </c>
      <c r="Y1901" s="164">
        <v>0</v>
      </c>
      <c r="Z1901" s="164">
        <v>0</v>
      </c>
      <c r="AA1901" s="164">
        <v>0</v>
      </c>
      <c r="AB1901" s="164">
        <v>0</v>
      </c>
      <c r="AC1901" s="164">
        <v>0</v>
      </c>
      <c r="AD1901" s="164">
        <v>0</v>
      </c>
      <c r="AE1901" s="164">
        <v>0</v>
      </c>
      <c r="AF1901" s="164">
        <v>0</v>
      </c>
      <c r="AG1901" s="164">
        <v>0</v>
      </c>
      <c r="AH1901" s="164">
        <v>0</v>
      </c>
      <c r="AI1901" s="164">
        <v>0</v>
      </c>
      <c r="AJ1901" s="164">
        <v>0</v>
      </c>
      <c r="AK1901" s="164">
        <v>0</v>
      </c>
      <c r="AL1901" s="164">
        <v>0</v>
      </c>
      <c r="AM1901" s="164">
        <v>0</v>
      </c>
      <c r="AN1901" s="164">
        <v>0</v>
      </c>
      <c r="AO1901" s="164">
        <v>0</v>
      </c>
      <c r="AP1901" s="164">
        <v>0</v>
      </c>
      <c r="AQ1901" s="164">
        <v>0</v>
      </c>
      <c r="AR1901" s="164">
        <v>0</v>
      </c>
      <c r="AS1901" s="164">
        <v>0</v>
      </c>
      <c r="AT1901" s="164">
        <v>0</v>
      </c>
      <c r="AU1901" s="164">
        <v>0</v>
      </c>
      <c r="AV1901" s="164">
        <v>0</v>
      </c>
      <c r="AW1901" s="164">
        <v>0</v>
      </c>
    </row>
    <row r="1902" spans="1:49" x14ac:dyDescent="0.3">
      <c r="A1902" s="247"/>
      <c r="B1902" s="247"/>
      <c r="C1902" s="141" t="s">
        <v>17</v>
      </c>
      <c r="D1902" s="164">
        <v>0</v>
      </c>
      <c r="E1902" s="164">
        <v>0</v>
      </c>
      <c r="F1902" s="164">
        <v>0</v>
      </c>
      <c r="G1902" s="164">
        <v>0</v>
      </c>
      <c r="H1902" s="164">
        <v>0</v>
      </c>
      <c r="I1902" s="164">
        <v>0</v>
      </c>
      <c r="J1902" s="164">
        <v>0</v>
      </c>
      <c r="K1902" s="164">
        <v>0</v>
      </c>
      <c r="L1902" s="164">
        <v>0</v>
      </c>
      <c r="M1902" s="164">
        <v>0</v>
      </c>
      <c r="N1902" s="164">
        <v>0</v>
      </c>
      <c r="O1902" s="164">
        <v>0</v>
      </c>
      <c r="P1902" s="164">
        <v>0</v>
      </c>
      <c r="Q1902" s="164">
        <v>0</v>
      </c>
      <c r="R1902" s="164">
        <v>0</v>
      </c>
      <c r="S1902" s="164">
        <v>0</v>
      </c>
      <c r="T1902" s="164">
        <v>0</v>
      </c>
      <c r="U1902" s="164">
        <v>0</v>
      </c>
      <c r="V1902" s="164">
        <v>0</v>
      </c>
      <c r="W1902" s="164">
        <v>0</v>
      </c>
      <c r="X1902" s="164">
        <v>0</v>
      </c>
      <c r="Y1902" s="164">
        <v>0</v>
      </c>
      <c r="Z1902" s="164">
        <v>0</v>
      </c>
      <c r="AA1902" s="164">
        <v>0</v>
      </c>
      <c r="AB1902" s="164">
        <v>0</v>
      </c>
      <c r="AC1902" s="164">
        <v>0</v>
      </c>
      <c r="AD1902" s="164">
        <v>0</v>
      </c>
      <c r="AE1902" s="164">
        <v>0</v>
      </c>
      <c r="AF1902" s="164">
        <v>0</v>
      </c>
      <c r="AG1902" s="164">
        <v>0</v>
      </c>
      <c r="AH1902" s="164">
        <v>0</v>
      </c>
      <c r="AI1902" s="164">
        <v>0</v>
      </c>
      <c r="AJ1902" s="164">
        <v>0</v>
      </c>
      <c r="AK1902" s="164">
        <v>0</v>
      </c>
      <c r="AL1902" s="164">
        <v>0</v>
      </c>
      <c r="AM1902" s="164">
        <v>0</v>
      </c>
      <c r="AN1902" s="164">
        <v>0</v>
      </c>
      <c r="AO1902" s="164">
        <v>0</v>
      </c>
      <c r="AP1902" s="164">
        <v>0</v>
      </c>
      <c r="AQ1902" s="164">
        <v>0</v>
      </c>
      <c r="AR1902" s="164">
        <v>0</v>
      </c>
      <c r="AS1902" s="164">
        <v>0</v>
      </c>
      <c r="AT1902" s="164">
        <v>0</v>
      </c>
      <c r="AU1902" s="164">
        <v>0</v>
      </c>
      <c r="AV1902" s="164">
        <v>0</v>
      </c>
      <c r="AW1902" s="164">
        <v>0</v>
      </c>
    </row>
    <row r="1903" spans="1:49" x14ac:dyDescent="0.3">
      <c r="A1903" s="247"/>
      <c r="B1903" s="247"/>
      <c r="C1903" s="141" t="s">
        <v>34</v>
      </c>
      <c r="D1903" s="164">
        <v>0</v>
      </c>
      <c r="E1903" s="164">
        <v>0</v>
      </c>
      <c r="F1903" s="164">
        <v>0</v>
      </c>
      <c r="G1903" s="164">
        <v>0</v>
      </c>
      <c r="H1903" s="164">
        <v>0</v>
      </c>
      <c r="I1903" s="164">
        <v>0</v>
      </c>
      <c r="J1903" s="164">
        <v>0</v>
      </c>
      <c r="K1903" s="164">
        <v>0</v>
      </c>
      <c r="L1903" s="164">
        <v>0</v>
      </c>
      <c r="M1903" s="164">
        <v>0</v>
      </c>
      <c r="N1903" s="164">
        <v>0</v>
      </c>
      <c r="O1903" s="164">
        <v>0</v>
      </c>
      <c r="P1903" s="164">
        <v>0</v>
      </c>
      <c r="Q1903" s="164">
        <v>0</v>
      </c>
      <c r="R1903" s="164">
        <v>0</v>
      </c>
      <c r="S1903" s="164">
        <v>0</v>
      </c>
      <c r="T1903" s="164">
        <v>0</v>
      </c>
      <c r="U1903" s="164">
        <v>0</v>
      </c>
      <c r="V1903" s="164">
        <v>0</v>
      </c>
      <c r="W1903" s="164">
        <v>0</v>
      </c>
      <c r="X1903" s="164">
        <v>0</v>
      </c>
      <c r="Y1903" s="164">
        <v>0</v>
      </c>
      <c r="Z1903" s="164">
        <v>0</v>
      </c>
      <c r="AA1903" s="164">
        <v>0</v>
      </c>
      <c r="AB1903" s="164">
        <v>0</v>
      </c>
      <c r="AC1903" s="164">
        <v>0</v>
      </c>
      <c r="AD1903" s="164">
        <v>0</v>
      </c>
      <c r="AE1903" s="164">
        <v>0</v>
      </c>
      <c r="AF1903" s="164">
        <v>0</v>
      </c>
      <c r="AG1903" s="164">
        <v>0</v>
      </c>
      <c r="AH1903" s="164">
        <v>0</v>
      </c>
      <c r="AI1903" s="164">
        <v>0</v>
      </c>
      <c r="AJ1903" s="164">
        <v>0</v>
      </c>
      <c r="AK1903" s="164">
        <v>0</v>
      </c>
      <c r="AL1903" s="164">
        <v>0</v>
      </c>
      <c r="AM1903" s="164">
        <v>0</v>
      </c>
      <c r="AN1903" s="164">
        <v>0</v>
      </c>
      <c r="AO1903" s="164">
        <v>0</v>
      </c>
      <c r="AP1903" s="164">
        <v>0</v>
      </c>
      <c r="AQ1903" s="164">
        <v>0</v>
      </c>
      <c r="AR1903" s="164">
        <v>0</v>
      </c>
      <c r="AS1903" s="164">
        <v>0</v>
      </c>
      <c r="AT1903" s="164">
        <v>0</v>
      </c>
      <c r="AU1903" s="164">
        <v>0</v>
      </c>
      <c r="AV1903" s="164">
        <v>0</v>
      </c>
      <c r="AW1903" s="164">
        <v>0</v>
      </c>
    </row>
    <row r="1904" spans="1:49" x14ac:dyDescent="0.3">
      <c r="A1904" s="247"/>
      <c r="B1904" s="247"/>
      <c r="C1904" s="141" t="s">
        <v>19</v>
      </c>
      <c r="D1904" s="164">
        <v>0</v>
      </c>
      <c r="E1904" s="164">
        <v>0</v>
      </c>
      <c r="F1904" s="164">
        <v>0</v>
      </c>
      <c r="G1904" s="164">
        <v>0</v>
      </c>
      <c r="H1904" s="164">
        <v>0</v>
      </c>
      <c r="I1904" s="164">
        <v>0</v>
      </c>
      <c r="J1904" s="164">
        <v>0</v>
      </c>
      <c r="K1904" s="164">
        <v>0</v>
      </c>
      <c r="L1904" s="164">
        <v>0</v>
      </c>
      <c r="M1904" s="164">
        <v>0</v>
      </c>
      <c r="N1904" s="164">
        <v>0</v>
      </c>
      <c r="O1904" s="164">
        <v>0</v>
      </c>
      <c r="P1904" s="164">
        <v>0</v>
      </c>
      <c r="Q1904" s="164">
        <v>0</v>
      </c>
      <c r="R1904" s="164">
        <v>0</v>
      </c>
      <c r="S1904" s="164">
        <v>0</v>
      </c>
      <c r="T1904" s="164">
        <v>0</v>
      </c>
      <c r="U1904" s="164">
        <v>0</v>
      </c>
      <c r="V1904" s="164">
        <v>0</v>
      </c>
      <c r="W1904" s="164">
        <v>0</v>
      </c>
      <c r="X1904" s="164">
        <v>0</v>
      </c>
      <c r="Y1904" s="164">
        <v>0</v>
      </c>
      <c r="Z1904" s="164">
        <v>0</v>
      </c>
      <c r="AA1904" s="164">
        <v>0</v>
      </c>
      <c r="AB1904" s="164">
        <v>0</v>
      </c>
      <c r="AC1904" s="164">
        <v>0</v>
      </c>
      <c r="AD1904" s="164">
        <v>0</v>
      </c>
      <c r="AE1904" s="164">
        <v>0</v>
      </c>
      <c r="AF1904" s="164">
        <v>0</v>
      </c>
      <c r="AG1904" s="164">
        <v>0</v>
      </c>
      <c r="AH1904" s="164">
        <v>0</v>
      </c>
      <c r="AI1904" s="164">
        <v>0</v>
      </c>
      <c r="AJ1904" s="164">
        <v>0</v>
      </c>
      <c r="AK1904" s="164">
        <v>0</v>
      </c>
      <c r="AL1904" s="164">
        <v>0</v>
      </c>
      <c r="AM1904" s="164">
        <v>0</v>
      </c>
      <c r="AN1904" s="164">
        <v>0</v>
      </c>
      <c r="AO1904" s="164">
        <v>0</v>
      </c>
      <c r="AP1904" s="164">
        <v>0</v>
      </c>
      <c r="AQ1904" s="164">
        <v>0</v>
      </c>
      <c r="AR1904" s="164">
        <v>0</v>
      </c>
      <c r="AS1904" s="164">
        <v>0</v>
      </c>
      <c r="AT1904" s="164">
        <v>0</v>
      </c>
      <c r="AU1904" s="164">
        <v>0</v>
      </c>
      <c r="AV1904" s="164">
        <v>0</v>
      </c>
      <c r="AW1904" s="164">
        <v>0</v>
      </c>
    </row>
    <row r="1905" spans="1:49" x14ac:dyDescent="0.3">
      <c r="A1905" s="247"/>
      <c r="B1905" s="247" t="s">
        <v>27</v>
      </c>
      <c r="C1905" s="141" t="s">
        <v>11</v>
      </c>
      <c r="D1905" s="164">
        <v>41.516399999999997</v>
      </c>
      <c r="E1905" s="164">
        <v>41.516399999999997</v>
      </c>
      <c r="F1905" s="164">
        <v>41.516399999999997</v>
      </c>
      <c r="G1905" s="164">
        <v>41.516399999999997</v>
      </c>
      <c r="H1905" s="164">
        <v>41.516399999999997</v>
      </c>
      <c r="I1905" s="164">
        <v>41.516399999999997</v>
      </c>
      <c r="J1905" s="164">
        <v>41.516399999999997</v>
      </c>
      <c r="K1905" s="164">
        <v>41.516399999999997</v>
      </c>
      <c r="L1905" s="164">
        <v>41.516399999999997</v>
      </c>
      <c r="M1905" s="164">
        <v>41.516399999999997</v>
      </c>
      <c r="N1905" s="164">
        <v>41.516399999999997</v>
      </c>
      <c r="O1905" s="164">
        <v>41.516399999999997</v>
      </c>
      <c r="P1905" s="164">
        <v>41.516399999999997</v>
      </c>
      <c r="Q1905" s="164">
        <v>41.516399999999997</v>
      </c>
      <c r="R1905" s="164">
        <v>6.5400600000000004</v>
      </c>
      <c r="S1905" s="164">
        <v>6.7039499999999999</v>
      </c>
      <c r="T1905" s="164">
        <v>4.85344</v>
      </c>
      <c r="U1905" s="164">
        <v>3.5128499999999998</v>
      </c>
      <c r="V1905" s="164">
        <v>2.6020599999999998</v>
      </c>
      <c r="W1905" s="164">
        <v>2.05165</v>
      </c>
      <c r="X1905" s="164">
        <v>1.80155</v>
      </c>
      <c r="Y1905" s="164">
        <v>-0.44651800000000003</v>
      </c>
      <c r="Z1905" s="164">
        <v>-2.10107</v>
      </c>
      <c r="AA1905" s="164">
        <v>-3.2540499999999999</v>
      </c>
      <c r="AB1905" s="164">
        <v>-3.98542</v>
      </c>
      <c r="AC1905" s="164">
        <v>-4.3646099999999999</v>
      </c>
      <c r="AD1905" s="164">
        <v>-6.7825699999999998</v>
      </c>
      <c r="AE1905" s="164">
        <v>-8.5324100000000005</v>
      </c>
      <c r="AF1905" s="164">
        <v>-9.7199000000000009</v>
      </c>
      <c r="AG1905" s="164">
        <v>-10.4368</v>
      </c>
      <c r="AH1905" s="164">
        <v>-10.7624</v>
      </c>
      <c r="AI1905" s="164">
        <v>-13.0175</v>
      </c>
      <c r="AJ1905" s="164">
        <v>-14.5771</v>
      </c>
      <c r="AK1905" s="164">
        <v>-15.5549</v>
      </c>
      <c r="AL1905" s="164">
        <v>-16.048999999999999</v>
      </c>
      <c r="AM1905" s="164">
        <v>-16.144200000000001</v>
      </c>
      <c r="AN1905" s="164">
        <v>-18.1648</v>
      </c>
      <c r="AO1905" s="164">
        <v>-19.478100000000001</v>
      </c>
      <c r="AP1905" s="164">
        <v>-20.203399999999998</v>
      </c>
      <c r="AQ1905" s="164">
        <v>-20.443100000000001</v>
      </c>
      <c r="AR1905" s="164">
        <v>-20.2852</v>
      </c>
      <c r="AS1905" s="164">
        <v>-22.140499999999999</v>
      </c>
      <c r="AT1905" s="164">
        <v>-23.278099999999998</v>
      </c>
      <c r="AU1905" s="164">
        <v>-23.821400000000001</v>
      </c>
      <c r="AV1905" s="164">
        <v>-23.876100000000001</v>
      </c>
      <c r="AW1905" s="164">
        <v>-23.533000000000001</v>
      </c>
    </row>
    <row r="1906" spans="1:49" x14ac:dyDescent="0.3">
      <c r="A1906" s="247"/>
      <c r="B1906" s="247"/>
      <c r="C1906" s="141" t="s">
        <v>12</v>
      </c>
      <c r="D1906" s="164">
        <v>0.74331400000000003</v>
      </c>
      <c r="E1906" s="164">
        <v>0.74331400000000003</v>
      </c>
      <c r="F1906" s="164">
        <v>0.74331400000000003</v>
      </c>
      <c r="G1906" s="164">
        <v>0.74331400000000003</v>
      </c>
      <c r="H1906" s="164">
        <v>0.74331400000000003</v>
      </c>
      <c r="I1906" s="164">
        <v>0.74331400000000003</v>
      </c>
      <c r="J1906" s="164">
        <v>0.74331400000000003</v>
      </c>
      <c r="K1906" s="164">
        <v>0.74331400000000003</v>
      </c>
      <c r="L1906" s="164">
        <v>0.74331400000000003</v>
      </c>
      <c r="M1906" s="164">
        <v>0.74331400000000003</v>
      </c>
      <c r="N1906" s="164">
        <v>0.74331400000000003</v>
      </c>
      <c r="O1906" s="164">
        <v>0.74331400000000003</v>
      </c>
      <c r="P1906" s="164">
        <v>0.74331400000000003</v>
      </c>
      <c r="Q1906" s="164">
        <v>0.74331400000000003</v>
      </c>
      <c r="R1906" s="164">
        <v>3.1009000000000002</v>
      </c>
      <c r="S1906" s="164">
        <v>3.0917500000000002</v>
      </c>
      <c r="T1906" s="164">
        <v>2.8792900000000001</v>
      </c>
      <c r="U1906" s="164">
        <v>2.7285900000000001</v>
      </c>
      <c r="V1906" s="164">
        <v>2.6286100000000001</v>
      </c>
      <c r="W1906" s="164">
        <v>2.57009</v>
      </c>
      <c r="X1906" s="164">
        <v>2.5451600000000001</v>
      </c>
      <c r="Y1906" s="164">
        <v>2.3059099999999999</v>
      </c>
      <c r="Z1906" s="164">
        <v>2.1330100000000001</v>
      </c>
      <c r="AA1906" s="164">
        <v>2.0150999999999999</v>
      </c>
      <c r="AB1906" s="164">
        <v>1.9425300000000001</v>
      </c>
      <c r="AC1906" s="164">
        <v>1.9071100000000001</v>
      </c>
      <c r="AD1906" s="164">
        <v>1.65724</v>
      </c>
      <c r="AE1906" s="164">
        <v>1.47922</v>
      </c>
      <c r="AF1906" s="164">
        <v>1.36093</v>
      </c>
      <c r="AG1906" s="164">
        <v>1.2920400000000001</v>
      </c>
      <c r="AH1906" s="164">
        <v>1.2637</v>
      </c>
      <c r="AI1906" s="164">
        <v>1.0545800000000001</v>
      </c>
      <c r="AJ1906" s="164">
        <v>0.91453099999999998</v>
      </c>
      <c r="AK1906" s="164">
        <v>0.83184100000000005</v>
      </c>
      <c r="AL1906" s="164">
        <v>0.79647299999999999</v>
      </c>
      <c r="AM1906" s="164">
        <v>0.79984100000000002</v>
      </c>
      <c r="AN1906" s="164">
        <v>0.61296799999999996</v>
      </c>
      <c r="AO1906" s="164">
        <v>0.49615500000000001</v>
      </c>
      <c r="AP1906" s="164">
        <v>0.437448</v>
      </c>
      <c r="AQ1906" s="164">
        <v>0.42658099999999999</v>
      </c>
      <c r="AR1906" s="164">
        <v>0.45475399999999999</v>
      </c>
      <c r="AS1906" s="164">
        <v>0.252224</v>
      </c>
      <c r="AT1906" s="164">
        <v>0.126718</v>
      </c>
      <c r="AU1906" s="164">
        <v>6.5129999999999993E-2</v>
      </c>
      <c r="AV1906" s="164">
        <v>5.6177499999999998E-2</v>
      </c>
      <c r="AW1906" s="164">
        <v>9.0166300000000005E-2</v>
      </c>
    </row>
    <row r="1907" spans="1:49" x14ac:dyDescent="0.3">
      <c r="A1907" s="247"/>
      <c r="B1907" s="247"/>
      <c r="C1907" s="141" t="s">
        <v>13</v>
      </c>
      <c r="D1907" s="164">
        <v>77.5184</v>
      </c>
      <c r="E1907" s="164">
        <v>77.5184</v>
      </c>
      <c r="F1907" s="164">
        <v>77.5184</v>
      </c>
      <c r="G1907" s="164">
        <v>77.5184</v>
      </c>
      <c r="H1907" s="164">
        <v>77.5184</v>
      </c>
      <c r="I1907" s="164">
        <v>77.5184</v>
      </c>
      <c r="J1907" s="164">
        <v>77.5184</v>
      </c>
      <c r="K1907" s="164">
        <v>77.5184</v>
      </c>
      <c r="L1907" s="164">
        <v>77.5184</v>
      </c>
      <c r="M1907" s="164">
        <v>77.5184</v>
      </c>
      <c r="N1907" s="164">
        <v>77.5184</v>
      </c>
      <c r="O1907" s="164">
        <v>77.5184</v>
      </c>
      <c r="P1907" s="164">
        <v>77.5184</v>
      </c>
      <c r="Q1907" s="164">
        <v>77.5184</v>
      </c>
      <c r="R1907" s="164">
        <v>10.8719</v>
      </c>
      <c r="S1907" s="164">
        <v>11.1008</v>
      </c>
      <c r="T1907" s="164">
        <v>10.7151</v>
      </c>
      <c r="U1907" s="164">
        <v>10.4353</v>
      </c>
      <c r="V1907" s="164">
        <v>10.2447</v>
      </c>
      <c r="W1907" s="164">
        <v>10.1287</v>
      </c>
      <c r="X1907" s="164">
        <v>10.0746</v>
      </c>
      <c r="Y1907" s="164">
        <v>9.1938499999999994</v>
      </c>
      <c r="Z1907" s="164">
        <v>8.4937699999999996</v>
      </c>
      <c r="AA1907" s="164">
        <v>7.9479499999999996</v>
      </c>
      <c r="AB1907" s="164">
        <v>7.5334199999999996</v>
      </c>
      <c r="AC1907" s="164">
        <v>7.2301900000000003</v>
      </c>
      <c r="AD1907" s="164">
        <v>5.9582300000000004</v>
      </c>
      <c r="AE1907" s="164">
        <v>4.9411300000000002</v>
      </c>
      <c r="AF1907" s="164">
        <v>4.14175</v>
      </c>
      <c r="AG1907" s="164">
        <v>3.5277799999999999</v>
      </c>
      <c r="AH1907" s="164">
        <v>3.07117</v>
      </c>
      <c r="AI1907" s="164">
        <v>1.6325000000000001</v>
      </c>
      <c r="AJ1907" s="164">
        <v>0.51025600000000004</v>
      </c>
      <c r="AK1907" s="164">
        <v>-0.34382000000000001</v>
      </c>
      <c r="AL1907" s="164">
        <v>-0.97145800000000004</v>
      </c>
      <c r="AM1907" s="164">
        <v>-1.40869</v>
      </c>
      <c r="AN1907" s="164">
        <v>-2.7613699999999999</v>
      </c>
      <c r="AO1907" s="164">
        <v>-3.77312</v>
      </c>
      <c r="AP1907" s="164">
        <v>-4.4981099999999996</v>
      </c>
      <c r="AQ1907" s="164">
        <v>-4.9830100000000002</v>
      </c>
      <c r="AR1907" s="164">
        <v>-5.2679299999999998</v>
      </c>
      <c r="AS1907" s="164">
        <v>-6.5146300000000004</v>
      </c>
      <c r="AT1907" s="164">
        <v>-7.3921200000000002</v>
      </c>
      <c r="AU1907" s="164">
        <v>-7.9621500000000003</v>
      </c>
      <c r="AV1907" s="164">
        <v>-8.2775999999999996</v>
      </c>
      <c r="AW1907" s="164">
        <v>-8.3836700000000004</v>
      </c>
    </row>
    <row r="1908" spans="1:49" x14ac:dyDescent="0.3">
      <c r="A1908" s="247"/>
      <c r="B1908" s="247"/>
      <c r="C1908" s="141" t="s">
        <v>14</v>
      </c>
      <c r="D1908" s="164">
        <v>80.476799999999997</v>
      </c>
      <c r="E1908" s="164">
        <v>80.476799999999997</v>
      </c>
      <c r="F1908" s="164">
        <v>80.476799999999997</v>
      </c>
      <c r="G1908" s="164">
        <v>80.476799999999997</v>
      </c>
      <c r="H1908" s="164">
        <v>80.476799999999997</v>
      </c>
      <c r="I1908" s="164">
        <v>80.476799999999997</v>
      </c>
      <c r="J1908" s="164">
        <v>80.476799999999997</v>
      </c>
      <c r="K1908" s="164">
        <v>80.476799999999997</v>
      </c>
      <c r="L1908" s="164">
        <v>80.476799999999997</v>
      </c>
      <c r="M1908" s="164">
        <v>80.476799999999997</v>
      </c>
      <c r="N1908" s="164">
        <v>80.476799999999997</v>
      </c>
      <c r="O1908" s="164">
        <v>80.476799999999997</v>
      </c>
      <c r="P1908" s="164">
        <v>80.476799999999997</v>
      </c>
      <c r="Q1908" s="164">
        <v>80.476799999999997</v>
      </c>
      <c r="R1908" s="164">
        <v>30.5886</v>
      </c>
      <c r="S1908" s="164">
        <v>30.462800000000001</v>
      </c>
      <c r="T1908" s="164">
        <v>29.7761</v>
      </c>
      <c r="U1908" s="164">
        <v>29.232700000000001</v>
      </c>
      <c r="V1908" s="164">
        <v>28.8108</v>
      </c>
      <c r="W1908" s="164">
        <v>28.491399999999999</v>
      </c>
      <c r="X1908" s="164">
        <v>28.2578</v>
      </c>
      <c r="Y1908" s="164">
        <v>27.268000000000001</v>
      </c>
      <c r="Z1908" s="164">
        <v>26.477900000000002</v>
      </c>
      <c r="AA1908" s="164">
        <v>25.858000000000001</v>
      </c>
      <c r="AB1908" s="164">
        <v>25.382400000000001</v>
      </c>
      <c r="AC1908" s="164">
        <v>25.0288</v>
      </c>
      <c r="AD1908" s="164">
        <v>23.761900000000001</v>
      </c>
      <c r="AE1908" s="164">
        <v>22.7532</v>
      </c>
      <c r="AF1908" s="164">
        <v>21.9649</v>
      </c>
      <c r="AG1908" s="164">
        <v>21.363900000000001</v>
      </c>
      <c r="AH1908" s="164">
        <v>20.921199999999999</v>
      </c>
      <c r="AI1908" s="164">
        <v>19.4739</v>
      </c>
      <c r="AJ1908" s="164">
        <v>18.334399999999999</v>
      </c>
      <c r="AK1908" s="164">
        <v>17.457100000000001</v>
      </c>
      <c r="AL1908" s="164">
        <v>16.802399999999999</v>
      </c>
      <c r="AM1908" s="164">
        <v>16.335799999999999</v>
      </c>
      <c r="AN1908" s="164">
        <v>14.799799999999999</v>
      </c>
      <c r="AO1908" s="164">
        <v>13.6129</v>
      </c>
      <c r="AP1908" s="164">
        <v>12.722899999999999</v>
      </c>
      <c r="AQ1908" s="164">
        <v>12.0839</v>
      </c>
      <c r="AR1908" s="164">
        <v>11.6562</v>
      </c>
      <c r="AS1908" s="164">
        <v>10.099399999999999</v>
      </c>
      <c r="AT1908" s="164">
        <v>8.9266199999999998</v>
      </c>
      <c r="AU1908" s="164">
        <v>8.0790799999999994</v>
      </c>
      <c r="AV1908" s="164">
        <v>7.5055699999999996</v>
      </c>
      <c r="AW1908" s="164">
        <v>7.1616400000000002</v>
      </c>
    </row>
    <row r="1909" spans="1:49" x14ac:dyDescent="0.3">
      <c r="A1909" s="247"/>
      <c r="B1909" s="247"/>
      <c r="C1909" s="141" t="s">
        <v>15</v>
      </c>
      <c r="D1909" s="164">
        <v>7.0806399999999998</v>
      </c>
      <c r="E1909" s="164">
        <v>7.0806399999999998</v>
      </c>
      <c r="F1909" s="164">
        <v>7.0806399999999998</v>
      </c>
      <c r="G1909" s="164">
        <v>7.0806399999999998</v>
      </c>
      <c r="H1909" s="164">
        <v>7.0806399999999998</v>
      </c>
      <c r="I1909" s="164">
        <v>7.0806399999999998</v>
      </c>
      <c r="J1909" s="164">
        <v>7.0806399999999998</v>
      </c>
      <c r="K1909" s="164">
        <v>7.0806399999999998</v>
      </c>
      <c r="L1909" s="164">
        <v>7.0806399999999998</v>
      </c>
      <c r="M1909" s="164">
        <v>7.0806399999999998</v>
      </c>
      <c r="N1909" s="164">
        <v>7.0806399999999998</v>
      </c>
      <c r="O1909" s="164">
        <v>7.0806399999999998</v>
      </c>
      <c r="P1909" s="164">
        <v>7.0806399999999998</v>
      </c>
      <c r="Q1909" s="164">
        <v>7.0806399999999998</v>
      </c>
      <c r="R1909" s="164">
        <v>2.4300000000000002</v>
      </c>
      <c r="S1909" s="164">
        <v>2.4176099999999998</v>
      </c>
      <c r="T1909" s="164">
        <v>2.3936000000000002</v>
      </c>
      <c r="U1909" s="164">
        <v>2.3746100000000001</v>
      </c>
      <c r="V1909" s="164">
        <v>2.3595100000000002</v>
      </c>
      <c r="W1909" s="164">
        <v>2.34734</v>
      </c>
      <c r="X1909" s="164">
        <v>2.3373300000000001</v>
      </c>
      <c r="Y1909" s="164">
        <v>2.2952400000000002</v>
      </c>
      <c r="Z1909" s="164">
        <v>2.2614899999999998</v>
      </c>
      <c r="AA1909" s="164">
        <v>2.23447</v>
      </c>
      <c r="AB1909" s="164">
        <v>2.2128199999999998</v>
      </c>
      <c r="AC1909" s="164">
        <v>2.1954099999999999</v>
      </c>
      <c r="AD1909" s="164">
        <v>2.12785</v>
      </c>
      <c r="AE1909" s="164">
        <v>2.0731099999999998</v>
      </c>
      <c r="AF1909" s="164">
        <v>2.02894</v>
      </c>
      <c r="AG1909" s="164">
        <v>1.9934700000000001</v>
      </c>
      <c r="AH1909" s="164">
        <v>1.9650799999999999</v>
      </c>
      <c r="AI1909" s="164">
        <v>1.8728199999999999</v>
      </c>
      <c r="AJ1909" s="164">
        <v>1.7983100000000001</v>
      </c>
      <c r="AK1909" s="164">
        <v>1.7385699999999999</v>
      </c>
      <c r="AL1909" s="164">
        <v>1.6910799999999999</v>
      </c>
      <c r="AM1909" s="164">
        <v>1.6536999999999999</v>
      </c>
      <c r="AN1909" s="164">
        <v>1.54969</v>
      </c>
      <c r="AO1909" s="164">
        <v>1.46688</v>
      </c>
      <c r="AP1909" s="164">
        <v>1.40174</v>
      </c>
      <c r="AQ1909" s="164">
        <v>1.3512599999999999</v>
      </c>
      <c r="AR1909" s="164">
        <v>1.31287</v>
      </c>
      <c r="AS1909" s="164">
        <v>1.2107600000000001</v>
      </c>
      <c r="AT1909" s="164">
        <v>1.13181</v>
      </c>
      <c r="AU1909" s="164">
        <v>1.0720799999999999</v>
      </c>
      <c r="AV1909" s="164">
        <v>1.0282199999999999</v>
      </c>
      <c r="AW1909" s="164">
        <v>0.99736499999999995</v>
      </c>
    </row>
    <row r="1910" spans="1:49" x14ac:dyDescent="0.3">
      <c r="A1910" s="247"/>
      <c r="B1910" s="247"/>
      <c r="C1910" s="141" t="s">
        <v>16</v>
      </c>
      <c r="D1910" s="164">
        <v>0</v>
      </c>
      <c r="E1910" s="164">
        <v>0</v>
      </c>
      <c r="F1910" s="164">
        <v>0</v>
      </c>
      <c r="G1910" s="164">
        <v>0</v>
      </c>
      <c r="H1910" s="164">
        <v>12.6265</v>
      </c>
      <c r="I1910" s="164">
        <v>12.6265</v>
      </c>
      <c r="J1910" s="164">
        <v>12.6265</v>
      </c>
      <c r="K1910" s="164">
        <v>12.6265</v>
      </c>
      <c r="L1910" s="164">
        <v>12.6265</v>
      </c>
      <c r="M1910" s="164">
        <v>12.6265</v>
      </c>
      <c r="N1910" s="164">
        <v>12.6265</v>
      </c>
      <c r="O1910" s="164">
        <v>12.6265</v>
      </c>
      <c r="P1910" s="164">
        <v>12.6265</v>
      </c>
      <c r="Q1910" s="164">
        <v>12.6265</v>
      </c>
      <c r="R1910" s="164">
        <v>5.5045599999999997</v>
      </c>
      <c r="S1910" s="164">
        <v>5.49</v>
      </c>
      <c r="T1910" s="164">
        <v>5.3806799999999999</v>
      </c>
      <c r="U1910" s="164">
        <v>5.2938700000000001</v>
      </c>
      <c r="V1910" s="164">
        <v>5.22621</v>
      </c>
      <c r="W1910" s="164">
        <v>5.17476</v>
      </c>
      <c r="X1910" s="164">
        <v>5.1369699999999998</v>
      </c>
      <c r="Y1910" s="164">
        <v>4.9568899999999996</v>
      </c>
      <c r="Z1910" s="164">
        <v>4.8107699999999998</v>
      </c>
      <c r="AA1910" s="164">
        <v>4.6937600000000002</v>
      </c>
      <c r="AB1910" s="164">
        <v>4.6016500000000002</v>
      </c>
      <c r="AC1910" s="164">
        <v>4.5307399999999998</v>
      </c>
      <c r="AD1910" s="164">
        <v>4.2849700000000004</v>
      </c>
      <c r="AE1910" s="164">
        <v>4.0852300000000001</v>
      </c>
      <c r="AF1910" s="164">
        <v>3.9250400000000001</v>
      </c>
      <c r="AG1910" s="164">
        <v>3.7987500000000001</v>
      </c>
      <c r="AH1910" s="164">
        <v>3.7014</v>
      </c>
      <c r="AI1910" s="164">
        <v>3.4067500000000002</v>
      </c>
      <c r="AJ1910" s="164">
        <v>3.1694599999999999</v>
      </c>
      <c r="AK1910" s="164">
        <v>2.9813999999999998</v>
      </c>
      <c r="AL1910" s="164">
        <v>2.8354699999999999</v>
      </c>
      <c r="AM1910" s="164">
        <v>2.7254299999999998</v>
      </c>
      <c r="AN1910" s="164">
        <v>2.4064899999999998</v>
      </c>
      <c r="AO1910" s="164">
        <v>2.1540400000000002</v>
      </c>
      <c r="AP1910" s="164">
        <v>1.9584600000000001</v>
      </c>
      <c r="AQ1910" s="164">
        <v>1.81134</v>
      </c>
      <c r="AR1910" s="164">
        <v>1.7053400000000001</v>
      </c>
      <c r="AS1910" s="164">
        <v>1.38157</v>
      </c>
      <c r="AT1910" s="164">
        <v>1.13165</v>
      </c>
      <c r="AU1910" s="164">
        <v>0.94456700000000005</v>
      </c>
      <c r="AV1910" s="164">
        <v>0.81075399999999997</v>
      </c>
      <c r="AW1910" s="164">
        <v>0.72187400000000002</v>
      </c>
    </row>
    <row r="1911" spans="1:49" x14ac:dyDescent="0.3">
      <c r="A1911" s="247"/>
      <c r="B1911" s="247"/>
      <c r="C1911" s="141" t="s">
        <v>17</v>
      </c>
      <c r="D1911" s="164">
        <v>13.6441</v>
      </c>
      <c r="E1911" s="164">
        <v>13.6441</v>
      </c>
      <c r="F1911" s="164">
        <v>13.6441</v>
      </c>
      <c r="G1911" s="164">
        <v>13.6441</v>
      </c>
      <c r="H1911" s="164">
        <v>13.6441</v>
      </c>
      <c r="I1911" s="164">
        <v>13.6441</v>
      </c>
      <c r="J1911" s="164">
        <v>13.6441</v>
      </c>
      <c r="K1911" s="164">
        <v>13.6441</v>
      </c>
      <c r="L1911" s="164">
        <v>13.6441</v>
      </c>
      <c r="M1911" s="164">
        <v>13.6441</v>
      </c>
      <c r="N1911" s="164">
        <v>13.6441</v>
      </c>
      <c r="O1911" s="164">
        <v>13.6441</v>
      </c>
      <c r="P1911" s="164">
        <v>13.6441</v>
      </c>
      <c r="Q1911" s="164">
        <v>13.6441</v>
      </c>
      <c r="R1911" s="164">
        <v>0.73294300000000001</v>
      </c>
      <c r="S1911" s="164">
        <v>1.0901700000000001</v>
      </c>
      <c r="T1911" s="164">
        <v>0.83976799999999996</v>
      </c>
      <c r="U1911" s="164">
        <v>0.67550200000000005</v>
      </c>
      <c r="V1911" s="164">
        <v>0.58389100000000005</v>
      </c>
      <c r="W1911" s="164">
        <v>0.55302399999999996</v>
      </c>
      <c r="X1911" s="164">
        <v>0.57242599999999999</v>
      </c>
      <c r="Y1911" s="164">
        <v>7.2170899999999996E-2</v>
      </c>
      <c r="Z1911" s="164">
        <v>-0.30756600000000001</v>
      </c>
      <c r="AA1911" s="164">
        <v>-0.58482900000000004</v>
      </c>
      <c r="AB1911" s="164">
        <v>-0.77544199999999996</v>
      </c>
      <c r="AC1911" s="164">
        <v>-0.89323600000000003</v>
      </c>
      <c r="AD1911" s="164">
        <v>-1.47007</v>
      </c>
      <c r="AE1911" s="164">
        <v>-1.8988700000000001</v>
      </c>
      <c r="AF1911" s="164">
        <v>-2.2029200000000002</v>
      </c>
      <c r="AG1911" s="164">
        <v>-2.4024100000000002</v>
      </c>
      <c r="AH1911" s="164">
        <v>-2.51485</v>
      </c>
      <c r="AI1911" s="164">
        <v>-3.0094400000000001</v>
      </c>
      <c r="AJ1911" s="164">
        <v>-3.3435999999999999</v>
      </c>
      <c r="AK1911" s="164">
        <v>-3.5448300000000001</v>
      </c>
      <c r="AL1911" s="164">
        <v>-3.63672</v>
      </c>
      <c r="AM1911" s="164">
        <v>-3.6394099999999998</v>
      </c>
      <c r="AN1911" s="164">
        <v>-4.0098399999999996</v>
      </c>
      <c r="AO1911" s="164">
        <v>-4.2183799999999998</v>
      </c>
      <c r="AP1911" s="164">
        <v>-4.2950200000000001</v>
      </c>
      <c r="AQ1911" s="164">
        <v>-4.2651599999999998</v>
      </c>
      <c r="AR1911" s="164">
        <v>-4.1502699999999999</v>
      </c>
      <c r="AS1911" s="164">
        <v>-4.4378700000000002</v>
      </c>
      <c r="AT1911" s="164">
        <v>-4.5709799999999996</v>
      </c>
      <c r="AU1911" s="164">
        <v>-4.5793100000000004</v>
      </c>
      <c r="AV1911" s="164">
        <v>-4.4878299999999998</v>
      </c>
      <c r="AW1911" s="164">
        <v>-4.3175100000000004</v>
      </c>
    </row>
    <row r="1912" spans="1:49" x14ac:dyDescent="0.3">
      <c r="A1912" s="247"/>
      <c r="B1912" s="247"/>
      <c r="C1912" s="141" t="s">
        <v>34</v>
      </c>
      <c r="D1912" s="164">
        <v>63.928100000000001</v>
      </c>
      <c r="E1912" s="164">
        <v>63.928100000000001</v>
      </c>
      <c r="F1912" s="164">
        <v>63.928100000000001</v>
      </c>
      <c r="G1912" s="164">
        <v>63.928100000000001</v>
      </c>
      <c r="H1912" s="164">
        <v>63.928100000000001</v>
      </c>
      <c r="I1912" s="164">
        <v>63.928100000000001</v>
      </c>
      <c r="J1912" s="164">
        <v>63.928100000000001</v>
      </c>
      <c r="K1912" s="164">
        <v>63.928100000000001</v>
      </c>
      <c r="L1912" s="164">
        <v>63.928100000000001</v>
      </c>
      <c r="M1912" s="164">
        <v>63.928100000000001</v>
      </c>
      <c r="N1912" s="164">
        <v>63.928100000000001</v>
      </c>
      <c r="O1912" s="164">
        <v>63.928100000000001</v>
      </c>
      <c r="P1912" s="164">
        <v>63.928100000000001</v>
      </c>
      <c r="Q1912" s="164">
        <v>63.928100000000001</v>
      </c>
      <c r="R1912" s="164">
        <v>33.216799999999999</v>
      </c>
      <c r="S1912" s="164">
        <v>32.999699999999997</v>
      </c>
      <c r="T1912" s="164">
        <v>32.020099999999999</v>
      </c>
      <c r="U1912" s="164">
        <v>31.289200000000001</v>
      </c>
      <c r="V1912" s="164">
        <v>30.767600000000002</v>
      </c>
      <c r="W1912" s="164">
        <v>30.421199999999999</v>
      </c>
      <c r="X1912" s="164">
        <v>30.220500000000001</v>
      </c>
      <c r="Y1912" s="164">
        <v>29.1084</v>
      </c>
      <c r="Z1912" s="164">
        <v>28.280799999999999</v>
      </c>
      <c r="AA1912" s="164">
        <v>27.692799999999998</v>
      </c>
      <c r="AB1912" s="164">
        <v>27.305499999999999</v>
      </c>
      <c r="AC1912" s="164">
        <v>27.0853</v>
      </c>
      <c r="AD1912" s="164">
        <v>25.8291</v>
      </c>
      <c r="AE1912" s="164">
        <v>24.9053</v>
      </c>
      <c r="AF1912" s="164">
        <v>24.260999999999999</v>
      </c>
      <c r="AG1912" s="164">
        <v>23.8507</v>
      </c>
      <c r="AH1912" s="164">
        <v>23.634799999999998</v>
      </c>
      <c r="AI1912" s="164">
        <v>22.312100000000001</v>
      </c>
      <c r="AJ1912" s="164">
        <v>21.3629</v>
      </c>
      <c r="AK1912" s="164">
        <v>20.7271</v>
      </c>
      <c r="AL1912" s="164">
        <v>20.352599999999999</v>
      </c>
      <c r="AM1912" s="164">
        <v>20.194600000000001</v>
      </c>
      <c r="AN1912" s="164">
        <v>18.841899999999999</v>
      </c>
      <c r="AO1912" s="164">
        <v>17.8977</v>
      </c>
      <c r="AP1912" s="164">
        <v>17.295100000000001</v>
      </c>
      <c r="AQ1912" s="164">
        <v>16.976500000000001</v>
      </c>
      <c r="AR1912" s="164">
        <v>16.8919</v>
      </c>
      <c r="AS1912" s="164">
        <v>15.519500000000001</v>
      </c>
      <c r="AT1912" s="164">
        <v>14.5815</v>
      </c>
      <c r="AU1912" s="164">
        <v>14.005800000000001</v>
      </c>
      <c r="AV1912" s="164">
        <v>13.7301</v>
      </c>
      <c r="AW1912" s="164">
        <v>13.7006</v>
      </c>
    </row>
    <row r="1913" spans="1:49" x14ac:dyDescent="0.3">
      <c r="A1913" s="247"/>
      <c r="B1913" s="247"/>
      <c r="C1913" s="141" t="s">
        <v>19</v>
      </c>
      <c r="D1913" s="164">
        <v>315.96499999999997</v>
      </c>
      <c r="E1913" s="164">
        <v>315.96499999999997</v>
      </c>
      <c r="F1913" s="164">
        <v>315.96499999999997</v>
      </c>
      <c r="G1913" s="164">
        <v>315.96499999999997</v>
      </c>
      <c r="H1913" s="164">
        <v>315.96499999999997</v>
      </c>
      <c r="I1913" s="164">
        <v>315.96499999999997</v>
      </c>
      <c r="J1913" s="164">
        <v>315.96499999999997</v>
      </c>
      <c r="K1913" s="164">
        <v>315.96499999999997</v>
      </c>
      <c r="L1913" s="164">
        <v>315.96499999999997</v>
      </c>
      <c r="M1913" s="164">
        <v>315.96499999999997</v>
      </c>
      <c r="N1913" s="164">
        <v>315.96499999999997</v>
      </c>
      <c r="O1913" s="164">
        <v>315.96499999999997</v>
      </c>
      <c r="P1913" s="164">
        <v>315.96499999999997</v>
      </c>
      <c r="Q1913" s="164">
        <v>315.96499999999997</v>
      </c>
      <c r="R1913" s="164">
        <v>215.791</v>
      </c>
      <c r="S1913" s="164">
        <v>216.91200000000001</v>
      </c>
      <c r="T1913" s="164">
        <v>220.155</v>
      </c>
      <c r="U1913" s="164">
        <v>222.81100000000001</v>
      </c>
      <c r="V1913" s="164">
        <v>224.91</v>
      </c>
      <c r="W1913" s="164">
        <v>226.48400000000001</v>
      </c>
      <c r="X1913" s="164">
        <v>227.56299999999999</v>
      </c>
      <c r="Y1913" s="164">
        <v>229.67099999999999</v>
      </c>
      <c r="Z1913" s="164">
        <v>231.346</v>
      </c>
      <c r="AA1913" s="164">
        <v>232.595</v>
      </c>
      <c r="AB1913" s="164">
        <v>233.43100000000001</v>
      </c>
      <c r="AC1913" s="164">
        <v>233.869</v>
      </c>
      <c r="AD1913" s="164">
        <v>234.76599999999999</v>
      </c>
      <c r="AE1913" s="164">
        <v>235.41499999999999</v>
      </c>
      <c r="AF1913" s="164">
        <v>235.798</v>
      </c>
      <c r="AG1913" s="164">
        <v>235.90299999999999</v>
      </c>
      <c r="AH1913" s="164">
        <v>235.727</v>
      </c>
      <c r="AI1913" s="164">
        <v>235.714</v>
      </c>
      <c r="AJ1913" s="164">
        <v>235.62899999999999</v>
      </c>
      <c r="AK1913" s="164">
        <v>235.42599999999999</v>
      </c>
      <c r="AL1913" s="164">
        <v>235.06899999999999</v>
      </c>
      <c r="AM1913" s="164">
        <v>234.53200000000001</v>
      </c>
      <c r="AN1913" s="164">
        <v>233.98</v>
      </c>
      <c r="AO1913" s="164">
        <v>233.50899999999999</v>
      </c>
      <c r="AP1913" s="164">
        <v>233.04300000000001</v>
      </c>
      <c r="AQ1913" s="164">
        <v>232.52199999999999</v>
      </c>
      <c r="AR1913" s="164">
        <v>231.90100000000001</v>
      </c>
      <c r="AS1913" s="164">
        <v>231.167</v>
      </c>
      <c r="AT1913" s="164">
        <v>230.631</v>
      </c>
      <c r="AU1913" s="164">
        <v>230.191</v>
      </c>
      <c r="AV1913" s="164">
        <v>229.767</v>
      </c>
      <c r="AW1913" s="164">
        <v>229.297</v>
      </c>
    </row>
    <row r="1914" spans="1:49" x14ac:dyDescent="0.3">
      <c r="A1914" s="247"/>
      <c r="B1914" s="247" t="s">
        <v>28</v>
      </c>
      <c r="C1914" s="141" t="s">
        <v>11</v>
      </c>
      <c r="D1914" s="164">
        <v>0</v>
      </c>
      <c r="E1914" s="164">
        <v>0</v>
      </c>
      <c r="F1914" s="164">
        <v>0</v>
      </c>
      <c r="G1914" s="164">
        <v>0</v>
      </c>
      <c r="H1914" s="164">
        <v>0</v>
      </c>
      <c r="I1914" s="164">
        <v>0</v>
      </c>
      <c r="J1914" s="164">
        <v>0</v>
      </c>
      <c r="K1914" s="164">
        <v>0</v>
      </c>
      <c r="L1914" s="164">
        <v>0</v>
      </c>
      <c r="M1914" s="164">
        <v>0</v>
      </c>
      <c r="N1914" s="164">
        <v>0</v>
      </c>
      <c r="O1914" s="164">
        <v>0</v>
      </c>
      <c r="P1914" s="164">
        <v>0</v>
      </c>
      <c r="Q1914" s="164">
        <v>0</v>
      </c>
      <c r="R1914" s="164">
        <v>0</v>
      </c>
      <c r="S1914" s="164">
        <v>0</v>
      </c>
      <c r="T1914" s="164">
        <v>0</v>
      </c>
      <c r="U1914" s="164">
        <v>0</v>
      </c>
      <c r="V1914" s="164">
        <v>0</v>
      </c>
      <c r="W1914" s="164">
        <v>0</v>
      </c>
      <c r="X1914" s="164">
        <v>0</v>
      </c>
      <c r="Y1914" s="164">
        <v>0</v>
      </c>
      <c r="Z1914" s="164">
        <v>0</v>
      </c>
      <c r="AA1914" s="164">
        <v>0</v>
      </c>
      <c r="AB1914" s="164">
        <v>0</v>
      </c>
      <c r="AC1914" s="164">
        <v>0</v>
      </c>
      <c r="AD1914" s="164">
        <v>0</v>
      </c>
      <c r="AE1914" s="164">
        <v>0</v>
      </c>
      <c r="AF1914" s="164">
        <v>0</v>
      </c>
      <c r="AG1914" s="164">
        <v>0</v>
      </c>
      <c r="AH1914" s="164">
        <v>0</v>
      </c>
      <c r="AI1914" s="164">
        <v>0</v>
      </c>
      <c r="AJ1914" s="164">
        <v>0</v>
      </c>
      <c r="AK1914" s="164">
        <v>0</v>
      </c>
      <c r="AL1914" s="164">
        <v>0</v>
      </c>
      <c r="AM1914" s="164">
        <v>0</v>
      </c>
      <c r="AN1914" s="164">
        <v>0</v>
      </c>
      <c r="AO1914" s="164">
        <v>0</v>
      </c>
      <c r="AP1914" s="164">
        <v>0</v>
      </c>
      <c r="AQ1914" s="164">
        <v>0</v>
      </c>
      <c r="AR1914" s="164">
        <v>0</v>
      </c>
      <c r="AS1914" s="164">
        <v>0</v>
      </c>
      <c r="AT1914" s="164">
        <v>0</v>
      </c>
      <c r="AU1914" s="164">
        <v>0</v>
      </c>
      <c r="AV1914" s="164">
        <v>0</v>
      </c>
      <c r="AW1914" s="164">
        <v>0</v>
      </c>
    </row>
    <row r="1915" spans="1:49" x14ac:dyDescent="0.3">
      <c r="A1915" s="247"/>
      <c r="B1915" s="247"/>
      <c r="C1915" s="141" t="s">
        <v>12</v>
      </c>
      <c r="D1915" s="164">
        <v>0</v>
      </c>
      <c r="E1915" s="164">
        <v>0</v>
      </c>
      <c r="F1915" s="164">
        <v>0</v>
      </c>
      <c r="G1915" s="164">
        <v>0</v>
      </c>
      <c r="H1915" s="164">
        <v>0</v>
      </c>
      <c r="I1915" s="164">
        <v>0</v>
      </c>
      <c r="J1915" s="164">
        <v>0</v>
      </c>
      <c r="K1915" s="164">
        <v>0</v>
      </c>
      <c r="L1915" s="164">
        <v>0</v>
      </c>
      <c r="M1915" s="164">
        <v>0</v>
      </c>
      <c r="N1915" s="164">
        <v>0</v>
      </c>
      <c r="O1915" s="164">
        <v>0</v>
      </c>
      <c r="P1915" s="164">
        <v>0</v>
      </c>
      <c r="Q1915" s="164">
        <v>0</v>
      </c>
      <c r="R1915" s="164">
        <v>0</v>
      </c>
      <c r="S1915" s="164">
        <v>0</v>
      </c>
      <c r="T1915" s="164">
        <v>0</v>
      </c>
      <c r="U1915" s="164">
        <v>0</v>
      </c>
      <c r="V1915" s="164">
        <v>0</v>
      </c>
      <c r="W1915" s="164">
        <v>0</v>
      </c>
      <c r="X1915" s="164">
        <v>0</v>
      </c>
      <c r="Y1915" s="164">
        <v>0</v>
      </c>
      <c r="Z1915" s="164">
        <v>0</v>
      </c>
      <c r="AA1915" s="164">
        <v>0</v>
      </c>
      <c r="AB1915" s="164">
        <v>0</v>
      </c>
      <c r="AC1915" s="164">
        <v>0</v>
      </c>
      <c r="AD1915" s="164">
        <v>0</v>
      </c>
      <c r="AE1915" s="164">
        <v>0</v>
      </c>
      <c r="AF1915" s="164">
        <v>0</v>
      </c>
      <c r="AG1915" s="164">
        <v>0</v>
      </c>
      <c r="AH1915" s="164">
        <v>0</v>
      </c>
      <c r="AI1915" s="164">
        <v>0</v>
      </c>
      <c r="AJ1915" s="164">
        <v>0</v>
      </c>
      <c r="AK1915" s="164">
        <v>0</v>
      </c>
      <c r="AL1915" s="164">
        <v>0</v>
      </c>
      <c r="AM1915" s="164">
        <v>0</v>
      </c>
      <c r="AN1915" s="164">
        <v>0</v>
      </c>
      <c r="AO1915" s="164">
        <v>0</v>
      </c>
      <c r="AP1915" s="164">
        <v>0</v>
      </c>
      <c r="AQ1915" s="164">
        <v>0</v>
      </c>
      <c r="AR1915" s="164">
        <v>0</v>
      </c>
      <c r="AS1915" s="164">
        <v>0</v>
      </c>
      <c r="AT1915" s="164">
        <v>0</v>
      </c>
      <c r="AU1915" s="164">
        <v>0</v>
      </c>
      <c r="AV1915" s="164">
        <v>0</v>
      </c>
      <c r="AW1915" s="164">
        <v>0</v>
      </c>
    </row>
    <row r="1916" spans="1:49" x14ac:dyDescent="0.3">
      <c r="A1916" s="247"/>
      <c r="B1916" s="247"/>
      <c r="C1916" s="141" t="s">
        <v>13</v>
      </c>
      <c r="D1916" s="164">
        <v>0</v>
      </c>
      <c r="E1916" s="164">
        <v>0</v>
      </c>
      <c r="F1916" s="164">
        <v>0</v>
      </c>
      <c r="G1916" s="164">
        <v>0</v>
      </c>
      <c r="H1916" s="164">
        <v>0</v>
      </c>
      <c r="I1916" s="164">
        <v>0</v>
      </c>
      <c r="J1916" s="164">
        <v>0</v>
      </c>
      <c r="K1916" s="164">
        <v>0</v>
      </c>
      <c r="L1916" s="164">
        <v>0</v>
      </c>
      <c r="M1916" s="164">
        <v>0</v>
      </c>
      <c r="N1916" s="164">
        <v>0</v>
      </c>
      <c r="O1916" s="164">
        <v>0</v>
      </c>
      <c r="P1916" s="164">
        <v>0</v>
      </c>
      <c r="Q1916" s="164">
        <v>0</v>
      </c>
      <c r="R1916" s="164">
        <v>0</v>
      </c>
      <c r="S1916" s="164">
        <v>0</v>
      </c>
      <c r="T1916" s="164">
        <v>0</v>
      </c>
      <c r="U1916" s="164">
        <v>0</v>
      </c>
      <c r="V1916" s="164">
        <v>0</v>
      </c>
      <c r="W1916" s="164">
        <v>0</v>
      </c>
      <c r="X1916" s="164">
        <v>0</v>
      </c>
      <c r="Y1916" s="164">
        <v>0</v>
      </c>
      <c r="Z1916" s="164">
        <v>0</v>
      </c>
      <c r="AA1916" s="164">
        <v>0</v>
      </c>
      <c r="AB1916" s="164">
        <v>0</v>
      </c>
      <c r="AC1916" s="164">
        <v>0</v>
      </c>
      <c r="AD1916" s="164">
        <v>0</v>
      </c>
      <c r="AE1916" s="164">
        <v>0</v>
      </c>
      <c r="AF1916" s="164">
        <v>0</v>
      </c>
      <c r="AG1916" s="164">
        <v>0</v>
      </c>
      <c r="AH1916" s="164">
        <v>0</v>
      </c>
      <c r="AI1916" s="164">
        <v>0</v>
      </c>
      <c r="AJ1916" s="164">
        <v>0</v>
      </c>
      <c r="AK1916" s="164">
        <v>0</v>
      </c>
      <c r="AL1916" s="164">
        <v>0</v>
      </c>
      <c r="AM1916" s="164">
        <v>0</v>
      </c>
      <c r="AN1916" s="164">
        <v>0</v>
      </c>
      <c r="AO1916" s="164">
        <v>0</v>
      </c>
      <c r="AP1916" s="164">
        <v>0</v>
      </c>
      <c r="AQ1916" s="164">
        <v>0</v>
      </c>
      <c r="AR1916" s="164">
        <v>0</v>
      </c>
      <c r="AS1916" s="164">
        <v>0</v>
      </c>
      <c r="AT1916" s="164">
        <v>0</v>
      </c>
      <c r="AU1916" s="164">
        <v>0</v>
      </c>
      <c r="AV1916" s="164">
        <v>0</v>
      </c>
      <c r="AW1916" s="164">
        <v>0</v>
      </c>
    </row>
    <row r="1917" spans="1:49" x14ac:dyDescent="0.3">
      <c r="A1917" s="247"/>
      <c r="B1917" s="247"/>
      <c r="C1917" s="141" t="s">
        <v>14</v>
      </c>
      <c r="D1917" s="164">
        <v>0</v>
      </c>
      <c r="E1917" s="164">
        <v>0</v>
      </c>
      <c r="F1917" s="164">
        <v>0</v>
      </c>
      <c r="G1917" s="164">
        <v>0</v>
      </c>
      <c r="H1917" s="164">
        <v>0</v>
      </c>
      <c r="I1917" s="164">
        <v>0</v>
      </c>
      <c r="J1917" s="164">
        <v>0</v>
      </c>
      <c r="K1917" s="164">
        <v>0</v>
      </c>
      <c r="L1917" s="164">
        <v>0</v>
      </c>
      <c r="M1917" s="164">
        <v>0</v>
      </c>
      <c r="N1917" s="164">
        <v>0</v>
      </c>
      <c r="O1917" s="164">
        <v>0</v>
      </c>
      <c r="P1917" s="164">
        <v>0</v>
      </c>
      <c r="Q1917" s="164">
        <v>0</v>
      </c>
      <c r="R1917" s="164">
        <v>0</v>
      </c>
      <c r="S1917" s="164">
        <v>0</v>
      </c>
      <c r="T1917" s="164">
        <v>0</v>
      </c>
      <c r="U1917" s="164">
        <v>0</v>
      </c>
      <c r="V1917" s="164">
        <v>0</v>
      </c>
      <c r="W1917" s="164">
        <v>0</v>
      </c>
      <c r="X1917" s="164">
        <v>0</v>
      </c>
      <c r="Y1917" s="164">
        <v>0</v>
      </c>
      <c r="Z1917" s="164">
        <v>0</v>
      </c>
      <c r="AA1917" s="164">
        <v>0</v>
      </c>
      <c r="AB1917" s="164">
        <v>0</v>
      </c>
      <c r="AC1917" s="164">
        <v>0</v>
      </c>
      <c r="AD1917" s="164">
        <v>0</v>
      </c>
      <c r="AE1917" s="164">
        <v>0</v>
      </c>
      <c r="AF1917" s="164">
        <v>0</v>
      </c>
      <c r="AG1917" s="164">
        <v>0</v>
      </c>
      <c r="AH1917" s="164">
        <v>0</v>
      </c>
      <c r="AI1917" s="164">
        <v>0</v>
      </c>
      <c r="AJ1917" s="164">
        <v>0</v>
      </c>
      <c r="AK1917" s="164">
        <v>0</v>
      </c>
      <c r="AL1917" s="164">
        <v>0</v>
      </c>
      <c r="AM1917" s="164">
        <v>0</v>
      </c>
      <c r="AN1917" s="164">
        <v>0</v>
      </c>
      <c r="AO1917" s="164">
        <v>0</v>
      </c>
      <c r="AP1917" s="164">
        <v>0</v>
      </c>
      <c r="AQ1917" s="164">
        <v>0</v>
      </c>
      <c r="AR1917" s="164">
        <v>0</v>
      </c>
      <c r="AS1917" s="164">
        <v>0</v>
      </c>
      <c r="AT1917" s="164">
        <v>0</v>
      </c>
      <c r="AU1917" s="164">
        <v>0</v>
      </c>
      <c r="AV1917" s="164">
        <v>0</v>
      </c>
      <c r="AW1917" s="164">
        <v>0</v>
      </c>
    </row>
    <row r="1918" spans="1:49" x14ac:dyDescent="0.3">
      <c r="A1918" s="247"/>
      <c r="B1918" s="247"/>
      <c r="C1918" s="141" t="s">
        <v>15</v>
      </c>
      <c r="D1918" s="164">
        <v>0</v>
      </c>
      <c r="E1918" s="164">
        <v>0</v>
      </c>
      <c r="F1918" s="164">
        <v>0</v>
      </c>
      <c r="G1918" s="164">
        <v>0</v>
      </c>
      <c r="H1918" s="164">
        <v>0</v>
      </c>
      <c r="I1918" s="164">
        <v>0</v>
      </c>
      <c r="J1918" s="164">
        <v>0</v>
      </c>
      <c r="K1918" s="164">
        <v>0</v>
      </c>
      <c r="L1918" s="164">
        <v>0</v>
      </c>
      <c r="M1918" s="164">
        <v>0</v>
      </c>
      <c r="N1918" s="164">
        <v>0</v>
      </c>
      <c r="O1918" s="164">
        <v>0</v>
      </c>
      <c r="P1918" s="164">
        <v>0</v>
      </c>
      <c r="Q1918" s="164">
        <v>0</v>
      </c>
      <c r="R1918" s="164">
        <v>0</v>
      </c>
      <c r="S1918" s="164">
        <v>0</v>
      </c>
      <c r="T1918" s="164">
        <v>0</v>
      </c>
      <c r="U1918" s="164">
        <v>0</v>
      </c>
      <c r="V1918" s="164">
        <v>0</v>
      </c>
      <c r="W1918" s="164">
        <v>0</v>
      </c>
      <c r="X1918" s="164">
        <v>0</v>
      </c>
      <c r="Y1918" s="164">
        <v>0</v>
      </c>
      <c r="Z1918" s="164">
        <v>0</v>
      </c>
      <c r="AA1918" s="164">
        <v>0</v>
      </c>
      <c r="AB1918" s="164">
        <v>0</v>
      </c>
      <c r="AC1918" s="164">
        <v>0</v>
      </c>
      <c r="AD1918" s="164">
        <v>0</v>
      </c>
      <c r="AE1918" s="164">
        <v>0</v>
      </c>
      <c r="AF1918" s="164">
        <v>0</v>
      </c>
      <c r="AG1918" s="164">
        <v>0</v>
      </c>
      <c r="AH1918" s="164">
        <v>0</v>
      </c>
      <c r="AI1918" s="164">
        <v>0</v>
      </c>
      <c r="AJ1918" s="164">
        <v>0</v>
      </c>
      <c r="AK1918" s="164">
        <v>0</v>
      </c>
      <c r="AL1918" s="164">
        <v>0</v>
      </c>
      <c r="AM1918" s="164">
        <v>0</v>
      </c>
      <c r="AN1918" s="164">
        <v>0</v>
      </c>
      <c r="AO1918" s="164">
        <v>0</v>
      </c>
      <c r="AP1918" s="164">
        <v>0</v>
      </c>
      <c r="AQ1918" s="164">
        <v>0</v>
      </c>
      <c r="AR1918" s="164">
        <v>0</v>
      </c>
      <c r="AS1918" s="164">
        <v>0</v>
      </c>
      <c r="AT1918" s="164">
        <v>0</v>
      </c>
      <c r="AU1918" s="164">
        <v>0</v>
      </c>
      <c r="AV1918" s="164">
        <v>0</v>
      </c>
      <c r="AW1918" s="164">
        <v>0</v>
      </c>
    </row>
    <row r="1919" spans="1:49" x14ac:dyDescent="0.3">
      <c r="A1919" s="247"/>
      <c r="B1919" s="247"/>
      <c r="C1919" s="141" t="s">
        <v>16</v>
      </c>
      <c r="D1919" s="164">
        <v>0</v>
      </c>
      <c r="E1919" s="164">
        <v>0</v>
      </c>
      <c r="F1919" s="164">
        <v>0</v>
      </c>
      <c r="G1919" s="164">
        <v>0</v>
      </c>
      <c r="H1919" s="164">
        <v>0</v>
      </c>
      <c r="I1919" s="164">
        <v>0</v>
      </c>
      <c r="J1919" s="164">
        <v>0</v>
      </c>
      <c r="K1919" s="164">
        <v>0</v>
      </c>
      <c r="L1919" s="164">
        <v>0</v>
      </c>
      <c r="M1919" s="164">
        <v>0</v>
      </c>
      <c r="N1919" s="164">
        <v>0</v>
      </c>
      <c r="O1919" s="164">
        <v>0</v>
      </c>
      <c r="P1919" s="164">
        <v>0</v>
      </c>
      <c r="Q1919" s="164">
        <v>0</v>
      </c>
      <c r="R1919" s="164">
        <v>0</v>
      </c>
      <c r="S1919" s="164">
        <v>0</v>
      </c>
      <c r="T1919" s="164">
        <v>0</v>
      </c>
      <c r="U1919" s="164">
        <v>0</v>
      </c>
      <c r="V1919" s="164">
        <v>0</v>
      </c>
      <c r="W1919" s="164">
        <v>0</v>
      </c>
      <c r="X1919" s="164">
        <v>0</v>
      </c>
      <c r="Y1919" s="164">
        <v>0</v>
      </c>
      <c r="Z1919" s="164">
        <v>0</v>
      </c>
      <c r="AA1919" s="164">
        <v>0</v>
      </c>
      <c r="AB1919" s="164">
        <v>0</v>
      </c>
      <c r="AC1919" s="164">
        <v>0</v>
      </c>
      <c r="AD1919" s="164">
        <v>0</v>
      </c>
      <c r="AE1919" s="164">
        <v>0</v>
      </c>
      <c r="AF1919" s="164">
        <v>0</v>
      </c>
      <c r="AG1919" s="164">
        <v>0</v>
      </c>
      <c r="AH1919" s="164">
        <v>0</v>
      </c>
      <c r="AI1919" s="164">
        <v>0</v>
      </c>
      <c r="AJ1919" s="164">
        <v>0</v>
      </c>
      <c r="AK1919" s="164">
        <v>0</v>
      </c>
      <c r="AL1919" s="164">
        <v>0</v>
      </c>
      <c r="AM1919" s="164">
        <v>0</v>
      </c>
      <c r="AN1919" s="164">
        <v>0</v>
      </c>
      <c r="AO1919" s="164">
        <v>0</v>
      </c>
      <c r="AP1919" s="164">
        <v>0</v>
      </c>
      <c r="AQ1919" s="164">
        <v>0</v>
      </c>
      <c r="AR1919" s="164">
        <v>0</v>
      </c>
      <c r="AS1919" s="164">
        <v>0</v>
      </c>
      <c r="AT1919" s="164">
        <v>0</v>
      </c>
      <c r="AU1919" s="164">
        <v>0</v>
      </c>
      <c r="AV1919" s="164">
        <v>0</v>
      </c>
      <c r="AW1919" s="164">
        <v>0</v>
      </c>
    </row>
    <row r="1920" spans="1:49" x14ac:dyDescent="0.3">
      <c r="A1920" s="247"/>
      <c r="B1920" s="247"/>
      <c r="C1920" s="141" t="s">
        <v>17</v>
      </c>
      <c r="D1920" s="164">
        <v>0</v>
      </c>
      <c r="E1920" s="164">
        <v>0</v>
      </c>
      <c r="F1920" s="164">
        <v>0</v>
      </c>
      <c r="G1920" s="164">
        <v>0</v>
      </c>
      <c r="H1920" s="164">
        <v>0</v>
      </c>
      <c r="I1920" s="164">
        <v>0</v>
      </c>
      <c r="J1920" s="164">
        <v>0</v>
      </c>
      <c r="K1920" s="164">
        <v>0</v>
      </c>
      <c r="L1920" s="164">
        <v>0</v>
      </c>
      <c r="M1920" s="164">
        <v>0</v>
      </c>
      <c r="N1920" s="164">
        <v>0</v>
      </c>
      <c r="O1920" s="164">
        <v>0</v>
      </c>
      <c r="P1920" s="164">
        <v>0</v>
      </c>
      <c r="Q1920" s="164">
        <v>0</v>
      </c>
      <c r="R1920" s="164">
        <v>0</v>
      </c>
      <c r="S1920" s="164">
        <v>0</v>
      </c>
      <c r="T1920" s="164">
        <v>0</v>
      </c>
      <c r="U1920" s="164">
        <v>0</v>
      </c>
      <c r="V1920" s="164">
        <v>0</v>
      </c>
      <c r="W1920" s="164">
        <v>0</v>
      </c>
      <c r="X1920" s="164">
        <v>0</v>
      </c>
      <c r="Y1920" s="164">
        <v>0</v>
      </c>
      <c r="Z1920" s="164">
        <v>0</v>
      </c>
      <c r="AA1920" s="164">
        <v>0</v>
      </c>
      <c r="AB1920" s="164">
        <v>0</v>
      </c>
      <c r="AC1920" s="164">
        <v>0</v>
      </c>
      <c r="AD1920" s="164">
        <v>0</v>
      </c>
      <c r="AE1920" s="164">
        <v>0</v>
      </c>
      <c r="AF1920" s="164">
        <v>0</v>
      </c>
      <c r="AG1920" s="164">
        <v>0</v>
      </c>
      <c r="AH1920" s="164">
        <v>0</v>
      </c>
      <c r="AI1920" s="164">
        <v>0</v>
      </c>
      <c r="AJ1920" s="164">
        <v>0</v>
      </c>
      <c r="AK1920" s="164">
        <v>0</v>
      </c>
      <c r="AL1920" s="164">
        <v>0</v>
      </c>
      <c r="AM1920" s="164">
        <v>0</v>
      </c>
      <c r="AN1920" s="164">
        <v>0</v>
      </c>
      <c r="AO1920" s="164">
        <v>0</v>
      </c>
      <c r="AP1920" s="164">
        <v>0</v>
      </c>
      <c r="AQ1920" s="164">
        <v>0</v>
      </c>
      <c r="AR1920" s="164">
        <v>0</v>
      </c>
      <c r="AS1920" s="164">
        <v>0</v>
      </c>
      <c r="AT1920" s="164">
        <v>0</v>
      </c>
      <c r="AU1920" s="164">
        <v>0</v>
      </c>
      <c r="AV1920" s="164">
        <v>0</v>
      </c>
      <c r="AW1920" s="164">
        <v>0</v>
      </c>
    </row>
    <row r="1921" spans="1:49" x14ac:dyDescent="0.3">
      <c r="A1921" s="247"/>
      <c r="B1921" s="247"/>
      <c r="C1921" s="141" t="s">
        <v>34</v>
      </c>
      <c r="D1921" s="164">
        <v>0</v>
      </c>
      <c r="E1921" s="164">
        <v>0</v>
      </c>
      <c r="F1921" s="164">
        <v>0</v>
      </c>
      <c r="G1921" s="164">
        <v>0</v>
      </c>
      <c r="H1921" s="164">
        <v>0</v>
      </c>
      <c r="I1921" s="164">
        <v>0</v>
      </c>
      <c r="J1921" s="164">
        <v>0</v>
      </c>
      <c r="K1921" s="164">
        <v>0</v>
      </c>
      <c r="L1921" s="164">
        <v>0</v>
      </c>
      <c r="M1921" s="164">
        <v>0</v>
      </c>
      <c r="N1921" s="164">
        <v>0</v>
      </c>
      <c r="O1921" s="164">
        <v>0</v>
      </c>
      <c r="P1921" s="164">
        <v>0</v>
      </c>
      <c r="Q1921" s="164">
        <v>0</v>
      </c>
      <c r="R1921" s="164">
        <v>0</v>
      </c>
      <c r="S1921" s="164">
        <v>0</v>
      </c>
      <c r="T1921" s="164">
        <v>0</v>
      </c>
      <c r="U1921" s="164">
        <v>0</v>
      </c>
      <c r="V1921" s="164">
        <v>0</v>
      </c>
      <c r="W1921" s="164">
        <v>0</v>
      </c>
      <c r="X1921" s="164">
        <v>0</v>
      </c>
      <c r="Y1921" s="164">
        <v>0</v>
      </c>
      <c r="Z1921" s="164">
        <v>0</v>
      </c>
      <c r="AA1921" s="164">
        <v>0</v>
      </c>
      <c r="AB1921" s="164">
        <v>0</v>
      </c>
      <c r="AC1921" s="164">
        <v>0</v>
      </c>
      <c r="AD1921" s="164">
        <v>0</v>
      </c>
      <c r="AE1921" s="164">
        <v>0</v>
      </c>
      <c r="AF1921" s="164">
        <v>0</v>
      </c>
      <c r="AG1921" s="164">
        <v>0</v>
      </c>
      <c r="AH1921" s="164">
        <v>0</v>
      </c>
      <c r="AI1921" s="164">
        <v>0</v>
      </c>
      <c r="AJ1921" s="164">
        <v>0</v>
      </c>
      <c r="AK1921" s="164">
        <v>0</v>
      </c>
      <c r="AL1921" s="164">
        <v>0</v>
      </c>
      <c r="AM1921" s="164">
        <v>0</v>
      </c>
      <c r="AN1921" s="164">
        <v>0</v>
      </c>
      <c r="AO1921" s="164">
        <v>0</v>
      </c>
      <c r="AP1921" s="164">
        <v>0</v>
      </c>
      <c r="AQ1921" s="164">
        <v>0</v>
      </c>
      <c r="AR1921" s="164">
        <v>0</v>
      </c>
      <c r="AS1921" s="164">
        <v>0</v>
      </c>
      <c r="AT1921" s="164">
        <v>0</v>
      </c>
      <c r="AU1921" s="164">
        <v>0</v>
      </c>
      <c r="AV1921" s="164">
        <v>0</v>
      </c>
      <c r="AW1921" s="164">
        <v>0</v>
      </c>
    </row>
    <row r="1922" spans="1:49" x14ac:dyDescent="0.3">
      <c r="A1922" s="247"/>
      <c r="B1922" s="247"/>
      <c r="C1922" s="141" t="s">
        <v>19</v>
      </c>
      <c r="D1922" s="164">
        <v>0</v>
      </c>
      <c r="E1922" s="164">
        <v>0</v>
      </c>
      <c r="F1922" s="164">
        <v>0</v>
      </c>
      <c r="G1922" s="164">
        <v>0</v>
      </c>
      <c r="H1922" s="164">
        <v>0</v>
      </c>
      <c r="I1922" s="164">
        <v>0</v>
      </c>
      <c r="J1922" s="164">
        <v>0</v>
      </c>
      <c r="K1922" s="164">
        <v>0</v>
      </c>
      <c r="L1922" s="164">
        <v>0</v>
      </c>
      <c r="M1922" s="164">
        <v>0</v>
      </c>
      <c r="N1922" s="164">
        <v>0</v>
      </c>
      <c r="O1922" s="164">
        <v>0</v>
      </c>
      <c r="P1922" s="164">
        <v>0</v>
      </c>
      <c r="Q1922" s="164">
        <v>0</v>
      </c>
      <c r="R1922" s="164">
        <v>0</v>
      </c>
      <c r="S1922" s="164">
        <v>0</v>
      </c>
      <c r="T1922" s="164">
        <v>0</v>
      </c>
      <c r="U1922" s="164">
        <v>0</v>
      </c>
      <c r="V1922" s="164">
        <v>0</v>
      </c>
      <c r="W1922" s="164">
        <v>0</v>
      </c>
      <c r="X1922" s="164">
        <v>0</v>
      </c>
      <c r="Y1922" s="164">
        <v>0</v>
      </c>
      <c r="Z1922" s="164">
        <v>0</v>
      </c>
      <c r="AA1922" s="164">
        <v>0</v>
      </c>
      <c r="AB1922" s="164">
        <v>0</v>
      </c>
      <c r="AC1922" s="164">
        <v>0</v>
      </c>
      <c r="AD1922" s="164">
        <v>0</v>
      </c>
      <c r="AE1922" s="164">
        <v>0</v>
      </c>
      <c r="AF1922" s="164">
        <v>0</v>
      </c>
      <c r="AG1922" s="164">
        <v>0</v>
      </c>
      <c r="AH1922" s="164">
        <v>0</v>
      </c>
      <c r="AI1922" s="164">
        <v>0</v>
      </c>
      <c r="AJ1922" s="164">
        <v>0</v>
      </c>
      <c r="AK1922" s="164">
        <v>0</v>
      </c>
      <c r="AL1922" s="164">
        <v>0</v>
      </c>
      <c r="AM1922" s="164">
        <v>0</v>
      </c>
      <c r="AN1922" s="164">
        <v>0</v>
      </c>
      <c r="AO1922" s="164">
        <v>0</v>
      </c>
      <c r="AP1922" s="164">
        <v>0</v>
      </c>
      <c r="AQ1922" s="164">
        <v>0</v>
      </c>
      <c r="AR1922" s="164">
        <v>0</v>
      </c>
      <c r="AS1922" s="164">
        <v>0</v>
      </c>
      <c r="AT1922" s="164">
        <v>0</v>
      </c>
      <c r="AU1922" s="164">
        <v>0</v>
      </c>
      <c r="AV1922" s="164">
        <v>0</v>
      </c>
      <c r="AW1922" s="164">
        <v>0</v>
      </c>
    </row>
    <row r="1923" spans="1:49" x14ac:dyDescent="0.3">
      <c r="A1923" s="247"/>
      <c r="B1923" s="247" t="s">
        <v>37</v>
      </c>
      <c r="C1923" s="141" t="s">
        <v>11</v>
      </c>
      <c r="D1923" s="164">
        <v>0</v>
      </c>
      <c r="E1923" s="164">
        <v>0</v>
      </c>
      <c r="F1923" s="164">
        <v>0</v>
      </c>
      <c r="G1923" s="164">
        <v>0</v>
      </c>
      <c r="H1923" s="164">
        <v>0</v>
      </c>
      <c r="I1923" s="164">
        <v>0</v>
      </c>
      <c r="J1923" s="164">
        <v>0</v>
      </c>
      <c r="K1923" s="164">
        <v>0</v>
      </c>
      <c r="L1923" s="164">
        <v>0</v>
      </c>
      <c r="M1923" s="164">
        <v>0</v>
      </c>
      <c r="N1923" s="164">
        <v>0</v>
      </c>
      <c r="O1923" s="164">
        <v>0</v>
      </c>
      <c r="P1923" s="164">
        <v>0</v>
      </c>
      <c r="Q1923" s="164">
        <v>0</v>
      </c>
      <c r="R1923" s="164">
        <v>0</v>
      </c>
      <c r="S1923" s="164">
        <v>0</v>
      </c>
      <c r="T1923" s="164">
        <v>0</v>
      </c>
      <c r="U1923" s="164">
        <v>0</v>
      </c>
      <c r="V1923" s="164">
        <v>0</v>
      </c>
      <c r="W1923" s="164">
        <v>0</v>
      </c>
      <c r="X1923" s="164">
        <v>0</v>
      </c>
      <c r="Y1923" s="164">
        <v>0</v>
      </c>
      <c r="Z1923" s="164">
        <v>0</v>
      </c>
      <c r="AA1923" s="164">
        <v>0</v>
      </c>
      <c r="AB1923" s="164">
        <v>0</v>
      </c>
      <c r="AC1923" s="164">
        <v>0</v>
      </c>
      <c r="AD1923" s="164">
        <v>0</v>
      </c>
      <c r="AE1923" s="164">
        <v>0</v>
      </c>
      <c r="AF1923" s="164">
        <v>0</v>
      </c>
      <c r="AG1923" s="164">
        <v>0</v>
      </c>
      <c r="AH1923" s="164">
        <v>0</v>
      </c>
      <c r="AI1923" s="164">
        <v>0</v>
      </c>
      <c r="AJ1923" s="164">
        <v>0</v>
      </c>
      <c r="AK1923" s="164">
        <v>0</v>
      </c>
      <c r="AL1923" s="164">
        <v>0</v>
      </c>
      <c r="AM1923" s="164">
        <v>0</v>
      </c>
      <c r="AN1923" s="164">
        <v>0</v>
      </c>
      <c r="AO1923" s="164">
        <v>0</v>
      </c>
      <c r="AP1923" s="164">
        <v>0</v>
      </c>
      <c r="AQ1923" s="164">
        <v>0</v>
      </c>
      <c r="AR1923" s="164">
        <v>0</v>
      </c>
      <c r="AS1923" s="164">
        <v>0</v>
      </c>
      <c r="AT1923" s="164">
        <v>0</v>
      </c>
      <c r="AU1923" s="164">
        <v>0</v>
      </c>
      <c r="AV1923" s="164">
        <v>0</v>
      </c>
      <c r="AW1923" s="164">
        <v>0</v>
      </c>
    </row>
    <row r="1924" spans="1:49" x14ac:dyDescent="0.3">
      <c r="A1924" s="247"/>
      <c r="B1924" s="247"/>
      <c r="C1924" s="141" t="s">
        <v>12</v>
      </c>
      <c r="D1924" s="164">
        <v>0</v>
      </c>
      <c r="E1924" s="164">
        <v>0</v>
      </c>
      <c r="F1924" s="164">
        <v>0</v>
      </c>
      <c r="G1924" s="164">
        <v>0</v>
      </c>
      <c r="H1924" s="164">
        <v>0</v>
      </c>
      <c r="I1924" s="164">
        <v>0</v>
      </c>
      <c r="J1924" s="164">
        <v>0</v>
      </c>
      <c r="K1924" s="164">
        <v>0</v>
      </c>
      <c r="L1924" s="164">
        <v>0</v>
      </c>
      <c r="M1924" s="164">
        <v>0</v>
      </c>
      <c r="N1924" s="164">
        <v>0</v>
      </c>
      <c r="O1924" s="164">
        <v>0</v>
      </c>
      <c r="P1924" s="164">
        <v>0</v>
      </c>
      <c r="Q1924" s="164">
        <v>0</v>
      </c>
      <c r="R1924" s="164">
        <v>0</v>
      </c>
      <c r="S1924" s="164">
        <v>0</v>
      </c>
      <c r="T1924" s="164">
        <v>0</v>
      </c>
      <c r="U1924" s="164">
        <v>0</v>
      </c>
      <c r="V1924" s="164">
        <v>0</v>
      </c>
      <c r="W1924" s="164">
        <v>0</v>
      </c>
      <c r="X1924" s="164">
        <v>0</v>
      </c>
      <c r="Y1924" s="164">
        <v>0</v>
      </c>
      <c r="Z1924" s="164">
        <v>0</v>
      </c>
      <c r="AA1924" s="164">
        <v>0</v>
      </c>
      <c r="AB1924" s="164">
        <v>0</v>
      </c>
      <c r="AC1924" s="164">
        <v>0</v>
      </c>
      <c r="AD1924" s="164">
        <v>0</v>
      </c>
      <c r="AE1924" s="164">
        <v>0</v>
      </c>
      <c r="AF1924" s="164">
        <v>0</v>
      </c>
      <c r="AG1924" s="164">
        <v>0</v>
      </c>
      <c r="AH1924" s="164">
        <v>0</v>
      </c>
      <c r="AI1924" s="164">
        <v>0</v>
      </c>
      <c r="AJ1924" s="164">
        <v>0</v>
      </c>
      <c r="AK1924" s="164">
        <v>0</v>
      </c>
      <c r="AL1924" s="164">
        <v>0</v>
      </c>
      <c r="AM1924" s="164">
        <v>0</v>
      </c>
      <c r="AN1924" s="164">
        <v>0</v>
      </c>
      <c r="AO1924" s="164">
        <v>0</v>
      </c>
      <c r="AP1924" s="164">
        <v>0</v>
      </c>
      <c r="AQ1924" s="164">
        <v>0</v>
      </c>
      <c r="AR1924" s="164">
        <v>0</v>
      </c>
      <c r="AS1924" s="164">
        <v>0</v>
      </c>
      <c r="AT1924" s="164">
        <v>0</v>
      </c>
      <c r="AU1924" s="164">
        <v>0</v>
      </c>
      <c r="AV1924" s="164">
        <v>0</v>
      </c>
      <c r="AW1924" s="164">
        <v>0</v>
      </c>
    </row>
    <row r="1925" spans="1:49" x14ac:dyDescent="0.3">
      <c r="A1925" s="247"/>
      <c r="B1925" s="247"/>
      <c r="C1925" s="141" t="s">
        <v>13</v>
      </c>
      <c r="D1925" s="164">
        <v>0</v>
      </c>
      <c r="E1925" s="164">
        <v>0</v>
      </c>
      <c r="F1925" s="164">
        <v>0</v>
      </c>
      <c r="G1925" s="164">
        <v>0</v>
      </c>
      <c r="H1925" s="164">
        <v>0</v>
      </c>
      <c r="I1925" s="164">
        <v>0</v>
      </c>
      <c r="J1925" s="164">
        <v>0</v>
      </c>
      <c r="K1925" s="164">
        <v>0</v>
      </c>
      <c r="L1925" s="164">
        <v>0</v>
      </c>
      <c r="M1925" s="164">
        <v>0</v>
      </c>
      <c r="N1925" s="164">
        <v>0</v>
      </c>
      <c r="O1925" s="164">
        <v>0</v>
      </c>
      <c r="P1925" s="164">
        <v>0</v>
      </c>
      <c r="Q1925" s="164">
        <v>0</v>
      </c>
      <c r="R1925" s="164">
        <v>0</v>
      </c>
      <c r="S1925" s="164">
        <v>0</v>
      </c>
      <c r="T1925" s="164">
        <v>0</v>
      </c>
      <c r="U1925" s="164">
        <v>0</v>
      </c>
      <c r="V1925" s="164">
        <v>0</v>
      </c>
      <c r="W1925" s="164">
        <v>0</v>
      </c>
      <c r="X1925" s="164">
        <v>0</v>
      </c>
      <c r="Y1925" s="164">
        <v>0</v>
      </c>
      <c r="Z1925" s="164">
        <v>0</v>
      </c>
      <c r="AA1925" s="164">
        <v>0</v>
      </c>
      <c r="AB1925" s="164">
        <v>0</v>
      </c>
      <c r="AC1925" s="164">
        <v>0</v>
      </c>
      <c r="AD1925" s="164">
        <v>0</v>
      </c>
      <c r="AE1925" s="164">
        <v>0</v>
      </c>
      <c r="AF1925" s="164">
        <v>0</v>
      </c>
      <c r="AG1925" s="164">
        <v>0</v>
      </c>
      <c r="AH1925" s="164">
        <v>0</v>
      </c>
      <c r="AI1925" s="164">
        <v>0</v>
      </c>
      <c r="AJ1925" s="164">
        <v>0</v>
      </c>
      <c r="AK1925" s="164">
        <v>0</v>
      </c>
      <c r="AL1925" s="164">
        <v>0</v>
      </c>
      <c r="AM1925" s="164">
        <v>0</v>
      </c>
      <c r="AN1925" s="164">
        <v>0</v>
      </c>
      <c r="AO1925" s="164">
        <v>0</v>
      </c>
      <c r="AP1925" s="164">
        <v>0</v>
      </c>
      <c r="AQ1925" s="164">
        <v>0</v>
      </c>
      <c r="AR1925" s="164">
        <v>0</v>
      </c>
      <c r="AS1925" s="164">
        <v>0</v>
      </c>
      <c r="AT1925" s="164">
        <v>0</v>
      </c>
      <c r="AU1925" s="164">
        <v>0</v>
      </c>
      <c r="AV1925" s="164">
        <v>0</v>
      </c>
      <c r="AW1925" s="164">
        <v>0</v>
      </c>
    </row>
    <row r="1926" spans="1:49" x14ac:dyDescent="0.3">
      <c r="A1926" s="247"/>
      <c r="B1926" s="247"/>
      <c r="C1926" s="141" t="s">
        <v>14</v>
      </c>
      <c r="D1926" s="164">
        <v>0</v>
      </c>
      <c r="E1926" s="164">
        <v>0</v>
      </c>
      <c r="F1926" s="164">
        <v>0</v>
      </c>
      <c r="G1926" s="164">
        <v>0</v>
      </c>
      <c r="H1926" s="164">
        <v>0</v>
      </c>
      <c r="I1926" s="164">
        <v>0</v>
      </c>
      <c r="J1926" s="164">
        <v>0</v>
      </c>
      <c r="K1926" s="164">
        <v>0</v>
      </c>
      <c r="L1926" s="164">
        <v>0</v>
      </c>
      <c r="M1926" s="164">
        <v>0</v>
      </c>
      <c r="N1926" s="164">
        <v>0</v>
      </c>
      <c r="O1926" s="164">
        <v>0</v>
      </c>
      <c r="P1926" s="164">
        <v>0</v>
      </c>
      <c r="Q1926" s="164">
        <v>0</v>
      </c>
      <c r="R1926" s="164">
        <v>0</v>
      </c>
      <c r="S1926" s="164">
        <v>0</v>
      </c>
      <c r="T1926" s="164">
        <v>0</v>
      </c>
      <c r="U1926" s="164">
        <v>0</v>
      </c>
      <c r="V1926" s="164">
        <v>0</v>
      </c>
      <c r="W1926" s="164">
        <v>0</v>
      </c>
      <c r="X1926" s="164">
        <v>0</v>
      </c>
      <c r="Y1926" s="164">
        <v>0</v>
      </c>
      <c r="Z1926" s="164">
        <v>0</v>
      </c>
      <c r="AA1926" s="164">
        <v>0</v>
      </c>
      <c r="AB1926" s="164">
        <v>0</v>
      </c>
      <c r="AC1926" s="164">
        <v>0</v>
      </c>
      <c r="AD1926" s="164">
        <v>0</v>
      </c>
      <c r="AE1926" s="164">
        <v>0</v>
      </c>
      <c r="AF1926" s="164">
        <v>0</v>
      </c>
      <c r="AG1926" s="164">
        <v>0</v>
      </c>
      <c r="AH1926" s="164">
        <v>0</v>
      </c>
      <c r="AI1926" s="164">
        <v>0</v>
      </c>
      <c r="AJ1926" s="164">
        <v>0</v>
      </c>
      <c r="AK1926" s="164">
        <v>0</v>
      </c>
      <c r="AL1926" s="164">
        <v>0</v>
      </c>
      <c r="AM1926" s="164">
        <v>0</v>
      </c>
      <c r="AN1926" s="164">
        <v>0</v>
      </c>
      <c r="AO1926" s="164">
        <v>0</v>
      </c>
      <c r="AP1926" s="164">
        <v>0</v>
      </c>
      <c r="AQ1926" s="164">
        <v>0</v>
      </c>
      <c r="AR1926" s="164">
        <v>0</v>
      </c>
      <c r="AS1926" s="164">
        <v>0</v>
      </c>
      <c r="AT1926" s="164">
        <v>0</v>
      </c>
      <c r="AU1926" s="164">
        <v>0</v>
      </c>
      <c r="AV1926" s="164">
        <v>0</v>
      </c>
      <c r="AW1926" s="164">
        <v>0</v>
      </c>
    </row>
    <row r="1927" spans="1:49" x14ac:dyDescent="0.3">
      <c r="A1927" s="247"/>
      <c r="B1927" s="247"/>
      <c r="C1927" s="141" t="s">
        <v>15</v>
      </c>
      <c r="D1927" s="164">
        <v>0</v>
      </c>
      <c r="E1927" s="164">
        <v>0</v>
      </c>
      <c r="F1927" s="164">
        <v>0</v>
      </c>
      <c r="G1927" s="164">
        <v>0</v>
      </c>
      <c r="H1927" s="164">
        <v>0</v>
      </c>
      <c r="I1927" s="164">
        <v>0</v>
      </c>
      <c r="J1927" s="164">
        <v>0</v>
      </c>
      <c r="K1927" s="164">
        <v>0</v>
      </c>
      <c r="L1927" s="164">
        <v>0</v>
      </c>
      <c r="M1927" s="164">
        <v>0</v>
      </c>
      <c r="N1927" s="164">
        <v>0</v>
      </c>
      <c r="O1927" s="164">
        <v>0</v>
      </c>
      <c r="P1927" s="164">
        <v>0</v>
      </c>
      <c r="Q1927" s="164">
        <v>0</v>
      </c>
      <c r="R1927" s="164">
        <v>0</v>
      </c>
      <c r="S1927" s="164">
        <v>0</v>
      </c>
      <c r="T1927" s="164">
        <v>0</v>
      </c>
      <c r="U1927" s="164">
        <v>0</v>
      </c>
      <c r="V1927" s="164">
        <v>0</v>
      </c>
      <c r="W1927" s="164">
        <v>0</v>
      </c>
      <c r="X1927" s="164">
        <v>0</v>
      </c>
      <c r="Y1927" s="164">
        <v>0</v>
      </c>
      <c r="Z1927" s="164">
        <v>0</v>
      </c>
      <c r="AA1927" s="164">
        <v>0</v>
      </c>
      <c r="AB1927" s="164">
        <v>0</v>
      </c>
      <c r="AC1927" s="164">
        <v>0</v>
      </c>
      <c r="AD1927" s="164">
        <v>0</v>
      </c>
      <c r="AE1927" s="164">
        <v>0</v>
      </c>
      <c r="AF1927" s="164">
        <v>0</v>
      </c>
      <c r="AG1927" s="164">
        <v>0</v>
      </c>
      <c r="AH1927" s="164">
        <v>0</v>
      </c>
      <c r="AI1927" s="164">
        <v>0</v>
      </c>
      <c r="AJ1927" s="164">
        <v>0</v>
      </c>
      <c r="AK1927" s="164">
        <v>0</v>
      </c>
      <c r="AL1927" s="164">
        <v>0</v>
      </c>
      <c r="AM1927" s="164">
        <v>0</v>
      </c>
      <c r="AN1927" s="164">
        <v>0</v>
      </c>
      <c r="AO1927" s="164">
        <v>0</v>
      </c>
      <c r="AP1927" s="164">
        <v>0</v>
      </c>
      <c r="AQ1927" s="164">
        <v>0</v>
      </c>
      <c r="AR1927" s="164">
        <v>0</v>
      </c>
      <c r="AS1927" s="164">
        <v>0</v>
      </c>
      <c r="AT1927" s="164">
        <v>0</v>
      </c>
      <c r="AU1927" s="164">
        <v>0</v>
      </c>
      <c r="AV1927" s="164">
        <v>0</v>
      </c>
      <c r="AW1927" s="164">
        <v>0</v>
      </c>
    </row>
    <row r="1928" spans="1:49" x14ac:dyDescent="0.3">
      <c r="A1928" s="247"/>
      <c r="B1928" s="247"/>
      <c r="C1928" s="141" t="s">
        <v>16</v>
      </c>
      <c r="D1928" s="164">
        <v>0</v>
      </c>
      <c r="E1928" s="164">
        <v>0</v>
      </c>
      <c r="F1928" s="164">
        <v>0</v>
      </c>
      <c r="G1928" s="164">
        <v>0</v>
      </c>
      <c r="H1928" s="164">
        <v>0</v>
      </c>
      <c r="I1928" s="164">
        <v>0</v>
      </c>
      <c r="J1928" s="164">
        <v>0</v>
      </c>
      <c r="K1928" s="164">
        <v>0</v>
      </c>
      <c r="L1928" s="164">
        <v>0</v>
      </c>
      <c r="M1928" s="164">
        <v>0</v>
      </c>
      <c r="N1928" s="164">
        <v>0</v>
      </c>
      <c r="O1928" s="164">
        <v>0</v>
      </c>
      <c r="P1928" s="164">
        <v>0</v>
      </c>
      <c r="Q1928" s="164">
        <v>0</v>
      </c>
      <c r="R1928" s="164">
        <v>0</v>
      </c>
      <c r="S1928" s="164">
        <v>0</v>
      </c>
      <c r="T1928" s="164">
        <v>0</v>
      </c>
      <c r="U1928" s="164">
        <v>0</v>
      </c>
      <c r="V1928" s="164">
        <v>0</v>
      </c>
      <c r="W1928" s="164">
        <v>0</v>
      </c>
      <c r="X1928" s="164">
        <v>0</v>
      </c>
      <c r="Y1928" s="164">
        <v>0</v>
      </c>
      <c r="Z1928" s="164">
        <v>0</v>
      </c>
      <c r="AA1928" s="164">
        <v>0</v>
      </c>
      <c r="AB1928" s="164">
        <v>0</v>
      </c>
      <c r="AC1928" s="164">
        <v>0</v>
      </c>
      <c r="AD1928" s="164">
        <v>0</v>
      </c>
      <c r="AE1928" s="164">
        <v>0</v>
      </c>
      <c r="AF1928" s="164">
        <v>0</v>
      </c>
      <c r="AG1928" s="164">
        <v>0</v>
      </c>
      <c r="AH1928" s="164">
        <v>0</v>
      </c>
      <c r="AI1928" s="164">
        <v>0</v>
      </c>
      <c r="AJ1928" s="164">
        <v>0</v>
      </c>
      <c r="AK1928" s="164">
        <v>0</v>
      </c>
      <c r="AL1928" s="164">
        <v>0</v>
      </c>
      <c r="AM1928" s="164">
        <v>0</v>
      </c>
      <c r="AN1928" s="164">
        <v>0</v>
      </c>
      <c r="AO1928" s="164">
        <v>0</v>
      </c>
      <c r="AP1928" s="164">
        <v>0</v>
      </c>
      <c r="AQ1928" s="164">
        <v>0</v>
      </c>
      <c r="AR1928" s="164">
        <v>0</v>
      </c>
      <c r="AS1928" s="164">
        <v>0</v>
      </c>
      <c r="AT1928" s="164">
        <v>0</v>
      </c>
      <c r="AU1928" s="164">
        <v>0</v>
      </c>
      <c r="AV1928" s="164">
        <v>0</v>
      </c>
      <c r="AW1928" s="164">
        <v>0</v>
      </c>
    </row>
    <row r="1929" spans="1:49" x14ac:dyDescent="0.3">
      <c r="A1929" s="247"/>
      <c r="B1929" s="247"/>
      <c r="C1929" s="141" t="s">
        <v>17</v>
      </c>
      <c r="D1929" s="164">
        <v>0</v>
      </c>
      <c r="E1929" s="164">
        <v>0</v>
      </c>
      <c r="F1929" s="164">
        <v>0</v>
      </c>
      <c r="G1929" s="164">
        <v>0</v>
      </c>
      <c r="H1929" s="164">
        <v>0</v>
      </c>
      <c r="I1929" s="164">
        <v>0</v>
      </c>
      <c r="J1929" s="164">
        <v>0</v>
      </c>
      <c r="K1929" s="164">
        <v>0</v>
      </c>
      <c r="L1929" s="164">
        <v>0</v>
      </c>
      <c r="M1929" s="164">
        <v>0</v>
      </c>
      <c r="N1929" s="164">
        <v>0</v>
      </c>
      <c r="O1929" s="164">
        <v>0</v>
      </c>
      <c r="P1929" s="164">
        <v>0</v>
      </c>
      <c r="Q1929" s="164">
        <v>0</v>
      </c>
      <c r="R1929" s="164">
        <v>0</v>
      </c>
      <c r="S1929" s="164">
        <v>0</v>
      </c>
      <c r="T1929" s="164">
        <v>0</v>
      </c>
      <c r="U1929" s="164">
        <v>0</v>
      </c>
      <c r="V1929" s="164">
        <v>0</v>
      </c>
      <c r="W1929" s="164">
        <v>0</v>
      </c>
      <c r="X1929" s="164">
        <v>0</v>
      </c>
      <c r="Y1929" s="164">
        <v>0</v>
      </c>
      <c r="Z1929" s="164">
        <v>0</v>
      </c>
      <c r="AA1929" s="164">
        <v>0</v>
      </c>
      <c r="AB1929" s="164">
        <v>0</v>
      </c>
      <c r="AC1929" s="164">
        <v>0</v>
      </c>
      <c r="AD1929" s="164">
        <v>0</v>
      </c>
      <c r="AE1929" s="164">
        <v>0</v>
      </c>
      <c r="AF1929" s="164">
        <v>0</v>
      </c>
      <c r="AG1929" s="164">
        <v>0</v>
      </c>
      <c r="AH1929" s="164">
        <v>0</v>
      </c>
      <c r="AI1929" s="164">
        <v>0</v>
      </c>
      <c r="AJ1929" s="164">
        <v>0</v>
      </c>
      <c r="AK1929" s="164">
        <v>0</v>
      </c>
      <c r="AL1929" s="164">
        <v>0</v>
      </c>
      <c r="AM1929" s="164">
        <v>0</v>
      </c>
      <c r="AN1929" s="164">
        <v>0</v>
      </c>
      <c r="AO1929" s="164">
        <v>0</v>
      </c>
      <c r="AP1929" s="164">
        <v>0</v>
      </c>
      <c r="AQ1929" s="164">
        <v>0</v>
      </c>
      <c r="AR1929" s="164">
        <v>0</v>
      </c>
      <c r="AS1929" s="164">
        <v>0</v>
      </c>
      <c r="AT1929" s="164">
        <v>0</v>
      </c>
      <c r="AU1929" s="164">
        <v>0</v>
      </c>
      <c r="AV1929" s="164">
        <v>0</v>
      </c>
      <c r="AW1929" s="164">
        <v>0</v>
      </c>
    </row>
    <row r="1930" spans="1:49" x14ac:dyDescent="0.3">
      <c r="A1930" s="247"/>
      <c r="B1930" s="247"/>
      <c r="C1930" s="141" t="s">
        <v>34</v>
      </c>
      <c r="D1930" s="164">
        <v>0</v>
      </c>
      <c r="E1930" s="164">
        <v>0</v>
      </c>
      <c r="F1930" s="164">
        <v>0</v>
      </c>
      <c r="G1930" s="164">
        <v>0</v>
      </c>
      <c r="H1930" s="164">
        <v>0</v>
      </c>
      <c r="I1930" s="164">
        <v>0</v>
      </c>
      <c r="J1930" s="164">
        <v>0</v>
      </c>
      <c r="K1930" s="164">
        <v>0</v>
      </c>
      <c r="L1930" s="164">
        <v>0</v>
      </c>
      <c r="M1930" s="164">
        <v>0</v>
      </c>
      <c r="N1930" s="164">
        <v>0</v>
      </c>
      <c r="O1930" s="164">
        <v>0</v>
      </c>
      <c r="P1930" s="164">
        <v>0</v>
      </c>
      <c r="Q1930" s="164">
        <v>0</v>
      </c>
      <c r="R1930" s="164">
        <v>0</v>
      </c>
      <c r="S1930" s="164">
        <v>0</v>
      </c>
      <c r="T1930" s="164">
        <v>0</v>
      </c>
      <c r="U1930" s="164">
        <v>0</v>
      </c>
      <c r="V1930" s="164">
        <v>0</v>
      </c>
      <c r="W1930" s="164">
        <v>0</v>
      </c>
      <c r="X1930" s="164">
        <v>0</v>
      </c>
      <c r="Y1930" s="164">
        <v>0</v>
      </c>
      <c r="Z1930" s="164">
        <v>0</v>
      </c>
      <c r="AA1930" s="164">
        <v>0</v>
      </c>
      <c r="AB1930" s="164">
        <v>0</v>
      </c>
      <c r="AC1930" s="164">
        <v>0</v>
      </c>
      <c r="AD1930" s="164">
        <v>0</v>
      </c>
      <c r="AE1930" s="164">
        <v>0</v>
      </c>
      <c r="AF1930" s="164">
        <v>0</v>
      </c>
      <c r="AG1930" s="164">
        <v>0</v>
      </c>
      <c r="AH1930" s="164">
        <v>0</v>
      </c>
      <c r="AI1930" s="164">
        <v>0</v>
      </c>
      <c r="AJ1930" s="164">
        <v>0</v>
      </c>
      <c r="AK1930" s="164">
        <v>0</v>
      </c>
      <c r="AL1930" s="164">
        <v>0</v>
      </c>
      <c r="AM1930" s="164">
        <v>0</v>
      </c>
      <c r="AN1930" s="164">
        <v>0</v>
      </c>
      <c r="AO1930" s="164">
        <v>0</v>
      </c>
      <c r="AP1930" s="164">
        <v>0</v>
      </c>
      <c r="AQ1930" s="164">
        <v>0</v>
      </c>
      <c r="AR1930" s="164">
        <v>0</v>
      </c>
      <c r="AS1930" s="164">
        <v>0</v>
      </c>
      <c r="AT1930" s="164">
        <v>0</v>
      </c>
      <c r="AU1930" s="164">
        <v>0</v>
      </c>
      <c r="AV1930" s="164">
        <v>0</v>
      </c>
      <c r="AW1930" s="164">
        <v>0</v>
      </c>
    </row>
    <row r="1931" spans="1:49" x14ac:dyDescent="0.3">
      <c r="A1931" s="247"/>
      <c r="B1931" s="247"/>
      <c r="C1931" s="141" t="s">
        <v>19</v>
      </c>
      <c r="D1931" s="164">
        <v>0</v>
      </c>
      <c r="E1931" s="164">
        <v>0</v>
      </c>
      <c r="F1931" s="164">
        <v>0</v>
      </c>
      <c r="G1931" s="164">
        <v>0</v>
      </c>
      <c r="H1931" s="164">
        <v>0</v>
      </c>
      <c r="I1931" s="164">
        <v>0</v>
      </c>
      <c r="J1931" s="164">
        <v>0</v>
      </c>
      <c r="K1931" s="164">
        <v>0</v>
      </c>
      <c r="L1931" s="164">
        <v>0</v>
      </c>
      <c r="M1931" s="164">
        <v>0</v>
      </c>
      <c r="N1931" s="164">
        <v>0</v>
      </c>
      <c r="O1931" s="164">
        <v>0</v>
      </c>
      <c r="P1931" s="164">
        <v>0</v>
      </c>
      <c r="Q1931" s="164">
        <v>0</v>
      </c>
      <c r="R1931" s="164">
        <v>0</v>
      </c>
      <c r="S1931" s="164">
        <v>0</v>
      </c>
      <c r="T1931" s="164">
        <v>0</v>
      </c>
      <c r="U1931" s="164">
        <v>0</v>
      </c>
      <c r="V1931" s="164">
        <v>0</v>
      </c>
      <c r="W1931" s="164">
        <v>0</v>
      </c>
      <c r="X1931" s="164">
        <v>0</v>
      </c>
      <c r="Y1931" s="164">
        <v>0</v>
      </c>
      <c r="Z1931" s="164">
        <v>0</v>
      </c>
      <c r="AA1931" s="164">
        <v>0</v>
      </c>
      <c r="AB1931" s="164">
        <v>0</v>
      </c>
      <c r="AC1931" s="164">
        <v>0</v>
      </c>
      <c r="AD1931" s="164">
        <v>0</v>
      </c>
      <c r="AE1931" s="164">
        <v>0</v>
      </c>
      <c r="AF1931" s="164">
        <v>0</v>
      </c>
      <c r="AG1931" s="164">
        <v>0</v>
      </c>
      <c r="AH1931" s="164">
        <v>0</v>
      </c>
      <c r="AI1931" s="164">
        <v>0</v>
      </c>
      <c r="AJ1931" s="164">
        <v>0</v>
      </c>
      <c r="AK1931" s="164">
        <v>0</v>
      </c>
      <c r="AL1931" s="164">
        <v>0</v>
      </c>
      <c r="AM1931" s="164">
        <v>0</v>
      </c>
      <c r="AN1931" s="164">
        <v>0</v>
      </c>
      <c r="AO1931" s="164">
        <v>0</v>
      </c>
      <c r="AP1931" s="164">
        <v>0</v>
      </c>
      <c r="AQ1931" s="164">
        <v>0</v>
      </c>
      <c r="AR1931" s="164">
        <v>0</v>
      </c>
      <c r="AS1931" s="164">
        <v>0</v>
      </c>
      <c r="AT1931" s="164">
        <v>0</v>
      </c>
      <c r="AU1931" s="164">
        <v>0</v>
      </c>
      <c r="AV1931" s="164">
        <v>0</v>
      </c>
      <c r="AW1931" s="164">
        <v>0</v>
      </c>
    </row>
    <row r="1932" spans="1:49" x14ac:dyDescent="0.3">
      <c r="A1932" s="247"/>
      <c r="B1932" s="247" t="s">
        <v>29</v>
      </c>
      <c r="C1932" s="141" t="s">
        <v>11</v>
      </c>
      <c r="D1932" s="164">
        <v>0</v>
      </c>
      <c r="E1932" s="164">
        <v>0</v>
      </c>
      <c r="F1932" s="164">
        <v>0</v>
      </c>
      <c r="G1932" s="164">
        <v>0</v>
      </c>
      <c r="H1932" s="164">
        <v>0</v>
      </c>
      <c r="I1932" s="164">
        <v>0</v>
      </c>
      <c r="J1932" s="164">
        <v>0</v>
      </c>
      <c r="K1932" s="164">
        <v>0</v>
      </c>
      <c r="L1932" s="164">
        <v>0</v>
      </c>
      <c r="M1932" s="164">
        <v>0</v>
      </c>
      <c r="N1932" s="164">
        <v>0</v>
      </c>
      <c r="O1932" s="164">
        <v>0</v>
      </c>
      <c r="P1932" s="164">
        <v>0</v>
      </c>
      <c r="Q1932" s="164">
        <v>0</v>
      </c>
      <c r="R1932" s="164">
        <v>0</v>
      </c>
      <c r="S1932" s="164">
        <v>0</v>
      </c>
      <c r="T1932" s="164">
        <v>0</v>
      </c>
      <c r="U1932" s="164">
        <v>0</v>
      </c>
      <c r="V1932" s="164">
        <v>0</v>
      </c>
      <c r="W1932" s="164">
        <v>0</v>
      </c>
      <c r="X1932" s="164">
        <v>0</v>
      </c>
      <c r="Y1932" s="164">
        <v>0</v>
      </c>
      <c r="Z1932" s="164">
        <v>0</v>
      </c>
      <c r="AA1932" s="164">
        <v>0</v>
      </c>
      <c r="AB1932" s="164">
        <v>0</v>
      </c>
      <c r="AC1932" s="164">
        <v>0</v>
      </c>
      <c r="AD1932" s="164">
        <v>0</v>
      </c>
      <c r="AE1932" s="164">
        <v>0</v>
      </c>
      <c r="AF1932" s="164">
        <v>0</v>
      </c>
      <c r="AG1932" s="164">
        <v>0</v>
      </c>
      <c r="AH1932" s="164">
        <v>0</v>
      </c>
      <c r="AI1932" s="164">
        <v>0</v>
      </c>
      <c r="AJ1932" s="164">
        <v>0</v>
      </c>
      <c r="AK1932" s="164">
        <v>0</v>
      </c>
      <c r="AL1932" s="164">
        <v>0</v>
      </c>
      <c r="AM1932" s="164">
        <v>0</v>
      </c>
      <c r="AN1932" s="164">
        <v>0</v>
      </c>
      <c r="AO1932" s="164">
        <v>0</v>
      </c>
      <c r="AP1932" s="164">
        <v>0</v>
      </c>
      <c r="AQ1932" s="164">
        <v>0</v>
      </c>
      <c r="AR1932" s="164">
        <v>0</v>
      </c>
      <c r="AS1932" s="164">
        <v>0</v>
      </c>
      <c r="AT1932" s="164">
        <v>0</v>
      </c>
      <c r="AU1932" s="164">
        <v>0</v>
      </c>
      <c r="AV1932" s="164">
        <v>0</v>
      </c>
      <c r="AW1932" s="164">
        <v>0</v>
      </c>
    </row>
    <row r="1933" spans="1:49" x14ac:dyDescent="0.3">
      <c r="A1933" s="247"/>
      <c r="B1933" s="247"/>
      <c r="C1933" s="141" t="s">
        <v>12</v>
      </c>
      <c r="D1933" s="164">
        <v>0</v>
      </c>
      <c r="E1933" s="164">
        <v>0</v>
      </c>
      <c r="F1933" s="164">
        <v>0</v>
      </c>
      <c r="G1933" s="164">
        <v>0</v>
      </c>
      <c r="H1933" s="164">
        <v>0</v>
      </c>
      <c r="I1933" s="164">
        <v>0</v>
      </c>
      <c r="J1933" s="164">
        <v>0</v>
      </c>
      <c r="K1933" s="164">
        <v>0</v>
      </c>
      <c r="L1933" s="164">
        <v>0</v>
      </c>
      <c r="M1933" s="164">
        <v>0</v>
      </c>
      <c r="N1933" s="164">
        <v>0</v>
      </c>
      <c r="O1933" s="164">
        <v>0</v>
      </c>
      <c r="P1933" s="164">
        <v>0</v>
      </c>
      <c r="Q1933" s="164">
        <v>0</v>
      </c>
      <c r="R1933" s="164">
        <v>0</v>
      </c>
      <c r="S1933" s="164">
        <v>0</v>
      </c>
      <c r="T1933" s="164">
        <v>0</v>
      </c>
      <c r="U1933" s="164">
        <v>0</v>
      </c>
      <c r="V1933" s="164">
        <v>0</v>
      </c>
      <c r="W1933" s="164">
        <v>0</v>
      </c>
      <c r="X1933" s="164">
        <v>0</v>
      </c>
      <c r="Y1933" s="164">
        <v>0</v>
      </c>
      <c r="Z1933" s="164">
        <v>0</v>
      </c>
      <c r="AA1933" s="164">
        <v>0</v>
      </c>
      <c r="AB1933" s="164">
        <v>0</v>
      </c>
      <c r="AC1933" s="164">
        <v>0</v>
      </c>
      <c r="AD1933" s="164">
        <v>0</v>
      </c>
      <c r="AE1933" s="164">
        <v>0</v>
      </c>
      <c r="AF1933" s="164">
        <v>0</v>
      </c>
      <c r="AG1933" s="164">
        <v>0</v>
      </c>
      <c r="AH1933" s="164">
        <v>0</v>
      </c>
      <c r="AI1933" s="164">
        <v>0</v>
      </c>
      <c r="AJ1933" s="164">
        <v>0</v>
      </c>
      <c r="AK1933" s="164">
        <v>0</v>
      </c>
      <c r="AL1933" s="164">
        <v>0</v>
      </c>
      <c r="AM1933" s="164">
        <v>0</v>
      </c>
      <c r="AN1933" s="164">
        <v>0</v>
      </c>
      <c r="AO1933" s="164">
        <v>0</v>
      </c>
      <c r="AP1933" s="164">
        <v>0</v>
      </c>
      <c r="AQ1933" s="164">
        <v>0</v>
      </c>
      <c r="AR1933" s="164">
        <v>0</v>
      </c>
      <c r="AS1933" s="164">
        <v>0</v>
      </c>
      <c r="AT1933" s="164">
        <v>0</v>
      </c>
      <c r="AU1933" s="164">
        <v>0</v>
      </c>
      <c r="AV1933" s="164">
        <v>0</v>
      </c>
      <c r="AW1933" s="164">
        <v>0</v>
      </c>
    </row>
    <row r="1934" spans="1:49" x14ac:dyDescent="0.3">
      <c r="A1934" s="247"/>
      <c r="B1934" s="247"/>
      <c r="C1934" s="141" t="s">
        <v>13</v>
      </c>
      <c r="D1934" s="164">
        <v>0</v>
      </c>
      <c r="E1934" s="164">
        <v>0</v>
      </c>
      <c r="F1934" s="164">
        <v>0</v>
      </c>
      <c r="G1934" s="164">
        <v>0</v>
      </c>
      <c r="H1934" s="164">
        <v>0</v>
      </c>
      <c r="I1934" s="164">
        <v>0</v>
      </c>
      <c r="J1934" s="164">
        <v>0</v>
      </c>
      <c r="K1934" s="164">
        <v>0</v>
      </c>
      <c r="L1934" s="164">
        <v>0</v>
      </c>
      <c r="M1934" s="164">
        <v>0</v>
      </c>
      <c r="N1934" s="164">
        <v>0</v>
      </c>
      <c r="O1934" s="164">
        <v>0</v>
      </c>
      <c r="P1934" s="164">
        <v>0</v>
      </c>
      <c r="Q1934" s="164">
        <v>0</v>
      </c>
      <c r="R1934" s="164">
        <v>0</v>
      </c>
      <c r="S1934" s="164">
        <v>0</v>
      </c>
      <c r="T1934" s="164">
        <v>0</v>
      </c>
      <c r="U1934" s="164">
        <v>0</v>
      </c>
      <c r="V1934" s="164">
        <v>0</v>
      </c>
      <c r="W1934" s="164">
        <v>0</v>
      </c>
      <c r="X1934" s="164">
        <v>0</v>
      </c>
      <c r="Y1934" s="164">
        <v>0</v>
      </c>
      <c r="Z1934" s="164">
        <v>0</v>
      </c>
      <c r="AA1934" s="164">
        <v>0</v>
      </c>
      <c r="AB1934" s="164">
        <v>0</v>
      </c>
      <c r="AC1934" s="164">
        <v>0</v>
      </c>
      <c r="AD1934" s="164">
        <v>0</v>
      </c>
      <c r="AE1934" s="164">
        <v>0</v>
      </c>
      <c r="AF1934" s="164">
        <v>0</v>
      </c>
      <c r="AG1934" s="164">
        <v>0</v>
      </c>
      <c r="AH1934" s="164">
        <v>0</v>
      </c>
      <c r="AI1934" s="164">
        <v>0</v>
      </c>
      <c r="AJ1934" s="164">
        <v>0</v>
      </c>
      <c r="AK1934" s="164">
        <v>0</v>
      </c>
      <c r="AL1934" s="164">
        <v>0</v>
      </c>
      <c r="AM1934" s="164">
        <v>0</v>
      </c>
      <c r="AN1934" s="164">
        <v>0</v>
      </c>
      <c r="AO1934" s="164">
        <v>0</v>
      </c>
      <c r="AP1934" s="164">
        <v>0</v>
      </c>
      <c r="AQ1934" s="164">
        <v>0</v>
      </c>
      <c r="AR1934" s="164">
        <v>0</v>
      </c>
      <c r="AS1934" s="164">
        <v>0</v>
      </c>
      <c r="AT1934" s="164">
        <v>0</v>
      </c>
      <c r="AU1934" s="164">
        <v>0</v>
      </c>
      <c r="AV1934" s="164">
        <v>0</v>
      </c>
      <c r="AW1934" s="164">
        <v>0</v>
      </c>
    </row>
    <row r="1935" spans="1:49" x14ac:dyDescent="0.3">
      <c r="A1935" s="247"/>
      <c r="B1935" s="247"/>
      <c r="C1935" s="141" t="s">
        <v>14</v>
      </c>
      <c r="D1935" s="164">
        <v>0</v>
      </c>
      <c r="E1935" s="164">
        <v>0</v>
      </c>
      <c r="F1935" s="164">
        <v>0</v>
      </c>
      <c r="G1935" s="164">
        <v>0</v>
      </c>
      <c r="H1935" s="164">
        <v>0</v>
      </c>
      <c r="I1935" s="164">
        <v>0</v>
      </c>
      <c r="J1935" s="164">
        <v>0</v>
      </c>
      <c r="K1935" s="164">
        <v>0</v>
      </c>
      <c r="L1935" s="164">
        <v>0</v>
      </c>
      <c r="M1935" s="164">
        <v>0</v>
      </c>
      <c r="N1935" s="164">
        <v>0</v>
      </c>
      <c r="O1935" s="164">
        <v>0</v>
      </c>
      <c r="P1935" s="164">
        <v>0</v>
      </c>
      <c r="Q1935" s="164">
        <v>0</v>
      </c>
      <c r="R1935" s="164">
        <v>0</v>
      </c>
      <c r="S1935" s="164">
        <v>0</v>
      </c>
      <c r="T1935" s="164">
        <v>0</v>
      </c>
      <c r="U1935" s="164">
        <v>0</v>
      </c>
      <c r="V1935" s="164">
        <v>0</v>
      </c>
      <c r="W1935" s="164">
        <v>0</v>
      </c>
      <c r="X1935" s="164">
        <v>0</v>
      </c>
      <c r="Y1935" s="164">
        <v>0</v>
      </c>
      <c r="Z1935" s="164">
        <v>0</v>
      </c>
      <c r="AA1935" s="164">
        <v>0</v>
      </c>
      <c r="AB1935" s="164">
        <v>0</v>
      </c>
      <c r="AC1935" s="164">
        <v>0</v>
      </c>
      <c r="AD1935" s="164">
        <v>0</v>
      </c>
      <c r="AE1935" s="164">
        <v>0</v>
      </c>
      <c r="AF1935" s="164">
        <v>0</v>
      </c>
      <c r="AG1935" s="164">
        <v>0</v>
      </c>
      <c r="AH1935" s="164">
        <v>0</v>
      </c>
      <c r="AI1935" s="164">
        <v>0</v>
      </c>
      <c r="AJ1935" s="164">
        <v>0</v>
      </c>
      <c r="AK1935" s="164">
        <v>0</v>
      </c>
      <c r="AL1935" s="164">
        <v>0</v>
      </c>
      <c r="AM1935" s="164">
        <v>0</v>
      </c>
      <c r="AN1935" s="164">
        <v>0</v>
      </c>
      <c r="AO1935" s="164">
        <v>0</v>
      </c>
      <c r="AP1935" s="164">
        <v>0</v>
      </c>
      <c r="AQ1935" s="164">
        <v>0</v>
      </c>
      <c r="AR1935" s="164">
        <v>0</v>
      </c>
      <c r="AS1935" s="164">
        <v>0</v>
      </c>
      <c r="AT1935" s="164">
        <v>0</v>
      </c>
      <c r="AU1935" s="164">
        <v>0</v>
      </c>
      <c r="AV1935" s="164">
        <v>0</v>
      </c>
      <c r="AW1935" s="164">
        <v>0</v>
      </c>
    </row>
    <row r="1936" spans="1:49" x14ac:dyDescent="0.3">
      <c r="A1936" s="247"/>
      <c r="B1936" s="247"/>
      <c r="C1936" s="141" t="s">
        <v>15</v>
      </c>
      <c r="D1936" s="164">
        <v>0</v>
      </c>
      <c r="E1936" s="164">
        <v>0</v>
      </c>
      <c r="F1936" s="164">
        <v>0</v>
      </c>
      <c r="G1936" s="164">
        <v>0</v>
      </c>
      <c r="H1936" s="164">
        <v>0</v>
      </c>
      <c r="I1936" s="164">
        <v>0</v>
      </c>
      <c r="J1936" s="164">
        <v>0</v>
      </c>
      <c r="K1936" s="164">
        <v>0</v>
      </c>
      <c r="L1936" s="164">
        <v>0</v>
      </c>
      <c r="M1936" s="164">
        <v>0</v>
      </c>
      <c r="N1936" s="164">
        <v>0</v>
      </c>
      <c r="O1936" s="164">
        <v>0</v>
      </c>
      <c r="P1936" s="164">
        <v>0</v>
      </c>
      <c r="Q1936" s="164">
        <v>0</v>
      </c>
      <c r="R1936" s="164">
        <v>0</v>
      </c>
      <c r="S1936" s="164">
        <v>0</v>
      </c>
      <c r="T1936" s="164">
        <v>0</v>
      </c>
      <c r="U1936" s="164">
        <v>0</v>
      </c>
      <c r="V1936" s="164">
        <v>0</v>
      </c>
      <c r="W1936" s="164">
        <v>0</v>
      </c>
      <c r="X1936" s="164">
        <v>0</v>
      </c>
      <c r="Y1936" s="164">
        <v>0</v>
      </c>
      <c r="Z1936" s="164">
        <v>0</v>
      </c>
      <c r="AA1936" s="164">
        <v>0</v>
      </c>
      <c r="AB1936" s="164">
        <v>0</v>
      </c>
      <c r="AC1936" s="164">
        <v>0</v>
      </c>
      <c r="AD1936" s="164">
        <v>0</v>
      </c>
      <c r="AE1936" s="164">
        <v>0</v>
      </c>
      <c r="AF1936" s="164">
        <v>0</v>
      </c>
      <c r="AG1936" s="164">
        <v>0</v>
      </c>
      <c r="AH1936" s="164">
        <v>0</v>
      </c>
      <c r="AI1936" s="164">
        <v>0</v>
      </c>
      <c r="AJ1936" s="164">
        <v>0</v>
      </c>
      <c r="AK1936" s="164">
        <v>0</v>
      </c>
      <c r="AL1936" s="164">
        <v>0</v>
      </c>
      <c r="AM1936" s="164">
        <v>0</v>
      </c>
      <c r="AN1936" s="164">
        <v>0</v>
      </c>
      <c r="AO1936" s="164">
        <v>0</v>
      </c>
      <c r="AP1936" s="164">
        <v>0</v>
      </c>
      <c r="AQ1936" s="164">
        <v>0</v>
      </c>
      <c r="AR1936" s="164">
        <v>0</v>
      </c>
      <c r="AS1936" s="164">
        <v>0</v>
      </c>
      <c r="AT1936" s="164">
        <v>0</v>
      </c>
      <c r="AU1936" s="164">
        <v>0</v>
      </c>
      <c r="AV1936" s="164">
        <v>0</v>
      </c>
      <c r="AW1936" s="164">
        <v>0</v>
      </c>
    </row>
    <row r="1937" spans="1:49" x14ac:dyDescent="0.3">
      <c r="A1937" s="247"/>
      <c r="B1937" s="247"/>
      <c r="C1937" s="141" t="s">
        <v>16</v>
      </c>
      <c r="D1937" s="164">
        <v>0</v>
      </c>
      <c r="E1937" s="164">
        <v>0</v>
      </c>
      <c r="F1937" s="164">
        <v>0</v>
      </c>
      <c r="G1937" s="164">
        <v>0</v>
      </c>
      <c r="H1937" s="164">
        <v>0</v>
      </c>
      <c r="I1937" s="164">
        <v>0</v>
      </c>
      <c r="J1937" s="164">
        <v>0</v>
      </c>
      <c r="K1937" s="164">
        <v>0</v>
      </c>
      <c r="L1937" s="164">
        <v>0</v>
      </c>
      <c r="M1937" s="164">
        <v>0</v>
      </c>
      <c r="N1937" s="164">
        <v>0</v>
      </c>
      <c r="O1937" s="164">
        <v>0</v>
      </c>
      <c r="P1937" s="164">
        <v>0</v>
      </c>
      <c r="Q1937" s="164">
        <v>0</v>
      </c>
      <c r="R1937" s="164">
        <v>0</v>
      </c>
      <c r="S1937" s="164">
        <v>0</v>
      </c>
      <c r="T1937" s="164">
        <v>0</v>
      </c>
      <c r="U1937" s="164">
        <v>0</v>
      </c>
      <c r="V1937" s="164">
        <v>0</v>
      </c>
      <c r="W1937" s="164">
        <v>0</v>
      </c>
      <c r="X1937" s="164">
        <v>0</v>
      </c>
      <c r="Y1937" s="164">
        <v>0</v>
      </c>
      <c r="Z1937" s="164">
        <v>0</v>
      </c>
      <c r="AA1937" s="164">
        <v>0</v>
      </c>
      <c r="AB1937" s="164">
        <v>0</v>
      </c>
      <c r="AC1937" s="164">
        <v>0</v>
      </c>
      <c r="AD1937" s="164">
        <v>0</v>
      </c>
      <c r="AE1937" s="164">
        <v>0</v>
      </c>
      <c r="AF1937" s="164">
        <v>0</v>
      </c>
      <c r="AG1937" s="164">
        <v>0</v>
      </c>
      <c r="AH1937" s="164">
        <v>0</v>
      </c>
      <c r="AI1937" s="164">
        <v>0</v>
      </c>
      <c r="AJ1937" s="164">
        <v>0</v>
      </c>
      <c r="AK1937" s="164">
        <v>0</v>
      </c>
      <c r="AL1937" s="164">
        <v>0</v>
      </c>
      <c r="AM1937" s="164">
        <v>0</v>
      </c>
      <c r="AN1937" s="164">
        <v>0</v>
      </c>
      <c r="AO1937" s="164">
        <v>0</v>
      </c>
      <c r="AP1937" s="164">
        <v>0</v>
      </c>
      <c r="AQ1937" s="164">
        <v>0</v>
      </c>
      <c r="AR1937" s="164">
        <v>0</v>
      </c>
      <c r="AS1937" s="164">
        <v>0</v>
      </c>
      <c r="AT1937" s="164">
        <v>0</v>
      </c>
      <c r="AU1937" s="164">
        <v>0</v>
      </c>
      <c r="AV1937" s="164">
        <v>0</v>
      </c>
      <c r="AW1937" s="164">
        <v>0</v>
      </c>
    </row>
    <row r="1938" spans="1:49" x14ac:dyDescent="0.3">
      <c r="A1938" s="247"/>
      <c r="B1938" s="247"/>
      <c r="C1938" s="141" t="s">
        <v>17</v>
      </c>
      <c r="D1938" s="164">
        <v>0</v>
      </c>
      <c r="E1938" s="164">
        <v>0</v>
      </c>
      <c r="F1938" s="164">
        <v>0</v>
      </c>
      <c r="G1938" s="164">
        <v>0</v>
      </c>
      <c r="H1938" s="164">
        <v>0</v>
      </c>
      <c r="I1938" s="164">
        <v>0</v>
      </c>
      <c r="J1938" s="164">
        <v>0</v>
      </c>
      <c r="K1938" s="164">
        <v>0</v>
      </c>
      <c r="L1938" s="164">
        <v>0</v>
      </c>
      <c r="M1938" s="164">
        <v>0</v>
      </c>
      <c r="N1938" s="164">
        <v>0</v>
      </c>
      <c r="O1938" s="164">
        <v>0</v>
      </c>
      <c r="P1938" s="164">
        <v>0</v>
      </c>
      <c r="Q1938" s="164">
        <v>0</v>
      </c>
      <c r="R1938" s="164">
        <v>0</v>
      </c>
      <c r="S1938" s="164">
        <v>0</v>
      </c>
      <c r="T1938" s="164">
        <v>0</v>
      </c>
      <c r="U1938" s="164">
        <v>0</v>
      </c>
      <c r="V1938" s="164">
        <v>0</v>
      </c>
      <c r="W1938" s="164">
        <v>0</v>
      </c>
      <c r="X1938" s="164">
        <v>0</v>
      </c>
      <c r="Y1938" s="164">
        <v>0</v>
      </c>
      <c r="Z1938" s="164">
        <v>0</v>
      </c>
      <c r="AA1938" s="164">
        <v>0</v>
      </c>
      <c r="AB1938" s="164">
        <v>0</v>
      </c>
      <c r="AC1938" s="164">
        <v>0</v>
      </c>
      <c r="AD1938" s="164">
        <v>0</v>
      </c>
      <c r="AE1938" s="164">
        <v>0</v>
      </c>
      <c r="AF1938" s="164">
        <v>0</v>
      </c>
      <c r="AG1938" s="164">
        <v>0</v>
      </c>
      <c r="AH1938" s="164">
        <v>0</v>
      </c>
      <c r="AI1938" s="164">
        <v>0</v>
      </c>
      <c r="AJ1938" s="164">
        <v>0</v>
      </c>
      <c r="AK1938" s="164">
        <v>0</v>
      </c>
      <c r="AL1938" s="164">
        <v>0</v>
      </c>
      <c r="AM1938" s="164">
        <v>0</v>
      </c>
      <c r="AN1938" s="164">
        <v>0</v>
      </c>
      <c r="AO1938" s="164">
        <v>0</v>
      </c>
      <c r="AP1938" s="164">
        <v>0</v>
      </c>
      <c r="AQ1938" s="164">
        <v>0</v>
      </c>
      <c r="AR1938" s="164">
        <v>0</v>
      </c>
      <c r="AS1938" s="164">
        <v>0</v>
      </c>
      <c r="AT1938" s="164">
        <v>0</v>
      </c>
      <c r="AU1938" s="164">
        <v>0</v>
      </c>
      <c r="AV1938" s="164">
        <v>0</v>
      </c>
      <c r="AW1938" s="164">
        <v>0</v>
      </c>
    </row>
    <row r="1939" spans="1:49" x14ac:dyDescent="0.3">
      <c r="A1939" s="247"/>
      <c r="B1939" s="247"/>
      <c r="C1939" s="141" t="s">
        <v>34</v>
      </c>
      <c r="D1939" s="164">
        <v>0</v>
      </c>
      <c r="E1939" s="164">
        <v>0</v>
      </c>
      <c r="F1939" s="164">
        <v>0</v>
      </c>
      <c r="G1939" s="164">
        <v>0</v>
      </c>
      <c r="H1939" s="164">
        <v>0</v>
      </c>
      <c r="I1939" s="164">
        <v>0</v>
      </c>
      <c r="J1939" s="164">
        <v>0</v>
      </c>
      <c r="K1939" s="164">
        <v>0</v>
      </c>
      <c r="L1939" s="164">
        <v>0</v>
      </c>
      <c r="M1939" s="164">
        <v>0</v>
      </c>
      <c r="N1939" s="164">
        <v>0</v>
      </c>
      <c r="O1939" s="164">
        <v>0</v>
      </c>
      <c r="P1939" s="164">
        <v>0</v>
      </c>
      <c r="Q1939" s="164">
        <v>0</v>
      </c>
      <c r="R1939" s="164">
        <v>0</v>
      </c>
      <c r="S1939" s="164">
        <v>0</v>
      </c>
      <c r="T1939" s="164">
        <v>0</v>
      </c>
      <c r="U1939" s="164">
        <v>0</v>
      </c>
      <c r="V1939" s="164">
        <v>0</v>
      </c>
      <c r="W1939" s="164">
        <v>0</v>
      </c>
      <c r="X1939" s="164">
        <v>0</v>
      </c>
      <c r="Y1939" s="164">
        <v>0</v>
      </c>
      <c r="Z1939" s="164">
        <v>0</v>
      </c>
      <c r="AA1939" s="164">
        <v>0</v>
      </c>
      <c r="AB1939" s="164">
        <v>0</v>
      </c>
      <c r="AC1939" s="164">
        <v>0</v>
      </c>
      <c r="AD1939" s="164">
        <v>0</v>
      </c>
      <c r="AE1939" s="164">
        <v>0</v>
      </c>
      <c r="AF1939" s="164">
        <v>0</v>
      </c>
      <c r="AG1939" s="164">
        <v>0</v>
      </c>
      <c r="AH1939" s="164">
        <v>0</v>
      </c>
      <c r="AI1939" s="164">
        <v>0</v>
      </c>
      <c r="AJ1939" s="164">
        <v>0</v>
      </c>
      <c r="AK1939" s="164">
        <v>0</v>
      </c>
      <c r="AL1939" s="164">
        <v>0</v>
      </c>
      <c r="AM1939" s="164">
        <v>0</v>
      </c>
      <c r="AN1939" s="164">
        <v>0</v>
      </c>
      <c r="AO1939" s="164">
        <v>0</v>
      </c>
      <c r="AP1939" s="164">
        <v>0</v>
      </c>
      <c r="AQ1939" s="164">
        <v>0</v>
      </c>
      <c r="AR1939" s="164">
        <v>0</v>
      </c>
      <c r="AS1939" s="164">
        <v>0</v>
      </c>
      <c r="AT1939" s="164">
        <v>0</v>
      </c>
      <c r="AU1939" s="164">
        <v>0</v>
      </c>
      <c r="AV1939" s="164">
        <v>0</v>
      </c>
      <c r="AW1939" s="164">
        <v>0</v>
      </c>
    </row>
    <row r="1940" spans="1:49" x14ac:dyDescent="0.3">
      <c r="A1940" s="247"/>
      <c r="B1940" s="247"/>
      <c r="C1940" s="141" t="s">
        <v>19</v>
      </c>
      <c r="D1940" s="164">
        <v>0</v>
      </c>
      <c r="E1940" s="164">
        <v>0</v>
      </c>
      <c r="F1940" s="164">
        <v>0</v>
      </c>
      <c r="G1940" s="164">
        <v>0</v>
      </c>
      <c r="H1940" s="164">
        <v>0</v>
      </c>
      <c r="I1940" s="164">
        <v>0</v>
      </c>
      <c r="J1940" s="164">
        <v>0</v>
      </c>
      <c r="K1940" s="164">
        <v>0</v>
      </c>
      <c r="L1940" s="164">
        <v>0</v>
      </c>
      <c r="M1940" s="164">
        <v>0</v>
      </c>
      <c r="N1940" s="164">
        <v>0</v>
      </c>
      <c r="O1940" s="164">
        <v>0</v>
      </c>
      <c r="P1940" s="164">
        <v>0</v>
      </c>
      <c r="Q1940" s="164">
        <v>0</v>
      </c>
      <c r="R1940" s="164">
        <v>0</v>
      </c>
      <c r="S1940" s="164">
        <v>0</v>
      </c>
      <c r="T1940" s="164">
        <v>0</v>
      </c>
      <c r="U1940" s="164">
        <v>0</v>
      </c>
      <c r="V1940" s="164">
        <v>0</v>
      </c>
      <c r="W1940" s="164">
        <v>0</v>
      </c>
      <c r="X1940" s="164">
        <v>0</v>
      </c>
      <c r="Y1940" s="164">
        <v>0</v>
      </c>
      <c r="Z1940" s="164">
        <v>0</v>
      </c>
      <c r="AA1940" s="164">
        <v>0</v>
      </c>
      <c r="AB1940" s="164">
        <v>0</v>
      </c>
      <c r="AC1940" s="164">
        <v>0</v>
      </c>
      <c r="AD1940" s="164">
        <v>0</v>
      </c>
      <c r="AE1940" s="164">
        <v>0</v>
      </c>
      <c r="AF1940" s="164">
        <v>0</v>
      </c>
      <c r="AG1940" s="164">
        <v>0</v>
      </c>
      <c r="AH1940" s="164">
        <v>0</v>
      </c>
      <c r="AI1940" s="164">
        <v>0</v>
      </c>
      <c r="AJ1940" s="164">
        <v>0</v>
      </c>
      <c r="AK1940" s="164">
        <v>0</v>
      </c>
      <c r="AL1940" s="164">
        <v>0</v>
      </c>
      <c r="AM1940" s="164">
        <v>0</v>
      </c>
      <c r="AN1940" s="164">
        <v>0</v>
      </c>
      <c r="AO1940" s="164">
        <v>0</v>
      </c>
      <c r="AP1940" s="164">
        <v>0</v>
      </c>
      <c r="AQ1940" s="164">
        <v>0</v>
      </c>
      <c r="AR1940" s="164">
        <v>0</v>
      </c>
      <c r="AS1940" s="164">
        <v>0</v>
      </c>
      <c r="AT1940" s="164">
        <v>0</v>
      </c>
      <c r="AU1940" s="164">
        <v>0</v>
      </c>
      <c r="AV1940" s="164">
        <v>0</v>
      </c>
      <c r="AW1940" s="164">
        <v>0</v>
      </c>
    </row>
    <row r="1945" spans="1:49" x14ac:dyDescent="0.3">
      <c r="A1945" t="s">
        <v>752</v>
      </c>
      <c r="D1945">
        <v>2005</v>
      </c>
      <c r="E1945">
        <v>2006</v>
      </c>
      <c r="F1945">
        <v>2007</v>
      </c>
      <c r="G1945">
        <v>2008</v>
      </c>
      <c r="H1945">
        <v>2009</v>
      </c>
      <c r="I1945">
        <v>2010</v>
      </c>
      <c r="J1945">
        <v>2011</v>
      </c>
      <c r="K1945">
        <v>2012</v>
      </c>
      <c r="L1945">
        <v>2013</v>
      </c>
      <c r="M1945">
        <v>2014</v>
      </c>
      <c r="N1945">
        <v>2015</v>
      </c>
      <c r="O1945">
        <v>2016</v>
      </c>
      <c r="P1945">
        <v>2017</v>
      </c>
    </row>
    <row r="1946" spans="1:49" x14ac:dyDescent="0.3">
      <c r="A1946">
        <v>2005</v>
      </c>
      <c r="B1946" s="225">
        <v>-8773.7086690047472</v>
      </c>
      <c r="D1946" s="225">
        <v>-8773.7086690047472</v>
      </c>
      <c r="E1946" s="225">
        <v>-2958.6026418644842</v>
      </c>
      <c r="F1946" s="225">
        <v>-1930.5229125823228</v>
      </c>
      <c r="G1946" s="225">
        <v>-1035.8030469906951</v>
      </c>
      <c r="H1946" s="225">
        <v>-4473.8432922211405</v>
      </c>
      <c r="I1946" s="225">
        <v>-4441.0534789034682</v>
      </c>
      <c r="J1946" s="225">
        <v>-4408.2559443777918</v>
      </c>
      <c r="K1946" s="225">
        <v>-4375.3966401881189</v>
      </c>
      <c r="L1946" s="225">
        <v>-4342.258024123319</v>
      </c>
      <c r="M1946" s="225">
        <v>-4309.3881060969225</v>
      </c>
      <c r="N1946" s="225">
        <v>-4301.8196366885477</v>
      </c>
      <c r="O1946" s="226">
        <v>-4295.0306232277671</v>
      </c>
      <c r="P1946" s="226">
        <v>-4287.7161815625932</v>
      </c>
    </row>
    <row r="1947" spans="1:49" x14ac:dyDescent="0.3">
      <c r="A1947">
        <v>2006</v>
      </c>
      <c r="B1947" s="225">
        <v>-2958.6026418644842</v>
      </c>
    </row>
    <row r="1948" spans="1:49" x14ac:dyDescent="0.3">
      <c r="A1948">
        <v>2007</v>
      </c>
      <c r="B1948" s="225">
        <v>-1930.5229125823228</v>
      </c>
    </row>
    <row r="1949" spans="1:49" x14ac:dyDescent="0.3">
      <c r="A1949">
        <v>2008</v>
      </c>
      <c r="B1949" s="225">
        <v>-1035.8030469906951</v>
      </c>
    </row>
    <row r="1950" spans="1:49" x14ac:dyDescent="0.3">
      <c r="A1950">
        <v>2009</v>
      </c>
      <c r="B1950" s="225">
        <v>-4473.8432922211405</v>
      </c>
    </row>
    <row r="1951" spans="1:49" x14ac:dyDescent="0.3">
      <c r="A1951">
        <v>2010</v>
      </c>
      <c r="B1951" s="225">
        <v>-4441.0534789034682</v>
      </c>
    </row>
    <row r="1952" spans="1:49" x14ac:dyDescent="0.3">
      <c r="A1952">
        <v>2011</v>
      </c>
      <c r="B1952" s="225">
        <v>-4408.2559443777918</v>
      </c>
    </row>
    <row r="1953" spans="1:2" x14ac:dyDescent="0.3">
      <c r="A1953">
        <v>2012</v>
      </c>
      <c r="B1953" s="225">
        <v>-4375.3966401881189</v>
      </c>
    </row>
    <row r="1954" spans="1:2" x14ac:dyDescent="0.3">
      <c r="A1954">
        <v>2013</v>
      </c>
      <c r="B1954" s="225">
        <v>-4342.258024123319</v>
      </c>
    </row>
    <row r="1955" spans="1:2" x14ac:dyDescent="0.3">
      <c r="A1955">
        <v>2014</v>
      </c>
      <c r="B1955" s="225">
        <v>-4309.3881060969225</v>
      </c>
    </row>
    <row r="1956" spans="1:2" x14ac:dyDescent="0.3">
      <c r="A1956">
        <v>2015</v>
      </c>
      <c r="B1956" s="225">
        <v>-4301.8196366885477</v>
      </c>
    </row>
    <row r="1957" spans="1:2" x14ac:dyDescent="0.3">
      <c r="A1957">
        <v>2016</v>
      </c>
      <c r="B1957" s="226">
        <v>-4295.0306232277671</v>
      </c>
    </row>
    <row r="1958" spans="1:2" x14ac:dyDescent="0.3">
      <c r="A1958">
        <v>2017</v>
      </c>
      <c r="B1958" s="226">
        <v>-4287.7161815625932</v>
      </c>
    </row>
  </sheetData>
  <mergeCells count="170">
    <mergeCell ref="B1797:B1805"/>
    <mergeCell ref="B1806:B1814"/>
    <mergeCell ref="B1815:B1823"/>
    <mergeCell ref="B1824:B1832"/>
    <mergeCell ref="A1833:A1940"/>
    <mergeCell ref="B1833:B1841"/>
    <mergeCell ref="B1842:B1850"/>
    <mergeCell ref="B1851:B1859"/>
    <mergeCell ref="B1860:B1868"/>
    <mergeCell ref="B1923:B1931"/>
    <mergeCell ref="B1932:B1940"/>
    <mergeCell ref="B1869:B1877"/>
    <mergeCell ref="B1878:B1886"/>
    <mergeCell ref="B1887:B1895"/>
    <mergeCell ref="B1896:B1904"/>
    <mergeCell ref="B1905:B1913"/>
    <mergeCell ref="B1914:B1922"/>
    <mergeCell ref="B1599:B1607"/>
    <mergeCell ref="B1608:B1616"/>
    <mergeCell ref="B1617:B1625"/>
    <mergeCell ref="B1626:B1634"/>
    <mergeCell ref="B1635:B1643"/>
    <mergeCell ref="B1644:B1652"/>
    <mergeCell ref="B1707:B1715"/>
    <mergeCell ref="B1716:B1724"/>
    <mergeCell ref="A1725:A1832"/>
    <mergeCell ref="B1725:B1733"/>
    <mergeCell ref="B1734:B1742"/>
    <mergeCell ref="B1743:B1751"/>
    <mergeCell ref="B1752:B1760"/>
    <mergeCell ref="B1761:B1769"/>
    <mergeCell ref="B1770:B1778"/>
    <mergeCell ref="B1779:B1787"/>
    <mergeCell ref="A1617:A1724"/>
    <mergeCell ref="B1653:B1661"/>
    <mergeCell ref="B1662:B1670"/>
    <mergeCell ref="B1671:B1679"/>
    <mergeCell ref="B1680:B1688"/>
    <mergeCell ref="B1689:B1697"/>
    <mergeCell ref="B1698:B1706"/>
    <mergeCell ref="B1788:B1796"/>
    <mergeCell ref="B1401:B1409"/>
    <mergeCell ref="B1410:B1418"/>
    <mergeCell ref="B1419:B1427"/>
    <mergeCell ref="B1428:B1436"/>
    <mergeCell ref="B1491:B1499"/>
    <mergeCell ref="B1500:B1508"/>
    <mergeCell ref="A1509:A1616"/>
    <mergeCell ref="B1509:B1517"/>
    <mergeCell ref="B1518:B1526"/>
    <mergeCell ref="B1527:B1535"/>
    <mergeCell ref="B1536:B1544"/>
    <mergeCell ref="B1545:B1553"/>
    <mergeCell ref="B1554:B1562"/>
    <mergeCell ref="B1563:B1571"/>
    <mergeCell ref="A1401:A1508"/>
    <mergeCell ref="B1437:B1445"/>
    <mergeCell ref="B1446:B1454"/>
    <mergeCell ref="B1455:B1463"/>
    <mergeCell ref="B1464:B1472"/>
    <mergeCell ref="B1473:B1481"/>
    <mergeCell ref="B1482:B1490"/>
    <mergeCell ref="B1572:B1580"/>
    <mergeCell ref="B1581:B1589"/>
    <mergeCell ref="B1590:B1598"/>
    <mergeCell ref="B1284:B1292"/>
    <mergeCell ref="A1293:A1400"/>
    <mergeCell ref="B1293:B1301"/>
    <mergeCell ref="B1302:B1310"/>
    <mergeCell ref="B1311:B1319"/>
    <mergeCell ref="B1320:B1328"/>
    <mergeCell ref="B1329:B1337"/>
    <mergeCell ref="B1338:B1346"/>
    <mergeCell ref="B1347:B1355"/>
    <mergeCell ref="A1185:A1292"/>
    <mergeCell ref="B1221:B1229"/>
    <mergeCell ref="B1230:B1238"/>
    <mergeCell ref="B1239:B1247"/>
    <mergeCell ref="B1248:B1256"/>
    <mergeCell ref="B1257:B1265"/>
    <mergeCell ref="B1266:B1274"/>
    <mergeCell ref="B1356:B1364"/>
    <mergeCell ref="B1365:B1373"/>
    <mergeCell ref="B1374:B1382"/>
    <mergeCell ref="B1383:B1391"/>
    <mergeCell ref="B1392:B1400"/>
    <mergeCell ref="B1149:B1157"/>
    <mergeCell ref="B1158:B1166"/>
    <mergeCell ref="B1167:B1175"/>
    <mergeCell ref="B1176:B1184"/>
    <mergeCell ref="B1185:B1193"/>
    <mergeCell ref="B1194:B1202"/>
    <mergeCell ref="B1203:B1211"/>
    <mergeCell ref="B1212:B1220"/>
    <mergeCell ref="B1275:B1283"/>
    <mergeCell ref="B951:B959"/>
    <mergeCell ref="B960:B968"/>
    <mergeCell ref="B969:B977"/>
    <mergeCell ref="B978:B986"/>
    <mergeCell ref="B987:B995"/>
    <mergeCell ref="B996:B1004"/>
    <mergeCell ref="B1059:B1067"/>
    <mergeCell ref="B1068:B1076"/>
    <mergeCell ref="A1077:A1184"/>
    <mergeCell ref="B1077:B1085"/>
    <mergeCell ref="B1086:B1094"/>
    <mergeCell ref="B1095:B1103"/>
    <mergeCell ref="B1104:B1112"/>
    <mergeCell ref="B1113:B1121"/>
    <mergeCell ref="B1122:B1130"/>
    <mergeCell ref="B1131:B1139"/>
    <mergeCell ref="A969:A1076"/>
    <mergeCell ref="B1005:B1013"/>
    <mergeCell ref="B1014:B1022"/>
    <mergeCell ref="B1023:B1031"/>
    <mergeCell ref="B1032:B1040"/>
    <mergeCell ref="B1041:B1049"/>
    <mergeCell ref="B1050:B1058"/>
    <mergeCell ref="B1140:B1148"/>
    <mergeCell ref="B753:B761"/>
    <mergeCell ref="B762:B770"/>
    <mergeCell ref="B771:B779"/>
    <mergeCell ref="B780:B788"/>
    <mergeCell ref="B843:B851"/>
    <mergeCell ref="B852:B860"/>
    <mergeCell ref="A861:A968"/>
    <mergeCell ref="B861:B869"/>
    <mergeCell ref="B870:B878"/>
    <mergeCell ref="B879:B887"/>
    <mergeCell ref="B888:B896"/>
    <mergeCell ref="B897:B905"/>
    <mergeCell ref="B906:B914"/>
    <mergeCell ref="B915:B923"/>
    <mergeCell ref="A753:A860"/>
    <mergeCell ref="B789:B797"/>
    <mergeCell ref="B798:B806"/>
    <mergeCell ref="B807:B815"/>
    <mergeCell ref="B816:B824"/>
    <mergeCell ref="B825:B833"/>
    <mergeCell ref="B834:B842"/>
    <mergeCell ref="B924:B932"/>
    <mergeCell ref="B933:B941"/>
    <mergeCell ref="B942:B950"/>
    <mergeCell ref="A643:A644"/>
    <mergeCell ref="B643:B644"/>
    <mergeCell ref="A645:A752"/>
    <mergeCell ref="B645:B653"/>
    <mergeCell ref="B654:B662"/>
    <mergeCell ref="B663:B671"/>
    <mergeCell ref="B672:B680"/>
    <mergeCell ref="B681:B689"/>
    <mergeCell ref="B690:B698"/>
    <mergeCell ref="B699:B707"/>
    <mergeCell ref="B708:B716"/>
    <mergeCell ref="B717:B725"/>
    <mergeCell ref="B726:B734"/>
    <mergeCell ref="B735:B743"/>
    <mergeCell ref="B744:B752"/>
    <mergeCell ref="A544:A555"/>
    <mergeCell ref="A556:A567"/>
    <mergeCell ref="A568:A579"/>
    <mergeCell ref="A580:A591"/>
    <mergeCell ref="A592:A603"/>
    <mergeCell ref="A604:A615"/>
    <mergeCell ref="A1:Y1"/>
    <mergeCell ref="A125:Y125"/>
    <mergeCell ref="A245:G245"/>
    <mergeCell ref="A508:A519"/>
    <mergeCell ref="A520:A531"/>
    <mergeCell ref="A532:A543"/>
  </mergeCells>
  <pageMargins left="0.7" right="0.7" top="0.75" bottom="0.75" header="0.3" footer="0.3"/>
  <pageSetup paperSize="9" orientation="portrait" r:id="rId1"/>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W35"/>
  <sheetViews>
    <sheetView workbookViewId="0">
      <selection activeCell="C1" sqref="C1"/>
    </sheetView>
  </sheetViews>
  <sheetFormatPr baseColWidth="10" defaultColWidth="11.5546875" defaultRowHeight="14.4" x14ac:dyDescent="0.3"/>
  <cols>
    <col min="1" max="1" width="43.21875" style="25" customWidth="1"/>
    <col min="2" max="2" width="18.44140625" style="25" customWidth="1"/>
    <col min="3" max="3" width="12" style="25" bestFit="1" customWidth="1"/>
    <col min="4" max="7" width="11.5546875" style="25"/>
    <col min="8" max="8" width="14.21875" style="25" customWidth="1"/>
    <col min="9" max="19" width="11.5546875" style="25"/>
    <col min="20" max="20" width="12" style="25" bestFit="1" customWidth="1"/>
    <col min="21" max="16384" width="11.5546875" style="25"/>
  </cols>
  <sheetData>
    <row r="1" spans="1:49" x14ac:dyDescent="0.3">
      <c r="A1" s="187" t="s">
        <v>593</v>
      </c>
      <c r="B1" s="192" t="s">
        <v>607</v>
      </c>
      <c r="C1" s="181"/>
    </row>
    <row r="2" spans="1:49" s="186" customFormat="1" x14ac:dyDescent="0.3">
      <c r="A2" s="186" t="s">
        <v>587</v>
      </c>
      <c r="B2" s="186" t="s">
        <v>588</v>
      </c>
      <c r="C2" s="186" t="s">
        <v>589</v>
      </c>
      <c r="D2" s="186">
        <v>2000</v>
      </c>
      <c r="E2" s="186">
        <v>2001</v>
      </c>
      <c r="F2" s="186">
        <v>2002</v>
      </c>
      <c r="G2" s="186">
        <v>2003</v>
      </c>
      <c r="H2" s="186">
        <v>2004</v>
      </c>
      <c r="I2" s="186">
        <v>2005</v>
      </c>
      <c r="J2" s="186">
        <v>2006</v>
      </c>
      <c r="K2" s="186">
        <v>2007</v>
      </c>
      <c r="L2" s="186">
        <v>2008</v>
      </c>
      <c r="M2" s="186">
        <v>2009</v>
      </c>
      <c r="N2" s="186">
        <v>2010</v>
      </c>
      <c r="O2" s="186">
        <v>2011</v>
      </c>
      <c r="P2" s="186">
        <v>2012</v>
      </c>
      <c r="Q2" s="186">
        <v>2013</v>
      </c>
      <c r="R2" s="186">
        <v>2014</v>
      </c>
      <c r="S2" s="186">
        <v>2015</v>
      </c>
      <c r="T2" s="186">
        <v>2016</v>
      </c>
      <c r="U2" s="186">
        <v>2017</v>
      </c>
      <c r="V2" s="186">
        <v>2018</v>
      </c>
      <c r="W2" s="186">
        <v>2019</v>
      </c>
      <c r="X2" s="186">
        <v>2020</v>
      </c>
      <c r="Y2" s="186">
        <v>2021</v>
      </c>
    </row>
    <row r="3" spans="1:49" x14ac:dyDescent="0.3">
      <c r="A3" s="25" t="s">
        <v>11</v>
      </c>
      <c r="B3" s="25" t="s">
        <v>277</v>
      </c>
      <c r="C3" s="25" t="s">
        <v>590</v>
      </c>
      <c r="D3" s="25">
        <v>61157029.375</v>
      </c>
      <c r="E3" s="25">
        <v>63237597.625</v>
      </c>
      <c r="F3" s="25">
        <v>60885107.25</v>
      </c>
      <c r="G3" s="25">
        <v>64480420.625</v>
      </c>
      <c r="H3" s="25">
        <v>66073824.875</v>
      </c>
      <c r="I3" s="25">
        <v>65298895</v>
      </c>
      <c r="J3" s="25">
        <v>68461341.5</v>
      </c>
      <c r="K3" s="25">
        <v>65449421.375</v>
      </c>
      <c r="L3" s="25">
        <v>70884731.625</v>
      </c>
      <c r="M3" s="25">
        <v>71623554.75</v>
      </c>
      <c r="N3" s="25">
        <v>82326406.75</v>
      </c>
      <c r="O3" s="25">
        <v>78473726.875</v>
      </c>
      <c r="P3" s="25">
        <v>84250218.25</v>
      </c>
      <c r="Q3" s="25">
        <v>87468227</v>
      </c>
      <c r="R3" s="25">
        <v>80714890.75</v>
      </c>
      <c r="S3" s="25">
        <v>84622163.5</v>
      </c>
      <c r="T3" s="25">
        <v>84461878.875</v>
      </c>
      <c r="U3" s="25">
        <v>84612027.375</v>
      </c>
      <c r="V3" s="25">
        <v>85758210.625</v>
      </c>
      <c r="W3" s="25">
        <v>86429092.625</v>
      </c>
      <c r="X3" s="25">
        <v>85016563.75</v>
      </c>
      <c r="Y3" s="25">
        <v>88301933.75</v>
      </c>
    </row>
    <row r="4" spans="1:49" x14ac:dyDescent="0.3">
      <c r="A4" s="25" t="s">
        <v>12</v>
      </c>
      <c r="B4" s="25" t="s">
        <v>277</v>
      </c>
      <c r="C4" s="25" t="s">
        <v>590</v>
      </c>
      <c r="D4" s="25">
        <v>159500</v>
      </c>
      <c r="E4" s="25">
        <v>159500</v>
      </c>
      <c r="F4" s="25">
        <v>159500</v>
      </c>
      <c r="G4" s="25">
        <v>159500</v>
      </c>
      <c r="H4" s="25">
        <v>159500</v>
      </c>
      <c r="I4" s="25">
        <v>225500</v>
      </c>
      <c r="J4" s="25">
        <v>225500</v>
      </c>
      <c r="K4" s="25">
        <v>319750</v>
      </c>
      <c r="L4" s="25">
        <v>381000</v>
      </c>
      <c r="M4" s="25">
        <v>661437.5</v>
      </c>
      <c r="N4" s="25">
        <v>906937.5</v>
      </c>
      <c r="O4" s="25">
        <v>814875</v>
      </c>
      <c r="P4" s="25">
        <v>876250</v>
      </c>
      <c r="Q4" s="25">
        <v>1029687.5</v>
      </c>
      <c r="R4" s="25">
        <v>1183125</v>
      </c>
      <c r="S4" s="25">
        <v>1244500</v>
      </c>
      <c r="T4" s="25">
        <v>1213812.5</v>
      </c>
      <c r="U4" s="25">
        <v>1375750</v>
      </c>
      <c r="V4" s="25">
        <v>1625500</v>
      </c>
      <c r="W4" s="25">
        <v>1625500</v>
      </c>
      <c r="X4" s="25">
        <v>1594812.5</v>
      </c>
      <c r="Y4" s="25">
        <v>1441375</v>
      </c>
    </row>
    <row r="5" spans="1:49" x14ac:dyDescent="0.3">
      <c r="A5" s="25" t="s">
        <v>169</v>
      </c>
      <c r="B5" s="25" t="s">
        <v>277</v>
      </c>
      <c r="C5" s="25" t="s">
        <v>590</v>
      </c>
      <c r="D5" s="25">
        <v>159191444.25</v>
      </c>
      <c r="E5" s="25">
        <v>156246539.625</v>
      </c>
      <c r="F5" s="25">
        <v>153357715.875</v>
      </c>
      <c r="G5" s="25">
        <v>150523901.5</v>
      </c>
      <c r="H5" s="25">
        <v>147744048</v>
      </c>
      <c r="I5" s="25">
        <v>145017123.125</v>
      </c>
      <c r="J5" s="25">
        <v>142324163.25</v>
      </c>
      <c r="K5" s="25">
        <v>139683150</v>
      </c>
      <c r="L5" s="25">
        <v>137091412.5</v>
      </c>
      <c r="M5" s="25">
        <v>134549719.625</v>
      </c>
      <c r="N5" s="25">
        <v>132056496.375</v>
      </c>
      <c r="O5" s="25">
        <v>129683678.375</v>
      </c>
      <c r="P5" s="25">
        <v>127354558.75</v>
      </c>
      <c r="Q5" s="25">
        <v>125068327.25</v>
      </c>
      <c r="R5" s="25">
        <v>122824191</v>
      </c>
      <c r="S5" s="25">
        <v>120621371.625</v>
      </c>
      <c r="T5" s="25">
        <v>118371001.625</v>
      </c>
      <c r="U5" s="25">
        <v>116163312</v>
      </c>
      <c r="V5" s="25">
        <v>113997489.25</v>
      </c>
      <c r="W5" s="25">
        <v>111872731.875</v>
      </c>
      <c r="X5" s="25">
        <v>109788261.5</v>
      </c>
      <c r="Y5" s="25">
        <v>109055629</v>
      </c>
    </row>
    <row r="6" spans="1:49" x14ac:dyDescent="0.3">
      <c r="A6" s="25" t="s">
        <v>14</v>
      </c>
      <c r="B6" s="25" t="s">
        <v>277</v>
      </c>
      <c r="C6" s="25" t="s">
        <v>590</v>
      </c>
      <c r="D6" s="25">
        <v>129417846.375</v>
      </c>
      <c r="E6" s="25">
        <v>126435149.625</v>
      </c>
      <c r="F6" s="25">
        <v>122735359.5</v>
      </c>
      <c r="G6" s="25">
        <v>116569419.375</v>
      </c>
      <c r="H6" s="25">
        <v>113592483.625</v>
      </c>
      <c r="I6" s="25">
        <v>111118242.125</v>
      </c>
      <c r="J6" s="25">
        <v>108083108.5</v>
      </c>
      <c r="K6" s="25">
        <v>106232084</v>
      </c>
      <c r="L6" s="25">
        <v>103716777.25</v>
      </c>
      <c r="M6" s="25">
        <v>101208030.75</v>
      </c>
      <c r="N6" s="25">
        <v>97208313.25</v>
      </c>
      <c r="O6" s="25">
        <v>94244165</v>
      </c>
      <c r="P6" s="25">
        <v>91874874.75</v>
      </c>
      <c r="Q6" s="25">
        <v>89894760.125</v>
      </c>
      <c r="R6" s="25">
        <v>89473433.5</v>
      </c>
      <c r="S6" s="25">
        <v>87436977.375</v>
      </c>
      <c r="T6" s="25">
        <v>86645845.25</v>
      </c>
      <c r="U6" s="25">
        <v>86172912.125</v>
      </c>
      <c r="V6" s="25">
        <v>84599598.875</v>
      </c>
      <c r="W6" s="25">
        <v>83391869.625</v>
      </c>
      <c r="X6" s="25">
        <v>83284550.375</v>
      </c>
      <c r="Y6" s="25">
        <v>82013669.75</v>
      </c>
    </row>
    <row r="7" spans="1:49" x14ac:dyDescent="0.3">
      <c r="A7" s="25" t="s">
        <v>170</v>
      </c>
      <c r="B7" s="25" t="s">
        <v>277</v>
      </c>
      <c r="C7" s="25" t="s">
        <v>590</v>
      </c>
      <c r="D7" s="25">
        <v>206992262</v>
      </c>
      <c r="E7" s="25">
        <v>206992262</v>
      </c>
      <c r="F7" s="25">
        <v>224293181.375</v>
      </c>
      <c r="G7" s="25">
        <v>225513255.375</v>
      </c>
      <c r="H7" s="25">
        <v>226737342</v>
      </c>
      <c r="I7" s="25">
        <v>227965467.125</v>
      </c>
      <c r="J7" s="25">
        <v>228537949.5</v>
      </c>
      <c r="K7" s="25">
        <v>229109387.5</v>
      </c>
      <c r="L7" s="25">
        <v>229679737.5</v>
      </c>
      <c r="M7" s="25">
        <v>230249062</v>
      </c>
      <c r="N7" s="25">
        <v>230817290.125</v>
      </c>
      <c r="O7" s="25">
        <v>230421536.875</v>
      </c>
      <c r="P7" s="25">
        <v>230024187.5</v>
      </c>
      <c r="Q7" s="25">
        <v>229625261.375</v>
      </c>
      <c r="R7" s="25">
        <v>229224778.5</v>
      </c>
      <c r="S7" s="25">
        <v>228822759.875</v>
      </c>
      <c r="T7" s="25">
        <v>228002194.125</v>
      </c>
      <c r="U7" s="25">
        <v>227182629.875</v>
      </c>
      <c r="V7" s="25">
        <v>226364090.125</v>
      </c>
      <c r="W7" s="25">
        <v>225546598.125</v>
      </c>
      <c r="X7" s="25">
        <v>224730174.875</v>
      </c>
      <c r="Y7" s="25">
        <v>223916455.125</v>
      </c>
    </row>
    <row r="8" spans="1:49" x14ac:dyDescent="0.3">
      <c r="A8" s="25" t="s">
        <v>16</v>
      </c>
      <c r="B8" s="25" t="s">
        <v>277</v>
      </c>
      <c r="C8" s="25" t="s">
        <v>590</v>
      </c>
      <c r="D8" s="25">
        <v>125328526.625</v>
      </c>
      <c r="E8" s="25">
        <v>125823945</v>
      </c>
      <c r="F8" s="25">
        <v>125535333.875</v>
      </c>
      <c r="G8" s="25">
        <v>127123642.25</v>
      </c>
      <c r="H8" s="25">
        <v>128675904.25</v>
      </c>
      <c r="I8" s="25">
        <v>112679643.25</v>
      </c>
      <c r="J8" s="25">
        <v>110134456.25</v>
      </c>
      <c r="K8" s="25">
        <v>112393237.5</v>
      </c>
      <c r="L8" s="25">
        <v>112805671.75</v>
      </c>
      <c r="M8" s="25">
        <v>105676260.25</v>
      </c>
      <c r="N8" s="25">
        <v>106166420.75</v>
      </c>
      <c r="O8" s="25">
        <v>113353661.5</v>
      </c>
      <c r="P8" s="25">
        <v>118891369.25</v>
      </c>
      <c r="Q8" s="25">
        <v>118029368.625</v>
      </c>
      <c r="R8" s="25">
        <v>120492492.875</v>
      </c>
      <c r="S8" s="25">
        <v>112981955.375</v>
      </c>
      <c r="T8" s="25">
        <v>119565153.875</v>
      </c>
      <c r="U8" s="25">
        <v>118091557.625</v>
      </c>
      <c r="V8" s="25">
        <v>119240550.5</v>
      </c>
      <c r="W8" s="25">
        <v>118878828.75</v>
      </c>
      <c r="X8" s="25">
        <v>118050108.625</v>
      </c>
      <c r="Y8" s="25">
        <v>118600589.5</v>
      </c>
    </row>
    <row r="9" spans="1:49" x14ac:dyDescent="0.3">
      <c r="A9" s="25" t="s">
        <v>591</v>
      </c>
      <c r="B9" s="25" t="s">
        <v>277</v>
      </c>
      <c r="C9" s="25" t="s">
        <v>590</v>
      </c>
      <c r="D9" s="25">
        <v>8298500</v>
      </c>
      <c r="E9" s="25">
        <v>8645000</v>
      </c>
      <c r="F9" s="25">
        <v>8660875</v>
      </c>
      <c r="G9" s="25">
        <v>9133250</v>
      </c>
      <c r="H9" s="25">
        <v>9363750</v>
      </c>
      <c r="I9" s="25">
        <v>9553250</v>
      </c>
      <c r="J9" s="25">
        <v>10004375</v>
      </c>
      <c r="K9" s="25">
        <v>10818000</v>
      </c>
      <c r="L9" s="25">
        <v>8508500</v>
      </c>
      <c r="M9" s="25">
        <v>8340875</v>
      </c>
      <c r="N9" s="25">
        <v>9211375</v>
      </c>
      <c r="O9" s="25">
        <v>10335000</v>
      </c>
      <c r="P9" s="25">
        <v>9690750</v>
      </c>
      <c r="Q9" s="25">
        <v>9329411.125</v>
      </c>
      <c r="R9" s="25">
        <v>9739076</v>
      </c>
      <c r="S9" s="25">
        <v>9937500</v>
      </c>
      <c r="T9" s="25">
        <v>10338515.875</v>
      </c>
      <c r="U9" s="25">
        <v>9775765.875</v>
      </c>
      <c r="V9" s="25">
        <v>10861962.625</v>
      </c>
      <c r="W9" s="25">
        <v>10051918.25</v>
      </c>
      <c r="X9" s="25">
        <v>9987482.75</v>
      </c>
      <c r="Y9" s="25">
        <v>9987482.75</v>
      </c>
    </row>
    <row r="10" spans="1:49" x14ac:dyDescent="0.3">
      <c r="A10" s="25" t="s">
        <v>18</v>
      </c>
      <c r="B10" s="25" t="s">
        <v>277</v>
      </c>
      <c r="C10" s="25" t="s">
        <v>590</v>
      </c>
      <c r="D10" s="25">
        <v>62246909</v>
      </c>
      <c r="E10" s="25">
        <v>62336423.375</v>
      </c>
      <c r="F10" s="25">
        <v>60355777.75</v>
      </c>
      <c r="G10" s="25">
        <v>60374289.25</v>
      </c>
      <c r="H10" s="25">
        <v>60979202.375</v>
      </c>
      <c r="I10" s="25">
        <v>61358613.875</v>
      </c>
      <c r="J10" s="25">
        <v>62159115.125</v>
      </c>
      <c r="K10" s="25">
        <v>63454719.25</v>
      </c>
      <c r="L10" s="25">
        <v>61468436.375</v>
      </c>
      <c r="M10" s="25">
        <v>59116622.25</v>
      </c>
      <c r="N10" s="25">
        <v>59323809.125</v>
      </c>
      <c r="O10" s="25">
        <v>58008992.125</v>
      </c>
      <c r="P10" s="25">
        <v>58011815.375</v>
      </c>
      <c r="Q10" s="25">
        <v>61172971.5</v>
      </c>
      <c r="R10" s="25">
        <v>61379072.625</v>
      </c>
      <c r="S10" s="25">
        <v>63204289.625</v>
      </c>
      <c r="T10" s="25">
        <v>74203004.75</v>
      </c>
      <c r="U10" s="25">
        <v>75385420</v>
      </c>
      <c r="V10" s="25">
        <v>77963797.125</v>
      </c>
      <c r="W10" s="25">
        <v>78129359.375</v>
      </c>
      <c r="X10" s="25">
        <v>70451355.375</v>
      </c>
      <c r="Y10" s="25">
        <v>77401956.5</v>
      </c>
    </row>
    <row r="11" spans="1:49" x14ac:dyDescent="0.3">
      <c r="A11" s="25" t="s">
        <v>19</v>
      </c>
      <c r="B11" s="25" t="s">
        <v>277</v>
      </c>
      <c r="C11" s="25" t="s">
        <v>590</v>
      </c>
      <c r="D11" s="25">
        <v>555605124.75</v>
      </c>
      <c r="E11" s="25">
        <v>563629522</v>
      </c>
      <c r="F11" s="25">
        <v>570913273.25</v>
      </c>
      <c r="G11" s="25">
        <v>580758259</v>
      </c>
      <c r="H11" s="25">
        <v>584357414.5</v>
      </c>
      <c r="I11" s="25">
        <v>596644149.875</v>
      </c>
      <c r="J11" s="25">
        <v>606455302.625</v>
      </c>
      <c r="K11" s="25">
        <v>613634128.625</v>
      </c>
      <c r="L11" s="25">
        <v>621931276.375</v>
      </c>
      <c r="M11" s="25">
        <v>628635605.5</v>
      </c>
      <c r="N11" s="25">
        <v>639302053.375</v>
      </c>
      <c r="O11" s="25">
        <v>647402813.125</v>
      </c>
      <c r="P11" s="25">
        <v>667991165.5</v>
      </c>
      <c r="Q11" s="25">
        <v>674964894</v>
      </c>
      <c r="R11" s="25">
        <v>684009363.5</v>
      </c>
      <c r="S11" s="25">
        <v>690307101.125</v>
      </c>
      <c r="T11" s="25">
        <v>696291625.625</v>
      </c>
      <c r="U11" s="25">
        <v>702465379.25</v>
      </c>
      <c r="V11" s="25">
        <v>708334259.125</v>
      </c>
      <c r="W11" s="25">
        <v>710722413.75</v>
      </c>
      <c r="X11" s="25">
        <v>714392216</v>
      </c>
      <c r="Y11" s="25">
        <v>720647910.5</v>
      </c>
    </row>
    <row r="13" spans="1:49" x14ac:dyDescent="0.3">
      <c r="A13" s="187" t="s">
        <v>594</v>
      </c>
    </row>
    <row r="14" spans="1:49" s="186" customFormat="1" x14ac:dyDescent="0.3">
      <c r="A14" s="186" t="s">
        <v>587</v>
      </c>
      <c r="B14" s="186" t="s">
        <v>588</v>
      </c>
      <c r="C14" s="186" t="s">
        <v>589</v>
      </c>
      <c r="D14" s="186">
        <v>2005</v>
      </c>
      <c r="E14" s="186">
        <v>2006</v>
      </c>
      <c r="F14" s="186">
        <v>2007</v>
      </c>
      <c r="G14" s="186">
        <v>2008</v>
      </c>
      <c r="H14" s="186">
        <v>2009</v>
      </c>
      <c r="I14" s="186">
        <v>2010</v>
      </c>
      <c r="J14" s="186">
        <v>2011</v>
      </c>
      <c r="K14" s="186">
        <v>2012</v>
      </c>
      <c r="L14" s="186">
        <v>2013</v>
      </c>
      <c r="M14" s="186">
        <v>2014</v>
      </c>
      <c r="N14" s="186">
        <v>2015</v>
      </c>
      <c r="O14" s="186">
        <v>2016</v>
      </c>
      <c r="P14" s="186">
        <v>2017</v>
      </c>
      <c r="Q14" s="186">
        <v>2018</v>
      </c>
      <c r="R14" s="186">
        <v>2019</v>
      </c>
      <c r="S14" s="186">
        <v>2020</v>
      </c>
      <c r="T14" s="186">
        <v>2021</v>
      </c>
      <c r="U14" s="186">
        <v>2022</v>
      </c>
      <c r="V14" s="186">
        <v>2023</v>
      </c>
      <c r="W14" s="186">
        <v>2024</v>
      </c>
      <c r="X14" s="186">
        <v>2025</v>
      </c>
      <c r="Y14" s="186">
        <v>2026</v>
      </c>
      <c r="Z14" s="186">
        <v>2027</v>
      </c>
      <c r="AA14" s="186">
        <v>2028</v>
      </c>
      <c r="AB14" s="186">
        <v>2029</v>
      </c>
      <c r="AC14" s="186">
        <v>2030</v>
      </c>
      <c r="AD14" s="186">
        <v>2031</v>
      </c>
      <c r="AE14" s="186">
        <v>2032</v>
      </c>
      <c r="AF14" s="186">
        <v>2033</v>
      </c>
      <c r="AG14" s="186">
        <v>2034</v>
      </c>
      <c r="AH14" s="186">
        <v>2035</v>
      </c>
      <c r="AI14" s="186">
        <v>2036</v>
      </c>
      <c r="AJ14" s="186">
        <v>2037</v>
      </c>
      <c r="AK14" s="186">
        <v>2038</v>
      </c>
      <c r="AL14" s="186">
        <v>2039</v>
      </c>
      <c r="AM14" s="186">
        <v>2040</v>
      </c>
      <c r="AN14" s="186">
        <v>2041</v>
      </c>
      <c r="AO14" s="186">
        <v>2042</v>
      </c>
      <c r="AP14" s="186">
        <v>2043</v>
      </c>
      <c r="AQ14" s="186">
        <v>2044</v>
      </c>
      <c r="AR14" s="186">
        <v>2045</v>
      </c>
      <c r="AS14" s="186">
        <v>2046</v>
      </c>
      <c r="AT14" s="186">
        <v>2047</v>
      </c>
      <c r="AU14" s="186">
        <v>2048</v>
      </c>
      <c r="AV14" s="186">
        <v>2049</v>
      </c>
      <c r="AW14" s="186">
        <v>2050</v>
      </c>
    </row>
    <row r="15" spans="1:49" x14ac:dyDescent="0.3">
      <c r="A15" s="25" t="s">
        <v>11</v>
      </c>
      <c r="B15" s="25" t="s">
        <v>592</v>
      </c>
      <c r="C15" s="25" t="s">
        <v>595</v>
      </c>
      <c r="D15" s="25">
        <v>3.57742</v>
      </c>
      <c r="E15" s="25">
        <v>3.6000700000000001</v>
      </c>
      <c r="F15" s="25">
        <v>3.64005</v>
      </c>
      <c r="G15" s="25">
        <v>3.6844100000000002</v>
      </c>
      <c r="H15" s="25">
        <v>3.77142</v>
      </c>
      <c r="I15" s="25">
        <v>3.9087700000000001</v>
      </c>
      <c r="J15" s="25">
        <v>4.0605000000000002</v>
      </c>
      <c r="K15" s="25">
        <v>4.1259499999999996</v>
      </c>
      <c r="L15" s="25">
        <v>4.2989800000000002</v>
      </c>
      <c r="M15" s="25">
        <v>4.3805899999999998</v>
      </c>
      <c r="N15" s="25">
        <v>4.4598699999999996</v>
      </c>
      <c r="O15" s="25">
        <v>4.5708500000000001</v>
      </c>
      <c r="P15" s="25">
        <v>4.7677800000000001</v>
      </c>
      <c r="Q15" s="25">
        <v>4.8914499999999999</v>
      </c>
      <c r="R15" s="25">
        <v>4.9837800000000003</v>
      </c>
      <c r="S15" s="25">
        <v>5.1111500000000003</v>
      </c>
      <c r="T15" s="25">
        <v>5.4767599999999996</v>
      </c>
      <c r="U15" s="25">
        <v>5.6756200000000003</v>
      </c>
      <c r="V15" s="25">
        <v>5.77813</v>
      </c>
      <c r="W15" s="25">
        <v>5.8413500000000003</v>
      </c>
      <c r="X15" s="25">
        <v>5.8901399999999997</v>
      </c>
      <c r="Y15" s="25">
        <v>5.9339300000000001</v>
      </c>
      <c r="Z15" s="25">
        <v>5.9737799999999996</v>
      </c>
      <c r="AA15" s="25">
        <v>6.0095200000000002</v>
      </c>
      <c r="AB15" s="25">
        <v>6.0345199999999997</v>
      </c>
      <c r="AC15" s="25">
        <v>6.0516399999999999</v>
      </c>
      <c r="AD15" s="25">
        <v>6.0691300000000004</v>
      </c>
      <c r="AE15" s="25">
        <v>6.0882100000000001</v>
      </c>
      <c r="AF15" s="25">
        <v>6.1072499999999996</v>
      </c>
      <c r="AG15" s="25">
        <v>6.1257599999999996</v>
      </c>
      <c r="AH15" s="25">
        <v>4.4824400000000004</v>
      </c>
      <c r="AI15" s="25">
        <v>5.8265399999999996</v>
      </c>
      <c r="AJ15" s="25">
        <v>5.39879</v>
      </c>
      <c r="AK15" s="25">
        <v>5.1349799999999997</v>
      </c>
      <c r="AL15" s="25">
        <v>4.7734500000000004</v>
      </c>
      <c r="AM15" s="25">
        <v>4.37636</v>
      </c>
      <c r="AN15" s="25">
        <v>4.0774499999999998</v>
      </c>
      <c r="AO15" s="25">
        <v>3.9000499999999998</v>
      </c>
      <c r="AP15" s="25">
        <v>3.8009200000000001</v>
      </c>
      <c r="AQ15" s="25">
        <v>3.72384</v>
      </c>
      <c r="AR15" s="25">
        <v>3.6652499999999999</v>
      </c>
      <c r="AS15" s="25">
        <v>3.6230199999999999</v>
      </c>
      <c r="AT15" s="25">
        <v>3.5955699999999999</v>
      </c>
      <c r="AU15" s="25">
        <v>3.5823800000000001</v>
      </c>
      <c r="AV15" s="25">
        <v>3.6395599999999999</v>
      </c>
      <c r="AW15" s="25">
        <v>3.7241599999999999</v>
      </c>
    </row>
    <row r="16" spans="1:49" x14ac:dyDescent="0.3">
      <c r="A16" s="25" t="s">
        <v>12</v>
      </c>
      <c r="B16" s="25" t="s">
        <v>592</v>
      </c>
      <c r="C16" s="25" t="s">
        <v>595</v>
      </c>
      <c r="D16" s="25">
        <v>0.16586799999999999</v>
      </c>
      <c r="E16" s="25">
        <v>0.16780200000000001</v>
      </c>
      <c r="F16" s="25">
        <v>0.173207</v>
      </c>
      <c r="G16" s="25">
        <v>0.18105299999999999</v>
      </c>
      <c r="H16" s="25">
        <v>0.18194199999999999</v>
      </c>
      <c r="I16" s="25">
        <v>0.189471</v>
      </c>
      <c r="J16" s="25">
        <v>0.21081</v>
      </c>
      <c r="K16" s="25">
        <v>0.24002200000000001</v>
      </c>
      <c r="L16" s="25">
        <v>0.24701400000000001</v>
      </c>
      <c r="M16" s="25">
        <v>0.274115</v>
      </c>
      <c r="N16" s="25">
        <v>0.309803</v>
      </c>
      <c r="O16" s="25">
        <v>0.32226399999999999</v>
      </c>
      <c r="P16" s="25">
        <v>0.34137099999999998</v>
      </c>
      <c r="Q16" s="25">
        <v>0.37133500000000003</v>
      </c>
      <c r="R16" s="25">
        <v>0.406862</v>
      </c>
      <c r="S16" s="25">
        <v>0.41111900000000001</v>
      </c>
      <c r="T16" s="25">
        <v>0.46528900000000001</v>
      </c>
      <c r="U16" s="25">
        <v>0.49465199999999998</v>
      </c>
      <c r="V16" s="25">
        <v>0.50889099999999998</v>
      </c>
      <c r="W16" s="25">
        <v>0.51714400000000005</v>
      </c>
      <c r="X16" s="25">
        <v>0.52288999999999997</v>
      </c>
      <c r="Y16" s="25">
        <v>0.52695199999999998</v>
      </c>
      <c r="Z16" s="25">
        <v>0.53067399999999998</v>
      </c>
      <c r="AA16" s="25">
        <v>0.53328600000000004</v>
      </c>
      <c r="AB16" s="25">
        <v>0.53612599999999999</v>
      </c>
      <c r="AC16" s="25">
        <v>0.53853700000000004</v>
      </c>
      <c r="AD16" s="25">
        <v>0.53825100000000003</v>
      </c>
      <c r="AE16" s="25">
        <v>0.53755699999999995</v>
      </c>
      <c r="AF16" s="25">
        <v>0.53702799999999995</v>
      </c>
      <c r="AG16" s="25">
        <v>0.53657699999999997</v>
      </c>
      <c r="AH16" s="25">
        <v>0.49138799999999999</v>
      </c>
      <c r="AI16" s="25">
        <v>0.52593299999999998</v>
      </c>
      <c r="AJ16" s="25">
        <v>0.51166500000000004</v>
      </c>
      <c r="AK16" s="25">
        <v>0.49321199999999998</v>
      </c>
      <c r="AL16" s="25">
        <v>0.47613499999999997</v>
      </c>
      <c r="AM16" s="25">
        <v>0.455266</v>
      </c>
      <c r="AN16" s="25">
        <v>0.43864799999999998</v>
      </c>
      <c r="AO16" s="25">
        <v>0.42292000000000002</v>
      </c>
      <c r="AP16" s="25">
        <v>0.40892800000000001</v>
      </c>
      <c r="AQ16" s="25">
        <v>0.39647399999999999</v>
      </c>
      <c r="AR16" s="25">
        <v>0.38539400000000001</v>
      </c>
      <c r="AS16" s="25">
        <v>0.37605499999999997</v>
      </c>
      <c r="AT16" s="25">
        <v>0.36871199999999998</v>
      </c>
      <c r="AU16" s="25">
        <v>0.36346400000000001</v>
      </c>
      <c r="AV16" s="25">
        <v>0.36038799999999999</v>
      </c>
      <c r="AW16" s="25">
        <v>0.35808099999999998</v>
      </c>
    </row>
    <row r="17" spans="1:49" x14ac:dyDescent="0.3">
      <c r="A17" s="25" t="s">
        <v>169</v>
      </c>
      <c r="B17" s="25" t="s">
        <v>592</v>
      </c>
      <c r="C17" s="25" t="s">
        <v>595</v>
      </c>
      <c r="D17" s="25">
        <v>3.85141</v>
      </c>
      <c r="E17" s="25">
        <v>3.8661500000000002</v>
      </c>
      <c r="F17" s="25">
        <v>3.8879000000000001</v>
      </c>
      <c r="G17" s="25">
        <v>3.9058799999999998</v>
      </c>
      <c r="H17" s="25">
        <v>3.92896</v>
      </c>
      <c r="I17" s="25">
        <v>3.9449999999999998</v>
      </c>
      <c r="J17" s="25">
        <v>3.9392399999999999</v>
      </c>
      <c r="K17" s="25">
        <v>3.9593099999999999</v>
      </c>
      <c r="L17" s="25">
        <v>3.9906100000000002</v>
      </c>
      <c r="M17" s="25">
        <v>4.02278</v>
      </c>
      <c r="N17" s="25">
        <v>4.0483099999999999</v>
      </c>
      <c r="O17" s="25">
        <v>4.0721699999999998</v>
      </c>
      <c r="P17" s="25">
        <v>4.2264499999999998</v>
      </c>
      <c r="Q17" s="25">
        <v>4.3425399999999996</v>
      </c>
      <c r="R17" s="25">
        <v>4.4563499999999996</v>
      </c>
      <c r="S17" s="25">
        <v>4.5669000000000004</v>
      </c>
      <c r="T17" s="25">
        <v>4.63279</v>
      </c>
      <c r="U17" s="25">
        <v>4.6836000000000002</v>
      </c>
      <c r="V17" s="25">
        <v>4.73637</v>
      </c>
      <c r="W17" s="25">
        <v>4.7889200000000001</v>
      </c>
      <c r="X17" s="25">
        <v>4.8417000000000003</v>
      </c>
      <c r="Y17" s="25">
        <v>4.89377</v>
      </c>
      <c r="Z17" s="25">
        <v>4.9526300000000001</v>
      </c>
      <c r="AA17" s="25">
        <v>5.0519499999999997</v>
      </c>
      <c r="AB17" s="25">
        <v>5.1650999999999998</v>
      </c>
      <c r="AC17" s="25">
        <v>5.2785900000000003</v>
      </c>
      <c r="AD17" s="25">
        <v>5.3893300000000002</v>
      </c>
      <c r="AE17" s="25">
        <v>5.4963499999999996</v>
      </c>
      <c r="AF17" s="25">
        <v>5.5988800000000003</v>
      </c>
      <c r="AG17" s="25">
        <v>5.6966900000000003</v>
      </c>
      <c r="AH17" s="25">
        <v>5.2680899999999999</v>
      </c>
      <c r="AI17" s="25">
        <v>5.7315800000000001</v>
      </c>
      <c r="AJ17" s="25">
        <v>5.6994400000000001</v>
      </c>
      <c r="AK17" s="25">
        <v>5.6024599999999998</v>
      </c>
      <c r="AL17" s="25">
        <v>5.5352899999999998</v>
      </c>
      <c r="AM17" s="25">
        <v>5.4333099999999996</v>
      </c>
      <c r="AN17" s="25">
        <v>5.3557399999999999</v>
      </c>
      <c r="AO17" s="25">
        <v>5.3131300000000001</v>
      </c>
      <c r="AP17" s="25">
        <v>5.2701599999999997</v>
      </c>
      <c r="AQ17" s="25">
        <v>5.2397099999999996</v>
      </c>
      <c r="AR17" s="25">
        <v>5.2157799999999996</v>
      </c>
      <c r="AS17" s="25">
        <v>5.2032699999999998</v>
      </c>
      <c r="AT17" s="25">
        <v>5.2022599999999999</v>
      </c>
      <c r="AU17" s="25">
        <v>5.2180999999999997</v>
      </c>
      <c r="AV17" s="25">
        <v>5.2420099999999996</v>
      </c>
      <c r="AW17" s="25">
        <v>5.27224</v>
      </c>
    </row>
    <row r="18" spans="1:49" x14ac:dyDescent="0.3">
      <c r="A18" s="25" t="s">
        <v>14</v>
      </c>
      <c r="B18" s="25" t="s">
        <v>592</v>
      </c>
      <c r="C18" s="25" t="s">
        <v>595</v>
      </c>
      <c r="D18" s="25">
        <v>3.4658899999999999</v>
      </c>
      <c r="E18" s="25">
        <v>3.48882</v>
      </c>
      <c r="F18" s="25">
        <v>3.5286499999999998</v>
      </c>
      <c r="G18" s="25">
        <v>3.5601400000000001</v>
      </c>
      <c r="H18" s="25">
        <v>3.5996600000000001</v>
      </c>
      <c r="I18" s="25">
        <v>3.6498900000000001</v>
      </c>
      <c r="J18" s="25">
        <v>3.6783700000000001</v>
      </c>
      <c r="K18" s="25">
        <v>3.7021700000000002</v>
      </c>
      <c r="L18" s="25">
        <v>3.71692</v>
      </c>
      <c r="M18" s="25">
        <v>3.7604700000000002</v>
      </c>
      <c r="N18" s="25">
        <v>3.8293200000000001</v>
      </c>
      <c r="O18" s="25">
        <v>3.8985799999999999</v>
      </c>
      <c r="P18" s="25">
        <v>3.9739</v>
      </c>
      <c r="Q18" s="25">
        <v>4.0410199999999996</v>
      </c>
      <c r="R18" s="25">
        <v>4.1257999999999999</v>
      </c>
      <c r="S18" s="25">
        <v>4.2199900000000001</v>
      </c>
      <c r="T18" s="25">
        <v>4.5910399999999996</v>
      </c>
      <c r="U18" s="25">
        <v>4.8109099999999998</v>
      </c>
      <c r="V18" s="25">
        <v>4.9564199999999996</v>
      </c>
      <c r="W18" s="25">
        <v>5.0679299999999996</v>
      </c>
      <c r="X18" s="25">
        <v>5.1694500000000003</v>
      </c>
      <c r="Y18" s="25">
        <v>5.2640000000000002</v>
      </c>
      <c r="Z18" s="25">
        <v>5.3555200000000003</v>
      </c>
      <c r="AA18" s="25">
        <v>5.4430100000000001</v>
      </c>
      <c r="AB18" s="25">
        <v>5.52841</v>
      </c>
      <c r="AC18" s="25">
        <v>5.6122300000000003</v>
      </c>
      <c r="AD18" s="25">
        <v>5.6974099999999996</v>
      </c>
      <c r="AE18" s="25">
        <v>5.7814399999999999</v>
      </c>
      <c r="AF18" s="25">
        <v>5.8646099999999999</v>
      </c>
      <c r="AG18" s="25">
        <v>5.9457300000000002</v>
      </c>
      <c r="AH18" s="25">
        <v>4.9742800000000003</v>
      </c>
      <c r="AI18" s="25">
        <v>5.7903500000000001</v>
      </c>
      <c r="AJ18" s="25">
        <v>5.60039</v>
      </c>
      <c r="AK18" s="25">
        <v>5.3833099999999998</v>
      </c>
      <c r="AL18" s="25">
        <v>5.2562600000000002</v>
      </c>
      <c r="AM18" s="25">
        <v>4.9772600000000002</v>
      </c>
      <c r="AN18" s="25">
        <v>4.8081199999999997</v>
      </c>
      <c r="AO18" s="25">
        <v>4.68276</v>
      </c>
      <c r="AP18" s="25">
        <v>4.5802899999999998</v>
      </c>
      <c r="AQ18" s="25">
        <v>4.5013699999999996</v>
      </c>
      <c r="AR18" s="25">
        <v>4.4389599999999998</v>
      </c>
      <c r="AS18" s="25">
        <v>4.3950100000000001</v>
      </c>
      <c r="AT18" s="25">
        <v>4.3702800000000002</v>
      </c>
      <c r="AU18" s="25">
        <v>4.3646500000000001</v>
      </c>
      <c r="AV18" s="25">
        <v>4.3672199999999997</v>
      </c>
      <c r="AW18" s="25">
        <v>4.3822000000000001</v>
      </c>
    </row>
    <row r="19" spans="1:49" x14ac:dyDescent="0.3">
      <c r="A19" s="25" t="s">
        <v>170</v>
      </c>
      <c r="B19" s="25" t="s">
        <v>592</v>
      </c>
      <c r="C19" s="25" t="s">
        <v>595</v>
      </c>
      <c r="D19" s="25">
        <v>7.6659300000000004</v>
      </c>
      <c r="E19" s="25">
        <v>7.7108699999999999</v>
      </c>
      <c r="F19" s="25">
        <v>7.7679900000000002</v>
      </c>
      <c r="G19" s="25">
        <v>7.8303399999999996</v>
      </c>
      <c r="H19" s="25">
        <v>7.9005599999999996</v>
      </c>
      <c r="I19" s="25">
        <v>7.9743399999999998</v>
      </c>
      <c r="J19" s="25">
        <v>8.0419599999999996</v>
      </c>
      <c r="K19" s="25">
        <v>8.1028500000000001</v>
      </c>
      <c r="L19" s="25">
        <v>8.1521399999999993</v>
      </c>
      <c r="M19" s="25">
        <v>8.2142400000000002</v>
      </c>
      <c r="N19" s="25">
        <v>8.2905099999999994</v>
      </c>
      <c r="O19" s="25">
        <v>8.3711300000000008</v>
      </c>
      <c r="P19" s="25">
        <v>8.9741800000000005</v>
      </c>
      <c r="Q19" s="25">
        <v>9.3927399999999999</v>
      </c>
      <c r="R19" s="25">
        <v>9.7509099999999993</v>
      </c>
      <c r="S19" s="25">
        <v>10.0875</v>
      </c>
      <c r="T19" s="25">
        <v>10.3942</v>
      </c>
      <c r="U19" s="25">
        <v>10.674899999999999</v>
      </c>
      <c r="V19" s="25">
        <v>10.9316</v>
      </c>
      <c r="W19" s="25">
        <v>11.168200000000001</v>
      </c>
      <c r="X19" s="25">
        <v>11.395300000000001</v>
      </c>
      <c r="Y19" s="25">
        <v>11.6112</v>
      </c>
      <c r="Z19" s="25">
        <v>11.816000000000001</v>
      </c>
      <c r="AA19" s="25">
        <v>12.013199999999999</v>
      </c>
      <c r="AB19" s="25">
        <v>12.205500000000001</v>
      </c>
      <c r="AC19" s="25">
        <v>12.3927</v>
      </c>
      <c r="AD19" s="25">
        <v>12.5771</v>
      </c>
      <c r="AE19" s="25">
        <v>12.7546</v>
      </c>
      <c r="AF19" s="25">
        <v>12.9261</v>
      </c>
      <c r="AG19" s="25">
        <v>13.091100000000001</v>
      </c>
      <c r="AH19" s="25">
        <v>11.076499999999999</v>
      </c>
      <c r="AI19" s="25">
        <v>14.115</v>
      </c>
      <c r="AJ19" s="25">
        <v>13.9206</v>
      </c>
      <c r="AK19" s="25">
        <v>13.7912</v>
      </c>
      <c r="AL19" s="25">
        <v>13.773199999999999</v>
      </c>
      <c r="AM19" s="25">
        <v>13.523400000000001</v>
      </c>
      <c r="AN19" s="25">
        <v>13.4857</v>
      </c>
      <c r="AO19" s="25">
        <v>13.4672</v>
      </c>
      <c r="AP19" s="25">
        <v>13.4361</v>
      </c>
      <c r="AQ19" s="25">
        <v>13.4209</v>
      </c>
      <c r="AR19" s="25">
        <v>13.415900000000001</v>
      </c>
      <c r="AS19" s="25">
        <v>13.424799999999999</v>
      </c>
      <c r="AT19" s="25">
        <v>13.446099999999999</v>
      </c>
      <c r="AU19" s="25">
        <v>13.4819</v>
      </c>
      <c r="AV19" s="25">
        <v>13.5291</v>
      </c>
      <c r="AW19" s="25">
        <v>13.578099999999999</v>
      </c>
    </row>
    <row r="20" spans="1:49" x14ac:dyDescent="0.3">
      <c r="A20" s="25" t="s">
        <v>16</v>
      </c>
      <c r="B20" s="25" t="s">
        <v>592</v>
      </c>
      <c r="C20" s="25" t="s">
        <v>595</v>
      </c>
      <c r="D20" s="25">
        <v>2.0488400000000002</v>
      </c>
      <c r="E20" s="25">
        <v>2.0613600000000001</v>
      </c>
      <c r="F20" s="25">
        <v>2.0866500000000001</v>
      </c>
      <c r="G20" s="25">
        <v>2.12459</v>
      </c>
      <c r="H20" s="25">
        <v>2.1840000000000002</v>
      </c>
      <c r="I20" s="25">
        <v>2.26241</v>
      </c>
      <c r="J20" s="25">
        <v>2.3492000000000002</v>
      </c>
      <c r="K20" s="25">
        <v>2.4125999999999999</v>
      </c>
      <c r="L20" s="25">
        <v>2.4977100000000001</v>
      </c>
      <c r="M20" s="25">
        <v>2.5777100000000002</v>
      </c>
      <c r="N20" s="25">
        <v>2.6050900000000001</v>
      </c>
      <c r="O20" s="25">
        <v>2.6492100000000001</v>
      </c>
      <c r="P20" s="25">
        <v>2.7187399999999999</v>
      </c>
      <c r="Q20" s="25">
        <v>2.7738100000000001</v>
      </c>
      <c r="R20" s="25">
        <v>2.8234300000000001</v>
      </c>
      <c r="S20" s="25">
        <v>2.8833899999999999</v>
      </c>
      <c r="T20" s="25">
        <v>2.9876200000000002</v>
      </c>
      <c r="U20" s="25">
        <v>3.0415800000000002</v>
      </c>
      <c r="V20" s="25">
        <v>3.06955</v>
      </c>
      <c r="W20" s="25">
        <v>3.0883799999999999</v>
      </c>
      <c r="X20" s="25">
        <v>3.1040800000000002</v>
      </c>
      <c r="Y20" s="25">
        <v>3.1177800000000002</v>
      </c>
      <c r="Z20" s="25">
        <v>3.1304400000000001</v>
      </c>
      <c r="AA20" s="25">
        <v>3.14249</v>
      </c>
      <c r="AB20" s="25">
        <v>3.1541899999999998</v>
      </c>
      <c r="AC20" s="25">
        <v>3.16567</v>
      </c>
      <c r="AD20" s="25">
        <v>3.17774</v>
      </c>
      <c r="AE20" s="25">
        <v>3.1899600000000001</v>
      </c>
      <c r="AF20" s="25">
        <v>3.2019899999999999</v>
      </c>
      <c r="AG20" s="25">
        <v>3.21339</v>
      </c>
      <c r="AH20" s="25">
        <v>2.4929199999999998</v>
      </c>
      <c r="AI20" s="25">
        <v>3.2206700000000001</v>
      </c>
      <c r="AJ20" s="25">
        <v>3.0927099999999998</v>
      </c>
      <c r="AK20" s="25">
        <v>2.9697800000000001</v>
      </c>
      <c r="AL20" s="25">
        <v>2.8831799999999999</v>
      </c>
      <c r="AM20" s="25">
        <v>2.73489</v>
      </c>
      <c r="AN20" s="25">
        <v>2.6312700000000002</v>
      </c>
      <c r="AO20" s="25">
        <v>2.5482900000000002</v>
      </c>
      <c r="AP20" s="25">
        <v>2.4745599999999999</v>
      </c>
      <c r="AQ20" s="25">
        <v>2.41134</v>
      </c>
      <c r="AR20" s="25">
        <v>2.3561999999999999</v>
      </c>
      <c r="AS20" s="25">
        <v>2.30965</v>
      </c>
      <c r="AT20" s="25">
        <v>2.27122</v>
      </c>
      <c r="AU20" s="25">
        <v>2.2406600000000001</v>
      </c>
      <c r="AV20" s="25">
        <v>2.2161499999999998</v>
      </c>
      <c r="AW20" s="25">
        <v>2.1999300000000002</v>
      </c>
    </row>
    <row r="21" spans="1:49" x14ac:dyDescent="0.3">
      <c r="A21" s="25" t="s">
        <v>591</v>
      </c>
      <c r="B21" s="25" t="s">
        <v>592</v>
      </c>
      <c r="C21" s="25" t="s">
        <v>595</v>
      </c>
      <c r="D21" s="25">
        <v>0.22110199999999999</v>
      </c>
      <c r="E21" s="25">
        <v>0.22099099999999999</v>
      </c>
      <c r="F21" s="25">
        <v>0.22331799999999999</v>
      </c>
      <c r="G21" s="25">
        <v>0.21576200000000001</v>
      </c>
      <c r="H21" s="25">
        <v>0.19717100000000001</v>
      </c>
      <c r="I21" s="25">
        <v>0.220531</v>
      </c>
      <c r="J21" s="25">
        <v>0.257544</v>
      </c>
      <c r="K21" s="25">
        <v>0.25759399999999999</v>
      </c>
      <c r="L21" s="25">
        <v>0.25395299999999998</v>
      </c>
      <c r="M21" s="25">
        <v>0.24765599999999999</v>
      </c>
      <c r="N21" s="25">
        <v>0.24496699999999999</v>
      </c>
      <c r="O21" s="25">
        <v>0.23542299999999999</v>
      </c>
      <c r="P21" s="25">
        <v>0.22623199999999999</v>
      </c>
      <c r="Q21" s="25">
        <v>0.226933</v>
      </c>
      <c r="R21" s="25">
        <v>0.23402600000000001</v>
      </c>
      <c r="S21" s="25">
        <v>0.24538299999999999</v>
      </c>
      <c r="T21" s="25">
        <v>0.74173699999999998</v>
      </c>
      <c r="U21" s="25">
        <v>1.0966800000000001</v>
      </c>
      <c r="V21" s="25">
        <v>1.3368800000000001</v>
      </c>
      <c r="W21" s="25">
        <v>1.5402800000000001</v>
      </c>
      <c r="X21" s="25">
        <v>1.7251000000000001</v>
      </c>
      <c r="Y21" s="25">
        <v>1.8980300000000001</v>
      </c>
      <c r="Z21" s="25">
        <v>2.0621100000000001</v>
      </c>
      <c r="AA21" s="25">
        <v>2.2197900000000002</v>
      </c>
      <c r="AB21" s="25">
        <v>2.3719800000000002</v>
      </c>
      <c r="AC21" s="25">
        <v>2.5187900000000001</v>
      </c>
      <c r="AD21" s="25">
        <v>2.6615000000000002</v>
      </c>
      <c r="AE21" s="25">
        <v>2.80057</v>
      </c>
      <c r="AF21" s="25">
        <v>2.9353799999999999</v>
      </c>
      <c r="AG21" s="25">
        <v>3.06636</v>
      </c>
      <c r="AH21" s="25">
        <v>2.20581</v>
      </c>
      <c r="AI21" s="25">
        <v>3.24973</v>
      </c>
      <c r="AJ21" s="25">
        <v>3.90998</v>
      </c>
      <c r="AK21" s="25">
        <v>3.8214000000000001</v>
      </c>
      <c r="AL21" s="25">
        <v>3.3460399999999999</v>
      </c>
      <c r="AM21" s="25">
        <v>2.7643200000000001</v>
      </c>
      <c r="AN21" s="25">
        <v>2.5118299999999998</v>
      </c>
      <c r="AO21" s="25">
        <v>2.4441099999999998</v>
      </c>
      <c r="AP21" s="25">
        <v>2.4012199999999999</v>
      </c>
      <c r="AQ21" s="25">
        <v>2.3581300000000001</v>
      </c>
      <c r="AR21" s="25">
        <v>2.3148499999999999</v>
      </c>
      <c r="AS21" s="25">
        <v>2.28173</v>
      </c>
      <c r="AT21" s="25">
        <v>2.25875</v>
      </c>
      <c r="AU21" s="25">
        <v>2.2451099999999999</v>
      </c>
      <c r="AV21" s="25">
        <v>2.23549</v>
      </c>
      <c r="AW21" s="25">
        <v>2.2337099999999999</v>
      </c>
    </row>
    <row r="22" spans="1:49" x14ac:dyDescent="0.3">
      <c r="A22" s="25" t="s">
        <v>18</v>
      </c>
      <c r="B22" s="25" t="s">
        <v>592</v>
      </c>
      <c r="C22" s="25" t="s">
        <v>595</v>
      </c>
      <c r="D22" s="25">
        <v>2.41886</v>
      </c>
      <c r="E22" s="25">
        <v>2.4843999999999999</v>
      </c>
      <c r="F22" s="25">
        <v>2.6131700000000002</v>
      </c>
      <c r="G22" s="25">
        <v>2.6463399999999999</v>
      </c>
      <c r="H22" s="25">
        <v>2.64534</v>
      </c>
      <c r="I22" s="25">
        <v>2.6535299999999999</v>
      </c>
      <c r="J22" s="25">
        <v>2.6334599999999999</v>
      </c>
      <c r="K22" s="25">
        <v>2.6542699999999999</v>
      </c>
      <c r="L22" s="25">
        <v>2.7279499999999999</v>
      </c>
      <c r="M22" s="25">
        <v>2.7968799999999998</v>
      </c>
      <c r="N22" s="25">
        <v>2.8259500000000002</v>
      </c>
      <c r="O22" s="25">
        <v>2.8378399999999999</v>
      </c>
      <c r="P22" s="25">
        <v>2.9386000000000001</v>
      </c>
      <c r="Q22" s="25">
        <v>2.9834700000000001</v>
      </c>
      <c r="R22" s="25">
        <v>3.0242800000000001</v>
      </c>
      <c r="S22" s="25">
        <v>3.1056400000000002</v>
      </c>
      <c r="T22" s="25">
        <v>3.3257400000000001</v>
      </c>
      <c r="U22" s="25">
        <v>3.5049600000000001</v>
      </c>
      <c r="V22" s="25">
        <v>3.6470099999999999</v>
      </c>
      <c r="W22" s="25">
        <v>3.7757399999999999</v>
      </c>
      <c r="X22" s="25">
        <v>3.8911799999999999</v>
      </c>
      <c r="Y22" s="25">
        <v>4.0003799999999998</v>
      </c>
      <c r="Z22" s="25">
        <v>4.1004500000000004</v>
      </c>
      <c r="AA22" s="25">
        <v>4.1945100000000002</v>
      </c>
      <c r="AB22" s="25">
        <v>4.2854599999999996</v>
      </c>
      <c r="AC22" s="25">
        <v>4.3695199999999996</v>
      </c>
      <c r="AD22" s="25">
        <v>4.4530900000000004</v>
      </c>
      <c r="AE22" s="25">
        <v>4.5322300000000002</v>
      </c>
      <c r="AF22" s="25">
        <v>4.609</v>
      </c>
      <c r="AG22" s="25">
        <v>4.6849400000000001</v>
      </c>
      <c r="AH22" s="25">
        <v>4.0661899999999997</v>
      </c>
      <c r="AI22" s="25">
        <v>4.59457</v>
      </c>
      <c r="AJ22" s="25">
        <v>4.2355700000000001</v>
      </c>
      <c r="AK22" s="25">
        <v>4.0174599999999998</v>
      </c>
      <c r="AL22" s="25">
        <v>3.8036099999999999</v>
      </c>
      <c r="AM22" s="25">
        <v>3.5814499999999998</v>
      </c>
      <c r="AN22" s="25">
        <v>3.41947</v>
      </c>
      <c r="AO22" s="25">
        <v>3.2808999999999999</v>
      </c>
      <c r="AP22" s="25">
        <v>3.1586599999999998</v>
      </c>
      <c r="AQ22" s="25">
        <v>3.0504899999999999</v>
      </c>
      <c r="AR22" s="25">
        <v>2.95404</v>
      </c>
      <c r="AS22" s="25">
        <v>2.86877</v>
      </c>
      <c r="AT22" s="25">
        <v>2.7945199999999999</v>
      </c>
      <c r="AU22" s="25">
        <v>2.7309600000000001</v>
      </c>
      <c r="AV22" s="25">
        <v>2.6751999999999998</v>
      </c>
      <c r="AW22" s="25">
        <v>2.6255099999999998</v>
      </c>
    </row>
    <row r="23" spans="1:49" x14ac:dyDescent="0.3">
      <c r="A23" s="25" t="s">
        <v>19</v>
      </c>
      <c r="B23" s="25" t="s">
        <v>592</v>
      </c>
      <c r="C23" s="25" t="s">
        <v>595</v>
      </c>
      <c r="D23" s="25">
        <v>17.180099999999999</v>
      </c>
      <c r="E23" s="25">
        <v>17.305099999999999</v>
      </c>
      <c r="F23" s="25">
        <v>17.4542</v>
      </c>
      <c r="G23" s="25">
        <v>17.625299999999999</v>
      </c>
      <c r="H23" s="25">
        <v>17.789200000000001</v>
      </c>
      <c r="I23" s="25">
        <v>17.953099999999999</v>
      </c>
      <c r="J23" s="25">
        <v>18.1111</v>
      </c>
      <c r="K23" s="25">
        <v>18.278400000000001</v>
      </c>
      <c r="L23" s="25">
        <v>18.454799999999999</v>
      </c>
      <c r="M23" s="25">
        <v>18.630500000000001</v>
      </c>
      <c r="N23" s="25">
        <v>18.811199999999999</v>
      </c>
      <c r="O23" s="25">
        <v>19.1355</v>
      </c>
      <c r="P23" s="25">
        <v>19.456700000000001</v>
      </c>
      <c r="Q23" s="25">
        <v>19.898</v>
      </c>
      <c r="R23" s="25">
        <v>20.368099999999998</v>
      </c>
      <c r="S23" s="25">
        <v>20.934100000000001</v>
      </c>
      <c r="T23" s="25">
        <v>21.482800000000001</v>
      </c>
      <c r="U23" s="25">
        <v>22.132899999999999</v>
      </c>
      <c r="V23" s="25">
        <v>22.793299999999999</v>
      </c>
      <c r="W23" s="25">
        <v>23.443999999999999</v>
      </c>
      <c r="X23" s="25">
        <v>24.110199999999999</v>
      </c>
      <c r="Y23" s="25">
        <v>24.773299999999999</v>
      </c>
      <c r="Z23" s="25">
        <v>25.443300000000001</v>
      </c>
      <c r="AA23" s="25">
        <v>26.123200000000001</v>
      </c>
      <c r="AB23" s="25">
        <v>26.809200000000001</v>
      </c>
      <c r="AC23" s="25">
        <v>27.505500000000001</v>
      </c>
      <c r="AD23" s="25">
        <v>28.221800000000002</v>
      </c>
      <c r="AE23" s="25">
        <v>28.948</v>
      </c>
      <c r="AF23" s="25">
        <v>29.6754</v>
      </c>
      <c r="AG23" s="25">
        <v>30.393799999999999</v>
      </c>
      <c r="AH23" s="25">
        <v>20.102</v>
      </c>
      <c r="AI23" s="25">
        <v>39.042099999999998</v>
      </c>
      <c r="AJ23" s="25">
        <v>36.813600000000001</v>
      </c>
      <c r="AK23" s="25">
        <v>34.952100000000002</v>
      </c>
      <c r="AL23" s="25">
        <v>35.967100000000002</v>
      </c>
      <c r="AM23" s="25">
        <v>33.296100000000003</v>
      </c>
      <c r="AN23" s="25">
        <v>32.1616</v>
      </c>
      <c r="AO23" s="25">
        <v>31.3705</v>
      </c>
      <c r="AP23" s="25">
        <v>31.182600000000001</v>
      </c>
      <c r="AQ23" s="25">
        <v>31.2515</v>
      </c>
      <c r="AR23" s="25">
        <v>31.5291</v>
      </c>
      <c r="AS23" s="25">
        <v>31.959399999999999</v>
      </c>
      <c r="AT23" s="25">
        <v>32.563200000000002</v>
      </c>
      <c r="AU23" s="25">
        <v>33.283099999999997</v>
      </c>
      <c r="AV23" s="25">
        <v>34.0047</v>
      </c>
      <c r="AW23" s="25">
        <v>34.739199999999997</v>
      </c>
    </row>
    <row r="25" spans="1:49" x14ac:dyDescent="0.3">
      <c r="A25" s="187" t="s">
        <v>598</v>
      </c>
    </row>
    <row r="26" spans="1:49" x14ac:dyDescent="0.3">
      <c r="A26" s="186" t="s">
        <v>587</v>
      </c>
      <c r="B26" s="186" t="s">
        <v>589</v>
      </c>
      <c r="C26" s="186">
        <v>2005</v>
      </c>
      <c r="D26" s="186">
        <v>2006</v>
      </c>
      <c r="E26" s="186">
        <v>2007</v>
      </c>
      <c r="F26" s="186">
        <v>2008</v>
      </c>
      <c r="G26" s="186">
        <v>2009</v>
      </c>
      <c r="H26" s="186">
        <v>2010</v>
      </c>
      <c r="I26" s="186">
        <v>2011</v>
      </c>
      <c r="J26" s="186">
        <v>2012</v>
      </c>
      <c r="K26" s="186">
        <v>2013</v>
      </c>
      <c r="L26" s="186">
        <v>2014</v>
      </c>
      <c r="M26" s="186">
        <v>2015</v>
      </c>
      <c r="N26" s="186">
        <v>2016</v>
      </c>
      <c r="O26" s="186">
        <v>2017</v>
      </c>
      <c r="P26" s="186">
        <v>2018</v>
      </c>
      <c r="Q26" s="186">
        <v>2019</v>
      </c>
      <c r="R26" s="186">
        <v>2020</v>
      </c>
      <c r="S26" s="186">
        <v>2021</v>
      </c>
      <c r="T26" s="25" t="s">
        <v>597</v>
      </c>
    </row>
    <row r="27" spans="1:49" x14ac:dyDescent="0.3">
      <c r="A27" s="25" t="s">
        <v>11</v>
      </c>
      <c r="B27" s="25" t="s">
        <v>596</v>
      </c>
      <c r="C27" s="25">
        <f>D15/I3</f>
        <v>5.4785306857030274E-8</v>
      </c>
      <c r="D27" s="25">
        <f t="shared" ref="D27:S27" si="0">E15/J3</f>
        <v>5.2585443421379644E-8</v>
      </c>
      <c r="E27" s="25">
        <f t="shared" si="0"/>
        <v>5.5616228891374215E-8</v>
      </c>
      <c r="F27" s="25">
        <f t="shared" si="0"/>
        <v>5.1977483945224714E-8</v>
      </c>
      <c r="G27" s="25">
        <f t="shared" si="0"/>
        <v>5.2656141030196493E-8</v>
      </c>
      <c r="H27" s="25">
        <f t="shared" si="0"/>
        <v>4.7478933604739166E-8</v>
      </c>
      <c r="I27" s="25">
        <f t="shared" si="0"/>
        <v>5.1743432632783316E-8</v>
      </c>
      <c r="J27" s="25">
        <f t="shared" si="0"/>
        <v>4.8972573433066443E-8</v>
      </c>
      <c r="K27" s="25">
        <f t="shared" si="0"/>
        <v>4.9149047001947353E-8</v>
      </c>
      <c r="L27" s="25">
        <f t="shared" si="0"/>
        <v>5.4272389633383722E-8</v>
      </c>
      <c r="M27" s="25">
        <f t="shared" si="0"/>
        <v>5.2703332265902176E-8</v>
      </c>
      <c r="N27" s="25">
        <f t="shared" si="0"/>
        <v>5.4117313761924054E-8</v>
      </c>
      <c r="O27" s="25">
        <f t="shared" si="0"/>
        <v>5.6348726628062313E-8</v>
      </c>
      <c r="P27" s="25">
        <f t="shared" si="0"/>
        <v>5.7037687287916167E-8</v>
      </c>
      <c r="Q27" s="25">
        <f t="shared" si="0"/>
        <v>5.766322251725711E-8</v>
      </c>
      <c r="R27" s="25">
        <f t="shared" si="0"/>
        <v>6.0119461132654877E-8</v>
      </c>
      <c r="S27" s="25">
        <f t="shared" si="0"/>
        <v>6.2023103769230869E-8</v>
      </c>
      <c r="T27" s="25">
        <f>AVERAGE(C27:S27)</f>
        <v>5.4073519283180764E-8</v>
      </c>
    </row>
    <row r="28" spans="1:49" x14ac:dyDescent="0.3">
      <c r="A28" s="25" t="s">
        <v>12</v>
      </c>
      <c r="B28" s="25" t="s">
        <v>596</v>
      </c>
      <c r="C28" s="25">
        <f t="shared" ref="C28:C35" si="1">D16/I4</f>
        <v>7.3555654101995557E-7</v>
      </c>
      <c r="D28" s="25">
        <f t="shared" ref="D28:D35" si="2">E16/J4</f>
        <v>7.4413303769401336E-7</v>
      </c>
      <c r="E28" s="25">
        <f t="shared" ref="E28:E35" si="3">F16/K4</f>
        <v>5.4169507427677877E-7</v>
      </c>
      <c r="F28" s="25">
        <f t="shared" ref="F28:F35" si="4">G16/L4</f>
        <v>4.752047244094488E-7</v>
      </c>
      <c r="G28" s="25">
        <f t="shared" ref="G28:G35" si="5">H16/M4</f>
        <v>2.7507058490031178E-7</v>
      </c>
      <c r="H28" s="25">
        <f t="shared" ref="H28:H35" si="6">I16/N4</f>
        <v>2.0891296258011164E-7</v>
      </c>
      <c r="I28" s="25">
        <f t="shared" ref="I28:I35" si="7">J16/O4</f>
        <v>2.5870225494707779E-7</v>
      </c>
      <c r="J28" s="25">
        <f t="shared" ref="J28:J35" si="8">K16/P4</f>
        <v>2.7391954350927246E-7</v>
      </c>
      <c r="K28" s="25">
        <f t="shared" ref="K28:K35" si="9">L16/Q4</f>
        <v>2.3989220030349016E-7</v>
      </c>
      <c r="L28" s="25">
        <f t="shared" ref="L28:L35" si="10">M16/R4</f>
        <v>2.3168726888536714E-7</v>
      </c>
      <c r="M28" s="25">
        <f t="shared" ref="M28:M35" si="11">N16/S4</f>
        <v>2.4893772599437524E-7</v>
      </c>
      <c r="N28" s="25">
        <f t="shared" ref="N28:N35" si="12">O16/T4</f>
        <v>2.6549734823129601E-7</v>
      </c>
      <c r="O28" s="25">
        <f t="shared" ref="O28:O35" si="13">P16/U4</f>
        <v>2.4813447210612392E-7</v>
      </c>
      <c r="P28" s="25">
        <f t="shared" ref="P28:P35" si="14">Q16/V4</f>
        <v>2.2844355582897572E-7</v>
      </c>
      <c r="Q28" s="25">
        <f t="shared" ref="Q28:Q35" si="15">R16/W4</f>
        <v>2.5029960012303904E-7</v>
      </c>
      <c r="R28" s="25">
        <f t="shared" ref="R28:R35" si="16">S16/X4</f>
        <v>2.5778516283262138E-7</v>
      </c>
      <c r="S28" s="25">
        <f t="shared" ref="S28:S35" si="17">T16/Y4</f>
        <v>3.2280912323302402E-7</v>
      </c>
      <c r="T28" s="25">
        <f t="shared" ref="T28:T35" si="18">AVERAGE(C28:S28)</f>
        <v>3.4156948122795783E-7</v>
      </c>
    </row>
    <row r="29" spans="1:49" x14ac:dyDescent="0.3">
      <c r="A29" s="25" t="s">
        <v>169</v>
      </c>
      <c r="B29" s="25" t="s">
        <v>596</v>
      </c>
      <c r="C29" s="25">
        <f t="shared" si="1"/>
        <v>2.6558311991061988E-8</v>
      </c>
      <c r="D29" s="25">
        <f t="shared" si="2"/>
        <v>2.7164396485570066E-8</v>
      </c>
      <c r="E29" s="25">
        <f t="shared" si="3"/>
        <v>2.7833707931128415E-8</v>
      </c>
      <c r="F29" s="25">
        <f t="shared" si="4"/>
        <v>2.8491062487229094E-8</v>
      </c>
      <c r="G29" s="25">
        <f t="shared" si="5"/>
        <v>2.9200804066707099E-8</v>
      </c>
      <c r="H29" s="25">
        <f t="shared" si="6"/>
        <v>2.9873577660256929E-8</v>
      </c>
      <c r="I29" s="25">
        <f t="shared" si="7"/>
        <v>3.0375757761968246E-8</v>
      </c>
      <c r="J29" s="25">
        <f t="shared" si="8"/>
        <v>3.108887533246626E-8</v>
      </c>
      <c r="K29" s="25">
        <f t="shared" si="9"/>
        <v>3.1907438819607307E-8</v>
      </c>
      <c r="L29" s="25">
        <f t="shared" si="10"/>
        <v>3.2752342736782203E-8</v>
      </c>
      <c r="M29" s="25">
        <f t="shared" si="11"/>
        <v>3.3562128712860256E-8</v>
      </c>
      <c r="N29" s="25">
        <f t="shared" si="12"/>
        <v>3.4401753335674707E-8</v>
      </c>
      <c r="O29" s="25">
        <f t="shared" si="13"/>
        <v>3.6383690575213626E-8</v>
      </c>
      <c r="P29" s="25">
        <f t="shared" si="14"/>
        <v>3.8093295111760538E-8</v>
      </c>
      <c r="Q29" s="25">
        <f t="shared" si="15"/>
        <v>3.9834103675766698E-8</v>
      </c>
      <c r="R29" s="25">
        <f t="shared" si="16"/>
        <v>4.1597343264243242E-8</v>
      </c>
      <c r="S29" s="25">
        <f t="shared" si="17"/>
        <v>4.2480980051015982E-8</v>
      </c>
      <c r="T29" s="25">
        <f t="shared" si="18"/>
        <v>3.3035268823488975E-8</v>
      </c>
    </row>
    <row r="30" spans="1:49" x14ac:dyDescent="0.3">
      <c r="A30" s="25" t="s">
        <v>14</v>
      </c>
      <c r="B30" s="25" t="s">
        <v>596</v>
      </c>
      <c r="C30" s="25">
        <f t="shared" si="1"/>
        <v>3.11910081883866E-8</v>
      </c>
      <c r="D30" s="25">
        <f t="shared" si="2"/>
        <v>3.2279049413165241E-8</v>
      </c>
      <c r="E30" s="25">
        <f t="shared" si="3"/>
        <v>3.3216424521992809E-8</v>
      </c>
      <c r="F30" s="25">
        <f t="shared" si="4"/>
        <v>3.4325594126576086E-8</v>
      </c>
      <c r="G30" s="25">
        <f t="shared" si="5"/>
        <v>3.5566940422857698E-8</v>
      </c>
      <c r="H30" s="25">
        <f t="shared" si="6"/>
        <v>3.754709734149204E-8</v>
      </c>
      <c r="I30" s="25">
        <f t="shared" si="7"/>
        <v>3.9030214761836979E-8</v>
      </c>
      <c r="J30" s="25">
        <f t="shared" si="8"/>
        <v>4.0295782824999174E-8</v>
      </c>
      <c r="K30" s="25">
        <f t="shared" si="9"/>
        <v>4.1347460016930548E-8</v>
      </c>
      <c r="L30" s="25">
        <f t="shared" si="10"/>
        <v>4.2028900120391605E-8</v>
      </c>
      <c r="M30" s="25">
        <f t="shared" si="11"/>
        <v>4.3795201011773312E-8</v>
      </c>
      <c r="N30" s="25">
        <f t="shared" si="12"/>
        <v>4.4994425165469778E-8</v>
      </c>
      <c r="O30" s="25">
        <f t="shared" si="13"/>
        <v>4.6115419590736035E-8</v>
      </c>
      <c r="P30" s="25">
        <f t="shared" si="14"/>
        <v>4.7766420334578683E-8</v>
      </c>
      <c r="Q30" s="25">
        <f t="shared" si="15"/>
        <v>4.9474847111032135E-8</v>
      </c>
      <c r="R30" s="25">
        <f t="shared" si="16"/>
        <v>5.0669541721710954E-8</v>
      </c>
      <c r="S30" s="25">
        <f t="shared" si="17"/>
        <v>5.5978960751235005E-8</v>
      </c>
      <c r="T30" s="25">
        <f t="shared" si="18"/>
        <v>4.1507252201480276E-8</v>
      </c>
    </row>
    <row r="31" spans="1:49" x14ac:dyDescent="0.3">
      <c r="A31" s="25" t="s">
        <v>170</v>
      </c>
      <c r="B31" s="25" t="s">
        <v>596</v>
      </c>
      <c r="C31" s="25">
        <f t="shared" si="1"/>
        <v>3.3627593234533855E-8</v>
      </c>
      <c r="D31" s="25">
        <f t="shared" si="2"/>
        <v>3.373999817916455E-8</v>
      </c>
      <c r="E31" s="25">
        <f t="shared" si="3"/>
        <v>3.3905158076510503E-8</v>
      </c>
      <c r="F31" s="25">
        <f t="shared" si="4"/>
        <v>3.409242837540251E-8</v>
      </c>
      <c r="G31" s="25">
        <f t="shared" si="5"/>
        <v>3.4313103955229138E-8</v>
      </c>
      <c r="H31" s="25">
        <f t="shared" si="6"/>
        <v>3.4548278405319918E-8</v>
      </c>
      <c r="I31" s="25">
        <f t="shared" si="7"/>
        <v>3.490107786392656E-8</v>
      </c>
      <c r="J31" s="25">
        <f t="shared" si="8"/>
        <v>3.5226078127110005E-8</v>
      </c>
      <c r="K31" s="25">
        <f t="shared" si="9"/>
        <v>3.5501930193502427E-8</v>
      </c>
      <c r="L31" s="25">
        <f t="shared" si="10"/>
        <v>3.5834869396547372E-8</v>
      </c>
      <c r="M31" s="25">
        <f t="shared" si="11"/>
        <v>3.6231142411396889E-8</v>
      </c>
      <c r="N31" s="25">
        <f t="shared" si="12"/>
        <v>3.6715129133409171E-8</v>
      </c>
      <c r="O31" s="25">
        <f t="shared" si="13"/>
        <v>3.9502051741093747E-8</v>
      </c>
      <c r="P31" s="25">
        <f t="shared" si="14"/>
        <v>4.1493948951060462E-8</v>
      </c>
      <c r="Q31" s="25">
        <f t="shared" si="15"/>
        <v>4.323235234342109E-8</v>
      </c>
      <c r="R31" s="25">
        <f t="shared" si="16"/>
        <v>4.4887163041682749E-8</v>
      </c>
      <c r="S31" s="25">
        <f t="shared" si="17"/>
        <v>4.6419991751823243E-8</v>
      </c>
      <c r="T31" s="25">
        <f t="shared" si="18"/>
        <v>3.7304252657713767E-8</v>
      </c>
    </row>
    <row r="32" spans="1:49" x14ac:dyDescent="0.3">
      <c r="A32" s="25" t="s">
        <v>16</v>
      </c>
      <c r="B32" s="25" t="s">
        <v>596</v>
      </c>
      <c r="C32" s="25">
        <f t="shared" si="1"/>
        <v>1.8182876169161107E-8</v>
      </c>
      <c r="D32" s="25">
        <f t="shared" si="2"/>
        <v>1.8716758316950425E-8</v>
      </c>
      <c r="E32" s="25">
        <f t="shared" si="3"/>
        <v>1.8565618772214834E-8</v>
      </c>
      <c r="F32" s="25">
        <f t="shared" si="4"/>
        <v>1.8834070725703558E-8</v>
      </c>
      <c r="G32" s="25">
        <f t="shared" si="5"/>
        <v>2.0666893347978788E-8</v>
      </c>
      <c r="H32" s="25">
        <f t="shared" si="6"/>
        <v>2.1310033662409213E-8</v>
      </c>
      <c r="I32" s="25">
        <f t="shared" si="7"/>
        <v>2.0724518016561821E-8</v>
      </c>
      <c r="J32" s="25">
        <f t="shared" si="8"/>
        <v>2.0292473837414401E-8</v>
      </c>
      <c r="K32" s="25">
        <f t="shared" si="9"/>
        <v>2.1161767016950356E-8</v>
      </c>
      <c r="L32" s="25">
        <f t="shared" si="10"/>
        <v>2.139311701911703E-8</v>
      </c>
      <c r="M32" s="25">
        <f t="shared" si="11"/>
        <v>2.3057575799192084E-8</v>
      </c>
      <c r="N32" s="25">
        <f t="shared" si="12"/>
        <v>2.2157040861333481E-8</v>
      </c>
      <c r="O32" s="25">
        <f t="shared" si="13"/>
        <v>2.3022306206116485E-8</v>
      </c>
      <c r="P32" s="25">
        <f t="shared" si="14"/>
        <v>2.3262304546304488E-8</v>
      </c>
      <c r="Q32" s="25">
        <f t="shared" si="15"/>
        <v>2.3750486353946349E-8</v>
      </c>
      <c r="R32" s="25">
        <f t="shared" si="16"/>
        <v>2.4425136355947169E-8</v>
      </c>
      <c r="S32" s="25">
        <f t="shared" si="17"/>
        <v>2.5190599916874783E-8</v>
      </c>
      <c r="T32" s="25">
        <f t="shared" si="18"/>
        <v>2.1453739819069198E-8</v>
      </c>
    </row>
    <row r="33" spans="1:20" x14ac:dyDescent="0.3">
      <c r="A33" s="25" t="s">
        <v>591</v>
      </c>
      <c r="B33" s="25" t="s">
        <v>596</v>
      </c>
      <c r="C33" s="25">
        <f t="shared" si="1"/>
        <v>2.3144165598094889E-8</v>
      </c>
      <c r="D33" s="25">
        <f t="shared" si="2"/>
        <v>2.2089435871806083E-8</v>
      </c>
      <c r="E33" s="25">
        <f t="shared" si="3"/>
        <v>2.0643187280458493E-8</v>
      </c>
      <c r="F33" s="25">
        <f t="shared" si="4"/>
        <v>2.535840629958277E-8</v>
      </c>
      <c r="G33" s="25">
        <f t="shared" si="5"/>
        <v>2.3639126590435656E-8</v>
      </c>
      <c r="H33" s="25">
        <f t="shared" si="6"/>
        <v>2.3941159707426959E-8</v>
      </c>
      <c r="I33" s="25">
        <f t="shared" si="7"/>
        <v>2.4919593613933236E-8</v>
      </c>
      <c r="J33" s="25">
        <f t="shared" si="8"/>
        <v>2.6581430745814306E-8</v>
      </c>
      <c r="K33" s="25">
        <f t="shared" si="9"/>
        <v>2.7220689130044098E-8</v>
      </c>
      <c r="L33" s="25">
        <f t="shared" si="10"/>
        <v>2.5429106416255505E-8</v>
      </c>
      <c r="M33" s="25">
        <f t="shared" si="11"/>
        <v>2.4650767295597484E-8</v>
      </c>
      <c r="N33" s="25">
        <f t="shared" si="12"/>
        <v>2.2771450259053745E-8</v>
      </c>
      <c r="O33" s="25">
        <f t="shared" si="13"/>
        <v>2.3142125424520767E-8</v>
      </c>
      <c r="P33" s="25">
        <f t="shared" si="14"/>
        <v>2.0892448983178121E-8</v>
      </c>
      <c r="Q33" s="25">
        <f t="shared" si="15"/>
        <v>2.3281725356252278E-8</v>
      </c>
      <c r="R33" s="25">
        <f t="shared" si="16"/>
        <v>2.4569053698741056E-8</v>
      </c>
      <c r="S33" s="25">
        <f t="shared" si="17"/>
        <v>7.4266661436786966E-8</v>
      </c>
      <c r="T33" s="25">
        <f t="shared" si="18"/>
        <v>2.6855325512234257E-8</v>
      </c>
    </row>
    <row r="34" spans="1:20" x14ac:dyDescent="0.3">
      <c r="A34" s="25" t="s">
        <v>18</v>
      </c>
      <c r="B34" s="25" t="s">
        <v>596</v>
      </c>
      <c r="C34" s="25">
        <f t="shared" si="1"/>
        <v>3.9421685843942153E-8</v>
      </c>
      <c r="D34" s="25">
        <f t="shared" si="2"/>
        <v>3.9968393935530626E-8</v>
      </c>
      <c r="E34" s="25">
        <f t="shared" si="3"/>
        <v>4.1181649385360731E-8</v>
      </c>
      <c r="F34" s="25">
        <f t="shared" si="4"/>
        <v>4.305201427047037E-8</v>
      </c>
      <c r="G34" s="25">
        <f t="shared" si="5"/>
        <v>4.4747820482926862E-8</v>
      </c>
      <c r="H34" s="25">
        <f t="shared" si="6"/>
        <v>4.4729595741379322E-8</v>
      </c>
      <c r="I34" s="25">
        <f t="shared" si="7"/>
        <v>4.5397444491456075E-8</v>
      </c>
      <c r="J34" s="25">
        <f t="shared" si="8"/>
        <v>4.5753955170033324E-8</v>
      </c>
      <c r="K34" s="25">
        <f t="shared" si="9"/>
        <v>4.4594041013685265E-8</v>
      </c>
      <c r="L34" s="25">
        <f t="shared" si="10"/>
        <v>4.5567322547991979E-8</v>
      </c>
      <c r="M34" s="25">
        <f t="shared" si="11"/>
        <v>4.471136400340486E-8</v>
      </c>
      <c r="N34" s="25">
        <f t="shared" si="12"/>
        <v>3.8244273389751106E-8</v>
      </c>
      <c r="O34" s="25">
        <f t="shared" si="13"/>
        <v>3.8981012508784859E-8</v>
      </c>
      <c r="P34" s="25">
        <f t="shared" si="14"/>
        <v>3.826737678279802E-8</v>
      </c>
      <c r="Q34" s="25">
        <f t="shared" si="15"/>
        <v>3.8708624058777521E-8</v>
      </c>
      <c r="R34" s="25">
        <f t="shared" si="16"/>
        <v>4.4082047584027764E-8</v>
      </c>
      <c r="S34" s="25">
        <f t="shared" si="17"/>
        <v>4.2967130940675899E-8</v>
      </c>
      <c r="T34" s="25">
        <f t="shared" si="18"/>
        <v>4.2375044244176274E-8</v>
      </c>
    </row>
    <row r="35" spans="1:20" x14ac:dyDescent="0.3">
      <c r="A35" s="25" t="s">
        <v>19</v>
      </c>
      <c r="B35" s="25" t="s">
        <v>596</v>
      </c>
      <c r="C35" s="25">
        <f t="shared" si="1"/>
        <v>2.879455032551533E-8</v>
      </c>
      <c r="D35" s="25">
        <f t="shared" si="2"/>
        <v>2.8534831709931575E-8</v>
      </c>
      <c r="E35" s="25">
        <f t="shared" si="3"/>
        <v>2.8443985081322775E-8</v>
      </c>
      <c r="F35" s="25">
        <f t="shared" si="4"/>
        <v>2.8339626369542218E-8</v>
      </c>
      <c r="G35" s="25">
        <f t="shared" si="5"/>
        <v>2.8298110772537209E-8</v>
      </c>
      <c r="H35" s="25">
        <f t="shared" si="6"/>
        <v>2.8082343714089591E-8</v>
      </c>
      <c r="I35" s="25">
        <f t="shared" si="7"/>
        <v>2.7975009735558756E-8</v>
      </c>
      <c r="J35" s="25">
        <f t="shared" si="8"/>
        <v>2.7363236138487525E-8</v>
      </c>
      <c r="K35" s="25">
        <f t="shared" si="9"/>
        <v>2.7341866464539412E-8</v>
      </c>
      <c r="L35" s="25">
        <f t="shared" si="10"/>
        <v>2.723720024046133E-8</v>
      </c>
      <c r="M35" s="25">
        <f t="shared" si="11"/>
        <v>2.7250480212854843E-8</v>
      </c>
      <c r="N35" s="25">
        <f t="shared" si="12"/>
        <v>2.748201945244385E-8</v>
      </c>
      <c r="O35" s="25">
        <f t="shared" si="13"/>
        <v>2.769773511226034E-8</v>
      </c>
      <c r="P35" s="25">
        <f t="shared" si="14"/>
        <v>2.8091257402373634E-8</v>
      </c>
      <c r="Q35" s="25">
        <f t="shared" si="15"/>
        <v>2.8658305417063398E-8</v>
      </c>
      <c r="R35" s="25">
        <f t="shared" si="16"/>
        <v>2.9303370797086065E-8</v>
      </c>
      <c r="S35" s="25">
        <f t="shared" si="17"/>
        <v>2.9810396570906315E-8</v>
      </c>
      <c r="T35" s="25">
        <f t="shared" si="18"/>
        <v>2.8159077971586716E-8</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V383"/>
  <sheetViews>
    <sheetView topLeftCell="A100" zoomScale="70" zoomScaleNormal="70" workbookViewId="0">
      <selection activeCell="B116" sqref="B116:B124"/>
    </sheetView>
  </sheetViews>
  <sheetFormatPr baseColWidth="10" defaultColWidth="11.44140625" defaultRowHeight="14.4" x14ac:dyDescent="0.3"/>
  <cols>
    <col min="1" max="1" width="51.77734375" customWidth="1"/>
    <col min="2" max="2" width="27.21875" customWidth="1"/>
    <col min="3" max="3" width="19.77734375" customWidth="1"/>
    <col min="4" max="4" width="20.5546875" customWidth="1"/>
    <col min="5" max="5" width="19.21875" customWidth="1"/>
    <col min="6" max="6" width="20.44140625" customWidth="1"/>
    <col min="7" max="7" width="18.5546875" customWidth="1"/>
    <col min="8" max="8" width="20.77734375" customWidth="1"/>
    <col min="9" max="9" width="22.44140625" customWidth="1"/>
    <col min="10" max="10" width="20.21875" customWidth="1"/>
    <col min="11" max="11" width="19.44140625" customWidth="1"/>
    <col min="12" max="12" width="22.5546875" customWidth="1"/>
    <col min="13" max="13" width="21.21875" customWidth="1"/>
    <col min="14" max="14" width="20.5546875" customWidth="1"/>
    <col min="15" max="15" width="21.21875" customWidth="1"/>
    <col min="16" max="16" width="23.21875" customWidth="1"/>
    <col min="17" max="17" width="20.77734375" customWidth="1"/>
    <col min="18" max="18" width="22.21875" customWidth="1"/>
    <col min="19" max="19" width="20.77734375" customWidth="1"/>
    <col min="20" max="20" width="21.5546875" customWidth="1"/>
    <col min="21" max="21" width="20" customWidth="1"/>
    <col min="22" max="22" width="21" customWidth="1"/>
    <col min="23" max="23" width="21.5546875" customWidth="1"/>
    <col min="24" max="24" width="18.44140625" customWidth="1"/>
    <col min="25" max="25" width="21.44140625" customWidth="1"/>
    <col min="26" max="26" width="18.77734375" customWidth="1"/>
    <col min="27" max="27" width="19.44140625" customWidth="1"/>
    <col min="28" max="28" width="19.5546875" customWidth="1"/>
    <col min="29" max="29" width="23.77734375" customWidth="1"/>
    <col min="30" max="30" width="22.21875" customWidth="1"/>
    <col min="31" max="31" width="19.21875" customWidth="1"/>
    <col min="32" max="32" width="18.77734375" customWidth="1"/>
    <col min="33" max="33" width="21.21875" customWidth="1"/>
    <col min="34" max="34" width="20.21875" customWidth="1"/>
    <col min="35" max="35" width="20.44140625" customWidth="1"/>
    <col min="36" max="36" width="19.5546875" customWidth="1"/>
    <col min="37" max="37" width="20.21875" customWidth="1"/>
    <col min="38" max="38" width="19.21875" customWidth="1"/>
    <col min="39" max="40" width="19.44140625" customWidth="1"/>
    <col min="41" max="41" width="18.77734375" customWidth="1"/>
    <col min="42" max="42" width="19.77734375" customWidth="1"/>
    <col min="43" max="43" width="23.44140625" customWidth="1"/>
    <col min="44" max="44" width="21.5546875" customWidth="1"/>
    <col min="45" max="45" width="19.77734375" customWidth="1"/>
    <col min="46" max="46" width="18.44140625" customWidth="1"/>
    <col min="47" max="47" width="22.21875" customWidth="1"/>
  </cols>
  <sheetData>
    <row r="2" spans="1:47" x14ac:dyDescent="0.3">
      <c r="A2" s="58" t="s">
        <v>311</v>
      </c>
    </row>
    <row r="3" spans="1:47" x14ac:dyDescent="0.3">
      <c r="A3" s="89" t="s">
        <v>425</v>
      </c>
      <c r="B3" s="58">
        <v>2005</v>
      </c>
      <c r="C3" s="58">
        <v>2006</v>
      </c>
      <c r="D3" s="58">
        <v>2007</v>
      </c>
      <c r="E3" s="58">
        <v>2008</v>
      </c>
      <c r="F3" s="58">
        <v>2009</v>
      </c>
      <c r="G3" s="58">
        <v>2010</v>
      </c>
      <c r="H3" s="58">
        <v>2011</v>
      </c>
      <c r="I3" s="58">
        <v>2012</v>
      </c>
      <c r="J3" s="58">
        <v>2013</v>
      </c>
      <c r="K3" s="58">
        <v>2014</v>
      </c>
      <c r="L3" s="58">
        <v>2015</v>
      </c>
      <c r="M3" s="58">
        <v>2016</v>
      </c>
      <c r="N3" s="58">
        <v>2017</v>
      </c>
      <c r="O3" s="58">
        <v>2018</v>
      </c>
      <c r="P3" s="58">
        <v>2019</v>
      </c>
      <c r="Q3" s="58">
        <v>2020</v>
      </c>
      <c r="R3" s="58">
        <v>2021</v>
      </c>
      <c r="S3" s="58">
        <v>2022</v>
      </c>
      <c r="T3" s="58">
        <v>2023</v>
      </c>
      <c r="U3" s="58">
        <v>2024</v>
      </c>
      <c r="V3" s="58">
        <v>2025</v>
      </c>
      <c r="W3" s="58">
        <v>2026</v>
      </c>
      <c r="X3" s="58">
        <v>2027</v>
      </c>
      <c r="Y3" s="58">
        <v>2028</v>
      </c>
      <c r="Z3" s="58">
        <v>2029</v>
      </c>
      <c r="AA3" s="58">
        <v>2030</v>
      </c>
      <c r="AB3" s="58">
        <v>2031</v>
      </c>
      <c r="AC3" s="58">
        <v>2032</v>
      </c>
      <c r="AD3" s="58">
        <v>2033</v>
      </c>
      <c r="AE3" s="58">
        <v>2034</v>
      </c>
      <c r="AF3" s="58">
        <v>2035</v>
      </c>
      <c r="AG3" s="58">
        <v>2036</v>
      </c>
      <c r="AH3" s="58">
        <v>2037</v>
      </c>
      <c r="AI3" s="58">
        <v>2038</v>
      </c>
      <c r="AJ3" s="58">
        <v>2039</v>
      </c>
      <c r="AK3" s="58">
        <v>2040</v>
      </c>
      <c r="AL3" s="58">
        <v>2041</v>
      </c>
      <c r="AM3" s="58">
        <v>2042</v>
      </c>
      <c r="AN3" s="58">
        <v>2043</v>
      </c>
      <c r="AO3" s="58">
        <v>2044</v>
      </c>
      <c r="AP3" s="58">
        <v>2045</v>
      </c>
      <c r="AQ3" s="58">
        <v>2046</v>
      </c>
      <c r="AR3" s="58">
        <v>2047</v>
      </c>
      <c r="AS3" s="58">
        <v>2048</v>
      </c>
      <c r="AT3" s="58">
        <v>2049</v>
      </c>
      <c r="AU3" s="58">
        <v>2050</v>
      </c>
    </row>
    <row r="4" spans="1:47" x14ac:dyDescent="0.3">
      <c r="A4" s="126" t="s">
        <v>11</v>
      </c>
      <c r="B4" s="76">
        <v>418069</v>
      </c>
      <c r="C4" s="76">
        <v>317978</v>
      </c>
      <c r="D4" s="76">
        <v>211543</v>
      </c>
      <c r="E4" s="76">
        <v>115570</v>
      </c>
      <c r="F4" s="76">
        <v>28349</v>
      </c>
      <c r="G4" s="76">
        <v>-62532.6</v>
      </c>
      <c r="H4" s="76">
        <v>-146435</v>
      </c>
      <c r="I4" s="76">
        <v>-225285</v>
      </c>
      <c r="J4" s="76">
        <v>-300249</v>
      </c>
      <c r="K4" s="76">
        <v>-371825</v>
      </c>
      <c r="L4" s="76">
        <v>-371350</v>
      </c>
      <c r="M4" s="76">
        <v>-451625</v>
      </c>
      <c r="N4" s="76">
        <v>-527683</v>
      </c>
      <c r="O4" s="76">
        <v>-599509</v>
      </c>
      <c r="P4" s="76">
        <v>-667317</v>
      </c>
      <c r="Q4" s="76">
        <v>-731146</v>
      </c>
      <c r="R4" s="76">
        <v>-848204</v>
      </c>
      <c r="S4" s="76">
        <v>-961064</v>
      </c>
      <c r="T4" s="76">
        <v>-1070010</v>
      </c>
      <c r="U4" s="76">
        <v>-1175290</v>
      </c>
      <c r="V4" s="76">
        <v>-1277130</v>
      </c>
      <c r="W4" s="76">
        <v>-1405470</v>
      </c>
      <c r="X4" s="76">
        <v>-1524700</v>
      </c>
      <c r="Y4" s="76">
        <v>-1635660</v>
      </c>
      <c r="Z4" s="76">
        <v>-1739100</v>
      </c>
      <c r="AA4" s="76">
        <v>-1835710</v>
      </c>
      <c r="AB4" s="76">
        <v>-1919140</v>
      </c>
      <c r="AC4" s="76">
        <v>-1996200</v>
      </c>
      <c r="AD4" s="76">
        <v>-2067490</v>
      </c>
      <c r="AE4" s="76">
        <v>-2133510</v>
      </c>
      <c r="AF4" s="76">
        <v>-2194760</v>
      </c>
      <c r="AG4" s="76">
        <v>-2265220</v>
      </c>
      <c r="AH4" s="76">
        <v>-2330260</v>
      </c>
      <c r="AI4" s="76">
        <v>-2390380</v>
      </c>
      <c r="AJ4" s="76">
        <v>-2446040</v>
      </c>
      <c r="AK4" s="76">
        <v>-2497630</v>
      </c>
      <c r="AL4" s="76">
        <v>-2556660</v>
      </c>
      <c r="AM4" s="76">
        <v>-2611960</v>
      </c>
      <c r="AN4" s="76">
        <v>-2663830</v>
      </c>
      <c r="AO4" s="76">
        <v>-2712570</v>
      </c>
      <c r="AP4" s="76">
        <v>-2758430</v>
      </c>
      <c r="AQ4" s="76">
        <v>-2791470</v>
      </c>
      <c r="AR4" s="76">
        <v>-2822840</v>
      </c>
      <c r="AS4" s="76">
        <v>-2852690</v>
      </c>
      <c r="AT4" s="76">
        <v>-2881140</v>
      </c>
      <c r="AU4" s="76">
        <v>-2908330</v>
      </c>
    </row>
    <row r="5" spans="1:47" x14ac:dyDescent="0.3">
      <c r="A5" s="126" t="s">
        <v>12</v>
      </c>
      <c r="B5" s="76">
        <v>192587</v>
      </c>
      <c r="C5" s="76">
        <v>184058</v>
      </c>
      <c r="D5" s="76">
        <v>176715</v>
      </c>
      <c r="E5" s="76">
        <v>170272</v>
      </c>
      <c r="F5" s="76">
        <v>164512</v>
      </c>
      <c r="G5" s="76">
        <v>162962</v>
      </c>
      <c r="H5" s="76">
        <v>158580</v>
      </c>
      <c r="I5" s="76">
        <v>153885</v>
      </c>
      <c r="J5" s="76">
        <v>148737</v>
      </c>
      <c r="K5" s="76">
        <v>143199</v>
      </c>
      <c r="L5" s="76">
        <v>91154.7</v>
      </c>
      <c r="M5" s="76">
        <v>82623.100000000006</v>
      </c>
      <c r="N5" s="76">
        <v>74890.5</v>
      </c>
      <c r="O5" s="76">
        <v>68275.899999999994</v>
      </c>
      <c r="P5" s="76">
        <v>62865.2</v>
      </c>
      <c r="Q5" s="76">
        <v>58731.199999999997</v>
      </c>
      <c r="R5" s="76">
        <v>43403.8</v>
      </c>
      <c r="S5" s="76">
        <v>29068.400000000001</v>
      </c>
      <c r="T5" s="76">
        <v>15635.1</v>
      </c>
      <c r="U5" s="76">
        <v>3022.74</v>
      </c>
      <c r="V5" s="76">
        <v>-8841.92</v>
      </c>
      <c r="W5" s="76">
        <v>-25822.400000000001</v>
      </c>
      <c r="X5" s="76">
        <v>-41301.300000000003</v>
      </c>
      <c r="Y5" s="76">
        <v>-55429.3</v>
      </c>
      <c r="Z5" s="76">
        <v>-68341.899999999994</v>
      </c>
      <c r="AA5" s="76">
        <v>-80161.2</v>
      </c>
      <c r="AB5" s="76">
        <v>-86569.3</v>
      </c>
      <c r="AC5" s="76">
        <v>-92743.4</v>
      </c>
      <c r="AD5" s="76">
        <v>-98689.5</v>
      </c>
      <c r="AE5" s="76">
        <v>-104414</v>
      </c>
      <c r="AF5" s="76">
        <v>-109925</v>
      </c>
      <c r="AG5" s="76">
        <v>-120232</v>
      </c>
      <c r="AH5" s="76">
        <v>-129647</v>
      </c>
      <c r="AI5" s="76">
        <v>-138253</v>
      </c>
      <c r="AJ5" s="76">
        <v>-146126</v>
      </c>
      <c r="AK5" s="76">
        <v>-153333</v>
      </c>
      <c r="AL5" s="76">
        <v>-164853</v>
      </c>
      <c r="AM5" s="76">
        <v>-175268</v>
      </c>
      <c r="AN5" s="76">
        <v>-184693</v>
      </c>
      <c r="AO5" s="76">
        <v>-193233</v>
      </c>
      <c r="AP5" s="76">
        <v>-200982</v>
      </c>
      <c r="AQ5" s="76">
        <v>-206380</v>
      </c>
      <c r="AR5" s="76">
        <v>-211420</v>
      </c>
      <c r="AS5" s="76">
        <v>-216138</v>
      </c>
      <c r="AT5" s="76">
        <v>-220567</v>
      </c>
      <c r="AU5" s="76">
        <v>-224735</v>
      </c>
    </row>
    <row r="6" spans="1:47" x14ac:dyDescent="0.3">
      <c r="A6" s="126" t="s">
        <v>13</v>
      </c>
      <c r="B6" s="76">
        <v>7797590</v>
      </c>
      <c r="C6" s="76">
        <v>7567470</v>
      </c>
      <c r="D6" s="76">
        <v>7366960</v>
      </c>
      <c r="E6" s="76">
        <v>7194390</v>
      </c>
      <c r="F6" s="76">
        <v>7047990</v>
      </c>
      <c r="G6" s="76">
        <v>7907470</v>
      </c>
      <c r="H6" s="76">
        <v>7553960</v>
      </c>
      <c r="I6" s="76">
        <v>7240720</v>
      </c>
      <c r="J6" s="76">
        <v>6962100</v>
      </c>
      <c r="K6" s="76">
        <v>6712820</v>
      </c>
      <c r="L6" s="76">
        <v>7378210</v>
      </c>
      <c r="M6" s="76">
        <v>6967820</v>
      </c>
      <c r="N6" s="76">
        <v>6577020</v>
      </c>
      <c r="O6" s="76">
        <v>6200280</v>
      </c>
      <c r="P6" s="76">
        <v>5833630</v>
      </c>
      <c r="Q6" s="76">
        <v>5475760</v>
      </c>
      <c r="R6" s="76">
        <v>4724030</v>
      </c>
      <c r="S6" s="76">
        <v>3996530</v>
      </c>
      <c r="T6" s="76">
        <v>3291230</v>
      </c>
      <c r="U6" s="76">
        <v>2606320</v>
      </c>
      <c r="V6" s="76">
        <v>1940140</v>
      </c>
      <c r="W6" s="76">
        <v>986521</v>
      </c>
      <c r="X6" s="76">
        <v>74605.100000000006</v>
      </c>
      <c r="Y6" s="76">
        <v>-799191</v>
      </c>
      <c r="Z6" s="76">
        <v>-1638100</v>
      </c>
      <c r="AA6" s="76">
        <v>-2445060</v>
      </c>
      <c r="AB6" s="76">
        <v>-3358210</v>
      </c>
      <c r="AC6" s="76">
        <v>-4209760</v>
      </c>
      <c r="AD6" s="76">
        <v>-5005680</v>
      </c>
      <c r="AE6" s="76">
        <v>-5751300</v>
      </c>
      <c r="AF6" s="76">
        <v>-6451440</v>
      </c>
      <c r="AG6" s="76">
        <v>-6959830</v>
      </c>
      <c r="AH6" s="76">
        <v>-7440990</v>
      </c>
      <c r="AI6" s="76">
        <v>-7897010</v>
      </c>
      <c r="AJ6" s="76">
        <v>-8329810</v>
      </c>
      <c r="AK6" s="76">
        <v>-8741090</v>
      </c>
      <c r="AL6" s="76">
        <v>-9312690</v>
      </c>
      <c r="AM6" s="76">
        <v>-9833670</v>
      </c>
      <c r="AN6" s="76">
        <v>-10308900</v>
      </c>
      <c r="AO6" s="76">
        <v>-10742800</v>
      </c>
      <c r="AP6" s="76">
        <v>-11139200</v>
      </c>
      <c r="AQ6" s="76">
        <v>-11664600</v>
      </c>
      <c r="AR6" s="76">
        <v>-12135900</v>
      </c>
      <c r="AS6" s="76">
        <v>-12558700</v>
      </c>
      <c r="AT6" s="76">
        <v>-12938400</v>
      </c>
      <c r="AU6" s="76">
        <v>-13279600</v>
      </c>
    </row>
    <row r="7" spans="1:47" x14ac:dyDescent="0.3">
      <c r="A7" s="126" t="s">
        <v>14</v>
      </c>
      <c r="B7" s="76">
        <v>6748720</v>
      </c>
      <c r="C7" s="76">
        <v>6753110</v>
      </c>
      <c r="D7" s="76">
        <v>6765630</v>
      </c>
      <c r="E7" s="76">
        <v>6784170</v>
      </c>
      <c r="F7" s="76">
        <v>6806960</v>
      </c>
      <c r="G7" s="76">
        <v>6477220</v>
      </c>
      <c r="H7" s="76">
        <v>6434740</v>
      </c>
      <c r="I7" s="76">
        <v>6402020</v>
      </c>
      <c r="J7" s="76">
        <v>6378630</v>
      </c>
      <c r="K7" s="76">
        <v>6363380</v>
      </c>
      <c r="L7" s="76">
        <v>5699910</v>
      </c>
      <c r="M7" s="76">
        <v>5622470</v>
      </c>
      <c r="N7" s="76">
        <v>5552230</v>
      </c>
      <c r="O7" s="76">
        <v>5487550</v>
      </c>
      <c r="P7" s="76">
        <v>5427570</v>
      </c>
      <c r="Q7" s="76">
        <v>5372010</v>
      </c>
      <c r="R7" s="76">
        <v>5173570</v>
      </c>
      <c r="S7" s="76">
        <v>4986960</v>
      </c>
      <c r="T7" s="76">
        <v>4811030</v>
      </c>
      <c r="U7" s="76">
        <v>4644790</v>
      </c>
      <c r="V7" s="76">
        <v>4487330</v>
      </c>
      <c r="W7" s="76">
        <v>4226370</v>
      </c>
      <c r="X7" s="76">
        <v>3981270</v>
      </c>
      <c r="Y7" s="76">
        <v>3750450</v>
      </c>
      <c r="Z7" s="76">
        <v>3532480</v>
      </c>
      <c r="AA7" s="76">
        <v>3326090</v>
      </c>
      <c r="AB7" s="76">
        <v>3054640</v>
      </c>
      <c r="AC7" s="76">
        <v>2799030</v>
      </c>
      <c r="AD7" s="76">
        <v>2557720</v>
      </c>
      <c r="AE7" s="76">
        <v>2329330</v>
      </c>
      <c r="AF7" s="76">
        <v>2112610</v>
      </c>
      <c r="AG7" s="76">
        <v>1843240</v>
      </c>
      <c r="AH7" s="76">
        <v>1591280</v>
      </c>
      <c r="AI7" s="76">
        <v>1354980</v>
      </c>
      <c r="AJ7" s="76">
        <v>1132810</v>
      </c>
      <c r="AK7" s="76">
        <v>923368</v>
      </c>
      <c r="AL7" s="76">
        <v>684481</v>
      </c>
      <c r="AM7" s="76">
        <v>463207</v>
      </c>
      <c r="AN7" s="76">
        <v>257760</v>
      </c>
      <c r="AO7" s="76">
        <v>66542.899999999994</v>
      </c>
      <c r="AP7" s="76">
        <v>-111870</v>
      </c>
      <c r="AQ7" s="76">
        <v>-308991</v>
      </c>
      <c r="AR7" s="76">
        <v>-489950</v>
      </c>
      <c r="AS7" s="76">
        <v>-656406</v>
      </c>
      <c r="AT7" s="76">
        <v>-809842</v>
      </c>
      <c r="AU7" s="76">
        <v>-951581</v>
      </c>
    </row>
    <row r="8" spans="1:47" x14ac:dyDescent="0.3">
      <c r="A8" s="126" t="s">
        <v>15</v>
      </c>
      <c r="B8" s="76">
        <v>14011700</v>
      </c>
      <c r="C8" s="76">
        <v>14691400</v>
      </c>
      <c r="D8" s="76">
        <v>15381800</v>
      </c>
      <c r="E8" s="76">
        <v>16078000</v>
      </c>
      <c r="F8" s="76">
        <v>16772200</v>
      </c>
      <c r="G8" s="76">
        <v>13417400</v>
      </c>
      <c r="H8" s="76">
        <v>13870500</v>
      </c>
      <c r="I8" s="76">
        <v>14302700</v>
      </c>
      <c r="J8" s="76">
        <v>14710000</v>
      </c>
      <c r="K8" s="76">
        <v>15090600</v>
      </c>
      <c r="L8" s="76">
        <v>13613600</v>
      </c>
      <c r="M8" s="76">
        <v>13788800</v>
      </c>
      <c r="N8" s="76">
        <v>13960000</v>
      </c>
      <c r="O8" s="76">
        <v>14131900</v>
      </c>
      <c r="P8" s="76">
        <v>14307100</v>
      </c>
      <c r="Q8" s="76">
        <v>14487000</v>
      </c>
      <c r="R8" s="76">
        <v>14339500</v>
      </c>
      <c r="S8" s="76">
        <v>14208500</v>
      </c>
      <c r="T8" s="76">
        <v>14092000</v>
      </c>
      <c r="U8" s="76">
        <v>13988500</v>
      </c>
      <c r="V8" s="76">
        <v>13896600</v>
      </c>
      <c r="W8" s="76">
        <v>13465600</v>
      </c>
      <c r="X8" s="76">
        <v>13056800</v>
      </c>
      <c r="Y8" s="76">
        <v>12667900</v>
      </c>
      <c r="Z8" s="76">
        <v>12296400</v>
      </c>
      <c r="AA8" s="76">
        <v>11940600</v>
      </c>
      <c r="AB8" s="76">
        <v>11333300</v>
      </c>
      <c r="AC8" s="76">
        <v>10759100</v>
      </c>
      <c r="AD8" s="76">
        <v>10214200</v>
      </c>
      <c r="AE8" s="76">
        <v>9695100</v>
      </c>
      <c r="AF8" s="76">
        <v>9198800</v>
      </c>
      <c r="AG8" s="76">
        <v>8692040</v>
      </c>
      <c r="AH8" s="76">
        <v>8211360</v>
      </c>
      <c r="AI8" s="76">
        <v>7754190</v>
      </c>
      <c r="AJ8" s="76">
        <v>7318280</v>
      </c>
      <c r="AK8" s="76">
        <v>6901620</v>
      </c>
      <c r="AL8" s="76">
        <v>6561460</v>
      </c>
      <c r="AM8" s="76">
        <v>6248540</v>
      </c>
      <c r="AN8" s="76">
        <v>5959960</v>
      </c>
      <c r="AO8" s="76">
        <v>5693190</v>
      </c>
      <c r="AP8" s="76">
        <v>5446010</v>
      </c>
      <c r="AQ8" s="76">
        <v>5188720</v>
      </c>
      <c r="AR8" s="76">
        <v>4956180</v>
      </c>
      <c r="AS8" s="76">
        <v>4745710</v>
      </c>
      <c r="AT8" s="76">
        <v>4554960</v>
      </c>
      <c r="AU8" s="76">
        <v>4381850</v>
      </c>
    </row>
    <row r="9" spans="1:47" x14ac:dyDescent="0.3">
      <c r="A9" s="126" t="s">
        <v>16</v>
      </c>
      <c r="B9" s="76">
        <v>4024650</v>
      </c>
      <c r="C9" s="76">
        <v>4028050</v>
      </c>
      <c r="D9" s="76">
        <v>4036810</v>
      </c>
      <c r="E9" s="76">
        <v>4050310</v>
      </c>
      <c r="F9" s="76">
        <v>4067850</v>
      </c>
      <c r="G9" s="76">
        <v>3743590</v>
      </c>
      <c r="H9" s="76">
        <v>3728250</v>
      </c>
      <c r="I9" s="76">
        <v>3717120</v>
      </c>
      <c r="J9" s="76">
        <v>3709600</v>
      </c>
      <c r="K9" s="76">
        <v>3705150</v>
      </c>
      <c r="L9" s="76">
        <v>3410060</v>
      </c>
      <c r="M9" s="76">
        <v>3362240</v>
      </c>
      <c r="N9" s="76">
        <v>3319360</v>
      </c>
      <c r="O9" s="76">
        <v>3280900</v>
      </c>
      <c r="P9" s="76">
        <v>3246560</v>
      </c>
      <c r="Q9" s="76">
        <v>3215950</v>
      </c>
      <c r="R9" s="76">
        <v>3126960</v>
      </c>
      <c r="S9" s="76">
        <v>3043090</v>
      </c>
      <c r="T9" s="76">
        <v>2963840</v>
      </c>
      <c r="U9" s="76">
        <v>2888810</v>
      </c>
      <c r="V9" s="76">
        <v>2817590</v>
      </c>
      <c r="W9" s="76">
        <v>2702240</v>
      </c>
      <c r="X9" s="76">
        <v>2594100</v>
      </c>
      <c r="Y9" s="76">
        <v>2492480</v>
      </c>
      <c r="Z9" s="76">
        <v>2396750</v>
      </c>
      <c r="AA9" s="76">
        <v>2306340</v>
      </c>
      <c r="AB9" s="76">
        <v>2177670</v>
      </c>
      <c r="AC9" s="76">
        <v>2057480</v>
      </c>
      <c r="AD9" s="76">
        <v>1944930</v>
      </c>
      <c r="AE9" s="76">
        <v>1839270</v>
      </c>
      <c r="AF9" s="76">
        <v>1739800</v>
      </c>
      <c r="AG9" s="76">
        <v>1618290</v>
      </c>
      <c r="AH9" s="76">
        <v>1505180</v>
      </c>
      <c r="AI9" s="76">
        <v>1399650</v>
      </c>
      <c r="AJ9" s="76">
        <v>1300930</v>
      </c>
      <c r="AK9" s="76">
        <v>1208360</v>
      </c>
      <c r="AL9" s="76">
        <v>1097080</v>
      </c>
      <c r="AM9" s="76">
        <v>994636</v>
      </c>
      <c r="AN9" s="76">
        <v>900118</v>
      </c>
      <c r="AO9" s="76">
        <v>812709</v>
      </c>
      <c r="AP9" s="76">
        <v>731682</v>
      </c>
      <c r="AQ9" s="76">
        <v>644364</v>
      </c>
      <c r="AR9" s="76">
        <v>563698</v>
      </c>
      <c r="AS9" s="76">
        <v>489032</v>
      </c>
      <c r="AT9" s="76">
        <v>419782</v>
      </c>
      <c r="AU9" s="76">
        <v>355424</v>
      </c>
    </row>
    <row r="10" spans="1:47" x14ac:dyDescent="0.3">
      <c r="A10" s="126" t="s">
        <v>17</v>
      </c>
      <c r="B10" s="76">
        <v>-850691</v>
      </c>
      <c r="C10" s="76">
        <v>-788568</v>
      </c>
      <c r="D10" s="76">
        <v>-713945</v>
      </c>
      <c r="E10" s="76">
        <v>-634837</v>
      </c>
      <c r="F10" s="76">
        <v>-556433</v>
      </c>
      <c r="G10" s="76">
        <v>-208540</v>
      </c>
      <c r="H10" s="76">
        <v>-154483</v>
      </c>
      <c r="I10" s="76">
        <v>-109930</v>
      </c>
      <c r="J10" s="76">
        <v>-74942.600000000006</v>
      </c>
      <c r="K10" s="76">
        <v>-50010.3</v>
      </c>
      <c r="L10" s="76">
        <v>128600</v>
      </c>
      <c r="M10" s="76">
        <v>98680.3</v>
      </c>
      <c r="N10" s="76">
        <v>63268.5</v>
      </c>
      <c r="O10" s="76">
        <v>23672.400000000001</v>
      </c>
      <c r="P10" s="76">
        <v>-19132.5</v>
      </c>
      <c r="Q10" s="76">
        <v>-64056.9</v>
      </c>
      <c r="R10" s="76">
        <v>-128623</v>
      </c>
      <c r="S10" s="76">
        <v>-195903</v>
      </c>
      <c r="T10" s="76">
        <v>-265291</v>
      </c>
      <c r="U10" s="76">
        <v>-336257</v>
      </c>
      <c r="V10" s="76">
        <v>-408337</v>
      </c>
      <c r="W10" s="76">
        <v>-494232</v>
      </c>
      <c r="X10" s="76">
        <v>-573201</v>
      </c>
      <c r="Y10" s="76">
        <v>-645996</v>
      </c>
      <c r="Z10" s="76">
        <v>-713280</v>
      </c>
      <c r="AA10" s="76">
        <v>-775640</v>
      </c>
      <c r="AB10" s="76">
        <v>-813307</v>
      </c>
      <c r="AC10" s="76">
        <v>-847280</v>
      </c>
      <c r="AD10" s="76">
        <v>-877988</v>
      </c>
      <c r="AE10" s="76">
        <v>-905810</v>
      </c>
      <c r="AF10" s="76">
        <v>-931087</v>
      </c>
      <c r="AG10" s="76">
        <v>-949703</v>
      </c>
      <c r="AH10" s="76">
        <v>-966856</v>
      </c>
      <c r="AI10" s="76">
        <v>-982797</v>
      </c>
      <c r="AJ10" s="76">
        <v>-997744</v>
      </c>
      <c r="AK10" s="76">
        <v>-1011890</v>
      </c>
      <c r="AL10" s="76">
        <v>-1025770</v>
      </c>
      <c r="AM10" s="76">
        <v>-1041840</v>
      </c>
      <c r="AN10" s="76">
        <v>-1059780</v>
      </c>
      <c r="AO10" s="76">
        <v>-1079300</v>
      </c>
      <c r="AP10" s="76">
        <v>-1100170</v>
      </c>
      <c r="AQ10" s="76">
        <v>-1123490</v>
      </c>
      <c r="AR10" s="76">
        <v>-1149400</v>
      </c>
      <c r="AS10" s="76">
        <v>-1177380</v>
      </c>
      <c r="AT10" s="76">
        <v>-1207000</v>
      </c>
      <c r="AU10" s="76">
        <v>-1237910</v>
      </c>
    </row>
    <row r="11" spans="1:47" x14ac:dyDescent="0.3">
      <c r="A11" s="126" t="s">
        <v>18</v>
      </c>
      <c r="B11" s="76">
        <v>3192440</v>
      </c>
      <c r="C11" s="76">
        <v>3184070</v>
      </c>
      <c r="D11" s="76">
        <v>3179860</v>
      </c>
      <c r="E11" s="76">
        <v>3179570</v>
      </c>
      <c r="F11" s="76">
        <v>3182770</v>
      </c>
      <c r="G11" s="76">
        <v>2819800</v>
      </c>
      <c r="H11" s="76">
        <v>2809230</v>
      </c>
      <c r="I11" s="76">
        <v>2799040</v>
      </c>
      <c r="J11" s="76">
        <v>2789030</v>
      </c>
      <c r="K11" s="76">
        <v>2779480</v>
      </c>
      <c r="L11" s="76">
        <v>2400260</v>
      </c>
      <c r="M11" s="76">
        <v>2346510</v>
      </c>
      <c r="N11" s="76">
        <v>2299720</v>
      </c>
      <c r="O11" s="76">
        <v>2260850</v>
      </c>
      <c r="P11" s="76">
        <v>2230540</v>
      </c>
      <c r="Q11" s="76">
        <v>2208930</v>
      </c>
      <c r="R11" s="76">
        <v>2097800</v>
      </c>
      <c r="S11" s="76">
        <v>1994980</v>
      </c>
      <c r="T11" s="76">
        <v>1899700</v>
      </c>
      <c r="U11" s="76">
        <v>1811270</v>
      </c>
      <c r="V11" s="76">
        <v>1729060</v>
      </c>
      <c r="W11" s="76">
        <v>1574400</v>
      </c>
      <c r="X11" s="76">
        <v>1432280</v>
      </c>
      <c r="Y11" s="76">
        <v>1301430</v>
      </c>
      <c r="Z11" s="76">
        <v>1180720</v>
      </c>
      <c r="AA11" s="76">
        <v>1069120</v>
      </c>
      <c r="AB11" s="76">
        <v>920180</v>
      </c>
      <c r="AC11" s="76">
        <v>783164</v>
      </c>
      <c r="AD11" s="76">
        <v>656851</v>
      </c>
      <c r="AE11" s="76">
        <v>540145</v>
      </c>
      <c r="AF11" s="76">
        <v>432066</v>
      </c>
      <c r="AG11" s="76">
        <v>305032</v>
      </c>
      <c r="AH11" s="76">
        <v>188546</v>
      </c>
      <c r="AI11" s="76">
        <v>81489.7</v>
      </c>
      <c r="AJ11" s="76">
        <v>-17137.2</v>
      </c>
      <c r="AK11" s="76">
        <v>-108226</v>
      </c>
      <c r="AL11" s="76">
        <v>-188704</v>
      </c>
      <c r="AM11" s="76">
        <v>-262636</v>
      </c>
      <c r="AN11" s="76">
        <v>-330714</v>
      </c>
      <c r="AO11" s="76">
        <v>-393554</v>
      </c>
      <c r="AP11" s="76">
        <v>-451704</v>
      </c>
      <c r="AQ11" s="76">
        <v>-483743</v>
      </c>
      <c r="AR11" s="76">
        <v>-514130</v>
      </c>
      <c r="AS11" s="76">
        <v>-542965</v>
      </c>
      <c r="AT11" s="76">
        <v>-570340</v>
      </c>
      <c r="AU11" s="76">
        <v>-596342</v>
      </c>
    </row>
    <row r="12" spans="1:47" x14ac:dyDescent="0.3">
      <c r="A12" s="126" t="s">
        <v>19</v>
      </c>
      <c r="B12" s="76">
        <v>35627500</v>
      </c>
      <c r="C12" s="76">
        <v>37177600</v>
      </c>
      <c r="D12" s="76">
        <v>38751100</v>
      </c>
      <c r="E12" s="76">
        <v>40334000</v>
      </c>
      <c r="F12" s="76">
        <v>41914400</v>
      </c>
      <c r="G12" s="76">
        <v>40300900</v>
      </c>
      <c r="H12" s="76">
        <v>41638500</v>
      </c>
      <c r="I12" s="76">
        <v>42957000</v>
      </c>
      <c r="J12" s="76">
        <v>44251300</v>
      </c>
      <c r="K12" s="76">
        <v>45516800</v>
      </c>
      <c r="L12" s="76">
        <v>42786700</v>
      </c>
      <c r="M12" s="76">
        <v>43750400</v>
      </c>
      <c r="N12" s="76">
        <v>44696100</v>
      </c>
      <c r="O12" s="76">
        <v>45627800</v>
      </c>
      <c r="P12" s="76">
        <v>46548100</v>
      </c>
      <c r="Q12" s="76">
        <v>47460500</v>
      </c>
      <c r="R12" s="76">
        <v>47867100</v>
      </c>
      <c r="S12" s="76">
        <v>48289800</v>
      </c>
      <c r="T12" s="76">
        <v>48726600</v>
      </c>
      <c r="U12" s="76">
        <v>49175700</v>
      </c>
      <c r="V12" s="76">
        <v>49635500</v>
      </c>
      <c r="W12" s="76">
        <v>49753800</v>
      </c>
      <c r="X12" s="76">
        <v>49901700</v>
      </c>
      <c r="Y12" s="76">
        <v>50075500</v>
      </c>
      <c r="Z12" s="76">
        <v>50272100</v>
      </c>
      <c r="AA12" s="76">
        <v>50488600</v>
      </c>
      <c r="AB12" s="76">
        <v>50475400</v>
      </c>
      <c r="AC12" s="76">
        <v>50500600</v>
      </c>
      <c r="AD12" s="76">
        <v>50559400</v>
      </c>
      <c r="AE12" s="76">
        <v>50647900</v>
      </c>
      <c r="AF12" s="76">
        <v>50762200</v>
      </c>
      <c r="AG12" s="76">
        <v>50742700</v>
      </c>
      <c r="AH12" s="76">
        <v>50767400</v>
      </c>
      <c r="AI12" s="76">
        <v>50830900</v>
      </c>
      <c r="AJ12" s="76">
        <v>50928200</v>
      </c>
      <c r="AK12" s="76">
        <v>51055000</v>
      </c>
      <c r="AL12" s="76">
        <v>51173100</v>
      </c>
      <c r="AM12" s="76">
        <v>51335100</v>
      </c>
      <c r="AN12" s="76">
        <v>51535200</v>
      </c>
      <c r="AO12" s="76">
        <v>51768600</v>
      </c>
      <c r="AP12" s="76">
        <v>52030900</v>
      </c>
      <c r="AQ12" s="76">
        <v>52287300</v>
      </c>
      <c r="AR12" s="76">
        <v>52586800</v>
      </c>
      <c r="AS12" s="76">
        <v>52923900</v>
      </c>
      <c r="AT12" s="76">
        <v>53293600</v>
      </c>
      <c r="AU12" s="76">
        <v>53691500</v>
      </c>
    </row>
    <row r="14" spans="1:47" x14ac:dyDescent="0.3">
      <c r="A14" s="58" t="s">
        <v>340</v>
      </c>
      <c r="B14" s="51"/>
      <c r="C14" s="25"/>
      <c r="D14" s="25"/>
      <c r="E14" s="25"/>
      <c r="F14" s="25"/>
      <c r="G14" s="25"/>
      <c r="H14" s="25"/>
      <c r="I14" s="25"/>
      <c r="J14" s="25"/>
      <c r="K14" s="25"/>
      <c r="L14" s="25"/>
      <c r="M14" s="25"/>
      <c r="N14" s="25"/>
      <c r="O14" s="25"/>
      <c r="P14" s="25"/>
    </row>
    <row r="15" spans="1:47" x14ac:dyDescent="0.3">
      <c r="A15" s="89" t="s">
        <v>304</v>
      </c>
      <c r="B15" s="58">
        <v>2005</v>
      </c>
      <c r="C15" s="58">
        <v>2006</v>
      </c>
      <c r="D15" s="58">
        <v>2007</v>
      </c>
      <c r="E15" s="58">
        <v>2008</v>
      </c>
      <c r="F15" s="58">
        <v>2009</v>
      </c>
      <c r="G15" s="58">
        <v>2010</v>
      </c>
      <c r="H15" s="58">
        <v>2011</v>
      </c>
      <c r="I15" s="58">
        <v>2012</v>
      </c>
      <c r="J15" s="58">
        <v>2013</v>
      </c>
      <c r="K15" s="58">
        <v>2014</v>
      </c>
      <c r="L15" s="58">
        <v>2015</v>
      </c>
      <c r="M15" s="58">
        <v>2016</v>
      </c>
      <c r="N15" s="58">
        <v>2017</v>
      </c>
      <c r="O15" s="58">
        <v>2018</v>
      </c>
      <c r="P15" s="58">
        <v>2019</v>
      </c>
      <c r="Q15" s="58">
        <v>2020</v>
      </c>
      <c r="R15" s="58">
        <v>2021</v>
      </c>
      <c r="S15" s="58">
        <v>2022</v>
      </c>
      <c r="T15" s="58">
        <v>2023</v>
      </c>
      <c r="U15" s="58">
        <v>2024</v>
      </c>
      <c r="V15" s="58">
        <v>2025</v>
      </c>
      <c r="W15" s="58">
        <v>2026</v>
      </c>
      <c r="X15" s="58">
        <v>2027</v>
      </c>
      <c r="Y15" s="58">
        <v>2028</v>
      </c>
      <c r="Z15" s="58">
        <v>2029</v>
      </c>
      <c r="AA15" s="58">
        <v>2030</v>
      </c>
      <c r="AB15" s="58">
        <v>2031</v>
      </c>
      <c r="AC15" s="58">
        <v>2032</v>
      </c>
      <c r="AD15" s="58">
        <v>2033</v>
      </c>
      <c r="AE15" s="58">
        <v>2034</v>
      </c>
      <c r="AF15" s="58">
        <v>2035</v>
      </c>
      <c r="AG15" s="58">
        <v>2036</v>
      </c>
      <c r="AH15" s="58">
        <v>2037</v>
      </c>
      <c r="AI15" s="58">
        <v>2038</v>
      </c>
      <c r="AJ15" s="58">
        <v>2039</v>
      </c>
      <c r="AK15" s="58">
        <v>2040</v>
      </c>
      <c r="AL15" s="58">
        <v>2041</v>
      </c>
      <c r="AM15" s="58">
        <v>2042</v>
      </c>
      <c r="AN15" s="58">
        <v>2043</v>
      </c>
      <c r="AO15" s="58">
        <v>2044</v>
      </c>
      <c r="AP15" s="58">
        <v>2045</v>
      </c>
      <c r="AQ15" s="58">
        <v>2046</v>
      </c>
      <c r="AR15" s="58">
        <v>2047</v>
      </c>
      <c r="AS15" s="58">
        <v>2048</v>
      </c>
      <c r="AT15" s="58">
        <v>2049</v>
      </c>
      <c r="AU15" s="58">
        <v>2050</v>
      </c>
    </row>
    <row r="16" spans="1:47" x14ac:dyDescent="0.3">
      <c r="A16" s="126" t="s">
        <v>11</v>
      </c>
      <c r="B16" s="76">
        <v>434216000</v>
      </c>
      <c r="C16" s="76">
        <v>435000000</v>
      </c>
      <c r="D16" s="76">
        <v>435707000</v>
      </c>
      <c r="E16" s="76">
        <v>436340000</v>
      </c>
      <c r="F16" s="76">
        <v>436910000</v>
      </c>
      <c r="G16" s="76">
        <v>437425000</v>
      </c>
      <c r="H16" s="76">
        <v>437878000</v>
      </c>
      <c r="I16" s="76">
        <v>438280000</v>
      </c>
      <c r="J16" s="76">
        <v>438635000</v>
      </c>
      <c r="K16" s="76">
        <v>438949000</v>
      </c>
      <c r="L16" s="76">
        <v>439225000</v>
      </c>
      <c r="M16" s="76">
        <v>439530000</v>
      </c>
      <c r="N16" s="76">
        <v>439787000</v>
      </c>
      <c r="O16" s="76">
        <v>440001000</v>
      </c>
      <c r="P16" s="76">
        <v>440178000</v>
      </c>
      <c r="Q16" s="76">
        <v>440322000</v>
      </c>
      <c r="R16" s="76">
        <v>439704000</v>
      </c>
      <c r="S16" s="76">
        <v>439002000</v>
      </c>
      <c r="T16" s="76">
        <v>438219000</v>
      </c>
      <c r="U16" s="76">
        <v>437361000</v>
      </c>
      <c r="V16" s="76">
        <v>436430000</v>
      </c>
      <c r="W16" s="76">
        <v>435419000</v>
      </c>
      <c r="X16" s="76">
        <v>434316000</v>
      </c>
      <c r="Y16" s="76">
        <v>433130000</v>
      </c>
      <c r="Z16" s="76">
        <v>431868000</v>
      </c>
      <c r="AA16" s="76">
        <v>430538000</v>
      </c>
      <c r="AB16" s="76">
        <v>429150000</v>
      </c>
      <c r="AC16" s="76">
        <v>427714000</v>
      </c>
      <c r="AD16" s="76">
        <v>426236000</v>
      </c>
      <c r="AE16" s="76">
        <v>424722000</v>
      </c>
      <c r="AF16" s="76">
        <v>423178000</v>
      </c>
      <c r="AG16" s="76">
        <v>421601000</v>
      </c>
      <c r="AH16" s="76">
        <v>419990000</v>
      </c>
      <c r="AI16" s="76">
        <v>418348000</v>
      </c>
      <c r="AJ16" s="76">
        <v>416681000</v>
      </c>
      <c r="AK16" s="76">
        <v>414994000</v>
      </c>
      <c r="AL16" s="76">
        <v>413285000</v>
      </c>
      <c r="AM16" s="76">
        <v>411552000</v>
      </c>
      <c r="AN16" s="76">
        <v>409797000</v>
      </c>
      <c r="AO16" s="76">
        <v>408026000</v>
      </c>
      <c r="AP16" s="76">
        <v>406240000</v>
      </c>
      <c r="AQ16" s="76">
        <v>404447000</v>
      </c>
      <c r="AR16" s="76">
        <v>402655000</v>
      </c>
      <c r="AS16" s="76">
        <v>400866000</v>
      </c>
      <c r="AT16" s="76">
        <v>399080000</v>
      </c>
      <c r="AU16" s="76">
        <v>397301000</v>
      </c>
    </row>
    <row r="17" spans="1:47" x14ac:dyDescent="0.3">
      <c r="A17" s="126" t="s">
        <v>12</v>
      </c>
      <c r="B17" s="76">
        <v>60401200</v>
      </c>
      <c r="C17" s="76">
        <v>60865900</v>
      </c>
      <c r="D17" s="76">
        <v>61325200</v>
      </c>
      <c r="E17" s="76">
        <v>61780200</v>
      </c>
      <c r="F17" s="76">
        <v>62232000</v>
      </c>
      <c r="G17" s="76">
        <v>62681100</v>
      </c>
      <c r="H17" s="76">
        <v>63132300</v>
      </c>
      <c r="I17" s="76">
        <v>63582000</v>
      </c>
      <c r="J17" s="76">
        <v>64030000</v>
      </c>
      <c r="K17" s="76">
        <v>64475900</v>
      </c>
      <c r="L17" s="76">
        <v>64919500</v>
      </c>
      <c r="M17" s="76">
        <v>65313500</v>
      </c>
      <c r="N17" s="76">
        <v>65702500</v>
      </c>
      <c r="O17" s="76">
        <v>66087600</v>
      </c>
      <c r="P17" s="76">
        <v>66469900</v>
      </c>
      <c r="Q17" s="76">
        <v>66850900</v>
      </c>
      <c r="R17" s="76">
        <v>66958500</v>
      </c>
      <c r="S17" s="76">
        <v>67054600</v>
      </c>
      <c r="T17" s="76">
        <v>67140100</v>
      </c>
      <c r="U17" s="76">
        <v>67216000</v>
      </c>
      <c r="V17" s="76">
        <v>67283000</v>
      </c>
      <c r="W17" s="76">
        <v>67339800</v>
      </c>
      <c r="X17" s="76">
        <v>67383600</v>
      </c>
      <c r="Y17" s="76">
        <v>67416000</v>
      </c>
      <c r="Z17" s="76">
        <v>67438300</v>
      </c>
      <c r="AA17" s="76">
        <v>67451500</v>
      </c>
      <c r="AB17" s="76">
        <v>67458600</v>
      </c>
      <c r="AC17" s="76">
        <v>67462800</v>
      </c>
      <c r="AD17" s="76">
        <v>67464300</v>
      </c>
      <c r="AE17" s="76">
        <v>67463300</v>
      </c>
      <c r="AF17" s="76">
        <v>67459900</v>
      </c>
      <c r="AG17" s="76">
        <v>67452500</v>
      </c>
      <c r="AH17" s="76">
        <v>67438400</v>
      </c>
      <c r="AI17" s="76">
        <v>67418400</v>
      </c>
      <c r="AJ17" s="76">
        <v>67393300</v>
      </c>
      <c r="AK17" s="76">
        <v>67363900</v>
      </c>
      <c r="AL17" s="76">
        <v>67328800</v>
      </c>
      <c r="AM17" s="76">
        <v>67285800</v>
      </c>
      <c r="AN17" s="76">
        <v>67236000</v>
      </c>
      <c r="AO17" s="76">
        <v>67180400</v>
      </c>
      <c r="AP17" s="76">
        <v>67119800</v>
      </c>
      <c r="AQ17" s="76">
        <v>67055600</v>
      </c>
      <c r="AR17" s="76">
        <v>66989500</v>
      </c>
      <c r="AS17" s="76">
        <v>66921700</v>
      </c>
      <c r="AT17" s="76">
        <v>66852600</v>
      </c>
      <c r="AU17" s="76">
        <v>66782400</v>
      </c>
    </row>
    <row r="18" spans="1:47" x14ac:dyDescent="0.3">
      <c r="A18" s="126" t="s">
        <v>13</v>
      </c>
      <c r="B18" s="76">
        <v>1330780000</v>
      </c>
      <c r="C18" s="76">
        <v>1338420000</v>
      </c>
      <c r="D18" s="76">
        <v>1345850000</v>
      </c>
      <c r="E18" s="76">
        <v>1353090000</v>
      </c>
      <c r="F18" s="76">
        <v>1360170000</v>
      </c>
      <c r="G18" s="76">
        <v>1367120000</v>
      </c>
      <c r="H18" s="76">
        <v>1374850000</v>
      </c>
      <c r="I18" s="76">
        <v>1382240000</v>
      </c>
      <c r="J18" s="76">
        <v>1389330000</v>
      </c>
      <c r="K18" s="76">
        <v>1396160000</v>
      </c>
      <c r="L18" s="76">
        <v>1402760000</v>
      </c>
      <c r="M18" s="76">
        <v>1409960000</v>
      </c>
      <c r="N18" s="76">
        <v>1416750000</v>
      </c>
      <c r="O18" s="76">
        <v>1423170000</v>
      </c>
      <c r="P18" s="76">
        <v>1429220000</v>
      </c>
      <c r="Q18" s="76">
        <v>1434910000</v>
      </c>
      <c r="R18" s="76">
        <v>1440110000</v>
      </c>
      <c r="S18" s="76">
        <v>1444570000</v>
      </c>
      <c r="T18" s="76">
        <v>1448320000</v>
      </c>
      <c r="U18" s="76">
        <v>1451380000</v>
      </c>
      <c r="V18" s="76">
        <v>1453760000</v>
      </c>
      <c r="W18" s="76">
        <v>1455380000</v>
      </c>
      <c r="X18" s="76">
        <v>1456060000</v>
      </c>
      <c r="Y18" s="76">
        <v>1455850000</v>
      </c>
      <c r="Z18" s="76">
        <v>1454790000</v>
      </c>
      <c r="AA18" s="76">
        <v>1452910000</v>
      </c>
      <c r="AB18" s="76">
        <v>1450180000</v>
      </c>
      <c r="AC18" s="76">
        <v>1446570000</v>
      </c>
      <c r="AD18" s="76">
        <v>1442140000</v>
      </c>
      <c r="AE18" s="76">
        <v>1436940000</v>
      </c>
      <c r="AF18" s="76">
        <v>1431020000</v>
      </c>
      <c r="AG18" s="76">
        <v>1424480000</v>
      </c>
      <c r="AH18" s="76">
        <v>1417450000</v>
      </c>
      <c r="AI18" s="76">
        <v>1409960000</v>
      </c>
      <c r="AJ18" s="76">
        <v>1402030000</v>
      </c>
      <c r="AK18" s="76">
        <v>1393680000</v>
      </c>
      <c r="AL18" s="76">
        <v>1384870000</v>
      </c>
      <c r="AM18" s="76">
        <v>1375520000</v>
      </c>
      <c r="AN18" s="76">
        <v>1365670000</v>
      </c>
      <c r="AO18" s="76">
        <v>1355370000</v>
      </c>
      <c r="AP18" s="76">
        <v>1344660000</v>
      </c>
      <c r="AQ18" s="76">
        <v>1333510000</v>
      </c>
      <c r="AR18" s="76">
        <v>1321870000</v>
      </c>
      <c r="AS18" s="76">
        <v>1309780000</v>
      </c>
      <c r="AT18" s="76">
        <v>1297300000</v>
      </c>
      <c r="AU18" s="76">
        <v>1284460000</v>
      </c>
    </row>
    <row r="19" spans="1:47" x14ac:dyDescent="0.3">
      <c r="A19" s="126" t="s">
        <v>14</v>
      </c>
      <c r="B19" s="76">
        <v>706800000</v>
      </c>
      <c r="C19" s="76">
        <v>713574000</v>
      </c>
      <c r="D19" s="76">
        <v>720360000</v>
      </c>
      <c r="E19" s="76">
        <v>727164000</v>
      </c>
      <c r="F19" s="76">
        <v>733994000</v>
      </c>
      <c r="G19" s="76">
        <v>740853000</v>
      </c>
      <c r="H19" s="76">
        <v>747361000</v>
      </c>
      <c r="I19" s="76">
        <v>753836000</v>
      </c>
      <c r="J19" s="76">
        <v>760287000</v>
      </c>
      <c r="K19" s="76">
        <v>766725000</v>
      </c>
      <c r="L19" s="76">
        <v>773156000</v>
      </c>
      <c r="M19" s="76">
        <v>778904000</v>
      </c>
      <c r="N19" s="76">
        <v>784584000</v>
      </c>
      <c r="O19" s="76">
        <v>790204000</v>
      </c>
      <c r="P19" s="76">
        <v>795767000</v>
      </c>
      <c r="Q19" s="76">
        <v>801281000</v>
      </c>
      <c r="R19" s="76">
        <v>806728000</v>
      </c>
      <c r="S19" s="76">
        <v>811987000</v>
      </c>
      <c r="T19" s="76">
        <v>817071000</v>
      </c>
      <c r="U19" s="76">
        <v>821989000</v>
      </c>
      <c r="V19" s="76">
        <v>826751000</v>
      </c>
      <c r="W19" s="76">
        <v>831324000</v>
      </c>
      <c r="X19" s="76">
        <v>835648000</v>
      </c>
      <c r="Y19" s="76">
        <v>839740000</v>
      </c>
      <c r="Z19" s="76">
        <v>843614000</v>
      </c>
      <c r="AA19" s="76">
        <v>847282000</v>
      </c>
      <c r="AB19" s="76">
        <v>850726000</v>
      </c>
      <c r="AC19" s="76">
        <v>853913000</v>
      </c>
      <c r="AD19" s="76">
        <v>856857000</v>
      </c>
      <c r="AE19" s="76">
        <v>859573000</v>
      </c>
      <c r="AF19" s="76">
        <v>862074000</v>
      </c>
      <c r="AG19" s="76">
        <v>864345000</v>
      </c>
      <c r="AH19" s="76">
        <v>866363000</v>
      </c>
      <c r="AI19" s="76">
        <v>868143000</v>
      </c>
      <c r="AJ19" s="76">
        <v>869701000</v>
      </c>
      <c r="AK19" s="76">
        <v>871051000</v>
      </c>
      <c r="AL19" s="76">
        <v>872189000</v>
      </c>
      <c r="AM19" s="76">
        <v>873105000</v>
      </c>
      <c r="AN19" s="76">
        <v>873815000</v>
      </c>
      <c r="AO19" s="76">
        <v>874334000</v>
      </c>
      <c r="AP19" s="76">
        <v>874677000</v>
      </c>
      <c r="AQ19" s="76">
        <v>874845000</v>
      </c>
      <c r="AR19" s="76">
        <v>874832000</v>
      </c>
      <c r="AS19" s="76">
        <v>874654000</v>
      </c>
      <c r="AT19" s="76">
        <v>874325000</v>
      </c>
      <c r="AU19" s="76">
        <v>873858000</v>
      </c>
    </row>
    <row r="20" spans="1:47" x14ac:dyDescent="0.3">
      <c r="A20" s="126" t="s">
        <v>15</v>
      </c>
      <c r="B20" s="76">
        <v>1147610000</v>
      </c>
      <c r="C20" s="76">
        <v>1162070000</v>
      </c>
      <c r="D20" s="76">
        <v>1177220000</v>
      </c>
      <c r="E20" s="76">
        <v>1193070000</v>
      </c>
      <c r="F20" s="76">
        <v>1209630000</v>
      </c>
      <c r="G20" s="76">
        <v>1226880000</v>
      </c>
      <c r="H20" s="76">
        <v>1240690000</v>
      </c>
      <c r="I20" s="76">
        <v>1254960000</v>
      </c>
      <c r="J20" s="76">
        <v>1269670000</v>
      </c>
      <c r="K20" s="76">
        <v>1284780000</v>
      </c>
      <c r="L20" s="76">
        <v>1300270000</v>
      </c>
      <c r="M20" s="76">
        <v>1314220000</v>
      </c>
      <c r="N20" s="76">
        <v>1328360000</v>
      </c>
      <c r="O20" s="76">
        <v>1342690000</v>
      </c>
      <c r="P20" s="76">
        <v>1357190000</v>
      </c>
      <c r="Q20" s="76">
        <v>1371890000</v>
      </c>
      <c r="R20" s="76">
        <v>1386570000</v>
      </c>
      <c r="S20" s="76">
        <v>1401120000</v>
      </c>
      <c r="T20" s="76">
        <v>1415550000</v>
      </c>
      <c r="U20" s="76">
        <v>1429890000</v>
      </c>
      <c r="V20" s="76">
        <v>1444130000</v>
      </c>
      <c r="W20" s="76">
        <v>1458160000</v>
      </c>
      <c r="X20" s="76">
        <v>1471780000</v>
      </c>
      <c r="Y20" s="76">
        <v>1485000000</v>
      </c>
      <c r="Z20" s="76">
        <v>1497860000</v>
      </c>
      <c r="AA20" s="76">
        <v>1510360000</v>
      </c>
      <c r="AB20" s="76">
        <v>1522410000</v>
      </c>
      <c r="AC20" s="76">
        <v>1533890000</v>
      </c>
      <c r="AD20" s="76">
        <v>1544810000</v>
      </c>
      <c r="AE20" s="76">
        <v>1555210000</v>
      </c>
      <c r="AF20" s="76">
        <v>1565110000</v>
      </c>
      <c r="AG20" s="76">
        <v>1574530000</v>
      </c>
      <c r="AH20" s="76">
        <v>1583460000</v>
      </c>
      <c r="AI20" s="76">
        <v>1591930000</v>
      </c>
      <c r="AJ20" s="76">
        <v>1599960000</v>
      </c>
      <c r="AK20" s="76">
        <v>1607590000</v>
      </c>
      <c r="AL20" s="76">
        <v>1614830000</v>
      </c>
      <c r="AM20" s="76">
        <v>1621760000</v>
      </c>
      <c r="AN20" s="76">
        <v>1628400000</v>
      </c>
      <c r="AO20" s="76">
        <v>1634780000</v>
      </c>
      <c r="AP20" s="76">
        <v>1640910000</v>
      </c>
      <c r="AQ20" s="76">
        <v>1646810000</v>
      </c>
      <c r="AR20" s="76">
        <v>1652470000</v>
      </c>
      <c r="AS20" s="76">
        <v>1657930000</v>
      </c>
      <c r="AT20" s="76">
        <v>1663190000</v>
      </c>
      <c r="AU20" s="76">
        <v>1668300000</v>
      </c>
    </row>
    <row r="21" spans="1:47" x14ac:dyDescent="0.3">
      <c r="A21" s="126" t="s">
        <v>16</v>
      </c>
      <c r="B21" s="76">
        <v>316002000</v>
      </c>
      <c r="C21" s="76">
        <v>319499000</v>
      </c>
      <c r="D21" s="76">
        <v>322997000</v>
      </c>
      <c r="E21" s="76">
        <v>326501000</v>
      </c>
      <c r="F21" s="76">
        <v>330017000</v>
      </c>
      <c r="G21" s="76">
        <v>333547000</v>
      </c>
      <c r="H21" s="76">
        <v>336735000</v>
      </c>
      <c r="I21" s="76">
        <v>339907000</v>
      </c>
      <c r="J21" s="76">
        <v>343067000</v>
      </c>
      <c r="K21" s="76">
        <v>346217000</v>
      </c>
      <c r="L21" s="76">
        <v>349362000</v>
      </c>
      <c r="M21" s="76">
        <v>352191000</v>
      </c>
      <c r="N21" s="76">
        <v>354974000</v>
      </c>
      <c r="O21" s="76">
        <v>357713000</v>
      </c>
      <c r="P21" s="76">
        <v>360414000</v>
      </c>
      <c r="Q21" s="76">
        <v>363082000</v>
      </c>
      <c r="R21" s="76">
        <v>366284000</v>
      </c>
      <c r="S21" s="76">
        <v>369401000</v>
      </c>
      <c r="T21" s="76">
        <v>372437000</v>
      </c>
      <c r="U21" s="76">
        <v>375397000</v>
      </c>
      <c r="V21" s="76">
        <v>378286000</v>
      </c>
      <c r="W21" s="76">
        <v>381088000</v>
      </c>
      <c r="X21" s="76">
        <v>383779000</v>
      </c>
      <c r="Y21" s="76">
        <v>386367000</v>
      </c>
      <c r="Z21" s="76">
        <v>388858000</v>
      </c>
      <c r="AA21" s="76">
        <v>391257000</v>
      </c>
      <c r="AB21" s="76">
        <v>393554000</v>
      </c>
      <c r="AC21" s="76">
        <v>395728000</v>
      </c>
      <c r="AD21" s="76">
        <v>397787000</v>
      </c>
      <c r="AE21" s="76">
        <v>399739000</v>
      </c>
      <c r="AF21" s="76">
        <v>401591000</v>
      </c>
      <c r="AG21" s="76">
        <v>403338000</v>
      </c>
      <c r="AH21" s="76">
        <v>404970000</v>
      </c>
      <c r="AI21" s="76">
        <v>406495000</v>
      </c>
      <c r="AJ21" s="76">
        <v>407920000</v>
      </c>
      <c r="AK21" s="76">
        <v>409252000</v>
      </c>
      <c r="AL21" s="76">
        <v>410488000</v>
      </c>
      <c r="AM21" s="76">
        <v>411620000</v>
      </c>
      <c r="AN21" s="76">
        <v>412657000</v>
      </c>
      <c r="AO21" s="76">
        <v>413605000</v>
      </c>
      <c r="AP21" s="76">
        <v>414473000</v>
      </c>
      <c r="AQ21" s="76">
        <v>415261000</v>
      </c>
      <c r="AR21" s="76">
        <v>415969000</v>
      </c>
      <c r="AS21" s="76">
        <v>416603000</v>
      </c>
      <c r="AT21" s="76">
        <v>417169000</v>
      </c>
      <c r="AU21" s="76">
        <v>417672000</v>
      </c>
    </row>
    <row r="22" spans="1:47" x14ac:dyDescent="0.3">
      <c r="A22" s="126" t="s">
        <v>17</v>
      </c>
      <c r="B22" s="76">
        <v>143519000</v>
      </c>
      <c r="C22" s="76">
        <v>142991000</v>
      </c>
      <c r="D22" s="76">
        <v>142545000</v>
      </c>
      <c r="E22" s="76">
        <v>142190000</v>
      </c>
      <c r="F22" s="76">
        <v>141930000</v>
      </c>
      <c r="G22" s="76">
        <v>141762000</v>
      </c>
      <c r="H22" s="76">
        <v>141949000</v>
      </c>
      <c r="I22" s="76">
        <v>142201000</v>
      </c>
      <c r="J22" s="76">
        <v>142507000</v>
      </c>
      <c r="K22" s="76">
        <v>142859000</v>
      </c>
      <c r="L22" s="76">
        <v>143247000</v>
      </c>
      <c r="M22" s="76">
        <v>143811000</v>
      </c>
      <c r="N22" s="76">
        <v>144356000</v>
      </c>
      <c r="O22" s="76">
        <v>144878000</v>
      </c>
      <c r="P22" s="76">
        <v>145373000</v>
      </c>
      <c r="Q22" s="76">
        <v>145839000</v>
      </c>
      <c r="R22" s="76">
        <v>146110000</v>
      </c>
      <c r="S22" s="76">
        <v>146328000</v>
      </c>
      <c r="T22" s="76">
        <v>146493000</v>
      </c>
      <c r="U22" s="76">
        <v>146602000</v>
      </c>
      <c r="V22" s="76">
        <v>146654000</v>
      </c>
      <c r="W22" s="76">
        <v>146644000</v>
      </c>
      <c r="X22" s="76">
        <v>146565000</v>
      </c>
      <c r="Y22" s="76">
        <v>146425000</v>
      </c>
      <c r="Z22" s="76">
        <v>146231000</v>
      </c>
      <c r="AA22" s="76">
        <v>145987000</v>
      </c>
      <c r="AB22" s="76">
        <v>145706000</v>
      </c>
      <c r="AC22" s="76">
        <v>145405000</v>
      </c>
      <c r="AD22" s="76">
        <v>145087000</v>
      </c>
      <c r="AE22" s="76">
        <v>144757000</v>
      </c>
      <c r="AF22" s="76">
        <v>144415000</v>
      </c>
      <c r="AG22" s="76">
        <v>144068000</v>
      </c>
      <c r="AH22" s="76">
        <v>143719000</v>
      </c>
      <c r="AI22" s="76">
        <v>143369000</v>
      </c>
      <c r="AJ22" s="76">
        <v>143020000</v>
      </c>
      <c r="AK22" s="76">
        <v>142673000</v>
      </c>
      <c r="AL22" s="76">
        <v>142328000</v>
      </c>
      <c r="AM22" s="76">
        <v>141985000</v>
      </c>
      <c r="AN22" s="76">
        <v>141642000</v>
      </c>
      <c r="AO22" s="76">
        <v>141296000</v>
      </c>
      <c r="AP22" s="76">
        <v>140946000</v>
      </c>
      <c r="AQ22" s="76">
        <v>140592000</v>
      </c>
      <c r="AR22" s="76">
        <v>140229000</v>
      </c>
      <c r="AS22" s="76">
        <v>139856000</v>
      </c>
      <c r="AT22" s="76">
        <v>139472000</v>
      </c>
      <c r="AU22" s="76">
        <v>139074000</v>
      </c>
    </row>
    <row r="23" spans="1:47" x14ac:dyDescent="0.3">
      <c r="A23" s="126" t="s">
        <v>34</v>
      </c>
      <c r="B23" s="76">
        <v>433163000</v>
      </c>
      <c r="C23" s="76">
        <v>437397000</v>
      </c>
      <c r="D23" s="76">
        <v>441639000</v>
      </c>
      <c r="E23" s="76">
        <v>445893000</v>
      </c>
      <c r="F23" s="76">
        <v>450164000</v>
      </c>
      <c r="G23" s="76">
        <v>454455000</v>
      </c>
      <c r="H23" s="76">
        <v>458394000</v>
      </c>
      <c r="I23" s="76">
        <v>462339000</v>
      </c>
      <c r="J23" s="76">
        <v>466291000</v>
      </c>
      <c r="K23" s="76">
        <v>470250000</v>
      </c>
      <c r="L23" s="76">
        <v>474218000</v>
      </c>
      <c r="M23" s="76">
        <v>477807000</v>
      </c>
      <c r="N23" s="76">
        <v>481362000</v>
      </c>
      <c r="O23" s="76">
        <v>484891000</v>
      </c>
      <c r="P23" s="76">
        <v>488402000</v>
      </c>
      <c r="Q23" s="76">
        <v>491904000</v>
      </c>
      <c r="R23" s="76">
        <v>494489000</v>
      </c>
      <c r="S23" s="76">
        <v>496979000</v>
      </c>
      <c r="T23" s="76">
        <v>499382000</v>
      </c>
      <c r="U23" s="76">
        <v>501705000</v>
      </c>
      <c r="V23" s="76">
        <v>503956000</v>
      </c>
      <c r="W23" s="76">
        <v>506110000</v>
      </c>
      <c r="X23" s="76">
        <v>508127000</v>
      </c>
      <c r="Y23" s="76">
        <v>510020000</v>
      </c>
      <c r="Z23" s="76">
        <v>511800000</v>
      </c>
      <c r="AA23" s="76">
        <v>513476000</v>
      </c>
      <c r="AB23" s="76">
        <v>515040000</v>
      </c>
      <c r="AC23" s="76">
        <v>516473000</v>
      </c>
      <c r="AD23" s="76">
        <v>517787000</v>
      </c>
      <c r="AE23" s="76">
        <v>518993000</v>
      </c>
      <c r="AF23" s="76">
        <v>520099000</v>
      </c>
      <c r="AG23" s="76">
        <v>521103000</v>
      </c>
      <c r="AH23" s="76">
        <v>521998000</v>
      </c>
      <c r="AI23" s="76">
        <v>522795000</v>
      </c>
      <c r="AJ23" s="76">
        <v>523502000</v>
      </c>
      <c r="AK23" s="76">
        <v>524127000</v>
      </c>
      <c r="AL23" s="76">
        <v>524679000</v>
      </c>
      <c r="AM23" s="76">
        <v>525167000</v>
      </c>
      <c r="AN23" s="76">
        <v>525598000</v>
      </c>
      <c r="AO23" s="76">
        <v>525978000</v>
      </c>
      <c r="AP23" s="76">
        <v>526310000</v>
      </c>
      <c r="AQ23" s="76">
        <v>526608000</v>
      </c>
      <c r="AR23" s="76">
        <v>526890000</v>
      </c>
      <c r="AS23" s="76">
        <v>527156000</v>
      </c>
      <c r="AT23" s="76">
        <v>527408000</v>
      </c>
      <c r="AU23" s="76">
        <v>527647000</v>
      </c>
    </row>
    <row r="24" spans="1:47" x14ac:dyDescent="0.3">
      <c r="A24" s="126" t="s">
        <v>19</v>
      </c>
      <c r="B24" s="76">
        <v>1968520000</v>
      </c>
      <c r="C24" s="76">
        <v>2003080000</v>
      </c>
      <c r="D24" s="76">
        <v>2039130000</v>
      </c>
      <c r="E24" s="76">
        <v>2076690000</v>
      </c>
      <c r="F24" s="76">
        <v>2115760000</v>
      </c>
      <c r="G24" s="76">
        <v>2156320000</v>
      </c>
      <c r="H24" s="76">
        <v>2195110000</v>
      </c>
      <c r="I24" s="76">
        <v>2235140000</v>
      </c>
      <c r="J24" s="76">
        <v>2276410000</v>
      </c>
      <c r="K24" s="76">
        <v>2318870000</v>
      </c>
      <c r="L24" s="76">
        <v>2362500000</v>
      </c>
      <c r="M24" s="76">
        <v>2403210000</v>
      </c>
      <c r="N24" s="76">
        <v>2444790000</v>
      </c>
      <c r="O24" s="76">
        <v>2487230000</v>
      </c>
      <c r="P24" s="76">
        <v>2530500000</v>
      </c>
      <c r="Q24" s="76">
        <v>2574600000</v>
      </c>
      <c r="R24" s="76">
        <v>2620790000</v>
      </c>
      <c r="S24" s="76">
        <v>2667310000</v>
      </c>
      <c r="T24" s="76">
        <v>2714170000</v>
      </c>
      <c r="U24" s="76">
        <v>2761390000</v>
      </c>
      <c r="V24" s="76">
        <v>2808980000</v>
      </c>
      <c r="W24" s="76">
        <v>2856810000</v>
      </c>
      <c r="X24" s="76">
        <v>2904680000</v>
      </c>
      <c r="Y24" s="76">
        <v>2952620000</v>
      </c>
      <c r="Z24" s="76">
        <v>3000650000</v>
      </c>
      <c r="AA24" s="76">
        <v>3048790000</v>
      </c>
      <c r="AB24" s="76">
        <v>3096970000</v>
      </c>
      <c r="AC24" s="76">
        <v>3145050000</v>
      </c>
      <c r="AD24" s="76">
        <v>3193070000</v>
      </c>
      <c r="AE24" s="76">
        <v>3241070000</v>
      </c>
      <c r="AF24" s="76">
        <v>3289070000</v>
      </c>
      <c r="AG24" s="76">
        <v>3337030000</v>
      </c>
      <c r="AH24" s="76">
        <v>3384890000</v>
      </c>
      <c r="AI24" s="76">
        <v>3432680000</v>
      </c>
      <c r="AJ24" s="76">
        <v>3480460000</v>
      </c>
      <c r="AK24" s="76">
        <v>3528240000</v>
      </c>
      <c r="AL24" s="76">
        <v>3576040000</v>
      </c>
      <c r="AM24" s="76">
        <v>3623870000</v>
      </c>
      <c r="AN24" s="76">
        <v>3671780000</v>
      </c>
      <c r="AO24" s="76">
        <v>3719790000</v>
      </c>
      <c r="AP24" s="76">
        <v>3767940000</v>
      </c>
      <c r="AQ24" s="76">
        <v>3816250000</v>
      </c>
      <c r="AR24" s="76">
        <v>3864720000</v>
      </c>
      <c r="AS24" s="76">
        <v>3913390000</v>
      </c>
      <c r="AT24" s="76">
        <v>3962310000</v>
      </c>
      <c r="AU24" s="76">
        <v>4011500000</v>
      </c>
    </row>
    <row r="26" spans="1:47" x14ac:dyDescent="0.3">
      <c r="A26" s="224" t="s">
        <v>749</v>
      </c>
    </row>
    <row r="27" spans="1:47" x14ac:dyDescent="0.3">
      <c r="A27" s="89" t="s">
        <v>304</v>
      </c>
      <c r="B27">
        <v>2005</v>
      </c>
      <c r="C27">
        <v>2006</v>
      </c>
      <c r="D27">
        <v>2007</v>
      </c>
      <c r="E27">
        <v>2008</v>
      </c>
      <c r="F27">
        <v>2009</v>
      </c>
      <c r="G27">
        <v>2010</v>
      </c>
      <c r="H27">
        <v>2011</v>
      </c>
      <c r="I27">
        <v>2012</v>
      </c>
      <c r="J27">
        <v>2013</v>
      </c>
      <c r="K27">
        <v>2014</v>
      </c>
      <c r="L27">
        <v>2015</v>
      </c>
      <c r="M27">
        <v>2016</v>
      </c>
      <c r="N27">
        <v>2017</v>
      </c>
      <c r="O27">
        <v>2018</v>
      </c>
      <c r="P27">
        <v>2019</v>
      </c>
      <c r="Q27">
        <v>2020</v>
      </c>
      <c r="R27">
        <v>2021</v>
      </c>
      <c r="S27">
        <v>2022</v>
      </c>
      <c r="T27">
        <v>2023</v>
      </c>
      <c r="U27">
        <v>2024</v>
      </c>
      <c r="V27">
        <v>2025</v>
      </c>
      <c r="W27">
        <v>2026</v>
      </c>
      <c r="X27">
        <v>2027</v>
      </c>
      <c r="Y27">
        <v>2028</v>
      </c>
      <c r="Z27">
        <v>2029</v>
      </c>
      <c r="AA27">
        <v>2030</v>
      </c>
      <c r="AB27">
        <v>2031</v>
      </c>
      <c r="AC27">
        <v>2032</v>
      </c>
      <c r="AD27">
        <v>2033</v>
      </c>
      <c r="AE27">
        <v>2034</v>
      </c>
      <c r="AF27">
        <v>2035</v>
      </c>
      <c r="AG27">
        <v>2036</v>
      </c>
      <c r="AH27">
        <v>2037</v>
      </c>
      <c r="AI27">
        <v>2038</v>
      </c>
      <c r="AJ27">
        <v>2039</v>
      </c>
      <c r="AK27">
        <v>2040</v>
      </c>
      <c r="AL27">
        <v>2041</v>
      </c>
      <c r="AM27">
        <v>2042</v>
      </c>
      <c r="AN27">
        <v>2043</v>
      </c>
      <c r="AO27">
        <v>2044</v>
      </c>
      <c r="AP27">
        <v>2045</v>
      </c>
      <c r="AQ27">
        <v>2046</v>
      </c>
      <c r="AR27">
        <v>2047</v>
      </c>
      <c r="AS27">
        <v>2048</v>
      </c>
      <c r="AT27">
        <v>2049</v>
      </c>
      <c r="AU27">
        <v>2050</v>
      </c>
    </row>
    <row r="28" spans="1:47" x14ac:dyDescent="0.3">
      <c r="A28" s="126" t="s">
        <v>714</v>
      </c>
      <c r="B28" s="76">
        <v>8253660</v>
      </c>
      <c r="C28" s="76">
        <v>8292610</v>
      </c>
      <c r="D28" s="76">
        <v>8329530</v>
      </c>
      <c r="E28" s="76">
        <v>8364950</v>
      </c>
      <c r="F28" s="76">
        <v>8399150</v>
      </c>
      <c r="G28" s="76">
        <v>8432280</v>
      </c>
      <c r="H28" s="76">
        <v>8467830</v>
      </c>
      <c r="I28" s="76">
        <v>8502980</v>
      </c>
      <c r="J28" s="76">
        <v>8537760</v>
      </c>
      <c r="K28" s="76">
        <v>8572150</v>
      </c>
      <c r="L28" s="76">
        <v>8606180</v>
      </c>
      <c r="M28" s="76">
        <v>8644010</v>
      </c>
      <c r="N28" s="76">
        <v>8680730</v>
      </c>
      <c r="O28" s="76">
        <v>8716540</v>
      </c>
      <c r="P28" s="76">
        <v>8751610</v>
      </c>
      <c r="Q28" s="76">
        <v>8786170</v>
      </c>
      <c r="R28" s="76">
        <v>8778820</v>
      </c>
      <c r="S28" s="76">
        <v>8769410</v>
      </c>
      <c r="T28" s="76">
        <v>8758150</v>
      </c>
      <c r="U28" s="76">
        <v>8745210</v>
      </c>
      <c r="V28" s="76">
        <v>8730740</v>
      </c>
      <c r="W28" s="76">
        <v>8714950</v>
      </c>
      <c r="X28" s="76">
        <v>8697990</v>
      </c>
      <c r="Y28" s="76">
        <v>8679930</v>
      </c>
      <c r="Z28" s="76">
        <v>8660800</v>
      </c>
      <c r="AA28" s="76">
        <v>8640650</v>
      </c>
      <c r="AB28" s="76">
        <v>8619370</v>
      </c>
      <c r="AC28" s="76">
        <v>8596790</v>
      </c>
      <c r="AD28" s="76">
        <v>8573000</v>
      </c>
      <c r="AE28" s="76">
        <v>8548060</v>
      </c>
      <c r="AF28" s="76">
        <v>8522040</v>
      </c>
      <c r="AG28" s="76">
        <v>8494660</v>
      </c>
      <c r="AH28" s="76">
        <v>8465550</v>
      </c>
      <c r="AI28" s="76">
        <v>8434900</v>
      </c>
      <c r="AJ28" s="76">
        <v>8402920</v>
      </c>
      <c r="AK28" s="76">
        <v>8369780</v>
      </c>
      <c r="AL28" s="76">
        <v>8335590</v>
      </c>
      <c r="AM28" s="76">
        <v>8300480</v>
      </c>
      <c r="AN28" s="76">
        <v>8264640</v>
      </c>
      <c r="AO28" s="76">
        <v>8228210</v>
      </c>
      <c r="AP28" s="76">
        <v>8191340</v>
      </c>
      <c r="AQ28" s="76">
        <v>8154420</v>
      </c>
      <c r="AR28" s="76">
        <v>8117960</v>
      </c>
      <c r="AS28" s="76">
        <v>8081970</v>
      </c>
      <c r="AT28" s="76">
        <v>8046440</v>
      </c>
      <c r="AU28" s="76">
        <v>8011380</v>
      </c>
    </row>
    <row r="29" spans="1:47" x14ac:dyDescent="0.3">
      <c r="A29" s="126" t="s">
        <v>715</v>
      </c>
      <c r="B29" s="76">
        <v>10546900</v>
      </c>
      <c r="C29" s="76">
        <v>10608700</v>
      </c>
      <c r="D29" s="76">
        <v>10668000</v>
      </c>
      <c r="E29" s="76">
        <v>10725700</v>
      </c>
      <c r="F29" s="76">
        <v>10782100</v>
      </c>
      <c r="G29" s="76">
        <v>10837400</v>
      </c>
      <c r="H29" s="76">
        <v>10890100</v>
      </c>
      <c r="I29" s="76">
        <v>10942300</v>
      </c>
      <c r="J29" s="76">
        <v>10994300</v>
      </c>
      <c r="K29" s="76">
        <v>11046100</v>
      </c>
      <c r="L29" s="76">
        <v>11097900</v>
      </c>
      <c r="M29" s="76">
        <v>11145600</v>
      </c>
      <c r="N29" s="76">
        <v>11193800</v>
      </c>
      <c r="O29" s="76">
        <v>11242400</v>
      </c>
      <c r="P29" s="76">
        <v>11291500</v>
      </c>
      <c r="Q29" s="76">
        <v>11341200</v>
      </c>
      <c r="R29" s="76">
        <v>11346600</v>
      </c>
      <c r="S29" s="76">
        <v>11350200</v>
      </c>
      <c r="T29" s="76">
        <v>11352300</v>
      </c>
      <c r="U29" s="76">
        <v>11352700</v>
      </c>
      <c r="V29" s="76">
        <v>11351600</v>
      </c>
      <c r="W29" s="76">
        <v>11348300</v>
      </c>
      <c r="X29" s="76">
        <v>11342000</v>
      </c>
      <c r="Y29" s="76">
        <v>11333000</v>
      </c>
      <c r="Z29" s="76">
        <v>11321400</v>
      </c>
      <c r="AA29" s="76">
        <v>11307500</v>
      </c>
      <c r="AB29" s="76">
        <v>11291600</v>
      </c>
      <c r="AC29" s="76">
        <v>11273800</v>
      </c>
      <c r="AD29" s="76">
        <v>11254500</v>
      </c>
      <c r="AE29" s="76">
        <v>11233600</v>
      </c>
      <c r="AF29" s="76">
        <v>11211300</v>
      </c>
      <c r="AG29" s="76">
        <v>11187500</v>
      </c>
      <c r="AH29" s="76">
        <v>11161900</v>
      </c>
      <c r="AI29" s="76">
        <v>11134600</v>
      </c>
      <c r="AJ29" s="76">
        <v>11105900</v>
      </c>
      <c r="AK29" s="76">
        <v>11075800</v>
      </c>
      <c r="AL29" s="76">
        <v>11044500</v>
      </c>
      <c r="AM29" s="76">
        <v>11011800</v>
      </c>
      <c r="AN29" s="76">
        <v>10977900</v>
      </c>
      <c r="AO29" s="76">
        <v>10942900</v>
      </c>
      <c r="AP29" s="76">
        <v>10906900</v>
      </c>
      <c r="AQ29" s="76">
        <v>10870200</v>
      </c>
      <c r="AR29" s="76">
        <v>10833300</v>
      </c>
      <c r="AS29" s="76">
        <v>10796300</v>
      </c>
      <c r="AT29" s="76">
        <v>10758900</v>
      </c>
      <c r="AU29" s="76">
        <v>10721200</v>
      </c>
    </row>
    <row r="30" spans="1:47" x14ac:dyDescent="0.3">
      <c r="A30" s="126" t="s">
        <v>716</v>
      </c>
      <c r="B30" s="76">
        <v>7686960</v>
      </c>
      <c r="C30" s="76">
        <v>7644920</v>
      </c>
      <c r="D30" s="76">
        <v>7601110</v>
      </c>
      <c r="E30" s="76">
        <v>7556320</v>
      </c>
      <c r="F30" s="76">
        <v>7511000</v>
      </c>
      <c r="G30" s="76">
        <v>7465480</v>
      </c>
      <c r="H30" s="76">
        <v>7420160</v>
      </c>
      <c r="I30" s="76">
        <v>7374730</v>
      </c>
      <c r="J30" s="76">
        <v>7329230</v>
      </c>
      <c r="K30" s="76">
        <v>7283660</v>
      </c>
      <c r="L30" s="76">
        <v>7238010</v>
      </c>
      <c r="M30" s="76">
        <v>7195010</v>
      </c>
      <c r="N30" s="76">
        <v>7152360</v>
      </c>
      <c r="O30" s="76">
        <v>7109980</v>
      </c>
      <c r="P30" s="76">
        <v>7067810</v>
      </c>
      <c r="Q30" s="76">
        <v>7025840</v>
      </c>
      <c r="R30" s="76">
        <v>6987880</v>
      </c>
      <c r="S30" s="76">
        <v>6949340</v>
      </c>
      <c r="T30" s="76">
        <v>6910250</v>
      </c>
      <c r="U30" s="76">
        <v>6870620</v>
      </c>
      <c r="V30" s="76">
        <v>6830460</v>
      </c>
      <c r="W30" s="76">
        <v>6789810</v>
      </c>
      <c r="X30" s="76">
        <v>6748770</v>
      </c>
      <c r="Y30" s="76">
        <v>6707450</v>
      </c>
      <c r="Z30" s="76">
        <v>6665940</v>
      </c>
      <c r="AA30" s="76">
        <v>6624290</v>
      </c>
      <c r="AB30" s="76">
        <v>6583040</v>
      </c>
      <c r="AC30" s="76">
        <v>6542970</v>
      </c>
      <c r="AD30" s="76">
        <v>6504000</v>
      </c>
      <c r="AE30" s="76">
        <v>6466090</v>
      </c>
      <c r="AF30" s="76">
        <v>6429170</v>
      </c>
      <c r="AG30" s="76">
        <v>6393260</v>
      </c>
      <c r="AH30" s="76">
        <v>6358360</v>
      </c>
      <c r="AI30" s="76">
        <v>6324430</v>
      </c>
      <c r="AJ30" s="76">
        <v>6291440</v>
      </c>
      <c r="AK30" s="76">
        <v>6259330</v>
      </c>
      <c r="AL30" s="76">
        <v>6228020</v>
      </c>
      <c r="AM30" s="76">
        <v>6197310</v>
      </c>
      <c r="AN30" s="76">
        <v>6167150</v>
      </c>
      <c r="AO30" s="76">
        <v>6137490</v>
      </c>
      <c r="AP30" s="76">
        <v>6108300</v>
      </c>
      <c r="AQ30" s="76">
        <v>6079480</v>
      </c>
      <c r="AR30" s="76">
        <v>6050910</v>
      </c>
      <c r="AS30" s="76">
        <v>6022570</v>
      </c>
      <c r="AT30" s="76">
        <v>5994420</v>
      </c>
      <c r="AU30" s="76">
        <v>5966440</v>
      </c>
    </row>
    <row r="31" spans="1:47" x14ac:dyDescent="0.3">
      <c r="A31" s="126" t="s">
        <v>717</v>
      </c>
      <c r="B31" s="76">
        <v>4378070</v>
      </c>
      <c r="C31" s="76">
        <v>4354080</v>
      </c>
      <c r="D31" s="76">
        <v>4329440</v>
      </c>
      <c r="E31" s="76">
        <v>4304660</v>
      </c>
      <c r="F31" s="76">
        <v>4280040</v>
      </c>
      <c r="G31" s="76">
        <v>4255780</v>
      </c>
      <c r="H31" s="76">
        <v>4231100</v>
      </c>
      <c r="I31" s="76">
        <v>4206790</v>
      </c>
      <c r="J31" s="76">
        <v>4182920</v>
      </c>
      <c r="K31" s="76">
        <v>4159530</v>
      </c>
      <c r="L31" s="76">
        <v>4136670</v>
      </c>
      <c r="M31" s="76">
        <v>4113600</v>
      </c>
      <c r="N31" s="76">
        <v>4091230</v>
      </c>
      <c r="O31" s="76">
        <v>4069530</v>
      </c>
      <c r="P31" s="76">
        <v>4048520</v>
      </c>
      <c r="Q31" s="76">
        <v>4028210</v>
      </c>
      <c r="R31" s="76">
        <v>4019120</v>
      </c>
      <c r="S31" s="76">
        <v>4010330</v>
      </c>
      <c r="T31" s="76">
        <v>4001770</v>
      </c>
      <c r="U31" s="76">
        <v>3993400</v>
      </c>
      <c r="V31" s="76">
        <v>3985180</v>
      </c>
      <c r="W31" s="76">
        <v>3976830</v>
      </c>
      <c r="X31" s="76">
        <v>3967960</v>
      </c>
      <c r="Y31" s="76">
        <v>3958690</v>
      </c>
      <c r="Z31" s="76">
        <v>3949090</v>
      </c>
      <c r="AA31" s="76">
        <v>3939250</v>
      </c>
      <c r="AB31" s="76">
        <v>3929280</v>
      </c>
      <c r="AC31" s="76">
        <v>3919280</v>
      </c>
      <c r="AD31" s="76">
        <v>3909300</v>
      </c>
      <c r="AE31" s="76">
        <v>3899370</v>
      </c>
      <c r="AF31" s="76">
        <v>3889540</v>
      </c>
      <c r="AG31" s="76">
        <v>3879890</v>
      </c>
      <c r="AH31" s="76">
        <v>3870540</v>
      </c>
      <c r="AI31" s="76">
        <v>3861490</v>
      </c>
      <c r="AJ31" s="76">
        <v>3852730</v>
      </c>
      <c r="AK31" s="76">
        <v>3844240</v>
      </c>
      <c r="AL31" s="76">
        <v>3836070</v>
      </c>
      <c r="AM31" s="76">
        <v>3828270</v>
      </c>
      <c r="AN31" s="76">
        <v>3820810</v>
      </c>
      <c r="AO31" s="76">
        <v>3813650</v>
      </c>
      <c r="AP31" s="76">
        <v>3806770</v>
      </c>
      <c r="AQ31" s="76">
        <v>3800240</v>
      </c>
      <c r="AR31" s="76">
        <v>3794140</v>
      </c>
      <c r="AS31" s="76">
        <v>3788410</v>
      </c>
      <c r="AT31" s="76">
        <v>3782990</v>
      </c>
      <c r="AU31" s="76">
        <v>3777840</v>
      </c>
    </row>
    <row r="32" spans="1:47" x14ac:dyDescent="0.3">
      <c r="A32" s="126" t="s">
        <v>718</v>
      </c>
      <c r="B32" s="76">
        <v>1027660</v>
      </c>
      <c r="C32" s="76">
        <v>1038600</v>
      </c>
      <c r="D32" s="76">
        <v>1049450</v>
      </c>
      <c r="E32" s="76">
        <v>1060260</v>
      </c>
      <c r="F32" s="76">
        <v>1071060</v>
      </c>
      <c r="G32" s="76">
        <v>1081870</v>
      </c>
      <c r="H32" s="76">
        <v>1091810</v>
      </c>
      <c r="I32" s="76">
        <v>1101600</v>
      </c>
      <c r="J32" s="76">
        <v>1111250</v>
      </c>
      <c r="K32" s="76">
        <v>1120800</v>
      </c>
      <c r="L32" s="76">
        <v>1130250</v>
      </c>
      <c r="M32" s="76">
        <v>1139220</v>
      </c>
      <c r="N32" s="76">
        <v>1147950</v>
      </c>
      <c r="O32" s="76">
        <v>1156440</v>
      </c>
      <c r="P32" s="76">
        <v>1164720</v>
      </c>
      <c r="Q32" s="76">
        <v>1172810</v>
      </c>
      <c r="R32" s="76">
        <v>1155390</v>
      </c>
      <c r="S32" s="76">
        <v>1138040</v>
      </c>
      <c r="T32" s="76">
        <v>1120780</v>
      </c>
      <c r="U32" s="76">
        <v>1103610</v>
      </c>
      <c r="V32" s="76">
        <v>1086550</v>
      </c>
      <c r="W32" s="76">
        <v>1069590</v>
      </c>
      <c r="X32" s="76">
        <v>1052700</v>
      </c>
      <c r="Y32" s="76">
        <v>1035910</v>
      </c>
      <c r="Z32" s="76">
        <v>1019230</v>
      </c>
      <c r="AA32" s="76">
        <v>1002660</v>
      </c>
      <c r="AB32" s="76">
        <v>986242</v>
      </c>
      <c r="AC32" s="76">
        <v>969986</v>
      </c>
      <c r="AD32" s="76">
        <v>953900</v>
      </c>
      <c r="AE32" s="76">
        <v>937992</v>
      </c>
      <c r="AF32" s="76">
        <v>922265</v>
      </c>
      <c r="AG32" s="76">
        <v>906731</v>
      </c>
      <c r="AH32" s="76">
        <v>891411</v>
      </c>
      <c r="AI32" s="76">
        <v>876304</v>
      </c>
      <c r="AJ32" s="76">
        <v>861413</v>
      </c>
      <c r="AK32" s="76">
        <v>846736</v>
      </c>
      <c r="AL32" s="76">
        <v>832299</v>
      </c>
      <c r="AM32" s="76">
        <v>818138</v>
      </c>
      <c r="AN32" s="76">
        <v>804243</v>
      </c>
      <c r="AO32" s="76">
        <v>790604</v>
      </c>
      <c r="AP32" s="76">
        <v>777213</v>
      </c>
      <c r="AQ32" s="76">
        <v>764085</v>
      </c>
      <c r="AR32" s="76">
        <v>751246</v>
      </c>
      <c r="AS32" s="76">
        <v>738680</v>
      </c>
      <c r="AT32" s="76">
        <v>726374</v>
      </c>
      <c r="AU32" s="76">
        <v>714315</v>
      </c>
    </row>
    <row r="33" spans="1:47" x14ac:dyDescent="0.3">
      <c r="A33" s="126" t="s">
        <v>719</v>
      </c>
      <c r="B33" s="76">
        <v>10258200</v>
      </c>
      <c r="C33" s="76">
        <v>10282000</v>
      </c>
      <c r="D33" s="76">
        <v>10301900</v>
      </c>
      <c r="E33" s="76">
        <v>10318800</v>
      </c>
      <c r="F33" s="76">
        <v>10333200</v>
      </c>
      <c r="G33" s="76">
        <v>10345300</v>
      </c>
      <c r="H33" s="76">
        <v>10359800</v>
      </c>
      <c r="I33" s="76">
        <v>10371000</v>
      </c>
      <c r="J33" s="76">
        <v>10379100</v>
      </c>
      <c r="K33" s="76">
        <v>10384100</v>
      </c>
      <c r="L33" s="76">
        <v>10386200</v>
      </c>
      <c r="M33" s="76">
        <v>10397400</v>
      </c>
      <c r="N33" s="76">
        <v>10405400</v>
      </c>
      <c r="O33" s="76">
        <v>10410200</v>
      </c>
      <c r="P33" s="76">
        <v>10412000</v>
      </c>
      <c r="Q33" s="76">
        <v>10410600</v>
      </c>
      <c r="R33" s="76">
        <v>10384200</v>
      </c>
      <c r="S33" s="76">
        <v>10351600</v>
      </c>
      <c r="T33" s="76">
        <v>10313200</v>
      </c>
      <c r="U33" s="76">
        <v>10269300</v>
      </c>
      <c r="V33" s="76">
        <v>10220200</v>
      </c>
      <c r="W33" s="76">
        <v>10166200</v>
      </c>
      <c r="X33" s="76">
        <v>10107500</v>
      </c>
      <c r="Y33" s="76">
        <v>10044600</v>
      </c>
      <c r="Z33" s="76">
        <v>9977670</v>
      </c>
      <c r="AA33" s="76">
        <v>9907140</v>
      </c>
      <c r="AB33" s="76">
        <v>9834060</v>
      </c>
      <c r="AC33" s="76">
        <v>9759950</v>
      </c>
      <c r="AD33" s="76">
        <v>9684900</v>
      </c>
      <c r="AE33" s="76">
        <v>9609010</v>
      </c>
      <c r="AF33" s="76">
        <v>9532360</v>
      </c>
      <c r="AG33" s="76">
        <v>9455540</v>
      </c>
      <c r="AH33" s="76">
        <v>9379400</v>
      </c>
      <c r="AI33" s="76">
        <v>9303840</v>
      </c>
      <c r="AJ33" s="76">
        <v>9228750</v>
      </c>
      <c r="AK33" s="76">
        <v>9154050</v>
      </c>
      <c r="AL33" s="76">
        <v>9079450</v>
      </c>
      <c r="AM33" s="76">
        <v>9004500</v>
      </c>
      <c r="AN33" s="76">
        <v>8929180</v>
      </c>
      <c r="AO33" s="76">
        <v>8853450</v>
      </c>
      <c r="AP33" s="76">
        <v>8777310</v>
      </c>
      <c r="AQ33" s="76">
        <v>8700460</v>
      </c>
      <c r="AR33" s="76">
        <v>8622490</v>
      </c>
      <c r="AS33" s="76">
        <v>8543420</v>
      </c>
      <c r="AT33" s="76">
        <v>8463280</v>
      </c>
      <c r="AU33" s="76">
        <v>8382120</v>
      </c>
    </row>
    <row r="34" spans="1:47" x14ac:dyDescent="0.3">
      <c r="A34" s="126" t="s">
        <v>720</v>
      </c>
      <c r="B34" s="76">
        <v>5421700</v>
      </c>
      <c r="C34" s="76">
        <v>5448060</v>
      </c>
      <c r="D34" s="76">
        <v>5472940</v>
      </c>
      <c r="E34" s="76">
        <v>5496730</v>
      </c>
      <c r="F34" s="76">
        <v>5519620</v>
      </c>
      <c r="G34" s="76">
        <v>5541770</v>
      </c>
      <c r="H34" s="76">
        <v>5559580</v>
      </c>
      <c r="I34" s="76">
        <v>5577130</v>
      </c>
      <c r="J34" s="76">
        <v>5594420</v>
      </c>
      <c r="K34" s="76">
        <v>5611420</v>
      </c>
      <c r="L34" s="76">
        <v>5628060</v>
      </c>
      <c r="M34" s="76">
        <v>5645460</v>
      </c>
      <c r="N34" s="76">
        <v>5662660</v>
      </c>
      <c r="O34" s="76">
        <v>5679730</v>
      </c>
      <c r="P34" s="76">
        <v>5696750</v>
      </c>
      <c r="Q34" s="76">
        <v>5713840</v>
      </c>
      <c r="R34" s="76">
        <v>5715890</v>
      </c>
      <c r="S34" s="76">
        <v>5716640</v>
      </c>
      <c r="T34" s="76">
        <v>5716270</v>
      </c>
      <c r="U34" s="76">
        <v>5714900</v>
      </c>
      <c r="V34" s="76">
        <v>5712670</v>
      </c>
      <c r="W34" s="76">
        <v>5709430</v>
      </c>
      <c r="X34" s="76">
        <v>5704920</v>
      </c>
      <c r="Y34" s="76">
        <v>5699260</v>
      </c>
      <c r="Z34" s="76">
        <v>5692560</v>
      </c>
      <c r="AA34" s="76">
        <v>5684920</v>
      </c>
      <c r="AB34" s="76">
        <v>5676430</v>
      </c>
      <c r="AC34" s="76">
        <v>5667160</v>
      </c>
      <c r="AD34" s="76">
        <v>5657120</v>
      </c>
      <c r="AE34" s="76">
        <v>5646310</v>
      </c>
      <c r="AF34" s="76">
        <v>5634760</v>
      </c>
      <c r="AG34" s="76">
        <v>5622340</v>
      </c>
      <c r="AH34" s="76">
        <v>5608850</v>
      </c>
      <c r="AI34" s="76">
        <v>5594340</v>
      </c>
      <c r="AJ34" s="76">
        <v>5578840</v>
      </c>
      <c r="AK34" s="76">
        <v>5562400</v>
      </c>
      <c r="AL34" s="76">
        <v>5545040</v>
      </c>
      <c r="AM34" s="76">
        <v>5526750</v>
      </c>
      <c r="AN34" s="76">
        <v>5507600</v>
      </c>
      <c r="AO34" s="76">
        <v>5487670</v>
      </c>
      <c r="AP34" s="76">
        <v>5467010</v>
      </c>
      <c r="AQ34" s="76">
        <v>5445920</v>
      </c>
      <c r="AR34" s="76">
        <v>5424820</v>
      </c>
      <c r="AS34" s="76">
        <v>5403690</v>
      </c>
      <c r="AT34" s="76">
        <v>5382510</v>
      </c>
      <c r="AU34" s="76">
        <v>5361270</v>
      </c>
    </row>
    <row r="35" spans="1:47" x14ac:dyDescent="0.3">
      <c r="A35" s="126" t="s">
        <v>721</v>
      </c>
      <c r="B35" s="76">
        <v>1355650</v>
      </c>
      <c r="C35" s="76">
        <v>1352940</v>
      </c>
      <c r="D35" s="76">
        <v>1350160</v>
      </c>
      <c r="E35" s="76">
        <v>1347540</v>
      </c>
      <c r="F35" s="76">
        <v>1345190</v>
      </c>
      <c r="G35" s="76">
        <v>1343170</v>
      </c>
      <c r="H35" s="76">
        <v>1340830</v>
      </c>
      <c r="I35" s="76">
        <v>1338820</v>
      </c>
      <c r="J35" s="76">
        <v>1337110</v>
      </c>
      <c r="K35" s="76">
        <v>1335690</v>
      </c>
      <c r="L35" s="76">
        <v>1334500</v>
      </c>
      <c r="M35" s="76">
        <v>1333630</v>
      </c>
      <c r="N35" s="76">
        <v>1332720</v>
      </c>
      <c r="O35" s="76">
        <v>1331730</v>
      </c>
      <c r="P35" s="76">
        <v>1330640</v>
      </c>
      <c r="Q35" s="76">
        <v>1329440</v>
      </c>
      <c r="R35" s="76">
        <v>1327710</v>
      </c>
      <c r="S35" s="76">
        <v>1325560</v>
      </c>
      <c r="T35" s="76">
        <v>1323000</v>
      </c>
      <c r="U35" s="76">
        <v>1320030</v>
      </c>
      <c r="V35" s="76">
        <v>1316650</v>
      </c>
      <c r="W35" s="76">
        <v>1312860</v>
      </c>
      <c r="X35" s="76">
        <v>1308700</v>
      </c>
      <c r="Y35" s="76">
        <v>1304160</v>
      </c>
      <c r="Z35" s="76">
        <v>1299280</v>
      </c>
      <c r="AA35" s="76">
        <v>1294060</v>
      </c>
      <c r="AB35" s="76">
        <v>1288580</v>
      </c>
      <c r="AC35" s="76">
        <v>1282930</v>
      </c>
      <c r="AD35" s="76">
        <v>1277150</v>
      </c>
      <c r="AE35" s="76">
        <v>1271240</v>
      </c>
      <c r="AF35" s="76">
        <v>1265220</v>
      </c>
      <c r="AG35" s="76">
        <v>1259110</v>
      </c>
      <c r="AH35" s="76">
        <v>1252970</v>
      </c>
      <c r="AI35" s="76">
        <v>1246790</v>
      </c>
      <c r="AJ35" s="76">
        <v>1240590</v>
      </c>
      <c r="AK35" s="76">
        <v>1234380</v>
      </c>
      <c r="AL35" s="76">
        <v>1228140</v>
      </c>
      <c r="AM35" s="76">
        <v>1221870</v>
      </c>
      <c r="AN35" s="76">
        <v>1215570</v>
      </c>
      <c r="AO35" s="76">
        <v>1209230</v>
      </c>
      <c r="AP35" s="76">
        <v>1202850</v>
      </c>
      <c r="AQ35" s="76">
        <v>1196420</v>
      </c>
      <c r="AR35" s="76">
        <v>1189960</v>
      </c>
      <c r="AS35" s="76">
        <v>1183430</v>
      </c>
      <c r="AT35" s="76">
        <v>1176840</v>
      </c>
      <c r="AU35" s="76">
        <v>1170160</v>
      </c>
    </row>
    <row r="36" spans="1:47" x14ac:dyDescent="0.3">
      <c r="A36" s="126" t="s">
        <v>722</v>
      </c>
      <c r="B36" s="76">
        <v>5258930</v>
      </c>
      <c r="C36" s="76">
        <v>5260100</v>
      </c>
      <c r="D36" s="76">
        <v>5270050</v>
      </c>
      <c r="E36" s="76">
        <v>5284370</v>
      </c>
      <c r="F36" s="76">
        <v>5299490</v>
      </c>
      <c r="G36" s="76">
        <v>5314560</v>
      </c>
      <c r="H36" s="76">
        <v>5327110</v>
      </c>
      <c r="I36" s="76">
        <v>5339480</v>
      </c>
      <c r="J36" s="76">
        <v>5351690</v>
      </c>
      <c r="K36" s="76">
        <v>5363790</v>
      </c>
      <c r="L36" s="76">
        <v>5375800</v>
      </c>
      <c r="M36" s="76">
        <v>5379760</v>
      </c>
      <c r="N36" s="76">
        <v>5383170</v>
      </c>
      <c r="O36" s="76">
        <v>5386090</v>
      </c>
      <c r="P36" s="76">
        <v>5388600</v>
      </c>
      <c r="Q36" s="76">
        <v>5390730</v>
      </c>
      <c r="R36" s="76">
        <v>5380640</v>
      </c>
      <c r="S36" s="76">
        <v>5368420</v>
      </c>
      <c r="T36" s="76">
        <v>5354170</v>
      </c>
      <c r="U36" s="76">
        <v>5338000</v>
      </c>
      <c r="V36" s="76">
        <v>5319990</v>
      </c>
      <c r="W36" s="76">
        <v>5299780</v>
      </c>
      <c r="X36" s="76">
        <v>5276850</v>
      </c>
      <c r="Y36" s="76">
        <v>5251410</v>
      </c>
      <c r="Z36" s="76">
        <v>5223690</v>
      </c>
      <c r="AA36" s="76">
        <v>5193890</v>
      </c>
      <c r="AB36" s="76">
        <v>5162490</v>
      </c>
      <c r="AC36" s="76">
        <v>5130100</v>
      </c>
      <c r="AD36" s="76">
        <v>5096770</v>
      </c>
      <c r="AE36" s="76">
        <v>5062540</v>
      </c>
      <c r="AF36" s="76">
        <v>5027450</v>
      </c>
      <c r="AG36" s="76">
        <v>4991640</v>
      </c>
      <c r="AH36" s="76">
        <v>4955340</v>
      </c>
      <c r="AI36" s="76">
        <v>4918530</v>
      </c>
      <c r="AJ36" s="76">
        <v>4881220</v>
      </c>
      <c r="AK36" s="76">
        <v>4843410</v>
      </c>
      <c r="AL36" s="76">
        <v>4805150</v>
      </c>
      <c r="AM36" s="76">
        <v>4766520</v>
      </c>
      <c r="AN36" s="76">
        <v>4727480</v>
      </c>
      <c r="AO36" s="76">
        <v>4688020</v>
      </c>
      <c r="AP36" s="76">
        <v>4648110</v>
      </c>
      <c r="AQ36" s="76">
        <v>4607910</v>
      </c>
      <c r="AR36" s="76">
        <v>4567660</v>
      </c>
      <c r="AS36" s="76">
        <v>4527260</v>
      </c>
      <c r="AT36" s="76">
        <v>4486640</v>
      </c>
      <c r="AU36" s="76">
        <v>4445720</v>
      </c>
    </row>
    <row r="37" spans="1:47" x14ac:dyDescent="0.3">
      <c r="A37" s="126" t="s">
        <v>723</v>
      </c>
      <c r="B37" s="76">
        <v>61120100</v>
      </c>
      <c r="C37" s="76">
        <v>61403300</v>
      </c>
      <c r="D37" s="76">
        <v>61676200</v>
      </c>
      <c r="E37" s="76">
        <v>61942600</v>
      </c>
      <c r="F37" s="76">
        <v>62204500</v>
      </c>
      <c r="G37" s="76">
        <v>62463000</v>
      </c>
      <c r="H37" s="76">
        <v>62722700</v>
      </c>
      <c r="I37" s="76">
        <v>62983200</v>
      </c>
      <c r="J37" s="76">
        <v>63244600</v>
      </c>
      <c r="K37" s="76">
        <v>63507100</v>
      </c>
      <c r="L37" s="76">
        <v>63770900</v>
      </c>
      <c r="M37" s="76">
        <v>63986100</v>
      </c>
      <c r="N37" s="76">
        <v>64203900</v>
      </c>
      <c r="O37" s="76">
        <v>64424500</v>
      </c>
      <c r="P37" s="76">
        <v>64648300</v>
      </c>
      <c r="Q37" s="76">
        <v>64875600</v>
      </c>
      <c r="R37" s="76">
        <v>65084100</v>
      </c>
      <c r="S37" s="76">
        <v>65282700</v>
      </c>
      <c r="T37" s="76">
        <v>65471800</v>
      </c>
      <c r="U37" s="76">
        <v>65651800</v>
      </c>
      <c r="V37" s="76">
        <v>65823100</v>
      </c>
      <c r="W37" s="76">
        <v>65982100</v>
      </c>
      <c r="X37" s="76">
        <v>66123100</v>
      </c>
      <c r="Y37" s="76">
        <v>66248300</v>
      </c>
      <c r="Z37" s="76">
        <v>66359200</v>
      </c>
      <c r="AA37" s="76">
        <v>66457400</v>
      </c>
      <c r="AB37" s="76">
        <v>66545700</v>
      </c>
      <c r="AC37" s="76">
        <v>66627000</v>
      </c>
      <c r="AD37" s="76">
        <v>66702000</v>
      </c>
      <c r="AE37" s="76">
        <v>66771300</v>
      </c>
      <c r="AF37" s="76">
        <v>66835300</v>
      </c>
      <c r="AG37" s="76">
        <v>66893300</v>
      </c>
      <c r="AH37" s="76">
        <v>66944000</v>
      </c>
      <c r="AI37" s="76">
        <v>66987700</v>
      </c>
      <c r="AJ37" s="76">
        <v>67024900</v>
      </c>
      <c r="AK37" s="76">
        <v>67055800</v>
      </c>
      <c r="AL37" s="76">
        <v>67079100</v>
      </c>
      <c r="AM37" s="76">
        <v>67092700</v>
      </c>
      <c r="AN37" s="76">
        <v>67096900</v>
      </c>
      <c r="AO37" s="76">
        <v>67092200</v>
      </c>
      <c r="AP37" s="76">
        <v>67079100</v>
      </c>
      <c r="AQ37" s="76">
        <v>67058000</v>
      </c>
      <c r="AR37" s="76">
        <v>67029400</v>
      </c>
      <c r="AS37" s="76">
        <v>66993400</v>
      </c>
      <c r="AT37" s="76">
        <v>66950200</v>
      </c>
      <c r="AU37" s="76">
        <v>66899700</v>
      </c>
    </row>
    <row r="38" spans="1:47" x14ac:dyDescent="0.3">
      <c r="A38" s="126" t="s">
        <v>724</v>
      </c>
      <c r="B38" s="76">
        <v>81602700</v>
      </c>
      <c r="C38" s="76">
        <v>81777400</v>
      </c>
      <c r="D38" s="76">
        <v>81927400</v>
      </c>
      <c r="E38" s="76">
        <v>82058400</v>
      </c>
      <c r="F38" s="76">
        <v>82173500</v>
      </c>
      <c r="G38" s="76">
        <v>82274700</v>
      </c>
      <c r="H38" s="76">
        <v>82399300</v>
      </c>
      <c r="I38" s="76">
        <v>82514000</v>
      </c>
      <c r="J38" s="76">
        <v>82620400</v>
      </c>
      <c r="K38" s="76">
        <v>82720200</v>
      </c>
      <c r="L38" s="76">
        <v>82814800</v>
      </c>
      <c r="M38" s="76">
        <v>82980500</v>
      </c>
      <c r="N38" s="76">
        <v>83132300</v>
      </c>
      <c r="O38" s="76">
        <v>83273200</v>
      </c>
      <c r="P38" s="76">
        <v>83406000</v>
      </c>
      <c r="Q38" s="76">
        <v>83532800</v>
      </c>
      <c r="R38" s="76">
        <v>83352200</v>
      </c>
      <c r="S38" s="76">
        <v>83164300</v>
      </c>
      <c r="T38" s="76">
        <v>82969100</v>
      </c>
      <c r="U38" s="76">
        <v>82767000</v>
      </c>
      <c r="V38" s="76">
        <v>82558200</v>
      </c>
      <c r="W38" s="76">
        <v>82342800</v>
      </c>
      <c r="X38" s="76">
        <v>82120600</v>
      </c>
      <c r="Y38" s="76">
        <v>81891500</v>
      </c>
      <c r="Z38" s="76">
        <v>81655500</v>
      </c>
      <c r="AA38" s="76">
        <v>81412500</v>
      </c>
      <c r="AB38" s="76">
        <v>81159500</v>
      </c>
      <c r="AC38" s="76">
        <v>80892600</v>
      </c>
      <c r="AD38" s="76">
        <v>80612900</v>
      </c>
      <c r="AE38" s="76">
        <v>80321700</v>
      </c>
      <c r="AF38" s="76">
        <v>80020000</v>
      </c>
      <c r="AG38" s="76">
        <v>79707900</v>
      </c>
      <c r="AH38" s="76">
        <v>79385700</v>
      </c>
      <c r="AI38" s="76">
        <v>79054800</v>
      </c>
      <c r="AJ38" s="76">
        <v>78716500</v>
      </c>
      <c r="AK38" s="76">
        <v>78372100</v>
      </c>
      <c r="AL38" s="76">
        <v>78023100</v>
      </c>
      <c r="AM38" s="76">
        <v>77671700</v>
      </c>
      <c r="AN38" s="76">
        <v>77319200</v>
      </c>
      <c r="AO38" s="76">
        <v>76966500</v>
      </c>
      <c r="AP38" s="76">
        <v>76614800</v>
      </c>
      <c r="AQ38" s="76">
        <v>76268400</v>
      </c>
      <c r="AR38" s="76">
        <v>75933400</v>
      </c>
      <c r="AS38" s="76">
        <v>75608900</v>
      </c>
      <c r="AT38" s="76">
        <v>75294400</v>
      </c>
      <c r="AU38" s="76">
        <v>74989200</v>
      </c>
    </row>
    <row r="39" spans="1:47" x14ac:dyDescent="0.3">
      <c r="A39" s="126" t="s">
        <v>725</v>
      </c>
      <c r="B39" s="76">
        <v>11224800</v>
      </c>
      <c r="C39" s="76">
        <v>11174900</v>
      </c>
      <c r="D39" s="76">
        <v>11121400</v>
      </c>
      <c r="E39" s="76">
        <v>11065400</v>
      </c>
      <c r="F39" s="76">
        <v>11007400</v>
      </c>
      <c r="G39" s="76">
        <v>10947800</v>
      </c>
      <c r="H39" s="76">
        <v>10882700</v>
      </c>
      <c r="I39" s="76">
        <v>10816200</v>
      </c>
      <c r="J39" s="76">
        <v>10748600</v>
      </c>
      <c r="K39" s="76">
        <v>10680000</v>
      </c>
      <c r="L39" s="76">
        <v>10610800</v>
      </c>
      <c r="M39" s="76">
        <v>10539800</v>
      </c>
      <c r="N39" s="76">
        <v>10469300</v>
      </c>
      <c r="O39" s="76">
        <v>10399200</v>
      </c>
      <c r="P39" s="76">
        <v>10329600</v>
      </c>
      <c r="Q39" s="76">
        <v>10260400</v>
      </c>
      <c r="R39" s="76">
        <v>10228900</v>
      </c>
      <c r="S39" s="76">
        <v>10197700</v>
      </c>
      <c r="T39" s="76">
        <v>10166800</v>
      </c>
      <c r="U39" s="76">
        <v>10136000</v>
      </c>
      <c r="V39" s="76">
        <v>10105400</v>
      </c>
      <c r="W39" s="76">
        <v>10074600</v>
      </c>
      <c r="X39" s="76">
        <v>10043100</v>
      </c>
      <c r="Y39" s="76">
        <v>10011100</v>
      </c>
      <c r="Z39" s="76">
        <v>9978620</v>
      </c>
      <c r="AA39" s="76">
        <v>9945920</v>
      </c>
      <c r="AB39" s="76">
        <v>9913120</v>
      </c>
      <c r="AC39" s="76">
        <v>9880440</v>
      </c>
      <c r="AD39" s="76">
        <v>9847910</v>
      </c>
      <c r="AE39" s="76">
        <v>9815560</v>
      </c>
      <c r="AF39" s="76">
        <v>9783410</v>
      </c>
      <c r="AG39" s="76">
        <v>9751020</v>
      </c>
      <c r="AH39" s="76">
        <v>9717690</v>
      </c>
      <c r="AI39" s="76">
        <v>9683580</v>
      </c>
      <c r="AJ39" s="76">
        <v>9648830</v>
      </c>
      <c r="AK39" s="76">
        <v>9613560</v>
      </c>
      <c r="AL39" s="76">
        <v>9577840</v>
      </c>
      <c r="AM39" s="76">
        <v>9541660</v>
      </c>
      <c r="AN39" s="76">
        <v>9505080</v>
      </c>
      <c r="AO39" s="76">
        <v>9468140</v>
      </c>
      <c r="AP39" s="76">
        <v>9430900</v>
      </c>
      <c r="AQ39" s="76">
        <v>9393300</v>
      </c>
      <c r="AR39" s="76">
        <v>9355240</v>
      </c>
      <c r="AS39" s="76">
        <v>9316830</v>
      </c>
      <c r="AT39" s="76">
        <v>9278170</v>
      </c>
      <c r="AU39" s="76">
        <v>9239340</v>
      </c>
    </row>
    <row r="40" spans="1:47" x14ac:dyDescent="0.3">
      <c r="A40" s="126" t="s">
        <v>726</v>
      </c>
      <c r="B40" s="76">
        <v>10085900</v>
      </c>
      <c r="C40" s="76">
        <v>10041200</v>
      </c>
      <c r="D40" s="76">
        <v>9994230</v>
      </c>
      <c r="E40" s="76">
        <v>9946090</v>
      </c>
      <c r="F40" s="76">
        <v>9897240</v>
      </c>
      <c r="G40" s="76">
        <v>9848020</v>
      </c>
      <c r="H40" s="76">
        <v>9799290</v>
      </c>
      <c r="I40" s="76">
        <v>9749910</v>
      </c>
      <c r="J40" s="76">
        <v>9700050</v>
      </c>
      <c r="K40" s="76">
        <v>9649780</v>
      </c>
      <c r="L40" s="76">
        <v>9599130</v>
      </c>
      <c r="M40" s="76">
        <v>9558430</v>
      </c>
      <c r="N40" s="76">
        <v>9517090</v>
      </c>
      <c r="O40" s="76">
        <v>9474970</v>
      </c>
      <c r="P40" s="76">
        <v>9431910</v>
      </c>
      <c r="Q40" s="76">
        <v>9387780</v>
      </c>
      <c r="R40" s="76">
        <v>9347910</v>
      </c>
      <c r="S40" s="76">
        <v>9304540</v>
      </c>
      <c r="T40" s="76">
        <v>9257880</v>
      </c>
      <c r="U40" s="76">
        <v>9208140</v>
      </c>
      <c r="V40" s="76">
        <v>9155470</v>
      </c>
      <c r="W40" s="76">
        <v>9100060</v>
      </c>
      <c r="X40" s="76">
        <v>9042090</v>
      </c>
      <c r="Y40" s="76">
        <v>8981720</v>
      </c>
      <c r="Z40" s="76">
        <v>8919060</v>
      </c>
      <c r="AA40" s="76">
        <v>8854230</v>
      </c>
      <c r="AB40" s="76">
        <v>8787250</v>
      </c>
      <c r="AC40" s="76">
        <v>8718160</v>
      </c>
      <c r="AD40" s="76">
        <v>8647230</v>
      </c>
      <c r="AE40" s="76">
        <v>8574650</v>
      </c>
      <c r="AF40" s="76">
        <v>8500600</v>
      </c>
      <c r="AG40" s="76">
        <v>8425920</v>
      </c>
      <c r="AH40" s="76">
        <v>8351690</v>
      </c>
      <c r="AI40" s="76">
        <v>8277790</v>
      </c>
      <c r="AJ40" s="76">
        <v>8204140</v>
      </c>
      <c r="AK40" s="76">
        <v>8130650</v>
      </c>
      <c r="AL40" s="76">
        <v>8057540</v>
      </c>
      <c r="AM40" s="76">
        <v>7985130</v>
      </c>
      <c r="AN40" s="76">
        <v>7913240</v>
      </c>
      <c r="AO40" s="76">
        <v>7841730</v>
      </c>
      <c r="AP40" s="76">
        <v>7770470</v>
      </c>
      <c r="AQ40" s="76">
        <v>7698990</v>
      </c>
      <c r="AR40" s="76">
        <v>7626730</v>
      </c>
      <c r="AS40" s="76">
        <v>7553800</v>
      </c>
      <c r="AT40" s="76">
        <v>7480290</v>
      </c>
      <c r="AU40" s="76">
        <v>7406280</v>
      </c>
    </row>
    <row r="41" spans="1:47" x14ac:dyDescent="0.3">
      <c r="A41" s="126" t="s">
        <v>727</v>
      </c>
      <c r="B41" s="76">
        <v>4141220</v>
      </c>
      <c r="C41" s="76">
        <v>4192240</v>
      </c>
      <c r="D41" s="76">
        <v>4242780</v>
      </c>
      <c r="E41" s="76">
        <v>4293080</v>
      </c>
      <c r="F41" s="76">
        <v>4343190</v>
      </c>
      <c r="G41" s="76">
        <v>4393140</v>
      </c>
      <c r="H41" s="76">
        <v>4441400</v>
      </c>
      <c r="I41" s="76">
        <v>4488500</v>
      </c>
      <c r="J41" s="76">
        <v>4534530</v>
      </c>
      <c r="K41" s="76">
        <v>4579590</v>
      </c>
      <c r="L41" s="76">
        <v>4623780</v>
      </c>
      <c r="M41" s="76">
        <v>4663150</v>
      </c>
      <c r="N41" s="76">
        <v>4701000</v>
      </c>
      <c r="O41" s="76">
        <v>4737420</v>
      </c>
      <c r="P41" s="76">
        <v>4772470</v>
      </c>
      <c r="Q41" s="76">
        <v>4806170</v>
      </c>
      <c r="R41" s="76">
        <v>4823560</v>
      </c>
      <c r="S41" s="76">
        <v>4838460</v>
      </c>
      <c r="T41" s="76">
        <v>4851020</v>
      </c>
      <c r="U41" s="76">
        <v>4861340</v>
      </c>
      <c r="V41" s="76">
        <v>4869530</v>
      </c>
      <c r="W41" s="76">
        <v>4875710</v>
      </c>
      <c r="X41" s="76">
        <v>4880030</v>
      </c>
      <c r="Y41" s="76">
        <v>4882630</v>
      </c>
      <c r="Z41" s="76">
        <v>4883640</v>
      </c>
      <c r="AA41" s="76">
        <v>4883160</v>
      </c>
      <c r="AB41" s="76">
        <v>4881360</v>
      </c>
      <c r="AC41" s="76">
        <v>4878470</v>
      </c>
      <c r="AD41" s="76">
        <v>4874550</v>
      </c>
      <c r="AE41" s="76">
        <v>4869690</v>
      </c>
      <c r="AF41" s="76">
        <v>4863950</v>
      </c>
      <c r="AG41" s="76">
        <v>4857290</v>
      </c>
      <c r="AH41" s="76">
        <v>4849580</v>
      </c>
      <c r="AI41" s="76">
        <v>4840870</v>
      </c>
      <c r="AJ41" s="76">
        <v>4831220</v>
      </c>
      <c r="AK41" s="76">
        <v>4820650</v>
      </c>
      <c r="AL41" s="76">
        <v>4808930</v>
      </c>
      <c r="AM41" s="76">
        <v>4795660</v>
      </c>
      <c r="AN41" s="76">
        <v>4780910</v>
      </c>
      <c r="AO41" s="76">
        <v>4764750</v>
      </c>
      <c r="AP41" s="76">
        <v>4747250</v>
      </c>
      <c r="AQ41" s="76">
        <v>4728360</v>
      </c>
      <c r="AR41" s="76">
        <v>4707950</v>
      </c>
      <c r="AS41" s="76">
        <v>4686090</v>
      </c>
      <c r="AT41" s="76">
        <v>4662840</v>
      </c>
      <c r="AU41" s="76">
        <v>4638250</v>
      </c>
    </row>
    <row r="42" spans="1:47" x14ac:dyDescent="0.3">
      <c r="A42" s="126" t="s">
        <v>728</v>
      </c>
      <c r="B42" s="76">
        <v>58281200</v>
      </c>
      <c r="C42" s="76">
        <v>58478800</v>
      </c>
      <c r="D42" s="76">
        <v>58651000</v>
      </c>
      <c r="E42" s="76">
        <v>58801800</v>
      </c>
      <c r="F42" s="76">
        <v>58933000</v>
      </c>
      <c r="G42" s="76">
        <v>59046000</v>
      </c>
      <c r="H42" s="76">
        <v>59142800</v>
      </c>
      <c r="I42" s="76">
        <v>59223500</v>
      </c>
      <c r="J42" s="76">
        <v>59289200</v>
      </c>
      <c r="K42" s="76">
        <v>59341000</v>
      </c>
      <c r="L42" s="76">
        <v>59379900</v>
      </c>
      <c r="M42" s="76">
        <v>59381000</v>
      </c>
      <c r="N42" s="76">
        <v>59373700</v>
      </c>
      <c r="O42" s="76">
        <v>59359000</v>
      </c>
      <c r="P42" s="76">
        <v>59337600</v>
      </c>
      <c r="Q42" s="76">
        <v>59310100</v>
      </c>
      <c r="R42" s="76">
        <v>59073100</v>
      </c>
      <c r="S42" s="76">
        <v>58832600</v>
      </c>
      <c r="T42" s="76">
        <v>58588900</v>
      </c>
      <c r="U42" s="76">
        <v>58342100</v>
      </c>
      <c r="V42" s="76">
        <v>58092400</v>
      </c>
      <c r="W42" s="76">
        <v>57838600</v>
      </c>
      <c r="X42" s="76">
        <v>57578500</v>
      </c>
      <c r="Y42" s="76">
        <v>57313000</v>
      </c>
      <c r="Z42" s="76">
        <v>57043000</v>
      </c>
      <c r="AA42" s="76">
        <v>56769200</v>
      </c>
      <c r="AB42" s="76">
        <v>56492800</v>
      </c>
      <c r="AC42" s="76">
        <v>56215200</v>
      </c>
      <c r="AD42" s="76">
        <v>55936500</v>
      </c>
      <c r="AE42" s="76">
        <v>55656900</v>
      </c>
      <c r="AF42" s="76">
        <v>55376500</v>
      </c>
      <c r="AG42" s="76">
        <v>55092800</v>
      </c>
      <c r="AH42" s="76">
        <v>54802200</v>
      </c>
      <c r="AI42" s="76">
        <v>54505200</v>
      </c>
      <c r="AJ42" s="76">
        <v>54202400</v>
      </c>
      <c r="AK42" s="76">
        <v>53894300</v>
      </c>
      <c r="AL42" s="76">
        <v>53578900</v>
      </c>
      <c r="AM42" s="76">
        <v>53253200</v>
      </c>
      <c r="AN42" s="76">
        <v>52918200</v>
      </c>
      <c r="AO42" s="76">
        <v>52574800</v>
      </c>
      <c r="AP42" s="76">
        <v>52223700</v>
      </c>
      <c r="AQ42" s="76">
        <v>51867200</v>
      </c>
      <c r="AR42" s="76">
        <v>51507800</v>
      </c>
      <c r="AS42" s="76">
        <v>51146100</v>
      </c>
      <c r="AT42" s="76">
        <v>50782300</v>
      </c>
      <c r="AU42" s="76">
        <v>50416700</v>
      </c>
    </row>
    <row r="43" spans="1:47" x14ac:dyDescent="0.3">
      <c r="A43" s="126" t="s">
        <v>729</v>
      </c>
      <c r="B43" s="76">
        <v>2252000</v>
      </c>
      <c r="C43" s="76">
        <v>2215610</v>
      </c>
      <c r="D43" s="76">
        <v>2180300</v>
      </c>
      <c r="E43" s="76">
        <v>2146320</v>
      </c>
      <c r="F43" s="76">
        <v>2113820</v>
      </c>
      <c r="G43" s="76">
        <v>2082940</v>
      </c>
      <c r="H43" s="76">
        <v>2053640</v>
      </c>
      <c r="I43" s="76">
        <v>2026120</v>
      </c>
      <c r="J43" s="76">
        <v>2000260</v>
      </c>
      <c r="K43" s="76">
        <v>1975920</v>
      </c>
      <c r="L43" s="76">
        <v>1952950</v>
      </c>
      <c r="M43" s="76">
        <v>1934170</v>
      </c>
      <c r="N43" s="76">
        <v>1916060</v>
      </c>
      <c r="O43" s="76">
        <v>1898550</v>
      </c>
      <c r="P43" s="76">
        <v>1881590</v>
      </c>
      <c r="Q43" s="76">
        <v>1865160</v>
      </c>
      <c r="R43" s="76">
        <v>1868730</v>
      </c>
      <c r="S43" s="76">
        <v>1872020</v>
      </c>
      <c r="T43" s="76">
        <v>1875040</v>
      </c>
      <c r="U43" s="76">
        <v>1877770</v>
      </c>
      <c r="V43" s="76">
        <v>1880200</v>
      </c>
      <c r="W43" s="76">
        <v>1882400</v>
      </c>
      <c r="X43" s="76">
        <v>1884490</v>
      </c>
      <c r="Y43" s="76">
        <v>1886430</v>
      </c>
      <c r="Z43" s="76">
        <v>1888230</v>
      </c>
      <c r="AA43" s="76">
        <v>1889870</v>
      </c>
      <c r="AB43" s="76">
        <v>1891400</v>
      </c>
      <c r="AC43" s="76">
        <v>1892900</v>
      </c>
      <c r="AD43" s="76">
        <v>1894410</v>
      </c>
      <c r="AE43" s="76">
        <v>1895920</v>
      </c>
      <c r="AF43" s="76">
        <v>1897450</v>
      </c>
      <c r="AG43" s="76">
        <v>1899020</v>
      </c>
      <c r="AH43" s="76">
        <v>1900660</v>
      </c>
      <c r="AI43" s="76">
        <v>1902380</v>
      </c>
      <c r="AJ43" s="76">
        <v>1904180</v>
      </c>
      <c r="AK43" s="76">
        <v>1906060</v>
      </c>
      <c r="AL43" s="76">
        <v>1908030</v>
      </c>
      <c r="AM43" s="76">
        <v>1910050</v>
      </c>
      <c r="AN43" s="76">
        <v>1912110</v>
      </c>
      <c r="AO43" s="76">
        <v>1914200</v>
      </c>
      <c r="AP43" s="76">
        <v>1916300</v>
      </c>
      <c r="AQ43" s="76">
        <v>1918410</v>
      </c>
      <c r="AR43" s="76">
        <v>1920480</v>
      </c>
      <c r="AS43" s="76">
        <v>1922500</v>
      </c>
      <c r="AT43" s="76">
        <v>1924440</v>
      </c>
      <c r="AU43" s="76">
        <v>1926280</v>
      </c>
    </row>
    <row r="44" spans="1:47" x14ac:dyDescent="0.3">
      <c r="A44" s="126" t="s">
        <v>730</v>
      </c>
      <c r="B44" s="76">
        <v>3344260</v>
      </c>
      <c r="C44" s="76">
        <v>3288260</v>
      </c>
      <c r="D44" s="76">
        <v>3233480</v>
      </c>
      <c r="E44" s="76">
        <v>3180180</v>
      </c>
      <c r="F44" s="76">
        <v>3128570</v>
      </c>
      <c r="G44" s="76">
        <v>3078880</v>
      </c>
      <c r="H44" s="76">
        <v>3034970</v>
      </c>
      <c r="I44" s="76">
        <v>2993420</v>
      </c>
      <c r="J44" s="76">
        <v>2954210</v>
      </c>
      <c r="K44" s="76">
        <v>2917220</v>
      </c>
      <c r="L44" s="76">
        <v>2882320</v>
      </c>
      <c r="M44" s="76">
        <v>2850860</v>
      </c>
      <c r="N44" s="76">
        <v>2820950</v>
      </c>
      <c r="O44" s="76">
        <v>2792420</v>
      </c>
      <c r="P44" s="76">
        <v>2765120</v>
      </c>
      <c r="Q44" s="76">
        <v>2738940</v>
      </c>
      <c r="R44" s="76">
        <v>2740220</v>
      </c>
      <c r="S44" s="76">
        <v>2740760</v>
      </c>
      <c r="T44" s="76">
        <v>2740580</v>
      </c>
      <c r="U44" s="76">
        <v>2739700</v>
      </c>
      <c r="V44" s="76">
        <v>2738120</v>
      </c>
      <c r="W44" s="76">
        <v>2735850</v>
      </c>
      <c r="X44" s="76">
        <v>2732910</v>
      </c>
      <c r="Y44" s="76">
        <v>2729300</v>
      </c>
      <c r="Z44" s="76">
        <v>2725040</v>
      </c>
      <c r="AA44" s="76">
        <v>2720150</v>
      </c>
      <c r="AB44" s="76">
        <v>2714720</v>
      </c>
      <c r="AC44" s="76">
        <v>2708940</v>
      </c>
      <c r="AD44" s="76">
        <v>2702850</v>
      </c>
      <c r="AE44" s="76">
        <v>2696470</v>
      </c>
      <c r="AF44" s="76">
        <v>2689830</v>
      </c>
      <c r="AG44" s="76">
        <v>2683020</v>
      </c>
      <c r="AH44" s="76">
        <v>2676180</v>
      </c>
      <c r="AI44" s="76">
        <v>2669350</v>
      </c>
      <c r="AJ44" s="76">
        <v>2662540</v>
      </c>
      <c r="AK44" s="76">
        <v>2655780</v>
      </c>
      <c r="AL44" s="76">
        <v>2649120</v>
      </c>
      <c r="AM44" s="76">
        <v>2642620</v>
      </c>
      <c r="AN44" s="76">
        <v>2636270</v>
      </c>
      <c r="AO44" s="76">
        <v>2630050</v>
      </c>
      <c r="AP44" s="76">
        <v>2623950</v>
      </c>
      <c r="AQ44" s="76">
        <v>2617980</v>
      </c>
      <c r="AR44" s="76">
        <v>2612140</v>
      </c>
      <c r="AS44" s="76">
        <v>2606360</v>
      </c>
      <c r="AT44" s="76">
        <v>2600610</v>
      </c>
      <c r="AU44" s="76">
        <v>2594840</v>
      </c>
    </row>
    <row r="45" spans="1:47" x14ac:dyDescent="0.3">
      <c r="A45" s="126" t="s">
        <v>731</v>
      </c>
      <c r="B45" s="76">
        <v>457848</v>
      </c>
      <c r="C45" s="76">
        <v>468451</v>
      </c>
      <c r="D45" s="76">
        <v>478927</v>
      </c>
      <c r="E45" s="76">
        <v>489317</v>
      </c>
      <c r="F45" s="76">
        <v>499649</v>
      </c>
      <c r="G45" s="76">
        <v>509946</v>
      </c>
      <c r="H45" s="76">
        <v>520063</v>
      </c>
      <c r="I45" s="76">
        <v>530185</v>
      </c>
      <c r="J45" s="76">
        <v>540323</v>
      </c>
      <c r="K45" s="76">
        <v>550485</v>
      </c>
      <c r="L45" s="76">
        <v>560674</v>
      </c>
      <c r="M45" s="76">
        <v>570574</v>
      </c>
      <c r="N45" s="76">
        <v>580505</v>
      </c>
      <c r="O45" s="76">
        <v>590473</v>
      </c>
      <c r="P45" s="76">
        <v>600487</v>
      </c>
      <c r="Q45" s="76">
        <v>610555</v>
      </c>
      <c r="R45" s="76">
        <v>607919</v>
      </c>
      <c r="S45" s="76">
        <v>605316</v>
      </c>
      <c r="T45" s="76">
        <v>602750</v>
      </c>
      <c r="U45" s="76">
        <v>600223</v>
      </c>
      <c r="V45" s="76">
        <v>597739</v>
      </c>
      <c r="W45" s="76">
        <v>595269</v>
      </c>
      <c r="X45" s="76">
        <v>592772</v>
      </c>
      <c r="Y45" s="76">
        <v>590257</v>
      </c>
      <c r="Z45" s="76">
        <v>587731</v>
      </c>
      <c r="AA45" s="76">
        <v>585201</v>
      </c>
      <c r="AB45" s="76">
        <v>582654</v>
      </c>
      <c r="AC45" s="76">
        <v>580064</v>
      </c>
      <c r="AD45" s="76">
        <v>577441</v>
      </c>
      <c r="AE45" s="76">
        <v>574792</v>
      </c>
      <c r="AF45" s="76">
        <v>572125</v>
      </c>
      <c r="AG45" s="76">
        <v>569431</v>
      </c>
      <c r="AH45" s="76">
        <v>566693</v>
      </c>
      <c r="AI45" s="76">
        <v>563919</v>
      </c>
      <c r="AJ45" s="76">
        <v>561118</v>
      </c>
      <c r="AK45" s="76">
        <v>558295</v>
      </c>
      <c r="AL45" s="76">
        <v>555456</v>
      </c>
      <c r="AM45" s="76">
        <v>552603</v>
      </c>
      <c r="AN45" s="76">
        <v>549742</v>
      </c>
      <c r="AO45" s="76">
        <v>546877</v>
      </c>
      <c r="AP45" s="76">
        <v>544012</v>
      </c>
      <c r="AQ45" s="76">
        <v>541172</v>
      </c>
      <c r="AR45" s="76">
        <v>538391</v>
      </c>
      <c r="AS45" s="76">
        <v>535663</v>
      </c>
      <c r="AT45" s="76">
        <v>532987</v>
      </c>
      <c r="AU45" s="76">
        <v>530358</v>
      </c>
    </row>
    <row r="46" spans="1:47" x14ac:dyDescent="0.3">
      <c r="A46" s="126" t="s">
        <v>732</v>
      </c>
      <c r="B46" s="76">
        <v>404659</v>
      </c>
      <c r="C46" s="76">
        <v>407450</v>
      </c>
      <c r="D46" s="76">
        <v>410197</v>
      </c>
      <c r="E46" s="76">
        <v>412923</v>
      </c>
      <c r="F46" s="76">
        <v>415645</v>
      </c>
      <c r="G46" s="76">
        <v>418375</v>
      </c>
      <c r="H46" s="76">
        <v>421099</v>
      </c>
      <c r="I46" s="76">
        <v>423788</v>
      </c>
      <c r="J46" s="76">
        <v>426452</v>
      </c>
      <c r="K46" s="76">
        <v>429098</v>
      </c>
      <c r="L46" s="76">
        <v>431735</v>
      </c>
      <c r="M46" s="76">
        <v>434512</v>
      </c>
      <c r="N46" s="76">
        <v>437225</v>
      </c>
      <c r="O46" s="76">
        <v>439883</v>
      </c>
      <c r="P46" s="76">
        <v>442493</v>
      </c>
      <c r="Q46" s="76">
        <v>445062</v>
      </c>
      <c r="R46" s="76">
        <v>442490</v>
      </c>
      <c r="S46" s="76">
        <v>439863</v>
      </c>
      <c r="T46" s="76">
        <v>437190</v>
      </c>
      <c r="U46" s="76">
        <v>434477</v>
      </c>
      <c r="V46" s="76">
        <v>431731</v>
      </c>
      <c r="W46" s="76">
        <v>428931</v>
      </c>
      <c r="X46" s="76">
        <v>426041</v>
      </c>
      <c r="Y46" s="76">
        <v>423077</v>
      </c>
      <c r="Z46" s="76">
        <v>420054</v>
      </c>
      <c r="AA46" s="76">
        <v>416983</v>
      </c>
      <c r="AB46" s="76">
        <v>413905</v>
      </c>
      <c r="AC46" s="76">
        <v>410873</v>
      </c>
      <c r="AD46" s="76">
        <v>407883</v>
      </c>
      <c r="AE46" s="76">
        <v>404931</v>
      </c>
      <c r="AF46" s="76">
        <v>402015</v>
      </c>
      <c r="AG46" s="76">
        <v>399134</v>
      </c>
      <c r="AH46" s="76">
        <v>396294</v>
      </c>
      <c r="AI46" s="76">
        <v>393493</v>
      </c>
      <c r="AJ46" s="76">
        <v>390730</v>
      </c>
      <c r="AK46" s="76">
        <v>388003</v>
      </c>
      <c r="AL46" s="76">
        <v>385326</v>
      </c>
      <c r="AM46" s="76">
        <v>382720</v>
      </c>
      <c r="AN46" s="76">
        <v>380176</v>
      </c>
      <c r="AO46" s="76">
        <v>377688</v>
      </c>
      <c r="AP46" s="76">
        <v>375248</v>
      </c>
      <c r="AQ46" s="76">
        <v>372854</v>
      </c>
      <c r="AR46" s="76">
        <v>370501</v>
      </c>
      <c r="AS46" s="76">
        <v>368184</v>
      </c>
      <c r="AT46" s="76">
        <v>365897</v>
      </c>
      <c r="AU46" s="76">
        <v>363633</v>
      </c>
    </row>
    <row r="47" spans="1:47" x14ac:dyDescent="0.3">
      <c r="A47" s="126" t="s">
        <v>733</v>
      </c>
      <c r="B47" s="76">
        <v>16367200</v>
      </c>
      <c r="C47" s="76">
        <v>16437200</v>
      </c>
      <c r="D47" s="76">
        <v>16501900</v>
      </c>
      <c r="E47" s="76">
        <v>16562300</v>
      </c>
      <c r="F47" s="76">
        <v>16619200</v>
      </c>
      <c r="G47" s="76">
        <v>16672600</v>
      </c>
      <c r="H47" s="76">
        <v>16722100</v>
      </c>
      <c r="I47" s="76">
        <v>16769700</v>
      </c>
      <c r="J47" s="76">
        <v>16815700</v>
      </c>
      <c r="K47" s="76">
        <v>16860200</v>
      </c>
      <c r="L47" s="76">
        <v>16903400</v>
      </c>
      <c r="M47" s="76">
        <v>16938400</v>
      </c>
      <c r="N47" s="76">
        <v>16972700</v>
      </c>
      <c r="O47" s="76">
        <v>17006600</v>
      </c>
      <c r="P47" s="76">
        <v>17040200</v>
      </c>
      <c r="Q47" s="76">
        <v>17073800</v>
      </c>
      <c r="R47" s="76">
        <v>17080400</v>
      </c>
      <c r="S47" s="76">
        <v>17083200</v>
      </c>
      <c r="T47" s="76">
        <v>17082600</v>
      </c>
      <c r="U47" s="76">
        <v>17078800</v>
      </c>
      <c r="V47" s="76">
        <v>17072200</v>
      </c>
      <c r="W47" s="76">
        <v>17061800</v>
      </c>
      <c r="X47" s="76">
        <v>17046400</v>
      </c>
      <c r="Y47" s="76">
        <v>17026400</v>
      </c>
      <c r="Z47" s="76">
        <v>17002300</v>
      </c>
      <c r="AA47" s="76">
        <v>16974600</v>
      </c>
      <c r="AB47" s="76">
        <v>16943700</v>
      </c>
      <c r="AC47" s="76">
        <v>16909800</v>
      </c>
      <c r="AD47" s="76">
        <v>16873200</v>
      </c>
      <c r="AE47" s="76">
        <v>16834100</v>
      </c>
      <c r="AF47" s="76">
        <v>16792600</v>
      </c>
      <c r="AG47" s="76">
        <v>16748200</v>
      </c>
      <c r="AH47" s="76">
        <v>16700200</v>
      </c>
      <c r="AI47" s="76">
        <v>16648800</v>
      </c>
      <c r="AJ47" s="76">
        <v>16594400</v>
      </c>
      <c r="AK47" s="76">
        <v>16537100</v>
      </c>
      <c r="AL47" s="76">
        <v>16477100</v>
      </c>
      <c r="AM47" s="76">
        <v>16414500</v>
      </c>
      <c r="AN47" s="76">
        <v>16349600</v>
      </c>
      <c r="AO47" s="76">
        <v>16282600</v>
      </c>
      <c r="AP47" s="76">
        <v>16213600</v>
      </c>
      <c r="AQ47" s="76">
        <v>16143400</v>
      </c>
      <c r="AR47" s="76">
        <v>16073000</v>
      </c>
      <c r="AS47" s="76">
        <v>16002500</v>
      </c>
      <c r="AT47" s="76">
        <v>15931700</v>
      </c>
      <c r="AU47" s="76">
        <v>15860800</v>
      </c>
    </row>
    <row r="48" spans="1:47" x14ac:dyDescent="0.3">
      <c r="A48" s="126" t="s">
        <v>734</v>
      </c>
      <c r="B48" s="76">
        <v>38369000</v>
      </c>
      <c r="C48" s="76">
        <v>38313300</v>
      </c>
      <c r="D48" s="76">
        <v>38249700</v>
      </c>
      <c r="E48" s="76">
        <v>38181000</v>
      </c>
      <c r="F48" s="76">
        <v>38109200</v>
      </c>
      <c r="G48" s="76">
        <v>38036200</v>
      </c>
      <c r="H48" s="76">
        <v>37948900</v>
      </c>
      <c r="I48" s="76">
        <v>37856500</v>
      </c>
      <c r="J48" s="76">
        <v>37760000</v>
      </c>
      <c r="K48" s="76">
        <v>37660000</v>
      </c>
      <c r="L48" s="76">
        <v>37556600</v>
      </c>
      <c r="M48" s="76">
        <v>37477100</v>
      </c>
      <c r="N48" s="76">
        <v>37388900</v>
      </c>
      <c r="O48" s="76">
        <v>37292000</v>
      </c>
      <c r="P48" s="76">
        <v>37186200</v>
      </c>
      <c r="Q48" s="76">
        <v>37071700</v>
      </c>
      <c r="R48" s="76">
        <v>36983200</v>
      </c>
      <c r="S48" s="76">
        <v>36878400</v>
      </c>
      <c r="T48" s="76">
        <v>36757600</v>
      </c>
      <c r="U48" s="76">
        <v>36621000</v>
      </c>
      <c r="V48" s="76">
        <v>36468900</v>
      </c>
      <c r="W48" s="76">
        <v>36299300</v>
      </c>
      <c r="X48" s="76">
        <v>36109100</v>
      </c>
      <c r="Y48" s="76">
        <v>35899800</v>
      </c>
      <c r="Z48" s="76">
        <v>35672900</v>
      </c>
      <c r="AA48" s="76">
        <v>35429500</v>
      </c>
      <c r="AB48" s="76">
        <v>35172100</v>
      </c>
      <c r="AC48" s="76">
        <v>34903500</v>
      </c>
      <c r="AD48" s="76">
        <v>34624900</v>
      </c>
      <c r="AE48" s="76">
        <v>34337200</v>
      </c>
      <c r="AF48" s="76">
        <v>34041300</v>
      </c>
      <c r="AG48" s="76">
        <v>33739700</v>
      </c>
      <c r="AH48" s="76">
        <v>33435500</v>
      </c>
      <c r="AI48" s="76">
        <v>33129300</v>
      </c>
      <c r="AJ48" s="76">
        <v>32821300</v>
      </c>
      <c r="AK48" s="76">
        <v>32511900</v>
      </c>
      <c r="AL48" s="76">
        <v>32203500</v>
      </c>
      <c r="AM48" s="76">
        <v>31899000</v>
      </c>
      <c r="AN48" s="76">
        <v>31597800</v>
      </c>
      <c r="AO48" s="76">
        <v>31299300</v>
      </c>
      <c r="AP48" s="76">
        <v>31002800</v>
      </c>
      <c r="AQ48" s="76">
        <v>30707200</v>
      </c>
      <c r="AR48" s="76">
        <v>30410900</v>
      </c>
      <c r="AS48" s="76">
        <v>30113600</v>
      </c>
      <c r="AT48" s="76">
        <v>29815200</v>
      </c>
      <c r="AU48" s="76">
        <v>29515500</v>
      </c>
    </row>
    <row r="49" spans="1:47" x14ac:dyDescent="0.3">
      <c r="A49" s="126" t="s">
        <v>735</v>
      </c>
      <c r="B49" s="76">
        <v>10508500</v>
      </c>
      <c r="C49" s="76">
        <v>10493000</v>
      </c>
      <c r="D49" s="76">
        <v>10475300</v>
      </c>
      <c r="E49" s="76">
        <v>10456400</v>
      </c>
      <c r="F49" s="76">
        <v>10436600</v>
      </c>
      <c r="G49" s="76">
        <v>10416200</v>
      </c>
      <c r="H49" s="76">
        <v>10390100</v>
      </c>
      <c r="I49" s="76">
        <v>10362900</v>
      </c>
      <c r="J49" s="76">
        <v>10335000</v>
      </c>
      <c r="K49" s="76">
        <v>10306300</v>
      </c>
      <c r="L49" s="76">
        <v>10277100</v>
      </c>
      <c r="M49" s="76">
        <v>10249000</v>
      </c>
      <c r="N49" s="76">
        <v>10220700</v>
      </c>
      <c r="O49" s="76">
        <v>10192300</v>
      </c>
      <c r="P49" s="76">
        <v>10163700</v>
      </c>
      <c r="Q49" s="76">
        <v>10135000</v>
      </c>
      <c r="R49" s="76">
        <v>10105100</v>
      </c>
      <c r="S49" s="76">
        <v>10074500</v>
      </c>
      <c r="T49" s="76">
        <v>10043300</v>
      </c>
      <c r="U49" s="76">
        <v>10011600</v>
      </c>
      <c r="V49" s="76">
        <v>9979460</v>
      </c>
      <c r="W49" s="76">
        <v>9946780</v>
      </c>
      <c r="X49" s="76">
        <v>9913580</v>
      </c>
      <c r="Y49" s="76">
        <v>9879970</v>
      </c>
      <c r="Z49" s="76">
        <v>9846040</v>
      </c>
      <c r="AA49" s="76">
        <v>9811890</v>
      </c>
      <c r="AB49" s="76">
        <v>9777490</v>
      </c>
      <c r="AC49" s="76">
        <v>9742720</v>
      </c>
      <c r="AD49" s="76">
        <v>9707670</v>
      </c>
      <c r="AE49" s="76">
        <v>9672390</v>
      </c>
      <c r="AF49" s="76">
        <v>9636960</v>
      </c>
      <c r="AG49" s="76">
        <v>9601130</v>
      </c>
      <c r="AH49" s="76">
        <v>9564500</v>
      </c>
      <c r="AI49" s="76">
        <v>9527140</v>
      </c>
      <c r="AJ49" s="76">
        <v>9489130</v>
      </c>
      <c r="AK49" s="76">
        <v>9450520</v>
      </c>
      <c r="AL49" s="76">
        <v>9411230</v>
      </c>
      <c r="AM49" s="76">
        <v>9371060</v>
      </c>
      <c r="AN49" s="76">
        <v>9330120</v>
      </c>
      <c r="AO49" s="76">
        <v>9288480</v>
      </c>
      <c r="AP49" s="76">
        <v>9246220</v>
      </c>
      <c r="AQ49" s="76">
        <v>9203630</v>
      </c>
      <c r="AR49" s="76">
        <v>9161130</v>
      </c>
      <c r="AS49" s="76">
        <v>9118730</v>
      </c>
      <c r="AT49" s="76">
        <v>9076420</v>
      </c>
      <c r="AU49" s="76">
        <v>9034210</v>
      </c>
    </row>
    <row r="50" spans="1:47" x14ac:dyDescent="0.3">
      <c r="A50" s="126" t="s">
        <v>736</v>
      </c>
      <c r="B50" s="76">
        <v>21417300</v>
      </c>
      <c r="C50" s="76">
        <v>21235200</v>
      </c>
      <c r="D50" s="76">
        <v>21049500</v>
      </c>
      <c r="E50" s="76">
        <v>20863000</v>
      </c>
      <c r="F50" s="76">
        <v>20676800</v>
      </c>
      <c r="G50" s="76">
        <v>20491700</v>
      </c>
      <c r="H50" s="76">
        <v>20309300</v>
      </c>
      <c r="I50" s="76">
        <v>20127600</v>
      </c>
      <c r="J50" s="76">
        <v>19946400</v>
      </c>
      <c r="K50" s="76">
        <v>19765500</v>
      </c>
      <c r="L50" s="76">
        <v>19584300</v>
      </c>
      <c r="M50" s="76">
        <v>19418700</v>
      </c>
      <c r="N50" s="76">
        <v>19251000</v>
      </c>
      <c r="O50" s="76">
        <v>19081000</v>
      </c>
      <c r="P50" s="76">
        <v>18908600</v>
      </c>
      <c r="Q50" s="76">
        <v>18733700</v>
      </c>
      <c r="R50" s="76">
        <v>18639000</v>
      </c>
      <c r="S50" s="76">
        <v>18539700</v>
      </c>
      <c r="T50" s="76">
        <v>18435600</v>
      </c>
      <c r="U50" s="76">
        <v>18326700</v>
      </c>
      <c r="V50" s="76">
        <v>18212800</v>
      </c>
      <c r="W50" s="76">
        <v>18093500</v>
      </c>
      <c r="X50" s="76">
        <v>17968000</v>
      </c>
      <c r="Y50" s="76">
        <v>17836900</v>
      </c>
      <c r="Z50" s="76">
        <v>17700700</v>
      </c>
      <c r="AA50" s="76">
        <v>17559700</v>
      </c>
      <c r="AB50" s="76">
        <v>17414700</v>
      </c>
      <c r="AC50" s="76">
        <v>17267100</v>
      </c>
      <c r="AD50" s="76">
        <v>17117200</v>
      </c>
      <c r="AE50" s="76">
        <v>16965400</v>
      </c>
      <c r="AF50" s="76">
        <v>16811900</v>
      </c>
      <c r="AG50" s="76">
        <v>16657700</v>
      </c>
      <c r="AH50" s="76">
        <v>16504100</v>
      </c>
      <c r="AI50" s="76">
        <v>16351100</v>
      </c>
      <c r="AJ50" s="76">
        <v>16198400</v>
      </c>
      <c r="AK50" s="76">
        <v>16046100</v>
      </c>
      <c r="AL50" s="76">
        <v>15894400</v>
      </c>
      <c r="AM50" s="76">
        <v>15743600</v>
      </c>
      <c r="AN50" s="76">
        <v>15593300</v>
      </c>
      <c r="AO50" s="76">
        <v>15443300</v>
      </c>
      <c r="AP50" s="76">
        <v>15293400</v>
      </c>
      <c r="AQ50" s="76">
        <v>15141800</v>
      </c>
      <c r="AR50" s="76">
        <v>14986500</v>
      </c>
      <c r="AS50" s="76">
        <v>14828100</v>
      </c>
      <c r="AT50" s="76">
        <v>14667100</v>
      </c>
      <c r="AU50" s="76">
        <v>14504300</v>
      </c>
    </row>
    <row r="51" spans="1:47" x14ac:dyDescent="0.3">
      <c r="A51" s="126" t="s">
        <v>737</v>
      </c>
      <c r="B51" s="76">
        <v>5398960</v>
      </c>
      <c r="C51" s="76">
        <v>5395140</v>
      </c>
      <c r="D51" s="76">
        <v>5390030</v>
      </c>
      <c r="E51" s="76">
        <v>5384040</v>
      </c>
      <c r="F51" s="76">
        <v>5377410</v>
      </c>
      <c r="G51" s="76">
        <v>5370340</v>
      </c>
      <c r="H51" s="76">
        <v>5365390</v>
      </c>
      <c r="I51" s="76">
        <v>5359410</v>
      </c>
      <c r="J51" s="76">
        <v>5352470</v>
      </c>
      <c r="K51" s="76">
        <v>5344640</v>
      </c>
      <c r="L51" s="76">
        <v>5335950</v>
      </c>
      <c r="M51" s="76">
        <v>5331150</v>
      </c>
      <c r="N51" s="76">
        <v>5324800</v>
      </c>
      <c r="O51" s="76">
        <v>5316880</v>
      </c>
      <c r="P51" s="76">
        <v>5307390</v>
      </c>
      <c r="Q51" s="76">
        <v>5296360</v>
      </c>
      <c r="R51" s="76">
        <v>5288600</v>
      </c>
      <c r="S51" s="76">
        <v>5277910</v>
      </c>
      <c r="T51" s="76">
        <v>5264390</v>
      </c>
      <c r="U51" s="76">
        <v>5248160</v>
      </c>
      <c r="V51" s="76">
        <v>5229320</v>
      </c>
      <c r="W51" s="76">
        <v>5207820</v>
      </c>
      <c r="X51" s="76">
        <v>5183590</v>
      </c>
      <c r="Y51" s="76">
        <v>5156790</v>
      </c>
      <c r="Z51" s="76">
        <v>5127540</v>
      </c>
      <c r="AA51" s="76">
        <v>5095980</v>
      </c>
      <c r="AB51" s="76">
        <v>5062240</v>
      </c>
      <c r="AC51" s="76">
        <v>5026540</v>
      </c>
      <c r="AD51" s="76">
        <v>4989050</v>
      </c>
      <c r="AE51" s="76">
        <v>4949920</v>
      </c>
      <c r="AF51" s="76">
        <v>4909310</v>
      </c>
      <c r="AG51" s="76">
        <v>4867610</v>
      </c>
      <c r="AH51" s="76">
        <v>4825390</v>
      </c>
      <c r="AI51" s="76">
        <v>4782700</v>
      </c>
      <c r="AJ51" s="76">
        <v>4739570</v>
      </c>
      <c r="AK51" s="76">
        <v>4696050</v>
      </c>
      <c r="AL51" s="76">
        <v>4652270</v>
      </c>
      <c r="AM51" s="76">
        <v>4608400</v>
      </c>
      <c r="AN51" s="76">
        <v>4564430</v>
      </c>
      <c r="AO51" s="76">
        <v>4520340</v>
      </c>
      <c r="AP51" s="76">
        <v>4476150</v>
      </c>
      <c r="AQ51" s="76">
        <v>4431790</v>
      </c>
      <c r="AR51" s="76">
        <v>4387170</v>
      </c>
      <c r="AS51" s="76">
        <v>4342270</v>
      </c>
      <c r="AT51" s="76">
        <v>4297080</v>
      </c>
      <c r="AU51" s="76">
        <v>4251580</v>
      </c>
    </row>
    <row r="52" spans="1:47" x14ac:dyDescent="0.3">
      <c r="A52" s="126" t="s">
        <v>738</v>
      </c>
      <c r="B52" s="76">
        <v>1994980</v>
      </c>
      <c r="C52" s="76">
        <v>1996520</v>
      </c>
      <c r="D52" s="76">
        <v>1997550</v>
      </c>
      <c r="E52" s="76">
        <v>1998280</v>
      </c>
      <c r="F52" s="76">
        <v>1998830</v>
      </c>
      <c r="G52" s="76">
        <v>1999240</v>
      </c>
      <c r="H52" s="76">
        <v>2001430</v>
      </c>
      <c r="I52" s="76">
        <v>2003210</v>
      </c>
      <c r="J52" s="76">
        <v>2004640</v>
      </c>
      <c r="K52" s="76">
        <v>2005720</v>
      </c>
      <c r="L52" s="76">
        <v>2006480</v>
      </c>
      <c r="M52" s="76">
        <v>2007340</v>
      </c>
      <c r="N52" s="76">
        <v>2007760</v>
      </c>
      <c r="O52" s="76">
        <v>2007760</v>
      </c>
      <c r="P52" s="76">
        <v>2007350</v>
      </c>
      <c r="Q52" s="76">
        <v>2006570</v>
      </c>
      <c r="R52" s="76">
        <v>2005180</v>
      </c>
      <c r="S52" s="76">
        <v>2003080</v>
      </c>
      <c r="T52" s="76">
        <v>2000320</v>
      </c>
      <c r="U52" s="76">
        <v>1996930</v>
      </c>
      <c r="V52" s="76">
        <v>1992950</v>
      </c>
      <c r="W52" s="76">
        <v>1988430</v>
      </c>
      <c r="X52" s="76">
        <v>1983480</v>
      </c>
      <c r="Y52" s="76">
        <v>1978120</v>
      </c>
      <c r="Z52" s="76">
        <v>1972390</v>
      </c>
      <c r="AA52" s="76">
        <v>1966300</v>
      </c>
      <c r="AB52" s="76">
        <v>1959850</v>
      </c>
      <c r="AC52" s="76">
        <v>1953020</v>
      </c>
      <c r="AD52" s="76">
        <v>1945870</v>
      </c>
      <c r="AE52" s="76">
        <v>1938450</v>
      </c>
      <c r="AF52" s="76">
        <v>1930820</v>
      </c>
      <c r="AG52" s="76">
        <v>1923090</v>
      </c>
      <c r="AH52" s="76">
        <v>1915430</v>
      </c>
      <c r="AI52" s="76">
        <v>1907830</v>
      </c>
      <c r="AJ52" s="76">
        <v>1900310</v>
      </c>
      <c r="AK52" s="76">
        <v>1892860</v>
      </c>
      <c r="AL52" s="76">
        <v>1885460</v>
      </c>
      <c r="AM52" s="76">
        <v>1878060</v>
      </c>
      <c r="AN52" s="76">
        <v>1870650</v>
      </c>
      <c r="AO52" s="76">
        <v>1863250</v>
      </c>
      <c r="AP52" s="76">
        <v>1855850</v>
      </c>
      <c r="AQ52" s="76">
        <v>1848450</v>
      </c>
      <c r="AR52" s="76">
        <v>1841010</v>
      </c>
      <c r="AS52" s="76">
        <v>1833530</v>
      </c>
      <c r="AT52" s="76">
        <v>1826010</v>
      </c>
      <c r="AU52" s="76">
        <v>1818440</v>
      </c>
    </row>
    <row r="53" spans="1:47" x14ac:dyDescent="0.3">
      <c r="A53" s="126" t="s">
        <v>739</v>
      </c>
      <c r="B53" s="76">
        <v>44019100</v>
      </c>
      <c r="C53" s="76">
        <v>44282000</v>
      </c>
      <c r="D53" s="76">
        <v>44530400</v>
      </c>
      <c r="E53" s="76">
        <v>44767600</v>
      </c>
      <c r="F53" s="76">
        <v>44995400</v>
      </c>
      <c r="G53" s="76">
        <v>45215100</v>
      </c>
      <c r="H53" s="76">
        <v>45389500</v>
      </c>
      <c r="I53" s="76">
        <v>45552100</v>
      </c>
      <c r="J53" s="76">
        <v>45703800</v>
      </c>
      <c r="K53" s="76">
        <v>45844900</v>
      </c>
      <c r="L53" s="76">
        <v>45975800</v>
      </c>
      <c r="M53" s="76">
        <v>46105500</v>
      </c>
      <c r="N53" s="76">
        <v>46227300</v>
      </c>
      <c r="O53" s="76">
        <v>46341000</v>
      </c>
      <c r="P53" s="76">
        <v>46446800</v>
      </c>
      <c r="Q53" s="76">
        <v>46544700</v>
      </c>
      <c r="R53" s="76">
        <v>46469900</v>
      </c>
      <c r="S53" s="76">
        <v>46385400</v>
      </c>
      <c r="T53" s="76">
        <v>46291900</v>
      </c>
      <c r="U53" s="76">
        <v>46189800</v>
      </c>
      <c r="V53" s="76">
        <v>46079800</v>
      </c>
      <c r="W53" s="76">
        <v>45962600</v>
      </c>
      <c r="X53" s="76">
        <v>45839600</v>
      </c>
      <c r="Y53" s="76">
        <v>45711300</v>
      </c>
      <c r="Z53" s="76">
        <v>45578500</v>
      </c>
      <c r="AA53" s="76">
        <v>45441700</v>
      </c>
      <c r="AB53" s="76">
        <v>45301000</v>
      </c>
      <c r="AC53" s="76">
        <v>45156500</v>
      </c>
      <c r="AD53" s="76">
        <v>45008900</v>
      </c>
      <c r="AE53" s="76">
        <v>44858700</v>
      </c>
      <c r="AF53" s="76">
        <v>44706400</v>
      </c>
      <c r="AG53" s="76">
        <v>44549700</v>
      </c>
      <c r="AH53" s="76">
        <v>44385100</v>
      </c>
      <c r="AI53" s="76">
        <v>44213500</v>
      </c>
      <c r="AJ53" s="76">
        <v>44035600</v>
      </c>
      <c r="AK53" s="76">
        <v>43852200</v>
      </c>
      <c r="AL53" s="76">
        <v>43661800</v>
      </c>
      <c r="AM53" s="76">
        <v>43461800</v>
      </c>
      <c r="AN53" s="76">
        <v>43253100</v>
      </c>
      <c r="AO53" s="76">
        <v>43036300</v>
      </c>
      <c r="AP53" s="76">
        <v>42812000</v>
      </c>
      <c r="AQ53" s="76">
        <v>42580900</v>
      </c>
      <c r="AR53" s="76">
        <v>42343500</v>
      </c>
      <c r="AS53" s="76">
        <v>42100400</v>
      </c>
      <c r="AT53" s="76">
        <v>41852200</v>
      </c>
      <c r="AU53" s="76">
        <v>41599200</v>
      </c>
    </row>
    <row r="54" spans="1:47" x14ac:dyDescent="0.3">
      <c r="A54" s="126" t="s">
        <v>740</v>
      </c>
      <c r="B54" s="76">
        <v>9038630</v>
      </c>
      <c r="C54" s="76">
        <v>9092590</v>
      </c>
      <c r="D54" s="76">
        <v>9145790</v>
      </c>
      <c r="E54" s="76">
        <v>9198640</v>
      </c>
      <c r="F54" s="76">
        <v>9251370</v>
      </c>
      <c r="G54" s="76">
        <v>9304100</v>
      </c>
      <c r="H54" s="76">
        <v>9358070</v>
      </c>
      <c r="I54" s="76">
        <v>9413150</v>
      </c>
      <c r="J54" s="76">
        <v>9469370</v>
      </c>
      <c r="K54" s="76">
        <v>9526750</v>
      </c>
      <c r="L54" s="76">
        <v>9585320</v>
      </c>
      <c r="M54" s="76">
        <v>9641760</v>
      </c>
      <c r="N54" s="76">
        <v>9698940</v>
      </c>
      <c r="O54" s="76">
        <v>9757000</v>
      </c>
      <c r="P54" s="76">
        <v>9816050</v>
      </c>
      <c r="Q54" s="76">
        <v>9876210</v>
      </c>
      <c r="R54" s="76">
        <v>9899440</v>
      </c>
      <c r="S54" s="76">
        <v>9919980</v>
      </c>
      <c r="T54" s="76">
        <v>9938090</v>
      </c>
      <c r="U54" s="76">
        <v>9953980</v>
      </c>
      <c r="V54" s="76">
        <v>9967860</v>
      </c>
      <c r="W54" s="76">
        <v>9979670</v>
      </c>
      <c r="X54" s="76">
        <v>9989170</v>
      </c>
      <c r="Y54" s="76">
        <v>9996560</v>
      </c>
      <c r="Z54" s="76">
        <v>10002000</v>
      </c>
      <c r="AA54" s="76">
        <v>10005700</v>
      </c>
      <c r="AB54" s="76">
        <v>10008300</v>
      </c>
      <c r="AC54" s="76">
        <v>10010700</v>
      </c>
      <c r="AD54" s="76">
        <v>10013000</v>
      </c>
      <c r="AE54" s="76">
        <v>10015100</v>
      </c>
      <c r="AF54" s="76">
        <v>10017000</v>
      </c>
      <c r="AG54" s="76">
        <v>10018700</v>
      </c>
      <c r="AH54" s="76">
        <v>10020100</v>
      </c>
      <c r="AI54" s="76">
        <v>10021300</v>
      </c>
      <c r="AJ54" s="76">
        <v>10022300</v>
      </c>
      <c r="AK54" s="76">
        <v>10023000</v>
      </c>
      <c r="AL54" s="76">
        <v>10023200</v>
      </c>
      <c r="AM54" s="76">
        <v>10022500</v>
      </c>
      <c r="AN54" s="76">
        <v>10021100</v>
      </c>
      <c r="AO54" s="76">
        <v>10018800</v>
      </c>
      <c r="AP54" s="76">
        <v>10015800</v>
      </c>
      <c r="AQ54" s="76">
        <v>10011900</v>
      </c>
      <c r="AR54" s="76">
        <v>10007200</v>
      </c>
      <c r="AS54" s="76">
        <v>10001600</v>
      </c>
      <c r="AT54" s="76">
        <v>9995170</v>
      </c>
      <c r="AU54" s="76">
        <v>9987890</v>
      </c>
    </row>
    <row r="55" spans="1:47" x14ac:dyDescent="0.3">
      <c r="A55" s="126" t="s">
        <v>741</v>
      </c>
      <c r="B55" s="76">
        <v>60401200</v>
      </c>
      <c r="C55" s="76">
        <v>60863300</v>
      </c>
      <c r="D55" s="76">
        <v>61316100</v>
      </c>
      <c r="E55" s="76">
        <v>61763600</v>
      </c>
      <c r="F55" s="76">
        <v>62207800</v>
      </c>
      <c r="G55" s="76">
        <v>62649700</v>
      </c>
      <c r="H55" s="76">
        <v>63094300</v>
      </c>
      <c r="I55" s="76">
        <v>63538400</v>
      </c>
      <c r="J55" s="76">
        <v>63982000</v>
      </c>
      <c r="K55" s="76">
        <v>64424800</v>
      </c>
      <c r="L55" s="76">
        <v>64866300</v>
      </c>
      <c r="M55" s="76">
        <v>65258900</v>
      </c>
      <c r="N55" s="76">
        <v>65647100</v>
      </c>
      <c r="O55" s="76">
        <v>66031400</v>
      </c>
      <c r="P55" s="76">
        <v>66412700</v>
      </c>
      <c r="Q55" s="76">
        <v>66792100</v>
      </c>
      <c r="R55" s="76">
        <v>66896900</v>
      </c>
      <c r="S55" s="76">
        <v>66986500</v>
      </c>
      <c r="T55" s="76">
        <v>67062000</v>
      </c>
      <c r="U55" s="76">
        <v>67124200</v>
      </c>
      <c r="V55" s="76">
        <v>67173800</v>
      </c>
      <c r="W55" s="76">
        <v>67209300</v>
      </c>
      <c r="X55" s="76">
        <v>67228100</v>
      </c>
      <c r="Y55" s="76">
        <v>67231500</v>
      </c>
      <c r="Z55" s="76">
        <v>67220800</v>
      </c>
      <c r="AA55" s="76">
        <v>67197000</v>
      </c>
      <c r="AB55" s="76">
        <v>67163000</v>
      </c>
      <c r="AC55" s="76">
        <v>67122100</v>
      </c>
      <c r="AD55" s="76">
        <v>67074500</v>
      </c>
      <c r="AE55" s="76">
        <v>67020400</v>
      </c>
      <c r="AF55" s="76">
        <v>66960000</v>
      </c>
      <c r="AG55" s="76">
        <v>66891400</v>
      </c>
      <c r="AH55" s="76">
        <v>66812100</v>
      </c>
      <c r="AI55" s="76">
        <v>66722800</v>
      </c>
      <c r="AJ55" s="76">
        <v>66624300</v>
      </c>
      <c r="AK55" s="76">
        <v>66517300</v>
      </c>
      <c r="AL55" s="76">
        <v>66400300</v>
      </c>
      <c r="AM55" s="76">
        <v>66270800</v>
      </c>
      <c r="AN55" s="76">
        <v>66129700</v>
      </c>
      <c r="AO55" s="76">
        <v>65978000</v>
      </c>
      <c r="AP55" s="76">
        <v>65816400</v>
      </c>
      <c r="AQ55" s="76">
        <v>65646100</v>
      </c>
      <c r="AR55" s="76">
        <v>65468300</v>
      </c>
      <c r="AS55" s="76">
        <v>65283200</v>
      </c>
      <c r="AT55" s="76">
        <v>65091000</v>
      </c>
      <c r="AU55" s="76">
        <v>64891900</v>
      </c>
    </row>
    <row r="56" spans="1:47" x14ac:dyDescent="0.3">
      <c r="A56" s="126" t="s">
        <v>742</v>
      </c>
      <c r="B56" s="76">
        <v>1330780000</v>
      </c>
      <c r="C56" s="76">
        <v>1338380000</v>
      </c>
      <c r="D56" s="76">
        <v>1345730000</v>
      </c>
      <c r="E56" s="76">
        <v>1352870000</v>
      </c>
      <c r="F56" s="76">
        <v>1359840000</v>
      </c>
      <c r="G56" s="76">
        <v>1366680000</v>
      </c>
      <c r="H56" s="76">
        <v>1374300000</v>
      </c>
      <c r="I56" s="76">
        <v>1381580000</v>
      </c>
      <c r="J56" s="76">
        <v>1388550000</v>
      </c>
      <c r="K56" s="76">
        <v>1395270000</v>
      </c>
      <c r="L56" s="76">
        <v>1401740000</v>
      </c>
      <c r="M56" s="76">
        <v>1408830000</v>
      </c>
      <c r="N56" s="76">
        <v>1415520000</v>
      </c>
      <c r="O56" s="76">
        <v>1421840000</v>
      </c>
      <c r="P56" s="76">
        <v>1427810000</v>
      </c>
      <c r="Q56" s="76">
        <v>1433430000</v>
      </c>
      <c r="R56" s="76">
        <v>1438630000</v>
      </c>
      <c r="S56" s="76">
        <v>1443200000</v>
      </c>
      <c r="T56" s="76">
        <v>1447170000</v>
      </c>
      <c r="U56" s="76">
        <v>1450560000</v>
      </c>
      <c r="V56" s="76">
        <v>1453380000</v>
      </c>
      <c r="W56" s="76">
        <v>1455530000</v>
      </c>
      <c r="X56" s="76">
        <v>1456830000</v>
      </c>
      <c r="Y56" s="76">
        <v>1457340000</v>
      </c>
      <c r="Z56" s="76">
        <v>1457080000</v>
      </c>
      <c r="AA56" s="76">
        <v>1456080000</v>
      </c>
      <c r="AB56" s="76">
        <v>1454310000</v>
      </c>
      <c r="AC56" s="76">
        <v>1451750000</v>
      </c>
      <c r="AD56" s="76">
        <v>1448430000</v>
      </c>
      <c r="AE56" s="76">
        <v>1444410000</v>
      </c>
      <c r="AF56" s="76">
        <v>1439740000</v>
      </c>
      <c r="AG56" s="76">
        <v>1434530000</v>
      </c>
      <c r="AH56" s="76">
        <v>1428910000</v>
      </c>
      <c r="AI56" s="76">
        <v>1422900000</v>
      </c>
      <c r="AJ56" s="76">
        <v>1416540000</v>
      </c>
      <c r="AK56" s="76">
        <v>1409850000</v>
      </c>
      <c r="AL56" s="76">
        <v>1402770000</v>
      </c>
      <c r="AM56" s="76">
        <v>1395250000</v>
      </c>
      <c r="AN56" s="76">
        <v>1387310000</v>
      </c>
      <c r="AO56" s="76">
        <v>1379020000</v>
      </c>
      <c r="AP56" s="76">
        <v>1370410000</v>
      </c>
      <c r="AQ56" s="76">
        <v>1361450000</v>
      </c>
      <c r="AR56" s="76">
        <v>1352090000</v>
      </c>
      <c r="AS56" s="76">
        <v>1342380000</v>
      </c>
      <c r="AT56" s="76">
        <v>1332360000</v>
      </c>
      <c r="AU56" s="76">
        <v>1322080000</v>
      </c>
    </row>
    <row r="57" spans="1:47" x14ac:dyDescent="0.3">
      <c r="A57" s="126" t="s">
        <v>743</v>
      </c>
      <c r="B57" s="76">
        <v>706800000</v>
      </c>
      <c r="C57" s="76">
        <v>713541000</v>
      </c>
      <c r="D57" s="76">
        <v>720247000</v>
      </c>
      <c r="E57" s="76">
        <v>726963000</v>
      </c>
      <c r="F57" s="76">
        <v>733706000</v>
      </c>
      <c r="G57" s="76">
        <v>740484000</v>
      </c>
      <c r="H57" s="76">
        <v>746918000</v>
      </c>
      <c r="I57" s="76">
        <v>753325000</v>
      </c>
      <c r="J57" s="76">
        <v>759712000</v>
      </c>
      <c r="K57" s="76">
        <v>766089000</v>
      </c>
      <c r="L57" s="76">
        <v>772463000</v>
      </c>
      <c r="M57" s="76">
        <v>778157000</v>
      </c>
      <c r="N57" s="76">
        <v>783789000</v>
      </c>
      <c r="O57" s="76">
        <v>789364000</v>
      </c>
      <c r="P57" s="76">
        <v>794890000</v>
      </c>
      <c r="Q57" s="76">
        <v>800370000</v>
      </c>
      <c r="R57" s="76">
        <v>805758000</v>
      </c>
      <c r="S57" s="76">
        <v>810882000</v>
      </c>
      <c r="T57" s="76">
        <v>815755000</v>
      </c>
      <c r="U57" s="76">
        <v>820387000</v>
      </c>
      <c r="V57" s="76">
        <v>824790000</v>
      </c>
      <c r="W57" s="76">
        <v>828930000</v>
      </c>
      <c r="X57" s="76">
        <v>832751000</v>
      </c>
      <c r="Y57" s="76">
        <v>836268000</v>
      </c>
      <c r="Z57" s="76">
        <v>839497000</v>
      </c>
      <c r="AA57" s="76">
        <v>842451000</v>
      </c>
      <c r="AB57" s="76">
        <v>845113000</v>
      </c>
      <c r="AC57" s="76">
        <v>847448000</v>
      </c>
      <c r="AD57" s="76">
        <v>849473000</v>
      </c>
      <c r="AE57" s="76">
        <v>851201000</v>
      </c>
      <c r="AF57" s="76">
        <v>852645000</v>
      </c>
      <c r="AG57" s="76">
        <v>853794000</v>
      </c>
      <c r="AH57" s="76">
        <v>854620000</v>
      </c>
      <c r="AI57" s="76">
        <v>855141000</v>
      </c>
      <c r="AJ57" s="76">
        <v>855372000</v>
      </c>
      <c r="AK57" s="76">
        <v>855329000</v>
      </c>
      <c r="AL57" s="76">
        <v>855006000</v>
      </c>
      <c r="AM57" s="76">
        <v>854385000</v>
      </c>
      <c r="AN57" s="76">
        <v>853486000</v>
      </c>
      <c r="AO57" s="76">
        <v>852325000</v>
      </c>
      <c r="AP57" s="76">
        <v>850914000</v>
      </c>
      <c r="AQ57" s="76">
        <v>849252000</v>
      </c>
      <c r="AR57" s="76">
        <v>847326000</v>
      </c>
      <c r="AS57" s="76">
        <v>845152000</v>
      </c>
      <c r="AT57" s="76">
        <v>842745000</v>
      </c>
      <c r="AU57" s="76">
        <v>840118000</v>
      </c>
    </row>
    <row r="58" spans="1:47" x14ac:dyDescent="0.3">
      <c r="A58" s="126" t="s">
        <v>744</v>
      </c>
      <c r="B58" s="76">
        <v>1147610000</v>
      </c>
      <c r="C58" s="76">
        <v>1161910000</v>
      </c>
      <c r="D58" s="76">
        <v>1176670000</v>
      </c>
      <c r="E58" s="76">
        <v>1192060000</v>
      </c>
      <c r="F58" s="76">
        <v>1208140000</v>
      </c>
      <c r="G58" s="76">
        <v>1224940000</v>
      </c>
      <c r="H58" s="76">
        <v>1238330000</v>
      </c>
      <c r="I58" s="76">
        <v>1252200000</v>
      </c>
      <c r="J58" s="76">
        <v>1266550000</v>
      </c>
      <c r="K58" s="76">
        <v>1281340000</v>
      </c>
      <c r="L58" s="76">
        <v>1296560000</v>
      </c>
      <c r="M58" s="76">
        <v>1310280000</v>
      </c>
      <c r="N58" s="76">
        <v>1324220000</v>
      </c>
      <c r="O58" s="76">
        <v>1338360000</v>
      </c>
      <c r="P58" s="76">
        <v>1352710000</v>
      </c>
      <c r="Q58" s="76">
        <v>1367250000</v>
      </c>
      <c r="R58" s="76">
        <v>1381710000</v>
      </c>
      <c r="S58" s="76">
        <v>1395770000</v>
      </c>
      <c r="T58" s="76">
        <v>1409470000</v>
      </c>
      <c r="U58" s="76">
        <v>1422810000</v>
      </c>
      <c r="V58" s="76">
        <v>1435810000</v>
      </c>
      <c r="W58" s="76">
        <v>1448350000</v>
      </c>
      <c r="X58" s="76">
        <v>1460240000</v>
      </c>
      <c r="Y58" s="76">
        <v>1471510000</v>
      </c>
      <c r="Z58" s="76">
        <v>1482200000</v>
      </c>
      <c r="AA58" s="76">
        <v>1492320000</v>
      </c>
      <c r="AB58" s="76">
        <v>1501810000</v>
      </c>
      <c r="AC58" s="76">
        <v>1510530000</v>
      </c>
      <c r="AD58" s="76">
        <v>1518520000</v>
      </c>
      <c r="AE58" s="76">
        <v>1525830000</v>
      </c>
      <c r="AF58" s="76">
        <v>1532490000</v>
      </c>
      <c r="AG58" s="76">
        <v>1538480000</v>
      </c>
      <c r="AH58" s="76">
        <v>1543800000</v>
      </c>
      <c r="AI58" s="76">
        <v>1548450000</v>
      </c>
      <c r="AJ58" s="76">
        <v>1552460000</v>
      </c>
      <c r="AK58" s="76">
        <v>1555870000</v>
      </c>
      <c r="AL58" s="76">
        <v>1558660000</v>
      </c>
      <c r="AM58" s="76">
        <v>1560830000</v>
      </c>
      <c r="AN58" s="76">
        <v>1562390000</v>
      </c>
      <c r="AO58" s="76">
        <v>1563380000</v>
      </c>
      <c r="AP58" s="76">
        <v>1563800000</v>
      </c>
      <c r="AQ58" s="76">
        <v>1563660000</v>
      </c>
      <c r="AR58" s="76">
        <v>1562920000</v>
      </c>
      <c r="AS58" s="76">
        <v>1561610000</v>
      </c>
      <c r="AT58" s="76">
        <v>1559770000</v>
      </c>
      <c r="AU58" s="76">
        <v>1557400000</v>
      </c>
    </row>
    <row r="59" spans="1:47" x14ac:dyDescent="0.3">
      <c r="A59" s="126" t="s">
        <v>745</v>
      </c>
      <c r="B59" s="76">
        <v>316002000</v>
      </c>
      <c r="C59" s="76">
        <v>319490000</v>
      </c>
      <c r="D59" s="76">
        <v>322964000</v>
      </c>
      <c r="E59" s="76">
        <v>326441000</v>
      </c>
      <c r="F59" s="76">
        <v>329928000</v>
      </c>
      <c r="G59" s="76">
        <v>333431000</v>
      </c>
      <c r="H59" s="76">
        <v>336593000</v>
      </c>
      <c r="I59" s="76">
        <v>339739000</v>
      </c>
      <c r="J59" s="76">
        <v>342874000</v>
      </c>
      <c r="K59" s="76">
        <v>346001000</v>
      </c>
      <c r="L59" s="76">
        <v>349123000</v>
      </c>
      <c r="M59" s="76">
        <v>351932000</v>
      </c>
      <c r="N59" s="76">
        <v>354695000</v>
      </c>
      <c r="O59" s="76">
        <v>357416000</v>
      </c>
      <c r="P59" s="76">
        <v>360099000</v>
      </c>
      <c r="Q59" s="76">
        <v>362749000</v>
      </c>
      <c r="R59" s="76">
        <v>365927000</v>
      </c>
      <c r="S59" s="76">
        <v>368999000</v>
      </c>
      <c r="T59" s="76">
        <v>371973000</v>
      </c>
      <c r="U59" s="76">
        <v>374851000</v>
      </c>
      <c r="V59" s="76">
        <v>377638000</v>
      </c>
      <c r="W59" s="76">
        <v>380321000</v>
      </c>
      <c r="X59" s="76">
        <v>382874000</v>
      </c>
      <c r="Y59" s="76">
        <v>385304000</v>
      </c>
      <c r="Z59" s="76">
        <v>387619000</v>
      </c>
      <c r="AA59" s="76">
        <v>389824000</v>
      </c>
      <c r="AB59" s="76">
        <v>391907000</v>
      </c>
      <c r="AC59" s="76">
        <v>393849000</v>
      </c>
      <c r="AD59" s="76">
        <v>395658000</v>
      </c>
      <c r="AE59" s="76">
        <v>397342000</v>
      </c>
      <c r="AF59" s="76">
        <v>398907000</v>
      </c>
      <c r="AG59" s="76">
        <v>400348000</v>
      </c>
      <c r="AH59" s="76">
        <v>401654000</v>
      </c>
      <c r="AI59" s="76">
        <v>402834000</v>
      </c>
      <c r="AJ59" s="76">
        <v>403893000</v>
      </c>
      <c r="AK59" s="76">
        <v>404840000</v>
      </c>
      <c r="AL59" s="76">
        <v>405669000</v>
      </c>
      <c r="AM59" s="76">
        <v>406370000</v>
      </c>
      <c r="AN59" s="76">
        <v>406952000</v>
      </c>
      <c r="AO59" s="76">
        <v>407423000</v>
      </c>
      <c r="AP59" s="76">
        <v>407789000</v>
      </c>
      <c r="AQ59" s="76">
        <v>408051000</v>
      </c>
      <c r="AR59" s="76">
        <v>408206000</v>
      </c>
      <c r="AS59" s="76">
        <v>408260000</v>
      </c>
      <c r="AT59" s="76">
        <v>408220000</v>
      </c>
      <c r="AU59" s="76">
        <v>408089000</v>
      </c>
    </row>
    <row r="60" spans="1:47" x14ac:dyDescent="0.3">
      <c r="A60" s="126" t="s">
        <v>746</v>
      </c>
      <c r="B60" s="76">
        <v>143519000</v>
      </c>
      <c r="C60" s="76">
        <v>142963000</v>
      </c>
      <c r="D60" s="76">
        <v>142445000</v>
      </c>
      <c r="E60" s="76">
        <v>142004000</v>
      </c>
      <c r="F60" s="76">
        <v>141654000</v>
      </c>
      <c r="G60" s="76">
        <v>141400000</v>
      </c>
      <c r="H60" s="76">
        <v>141508000</v>
      </c>
      <c r="I60" s="76">
        <v>141690000</v>
      </c>
      <c r="J60" s="76">
        <v>141936000</v>
      </c>
      <c r="K60" s="76">
        <v>142238000</v>
      </c>
      <c r="L60" s="76">
        <v>142585000</v>
      </c>
      <c r="M60" s="76">
        <v>143119000</v>
      </c>
      <c r="N60" s="76">
        <v>143645000</v>
      </c>
      <c r="O60" s="76">
        <v>144157000</v>
      </c>
      <c r="P60" s="76">
        <v>144649000</v>
      </c>
      <c r="Q60" s="76">
        <v>145118000</v>
      </c>
      <c r="R60" s="76">
        <v>145398000</v>
      </c>
      <c r="S60" s="76">
        <v>145634000</v>
      </c>
      <c r="T60" s="76">
        <v>145824000</v>
      </c>
      <c r="U60" s="76">
        <v>145967000</v>
      </c>
      <c r="V60" s="76">
        <v>146061000</v>
      </c>
      <c r="W60" s="76">
        <v>146100000</v>
      </c>
      <c r="X60" s="76">
        <v>146078000</v>
      </c>
      <c r="Y60" s="76">
        <v>146001000</v>
      </c>
      <c r="Z60" s="76">
        <v>145874000</v>
      </c>
      <c r="AA60" s="76">
        <v>145703000</v>
      </c>
      <c r="AB60" s="76">
        <v>145500000</v>
      </c>
      <c r="AC60" s="76">
        <v>145280000</v>
      </c>
      <c r="AD60" s="76">
        <v>145046000</v>
      </c>
      <c r="AE60" s="76">
        <v>144801000</v>
      </c>
      <c r="AF60" s="76">
        <v>144547000</v>
      </c>
      <c r="AG60" s="76">
        <v>144288000</v>
      </c>
      <c r="AH60" s="76">
        <v>144029000</v>
      </c>
      <c r="AI60" s="76">
        <v>143770000</v>
      </c>
      <c r="AJ60" s="76">
        <v>143512000</v>
      </c>
      <c r="AK60" s="76">
        <v>143255000</v>
      </c>
      <c r="AL60" s="76">
        <v>143001000</v>
      </c>
      <c r="AM60" s="76">
        <v>142751000</v>
      </c>
      <c r="AN60" s="76">
        <v>142503000</v>
      </c>
      <c r="AO60" s="76">
        <v>142255000</v>
      </c>
      <c r="AP60" s="76">
        <v>142004000</v>
      </c>
      <c r="AQ60" s="76">
        <v>141751000</v>
      </c>
      <c r="AR60" s="76">
        <v>141493000</v>
      </c>
      <c r="AS60" s="76">
        <v>141229000</v>
      </c>
      <c r="AT60" s="76">
        <v>140957000</v>
      </c>
      <c r="AU60" s="76">
        <v>140674000</v>
      </c>
    </row>
    <row r="61" spans="1:47" x14ac:dyDescent="0.3">
      <c r="A61" s="126" t="s">
        <v>747</v>
      </c>
      <c r="B61" s="76">
        <v>433163000</v>
      </c>
      <c r="C61" s="76">
        <v>437389000</v>
      </c>
      <c r="D61" s="76">
        <v>441610000</v>
      </c>
      <c r="E61" s="76">
        <v>445841000</v>
      </c>
      <c r="F61" s="76">
        <v>450090000</v>
      </c>
      <c r="G61" s="76">
        <v>454360000</v>
      </c>
      <c r="H61" s="76">
        <v>458280000</v>
      </c>
      <c r="I61" s="76">
        <v>462210000</v>
      </c>
      <c r="J61" s="76">
        <v>466149000</v>
      </c>
      <c r="K61" s="76">
        <v>470099000</v>
      </c>
      <c r="L61" s="76">
        <v>474060000</v>
      </c>
      <c r="M61" s="76">
        <v>477644000</v>
      </c>
      <c r="N61" s="76">
        <v>481194000</v>
      </c>
      <c r="O61" s="76">
        <v>484716000</v>
      </c>
      <c r="P61" s="76">
        <v>488217000</v>
      </c>
      <c r="Q61" s="76">
        <v>491706000</v>
      </c>
      <c r="R61" s="76">
        <v>494261000</v>
      </c>
      <c r="S61" s="76">
        <v>496680000</v>
      </c>
      <c r="T61" s="76">
        <v>498970000</v>
      </c>
      <c r="U61" s="76">
        <v>501140000</v>
      </c>
      <c r="V61" s="76">
        <v>503196000</v>
      </c>
      <c r="W61" s="76">
        <v>505116000</v>
      </c>
      <c r="X61" s="76">
        <v>506860000</v>
      </c>
      <c r="Y61" s="76">
        <v>508440000</v>
      </c>
      <c r="Z61" s="76">
        <v>509868000</v>
      </c>
      <c r="AA61" s="76">
        <v>511154000</v>
      </c>
      <c r="AB61" s="76">
        <v>512291000</v>
      </c>
      <c r="AC61" s="76">
        <v>513259000</v>
      </c>
      <c r="AD61" s="76">
        <v>514071000</v>
      </c>
      <c r="AE61" s="76">
        <v>514738000</v>
      </c>
      <c r="AF61" s="76">
        <v>515269000</v>
      </c>
      <c r="AG61" s="76">
        <v>515662000</v>
      </c>
      <c r="AH61" s="76">
        <v>515906000</v>
      </c>
      <c r="AI61" s="76">
        <v>516012000</v>
      </c>
      <c r="AJ61" s="76">
        <v>515989000</v>
      </c>
      <c r="AK61" s="76">
        <v>515846000</v>
      </c>
      <c r="AL61" s="76">
        <v>515587000</v>
      </c>
      <c r="AM61" s="76">
        <v>515219000</v>
      </c>
      <c r="AN61" s="76">
        <v>514746000</v>
      </c>
      <c r="AO61" s="76">
        <v>514176000</v>
      </c>
      <c r="AP61" s="76">
        <v>513511000</v>
      </c>
      <c r="AQ61" s="76">
        <v>512763000</v>
      </c>
      <c r="AR61" s="76">
        <v>511943000</v>
      </c>
      <c r="AS61" s="76">
        <v>511053000</v>
      </c>
      <c r="AT61" s="76">
        <v>510093000</v>
      </c>
      <c r="AU61" s="76">
        <v>509066000</v>
      </c>
    </row>
    <row r="62" spans="1:47" x14ac:dyDescent="0.3">
      <c r="A62" s="126" t="s">
        <v>748</v>
      </c>
      <c r="B62" s="76">
        <v>1968520000</v>
      </c>
      <c r="C62" s="76">
        <v>2002870000</v>
      </c>
      <c r="D62" s="76">
        <v>2038390000</v>
      </c>
      <c r="E62" s="76">
        <v>2075340000</v>
      </c>
      <c r="F62" s="76">
        <v>2113770000</v>
      </c>
      <c r="G62" s="76">
        <v>2153710000</v>
      </c>
      <c r="H62" s="76">
        <v>2191910000</v>
      </c>
      <c r="I62" s="76">
        <v>2231390000</v>
      </c>
      <c r="J62" s="76">
        <v>2272140000</v>
      </c>
      <c r="K62" s="76">
        <v>2314140000</v>
      </c>
      <c r="L62" s="76">
        <v>2357340000</v>
      </c>
      <c r="M62" s="76">
        <v>2397670000</v>
      </c>
      <c r="N62" s="76">
        <v>2438930000</v>
      </c>
      <c r="O62" s="76">
        <v>2481070000</v>
      </c>
      <c r="P62" s="76">
        <v>2524090000</v>
      </c>
      <c r="Q62" s="76">
        <v>2567970000</v>
      </c>
      <c r="R62" s="76">
        <v>2613680000</v>
      </c>
      <c r="S62" s="76">
        <v>2659020000</v>
      </c>
      <c r="T62" s="76">
        <v>2704000000</v>
      </c>
      <c r="U62" s="76">
        <v>2748610000</v>
      </c>
      <c r="V62" s="76">
        <v>2792850000</v>
      </c>
      <c r="W62" s="76">
        <v>2836580000</v>
      </c>
      <c r="X62" s="76">
        <v>2879550000</v>
      </c>
      <c r="Y62" s="76">
        <v>2921790000</v>
      </c>
      <c r="Z62" s="76">
        <v>2963280000</v>
      </c>
      <c r="AA62" s="76">
        <v>3004060000</v>
      </c>
      <c r="AB62" s="76">
        <v>3044010000</v>
      </c>
      <c r="AC62" s="76">
        <v>3083010000</v>
      </c>
      <c r="AD62" s="76">
        <v>3121080000</v>
      </c>
      <c r="AE62" s="76">
        <v>3158250000</v>
      </c>
      <c r="AF62" s="76">
        <v>3194530000</v>
      </c>
      <c r="AG62" s="76">
        <v>3229850000</v>
      </c>
      <c r="AH62" s="76">
        <v>3264130000</v>
      </c>
      <c r="AI62" s="76">
        <v>3297380000</v>
      </c>
      <c r="AJ62" s="76">
        <v>3329650000</v>
      </c>
      <c r="AK62" s="76">
        <v>3360950000</v>
      </c>
      <c r="AL62" s="76">
        <v>3391240000</v>
      </c>
      <c r="AM62" s="76">
        <v>3420450000</v>
      </c>
      <c r="AN62" s="76">
        <v>3448610000</v>
      </c>
      <c r="AO62" s="76">
        <v>3475770000</v>
      </c>
      <c r="AP62" s="76">
        <v>3501950000</v>
      </c>
      <c r="AQ62" s="76">
        <v>3527040000</v>
      </c>
      <c r="AR62" s="76">
        <v>3550850000</v>
      </c>
      <c r="AS62" s="76">
        <v>3573430000</v>
      </c>
      <c r="AT62" s="76">
        <v>3594810000</v>
      </c>
      <c r="AU62" s="76">
        <v>3615020000</v>
      </c>
    </row>
    <row r="64" spans="1:47" x14ac:dyDescent="0.3">
      <c r="A64" s="58" t="s">
        <v>289</v>
      </c>
    </row>
    <row r="65" spans="1:48" x14ac:dyDescent="0.3">
      <c r="A65" s="89" t="s">
        <v>426</v>
      </c>
      <c r="B65" s="58">
        <v>2005</v>
      </c>
      <c r="C65" s="58">
        <v>2006</v>
      </c>
      <c r="D65" s="58">
        <v>2007</v>
      </c>
      <c r="E65" s="58">
        <v>2008</v>
      </c>
      <c r="F65" s="58">
        <v>2009</v>
      </c>
      <c r="G65" s="58">
        <v>2010</v>
      </c>
      <c r="H65" s="58">
        <v>2011</v>
      </c>
      <c r="I65" s="58">
        <v>2012</v>
      </c>
      <c r="J65" s="58">
        <v>2013</v>
      </c>
      <c r="K65" s="58">
        <v>2014</v>
      </c>
      <c r="L65" s="58">
        <v>2015</v>
      </c>
      <c r="M65" s="58">
        <v>2016</v>
      </c>
      <c r="N65" s="58">
        <v>2017</v>
      </c>
      <c r="O65" s="58">
        <v>2018</v>
      </c>
      <c r="P65" s="58">
        <v>2019</v>
      </c>
      <c r="Q65" s="58">
        <v>2020</v>
      </c>
      <c r="R65" s="58">
        <v>2021</v>
      </c>
      <c r="S65" s="58">
        <v>2022</v>
      </c>
      <c r="T65" s="58">
        <v>2023</v>
      </c>
      <c r="U65" s="58">
        <v>2024</v>
      </c>
      <c r="V65" s="58">
        <v>2025</v>
      </c>
      <c r="W65" s="58">
        <v>2026</v>
      </c>
      <c r="X65" s="58">
        <v>2027</v>
      </c>
      <c r="Y65" s="58">
        <v>2028</v>
      </c>
      <c r="Z65" s="58">
        <v>2029</v>
      </c>
      <c r="AA65" s="58">
        <v>2030</v>
      </c>
      <c r="AB65" s="58">
        <v>2031</v>
      </c>
      <c r="AC65" s="58">
        <v>2032</v>
      </c>
      <c r="AD65" s="58">
        <v>2033</v>
      </c>
      <c r="AE65" s="58">
        <v>2034</v>
      </c>
      <c r="AF65" s="58">
        <v>2035</v>
      </c>
      <c r="AG65" s="58">
        <v>2036</v>
      </c>
      <c r="AH65" s="58">
        <v>2037</v>
      </c>
      <c r="AI65" s="58">
        <v>2038</v>
      </c>
      <c r="AJ65" s="58">
        <v>2039</v>
      </c>
      <c r="AK65" s="58">
        <v>2040</v>
      </c>
      <c r="AL65" s="58">
        <v>2041</v>
      </c>
      <c r="AM65" s="58">
        <v>2042</v>
      </c>
      <c r="AN65" s="58">
        <v>2043</v>
      </c>
      <c r="AO65" s="58">
        <v>2044</v>
      </c>
      <c r="AP65" s="58">
        <v>2045</v>
      </c>
      <c r="AQ65" s="58">
        <v>2046</v>
      </c>
      <c r="AR65" s="58">
        <v>2047</v>
      </c>
      <c r="AS65" s="58">
        <v>2048</v>
      </c>
      <c r="AT65" s="58">
        <v>2049</v>
      </c>
      <c r="AU65" s="58">
        <v>2050</v>
      </c>
    </row>
    <row r="66" spans="1:48" x14ac:dyDescent="0.3">
      <c r="A66" s="126" t="s">
        <v>11</v>
      </c>
      <c r="B66" s="34">
        <v>2.8195274450590696E-2</v>
      </c>
      <c r="C66" s="34">
        <v>2.9085939635381999E-2</v>
      </c>
      <c r="D66" s="34">
        <v>2.9902999329397793E-2</v>
      </c>
      <c r="E66" s="34">
        <v>2.9998308591029633E-2</v>
      </c>
      <c r="F66" s="34">
        <v>2.8625870344197214E-2</v>
      </c>
      <c r="G66" s="34">
        <v>2.9228113942790707E-2</v>
      </c>
      <c r="H66" s="34">
        <v>2.9822958724040893E-2</v>
      </c>
      <c r="I66" s="34">
        <v>2.9567833557191607E-2</v>
      </c>
      <c r="J66" s="34">
        <v>2.9486278131456666E-2</v>
      </c>
      <c r="K66" s="34">
        <v>2.9876696701763083E-2</v>
      </c>
      <c r="L66" s="34">
        <v>3.0501527453012371E-2</v>
      </c>
      <c r="M66" s="34">
        <v>3.0861400000000001E-2</v>
      </c>
      <c r="N66" s="34">
        <v>3.1609699999999998E-2</v>
      </c>
      <c r="O66" s="34">
        <v>3.2366300000000001E-2</v>
      </c>
      <c r="P66" s="34">
        <v>3.3168599999999999E-2</v>
      </c>
      <c r="Q66" s="34">
        <v>3.38146E-2</v>
      </c>
      <c r="R66" s="34">
        <v>3.4572400000000003E-2</v>
      </c>
      <c r="S66" s="34">
        <v>3.5323399999999998E-2</v>
      </c>
      <c r="T66" s="34">
        <v>3.6144500000000003E-2</v>
      </c>
      <c r="U66" s="34">
        <v>3.6942099999999999E-2</v>
      </c>
      <c r="V66" s="34">
        <v>3.7756699999999997E-2</v>
      </c>
      <c r="W66" s="34">
        <v>3.8545500000000003E-2</v>
      </c>
      <c r="X66" s="34">
        <v>3.9354199999999999E-2</v>
      </c>
      <c r="Y66" s="34">
        <v>4.0150400000000003E-2</v>
      </c>
      <c r="Z66" s="34">
        <v>4.0967900000000002E-2</v>
      </c>
      <c r="AA66" s="34">
        <v>4.1777500000000002E-2</v>
      </c>
      <c r="AB66" s="34">
        <v>4.2613199999999997E-2</v>
      </c>
      <c r="AC66" s="34">
        <v>4.3443099999999998E-2</v>
      </c>
      <c r="AD66" s="34">
        <v>4.42993E-2</v>
      </c>
      <c r="AE66" s="34">
        <v>4.5145299999999999E-2</v>
      </c>
      <c r="AF66" s="34">
        <v>4.60186E-2</v>
      </c>
      <c r="AG66" s="34">
        <v>4.6883000000000001E-2</v>
      </c>
      <c r="AH66" s="34">
        <v>4.7780400000000001E-2</v>
      </c>
      <c r="AI66" s="34">
        <v>4.8669999999999998E-2</v>
      </c>
      <c r="AJ66" s="34">
        <v>4.9554300000000003E-2</v>
      </c>
      <c r="AK66" s="34">
        <v>5.03737E-2</v>
      </c>
      <c r="AL66" s="34">
        <v>5.1166200000000002E-2</v>
      </c>
      <c r="AM66" s="34">
        <v>5.1896400000000002E-2</v>
      </c>
      <c r="AN66" s="34">
        <v>5.2590499999999998E-2</v>
      </c>
      <c r="AO66" s="34">
        <v>5.3182300000000002E-2</v>
      </c>
      <c r="AP66" s="34">
        <v>5.3634000000000001E-2</v>
      </c>
      <c r="AQ66" s="34">
        <v>5.3782499999999997E-2</v>
      </c>
      <c r="AR66" s="34">
        <v>5.36219E-2</v>
      </c>
      <c r="AS66" s="34">
        <v>5.3382699999999998E-2</v>
      </c>
      <c r="AT66" s="34">
        <v>5.3200900000000002E-2</v>
      </c>
      <c r="AU66" s="34">
        <v>5.3152699999999997E-2</v>
      </c>
    </row>
    <row r="67" spans="1:48" x14ac:dyDescent="0.3">
      <c r="A67" s="126" t="s">
        <v>12</v>
      </c>
      <c r="B67" s="34">
        <v>4.313725515466469E-2</v>
      </c>
      <c r="C67" s="34">
        <v>4.392788601956514E-2</v>
      </c>
      <c r="D67" s="34">
        <v>4.4576367664320257E-2</v>
      </c>
      <c r="E67" s="34">
        <v>4.4120929539741741E-2</v>
      </c>
      <c r="F67" s="34">
        <v>4.1928609847361256E-2</v>
      </c>
      <c r="G67" s="34">
        <v>4.2487925410278377E-2</v>
      </c>
      <c r="H67" s="34">
        <v>4.2771641120932347E-2</v>
      </c>
      <c r="I67" s="34">
        <v>4.3099597349483716E-2</v>
      </c>
      <c r="J67" s="34">
        <v>4.3621059225019458E-2</v>
      </c>
      <c r="K67" s="34">
        <v>4.4596189749876732E-2</v>
      </c>
      <c r="L67" s="34">
        <v>4.5404567773472154E-2</v>
      </c>
      <c r="M67" s="34">
        <v>4.4844799999999997E-2</v>
      </c>
      <c r="N67" s="34">
        <v>4.5631199999999997E-2</v>
      </c>
      <c r="O67" s="34">
        <v>4.6434599999999999E-2</v>
      </c>
      <c r="P67" s="34">
        <v>4.7230800000000003E-2</v>
      </c>
      <c r="Q67" s="34">
        <v>4.7817800000000001E-2</v>
      </c>
      <c r="R67" s="34">
        <v>4.8683499999999998E-2</v>
      </c>
      <c r="S67" s="34">
        <v>4.9502999999999998E-2</v>
      </c>
      <c r="T67" s="34">
        <v>5.0402000000000002E-2</v>
      </c>
      <c r="U67" s="34">
        <v>5.1218399999999997E-2</v>
      </c>
      <c r="V67" s="34">
        <v>5.20872E-2</v>
      </c>
      <c r="W67" s="34">
        <v>5.28531E-2</v>
      </c>
      <c r="X67" s="34">
        <v>5.3654399999999998E-2</v>
      </c>
      <c r="Y67" s="34">
        <v>5.4422499999999999E-2</v>
      </c>
      <c r="Z67" s="34">
        <v>5.5208800000000002E-2</v>
      </c>
      <c r="AA67" s="34">
        <v>5.5975400000000002E-2</v>
      </c>
      <c r="AB67" s="34">
        <v>5.6762300000000002E-2</v>
      </c>
      <c r="AC67" s="34">
        <v>5.7525300000000001E-2</v>
      </c>
      <c r="AD67" s="34">
        <v>5.8299999999999998E-2</v>
      </c>
      <c r="AE67" s="34">
        <v>5.9055499999999997E-2</v>
      </c>
      <c r="AF67" s="34">
        <v>5.9824700000000001E-2</v>
      </c>
      <c r="AG67" s="34">
        <v>6.0583199999999997E-2</v>
      </c>
      <c r="AH67" s="34">
        <v>6.1357700000000001E-2</v>
      </c>
      <c r="AI67" s="34">
        <v>6.2124699999999998E-2</v>
      </c>
      <c r="AJ67" s="34">
        <v>6.2854300000000002E-2</v>
      </c>
      <c r="AK67" s="34">
        <v>6.3521800000000003E-2</v>
      </c>
      <c r="AL67" s="34">
        <v>6.4141699999999996E-2</v>
      </c>
      <c r="AM67" s="34">
        <v>6.4703800000000006E-2</v>
      </c>
      <c r="AN67" s="34">
        <v>6.5208699999999994E-2</v>
      </c>
      <c r="AO67" s="34">
        <v>6.5611799999999998E-2</v>
      </c>
      <c r="AP67" s="34">
        <v>6.5855399999999994E-2</v>
      </c>
      <c r="AQ67" s="34">
        <v>6.58078E-2</v>
      </c>
      <c r="AR67" s="34">
        <v>6.5458500000000003E-2</v>
      </c>
      <c r="AS67" s="34">
        <v>6.5005599999999997E-2</v>
      </c>
      <c r="AT67" s="34">
        <v>6.4578399999999994E-2</v>
      </c>
      <c r="AU67" s="34">
        <v>6.4292600000000005E-2</v>
      </c>
    </row>
    <row r="68" spans="1:48" x14ac:dyDescent="0.3">
      <c r="A68" s="126" t="s">
        <v>13</v>
      </c>
      <c r="B68" s="34">
        <v>3.5415299405106133E-3</v>
      </c>
      <c r="C68" s="34">
        <v>3.9602721529764431E-3</v>
      </c>
      <c r="D68" s="34">
        <v>4.486357719837312E-3</v>
      </c>
      <c r="E68" s="34">
        <v>4.8799469560344179E-3</v>
      </c>
      <c r="F68" s="34">
        <v>5.2894264001208495E-3</v>
      </c>
      <c r="G68" s="34">
        <v>5.8165234707709158E-3</v>
      </c>
      <c r="H68" s="34">
        <v>6.3279107868096079E-3</v>
      </c>
      <c r="I68" s="34">
        <v>6.7665294211381967E-3</v>
      </c>
      <c r="J68" s="34">
        <v>7.2340121794266356E-3</v>
      </c>
      <c r="K68" s="34">
        <v>7.7123906983572231E-3</v>
      </c>
      <c r="L68" s="34">
        <v>8.1973298131934845E-3</v>
      </c>
      <c r="M68" s="34">
        <v>8.0380299999999998E-3</v>
      </c>
      <c r="N68" s="34">
        <v>8.2552200000000006E-3</v>
      </c>
      <c r="O68" s="34">
        <v>8.4168200000000002E-3</v>
      </c>
      <c r="P68" s="34">
        <v>8.5804000000000002E-3</v>
      </c>
      <c r="Q68" s="34">
        <v>8.7000500000000008E-3</v>
      </c>
      <c r="R68" s="34">
        <v>8.8478199999999993E-3</v>
      </c>
      <c r="S68" s="34">
        <v>8.98704E-3</v>
      </c>
      <c r="T68" s="34">
        <v>9.1374500000000001E-3</v>
      </c>
      <c r="U68" s="34">
        <v>9.2791599999999998E-3</v>
      </c>
      <c r="V68" s="34">
        <v>9.4289200000000004E-3</v>
      </c>
      <c r="W68" s="34">
        <v>9.5768199999999998E-3</v>
      </c>
      <c r="X68" s="34">
        <v>9.7327400000000001E-3</v>
      </c>
      <c r="Y68" s="34">
        <v>9.8893499999999999E-3</v>
      </c>
      <c r="Z68" s="34">
        <v>1.0052500000000001E-2</v>
      </c>
      <c r="AA68" s="34">
        <v>1.0217800000000001E-2</v>
      </c>
      <c r="AB68" s="34">
        <v>1.0389000000000001E-2</v>
      </c>
      <c r="AC68" s="34">
        <v>1.05644E-2</v>
      </c>
      <c r="AD68" s="34">
        <v>1.07455E-2</v>
      </c>
      <c r="AE68" s="34">
        <v>1.09309E-2</v>
      </c>
      <c r="AF68" s="34">
        <v>1.1121499999999999E-2</v>
      </c>
      <c r="AG68" s="34">
        <v>1.1316E-2</v>
      </c>
      <c r="AH68" s="34">
        <v>1.15145E-2</v>
      </c>
      <c r="AI68" s="34">
        <v>1.1716499999999999E-2</v>
      </c>
      <c r="AJ68" s="34">
        <v>1.19156E-2</v>
      </c>
      <c r="AK68" s="34">
        <v>1.21107E-2</v>
      </c>
      <c r="AL68" s="34">
        <v>1.2306299999999999E-2</v>
      </c>
      <c r="AM68" s="34">
        <v>1.2500000000000001E-2</v>
      </c>
      <c r="AN68" s="34">
        <v>1.26899E-2</v>
      </c>
      <c r="AO68" s="34">
        <v>1.28702E-2</v>
      </c>
      <c r="AP68" s="34">
        <v>1.30305E-2</v>
      </c>
      <c r="AQ68" s="34">
        <v>1.31486E-2</v>
      </c>
      <c r="AR68" s="34">
        <v>1.3236299999999999E-2</v>
      </c>
      <c r="AS68" s="34">
        <v>1.3348499999999999E-2</v>
      </c>
      <c r="AT68" s="34">
        <v>1.3470299999999999E-2</v>
      </c>
      <c r="AU68" s="34">
        <v>1.3600900000000001E-2</v>
      </c>
    </row>
    <row r="69" spans="1:48" x14ac:dyDescent="0.3">
      <c r="A69" s="126" t="s">
        <v>14</v>
      </c>
      <c r="B69" s="34">
        <v>1.1163573029671166E-2</v>
      </c>
      <c r="C69" s="34">
        <v>1.1372458598328812E-2</v>
      </c>
      <c r="D69" s="34">
        <v>1.1635289453317424E-2</v>
      </c>
      <c r="E69" s="34">
        <v>1.1633907653329674E-2</v>
      </c>
      <c r="F69" s="34">
        <v>1.1268195926026441E-2</v>
      </c>
      <c r="G69" s="34">
        <v>1.1706898559520696E-2</v>
      </c>
      <c r="H69" s="34">
        <v>1.1819379115001053E-2</v>
      </c>
      <c r="I69" s="34">
        <v>1.2043588380432964E-2</v>
      </c>
      <c r="J69" s="34">
        <v>1.2276666394227066E-2</v>
      </c>
      <c r="K69" s="34">
        <v>1.2409951287990759E-2</v>
      </c>
      <c r="L69" s="34">
        <v>1.2613857836926687E-2</v>
      </c>
      <c r="M69" s="34">
        <v>1.26929E-2</v>
      </c>
      <c r="N69" s="34">
        <v>1.28253E-2</v>
      </c>
      <c r="O69" s="34">
        <v>1.29204E-2</v>
      </c>
      <c r="P69" s="34">
        <v>1.3095799999999999E-2</v>
      </c>
      <c r="Q69" s="34">
        <v>1.32251E-2</v>
      </c>
      <c r="R69" s="34">
        <v>1.3410500000000001E-2</v>
      </c>
      <c r="S69" s="34">
        <v>1.3588899999999999E-2</v>
      </c>
      <c r="T69" s="34">
        <v>1.37856E-2</v>
      </c>
      <c r="U69" s="34">
        <v>1.397E-2</v>
      </c>
      <c r="V69" s="34">
        <v>1.41624E-2</v>
      </c>
      <c r="W69" s="34">
        <v>1.43515E-2</v>
      </c>
      <c r="X69" s="34">
        <v>1.45478E-2</v>
      </c>
      <c r="Y69" s="34">
        <v>1.4744E-2</v>
      </c>
      <c r="Z69" s="34">
        <v>1.4944300000000001E-2</v>
      </c>
      <c r="AA69" s="34">
        <v>1.51456E-2</v>
      </c>
      <c r="AB69" s="34">
        <v>1.53508E-2</v>
      </c>
      <c r="AC69" s="34">
        <v>1.5559099999999999E-2</v>
      </c>
      <c r="AD69" s="34">
        <v>1.5771299999999999E-2</v>
      </c>
      <c r="AE69" s="34">
        <v>1.59861E-2</v>
      </c>
      <c r="AF69" s="34">
        <v>1.6204300000000001E-2</v>
      </c>
      <c r="AG69" s="34">
        <v>1.6425100000000002E-2</v>
      </c>
      <c r="AH69" s="34">
        <v>1.6650000000000002E-2</v>
      </c>
      <c r="AI69" s="34">
        <v>1.6877799999999998E-2</v>
      </c>
      <c r="AJ69" s="34">
        <v>1.70825E-2</v>
      </c>
      <c r="AK69" s="34">
        <v>1.72572E-2</v>
      </c>
      <c r="AL69" s="34">
        <v>1.7415900000000002E-2</v>
      </c>
      <c r="AM69" s="34">
        <v>1.75558E-2</v>
      </c>
      <c r="AN69" s="34">
        <v>1.7670000000000002E-2</v>
      </c>
      <c r="AO69" s="34">
        <v>1.7739000000000001E-2</v>
      </c>
      <c r="AP69" s="34">
        <v>1.7726599999999999E-2</v>
      </c>
      <c r="AQ69" s="34">
        <v>1.7560800000000001E-2</v>
      </c>
      <c r="AR69" s="34">
        <v>1.7273799999999999E-2</v>
      </c>
      <c r="AS69" s="34">
        <v>1.7065299999999999E-2</v>
      </c>
      <c r="AT69" s="34">
        <v>1.6936E-2</v>
      </c>
      <c r="AU69" s="34">
        <v>1.68846E-2</v>
      </c>
    </row>
    <row r="70" spans="1:48" x14ac:dyDescent="0.3">
      <c r="A70" s="126" t="s">
        <v>15</v>
      </c>
      <c r="B70" s="34">
        <v>9.5356797296125638E-4</v>
      </c>
      <c r="C70" s="34">
        <v>1.0146276406623308E-3</v>
      </c>
      <c r="D70" s="34">
        <v>1.0759940873407421E-3</v>
      </c>
      <c r="E70" s="34">
        <v>1.0930765512255631E-3</v>
      </c>
      <c r="F70" s="34">
        <v>1.1624988078630764E-3</v>
      </c>
      <c r="G70" s="34">
        <v>1.244366015571603E-3</v>
      </c>
      <c r="H70" s="34">
        <v>1.2928212056401993E-3</v>
      </c>
      <c r="I70" s="34">
        <v>1.3466759102173536E-3</v>
      </c>
      <c r="J70" s="34">
        <v>1.4158287215669221E-3</v>
      </c>
      <c r="K70" s="34">
        <v>1.503421507018478E-3</v>
      </c>
      <c r="L70" s="34">
        <v>1.6056054445708705E-3</v>
      </c>
      <c r="M70" s="34">
        <v>1.7089900000000001E-3</v>
      </c>
      <c r="N70" s="34">
        <v>1.86462E-3</v>
      </c>
      <c r="O70" s="34">
        <v>1.9997999999999999E-3</v>
      </c>
      <c r="P70" s="34">
        <v>2.10713E-3</v>
      </c>
      <c r="Q70" s="34">
        <v>2.1945599999999999E-3</v>
      </c>
      <c r="R70" s="34">
        <v>2.2714599999999999E-3</v>
      </c>
      <c r="S70" s="34">
        <v>2.32314E-3</v>
      </c>
      <c r="T70" s="34">
        <v>2.3716700000000002E-3</v>
      </c>
      <c r="U70" s="34">
        <v>2.4119200000000001E-3</v>
      </c>
      <c r="V70" s="34">
        <v>2.44386E-3</v>
      </c>
      <c r="W70" s="34">
        <v>2.4732600000000001E-3</v>
      </c>
      <c r="X70" s="34">
        <v>2.4993799999999998E-3</v>
      </c>
      <c r="Y70" s="34">
        <v>2.5200000000000001E-3</v>
      </c>
      <c r="Z70" s="34">
        <v>2.5391200000000002E-3</v>
      </c>
      <c r="AA70" s="34">
        <v>2.5554200000000001E-3</v>
      </c>
      <c r="AB70" s="34">
        <v>2.5702699999999999E-3</v>
      </c>
      <c r="AC70" s="34">
        <v>2.58369E-3</v>
      </c>
      <c r="AD70" s="34">
        <v>2.5960900000000001E-3</v>
      </c>
      <c r="AE70" s="34">
        <v>2.6075E-3</v>
      </c>
      <c r="AF70" s="34">
        <v>2.6181199999999998E-3</v>
      </c>
      <c r="AG70" s="34">
        <v>2.6280000000000001E-3</v>
      </c>
      <c r="AH70" s="34">
        <v>2.6373899999999999E-3</v>
      </c>
      <c r="AI70" s="34">
        <v>2.6459500000000002E-3</v>
      </c>
      <c r="AJ70" s="34">
        <v>2.6517899999999998E-3</v>
      </c>
      <c r="AK70" s="34">
        <v>2.6559600000000002E-3</v>
      </c>
      <c r="AL70" s="34">
        <v>2.65986E-3</v>
      </c>
      <c r="AM70" s="34">
        <v>2.6620900000000002E-3</v>
      </c>
      <c r="AN70" s="34">
        <v>2.6625099999999999E-3</v>
      </c>
      <c r="AO70" s="34">
        <v>2.6597600000000002E-3</v>
      </c>
      <c r="AP70" s="34">
        <v>2.6526200000000001E-3</v>
      </c>
      <c r="AQ70" s="34">
        <v>2.6361000000000002E-3</v>
      </c>
      <c r="AR70" s="34">
        <v>2.6182800000000002E-3</v>
      </c>
      <c r="AS70" s="34">
        <v>2.6082599999999998E-3</v>
      </c>
      <c r="AT70" s="34">
        <v>2.59962E-3</v>
      </c>
      <c r="AU70" s="34">
        <v>2.5905799999999999E-3</v>
      </c>
    </row>
    <row r="71" spans="1:48" x14ac:dyDescent="0.3">
      <c r="A71" s="126" t="s">
        <v>16</v>
      </c>
      <c r="B71" s="34">
        <v>7.2900465991365057E-3</v>
      </c>
      <c r="C71" s="34">
        <v>7.5969628001340351E-3</v>
      </c>
      <c r="D71" s="34">
        <v>8.0261638591680902E-3</v>
      </c>
      <c r="E71" s="34">
        <v>8.3281551266964921E-3</v>
      </c>
      <c r="F71" s="34">
        <v>8.1466285461722562E-3</v>
      </c>
      <c r="G71" s="34">
        <v>8.6885649597318385E-3</v>
      </c>
      <c r="H71" s="34">
        <v>9.0264294076860332E-3</v>
      </c>
      <c r="I71" s="34">
        <v>9.1243683682593422E-3</v>
      </c>
      <c r="J71" s="34">
        <v>9.3386737035080006E-3</v>
      </c>
      <c r="K71" s="34">
        <v>9.3006901881840798E-3</v>
      </c>
      <c r="L71" s="34">
        <v>9.1288665875333581E-3</v>
      </c>
      <c r="M71" s="34">
        <v>9.4023100000000005E-3</v>
      </c>
      <c r="N71" s="34">
        <v>9.59314E-3</v>
      </c>
      <c r="O71" s="34">
        <v>9.78914E-3</v>
      </c>
      <c r="P71" s="34">
        <v>9.9225200000000006E-3</v>
      </c>
      <c r="Q71" s="34">
        <v>1.0041100000000001E-2</v>
      </c>
      <c r="R71" s="34">
        <v>1.0116099999999999E-2</v>
      </c>
      <c r="S71" s="34">
        <v>1.01934E-2</v>
      </c>
      <c r="T71" s="34">
        <v>1.02553E-2</v>
      </c>
      <c r="U71" s="34">
        <v>1.03175E-2</v>
      </c>
      <c r="V71" s="34">
        <v>1.03707E-2</v>
      </c>
      <c r="W71" s="34">
        <v>1.04242E-2</v>
      </c>
      <c r="X71" s="34">
        <v>1.04738E-2</v>
      </c>
      <c r="Y71" s="34">
        <v>1.05238E-2</v>
      </c>
      <c r="Z71" s="34">
        <v>1.05716E-2</v>
      </c>
      <c r="AA71" s="34">
        <v>1.06199E-2</v>
      </c>
      <c r="AB71" s="34">
        <v>1.06678E-2</v>
      </c>
      <c r="AC71" s="34">
        <v>1.07172E-2</v>
      </c>
      <c r="AD71" s="34">
        <v>1.07673E-2</v>
      </c>
      <c r="AE71" s="34">
        <v>1.08182E-2</v>
      </c>
      <c r="AF71" s="34">
        <v>1.0869800000000001E-2</v>
      </c>
      <c r="AG71" s="34">
        <v>1.0922299999999999E-2</v>
      </c>
      <c r="AH71" s="34">
        <v>1.09762E-2</v>
      </c>
      <c r="AI71" s="34">
        <v>1.10311E-2</v>
      </c>
      <c r="AJ71" s="34">
        <v>1.1077099999999999E-2</v>
      </c>
      <c r="AK71" s="34">
        <v>1.11153E-2</v>
      </c>
      <c r="AL71" s="34">
        <v>1.11489E-2</v>
      </c>
      <c r="AM71" s="34">
        <v>1.1175900000000001E-2</v>
      </c>
      <c r="AN71" s="34">
        <v>1.11942E-2</v>
      </c>
      <c r="AO71" s="34">
        <v>1.11976E-2</v>
      </c>
      <c r="AP71" s="34">
        <v>1.11742E-2</v>
      </c>
      <c r="AQ71" s="34">
        <v>1.1099899999999999E-2</v>
      </c>
      <c r="AR71" s="34">
        <v>1.09943E-2</v>
      </c>
      <c r="AS71" s="34">
        <v>1.09138E-2</v>
      </c>
      <c r="AT71" s="34">
        <v>1.08431E-2</v>
      </c>
      <c r="AU71" s="34">
        <v>1.0789699999999999E-2</v>
      </c>
    </row>
    <row r="72" spans="1:48" x14ac:dyDescent="0.3">
      <c r="A72" s="126" t="s">
        <v>17</v>
      </c>
      <c r="B72" s="34">
        <v>7.3233792889060489E-3</v>
      </c>
      <c r="C72" s="34">
        <v>7.9498903560800398E-3</v>
      </c>
      <c r="D72" s="34">
        <v>8.6403988012774494E-3</v>
      </c>
      <c r="E72" s="34">
        <v>9.0936926157398103E-3</v>
      </c>
      <c r="F72" s="34">
        <v>8.3818611745799607E-3</v>
      </c>
      <c r="G72" s="34">
        <v>8.7551133678076404E-3</v>
      </c>
      <c r="H72" s="34">
        <v>9.1244676007686699E-3</v>
      </c>
      <c r="I72" s="34">
        <v>9.4756825593173589E-3</v>
      </c>
      <c r="J72" s="34">
        <v>9.6215098853456599E-3</v>
      </c>
      <c r="K72" s="34">
        <v>9.5209403351992194E-3</v>
      </c>
      <c r="L72" s="34">
        <v>9.3130136248499602E-3</v>
      </c>
      <c r="M72" s="34">
        <v>9.7040900000000003E-3</v>
      </c>
      <c r="N72" s="34">
        <v>9.9513899999999992E-3</v>
      </c>
      <c r="O72" s="34">
        <v>1.01948E-2</v>
      </c>
      <c r="P72" s="34">
        <v>1.03772E-2</v>
      </c>
      <c r="Q72" s="34">
        <v>1.0566300000000001E-2</v>
      </c>
      <c r="R72" s="34">
        <v>1.07501E-2</v>
      </c>
      <c r="S72" s="34">
        <v>1.09485E-2</v>
      </c>
      <c r="T72" s="34">
        <v>1.11375E-2</v>
      </c>
      <c r="U72" s="34">
        <v>1.13331E-2</v>
      </c>
      <c r="V72" s="34">
        <v>1.15254E-2</v>
      </c>
      <c r="W72" s="34">
        <v>1.1723600000000001E-2</v>
      </c>
      <c r="X72" s="34">
        <v>1.1923700000000001E-2</v>
      </c>
      <c r="Y72" s="34">
        <v>1.21283E-2</v>
      </c>
      <c r="Z72" s="34">
        <v>1.2336E-2</v>
      </c>
      <c r="AA72" s="34">
        <v>1.2547600000000001E-2</v>
      </c>
      <c r="AB72" s="34">
        <v>1.27633E-2</v>
      </c>
      <c r="AC72" s="34">
        <v>1.29812E-2</v>
      </c>
      <c r="AD72" s="34">
        <v>1.32029E-2</v>
      </c>
      <c r="AE72" s="34">
        <v>1.3426199999999999E-2</v>
      </c>
      <c r="AF72" s="34">
        <v>1.36527E-2</v>
      </c>
      <c r="AG72" s="34">
        <v>1.3880699999999999E-2</v>
      </c>
      <c r="AH72" s="34">
        <v>1.41119E-2</v>
      </c>
      <c r="AI72" s="34">
        <v>1.43447E-2</v>
      </c>
      <c r="AJ72" s="34">
        <v>1.45603E-2</v>
      </c>
      <c r="AK72" s="34">
        <v>1.47695E-2</v>
      </c>
      <c r="AL72" s="34">
        <v>1.4973200000000001E-2</v>
      </c>
      <c r="AM72" s="34">
        <v>1.51685E-2</v>
      </c>
      <c r="AN72" s="34">
        <v>1.5351E-2</v>
      </c>
      <c r="AO72" s="34">
        <v>1.5513799999999999E-2</v>
      </c>
      <c r="AP72" s="34">
        <v>1.5641499999999999E-2</v>
      </c>
      <c r="AQ72" s="34">
        <v>1.5708699999999999E-2</v>
      </c>
      <c r="AR72" s="34">
        <v>1.5769600000000002E-2</v>
      </c>
      <c r="AS72" s="34">
        <v>1.5870200000000001E-2</v>
      </c>
      <c r="AT72" s="34">
        <v>1.5951900000000001E-2</v>
      </c>
      <c r="AU72" s="34">
        <v>1.60486E-2</v>
      </c>
    </row>
    <row r="73" spans="1:48" x14ac:dyDescent="0.3">
      <c r="A73" s="126" t="s">
        <v>34</v>
      </c>
      <c r="B73" s="34">
        <v>4.1005939684345412E-2</v>
      </c>
      <c r="C73" s="34">
        <v>4.1792578569927935E-2</v>
      </c>
      <c r="D73" s="34">
        <v>4.227274459999928E-2</v>
      </c>
      <c r="E73" s="34">
        <v>4.1820765314099423E-2</v>
      </c>
      <c r="F73" s="34">
        <v>4.0262281348579496E-2</v>
      </c>
      <c r="G73" s="34">
        <v>4.095220708661531E-2</v>
      </c>
      <c r="H73" s="34">
        <v>4.1304271341476413E-2</v>
      </c>
      <c r="I73" s="34">
        <v>4.186463961408201E-2</v>
      </c>
      <c r="J73" s="34">
        <v>4.226742499292608E-2</v>
      </c>
      <c r="K73" s="34">
        <v>4.2968883389888433E-2</v>
      </c>
      <c r="L73" s="34">
        <v>4.383581494153288E-2</v>
      </c>
      <c r="M73" s="34">
        <v>4.4136300000000003E-2</v>
      </c>
      <c r="N73" s="34">
        <v>4.5155800000000003E-2</v>
      </c>
      <c r="O73" s="34">
        <v>4.6142200000000001E-2</v>
      </c>
      <c r="P73" s="34">
        <v>4.7165699999999998E-2</v>
      </c>
      <c r="Q73" s="34">
        <v>4.7907400000000003E-2</v>
      </c>
      <c r="R73" s="34">
        <v>4.8862200000000001E-2</v>
      </c>
      <c r="S73" s="34">
        <v>4.9824500000000001E-2</v>
      </c>
      <c r="T73" s="34">
        <v>5.0848200000000003E-2</v>
      </c>
      <c r="U73" s="34">
        <v>5.18039E-2</v>
      </c>
      <c r="V73" s="34">
        <v>5.2737800000000001E-2</v>
      </c>
      <c r="W73" s="34">
        <v>5.3626800000000002E-2</v>
      </c>
      <c r="X73" s="34">
        <v>5.4516500000000002E-2</v>
      </c>
      <c r="Y73" s="34">
        <v>5.5388600000000003E-2</v>
      </c>
      <c r="Z73" s="34">
        <v>5.6259799999999999E-2</v>
      </c>
      <c r="AA73" s="34">
        <v>5.7119299999999998E-2</v>
      </c>
      <c r="AB73" s="34">
        <v>5.7980799999999999E-2</v>
      </c>
      <c r="AC73" s="34">
        <v>5.8842499999999999E-2</v>
      </c>
      <c r="AD73" s="34">
        <v>5.9711599999999997E-2</v>
      </c>
      <c r="AE73" s="34">
        <v>6.0582200000000003E-2</v>
      </c>
      <c r="AF73" s="34">
        <v>6.1460000000000001E-2</v>
      </c>
      <c r="AG73" s="34">
        <v>6.2341100000000003E-2</v>
      </c>
      <c r="AH73" s="34">
        <v>6.3231700000000002E-2</v>
      </c>
      <c r="AI73" s="34">
        <v>6.4128500000000005E-2</v>
      </c>
      <c r="AJ73" s="34">
        <v>6.4941200000000004E-2</v>
      </c>
      <c r="AK73" s="34">
        <v>6.5638799999999997E-2</v>
      </c>
      <c r="AL73" s="34">
        <v>6.6247600000000004E-2</v>
      </c>
      <c r="AM73" s="34">
        <v>6.6761799999999996E-2</v>
      </c>
      <c r="AN73" s="34">
        <v>6.7169300000000001E-2</v>
      </c>
      <c r="AO73" s="34">
        <v>6.7396300000000006E-2</v>
      </c>
      <c r="AP73" s="34">
        <v>6.7304000000000003E-2</v>
      </c>
      <c r="AQ73" s="34">
        <v>6.6618399999999994E-2</v>
      </c>
      <c r="AR73" s="34">
        <v>6.5378800000000001E-2</v>
      </c>
      <c r="AS73" s="34">
        <v>6.4203399999999994E-2</v>
      </c>
      <c r="AT73" s="34">
        <v>6.3236299999999995E-2</v>
      </c>
      <c r="AU73" s="34">
        <v>6.2650499999999998E-2</v>
      </c>
    </row>
    <row r="74" spans="1:48" ht="16.350000000000001" customHeight="1" x14ac:dyDescent="0.3">
      <c r="A74" s="126" t="s">
        <v>19</v>
      </c>
      <c r="B74" s="34">
        <v>3.1616399317853233E-3</v>
      </c>
      <c r="C74" s="34">
        <v>3.2851226104674718E-3</v>
      </c>
      <c r="D74" s="34">
        <v>3.3965208855795169E-3</v>
      </c>
      <c r="E74" s="34">
        <v>3.4723605909156821E-3</v>
      </c>
      <c r="F74" s="34">
        <v>3.4124300428929363E-3</v>
      </c>
      <c r="G74" s="34">
        <v>3.5109569094088208E-3</v>
      </c>
      <c r="H74" s="34">
        <v>3.5996308168665427E-3</v>
      </c>
      <c r="I74" s="34">
        <v>3.6560155301063458E-3</v>
      </c>
      <c r="J74" s="34">
        <v>3.7258664876046112E-3</v>
      </c>
      <c r="K74" s="34">
        <v>3.7795977970440813E-3</v>
      </c>
      <c r="L74" s="34">
        <v>3.8099940960845519E-3</v>
      </c>
      <c r="M74" s="34">
        <v>3.9791499999999999E-3</v>
      </c>
      <c r="N74" s="34">
        <v>3.9792600000000001E-3</v>
      </c>
      <c r="O74" s="34">
        <v>3.9823200000000001E-3</v>
      </c>
      <c r="P74" s="34">
        <v>3.9759000000000001E-3</v>
      </c>
      <c r="Q74" s="34">
        <v>3.9857699999999996E-3</v>
      </c>
      <c r="R74" s="34">
        <v>3.9874999999999997E-3</v>
      </c>
      <c r="S74" s="34">
        <v>3.9955600000000004E-3</v>
      </c>
      <c r="T74" s="34">
        <v>3.9997399999999999E-3</v>
      </c>
      <c r="U74" s="34">
        <v>4.0073799999999996E-3</v>
      </c>
      <c r="V74" s="34">
        <v>4.01287E-3</v>
      </c>
      <c r="W74" s="34">
        <v>4.02017E-3</v>
      </c>
      <c r="X74" s="34">
        <v>4.0267300000000001E-3</v>
      </c>
      <c r="Y74" s="34">
        <v>4.0341400000000003E-3</v>
      </c>
      <c r="Z74" s="34">
        <v>4.0411600000000002E-3</v>
      </c>
      <c r="AA74" s="34">
        <v>4.0487800000000001E-3</v>
      </c>
      <c r="AB74" s="34">
        <v>4.05654E-3</v>
      </c>
      <c r="AC74" s="34">
        <v>4.0650399999999998E-3</v>
      </c>
      <c r="AD74" s="34">
        <v>4.0738399999999996E-3</v>
      </c>
      <c r="AE74" s="34">
        <v>4.0829500000000001E-3</v>
      </c>
      <c r="AF74" s="34">
        <v>4.0922500000000004E-3</v>
      </c>
      <c r="AG74" s="34">
        <v>4.1016999999999998E-3</v>
      </c>
      <c r="AH74" s="34">
        <v>4.1115800000000001E-3</v>
      </c>
      <c r="AI74" s="34">
        <v>4.12168E-3</v>
      </c>
      <c r="AJ74" s="34">
        <v>4.1176600000000004E-3</v>
      </c>
      <c r="AK74" s="34">
        <v>4.1068500000000004E-3</v>
      </c>
      <c r="AL74" s="34">
        <v>4.0923000000000001E-3</v>
      </c>
      <c r="AM74" s="34">
        <v>4.0725800000000001E-3</v>
      </c>
      <c r="AN74" s="34">
        <v>4.0450699999999996E-3</v>
      </c>
      <c r="AO74" s="34">
        <v>4.0056500000000004E-3</v>
      </c>
      <c r="AP74" s="34">
        <v>3.9449999999999997E-3</v>
      </c>
      <c r="AQ74" s="34">
        <v>3.8478700000000002E-3</v>
      </c>
      <c r="AR74" s="34">
        <v>3.7485600000000002E-3</v>
      </c>
      <c r="AS74" s="34">
        <v>3.68337E-3</v>
      </c>
      <c r="AT74" s="34">
        <v>3.6294700000000001E-3</v>
      </c>
      <c r="AU74" s="34">
        <v>3.5873400000000001E-3</v>
      </c>
    </row>
    <row r="75" spans="1:48" ht="15.6" customHeight="1" x14ac:dyDescent="0.3"/>
    <row r="76" spans="1:48" s="25" customFormat="1" x14ac:dyDescent="0.3">
      <c r="A76" s="58" t="s">
        <v>286</v>
      </c>
      <c r="B76" s="58">
        <v>2005</v>
      </c>
      <c r="C76" s="58">
        <v>2006</v>
      </c>
      <c r="D76" s="58">
        <v>2007</v>
      </c>
      <c r="E76" s="58">
        <v>2008</v>
      </c>
      <c r="F76" s="58">
        <v>2009</v>
      </c>
      <c r="G76" s="58">
        <v>2010</v>
      </c>
      <c r="H76" s="58">
        <v>2011</v>
      </c>
      <c r="I76" s="58">
        <v>2012</v>
      </c>
      <c r="J76" s="58">
        <v>2013</v>
      </c>
      <c r="K76" s="58">
        <v>2014</v>
      </c>
      <c r="L76" s="58">
        <v>2015</v>
      </c>
      <c r="M76" s="58">
        <v>2016</v>
      </c>
      <c r="N76" s="58">
        <v>2017</v>
      </c>
      <c r="O76" s="58">
        <v>2018</v>
      </c>
      <c r="P76" s="58">
        <v>2019</v>
      </c>
      <c r="Q76" s="58">
        <v>2020</v>
      </c>
      <c r="R76" s="58">
        <v>2021</v>
      </c>
      <c r="S76" s="58">
        <v>2022</v>
      </c>
      <c r="T76" s="58">
        <v>2023</v>
      </c>
      <c r="U76" s="58">
        <v>2024</v>
      </c>
      <c r="V76" s="58">
        <v>2025</v>
      </c>
      <c r="W76" s="58">
        <v>2026</v>
      </c>
      <c r="X76" s="58">
        <v>2027</v>
      </c>
      <c r="Y76" s="58">
        <v>2028</v>
      </c>
      <c r="Z76" s="58">
        <v>2029</v>
      </c>
      <c r="AA76" s="58">
        <v>2030</v>
      </c>
      <c r="AB76" s="58">
        <v>2031</v>
      </c>
      <c r="AC76" s="58">
        <v>2032</v>
      </c>
      <c r="AD76" s="58">
        <v>2033</v>
      </c>
      <c r="AE76" s="58">
        <v>2034</v>
      </c>
      <c r="AF76" s="58">
        <v>2035</v>
      </c>
      <c r="AG76" s="58">
        <v>2036</v>
      </c>
      <c r="AH76" s="58">
        <v>2037</v>
      </c>
      <c r="AI76" s="58">
        <v>2038</v>
      </c>
      <c r="AJ76" s="58">
        <v>2039</v>
      </c>
      <c r="AK76" s="58">
        <v>2040</v>
      </c>
      <c r="AL76" s="58">
        <v>2041</v>
      </c>
      <c r="AM76" s="58">
        <v>2042</v>
      </c>
      <c r="AN76" s="58">
        <v>2043</v>
      </c>
      <c r="AO76" s="58">
        <v>2044</v>
      </c>
      <c r="AP76" s="58">
        <v>2045</v>
      </c>
      <c r="AQ76" s="58">
        <v>2046</v>
      </c>
      <c r="AR76" s="58">
        <v>2047</v>
      </c>
      <c r="AS76" s="58">
        <v>2048</v>
      </c>
      <c r="AT76" s="58">
        <v>2049</v>
      </c>
      <c r="AU76" s="58">
        <v>2050</v>
      </c>
    </row>
    <row r="77" spans="1:48" s="25" customFormat="1" x14ac:dyDescent="0.3">
      <c r="A77" s="80" t="s">
        <v>1</v>
      </c>
      <c r="B77" s="45" t="s">
        <v>389</v>
      </c>
      <c r="C77" s="45" t="s">
        <v>389</v>
      </c>
      <c r="D77" s="45" t="s">
        <v>389</v>
      </c>
      <c r="E77" s="45" t="s">
        <v>389</v>
      </c>
      <c r="F77" s="45" t="s">
        <v>389</v>
      </c>
      <c r="G77" s="45" t="s">
        <v>389</v>
      </c>
      <c r="H77" s="45" t="s">
        <v>389</v>
      </c>
      <c r="I77" s="45" t="s">
        <v>389</v>
      </c>
      <c r="J77" s="45" t="s">
        <v>389</v>
      </c>
      <c r="K77" s="45" t="s">
        <v>389</v>
      </c>
      <c r="L77" s="45" t="s">
        <v>389</v>
      </c>
      <c r="M77" s="45" t="s">
        <v>389</v>
      </c>
      <c r="N77" s="45" t="s">
        <v>389</v>
      </c>
      <c r="O77" s="45" t="s">
        <v>389</v>
      </c>
      <c r="P77" s="45" t="s">
        <v>389</v>
      </c>
      <c r="Q77" s="45" t="s">
        <v>389</v>
      </c>
      <c r="R77" s="45" t="s">
        <v>389</v>
      </c>
      <c r="S77" s="45" t="s">
        <v>389</v>
      </c>
      <c r="T77" s="45" t="s">
        <v>389</v>
      </c>
      <c r="U77" s="45" t="s">
        <v>389</v>
      </c>
      <c r="V77" s="45" t="s">
        <v>389</v>
      </c>
      <c r="W77" s="45" t="s">
        <v>389</v>
      </c>
      <c r="X77" s="45" t="s">
        <v>389</v>
      </c>
      <c r="Y77" s="45" t="s">
        <v>389</v>
      </c>
      <c r="Z77" s="45" t="s">
        <v>389</v>
      </c>
      <c r="AA77" s="45" t="s">
        <v>389</v>
      </c>
      <c r="AB77" s="45" t="s">
        <v>389</v>
      </c>
      <c r="AC77" s="45" t="s">
        <v>389</v>
      </c>
      <c r="AD77" s="45" t="s">
        <v>389</v>
      </c>
      <c r="AE77" s="45" t="s">
        <v>389</v>
      </c>
      <c r="AF77" s="45" t="s">
        <v>389</v>
      </c>
      <c r="AG77" s="45" t="s">
        <v>389</v>
      </c>
      <c r="AH77" s="45" t="s">
        <v>389</v>
      </c>
      <c r="AI77" s="45" t="s">
        <v>389</v>
      </c>
      <c r="AJ77" s="45" t="s">
        <v>389</v>
      </c>
      <c r="AK77" s="45" t="s">
        <v>389</v>
      </c>
      <c r="AL77" s="45" t="s">
        <v>389</v>
      </c>
      <c r="AM77" s="45" t="s">
        <v>389</v>
      </c>
      <c r="AN77" s="45" t="s">
        <v>389</v>
      </c>
      <c r="AO77" s="45" t="s">
        <v>389</v>
      </c>
      <c r="AP77" s="45" t="s">
        <v>389</v>
      </c>
      <c r="AQ77" s="45" t="s">
        <v>389</v>
      </c>
      <c r="AR77" s="45" t="s">
        <v>389</v>
      </c>
      <c r="AS77" s="45" t="s">
        <v>389</v>
      </c>
      <c r="AT77" s="45" t="s">
        <v>389</v>
      </c>
      <c r="AU77" s="45" t="s">
        <v>389</v>
      </c>
      <c r="AV77" s="61"/>
    </row>
    <row r="78" spans="1:48" s="25" customFormat="1" x14ac:dyDescent="0.3">
      <c r="A78" s="126" t="s">
        <v>11</v>
      </c>
      <c r="B78" s="62">
        <v>46065.1</v>
      </c>
      <c r="C78" s="62">
        <v>46064.9</v>
      </c>
      <c r="D78" s="62">
        <v>46064.9</v>
      </c>
      <c r="E78" s="62">
        <v>46064.9</v>
      </c>
      <c r="F78" s="62">
        <v>46064.9</v>
      </c>
      <c r="G78" s="62">
        <v>46064.9</v>
      </c>
      <c r="H78" s="62">
        <v>46064.9</v>
      </c>
      <c r="I78" s="62">
        <v>46064.9</v>
      </c>
      <c r="J78" s="62">
        <v>46064.9</v>
      </c>
      <c r="K78" s="62">
        <v>46064.9</v>
      </c>
      <c r="L78" s="62">
        <v>46064.9</v>
      </c>
      <c r="M78" s="62">
        <v>46181.1</v>
      </c>
      <c r="N78" s="62">
        <v>45720</v>
      </c>
      <c r="O78" s="62">
        <v>45393.8</v>
      </c>
      <c r="P78" s="62">
        <v>45383.4</v>
      </c>
      <c r="Q78" s="62">
        <v>45576.2</v>
      </c>
      <c r="R78" s="62">
        <v>45923</v>
      </c>
      <c r="S78" s="62">
        <v>46382.9</v>
      </c>
      <c r="T78" s="62">
        <v>46909.7</v>
      </c>
      <c r="U78" s="62">
        <v>47461.5</v>
      </c>
      <c r="V78" s="62">
        <v>48020.3</v>
      </c>
      <c r="W78" s="62">
        <v>48576.2</v>
      </c>
      <c r="X78" s="62">
        <v>49127.9</v>
      </c>
      <c r="Y78" s="62">
        <v>49676.2</v>
      </c>
      <c r="Z78" s="62">
        <v>50225.2</v>
      </c>
      <c r="AA78" s="62">
        <v>50775.6</v>
      </c>
      <c r="AB78" s="62">
        <v>51327</v>
      </c>
      <c r="AC78" s="62">
        <v>51881.599999999999</v>
      </c>
      <c r="AD78" s="62">
        <v>52437.8</v>
      </c>
      <c r="AE78" s="62">
        <v>52994.9</v>
      </c>
      <c r="AF78" s="62">
        <v>53551.6</v>
      </c>
      <c r="AG78" s="62">
        <v>54113.8</v>
      </c>
      <c r="AH78" s="62">
        <v>54673.4</v>
      </c>
      <c r="AI78" s="62">
        <v>55237.4</v>
      </c>
      <c r="AJ78" s="62">
        <v>55799.199999999997</v>
      </c>
      <c r="AK78" s="62">
        <v>56366.400000000001</v>
      </c>
      <c r="AL78" s="62">
        <v>56931.6</v>
      </c>
      <c r="AM78" s="62">
        <v>57499.7</v>
      </c>
      <c r="AN78" s="62">
        <v>58065.4</v>
      </c>
      <c r="AO78" s="62">
        <v>58636.5</v>
      </c>
      <c r="AP78" s="62">
        <v>59205.9</v>
      </c>
      <c r="AQ78" s="62">
        <v>59781.2</v>
      </c>
      <c r="AR78" s="62">
        <v>60354.7</v>
      </c>
      <c r="AS78" s="62">
        <v>60935.1</v>
      </c>
      <c r="AT78" s="62">
        <v>61510.5</v>
      </c>
      <c r="AU78" s="14">
        <v>62093.4</v>
      </c>
      <c r="AV78" s="63"/>
    </row>
    <row r="79" spans="1:48" s="25" customFormat="1" x14ac:dyDescent="0.3">
      <c r="A79" s="126" t="s">
        <v>12</v>
      </c>
      <c r="B79" s="62">
        <v>1935.05</v>
      </c>
      <c r="C79" s="62">
        <v>1935.02</v>
      </c>
      <c r="D79" s="62">
        <v>1935.02</v>
      </c>
      <c r="E79" s="62">
        <v>1935.02</v>
      </c>
      <c r="F79" s="62">
        <v>1935.02</v>
      </c>
      <c r="G79" s="62">
        <v>1935.02</v>
      </c>
      <c r="H79" s="62">
        <v>1935.02</v>
      </c>
      <c r="I79" s="62">
        <v>1935.02</v>
      </c>
      <c r="J79" s="62">
        <v>1935.02</v>
      </c>
      <c r="K79" s="62">
        <v>1935.02</v>
      </c>
      <c r="L79" s="62">
        <v>1935.02</v>
      </c>
      <c r="M79" s="62">
        <v>1938.21</v>
      </c>
      <c r="N79" s="62">
        <v>1895.54</v>
      </c>
      <c r="O79" s="62">
        <v>1876.47</v>
      </c>
      <c r="P79" s="62">
        <v>1872.06</v>
      </c>
      <c r="Q79" s="62">
        <v>1879.84</v>
      </c>
      <c r="R79" s="62">
        <v>1895.28</v>
      </c>
      <c r="S79" s="62">
        <v>1914.36</v>
      </c>
      <c r="T79" s="62">
        <v>1934.52</v>
      </c>
      <c r="U79" s="62">
        <v>1954.7</v>
      </c>
      <c r="V79" s="62">
        <v>1974.43</v>
      </c>
      <c r="W79" s="62">
        <v>1993.94</v>
      </c>
      <c r="X79" s="62">
        <v>2013.15</v>
      </c>
      <c r="Y79" s="62">
        <v>2032.04</v>
      </c>
      <c r="Z79" s="62">
        <v>2050.46</v>
      </c>
      <c r="AA79" s="62">
        <v>2069.3200000000002</v>
      </c>
      <c r="AB79" s="62">
        <v>2088</v>
      </c>
      <c r="AC79" s="62">
        <v>2107.02</v>
      </c>
      <c r="AD79" s="62">
        <v>2125.4299999999998</v>
      </c>
      <c r="AE79" s="62">
        <v>2144.79</v>
      </c>
      <c r="AF79" s="62">
        <v>2164.2600000000002</v>
      </c>
      <c r="AG79" s="62">
        <v>2183.34</v>
      </c>
      <c r="AH79" s="62">
        <v>2202.14</v>
      </c>
      <c r="AI79" s="62">
        <v>2220.79</v>
      </c>
      <c r="AJ79" s="62">
        <v>2239.29</v>
      </c>
      <c r="AK79" s="62">
        <v>2257.79</v>
      </c>
      <c r="AL79" s="62">
        <v>2276.2600000000002</v>
      </c>
      <c r="AM79" s="62">
        <v>2295.2600000000002</v>
      </c>
      <c r="AN79" s="62">
        <v>2314.48</v>
      </c>
      <c r="AO79" s="62">
        <v>2333.19</v>
      </c>
      <c r="AP79" s="62">
        <v>2351.5500000000002</v>
      </c>
      <c r="AQ79" s="62">
        <v>2369.61</v>
      </c>
      <c r="AR79" s="62">
        <v>2387.71</v>
      </c>
      <c r="AS79" s="62">
        <v>2405.7600000000002</v>
      </c>
      <c r="AT79" s="62">
        <v>2423.77</v>
      </c>
      <c r="AU79" s="14">
        <v>2441.7800000000002</v>
      </c>
    </row>
    <row r="80" spans="1:48" s="25" customFormat="1" x14ac:dyDescent="0.3">
      <c r="A80" s="126" t="s">
        <v>13</v>
      </c>
      <c r="B80" s="62">
        <v>40433.599999999999</v>
      </c>
      <c r="C80" s="62">
        <v>40433.599999999999</v>
      </c>
      <c r="D80" s="62">
        <v>40433.599999999999</v>
      </c>
      <c r="E80" s="62">
        <v>40433.599999999999</v>
      </c>
      <c r="F80" s="62">
        <v>40433.599999999999</v>
      </c>
      <c r="G80" s="62">
        <v>40433.599999999999</v>
      </c>
      <c r="H80" s="62">
        <v>40433.599999999999</v>
      </c>
      <c r="I80" s="62">
        <v>40433.599999999999</v>
      </c>
      <c r="J80" s="62">
        <v>40433.599999999999</v>
      </c>
      <c r="K80" s="62">
        <v>40433.599999999999</v>
      </c>
      <c r="L80" s="62">
        <v>40433.599999999999</v>
      </c>
      <c r="M80" s="62">
        <v>40553.199999999997</v>
      </c>
      <c r="N80" s="62">
        <v>40310.300000000003</v>
      </c>
      <c r="O80" s="62">
        <v>40061.9</v>
      </c>
      <c r="P80" s="62">
        <v>40087.4</v>
      </c>
      <c r="Q80" s="62">
        <v>40406.5</v>
      </c>
      <c r="R80" s="62">
        <v>40918.6</v>
      </c>
      <c r="S80" s="62">
        <v>41541.699999999997</v>
      </c>
      <c r="T80" s="62">
        <v>42212.4</v>
      </c>
      <c r="U80" s="62">
        <v>42890.9</v>
      </c>
      <c r="V80" s="62">
        <v>43562.400000000001</v>
      </c>
      <c r="W80" s="62">
        <v>44222.7</v>
      </c>
      <c r="X80" s="62">
        <v>44878.8</v>
      </c>
      <c r="Y80" s="62">
        <v>45533.4</v>
      </c>
      <c r="Z80" s="62">
        <v>46195.3</v>
      </c>
      <c r="AA80" s="62">
        <v>46862.400000000001</v>
      </c>
      <c r="AB80" s="62">
        <v>47542.7</v>
      </c>
      <c r="AC80" s="62">
        <v>48227.5</v>
      </c>
      <c r="AD80" s="62">
        <v>48927.3</v>
      </c>
      <c r="AE80" s="62">
        <v>49629.2</v>
      </c>
      <c r="AF80" s="62">
        <v>50342.8</v>
      </c>
      <c r="AG80" s="62">
        <v>51066.9</v>
      </c>
      <c r="AH80" s="62">
        <v>51798.3</v>
      </c>
      <c r="AI80" s="62">
        <v>52537.9</v>
      </c>
      <c r="AJ80" s="62">
        <v>53284.800000000003</v>
      </c>
      <c r="AK80" s="62">
        <v>54040.5</v>
      </c>
      <c r="AL80" s="62">
        <v>54804.1</v>
      </c>
      <c r="AM80" s="62">
        <v>55575.5</v>
      </c>
      <c r="AN80" s="62">
        <v>56354.7</v>
      </c>
      <c r="AO80" s="62">
        <v>57142.400000000001</v>
      </c>
      <c r="AP80" s="62">
        <v>57938.8</v>
      </c>
      <c r="AQ80" s="62">
        <v>58743.5</v>
      </c>
      <c r="AR80" s="62">
        <v>59556.6</v>
      </c>
      <c r="AS80" s="62">
        <v>60378.5</v>
      </c>
      <c r="AT80" s="62">
        <v>61208.6</v>
      </c>
      <c r="AU80" s="14">
        <v>62047.9</v>
      </c>
    </row>
    <row r="81" spans="1:48" s="25" customFormat="1" x14ac:dyDescent="0.3">
      <c r="A81" s="126" t="s">
        <v>14</v>
      </c>
      <c r="B81" s="62">
        <v>20687.900000000001</v>
      </c>
      <c r="C81" s="62">
        <v>20687.900000000001</v>
      </c>
      <c r="D81" s="62">
        <v>20687.900000000001</v>
      </c>
      <c r="E81" s="62">
        <v>20687.900000000001</v>
      </c>
      <c r="F81" s="62">
        <v>20687.900000000001</v>
      </c>
      <c r="G81" s="62">
        <v>20687.900000000001</v>
      </c>
      <c r="H81" s="62">
        <v>20687.900000000001</v>
      </c>
      <c r="I81" s="62">
        <v>20687.900000000001</v>
      </c>
      <c r="J81" s="62">
        <v>20687.900000000001</v>
      </c>
      <c r="K81" s="62">
        <v>20687.900000000001</v>
      </c>
      <c r="L81" s="62">
        <v>20687.900000000001</v>
      </c>
      <c r="M81" s="62">
        <v>20769.900000000001</v>
      </c>
      <c r="N81" s="62">
        <v>20505</v>
      </c>
      <c r="O81" s="62">
        <v>20364.400000000001</v>
      </c>
      <c r="P81" s="62">
        <v>20439.3</v>
      </c>
      <c r="Q81" s="62">
        <v>20603.7</v>
      </c>
      <c r="R81" s="62">
        <v>20824.8</v>
      </c>
      <c r="S81" s="62">
        <v>21085.8</v>
      </c>
      <c r="T81" s="62">
        <v>21362.7</v>
      </c>
      <c r="U81" s="62">
        <v>21641.8</v>
      </c>
      <c r="V81" s="62">
        <v>21918</v>
      </c>
      <c r="W81" s="62">
        <v>22191.1</v>
      </c>
      <c r="X81" s="62">
        <v>22461.8</v>
      </c>
      <c r="Y81" s="62">
        <v>22731.7</v>
      </c>
      <c r="Z81" s="62">
        <v>23002.1</v>
      </c>
      <c r="AA81" s="62">
        <v>23273.9</v>
      </c>
      <c r="AB81" s="62">
        <v>23547.599999999999</v>
      </c>
      <c r="AC81" s="62">
        <v>23823.1</v>
      </c>
      <c r="AD81" s="62">
        <v>24100.5</v>
      </c>
      <c r="AE81" s="62">
        <v>24379.5</v>
      </c>
      <c r="AF81" s="62">
        <v>24659.9</v>
      </c>
      <c r="AG81" s="62">
        <v>24941.5</v>
      </c>
      <c r="AH81" s="62">
        <v>25223.5</v>
      </c>
      <c r="AI81" s="62">
        <v>25505.7</v>
      </c>
      <c r="AJ81" s="62">
        <v>25788.1</v>
      </c>
      <c r="AK81" s="62">
        <v>26071.5</v>
      </c>
      <c r="AL81" s="62">
        <v>26355.9</v>
      </c>
      <c r="AM81" s="62">
        <v>26641</v>
      </c>
      <c r="AN81" s="62">
        <v>26926.799999999999</v>
      </c>
      <c r="AO81" s="62">
        <v>27213.3</v>
      </c>
      <c r="AP81" s="62">
        <v>27500.3</v>
      </c>
      <c r="AQ81" s="62">
        <v>27788</v>
      </c>
      <c r="AR81" s="62">
        <v>28076.1</v>
      </c>
      <c r="AS81" s="62">
        <v>28365.1</v>
      </c>
      <c r="AT81" s="62">
        <v>28654.6</v>
      </c>
      <c r="AU81" s="14">
        <v>28944.799999999999</v>
      </c>
    </row>
    <row r="82" spans="1:48" s="25" customFormat="1" x14ac:dyDescent="0.3">
      <c r="A82" s="126" t="s">
        <v>15</v>
      </c>
      <c r="B82" s="62">
        <v>7529.19</v>
      </c>
      <c r="C82" s="62">
        <v>7529.19</v>
      </c>
      <c r="D82" s="62">
        <v>7529.19</v>
      </c>
      <c r="E82" s="62">
        <v>7529.19</v>
      </c>
      <c r="F82" s="62">
        <v>7529.19</v>
      </c>
      <c r="G82" s="62">
        <v>7529.19</v>
      </c>
      <c r="H82" s="62">
        <v>7529.19</v>
      </c>
      <c r="I82" s="62">
        <v>7529.19</v>
      </c>
      <c r="J82" s="62">
        <v>7529.19</v>
      </c>
      <c r="K82" s="62">
        <v>7529.19</v>
      </c>
      <c r="L82" s="62">
        <v>7529.19</v>
      </c>
      <c r="M82" s="62">
        <v>7578.56</v>
      </c>
      <c r="N82" s="62">
        <v>7547.91</v>
      </c>
      <c r="O82" s="62">
        <v>7635.71</v>
      </c>
      <c r="P82" s="62">
        <v>7731.8</v>
      </c>
      <c r="Q82" s="62">
        <v>7855.91</v>
      </c>
      <c r="R82" s="62">
        <v>7989.08</v>
      </c>
      <c r="S82" s="62">
        <v>8129.29</v>
      </c>
      <c r="T82" s="62">
        <v>8271.73</v>
      </c>
      <c r="U82" s="62">
        <v>8416.1200000000008</v>
      </c>
      <c r="V82" s="62">
        <v>8562</v>
      </c>
      <c r="W82" s="62">
        <v>8709.7999999999993</v>
      </c>
      <c r="X82" s="62">
        <v>8859.73</v>
      </c>
      <c r="Y82" s="62">
        <v>9012.17</v>
      </c>
      <c r="Z82" s="62">
        <v>9166.94</v>
      </c>
      <c r="AA82" s="62">
        <v>9324.57</v>
      </c>
      <c r="AB82" s="62">
        <v>9484.6299999999992</v>
      </c>
      <c r="AC82" s="62">
        <v>9647.67</v>
      </c>
      <c r="AD82" s="62">
        <v>9813.1200000000008</v>
      </c>
      <c r="AE82" s="62">
        <v>9981.5300000000007</v>
      </c>
      <c r="AF82" s="62">
        <v>10152.299999999999</v>
      </c>
      <c r="AG82" s="62">
        <v>10326.4</v>
      </c>
      <c r="AH82" s="62">
        <v>10503.3</v>
      </c>
      <c r="AI82" s="62">
        <v>10683.3</v>
      </c>
      <c r="AJ82" s="62">
        <v>10866.1</v>
      </c>
      <c r="AK82" s="62">
        <v>11052.1</v>
      </c>
      <c r="AL82" s="62">
        <v>11241</v>
      </c>
      <c r="AM82" s="62">
        <v>11433.2</v>
      </c>
      <c r="AN82" s="62">
        <v>11628.4</v>
      </c>
      <c r="AO82" s="62">
        <v>11826.9</v>
      </c>
      <c r="AP82" s="62">
        <v>12028.7</v>
      </c>
      <c r="AQ82" s="62">
        <v>12233.9</v>
      </c>
      <c r="AR82" s="62">
        <v>12442.4</v>
      </c>
      <c r="AS82" s="62">
        <v>12654.5</v>
      </c>
      <c r="AT82" s="62">
        <v>12870</v>
      </c>
      <c r="AU82" s="14">
        <v>13089.1</v>
      </c>
    </row>
    <row r="83" spans="1:48" s="25" customFormat="1" x14ac:dyDescent="0.3">
      <c r="A83" s="126" t="s">
        <v>16</v>
      </c>
      <c r="B83" s="62">
        <v>6435.83</v>
      </c>
      <c r="C83" s="62">
        <v>6435.83</v>
      </c>
      <c r="D83" s="62">
        <v>6435.83</v>
      </c>
      <c r="E83" s="62">
        <v>6435.83</v>
      </c>
      <c r="F83" s="62">
        <v>6435.83</v>
      </c>
      <c r="G83" s="62">
        <v>6435.83</v>
      </c>
      <c r="H83" s="62">
        <v>6435.83</v>
      </c>
      <c r="I83" s="62">
        <v>6435.83</v>
      </c>
      <c r="J83" s="62">
        <v>6435.83</v>
      </c>
      <c r="K83" s="62">
        <v>6435.83</v>
      </c>
      <c r="L83" s="62">
        <v>6435.83</v>
      </c>
      <c r="M83" s="62">
        <v>6459.86</v>
      </c>
      <c r="N83" s="62">
        <v>6433.84</v>
      </c>
      <c r="O83" s="62">
        <v>6400.28</v>
      </c>
      <c r="P83" s="62">
        <v>6397.9</v>
      </c>
      <c r="Q83" s="62">
        <v>6428.33</v>
      </c>
      <c r="R83" s="62">
        <v>6479.02</v>
      </c>
      <c r="S83" s="62">
        <v>6542.23</v>
      </c>
      <c r="T83" s="62">
        <v>6610.73</v>
      </c>
      <c r="U83" s="62">
        <v>6680.88</v>
      </c>
      <c r="V83" s="62">
        <v>6750.3</v>
      </c>
      <c r="W83" s="62">
        <v>6818.82</v>
      </c>
      <c r="X83" s="62">
        <v>6886.34</v>
      </c>
      <c r="Y83" s="62">
        <v>6953.63</v>
      </c>
      <c r="Z83" s="62">
        <v>7020.55</v>
      </c>
      <c r="AA83" s="62">
        <v>7087.6</v>
      </c>
      <c r="AB83" s="62">
        <v>7154.6</v>
      </c>
      <c r="AC83" s="62">
        <v>7221.75</v>
      </c>
      <c r="AD83" s="62">
        <v>7288.52</v>
      </c>
      <c r="AE83" s="62">
        <v>7355.43</v>
      </c>
      <c r="AF83" s="62">
        <v>7421.5</v>
      </c>
      <c r="AG83" s="62">
        <v>7487.96</v>
      </c>
      <c r="AH83" s="62">
        <v>7553.24</v>
      </c>
      <c r="AI83" s="62">
        <v>7618.86</v>
      </c>
      <c r="AJ83" s="62">
        <v>7684.26</v>
      </c>
      <c r="AK83" s="62">
        <v>7749.62</v>
      </c>
      <c r="AL83" s="62">
        <v>7814.71</v>
      </c>
      <c r="AM83" s="62">
        <v>7879.59</v>
      </c>
      <c r="AN83" s="62">
        <v>7944.19</v>
      </c>
      <c r="AO83" s="62">
        <v>8008.59</v>
      </c>
      <c r="AP83" s="62">
        <v>8072.76</v>
      </c>
      <c r="AQ83" s="62">
        <v>8136.81</v>
      </c>
      <c r="AR83" s="62">
        <v>8200.65</v>
      </c>
      <c r="AS83" s="62">
        <v>8264.2900000000009</v>
      </c>
      <c r="AT83" s="62">
        <v>8327.6200000000008</v>
      </c>
      <c r="AU83" s="14">
        <v>8390.74</v>
      </c>
    </row>
    <row r="84" spans="1:48" s="25" customFormat="1" x14ac:dyDescent="0.3">
      <c r="A84" s="126" t="s">
        <v>17</v>
      </c>
      <c r="B84" s="62">
        <v>11771.7</v>
      </c>
      <c r="C84" s="62">
        <v>11771.7</v>
      </c>
      <c r="D84" s="62">
        <v>11771.7</v>
      </c>
      <c r="E84" s="62">
        <v>11771.7</v>
      </c>
      <c r="F84" s="62">
        <v>11771.7</v>
      </c>
      <c r="G84" s="62">
        <v>11771.7</v>
      </c>
      <c r="H84" s="62">
        <v>11771.7</v>
      </c>
      <c r="I84" s="62">
        <v>11771.7</v>
      </c>
      <c r="J84" s="62">
        <v>11771.7</v>
      </c>
      <c r="K84" s="62">
        <v>11771.7</v>
      </c>
      <c r="L84" s="62">
        <v>11771.7</v>
      </c>
      <c r="M84" s="62">
        <v>11828.5</v>
      </c>
      <c r="N84" s="62">
        <v>11801.5</v>
      </c>
      <c r="O84" s="62">
        <v>11826.1</v>
      </c>
      <c r="P84" s="62">
        <v>11905.7</v>
      </c>
      <c r="Q84" s="62">
        <v>12024.4</v>
      </c>
      <c r="R84" s="62">
        <v>12183.5</v>
      </c>
      <c r="S84" s="62">
        <v>12366</v>
      </c>
      <c r="T84" s="62">
        <v>12559.6</v>
      </c>
      <c r="U84" s="62">
        <v>12758.4</v>
      </c>
      <c r="V84" s="62">
        <v>12959.4</v>
      </c>
      <c r="W84" s="62">
        <v>13161.6</v>
      </c>
      <c r="X84" s="62">
        <v>13364.8</v>
      </c>
      <c r="Y84" s="62">
        <v>13569.6</v>
      </c>
      <c r="Z84" s="62">
        <v>13776.2</v>
      </c>
      <c r="AA84" s="62">
        <v>13985.2</v>
      </c>
      <c r="AB84" s="62">
        <v>14196.8</v>
      </c>
      <c r="AC84" s="62">
        <v>14411</v>
      </c>
      <c r="AD84" s="62">
        <v>14627</v>
      </c>
      <c r="AE84" s="62">
        <v>14845.1</v>
      </c>
      <c r="AF84" s="62">
        <v>15064.6</v>
      </c>
      <c r="AG84" s="62">
        <v>15286.4</v>
      </c>
      <c r="AH84" s="62">
        <v>15510.3</v>
      </c>
      <c r="AI84" s="62">
        <v>15736.7</v>
      </c>
      <c r="AJ84" s="62">
        <v>15965.5</v>
      </c>
      <c r="AK84" s="62">
        <v>16196.6</v>
      </c>
      <c r="AL84" s="62">
        <v>16429.8</v>
      </c>
      <c r="AM84" s="62">
        <v>16665.7</v>
      </c>
      <c r="AN84" s="62">
        <v>16904.099999999999</v>
      </c>
      <c r="AO84" s="62">
        <v>17145</v>
      </c>
      <c r="AP84" s="62">
        <v>17388.099999999999</v>
      </c>
      <c r="AQ84" s="62">
        <v>17634</v>
      </c>
      <c r="AR84" s="62">
        <v>17882</v>
      </c>
      <c r="AS84" s="62">
        <v>18132.8</v>
      </c>
      <c r="AT84" s="62">
        <v>18385.7</v>
      </c>
      <c r="AU84" s="14">
        <v>18641.599999999999</v>
      </c>
    </row>
    <row r="85" spans="1:48" s="25" customFormat="1" x14ac:dyDescent="0.3">
      <c r="A85" s="126" t="s">
        <v>34</v>
      </c>
      <c r="B85" s="14">
        <v>83383.3</v>
      </c>
      <c r="C85" s="14">
        <v>83383.3</v>
      </c>
      <c r="D85" s="14">
        <v>83383.3</v>
      </c>
      <c r="E85" s="14">
        <v>83383.3</v>
      </c>
      <c r="F85" s="14">
        <v>83383.3</v>
      </c>
      <c r="G85" s="14">
        <v>83383.3</v>
      </c>
      <c r="H85" s="14">
        <v>83383.3</v>
      </c>
      <c r="I85" s="14">
        <v>83383.3</v>
      </c>
      <c r="J85" s="14">
        <v>83383.3</v>
      </c>
      <c r="K85" s="14">
        <v>83383.3</v>
      </c>
      <c r="L85" s="14">
        <v>83383.3</v>
      </c>
      <c r="M85" s="14">
        <v>83417.600000000006</v>
      </c>
      <c r="N85" s="14">
        <v>82575.600000000006</v>
      </c>
      <c r="O85" s="14">
        <v>81915.7</v>
      </c>
      <c r="P85" s="14">
        <v>81866.399999999994</v>
      </c>
      <c r="Q85" s="14">
        <v>82111.8</v>
      </c>
      <c r="R85" s="14">
        <v>82572.2</v>
      </c>
      <c r="S85" s="14">
        <v>83163.8</v>
      </c>
      <c r="T85" s="14">
        <v>83802.600000000006</v>
      </c>
      <c r="U85" s="14">
        <v>84446.1</v>
      </c>
      <c r="V85" s="14">
        <v>85072.5</v>
      </c>
      <c r="W85" s="14">
        <v>85681</v>
      </c>
      <c r="X85" s="14">
        <v>86271.5</v>
      </c>
      <c r="Y85" s="14">
        <v>86852</v>
      </c>
      <c r="Z85" s="14">
        <v>87424.2</v>
      </c>
      <c r="AA85" s="14">
        <v>87993.2</v>
      </c>
      <c r="AB85" s="14">
        <v>88558.399999999994</v>
      </c>
      <c r="AC85" s="14">
        <v>89122.2</v>
      </c>
      <c r="AD85" s="14">
        <v>89682.3</v>
      </c>
      <c r="AE85" s="14">
        <v>90241.4</v>
      </c>
      <c r="AF85" s="14">
        <v>90794.1</v>
      </c>
      <c r="AG85" s="14">
        <v>91345.600000000006</v>
      </c>
      <c r="AH85" s="14">
        <v>91887</v>
      </c>
      <c r="AI85" s="14">
        <v>92420.2</v>
      </c>
      <c r="AJ85" s="14">
        <v>92949.5</v>
      </c>
      <c r="AK85" s="14">
        <v>93474.6</v>
      </c>
      <c r="AL85" s="14">
        <v>93996.2</v>
      </c>
      <c r="AM85" s="14">
        <v>94512</v>
      </c>
      <c r="AN85" s="14">
        <v>95024.7</v>
      </c>
      <c r="AO85" s="14">
        <v>95532</v>
      </c>
      <c r="AP85" s="14">
        <v>96035.9</v>
      </c>
      <c r="AQ85" s="14">
        <v>96534.9</v>
      </c>
      <c r="AR85" s="14">
        <v>97029</v>
      </c>
      <c r="AS85" s="14">
        <v>97519.5</v>
      </c>
      <c r="AT85" s="14">
        <v>98005.7</v>
      </c>
      <c r="AU85" s="14">
        <v>98490.1</v>
      </c>
    </row>
    <row r="86" spans="1:48" s="25" customFormat="1" x14ac:dyDescent="0.3">
      <c r="A86" s="126" t="s">
        <v>19</v>
      </c>
      <c r="B86" s="14">
        <v>30073.9</v>
      </c>
      <c r="C86" s="14">
        <v>30073.9</v>
      </c>
      <c r="D86" s="14">
        <v>30073.9</v>
      </c>
      <c r="E86" s="14">
        <v>30073.9</v>
      </c>
      <c r="F86" s="14">
        <v>30073.9</v>
      </c>
      <c r="G86" s="14">
        <v>30073.9</v>
      </c>
      <c r="H86" s="14">
        <v>30073.9</v>
      </c>
      <c r="I86" s="14">
        <v>30073.9</v>
      </c>
      <c r="J86" s="14">
        <v>30073.9</v>
      </c>
      <c r="K86" s="14">
        <v>30073.9</v>
      </c>
      <c r="L86" s="14">
        <v>30073.9</v>
      </c>
      <c r="M86" s="14">
        <v>30207.599999999999</v>
      </c>
      <c r="N86" s="14">
        <v>29938.3</v>
      </c>
      <c r="O86" s="14">
        <v>29841.3</v>
      </c>
      <c r="P86" s="14">
        <v>30081.5</v>
      </c>
      <c r="Q86" s="14">
        <v>30428.1</v>
      </c>
      <c r="R86" s="14">
        <v>30831.8</v>
      </c>
      <c r="S86" s="14">
        <v>31281</v>
      </c>
      <c r="T86" s="14">
        <v>31749.3</v>
      </c>
      <c r="U86" s="14">
        <v>32226.9</v>
      </c>
      <c r="V86" s="14">
        <v>32708.3</v>
      </c>
      <c r="W86" s="14">
        <v>33191.5</v>
      </c>
      <c r="X86" s="14">
        <v>33676.800000000003</v>
      </c>
      <c r="Y86" s="14">
        <v>34164.6</v>
      </c>
      <c r="Z86" s="14">
        <v>34655.1</v>
      </c>
      <c r="AA86" s="14">
        <v>35149.699999999997</v>
      </c>
      <c r="AB86" s="14">
        <v>35647.5</v>
      </c>
      <c r="AC86" s="14">
        <v>36150.300000000003</v>
      </c>
      <c r="AD86" s="14">
        <v>36657.5</v>
      </c>
      <c r="AE86" s="14">
        <v>37170.1</v>
      </c>
      <c r="AF86" s="14">
        <v>37686.800000000003</v>
      </c>
      <c r="AG86" s="14">
        <v>38209.300000000003</v>
      </c>
      <c r="AH86" s="14">
        <v>38736.699999999997</v>
      </c>
      <c r="AI86" s="14">
        <v>39269.5</v>
      </c>
      <c r="AJ86" s="14">
        <v>39806.6</v>
      </c>
      <c r="AK86" s="14">
        <v>40349.300000000003</v>
      </c>
      <c r="AL86" s="14">
        <v>40896</v>
      </c>
      <c r="AM86" s="14">
        <v>41447.9</v>
      </c>
      <c r="AN86" s="14">
        <v>42004.4</v>
      </c>
      <c r="AO86" s="14">
        <v>42566.1</v>
      </c>
      <c r="AP86" s="14">
        <v>43132.3</v>
      </c>
      <c r="AQ86" s="14">
        <v>43704.3</v>
      </c>
      <c r="AR86" s="14">
        <v>44280.4</v>
      </c>
      <c r="AS86" s="14">
        <v>44862.3</v>
      </c>
      <c r="AT86" s="14">
        <v>45448.4</v>
      </c>
      <c r="AU86" s="14">
        <v>46040.3</v>
      </c>
    </row>
    <row r="89" spans="1:48" s="25" customFormat="1" x14ac:dyDescent="0.3">
      <c r="A89" s="58" t="s">
        <v>578</v>
      </c>
      <c r="B89" s="58">
        <v>2005</v>
      </c>
      <c r="C89" s="58">
        <v>2006</v>
      </c>
      <c r="D89" s="58">
        <v>2007</v>
      </c>
      <c r="E89" s="58">
        <v>2008</v>
      </c>
      <c r="F89" s="58">
        <v>2009</v>
      </c>
      <c r="G89" s="58">
        <v>2010</v>
      </c>
      <c r="H89" s="58">
        <v>2011</v>
      </c>
      <c r="I89" s="58">
        <v>2012</v>
      </c>
      <c r="J89" s="58">
        <v>2013</v>
      </c>
      <c r="K89" s="58">
        <v>2014</v>
      </c>
      <c r="L89" s="58">
        <v>2015</v>
      </c>
      <c r="M89" s="58">
        <v>2016</v>
      </c>
      <c r="N89" s="58">
        <v>2017</v>
      </c>
      <c r="O89" s="58">
        <v>2018</v>
      </c>
      <c r="P89" s="58">
        <v>2019</v>
      </c>
      <c r="Q89" s="58">
        <v>2020</v>
      </c>
      <c r="R89" s="58">
        <v>2021</v>
      </c>
      <c r="S89" s="58">
        <v>2022</v>
      </c>
      <c r="T89" s="58">
        <v>2023</v>
      </c>
      <c r="U89" s="58">
        <v>2024</v>
      </c>
      <c r="V89" s="58">
        <v>2025</v>
      </c>
      <c r="W89" s="58">
        <v>2026</v>
      </c>
      <c r="X89" s="58">
        <v>2027</v>
      </c>
      <c r="Y89" s="58">
        <v>2028</v>
      </c>
      <c r="Z89" s="58">
        <v>2029</v>
      </c>
      <c r="AA89" s="58">
        <v>2030</v>
      </c>
      <c r="AB89" s="58">
        <v>2031</v>
      </c>
      <c r="AC89" s="58">
        <v>2032</v>
      </c>
      <c r="AD89" s="58">
        <v>2033</v>
      </c>
      <c r="AE89" s="58">
        <v>2034</v>
      </c>
      <c r="AF89" s="58">
        <v>2035</v>
      </c>
      <c r="AG89" s="58">
        <v>2036</v>
      </c>
      <c r="AH89" s="58">
        <v>2037</v>
      </c>
      <c r="AI89" s="58">
        <v>2038</v>
      </c>
      <c r="AJ89" s="58">
        <v>2039</v>
      </c>
      <c r="AK89" s="58">
        <v>2040</v>
      </c>
      <c r="AL89" s="58">
        <v>2041</v>
      </c>
      <c r="AM89" s="58">
        <v>2042</v>
      </c>
      <c r="AN89" s="58">
        <v>2043</v>
      </c>
      <c r="AO89" s="58">
        <v>2044</v>
      </c>
      <c r="AP89" s="58">
        <v>2045</v>
      </c>
      <c r="AQ89" s="58">
        <v>2046</v>
      </c>
      <c r="AR89" s="58">
        <v>2047</v>
      </c>
      <c r="AS89" s="58">
        <v>2048</v>
      </c>
      <c r="AT89" s="58">
        <v>2049</v>
      </c>
      <c r="AU89" s="58">
        <v>2050</v>
      </c>
    </row>
    <row r="90" spans="1:48" s="25" customFormat="1" x14ac:dyDescent="0.3">
      <c r="A90" s="80" t="s">
        <v>1</v>
      </c>
      <c r="B90" s="45" t="s">
        <v>385</v>
      </c>
      <c r="C90" s="45" t="s">
        <v>385</v>
      </c>
      <c r="D90" s="45" t="s">
        <v>385</v>
      </c>
      <c r="E90" s="45" t="s">
        <v>385</v>
      </c>
      <c r="F90" s="45" t="s">
        <v>385</v>
      </c>
      <c r="G90" s="45" t="s">
        <v>385</v>
      </c>
      <c r="H90" s="45" t="s">
        <v>385</v>
      </c>
      <c r="I90" s="45" t="s">
        <v>385</v>
      </c>
      <c r="J90" s="45" t="s">
        <v>385</v>
      </c>
      <c r="K90" s="45" t="s">
        <v>385</v>
      </c>
      <c r="L90" s="45" t="s">
        <v>385</v>
      </c>
      <c r="M90" s="45" t="s">
        <v>385</v>
      </c>
      <c r="N90" s="45" t="s">
        <v>385</v>
      </c>
      <c r="O90" s="45" t="s">
        <v>385</v>
      </c>
      <c r="P90" s="45" t="s">
        <v>385</v>
      </c>
      <c r="Q90" s="45" t="s">
        <v>385</v>
      </c>
      <c r="R90" s="45" t="s">
        <v>385</v>
      </c>
      <c r="S90" s="45" t="s">
        <v>385</v>
      </c>
      <c r="T90" s="45" t="s">
        <v>385</v>
      </c>
      <c r="U90" s="45" t="s">
        <v>385</v>
      </c>
      <c r="V90" s="45" t="s">
        <v>385</v>
      </c>
      <c r="W90" s="45" t="s">
        <v>385</v>
      </c>
      <c r="X90" s="45" t="s">
        <v>385</v>
      </c>
      <c r="Y90" s="45" t="s">
        <v>385</v>
      </c>
      <c r="Z90" s="45" t="s">
        <v>385</v>
      </c>
      <c r="AA90" s="45" t="s">
        <v>385</v>
      </c>
      <c r="AB90" s="45" t="s">
        <v>385</v>
      </c>
      <c r="AC90" s="45" t="s">
        <v>385</v>
      </c>
      <c r="AD90" s="45" t="s">
        <v>385</v>
      </c>
      <c r="AE90" s="45" t="s">
        <v>385</v>
      </c>
      <c r="AF90" s="45" t="s">
        <v>385</v>
      </c>
      <c r="AG90" s="45" t="s">
        <v>385</v>
      </c>
      <c r="AH90" s="45" t="s">
        <v>385</v>
      </c>
      <c r="AI90" s="45" t="s">
        <v>385</v>
      </c>
      <c r="AJ90" s="45" t="s">
        <v>385</v>
      </c>
      <c r="AK90" s="45" t="s">
        <v>385</v>
      </c>
      <c r="AL90" s="45" t="s">
        <v>385</v>
      </c>
      <c r="AM90" s="45" t="s">
        <v>385</v>
      </c>
      <c r="AN90" s="45" t="s">
        <v>385</v>
      </c>
      <c r="AO90" s="45" t="s">
        <v>385</v>
      </c>
      <c r="AP90" s="45" t="s">
        <v>385</v>
      </c>
      <c r="AQ90" s="45" t="s">
        <v>385</v>
      </c>
      <c r="AR90" s="45" t="s">
        <v>385</v>
      </c>
      <c r="AS90" s="45" t="s">
        <v>385</v>
      </c>
      <c r="AT90" s="45" t="s">
        <v>385</v>
      </c>
      <c r="AU90" s="45" t="s">
        <v>385</v>
      </c>
      <c r="AV90" s="61"/>
    </row>
    <row r="91" spans="1:48" s="25" customFormat="1" x14ac:dyDescent="0.3">
      <c r="A91" s="126" t="s">
        <v>11</v>
      </c>
      <c r="B91" s="62">
        <v>2.2862199999999999E-2</v>
      </c>
      <c r="C91" s="62">
        <v>7.1218199999999996</v>
      </c>
      <c r="D91" s="62">
        <v>31.7651</v>
      </c>
      <c r="E91" s="62">
        <v>91.918400000000005</v>
      </c>
      <c r="F91" s="62">
        <v>200.542</v>
      </c>
      <c r="G91" s="62">
        <v>365.58300000000003</v>
      </c>
      <c r="H91" s="62">
        <v>673.96</v>
      </c>
      <c r="I91" s="62">
        <v>1054.33</v>
      </c>
      <c r="J91" s="62">
        <v>1318.23</v>
      </c>
      <c r="K91" s="62">
        <v>1470.22</v>
      </c>
      <c r="L91" s="62">
        <v>1594.73</v>
      </c>
      <c r="M91" s="62">
        <v>1747.18</v>
      </c>
      <c r="N91" s="62">
        <v>1955.29</v>
      </c>
      <c r="O91" s="62">
        <v>2173.48</v>
      </c>
      <c r="P91" s="62">
        <v>2329.59</v>
      </c>
      <c r="Q91" s="62">
        <v>2551.31</v>
      </c>
      <c r="R91" s="62">
        <v>3229.24</v>
      </c>
      <c r="S91" s="62">
        <v>3518.75</v>
      </c>
      <c r="T91" s="62">
        <v>3623.14</v>
      </c>
      <c r="U91" s="62">
        <v>3661.93</v>
      </c>
      <c r="V91" s="62">
        <v>3672.3</v>
      </c>
      <c r="W91" s="62">
        <v>3670.67</v>
      </c>
      <c r="X91" s="62">
        <v>3663.4</v>
      </c>
      <c r="Y91" s="62">
        <v>3652.15</v>
      </c>
      <c r="Z91" s="62">
        <v>3638.48</v>
      </c>
      <c r="AA91" s="62">
        <v>3622.6</v>
      </c>
      <c r="AB91" s="62">
        <v>3603.49</v>
      </c>
      <c r="AC91" s="62">
        <v>3585.82</v>
      </c>
      <c r="AD91" s="62">
        <v>3567.9</v>
      </c>
      <c r="AE91" s="62">
        <v>3549.32</v>
      </c>
      <c r="AF91" s="62">
        <v>3528.55</v>
      </c>
      <c r="AG91" s="62">
        <v>3484.82</v>
      </c>
      <c r="AH91" s="62">
        <v>3343.77</v>
      </c>
      <c r="AI91" s="62">
        <v>3175.33</v>
      </c>
      <c r="AJ91" s="62">
        <v>3015.72</v>
      </c>
      <c r="AK91" s="62">
        <v>2864.47</v>
      </c>
      <c r="AL91" s="62">
        <v>2721.15</v>
      </c>
      <c r="AM91" s="62">
        <v>2585.33</v>
      </c>
      <c r="AN91" s="62">
        <v>2456.5700000000002</v>
      </c>
      <c r="AO91" s="62">
        <v>2334.33</v>
      </c>
      <c r="AP91" s="62">
        <v>2218.48</v>
      </c>
      <c r="AQ91" s="62">
        <v>2108.69</v>
      </c>
      <c r="AR91" s="62">
        <v>2004.7</v>
      </c>
      <c r="AS91" s="62">
        <v>1906.53</v>
      </c>
      <c r="AT91" s="62">
        <v>1813.99</v>
      </c>
      <c r="AU91" s="14">
        <v>1727.08</v>
      </c>
      <c r="AV91" s="63"/>
    </row>
    <row r="92" spans="1:48" s="25" customFormat="1" x14ac:dyDescent="0.3">
      <c r="A92" s="126" t="s">
        <v>12</v>
      </c>
      <c r="B92" s="62">
        <v>0</v>
      </c>
      <c r="C92" s="62">
        <v>0</v>
      </c>
      <c r="D92" s="62">
        <v>0</v>
      </c>
      <c r="E92" s="62">
        <v>0</v>
      </c>
      <c r="F92" s="62">
        <v>0</v>
      </c>
      <c r="G92" s="62">
        <v>0</v>
      </c>
      <c r="H92" s="62">
        <v>0</v>
      </c>
      <c r="I92" s="62">
        <v>0</v>
      </c>
      <c r="J92" s="62">
        <v>4.2935999999999996</v>
      </c>
      <c r="K92" s="62">
        <v>14.2468</v>
      </c>
      <c r="L92" s="62">
        <v>32.1768</v>
      </c>
      <c r="M92" s="62">
        <v>51.2622</v>
      </c>
      <c r="N92" s="62">
        <v>60.922899999999998</v>
      </c>
      <c r="O92" s="62">
        <v>64.359800000000007</v>
      </c>
      <c r="P92" s="62">
        <v>65.664699999999996</v>
      </c>
      <c r="Q92" s="62">
        <v>66.651399999999995</v>
      </c>
      <c r="R92" s="62">
        <v>310.67099999999999</v>
      </c>
      <c r="S92" s="62">
        <v>459.315</v>
      </c>
      <c r="T92" s="62">
        <v>544.31200000000001</v>
      </c>
      <c r="U92" s="62">
        <v>606.89700000000005</v>
      </c>
      <c r="V92" s="62">
        <v>662.19399999999996</v>
      </c>
      <c r="W92" s="62">
        <v>713.95699999999999</v>
      </c>
      <c r="X92" s="62">
        <v>764.69799999999998</v>
      </c>
      <c r="Y92" s="62">
        <v>814.74300000000005</v>
      </c>
      <c r="Z92" s="62">
        <v>863.73199999999997</v>
      </c>
      <c r="AA92" s="62">
        <v>913.09900000000005</v>
      </c>
      <c r="AB92" s="62">
        <v>962.59500000000003</v>
      </c>
      <c r="AC92" s="62">
        <v>1012.04</v>
      </c>
      <c r="AD92" s="62">
        <v>1061.68</v>
      </c>
      <c r="AE92" s="62">
        <v>1110.6199999999999</v>
      </c>
      <c r="AF92" s="62">
        <v>1158.76</v>
      </c>
      <c r="AG92" s="62">
        <v>1192.98</v>
      </c>
      <c r="AH92" s="62">
        <v>1210.8599999999999</v>
      </c>
      <c r="AI92" s="62">
        <v>1235.07</v>
      </c>
      <c r="AJ92" s="62">
        <v>1235.07</v>
      </c>
      <c r="AK92" s="62">
        <v>1235.07</v>
      </c>
      <c r="AL92" s="62">
        <v>1235.07</v>
      </c>
      <c r="AM92" s="62">
        <v>1235.07</v>
      </c>
      <c r="AN92" s="62">
        <v>1213.2</v>
      </c>
      <c r="AO92" s="62">
        <v>1185.32</v>
      </c>
      <c r="AP92" s="62">
        <v>1158.9100000000001</v>
      </c>
      <c r="AQ92" s="62">
        <v>1133.8800000000001</v>
      </c>
      <c r="AR92" s="62">
        <v>1110.9100000000001</v>
      </c>
      <c r="AS92" s="62">
        <v>1092.6099999999999</v>
      </c>
      <c r="AT92" s="62">
        <v>1078.9100000000001</v>
      </c>
      <c r="AU92" s="14">
        <v>1070.58</v>
      </c>
    </row>
    <row r="93" spans="1:48" s="25" customFormat="1" x14ac:dyDescent="0.3">
      <c r="A93" s="126" t="s">
        <v>13</v>
      </c>
      <c r="B93" s="62">
        <v>3.5904000000000001E-3</v>
      </c>
      <c r="C93" s="62">
        <v>0.12284100000000001</v>
      </c>
      <c r="D93" s="62">
        <v>0.557531</v>
      </c>
      <c r="E93" s="62">
        <v>1.2752699999999999</v>
      </c>
      <c r="F93" s="62">
        <v>2.7656800000000001</v>
      </c>
      <c r="G93" s="62">
        <v>7.8484499999999997</v>
      </c>
      <c r="H93" s="62">
        <v>25.448799999999999</v>
      </c>
      <c r="I93" s="62">
        <v>64.947199999999995</v>
      </c>
      <c r="J93" s="62">
        <v>158.041</v>
      </c>
      <c r="K93" s="62">
        <v>314.06099999999998</v>
      </c>
      <c r="L93" s="62">
        <v>487.07799999999997</v>
      </c>
      <c r="M93" s="62">
        <v>793.54499999999996</v>
      </c>
      <c r="N93" s="62">
        <v>1348.84</v>
      </c>
      <c r="O93" s="62">
        <v>2000.72</v>
      </c>
      <c r="P93" s="62">
        <v>2534.4699999999998</v>
      </c>
      <c r="Q93" s="62">
        <v>3004.18</v>
      </c>
      <c r="R93" s="62">
        <v>3019.81</v>
      </c>
      <c r="S93" s="62">
        <v>2891.03</v>
      </c>
      <c r="T93" s="62">
        <v>2766.49</v>
      </c>
      <c r="U93" s="62">
        <v>2646.05</v>
      </c>
      <c r="V93" s="62">
        <v>2529.5700000000002</v>
      </c>
      <c r="W93" s="62">
        <v>2416.9299999999998</v>
      </c>
      <c r="X93" s="62">
        <v>2318.3200000000002</v>
      </c>
      <c r="Y93" s="62">
        <v>2277.66</v>
      </c>
      <c r="Z93" s="62">
        <v>2258.71</v>
      </c>
      <c r="AA93" s="62">
        <v>2243.9899999999998</v>
      </c>
      <c r="AB93" s="62">
        <v>2228.46</v>
      </c>
      <c r="AC93" s="62">
        <v>2211.11</v>
      </c>
      <c r="AD93" s="62">
        <v>2191.13</v>
      </c>
      <c r="AE93" s="62">
        <v>2168.6</v>
      </c>
      <c r="AF93" s="62">
        <v>2140.91</v>
      </c>
      <c r="AG93" s="62">
        <v>2085.52</v>
      </c>
      <c r="AH93" s="62">
        <v>2002.51</v>
      </c>
      <c r="AI93" s="62">
        <v>1920.08</v>
      </c>
      <c r="AJ93" s="62">
        <v>1823.84</v>
      </c>
      <c r="AK93" s="62">
        <v>1732.64</v>
      </c>
      <c r="AL93" s="62">
        <v>1646.22</v>
      </c>
      <c r="AM93" s="62">
        <v>1564.33</v>
      </c>
      <c r="AN93" s="62">
        <v>1486.68</v>
      </c>
      <c r="AO93" s="62">
        <v>1412.88</v>
      </c>
      <c r="AP93" s="62">
        <v>1342.98</v>
      </c>
      <c r="AQ93" s="62">
        <v>1276.76</v>
      </c>
      <c r="AR93" s="62">
        <v>1214.08</v>
      </c>
      <c r="AS93" s="62">
        <v>1155.05</v>
      </c>
      <c r="AT93" s="62">
        <v>1099.5999999999999</v>
      </c>
      <c r="AU93" s="14">
        <v>1047.6099999999999</v>
      </c>
    </row>
    <row r="94" spans="1:48" s="25" customFormat="1" x14ac:dyDescent="0.3">
      <c r="A94" s="126" t="s">
        <v>14</v>
      </c>
      <c r="B94" s="62">
        <v>5.1887799999999998E-2</v>
      </c>
      <c r="C94" s="62">
        <v>0.71121299999999998</v>
      </c>
      <c r="D94" s="62">
        <v>2.3502299999999998</v>
      </c>
      <c r="E94" s="62">
        <v>4.3100199999999997</v>
      </c>
      <c r="F94" s="62">
        <v>7.8227599999999997</v>
      </c>
      <c r="G94" s="62">
        <v>14.438599999999999</v>
      </c>
      <c r="H94" s="62">
        <v>25.9085</v>
      </c>
      <c r="I94" s="62">
        <v>41.000500000000002</v>
      </c>
      <c r="J94" s="62">
        <v>64.361900000000006</v>
      </c>
      <c r="K94" s="62">
        <v>102.711</v>
      </c>
      <c r="L94" s="62">
        <v>150.197</v>
      </c>
      <c r="M94" s="62">
        <v>205.245</v>
      </c>
      <c r="N94" s="62">
        <v>255.33099999999999</v>
      </c>
      <c r="O94" s="62">
        <v>303.94200000000001</v>
      </c>
      <c r="P94" s="62">
        <v>363.38</v>
      </c>
      <c r="Q94" s="62">
        <v>412.02800000000002</v>
      </c>
      <c r="R94" s="62">
        <v>451.64800000000002</v>
      </c>
      <c r="S94" s="62">
        <v>473.642</v>
      </c>
      <c r="T94" s="62">
        <v>504.154</v>
      </c>
      <c r="U94" s="62">
        <v>529.73400000000004</v>
      </c>
      <c r="V94" s="62">
        <v>551.06399999999996</v>
      </c>
      <c r="W94" s="62">
        <v>569.77099999999996</v>
      </c>
      <c r="X94" s="62">
        <v>587.13</v>
      </c>
      <c r="Y94" s="62">
        <v>602.94600000000003</v>
      </c>
      <c r="Z94" s="62">
        <v>617.99</v>
      </c>
      <c r="AA94" s="62">
        <v>631.82799999999997</v>
      </c>
      <c r="AB94" s="62">
        <v>644.06399999999996</v>
      </c>
      <c r="AC94" s="62">
        <v>656.08600000000001</v>
      </c>
      <c r="AD94" s="62">
        <v>667.32299999999998</v>
      </c>
      <c r="AE94" s="62">
        <v>677.11599999999999</v>
      </c>
      <c r="AF94" s="62">
        <v>685.76</v>
      </c>
      <c r="AG94" s="62">
        <v>682.46799999999996</v>
      </c>
      <c r="AH94" s="62">
        <v>657.11699999999996</v>
      </c>
      <c r="AI94" s="62">
        <v>624.17899999999997</v>
      </c>
      <c r="AJ94" s="62">
        <v>592.96699999999998</v>
      </c>
      <c r="AK94" s="62">
        <v>563.39099999999996</v>
      </c>
      <c r="AL94" s="62">
        <v>535.36400000000003</v>
      </c>
      <c r="AM94" s="62">
        <v>508.80500000000001</v>
      </c>
      <c r="AN94" s="62">
        <v>483.62700000000001</v>
      </c>
      <c r="AO94" s="62">
        <v>459.70699999999999</v>
      </c>
      <c r="AP94" s="62">
        <v>437.04500000000002</v>
      </c>
      <c r="AQ94" s="62">
        <v>415.57299999999998</v>
      </c>
      <c r="AR94" s="62">
        <v>395.23599999999999</v>
      </c>
      <c r="AS94" s="62">
        <v>376.02300000000002</v>
      </c>
      <c r="AT94" s="62">
        <v>357.94799999999998</v>
      </c>
      <c r="AU94" s="14">
        <v>341.04500000000002</v>
      </c>
    </row>
    <row r="95" spans="1:48" s="25" customFormat="1" x14ac:dyDescent="0.3">
      <c r="A95" s="126" t="s">
        <v>15</v>
      </c>
      <c r="B95" s="62">
        <v>6.7079100000000001E-4</v>
      </c>
      <c r="C95" s="62">
        <v>-9.6162699999999997E-3</v>
      </c>
      <c r="D95" s="62">
        <v>5.2122500000000002E-2</v>
      </c>
      <c r="E95" s="62">
        <v>0.194384</v>
      </c>
      <c r="F95" s="62">
        <v>0.27250099999999999</v>
      </c>
      <c r="G95" s="62">
        <v>0.48974400000000001</v>
      </c>
      <c r="H95" s="62">
        <v>3.0218099999999999</v>
      </c>
      <c r="I95" s="62">
        <v>8.7521299999999993</v>
      </c>
      <c r="J95" s="62">
        <v>13.980600000000001</v>
      </c>
      <c r="K95" s="62">
        <v>26.258099999999999</v>
      </c>
      <c r="L95" s="62">
        <v>49.045000000000002</v>
      </c>
      <c r="M95" s="62">
        <v>80.836200000000005</v>
      </c>
      <c r="N95" s="62">
        <v>144.90700000000001</v>
      </c>
      <c r="O95" s="62">
        <v>237.97900000000001</v>
      </c>
      <c r="P95" s="62">
        <v>321.82499999999999</v>
      </c>
      <c r="Q95" s="62">
        <v>382.63299999999998</v>
      </c>
      <c r="R95" s="62">
        <v>438.47899999999998</v>
      </c>
      <c r="S95" s="62">
        <v>471.95100000000002</v>
      </c>
      <c r="T95" s="62">
        <v>495.51499999999999</v>
      </c>
      <c r="U95" s="62">
        <v>514.471</v>
      </c>
      <c r="V95" s="62">
        <v>530.48400000000004</v>
      </c>
      <c r="W95" s="62">
        <v>544.404</v>
      </c>
      <c r="X95" s="62">
        <v>557.17700000000002</v>
      </c>
      <c r="Y95" s="62">
        <v>567.59699999999998</v>
      </c>
      <c r="Z95" s="62">
        <v>576.65899999999999</v>
      </c>
      <c r="AA95" s="62">
        <v>584.15700000000004</v>
      </c>
      <c r="AB95" s="62">
        <v>589.86199999999997</v>
      </c>
      <c r="AC95" s="62">
        <v>594.81700000000001</v>
      </c>
      <c r="AD95" s="62">
        <v>598.58000000000004</v>
      </c>
      <c r="AE95" s="62">
        <v>600.82600000000002</v>
      </c>
      <c r="AF95" s="62">
        <v>602.14499999999998</v>
      </c>
      <c r="AG95" s="62">
        <v>598.29399999999998</v>
      </c>
      <c r="AH95" s="62">
        <v>576.73800000000006</v>
      </c>
      <c r="AI95" s="62">
        <v>578.84299999999996</v>
      </c>
      <c r="AJ95" s="62">
        <v>564.30899999999997</v>
      </c>
      <c r="AK95" s="62">
        <v>574.85199999999998</v>
      </c>
      <c r="AL95" s="62">
        <v>579.48199999999997</v>
      </c>
      <c r="AM95" s="62">
        <v>564.77099999999996</v>
      </c>
      <c r="AN95" s="62">
        <v>552.10500000000002</v>
      </c>
      <c r="AO95" s="62">
        <v>549.33699999999999</v>
      </c>
      <c r="AP95" s="62">
        <v>548.71100000000001</v>
      </c>
      <c r="AQ95" s="62">
        <v>534.02200000000005</v>
      </c>
      <c r="AR95" s="62">
        <v>520.55899999999997</v>
      </c>
      <c r="AS95" s="62">
        <v>508.09</v>
      </c>
      <c r="AT95" s="62">
        <v>496.76400000000001</v>
      </c>
      <c r="AU95" s="14">
        <v>487.52600000000001</v>
      </c>
    </row>
    <row r="96" spans="1:48" s="25" customFormat="1" x14ac:dyDescent="0.3">
      <c r="A96" s="126" t="s">
        <v>16</v>
      </c>
      <c r="B96" s="62">
        <v>6.2033499999999996E-4</v>
      </c>
      <c r="C96" s="62">
        <v>8.4086400000000002E-3</v>
      </c>
      <c r="D96" s="62">
        <v>2.86597E-2</v>
      </c>
      <c r="E96" s="62">
        <v>5.0655199999999997E-2</v>
      </c>
      <c r="F96" s="62">
        <v>7.5976500000000002E-2</v>
      </c>
      <c r="G96" s="62">
        <v>0.11128200000000001</v>
      </c>
      <c r="H96" s="62">
        <v>0.168655</v>
      </c>
      <c r="I96" s="62">
        <v>0.49170199999999997</v>
      </c>
      <c r="J96" s="62">
        <v>1.0405500000000001</v>
      </c>
      <c r="K96" s="62">
        <v>1.92849</v>
      </c>
      <c r="L96" s="62">
        <v>4.2873700000000001</v>
      </c>
      <c r="M96" s="62">
        <v>7.9395699999999998</v>
      </c>
      <c r="N96" s="62">
        <v>15.8405</v>
      </c>
      <c r="O96" s="62">
        <v>28.7288</v>
      </c>
      <c r="P96" s="62">
        <v>39.610199999999999</v>
      </c>
      <c r="Q96" s="62">
        <v>47.487200000000001</v>
      </c>
      <c r="R96" s="62">
        <v>109.84099999999999</v>
      </c>
      <c r="S96" s="62">
        <v>146.08199999999999</v>
      </c>
      <c r="T96" s="62">
        <v>165.95099999999999</v>
      </c>
      <c r="U96" s="62">
        <v>180.251</v>
      </c>
      <c r="V96" s="62">
        <v>192.56299999999999</v>
      </c>
      <c r="W96" s="62">
        <v>203.84299999999999</v>
      </c>
      <c r="X96" s="62">
        <v>214.43299999999999</v>
      </c>
      <c r="Y96" s="62">
        <v>224.41</v>
      </c>
      <c r="Z96" s="62">
        <v>233.875</v>
      </c>
      <c r="AA96" s="62">
        <v>242.84100000000001</v>
      </c>
      <c r="AB96" s="62">
        <v>251.38900000000001</v>
      </c>
      <c r="AC96" s="62">
        <v>259.572</v>
      </c>
      <c r="AD96" s="62">
        <v>267.387</v>
      </c>
      <c r="AE96" s="62">
        <v>274.82400000000001</v>
      </c>
      <c r="AF96" s="62">
        <v>281.63900000000001</v>
      </c>
      <c r="AG96" s="62">
        <v>284.90100000000001</v>
      </c>
      <c r="AH96" s="62">
        <v>274.85300000000001</v>
      </c>
      <c r="AI96" s="62">
        <v>276.90899999999999</v>
      </c>
      <c r="AJ96" s="62">
        <v>262.54000000000002</v>
      </c>
      <c r="AK96" s="62">
        <v>258.45100000000002</v>
      </c>
      <c r="AL96" s="62">
        <v>245.161</v>
      </c>
      <c r="AM96" s="62">
        <v>232.566</v>
      </c>
      <c r="AN96" s="62">
        <v>222.50700000000001</v>
      </c>
      <c r="AO96" s="62">
        <v>216.578</v>
      </c>
      <c r="AP96" s="62">
        <v>211.81800000000001</v>
      </c>
      <c r="AQ96" s="62">
        <v>201.441</v>
      </c>
      <c r="AR96" s="62">
        <v>194.958</v>
      </c>
      <c r="AS96" s="62">
        <v>188.27500000000001</v>
      </c>
      <c r="AT96" s="62">
        <v>183.12100000000001</v>
      </c>
      <c r="AU96" s="14">
        <v>178.79300000000001</v>
      </c>
    </row>
    <row r="97" spans="1:47" s="25" customFormat="1" x14ac:dyDescent="0.3">
      <c r="A97" s="126" t="s">
        <v>17</v>
      </c>
      <c r="B97" s="62">
        <v>0</v>
      </c>
      <c r="C97" s="62">
        <v>0</v>
      </c>
      <c r="D97" s="62">
        <v>0</v>
      </c>
      <c r="E97" s="62">
        <v>0</v>
      </c>
      <c r="F97" s="62">
        <v>0</v>
      </c>
      <c r="G97" s="62">
        <v>0</v>
      </c>
      <c r="H97" s="62">
        <v>0</v>
      </c>
      <c r="I97" s="62">
        <v>0</v>
      </c>
      <c r="J97" s="62">
        <v>0</v>
      </c>
      <c r="K97" s="62">
        <v>3.1946599999999999E-2</v>
      </c>
      <c r="L97" s="62">
        <v>0.98240799999999995</v>
      </c>
      <c r="M97" s="62">
        <v>2.6124900000000002</v>
      </c>
      <c r="N97" s="62">
        <v>5.1486599999999996</v>
      </c>
      <c r="O97" s="62">
        <v>13.059900000000001</v>
      </c>
      <c r="P97" s="62">
        <v>21.841999999999999</v>
      </c>
      <c r="Q97" s="62">
        <v>26.180199999999999</v>
      </c>
      <c r="R97" s="62">
        <v>33.220700000000001</v>
      </c>
      <c r="S97" s="62">
        <v>33.220700000000001</v>
      </c>
      <c r="T97" s="62">
        <v>33.220700000000001</v>
      </c>
      <c r="U97" s="62">
        <v>33.220700000000001</v>
      </c>
      <c r="V97" s="62">
        <v>33.220700000000001</v>
      </c>
      <c r="W97" s="62">
        <v>33.220700000000001</v>
      </c>
      <c r="X97" s="62">
        <v>33.220700000000001</v>
      </c>
      <c r="Y97" s="62">
        <v>33.220700000000001</v>
      </c>
      <c r="Z97" s="62">
        <v>33.220700000000001</v>
      </c>
      <c r="AA97" s="62">
        <v>33.220700000000001</v>
      </c>
      <c r="AB97" s="62">
        <v>33.220700000000001</v>
      </c>
      <c r="AC97" s="62">
        <v>33.220700000000001</v>
      </c>
      <c r="AD97" s="62">
        <v>33.220700000000001</v>
      </c>
      <c r="AE97" s="62">
        <v>33.220700000000001</v>
      </c>
      <c r="AF97" s="62">
        <v>33.220700000000001</v>
      </c>
      <c r="AG97" s="62">
        <v>48.8842</v>
      </c>
      <c r="AH97" s="62">
        <v>48.8842</v>
      </c>
      <c r="AI97" s="62">
        <v>48.8842</v>
      </c>
      <c r="AJ97" s="62">
        <v>105.643</v>
      </c>
      <c r="AK97" s="62">
        <v>105.643</v>
      </c>
      <c r="AL97" s="62">
        <v>105.643</v>
      </c>
      <c r="AM97" s="62">
        <v>105.643</v>
      </c>
      <c r="AN97" s="62">
        <v>105.643</v>
      </c>
      <c r="AO97" s="62">
        <v>104.907</v>
      </c>
      <c r="AP97" s="62">
        <v>102.063</v>
      </c>
      <c r="AQ97" s="62">
        <v>132.52000000000001</v>
      </c>
      <c r="AR97" s="62">
        <v>156.92500000000001</v>
      </c>
      <c r="AS97" s="62">
        <v>188.637</v>
      </c>
      <c r="AT97" s="62">
        <v>183.245</v>
      </c>
      <c r="AU97" s="14">
        <v>178.19300000000001</v>
      </c>
    </row>
    <row r="98" spans="1:47" s="25" customFormat="1" x14ac:dyDescent="0.3">
      <c r="A98" s="126" t="s">
        <v>34</v>
      </c>
      <c r="B98" s="14">
        <v>8.7491500000000007E-3</v>
      </c>
      <c r="C98" s="14">
        <v>1.7633700000000001</v>
      </c>
      <c r="D98" s="14">
        <v>6.9845899999999999</v>
      </c>
      <c r="E98" s="14">
        <v>12.325100000000001</v>
      </c>
      <c r="F98" s="14">
        <v>18.968299999999999</v>
      </c>
      <c r="G98" s="14">
        <v>36.866199999999999</v>
      </c>
      <c r="H98" s="14">
        <v>74.328500000000005</v>
      </c>
      <c r="I98" s="14">
        <v>130.297</v>
      </c>
      <c r="J98" s="14">
        <v>199.86600000000001</v>
      </c>
      <c r="K98" s="14">
        <v>283.95</v>
      </c>
      <c r="L98" s="14">
        <v>386.57100000000003</v>
      </c>
      <c r="M98" s="14">
        <v>540.59299999999996</v>
      </c>
      <c r="N98" s="14">
        <v>731.971</v>
      </c>
      <c r="O98" s="14">
        <v>909.91300000000001</v>
      </c>
      <c r="P98" s="14">
        <v>1102.8</v>
      </c>
      <c r="Q98" s="14">
        <v>1266.52</v>
      </c>
      <c r="R98" s="14">
        <v>1485.12</v>
      </c>
      <c r="S98" s="14">
        <v>1625.11</v>
      </c>
      <c r="T98" s="14">
        <v>1731.14</v>
      </c>
      <c r="U98" s="14">
        <v>1820.95</v>
      </c>
      <c r="V98" s="14">
        <v>1901.25</v>
      </c>
      <c r="W98" s="14">
        <v>1974.43</v>
      </c>
      <c r="X98" s="14">
        <v>2041.65</v>
      </c>
      <c r="Y98" s="14">
        <v>2103.88</v>
      </c>
      <c r="Z98" s="14">
        <v>2161.64</v>
      </c>
      <c r="AA98" s="14">
        <v>2215.13</v>
      </c>
      <c r="AB98" s="14">
        <v>2264.9</v>
      </c>
      <c r="AC98" s="14">
        <v>2311.71</v>
      </c>
      <c r="AD98" s="14">
        <v>2355.65</v>
      </c>
      <c r="AE98" s="14">
        <v>2396.77</v>
      </c>
      <c r="AF98" s="14">
        <v>2431.87</v>
      </c>
      <c r="AG98" s="14">
        <v>2427.9</v>
      </c>
      <c r="AH98" s="14">
        <v>2346.62</v>
      </c>
      <c r="AI98" s="14">
        <v>2285.19</v>
      </c>
      <c r="AJ98" s="14">
        <v>2170.65</v>
      </c>
      <c r="AK98" s="14">
        <v>2062.1</v>
      </c>
      <c r="AL98" s="14">
        <v>1959.24</v>
      </c>
      <c r="AM98" s="14">
        <v>1861.77</v>
      </c>
      <c r="AN98" s="14">
        <v>1769.37</v>
      </c>
      <c r="AO98" s="14">
        <v>1681.59</v>
      </c>
      <c r="AP98" s="14">
        <v>1598.43</v>
      </c>
      <c r="AQ98" s="14">
        <v>1519.62</v>
      </c>
      <c r="AR98" s="14">
        <v>1445</v>
      </c>
      <c r="AS98" s="14">
        <v>1374.58</v>
      </c>
      <c r="AT98" s="14">
        <v>1308.3599999999999</v>
      </c>
      <c r="AU98" s="14">
        <v>1246.27</v>
      </c>
    </row>
    <row r="99" spans="1:47" s="25" customFormat="1" x14ac:dyDescent="0.3">
      <c r="A99" s="126" t="s">
        <v>19</v>
      </c>
      <c r="B99" s="14">
        <v>3.9173200000000002E-3</v>
      </c>
      <c r="C99" s="14">
        <v>8.7050900000000001E-2</v>
      </c>
      <c r="D99" s="14">
        <v>0.32438499999999998</v>
      </c>
      <c r="E99" s="14">
        <v>0.65105100000000005</v>
      </c>
      <c r="F99" s="14">
        <v>1.3979699999999999</v>
      </c>
      <c r="G99" s="14">
        <v>2.9689800000000002</v>
      </c>
      <c r="H99" s="14">
        <v>6.1718599999999997</v>
      </c>
      <c r="I99" s="14">
        <v>11.3933</v>
      </c>
      <c r="J99" s="14">
        <v>19.275099999999998</v>
      </c>
      <c r="K99" s="14">
        <v>32.149799999999999</v>
      </c>
      <c r="L99" s="14">
        <v>47.045200000000001</v>
      </c>
      <c r="M99" s="14">
        <v>66.236000000000004</v>
      </c>
      <c r="N99" s="14">
        <v>97.652100000000004</v>
      </c>
      <c r="O99" s="14">
        <v>141.34700000000001</v>
      </c>
      <c r="P99" s="14">
        <v>182.005</v>
      </c>
      <c r="Q99" s="14">
        <v>212.256</v>
      </c>
      <c r="R99" s="14">
        <v>311.04700000000003</v>
      </c>
      <c r="S99" s="14">
        <v>386.92</v>
      </c>
      <c r="T99" s="14">
        <v>448.92399999999998</v>
      </c>
      <c r="U99" s="14">
        <v>506.53199999999998</v>
      </c>
      <c r="V99" s="14">
        <v>561.77499999999998</v>
      </c>
      <c r="W99" s="14">
        <v>615.06200000000001</v>
      </c>
      <c r="X99" s="14">
        <v>665.81600000000003</v>
      </c>
      <c r="Y99" s="14">
        <v>714.46100000000001</v>
      </c>
      <c r="Z99" s="14">
        <v>761.02700000000004</v>
      </c>
      <c r="AA99" s="14">
        <v>805.81200000000001</v>
      </c>
      <c r="AB99" s="14">
        <v>849.09400000000005</v>
      </c>
      <c r="AC99" s="14">
        <v>891.42600000000004</v>
      </c>
      <c r="AD99" s="14">
        <v>932.32899999999995</v>
      </c>
      <c r="AE99" s="14">
        <v>971.79600000000005</v>
      </c>
      <c r="AF99" s="14">
        <v>1006.35</v>
      </c>
      <c r="AG99" s="14">
        <v>1010.45</v>
      </c>
      <c r="AH99" s="14">
        <v>993.93700000000001</v>
      </c>
      <c r="AI99" s="14">
        <v>1175.26</v>
      </c>
      <c r="AJ99" s="14">
        <v>1164.4000000000001</v>
      </c>
      <c r="AK99" s="14">
        <v>1265.81</v>
      </c>
      <c r="AL99" s="14">
        <v>1280.02</v>
      </c>
      <c r="AM99" s="14">
        <v>1220.9000000000001</v>
      </c>
      <c r="AN99" s="14">
        <v>1236.3800000000001</v>
      </c>
      <c r="AO99" s="14">
        <v>1261.55</v>
      </c>
      <c r="AP99" s="14">
        <v>1286.4000000000001</v>
      </c>
      <c r="AQ99" s="14">
        <v>1241.17</v>
      </c>
      <c r="AR99" s="14">
        <v>1218.99</v>
      </c>
      <c r="AS99" s="14">
        <v>1194.47</v>
      </c>
      <c r="AT99" s="14">
        <v>1169.32</v>
      </c>
      <c r="AU99" s="14">
        <v>1147.97</v>
      </c>
    </row>
    <row r="102" spans="1:47" s="25" customFormat="1" x14ac:dyDescent="0.3">
      <c r="A102" s="58" t="s">
        <v>401</v>
      </c>
      <c r="B102" s="58">
        <v>2005</v>
      </c>
      <c r="C102" s="58">
        <v>2006</v>
      </c>
      <c r="D102" s="58">
        <v>2007</v>
      </c>
      <c r="E102" s="58">
        <v>2008</v>
      </c>
      <c r="F102" s="58">
        <v>2009</v>
      </c>
      <c r="G102" s="58">
        <v>2010</v>
      </c>
      <c r="H102" s="58">
        <v>2011</v>
      </c>
      <c r="I102" s="58">
        <v>2012</v>
      </c>
      <c r="J102" s="58">
        <v>2013</v>
      </c>
      <c r="K102" s="58">
        <v>2014</v>
      </c>
      <c r="L102" s="58">
        <v>2015</v>
      </c>
      <c r="M102" s="58">
        <v>2016</v>
      </c>
      <c r="N102" s="58">
        <v>2017</v>
      </c>
      <c r="O102" s="58">
        <v>2018</v>
      </c>
      <c r="P102" s="58">
        <v>2019</v>
      </c>
      <c r="Q102" s="58">
        <v>2020</v>
      </c>
      <c r="R102" s="58">
        <v>2021</v>
      </c>
      <c r="S102" s="58">
        <v>2022</v>
      </c>
      <c r="T102" s="58">
        <v>2023</v>
      </c>
      <c r="U102" s="58">
        <v>2024</v>
      </c>
      <c r="V102" s="58">
        <v>2025</v>
      </c>
      <c r="W102" s="58">
        <v>2026</v>
      </c>
      <c r="X102" s="58">
        <v>2027</v>
      </c>
      <c r="Y102" s="58">
        <v>2028</v>
      </c>
      <c r="Z102" s="58">
        <v>2029</v>
      </c>
      <c r="AA102" s="58">
        <v>2030</v>
      </c>
      <c r="AB102" s="58">
        <v>2031</v>
      </c>
      <c r="AC102" s="58">
        <v>2032</v>
      </c>
      <c r="AD102" s="58">
        <v>2033</v>
      </c>
      <c r="AE102" s="58">
        <v>2034</v>
      </c>
      <c r="AF102" s="58">
        <v>2035</v>
      </c>
      <c r="AG102" s="58">
        <v>2036</v>
      </c>
      <c r="AH102" s="58">
        <v>2037</v>
      </c>
      <c r="AI102" s="58">
        <v>2038</v>
      </c>
      <c r="AJ102" s="58">
        <v>2039</v>
      </c>
      <c r="AK102" s="58">
        <v>2040</v>
      </c>
      <c r="AL102" s="58">
        <v>2041</v>
      </c>
      <c r="AM102" s="58">
        <v>2042</v>
      </c>
      <c r="AN102" s="58">
        <v>2043</v>
      </c>
      <c r="AO102" s="58">
        <v>2044</v>
      </c>
      <c r="AP102" s="58">
        <v>2045</v>
      </c>
      <c r="AQ102" s="58">
        <v>2046</v>
      </c>
      <c r="AR102" s="58">
        <v>2047</v>
      </c>
      <c r="AS102" s="58">
        <v>2048</v>
      </c>
      <c r="AT102" s="58">
        <v>2049</v>
      </c>
      <c r="AU102" s="58">
        <v>2050</v>
      </c>
    </row>
    <row r="103" spans="1:47" s="25" customFormat="1" x14ac:dyDescent="0.3">
      <c r="A103" s="80" t="s">
        <v>1</v>
      </c>
      <c r="B103" s="45" t="s">
        <v>391</v>
      </c>
      <c r="C103" s="45" t="s">
        <v>391</v>
      </c>
      <c r="D103" s="45" t="s">
        <v>391</v>
      </c>
      <c r="E103" s="45" t="s">
        <v>391</v>
      </c>
      <c r="F103" s="45" t="s">
        <v>391</v>
      </c>
      <c r="G103" s="45" t="s">
        <v>391</v>
      </c>
      <c r="H103" s="45" t="s">
        <v>391</v>
      </c>
      <c r="I103" s="45" t="s">
        <v>391</v>
      </c>
      <c r="J103" s="45" t="s">
        <v>391</v>
      </c>
      <c r="K103" s="45" t="s">
        <v>391</v>
      </c>
      <c r="L103" s="45" t="s">
        <v>391</v>
      </c>
      <c r="M103" s="45" t="s">
        <v>391</v>
      </c>
      <c r="N103" s="45" t="s">
        <v>391</v>
      </c>
      <c r="O103" s="45" t="s">
        <v>391</v>
      </c>
      <c r="P103" s="45" t="s">
        <v>391</v>
      </c>
      <c r="Q103" s="45" t="s">
        <v>391</v>
      </c>
      <c r="R103" s="45" t="s">
        <v>391</v>
      </c>
      <c r="S103" s="45" t="s">
        <v>391</v>
      </c>
      <c r="T103" s="45" t="s">
        <v>391</v>
      </c>
      <c r="U103" s="45" t="s">
        <v>391</v>
      </c>
      <c r="V103" s="45" t="s">
        <v>391</v>
      </c>
      <c r="W103" s="45" t="s">
        <v>391</v>
      </c>
      <c r="X103" s="45" t="s">
        <v>391</v>
      </c>
      <c r="Y103" s="45" t="s">
        <v>391</v>
      </c>
      <c r="Z103" s="45" t="s">
        <v>391</v>
      </c>
      <c r="AA103" s="45" t="s">
        <v>391</v>
      </c>
      <c r="AB103" s="45" t="s">
        <v>391</v>
      </c>
      <c r="AC103" s="45" t="s">
        <v>391</v>
      </c>
      <c r="AD103" s="45" t="s">
        <v>391</v>
      </c>
      <c r="AE103" s="45" t="s">
        <v>391</v>
      </c>
      <c r="AF103" s="45" t="s">
        <v>391</v>
      </c>
      <c r="AG103" s="45" t="s">
        <v>391</v>
      </c>
      <c r="AH103" s="45" t="s">
        <v>391</v>
      </c>
      <c r="AI103" s="45" t="s">
        <v>391</v>
      </c>
      <c r="AJ103" s="45" t="s">
        <v>391</v>
      </c>
      <c r="AK103" s="45" t="s">
        <v>391</v>
      </c>
      <c r="AL103" s="45" t="s">
        <v>391</v>
      </c>
      <c r="AM103" s="45" t="s">
        <v>391</v>
      </c>
      <c r="AN103" s="45" t="s">
        <v>391</v>
      </c>
      <c r="AO103" s="45" t="s">
        <v>391</v>
      </c>
      <c r="AP103" s="45" t="s">
        <v>391</v>
      </c>
      <c r="AQ103" s="45" t="s">
        <v>391</v>
      </c>
      <c r="AR103" s="45" t="s">
        <v>391</v>
      </c>
      <c r="AS103" s="45" t="s">
        <v>391</v>
      </c>
      <c r="AT103" s="45" t="s">
        <v>391</v>
      </c>
      <c r="AU103" s="45" t="s">
        <v>391</v>
      </c>
    </row>
    <row r="104" spans="1:47" s="25" customFormat="1" x14ac:dyDescent="0.3">
      <c r="A104" s="126" t="s">
        <v>11</v>
      </c>
      <c r="B104" s="14">
        <v>0.18582236151534054</v>
      </c>
      <c r="C104" s="14">
        <v>0.18582236151534054</v>
      </c>
      <c r="D104" s="14">
        <v>0.24689438319034585</v>
      </c>
      <c r="E104" s="14">
        <v>0.3144528803052713</v>
      </c>
      <c r="F104" s="14">
        <v>0.36854630272871053</v>
      </c>
      <c r="G104" s="14">
        <v>0.4398067325821397</v>
      </c>
      <c r="H104" s="14">
        <v>0.46776937315302553</v>
      </c>
      <c r="I104" s="14">
        <v>0.51243060538087981</v>
      </c>
      <c r="J104" s="14">
        <v>0.4386079830611071</v>
      </c>
      <c r="K104" s="14">
        <v>0.47134907857059388</v>
      </c>
      <c r="L104" s="14">
        <v>0.48466888382444417</v>
      </c>
      <c r="M104" s="14">
        <v>0.48238001183861862</v>
      </c>
      <c r="N104" s="14">
        <v>0.51540082162164513</v>
      </c>
      <c r="O104" s="14">
        <v>0.55099671431107922</v>
      </c>
      <c r="P104" s="14">
        <v>0.54469764588297498</v>
      </c>
      <c r="Q104" s="14">
        <v>0.56016244871296883</v>
      </c>
      <c r="R104" s="14">
        <v>0.57161666534252709</v>
      </c>
      <c r="S104" s="14">
        <v>0.59132758483709691</v>
      </c>
      <c r="T104" s="14">
        <v>0.61103850433166684</v>
      </c>
      <c r="U104" s="14">
        <v>0.63074942382623678</v>
      </c>
      <c r="V104" s="14">
        <v>0.65046034332080671</v>
      </c>
      <c r="W104" s="14">
        <v>0.67017126281537664</v>
      </c>
      <c r="X104" s="14">
        <v>0.68988218230994647</v>
      </c>
      <c r="Y104" s="14">
        <v>0.7095931018045164</v>
      </c>
      <c r="Z104" s="14">
        <v>0.72930402129908634</v>
      </c>
      <c r="AA104" s="14">
        <v>0.74901494079365616</v>
      </c>
      <c r="AB104" s="14">
        <v>0.76872586028822609</v>
      </c>
      <c r="AC104" s="14">
        <v>0.78843677978279603</v>
      </c>
      <c r="AD104" s="14">
        <v>0.80814769927736596</v>
      </c>
      <c r="AE104" s="14">
        <v>0.82785861877193589</v>
      </c>
      <c r="AF104" s="14">
        <v>0.84756953826650572</v>
      </c>
      <c r="AG104" s="14">
        <v>0.86728045776107565</v>
      </c>
      <c r="AH104" s="14">
        <v>0.88699137725564559</v>
      </c>
      <c r="AI104" s="14">
        <v>0.90670229675021541</v>
      </c>
      <c r="AJ104" s="14">
        <v>0.92641321624478534</v>
      </c>
      <c r="AK104" s="14">
        <v>0.94612413573935528</v>
      </c>
      <c r="AL104" s="14">
        <v>0.96583505523392521</v>
      </c>
      <c r="AM104" s="14">
        <v>0.98554597472849514</v>
      </c>
      <c r="AN104" s="14">
        <v>1.0052568942230651</v>
      </c>
      <c r="AO104" s="14">
        <v>1.0249678137176348</v>
      </c>
      <c r="AP104" s="14">
        <v>1.0446787332122049</v>
      </c>
      <c r="AQ104" s="14">
        <v>1.0643896527067747</v>
      </c>
      <c r="AR104" s="14">
        <v>1.0841005722013446</v>
      </c>
      <c r="AS104" s="14">
        <v>1.1038114916959145</v>
      </c>
      <c r="AT104" s="14">
        <v>1.1235224111904845</v>
      </c>
      <c r="AU104" s="14">
        <v>1.1432333306850542</v>
      </c>
    </row>
    <row r="105" spans="1:47" s="25" customFormat="1" x14ac:dyDescent="0.3">
      <c r="A105" s="126" t="s">
        <v>12</v>
      </c>
      <c r="B105" s="14">
        <v>7.4275498285966681E-3</v>
      </c>
      <c r="C105" s="14">
        <v>7.4275498285966681E-3</v>
      </c>
      <c r="D105" s="14">
        <v>1.4493387238942843E-2</v>
      </c>
      <c r="E105" s="14">
        <v>3.3263240893878374E-2</v>
      </c>
      <c r="F105" s="14">
        <v>4.1230697617190788E-2</v>
      </c>
      <c r="G105" s="14">
        <v>4.7937585130252203E-2</v>
      </c>
      <c r="H105" s="14">
        <v>4.4378634072507292E-2</v>
      </c>
      <c r="I105" s="14">
        <v>3.7314518045065616E-2</v>
      </c>
      <c r="J105" s="14">
        <v>4.2651884000000001E-2</v>
      </c>
      <c r="K105" s="14">
        <v>4.8726914000000003E-2</v>
      </c>
      <c r="L105" s="14">
        <v>3.8947134000000001E-2</v>
      </c>
      <c r="M105" s="14">
        <v>3.9465728000000005E-2</v>
      </c>
      <c r="N105" s="14">
        <v>3.8975662000000001E-2</v>
      </c>
      <c r="O105" s="14">
        <v>5.3700901999999995E-2</v>
      </c>
      <c r="P105" s="14">
        <v>6.8655188000000006E-2</v>
      </c>
      <c r="Q105" s="14">
        <v>6.4880592000000015E-2</v>
      </c>
      <c r="R105" s="14">
        <v>5.7583303999999988E-2</v>
      </c>
      <c r="S105" s="14">
        <v>5.9568935172413781E-2</v>
      </c>
      <c r="T105" s="14">
        <v>6.1554566344827574E-2</v>
      </c>
      <c r="U105" s="14">
        <v>6.3540197517241367E-2</v>
      </c>
      <c r="V105" s="14">
        <v>6.5525828689655161E-2</v>
      </c>
      <c r="W105" s="14">
        <v>6.7511459862068954E-2</v>
      </c>
      <c r="X105" s="14">
        <v>6.9497091034482747E-2</v>
      </c>
      <c r="Y105" s="14">
        <v>7.148272220689654E-2</v>
      </c>
      <c r="Z105" s="14">
        <v>7.3468353379310333E-2</v>
      </c>
      <c r="AA105" s="14">
        <v>7.5453984551724126E-2</v>
      </c>
      <c r="AB105" s="14">
        <v>7.743961572413792E-2</v>
      </c>
      <c r="AC105" s="14">
        <v>7.9425246896551713E-2</v>
      </c>
      <c r="AD105" s="14">
        <v>8.1410878068965506E-2</v>
      </c>
      <c r="AE105" s="14">
        <v>8.3396509241379299E-2</v>
      </c>
      <c r="AF105" s="14">
        <v>8.5382140413793092E-2</v>
      </c>
      <c r="AG105" s="14">
        <v>8.7367771586206885E-2</v>
      </c>
      <c r="AH105" s="14">
        <v>8.9353402758620679E-2</v>
      </c>
      <c r="AI105" s="14">
        <v>9.1339033931034472E-2</v>
      </c>
      <c r="AJ105" s="14">
        <v>9.3324665103448265E-2</v>
      </c>
      <c r="AK105" s="14">
        <v>9.5310296275862058E-2</v>
      </c>
      <c r="AL105" s="14">
        <v>9.7295927448275851E-2</v>
      </c>
      <c r="AM105" s="14">
        <v>9.9281558620689644E-2</v>
      </c>
      <c r="AN105" s="14">
        <v>0.10126718979310344</v>
      </c>
      <c r="AO105" s="14">
        <v>0.10325282096551723</v>
      </c>
      <c r="AP105" s="14">
        <v>0.10523845213793102</v>
      </c>
      <c r="AQ105" s="14">
        <v>0.10722408331034482</v>
      </c>
      <c r="AR105" s="14">
        <v>0.10920971448275861</v>
      </c>
      <c r="AS105" s="14">
        <v>0.1111953456551724</v>
      </c>
      <c r="AT105" s="14">
        <v>0.1131809768275862</v>
      </c>
      <c r="AU105" s="14">
        <v>0.11516660799999999</v>
      </c>
    </row>
    <row r="106" spans="1:47" s="25" customFormat="1" x14ac:dyDescent="0.3">
      <c r="A106" s="126" t="s">
        <v>13</v>
      </c>
      <c r="B106" s="14">
        <v>4.3569161850526852E-2</v>
      </c>
      <c r="C106" s="14">
        <v>4.3569161850526852E-2</v>
      </c>
      <c r="D106" s="14">
        <v>4.7034173406858309E-2</v>
      </c>
      <c r="E106" s="14">
        <v>6.0181542249970493E-2</v>
      </c>
      <c r="F106" s="14">
        <v>7.1599000108524824E-2</v>
      </c>
      <c r="G106" s="14">
        <v>7.1267610764739933E-2</v>
      </c>
      <c r="H106" s="14">
        <v>7.8842882601465852E-2</v>
      </c>
      <c r="I106" s="14">
        <v>9.3037103020053885E-2</v>
      </c>
      <c r="J106" s="14">
        <v>0.12738195085419801</v>
      </c>
      <c r="K106" s="14">
        <v>0.13463344255587067</v>
      </c>
      <c r="L106" s="14">
        <v>9.4211009081713745E-2</v>
      </c>
      <c r="M106" s="14">
        <v>0.10217613468157105</v>
      </c>
      <c r="N106" s="14">
        <v>9.4518494764885358E-2</v>
      </c>
      <c r="O106" s="14">
        <v>0.12252927497319113</v>
      </c>
      <c r="P106" s="14">
        <v>0.10988993923921955</v>
      </c>
      <c r="Q106" s="14">
        <v>8.5927946682294434E-2</v>
      </c>
      <c r="R106" s="14">
        <v>0.10764516623586579</v>
      </c>
      <c r="S106" s="14">
        <v>0.11135706851986116</v>
      </c>
      <c r="T106" s="14">
        <v>0.11506897080385653</v>
      </c>
      <c r="U106" s="14">
        <v>0.1187808730878519</v>
      </c>
      <c r="V106" s="14">
        <v>0.12249277537184727</v>
      </c>
      <c r="W106" s="14">
        <v>0.12620467765584265</v>
      </c>
      <c r="X106" s="14">
        <v>0.12991657993983802</v>
      </c>
      <c r="Y106" s="14">
        <v>0.13362848222383339</v>
      </c>
      <c r="Z106" s="14">
        <v>0.13734038450782876</v>
      </c>
      <c r="AA106" s="14">
        <v>0.14105228679182413</v>
      </c>
      <c r="AB106" s="14">
        <v>0.1447641890758195</v>
      </c>
      <c r="AC106" s="14">
        <v>0.14847609135981488</v>
      </c>
      <c r="AD106" s="14">
        <v>0.15218799364381025</v>
      </c>
      <c r="AE106" s="14">
        <v>0.15589989592780565</v>
      </c>
      <c r="AF106" s="14">
        <v>0.15961179821180102</v>
      </c>
      <c r="AG106" s="14">
        <v>0.16332370049579639</v>
      </c>
      <c r="AH106" s="14">
        <v>0.16703560277979176</v>
      </c>
      <c r="AI106" s="14">
        <v>0.17074750506378714</v>
      </c>
      <c r="AJ106" s="14">
        <v>0.17445940734778251</v>
      </c>
      <c r="AK106" s="14">
        <v>0.17817130963177788</v>
      </c>
      <c r="AL106" s="14">
        <v>0.18188321191577325</v>
      </c>
      <c r="AM106" s="14">
        <v>0.18559511419976862</v>
      </c>
      <c r="AN106" s="14">
        <v>0.189307016483764</v>
      </c>
      <c r="AO106" s="14">
        <v>0.19301891876775937</v>
      </c>
      <c r="AP106" s="14">
        <v>0.19673082105175474</v>
      </c>
      <c r="AQ106" s="14">
        <v>0.20044272333575011</v>
      </c>
      <c r="AR106" s="14">
        <v>0.20415462561974551</v>
      </c>
      <c r="AS106" s="14">
        <v>0.20786652790374088</v>
      </c>
      <c r="AT106" s="14">
        <v>0.21157843018773625</v>
      </c>
      <c r="AU106" s="14">
        <v>0.21529033247173163</v>
      </c>
    </row>
    <row r="107" spans="1:47" s="25" customFormat="1" x14ac:dyDescent="0.3">
      <c r="A107" s="126" t="s">
        <v>305</v>
      </c>
      <c r="B107" s="14">
        <v>4.7349550997013427E-2</v>
      </c>
      <c r="C107" s="14">
        <v>4.7349550997013427E-2</v>
      </c>
      <c r="D107" s="14">
        <v>5.3397497415801742E-2</v>
      </c>
      <c r="E107" s="14">
        <v>7.5578188697150148E-2</v>
      </c>
      <c r="F107" s="14">
        <v>8.6156812969662738E-2</v>
      </c>
      <c r="G107" s="14">
        <v>0.1052411648849971</v>
      </c>
      <c r="H107" s="14">
        <v>0.11555963403063552</v>
      </c>
      <c r="I107" s="14">
        <v>0.13462598136691606</v>
      </c>
      <c r="J107" s="14">
        <v>0.16782500400250169</v>
      </c>
      <c r="K107" s="14">
        <v>0.2049131142873484</v>
      </c>
      <c r="L107" s="14">
        <v>0.18037297799461061</v>
      </c>
      <c r="M107" s="14">
        <v>0.25869703017947265</v>
      </c>
      <c r="N107" s="14">
        <v>0.2434899267026488</v>
      </c>
      <c r="O107" s="14">
        <v>0.31790013151811686</v>
      </c>
      <c r="P107" s="14">
        <v>0.42367453706731528</v>
      </c>
      <c r="Q107" s="14">
        <v>0.48546752730407688</v>
      </c>
      <c r="R107" s="14">
        <v>0.52594741442340642</v>
      </c>
      <c r="S107" s="14">
        <v>0.54408353216214456</v>
      </c>
      <c r="T107" s="14">
        <v>0.56221964990088269</v>
      </c>
      <c r="U107" s="14">
        <v>0.58035576763962093</v>
      </c>
      <c r="V107" s="14">
        <v>0.59849188537835907</v>
      </c>
      <c r="W107" s="14">
        <v>0.6166280031170972</v>
      </c>
      <c r="X107" s="14">
        <v>0.63476412085583533</v>
      </c>
      <c r="Y107" s="14">
        <v>0.65290023859457347</v>
      </c>
      <c r="Z107" s="14">
        <v>0.67103635633331171</v>
      </c>
      <c r="AA107" s="14">
        <v>0.68917247407204973</v>
      </c>
      <c r="AB107" s="14">
        <v>0.70730859181078798</v>
      </c>
      <c r="AC107" s="14">
        <v>0.72544470954952611</v>
      </c>
      <c r="AD107" s="14">
        <v>0.74358082728826425</v>
      </c>
      <c r="AE107" s="14">
        <v>0.76171694502700238</v>
      </c>
      <c r="AF107" s="14">
        <v>0.77985306276574051</v>
      </c>
      <c r="AG107" s="14">
        <v>0.79798918050447876</v>
      </c>
      <c r="AH107" s="14">
        <v>0.81612529824321678</v>
      </c>
      <c r="AI107" s="14">
        <v>0.83426141598195502</v>
      </c>
      <c r="AJ107" s="14">
        <v>0.85239753372069316</v>
      </c>
      <c r="AK107" s="14">
        <v>0.87053365145943129</v>
      </c>
      <c r="AL107" s="14">
        <v>0.88866976919816953</v>
      </c>
      <c r="AM107" s="14">
        <v>0.90680588693690756</v>
      </c>
      <c r="AN107" s="14">
        <v>0.9249420046756458</v>
      </c>
      <c r="AO107" s="14">
        <v>0.94307812241438393</v>
      </c>
      <c r="AP107" s="14">
        <v>0.96121424015312207</v>
      </c>
      <c r="AQ107" s="14">
        <v>0.9793503578918602</v>
      </c>
      <c r="AR107" s="14">
        <v>0.99748647563059833</v>
      </c>
      <c r="AS107" s="14">
        <v>1.0156225933693364</v>
      </c>
      <c r="AT107" s="14">
        <v>1.0337587111080748</v>
      </c>
      <c r="AU107" s="14">
        <v>1.0518948288468128</v>
      </c>
    </row>
    <row r="108" spans="1:47" s="25" customFormat="1" x14ac:dyDescent="0.3">
      <c r="A108" s="126" t="s">
        <v>15</v>
      </c>
      <c r="B108" s="14">
        <v>3.1915657611272748E-2</v>
      </c>
      <c r="C108" s="14">
        <v>3.1915657611272748E-2</v>
      </c>
      <c r="D108" s="14">
        <v>3.5693004088826287E-2</v>
      </c>
      <c r="E108" s="14">
        <v>3.7306840870478433E-2</v>
      </c>
      <c r="F108" s="14">
        <v>3.1819890161819554E-2</v>
      </c>
      <c r="G108" s="14">
        <v>3.9541440768370698E-2</v>
      </c>
      <c r="H108" s="14">
        <v>4.5010001786536413E-2</v>
      </c>
      <c r="I108" s="14">
        <v>4.3489472187851159E-2</v>
      </c>
      <c r="J108" s="14">
        <v>4.337538607595632E-2</v>
      </c>
      <c r="K108" s="14">
        <v>4.8904655690430163E-2</v>
      </c>
      <c r="L108" s="14">
        <v>5.1925777249029706E-2</v>
      </c>
      <c r="M108" s="14">
        <v>6.232692244681215E-2</v>
      </c>
      <c r="N108" s="14">
        <v>5.4851420414218602E-2</v>
      </c>
      <c r="O108" s="14">
        <v>7.3477378837780938E-2</v>
      </c>
      <c r="P108" s="14">
        <v>8.2057029067731421E-2</v>
      </c>
      <c r="Q108" s="14">
        <v>7.9669444546413157E-2</v>
      </c>
      <c r="R108" s="14">
        <v>9.5856448138718811E-2</v>
      </c>
      <c r="S108" s="14">
        <v>9.9161842902122918E-2</v>
      </c>
      <c r="T108" s="14">
        <v>0.10246723766552701</v>
      </c>
      <c r="U108" s="14">
        <v>0.10577263242893112</v>
      </c>
      <c r="V108" s="14">
        <v>0.10907802719233521</v>
      </c>
      <c r="W108" s="14">
        <v>0.1123834219557393</v>
      </c>
      <c r="X108" s="14">
        <v>0.11568881671914341</v>
      </c>
      <c r="Y108" s="14">
        <v>0.1189942114825475</v>
      </c>
      <c r="Z108" s="14">
        <v>0.1222996062459516</v>
      </c>
      <c r="AA108" s="14">
        <v>0.1256050010093557</v>
      </c>
      <c r="AB108" s="14">
        <v>0.12891039577275981</v>
      </c>
      <c r="AC108" s="14">
        <v>0.13221579053616389</v>
      </c>
      <c r="AD108" s="14">
        <v>0.135521185299568</v>
      </c>
      <c r="AE108" s="14">
        <v>0.1388265800629721</v>
      </c>
      <c r="AF108" s="14">
        <v>0.14213197482637618</v>
      </c>
      <c r="AG108" s="14">
        <v>0.14543736958978029</v>
      </c>
      <c r="AH108" s="14">
        <v>0.1487427643531844</v>
      </c>
      <c r="AI108" s="14">
        <v>0.15204815911658848</v>
      </c>
      <c r="AJ108" s="14">
        <v>0.15535355387999258</v>
      </c>
      <c r="AK108" s="14">
        <v>0.15865894864339669</v>
      </c>
      <c r="AL108" s="14">
        <v>0.16196434340680077</v>
      </c>
      <c r="AM108" s="14">
        <v>0.16526973817020488</v>
      </c>
      <c r="AN108" s="14">
        <v>0.16857513293360898</v>
      </c>
      <c r="AO108" s="14">
        <v>0.17188052769701306</v>
      </c>
      <c r="AP108" s="14">
        <v>0.17518592246041717</v>
      </c>
      <c r="AQ108" s="14">
        <v>0.17849131722382128</v>
      </c>
      <c r="AR108" s="14">
        <v>0.18179671198722536</v>
      </c>
      <c r="AS108" s="14">
        <v>0.18510210675062946</v>
      </c>
      <c r="AT108" s="14">
        <v>0.18840750151403357</v>
      </c>
      <c r="AU108" s="14">
        <v>0.19171289627743765</v>
      </c>
    </row>
    <row r="109" spans="1:47" s="25" customFormat="1" x14ac:dyDescent="0.3">
      <c r="A109" s="126" t="s">
        <v>16</v>
      </c>
      <c r="B109" s="14">
        <v>0.26913502736394662</v>
      </c>
      <c r="C109" s="14">
        <v>0.26913502736394662</v>
      </c>
      <c r="D109" s="14">
        <v>0.37263085784365507</v>
      </c>
      <c r="E109" s="14">
        <v>0.49930240959949529</v>
      </c>
      <c r="F109" s="14">
        <v>0.55193623441206718</v>
      </c>
      <c r="G109" s="14">
        <v>0.61774520057629045</v>
      </c>
      <c r="H109" s="14">
        <v>0.58138445812310424</v>
      </c>
      <c r="I109" s="14">
        <v>0.56206235629889023</v>
      </c>
      <c r="J109" s="14">
        <v>0.65294853001584319</v>
      </c>
      <c r="K109" s="14">
        <v>0.72167425375428984</v>
      </c>
      <c r="L109" s="14">
        <v>0.8469721512471553</v>
      </c>
      <c r="M109" s="14">
        <v>0.77987229520494872</v>
      </c>
      <c r="N109" s="14">
        <v>0.8249211801292774</v>
      </c>
      <c r="O109" s="14">
        <v>0.94246965531292992</v>
      </c>
      <c r="P109" s="14">
        <v>1.0330113387204587</v>
      </c>
      <c r="Q109" s="14">
        <v>0.9360093227127847</v>
      </c>
      <c r="R109" s="14">
        <v>0.99252458675281352</v>
      </c>
      <c r="S109" s="14">
        <v>1.0267495725029105</v>
      </c>
      <c r="T109" s="14">
        <v>1.0609745582530075</v>
      </c>
      <c r="U109" s="14">
        <v>1.0951995440031046</v>
      </c>
      <c r="V109" s="14">
        <v>1.1294245297532015</v>
      </c>
      <c r="W109" s="14">
        <v>1.1636495155032986</v>
      </c>
      <c r="X109" s="14">
        <v>1.1978745012533956</v>
      </c>
      <c r="Y109" s="14">
        <v>1.2320994870034927</v>
      </c>
      <c r="Z109" s="14">
        <v>1.2663244727535896</v>
      </c>
      <c r="AA109" s="14">
        <v>1.3005494585036868</v>
      </c>
      <c r="AB109" s="14">
        <v>1.3347744442537837</v>
      </c>
      <c r="AC109" s="14">
        <v>1.3689994300038806</v>
      </c>
      <c r="AD109" s="14">
        <v>1.4032244157539777</v>
      </c>
      <c r="AE109" s="14">
        <v>1.4374494015040749</v>
      </c>
      <c r="AF109" s="14">
        <v>1.4716743872541718</v>
      </c>
      <c r="AG109" s="14">
        <v>1.5058993730042687</v>
      </c>
      <c r="AH109" s="14">
        <v>1.5401243587543658</v>
      </c>
      <c r="AI109" s="14">
        <v>1.574349344504463</v>
      </c>
      <c r="AJ109" s="14">
        <v>1.6085743302545599</v>
      </c>
      <c r="AK109" s="14">
        <v>1.6427993160046568</v>
      </c>
      <c r="AL109" s="14">
        <v>1.6770243017547539</v>
      </c>
      <c r="AM109" s="14">
        <v>1.7112492875048511</v>
      </c>
      <c r="AN109" s="14">
        <v>1.745474273254948</v>
      </c>
      <c r="AO109" s="14">
        <v>1.7796992590050449</v>
      </c>
      <c r="AP109" s="14">
        <v>1.813924244755142</v>
      </c>
      <c r="AQ109" s="14">
        <v>1.8481492305052389</v>
      </c>
      <c r="AR109" s="14">
        <v>1.8823742162553359</v>
      </c>
      <c r="AS109" s="14">
        <v>1.916599202005433</v>
      </c>
      <c r="AT109" s="14">
        <v>1.9508241877555301</v>
      </c>
      <c r="AU109" s="14">
        <v>1.985049173505627</v>
      </c>
    </row>
    <row r="110" spans="1:47" s="25" customFormat="1" x14ac:dyDescent="0.3">
      <c r="A110" s="126" t="s">
        <v>17</v>
      </c>
      <c r="B110" s="14">
        <v>0</v>
      </c>
      <c r="C110" s="14">
        <v>0</v>
      </c>
      <c r="D110" s="14">
        <v>0</v>
      </c>
      <c r="E110" s="14">
        <v>0</v>
      </c>
      <c r="F110" s="14">
        <v>0</v>
      </c>
      <c r="G110" s="14">
        <v>0</v>
      </c>
      <c r="H110" s="14">
        <v>0</v>
      </c>
      <c r="I110" s="14">
        <v>0</v>
      </c>
      <c r="J110" s="14">
        <v>0</v>
      </c>
      <c r="K110" s="14">
        <v>0</v>
      </c>
      <c r="L110" s="14">
        <v>0</v>
      </c>
      <c r="M110" s="14">
        <v>0</v>
      </c>
      <c r="N110" s="14">
        <v>0</v>
      </c>
      <c r="O110" s="14">
        <v>0</v>
      </c>
      <c r="P110" s="14">
        <v>0</v>
      </c>
      <c r="Q110" s="14">
        <v>0</v>
      </c>
      <c r="R110" s="14">
        <v>0</v>
      </c>
      <c r="S110" s="14">
        <v>0</v>
      </c>
      <c r="T110" s="14">
        <v>0</v>
      </c>
      <c r="U110" s="14">
        <v>0</v>
      </c>
      <c r="V110" s="14">
        <v>0</v>
      </c>
      <c r="W110" s="14">
        <v>0</v>
      </c>
      <c r="X110" s="14">
        <v>0</v>
      </c>
      <c r="Y110" s="14">
        <v>0</v>
      </c>
      <c r="Z110" s="14">
        <v>0</v>
      </c>
      <c r="AA110" s="14">
        <v>0</v>
      </c>
      <c r="AB110" s="14">
        <v>0</v>
      </c>
      <c r="AC110" s="14">
        <v>0</v>
      </c>
      <c r="AD110" s="14">
        <v>0</v>
      </c>
      <c r="AE110" s="14">
        <v>0</v>
      </c>
      <c r="AF110" s="14">
        <v>0</v>
      </c>
      <c r="AG110" s="14">
        <v>0</v>
      </c>
      <c r="AH110" s="14">
        <v>0</v>
      </c>
      <c r="AI110" s="14">
        <v>0</v>
      </c>
      <c r="AJ110" s="14">
        <v>0</v>
      </c>
      <c r="AK110" s="14">
        <v>0</v>
      </c>
      <c r="AL110" s="14">
        <v>0</v>
      </c>
      <c r="AM110" s="14">
        <v>0</v>
      </c>
      <c r="AN110" s="14">
        <v>0</v>
      </c>
      <c r="AO110" s="14">
        <v>0</v>
      </c>
      <c r="AP110" s="14">
        <v>0</v>
      </c>
      <c r="AQ110" s="14">
        <v>0</v>
      </c>
      <c r="AR110" s="14">
        <v>0</v>
      </c>
      <c r="AS110" s="14">
        <v>0</v>
      </c>
      <c r="AT110" s="14">
        <v>0</v>
      </c>
      <c r="AU110" s="14">
        <v>0</v>
      </c>
    </row>
    <row r="111" spans="1:47" s="25" customFormat="1" x14ac:dyDescent="0.3">
      <c r="A111" s="126" t="s">
        <v>18</v>
      </c>
      <c r="B111" s="14">
        <v>0.48491136806852014</v>
      </c>
      <c r="C111" s="14">
        <v>0.48491136806852014</v>
      </c>
      <c r="D111" s="14">
        <v>0.6300712280615095</v>
      </c>
      <c r="E111" s="14">
        <v>0.85496592961520468</v>
      </c>
      <c r="F111" s="14">
        <v>0.96526674224950293</v>
      </c>
      <c r="G111" s="14">
        <v>1.109853662038023</v>
      </c>
      <c r="H111" s="14">
        <v>1.2210222059361853</v>
      </c>
      <c r="I111" s="14">
        <v>1.2422732235025529</v>
      </c>
      <c r="J111" s="14">
        <v>1.3611154400802619</v>
      </c>
      <c r="K111" s="14">
        <v>1.384227965154341</v>
      </c>
      <c r="L111" s="14">
        <v>1.4398929991570137</v>
      </c>
      <c r="M111" s="14">
        <v>1.5528883443790293</v>
      </c>
      <c r="N111" s="14">
        <v>1.5692258095294298</v>
      </c>
      <c r="O111" s="14">
        <v>1.553026300473151</v>
      </c>
      <c r="P111" s="14">
        <v>1.596482147358137</v>
      </c>
      <c r="Q111" s="14">
        <v>1.4532371914718485</v>
      </c>
      <c r="R111" s="14">
        <v>1.5787702272536266</v>
      </c>
      <c r="S111" s="14">
        <v>1.6332105799175447</v>
      </c>
      <c r="T111" s="14">
        <v>1.687650932581463</v>
      </c>
      <c r="U111" s="14">
        <v>1.7420912852453811</v>
      </c>
      <c r="V111" s="14">
        <v>1.7965316379092993</v>
      </c>
      <c r="W111" s="14">
        <v>1.8509719905732176</v>
      </c>
      <c r="X111" s="14">
        <v>1.9054123432371357</v>
      </c>
      <c r="Y111" s="14">
        <v>1.9598526959010538</v>
      </c>
      <c r="Z111" s="14">
        <v>2.0142930485649719</v>
      </c>
      <c r="AA111" s="14">
        <v>2.06873340122889</v>
      </c>
      <c r="AB111" s="14">
        <v>2.1231737538928082</v>
      </c>
      <c r="AC111" s="14">
        <v>2.1776141065567263</v>
      </c>
      <c r="AD111" s="14">
        <v>2.2320544592206444</v>
      </c>
      <c r="AE111" s="14">
        <v>2.2864948118845629</v>
      </c>
      <c r="AF111" s="14">
        <v>2.3409351645484811</v>
      </c>
      <c r="AG111" s="14">
        <v>2.3953755172123992</v>
      </c>
      <c r="AH111" s="14">
        <v>2.4498158698763173</v>
      </c>
      <c r="AI111" s="14">
        <v>2.5042562225402354</v>
      </c>
      <c r="AJ111" s="14">
        <v>2.5586965752041539</v>
      </c>
      <c r="AK111" s="14">
        <v>2.6131369278680721</v>
      </c>
      <c r="AL111" s="14">
        <v>2.6675772805319902</v>
      </c>
      <c r="AM111" s="14">
        <v>2.7220176331959083</v>
      </c>
      <c r="AN111" s="14">
        <v>2.7764579858598264</v>
      </c>
      <c r="AO111" s="14">
        <v>2.8308983385237445</v>
      </c>
      <c r="AP111" s="14">
        <v>2.8853386911876626</v>
      </c>
      <c r="AQ111" s="14">
        <v>2.9397790438515807</v>
      </c>
      <c r="AR111" s="14">
        <v>2.9942193965154988</v>
      </c>
      <c r="AS111" s="14">
        <v>3.048659749179417</v>
      </c>
      <c r="AT111" s="14">
        <v>3.1031001018433351</v>
      </c>
      <c r="AU111" s="14">
        <v>3.1575404545072536</v>
      </c>
    </row>
    <row r="112" spans="1:47" s="25" customFormat="1" x14ac:dyDescent="0.3">
      <c r="A112" s="126" t="s">
        <v>19</v>
      </c>
      <c r="B112" s="14">
        <v>2.7751668262667728E-3</v>
      </c>
      <c r="C112" s="14">
        <v>2.7751668262667728E-3</v>
      </c>
      <c r="D112" s="14">
        <v>7.8859420275794179E-3</v>
      </c>
      <c r="E112" s="14">
        <v>2.3587254362853249E-2</v>
      </c>
      <c r="F112" s="14">
        <v>4.4666342991977359E-2</v>
      </c>
      <c r="G112" s="14">
        <v>5.676979278945149E-2</v>
      </c>
      <c r="H112" s="14">
        <v>6.7201113636929044E-2</v>
      </c>
      <c r="I112" s="14">
        <v>8.9641601990952946E-2</v>
      </c>
      <c r="J112" s="14">
        <v>0.11476571978045857</v>
      </c>
      <c r="K112" s="14">
        <v>0.11323022310946884</v>
      </c>
      <c r="L112" s="14">
        <v>0.1213538781442618</v>
      </c>
      <c r="M112" s="14">
        <v>0.13120185150983676</v>
      </c>
      <c r="N112" s="14">
        <v>0.15974015206785364</v>
      </c>
      <c r="O112" s="14">
        <v>0.15116823967092907</v>
      </c>
      <c r="P112" s="14">
        <v>0.17407003576046787</v>
      </c>
      <c r="Q112" s="14">
        <v>0.17067917855168346</v>
      </c>
      <c r="R112" s="14">
        <v>0.17377224349981815</v>
      </c>
      <c r="S112" s="14">
        <v>0.17976438982739809</v>
      </c>
      <c r="T112" s="14">
        <v>0.185756536154978</v>
      </c>
      <c r="U112" s="14">
        <v>0.19174868248255794</v>
      </c>
      <c r="V112" s="14">
        <v>0.19774082881013788</v>
      </c>
      <c r="W112" s="14">
        <v>0.20373297513771782</v>
      </c>
      <c r="X112" s="14">
        <v>0.20972512146529776</v>
      </c>
      <c r="Y112" s="14">
        <v>0.2157172677928777</v>
      </c>
      <c r="Z112" s="14">
        <v>0.22170941412045761</v>
      </c>
      <c r="AA112" s="14">
        <v>0.22770156044803755</v>
      </c>
      <c r="AB112" s="14">
        <v>0.23369370677561749</v>
      </c>
      <c r="AC112" s="14">
        <v>0.23968585310319743</v>
      </c>
      <c r="AD112" s="14">
        <v>0.24567799943077734</v>
      </c>
      <c r="AE112" s="14">
        <v>0.25167014575835728</v>
      </c>
      <c r="AF112" s="14">
        <v>0.25766229208593722</v>
      </c>
      <c r="AG112" s="14">
        <v>0.26365443841351716</v>
      </c>
      <c r="AH112" s="14">
        <v>0.2696465847410971</v>
      </c>
      <c r="AI112" s="14">
        <v>0.27563873106867703</v>
      </c>
      <c r="AJ112" s="14">
        <v>0.28163087739625697</v>
      </c>
      <c r="AK112" s="14">
        <v>0.28762302372383686</v>
      </c>
      <c r="AL112" s="14">
        <v>0.2936151700514168</v>
      </c>
      <c r="AM112" s="14">
        <v>0.29960731637899674</v>
      </c>
      <c r="AN112" s="14">
        <v>0.30559946270657667</v>
      </c>
      <c r="AO112" s="14">
        <v>0.31159160903415661</v>
      </c>
      <c r="AP112" s="14">
        <v>0.31758375536173655</v>
      </c>
      <c r="AQ112" s="14">
        <v>0.32357590168931649</v>
      </c>
      <c r="AR112" s="14">
        <v>0.32956804801689643</v>
      </c>
      <c r="AS112" s="14">
        <v>0.33556019434447637</v>
      </c>
      <c r="AT112" s="14">
        <v>0.34155234067205631</v>
      </c>
      <c r="AU112" s="14">
        <v>0.34754448699963625</v>
      </c>
    </row>
    <row r="113" spans="1:47" s="25" customFormat="1" x14ac:dyDescent="0.3"/>
    <row r="114" spans="1:47" s="25" customFormat="1" x14ac:dyDescent="0.3">
      <c r="A114" s="244" t="s">
        <v>795</v>
      </c>
      <c r="B114" s="244"/>
    </row>
    <row r="115" spans="1:47" s="25" customFormat="1" x14ac:dyDescent="0.3">
      <c r="A115" s="80" t="s">
        <v>1</v>
      </c>
      <c r="B115" s="45"/>
    </row>
    <row r="116" spans="1:47" s="25" customFormat="1" x14ac:dyDescent="0.3">
      <c r="A116" s="126" t="s">
        <v>11</v>
      </c>
      <c r="B116" s="14">
        <v>0.34269424349663735</v>
      </c>
    </row>
    <row r="117" spans="1:47" s="25" customFormat="1" x14ac:dyDescent="0.3">
      <c r="A117" s="126" t="s">
        <v>12</v>
      </c>
      <c r="B117" s="14">
        <v>0.28239007621677209</v>
      </c>
    </row>
    <row r="118" spans="1:47" s="25" customFormat="1" x14ac:dyDescent="0.3">
      <c r="A118" s="126" t="s">
        <v>13</v>
      </c>
      <c r="B118" s="14">
        <v>0.4533333418644479</v>
      </c>
    </row>
    <row r="119" spans="1:47" s="25" customFormat="1" x14ac:dyDescent="0.3">
      <c r="A119" s="126" t="s">
        <v>305</v>
      </c>
      <c r="B119" s="14">
        <v>0.94831099618913972</v>
      </c>
    </row>
    <row r="120" spans="1:47" s="25" customFormat="1" x14ac:dyDescent="0.3">
      <c r="A120" s="126" t="s">
        <v>15</v>
      </c>
      <c r="B120" s="14">
        <v>0.61245805204119386</v>
      </c>
    </row>
    <row r="121" spans="1:47" s="25" customFormat="1" x14ac:dyDescent="0.3">
      <c r="A121" s="126" t="s">
        <v>16</v>
      </c>
      <c r="B121" s="14">
        <v>0.70082937211964091</v>
      </c>
    </row>
    <row r="122" spans="1:47" s="25" customFormat="1" x14ac:dyDescent="0.3">
      <c r="A122" s="126" t="s">
        <v>17</v>
      </c>
      <c r="B122" s="14">
        <v>1</v>
      </c>
    </row>
    <row r="123" spans="1:47" s="25" customFormat="1" x14ac:dyDescent="0.3">
      <c r="A123" s="126" t="s">
        <v>18</v>
      </c>
      <c r="B123" s="14">
        <v>0.74401980859818584</v>
      </c>
    </row>
    <row r="124" spans="1:47" s="25" customFormat="1" x14ac:dyDescent="0.3">
      <c r="A124" s="126" t="s">
        <v>19</v>
      </c>
      <c r="B124" s="14">
        <v>2.7781016280443445</v>
      </c>
    </row>
    <row r="125" spans="1:47" s="25" customFormat="1" x14ac:dyDescent="0.3"/>
    <row r="126" spans="1:47" s="25" customFormat="1" x14ac:dyDescent="0.3">
      <c r="A126" s="126" t="s">
        <v>402</v>
      </c>
      <c r="B126" s="58">
        <v>2005</v>
      </c>
      <c r="C126" s="58">
        <v>2006</v>
      </c>
      <c r="D126" s="58">
        <v>2007</v>
      </c>
      <c r="E126" s="58">
        <v>2008</v>
      </c>
      <c r="F126" s="58">
        <v>2009</v>
      </c>
      <c r="G126" s="58">
        <v>2010</v>
      </c>
      <c r="H126" s="58">
        <v>2011</v>
      </c>
      <c r="I126" s="58">
        <v>2012</v>
      </c>
      <c r="J126" s="58">
        <v>2013</v>
      </c>
      <c r="K126" s="58">
        <v>2014</v>
      </c>
      <c r="L126" s="58">
        <v>2015</v>
      </c>
      <c r="M126" s="58">
        <v>2016</v>
      </c>
      <c r="N126" s="58">
        <v>2017</v>
      </c>
      <c r="O126" s="58">
        <v>2018</v>
      </c>
      <c r="P126" s="58">
        <v>2019</v>
      </c>
      <c r="Q126" s="58">
        <v>2020</v>
      </c>
      <c r="R126" s="58">
        <v>2021</v>
      </c>
      <c r="S126" s="58">
        <v>2022</v>
      </c>
      <c r="T126" s="58">
        <v>2023</v>
      </c>
      <c r="U126" s="58">
        <v>2024</v>
      </c>
      <c r="V126" s="58">
        <v>2025</v>
      </c>
      <c r="W126" s="58">
        <v>2026</v>
      </c>
      <c r="X126" s="58">
        <v>2027</v>
      </c>
      <c r="Y126" s="58">
        <v>2028</v>
      </c>
      <c r="Z126" s="58">
        <v>2029</v>
      </c>
      <c r="AA126" s="58">
        <v>2030</v>
      </c>
      <c r="AB126" s="58">
        <v>2031</v>
      </c>
      <c r="AC126" s="58">
        <v>2032</v>
      </c>
      <c r="AD126" s="58">
        <v>2033</v>
      </c>
      <c r="AE126" s="58">
        <v>2034</v>
      </c>
      <c r="AF126" s="58">
        <v>2035</v>
      </c>
      <c r="AG126" s="58">
        <v>2036</v>
      </c>
      <c r="AH126" s="58">
        <v>2037</v>
      </c>
      <c r="AI126" s="58">
        <v>2038</v>
      </c>
      <c r="AJ126" s="58">
        <v>2039</v>
      </c>
      <c r="AK126" s="58">
        <v>2040</v>
      </c>
      <c r="AL126" s="58">
        <v>2041</v>
      </c>
      <c r="AM126" s="58">
        <v>2042</v>
      </c>
      <c r="AN126" s="58">
        <v>2043</v>
      </c>
      <c r="AO126" s="58">
        <v>2044</v>
      </c>
      <c r="AP126" s="58">
        <v>2045</v>
      </c>
      <c r="AQ126" s="58">
        <v>2046</v>
      </c>
      <c r="AR126" s="58">
        <v>2047</v>
      </c>
      <c r="AS126" s="58">
        <v>2048</v>
      </c>
      <c r="AT126" s="58">
        <v>2049</v>
      </c>
      <c r="AU126" s="58">
        <v>2050</v>
      </c>
    </row>
    <row r="127" spans="1:47" s="25" customFormat="1" x14ac:dyDescent="0.3">
      <c r="A127" s="80" t="s">
        <v>1</v>
      </c>
      <c r="B127" s="45" t="s">
        <v>391</v>
      </c>
      <c r="C127" s="45" t="s">
        <v>391</v>
      </c>
      <c r="D127" s="45" t="s">
        <v>391</v>
      </c>
      <c r="E127" s="45" t="s">
        <v>391</v>
      </c>
      <c r="F127" s="45" t="s">
        <v>391</v>
      </c>
      <c r="G127" s="45" t="s">
        <v>391</v>
      </c>
      <c r="H127" s="45" t="s">
        <v>391</v>
      </c>
      <c r="I127" s="45" t="s">
        <v>391</v>
      </c>
      <c r="J127" s="45" t="s">
        <v>391</v>
      </c>
      <c r="K127" s="45" t="s">
        <v>391</v>
      </c>
      <c r="L127" s="45" t="s">
        <v>391</v>
      </c>
      <c r="M127" s="45" t="s">
        <v>391</v>
      </c>
      <c r="N127" s="45" t="s">
        <v>391</v>
      </c>
      <c r="O127" s="45" t="s">
        <v>391</v>
      </c>
      <c r="P127" s="45" t="s">
        <v>391</v>
      </c>
      <c r="Q127" s="45" t="s">
        <v>391</v>
      </c>
      <c r="R127" s="45" t="s">
        <v>391</v>
      </c>
      <c r="S127" s="45" t="s">
        <v>391</v>
      </c>
      <c r="T127" s="45" t="s">
        <v>391</v>
      </c>
      <c r="U127" s="45" t="s">
        <v>391</v>
      </c>
      <c r="V127" s="45" t="s">
        <v>391</v>
      </c>
      <c r="W127" s="45" t="s">
        <v>391</v>
      </c>
      <c r="X127" s="45" t="s">
        <v>391</v>
      </c>
      <c r="Y127" s="45" t="s">
        <v>391</v>
      </c>
      <c r="Z127" s="45" t="s">
        <v>391</v>
      </c>
      <c r="AA127" s="45" t="s">
        <v>391</v>
      </c>
      <c r="AB127" s="45" t="s">
        <v>391</v>
      </c>
      <c r="AC127" s="45" t="s">
        <v>391</v>
      </c>
      <c r="AD127" s="45" t="s">
        <v>391</v>
      </c>
      <c r="AE127" s="45" t="s">
        <v>391</v>
      </c>
      <c r="AF127" s="45" t="s">
        <v>391</v>
      </c>
      <c r="AG127" s="45" t="s">
        <v>391</v>
      </c>
      <c r="AH127" s="45" t="s">
        <v>391</v>
      </c>
      <c r="AI127" s="45" t="s">
        <v>391</v>
      </c>
      <c r="AJ127" s="45" t="s">
        <v>391</v>
      </c>
      <c r="AK127" s="45" t="s">
        <v>391</v>
      </c>
      <c r="AL127" s="45" t="s">
        <v>391</v>
      </c>
      <c r="AM127" s="45" t="s">
        <v>391</v>
      </c>
      <c r="AN127" s="45" t="s">
        <v>391</v>
      </c>
      <c r="AO127" s="45" t="s">
        <v>391</v>
      </c>
      <c r="AP127" s="45" t="s">
        <v>391</v>
      </c>
      <c r="AQ127" s="45" t="s">
        <v>391</v>
      </c>
      <c r="AR127" s="45" t="s">
        <v>391</v>
      </c>
      <c r="AS127" s="45" t="s">
        <v>391</v>
      </c>
      <c r="AT127" s="45" t="s">
        <v>391</v>
      </c>
      <c r="AU127" s="45" t="s">
        <v>391</v>
      </c>
    </row>
    <row r="128" spans="1:47" s="25" customFormat="1" x14ac:dyDescent="0.3">
      <c r="A128" s="126" t="s">
        <v>11</v>
      </c>
      <c r="B128" s="70">
        <v>3.57742</v>
      </c>
      <c r="C128" s="70">
        <v>3.6000700000000001</v>
      </c>
      <c r="D128" s="70">
        <v>3.64005</v>
      </c>
      <c r="E128" s="70">
        <v>3.6844100000000002</v>
      </c>
      <c r="F128" s="70">
        <v>3.77142</v>
      </c>
      <c r="G128" s="70">
        <v>3.9087700000000001</v>
      </c>
      <c r="H128" s="70">
        <v>4.0605000000000002</v>
      </c>
      <c r="I128" s="70">
        <v>4.1259499999999996</v>
      </c>
      <c r="J128" s="70">
        <v>4.2989800000000002</v>
      </c>
      <c r="K128" s="70">
        <v>4.3805899999999998</v>
      </c>
      <c r="L128" s="70">
        <v>4.4598699999999996</v>
      </c>
      <c r="M128" s="70">
        <v>4.5708500000000001</v>
      </c>
      <c r="N128" s="70">
        <v>4.7677800000000001</v>
      </c>
      <c r="O128" s="70">
        <v>4.8914499999999999</v>
      </c>
      <c r="P128" s="70">
        <v>4.9837800000000003</v>
      </c>
      <c r="Q128" s="70">
        <v>5.1111500000000003</v>
      </c>
      <c r="R128" s="70">
        <v>5.4767599999999996</v>
      </c>
      <c r="S128" s="70">
        <v>5.6756200000000003</v>
      </c>
      <c r="T128" s="70">
        <v>5.77813</v>
      </c>
      <c r="U128" s="70">
        <v>5.8413500000000003</v>
      </c>
      <c r="V128" s="70">
        <v>5.8901399999999997</v>
      </c>
      <c r="W128" s="70">
        <v>5.9339300000000001</v>
      </c>
      <c r="X128" s="70">
        <v>5.9737799999999996</v>
      </c>
      <c r="Y128" s="70">
        <v>6.0095200000000002</v>
      </c>
      <c r="Z128" s="70">
        <v>6.0345199999999997</v>
      </c>
      <c r="AA128" s="70">
        <v>6.0516399999999999</v>
      </c>
      <c r="AB128" s="70">
        <v>6.0691300000000004</v>
      </c>
      <c r="AC128" s="70">
        <v>6.0882100000000001</v>
      </c>
      <c r="AD128" s="70">
        <v>6.1072499999999996</v>
      </c>
      <c r="AE128" s="70">
        <v>6.1257599999999996</v>
      </c>
      <c r="AF128" s="70">
        <v>5.9761499999999996</v>
      </c>
      <c r="AG128" s="70">
        <v>5.8265399999999996</v>
      </c>
      <c r="AH128" s="70">
        <v>5.39879</v>
      </c>
      <c r="AI128" s="70">
        <v>5.1349799999999997</v>
      </c>
      <c r="AJ128" s="70">
        <v>4.7734500000000004</v>
      </c>
      <c r="AK128" s="70">
        <v>4.37636</v>
      </c>
      <c r="AL128" s="70">
        <v>4.0774499999999998</v>
      </c>
      <c r="AM128" s="70">
        <v>3.9000499999999998</v>
      </c>
      <c r="AN128" s="70">
        <v>3.8009200000000001</v>
      </c>
      <c r="AO128" s="70">
        <v>3.72384</v>
      </c>
      <c r="AP128" s="70">
        <v>3.6652499999999999</v>
      </c>
      <c r="AQ128" s="70">
        <v>3.6230199999999999</v>
      </c>
      <c r="AR128" s="70">
        <v>3.5955699999999999</v>
      </c>
      <c r="AS128" s="70">
        <v>3.5823800000000001</v>
      </c>
      <c r="AT128" s="70">
        <v>3.6395599999999999</v>
      </c>
      <c r="AU128" s="70">
        <v>3.7241599999999999</v>
      </c>
    </row>
    <row r="129" spans="1:47" s="25" customFormat="1" x14ac:dyDescent="0.3">
      <c r="A129" s="126" t="s">
        <v>12</v>
      </c>
      <c r="B129" s="70">
        <v>0.16586799999999999</v>
      </c>
      <c r="C129" s="70">
        <v>0.16780200000000001</v>
      </c>
      <c r="D129" s="70">
        <v>0.173207</v>
      </c>
      <c r="E129" s="70">
        <v>0.18105299999999999</v>
      </c>
      <c r="F129" s="70">
        <v>0.18194199999999999</v>
      </c>
      <c r="G129" s="70">
        <v>0.189471</v>
      </c>
      <c r="H129" s="70">
        <v>0.21081</v>
      </c>
      <c r="I129" s="70">
        <v>0.24002200000000001</v>
      </c>
      <c r="J129" s="70">
        <v>0.24701400000000001</v>
      </c>
      <c r="K129" s="70">
        <v>0.274115</v>
      </c>
      <c r="L129" s="70">
        <v>0.309803</v>
      </c>
      <c r="M129" s="70">
        <v>0.32226399999999999</v>
      </c>
      <c r="N129" s="70">
        <v>0.34137099999999998</v>
      </c>
      <c r="O129" s="70">
        <v>0.37133500000000003</v>
      </c>
      <c r="P129" s="70">
        <v>0.406862</v>
      </c>
      <c r="Q129" s="70">
        <v>0.41111900000000001</v>
      </c>
      <c r="R129" s="70">
        <v>0.46528900000000001</v>
      </c>
      <c r="S129" s="70">
        <v>0.49465199999999998</v>
      </c>
      <c r="T129" s="70">
        <v>0.50889099999999998</v>
      </c>
      <c r="U129" s="70">
        <v>0.51714400000000005</v>
      </c>
      <c r="V129" s="70">
        <v>0.52288999999999997</v>
      </c>
      <c r="W129" s="70">
        <v>0.52695199999999998</v>
      </c>
      <c r="X129" s="70">
        <v>0.53067399999999998</v>
      </c>
      <c r="Y129" s="70">
        <v>0.53328600000000004</v>
      </c>
      <c r="Z129" s="70">
        <v>0.53612599999999999</v>
      </c>
      <c r="AA129" s="70">
        <v>0.53853700000000004</v>
      </c>
      <c r="AB129" s="70">
        <v>0.53825100000000003</v>
      </c>
      <c r="AC129" s="70">
        <v>0.53755699999999995</v>
      </c>
      <c r="AD129" s="70">
        <v>0.53702799999999995</v>
      </c>
      <c r="AE129" s="70">
        <v>0.53657699999999997</v>
      </c>
      <c r="AF129" s="70">
        <v>0.53125500000000003</v>
      </c>
      <c r="AG129" s="70">
        <v>0.52593299999999998</v>
      </c>
      <c r="AH129" s="70">
        <v>0.51166500000000004</v>
      </c>
      <c r="AI129" s="70">
        <v>0.49321199999999998</v>
      </c>
      <c r="AJ129" s="70">
        <v>0.47613499999999997</v>
      </c>
      <c r="AK129" s="70">
        <v>0.455266</v>
      </c>
      <c r="AL129" s="70">
        <v>0.43864799999999998</v>
      </c>
      <c r="AM129" s="70">
        <v>0.42292000000000002</v>
      </c>
      <c r="AN129" s="70">
        <v>0.40892800000000001</v>
      </c>
      <c r="AO129" s="70">
        <v>0.39647399999999999</v>
      </c>
      <c r="AP129" s="70">
        <v>0.38539400000000001</v>
      </c>
      <c r="AQ129" s="70">
        <v>0.37605499999999997</v>
      </c>
      <c r="AR129" s="70">
        <v>0.36871199999999998</v>
      </c>
      <c r="AS129" s="70">
        <v>0.36346400000000001</v>
      </c>
      <c r="AT129" s="70">
        <v>0.36038799999999999</v>
      </c>
      <c r="AU129" s="70">
        <v>0.35808099999999998</v>
      </c>
    </row>
    <row r="130" spans="1:47" s="25" customFormat="1" x14ac:dyDescent="0.3">
      <c r="A130" s="126" t="s">
        <v>13</v>
      </c>
      <c r="B130" s="70">
        <v>3.85141</v>
      </c>
      <c r="C130" s="70">
        <v>3.8661500000000002</v>
      </c>
      <c r="D130" s="70">
        <v>3.8879000000000001</v>
      </c>
      <c r="E130" s="70">
        <v>3.9058799999999998</v>
      </c>
      <c r="F130" s="70">
        <v>3.92896</v>
      </c>
      <c r="G130" s="70">
        <v>3.9449999999999998</v>
      </c>
      <c r="H130" s="70">
        <v>3.9392399999999999</v>
      </c>
      <c r="I130" s="70">
        <v>3.9593099999999999</v>
      </c>
      <c r="J130" s="70">
        <v>3.9906100000000002</v>
      </c>
      <c r="K130" s="70">
        <v>4.02278</v>
      </c>
      <c r="L130" s="70">
        <v>4.0483099999999999</v>
      </c>
      <c r="M130" s="70">
        <v>4.0721699999999998</v>
      </c>
      <c r="N130" s="70">
        <v>4.2264499999999998</v>
      </c>
      <c r="O130" s="70">
        <v>4.3425399999999996</v>
      </c>
      <c r="P130" s="70">
        <v>4.4563499999999996</v>
      </c>
      <c r="Q130" s="70">
        <v>4.5669000000000004</v>
      </c>
      <c r="R130" s="70">
        <v>4.63279</v>
      </c>
      <c r="S130" s="70">
        <v>4.6836000000000002</v>
      </c>
      <c r="T130" s="70">
        <v>4.73637</v>
      </c>
      <c r="U130" s="70">
        <v>4.7889200000000001</v>
      </c>
      <c r="V130" s="70">
        <v>4.8417000000000003</v>
      </c>
      <c r="W130" s="70">
        <v>4.89377</v>
      </c>
      <c r="X130" s="70">
        <v>4.9526300000000001</v>
      </c>
      <c r="Y130" s="70">
        <v>5.0519499999999997</v>
      </c>
      <c r="Z130" s="70">
        <v>5.1650999999999998</v>
      </c>
      <c r="AA130" s="70">
        <v>5.2785900000000003</v>
      </c>
      <c r="AB130" s="70">
        <v>5.3893300000000002</v>
      </c>
      <c r="AC130" s="70">
        <v>5.4963499999999996</v>
      </c>
      <c r="AD130" s="70">
        <v>5.5988800000000003</v>
      </c>
      <c r="AE130" s="70">
        <v>5.6966900000000003</v>
      </c>
      <c r="AF130" s="70">
        <v>5.6913680000000006</v>
      </c>
      <c r="AG130" s="70">
        <v>5.6860460000000002</v>
      </c>
      <c r="AH130" s="70">
        <v>5.6994400000000001</v>
      </c>
      <c r="AI130" s="70">
        <v>5.6024599999999998</v>
      </c>
      <c r="AJ130" s="70">
        <v>5.5352899999999998</v>
      </c>
      <c r="AK130" s="70">
        <v>5.4333099999999996</v>
      </c>
      <c r="AL130" s="70">
        <v>5.3557399999999999</v>
      </c>
      <c r="AM130" s="70">
        <v>5.3131300000000001</v>
      </c>
      <c r="AN130" s="70">
        <v>5.2701599999999997</v>
      </c>
      <c r="AO130" s="70">
        <v>5.2397099999999996</v>
      </c>
      <c r="AP130" s="70">
        <v>5.2157799999999996</v>
      </c>
      <c r="AQ130" s="70">
        <v>5.2032699999999998</v>
      </c>
      <c r="AR130" s="70">
        <v>5.2022599999999999</v>
      </c>
      <c r="AS130" s="70">
        <v>5.2180999999999997</v>
      </c>
      <c r="AT130" s="70">
        <v>5.2420099999999996</v>
      </c>
      <c r="AU130" s="70">
        <v>5.27224</v>
      </c>
    </row>
    <row r="131" spans="1:47" s="25" customFormat="1" x14ac:dyDescent="0.3">
      <c r="A131" s="126" t="s">
        <v>305</v>
      </c>
      <c r="B131" s="70">
        <v>3.4658899999999999</v>
      </c>
      <c r="C131" s="70">
        <v>3.48882</v>
      </c>
      <c r="D131" s="70">
        <v>3.5286499999999998</v>
      </c>
      <c r="E131" s="70">
        <v>3.5601400000000001</v>
      </c>
      <c r="F131" s="70">
        <v>3.5996600000000001</v>
      </c>
      <c r="G131" s="70">
        <v>3.6498900000000001</v>
      </c>
      <c r="H131" s="70">
        <v>3.6783700000000001</v>
      </c>
      <c r="I131" s="70">
        <v>3.7021700000000002</v>
      </c>
      <c r="J131" s="70">
        <v>3.71692</v>
      </c>
      <c r="K131" s="70">
        <v>3.7604700000000002</v>
      </c>
      <c r="L131" s="70">
        <v>3.8293200000000001</v>
      </c>
      <c r="M131" s="70">
        <v>3.8985799999999999</v>
      </c>
      <c r="N131" s="70">
        <v>3.9739</v>
      </c>
      <c r="O131" s="70">
        <v>4.0410199999999996</v>
      </c>
      <c r="P131" s="70">
        <v>4.1257999999999999</v>
      </c>
      <c r="Q131" s="70">
        <v>4.2199900000000001</v>
      </c>
      <c r="R131" s="70">
        <v>4.5910399999999996</v>
      </c>
      <c r="S131" s="70">
        <v>4.8109099999999998</v>
      </c>
      <c r="T131" s="70">
        <v>4.9564199999999996</v>
      </c>
      <c r="U131" s="70">
        <v>5.0679299999999996</v>
      </c>
      <c r="V131" s="70">
        <v>5.1694500000000003</v>
      </c>
      <c r="W131" s="70">
        <v>5.2640000000000002</v>
      </c>
      <c r="X131" s="70">
        <v>5.3555200000000003</v>
      </c>
      <c r="Y131" s="70">
        <v>5.4430100000000001</v>
      </c>
      <c r="Z131" s="70">
        <v>5.52841</v>
      </c>
      <c r="AA131" s="70">
        <v>5.6122300000000003</v>
      </c>
      <c r="AB131" s="70">
        <v>5.6974099999999996</v>
      </c>
      <c r="AC131" s="70">
        <v>5.7814399999999999</v>
      </c>
      <c r="AD131" s="70">
        <v>5.8646099999999999</v>
      </c>
      <c r="AE131" s="70">
        <v>5.9457300000000002</v>
      </c>
      <c r="AF131" s="70">
        <v>5.9404080000000006</v>
      </c>
      <c r="AG131" s="70">
        <v>5.9350860000000001</v>
      </c>
      <c r="AH131" s="70">
        <v>5.60039</v>
      </c>
      <c r="AI131" s="70">
        <v>5.3833099999999998</v>
      </c>
      <c r="AJ131" s="70">
        <v>5.2562600000000002</v>
      </c>
      <c r="AK131" s="70">
        <v>4.9772600000000002</v>
      </c>
      <c r="AL131" s="70">
        <v>4.8081199999999997</v>
      </c>
      <c r="AM131" s="70">
        <v>4.68276</v>
      </c>
      <c r="AN131" s="70">
        <v>4.5802899999999998</v>
      </c>
      <c r="AO131" s="70">
        <v>4.5013699999999996</v>
      </c>
      <c r="AP131" s="70">
        <v>4.4389599999999998</v>
      </c>
      <c r="AQ131" s="70">
        <v>4.3950100000000001</v>
      </c>
      <c r="AR131" s="70">
        <v>4.3702800000000002</v>
      </c>
      <c r="AS131" s="70">
        <v>4.3646500000000001</v>
      </c>
      <c r="AT131" s="70">
        <v>4.3672199999999997</v>
      </c>
      <c r="AU131" s="70">
        <v>4.3822000000000001</v>
      </c>
    </row>
    <row r="132" spans="1:47" s="25" customFormat="1" x14ac:dyDescent="0.3">
      <c r="A132" s="126" t="s">
        <v>15</v>
      </c>
      <c r="B132" s="70">
        <v>7.6659300000000004</v>
      </c>
      <c r="C132" s="70">
        <v>7.7108699999999999</v>
      </c>
      <c r="D132" s="70">
        <v>7.7679900000000002</v>
      </c>
      <c r="E132" s="70">
        <v>7.8303399999999996</v>
      </c>
      <c r="F132" s="70">
        <v>7.9005599999999996</v>
      </c>
      <c r="G132" s="70">
        <v>7.9743399999999998</v>
      </c>
      <c r="H132" s="70">
        <v>8.0419599999999996</v>
      </c>
      <c r="I132" s="70">
        <v>8.1028500000000001</v>
      </c>
      <c r="J132" s="70">
        <v>8.1521399999999993</v>
      </c>
      <c r="K132" s="70">
        <v>8.2142400000000002</v>
      </c>
      <c r="L132" s="70">
        <v>8.2905099999999994</v>
      </c>
      <c r="M132" s="70">
        <v>8.3711300000000008</v>
      </c>
      <c r="N132" s="70">
        <v>8.9741800000000005</v>
      </c>
      <c r="O132" s="70">
        <v>9.3927399999999999</v>
      </c>
      <c r="P132" s="70">
        <v>9.7509099999999993</v>
      </c>
      <c r="Q132" s="70">
        <v>10.0875</v>
      </c>
      <c r="R132" s="70">
        <v>10.3942</v>
      </c>
      <c r="S132" s="70">
        <v>10.674899999999999</v>
      </c>
      <c r="T132" s="70">
        <v>10.9316</v>
      </c>
      <c r="U132" s="70">
        <v>11.168200000000001</v>
      </c>
      <c r="V132" s="70">
        <v>11.395300000000001</v>
      </c>
      <c r="W132" s="70">
        <v>11.6112</v>
      </c>
      <c r="X132" s="70">
        <v>11.816000000000001</v>
      </c>
      <c r="Y132" s="70">
        <v>12.013199999999999</v>
      </c>
      <c r="Z132" s="70">
        <v>12.205500000000001</v>
      </c>
      <c r="AA132" s="70">
        <v>12.3927</v>
      </c>
      <c r="AB132" s="70">
        <v>12.5771</v>
      </c>
      <c r="AC132" s="70">
        <v>12.7546</v>
      </c>
      <c r="AD132" s="70">
        <v>12.9261</v>
      </c>
      <c r="AE132" s="70">
        <v>13.091100000000001</v>
      </c>
      <c r="AF132" s="70">
        <v>13.085778000000001</v>
      </c>
      <c r="AG132" s="70">
        <v>13.080456000000002</v>
      </c>
      <c r="AH132" s="70">
        <v>13.9206</v>
      </c>
      <c r="AI132" s="70">
        <v>13.7912</v>
      </c>
      <c r="AJ132" s="70">
        <v>13.773199999999999</v>
      </c>
      <c r="AK132" s="70">
        <v>13.523400000000001</v>
      </c>
      <c r="AL132" s="70">
        <v>13.4857</v>
      </c>
      <c r="AM132" s="70">
        <v>13.4672</v>
      </c>
      <c r="AN132" s="70">
        <v>13.4361</v>
      </c>
      <c r="AO132" s="70">
        <v>13.4209</v>
      </c>
      <c r="AP132" s="70">
        <v>13.415900000000001</v>
      </c>
      <c r="AQ132" s="70">
        <v>13.424799999999999</v>
      </c>
      <c r="AR132" s="70">
        <v>13.446099999999999</v>
      </c>
      <c r="AS132" s="70">
        <v>13.4819</v>
      </c>
      <c r="AT132" s="70">
        <v>13.5291</v>
      </c>
      <c r="AU132" s="70">
        <v>13.578099999999999</v>
      </c>
    </row>
    <row r="133" spans="1:47" s="25" customFormat="1" x14ac:dyDescent="0.3">
      <c r="A133" s="126" t="s">
        <v>16</v>
      </c>
      <c r="B133" s="70">
        <v>2.0488400000000002</v>
      </c>
      <c r="C133" s="70">
        <v>2.0613600000000001</v>
      </c>
      <c r="D133" s="70">
        <v>2.0866500000000001</v>
      </c>
      <c r="E133" s="70">
        <v>2.12459</v>
      </c>
      <c r="F133" s="70">
        <v>2.1840000000000002</v>
      </c>
      <c r="G133" s="70">
        <v>2.26241</v>
      </c>
      <c r="H133" s="70">
        <v>2.3492000000000002</v>
      </c>
      <c r="I133" s="70">
        <v>2.4125999999999999</v>
      </c>
      <c r="J133" s="70">
        <v>2.4977100000000001</v>
      </c>
      <c r="K133" s="70">
        <v>2.5777100000000002</v>
      </c>
      <c r="L133" s="70">
        <v>2.6050900000000001</v>
      </c>
      <c r="M133" s="70">
        <v>2.6492100000000001</v>
      </c>
      <c r="N133" s="70">
        <v>2.7187399999999999</v>
      </c>
      <c r="O133" s="70">
        <v>2.7738100000000001</v>
      </c>
      <c r="P133" s="70">
        <v>2.8234300000000001</v>
      </c>
      <c r="Q133" s="70">
        <v>2.8833899999999999</v>
      </c>
      <c r="R133" s="70">
        <v>2.9876200000000002</v>
      </c>
      <c r="S133" s="70">
        <v>3.0415800000000002</v>
      </c>
      <c r="T133" s="70">
        <v>3.06955</v>
      </c>
      <c r="U133" s="70">
        <v>3.0883799999999999</v>
      </c>
      <c r="V133" s="70">
        <v>3.1040800000000002</v>
      </c>
      <c r="W133" s="70">
        <v>3.1177800000000002</v>
      </c>
      <c r="X133" s="70">
        <v>3.1304400000000001</v>
      </c>
      <c r="Y133" s="70">
        <v>3.14249</v>
      </c>
      <c r="Z133" s="70">
        <v>3.1541899999999998</v>
      </c>
      <c r="AA133" s="70">
        <v>3.16567</v>
      </c>
      <c r="AB133" s="70">
        <v>3.17774</v>
      </c>
      <c r="AC133" s="70">
        <v>3.1899600000000001</v>
      </c>
      <c r="AD133" s="70">
        <v>3.2019899999999999</v>
      </c>
      <c r="AE133" s="70">
        <v>3.21339</v>
      </c>
      <c r="AF133" s="70">
        <v>3.2080679999999999</v>
      </c>
      <c r="AG133" s="70">
        <v>3.2027459999999999</v>
      </c>
      <c r="AH133" s="70">
        <v>3.0927099999999998</v>
      </c>
      <c r="AI133" s="70">
        <v>2.9697800000000001</v>
      </c>
      <c r="AJ133" s="70">
        <v>2.8831799999999999</v>
      </c>
      <c r="AK133" s="70">
        <v>2.73489</v>
      </c>
      <c r="AL133" s="70">
        <v>2.6312700000000002</v>
      </c>
      <c r="AM133" s="70">
        <v>2.5482900000000002</v>
      </c>
      <c r="AN133" s="70">
        <v>2.4745599999999999</v>
      </c>
      <c r="AO133" s="70">
        <v>2.41134</v>
      </c>
      <c r="AP133" s="70">
        <v>2.3561999999999999</v>
      </c>
      <c r="AQ133" s="70">
        <v>2.30965</v>
      </c>
      <c r="AR133" s="70">
        <v>2.27122</v>
      </c>
      <c r="AS133" s="70">
        <v>2.2406600000000001</v>
      </c>
      <c r="AT133" s="70">
        <v>2.2161499999999998</v>
      </c>
      <c r="AU133" s="70">
        <v>2.1999300000000002</v>
      </c>
    </row>
    <row r="134" spans="1:47" s="25" customFormat="1" x14ac:dyDescent="0.3">
      <c r="A134" s="126" t="s">
        <v>17</v>
      </c>
      <c r="B134" s="70">
        <v>0.22110199999999999</v>
      </c>
      <c r="C134" s="70">
        <v>0.22099099999999999</v>
      </c>
      <c r="D134" s="70">
        <v>0.22331799999999999</v>
      </c>
      <c r="E134" s="70">
        <v>0.21576200000000001</v>
      </c>
      <c r="F134" s="70">
        <v>0.19717100000000001</v>
      </c>
      <c r="G134" s="70">
        <v>0.220531</v>
      </c>
      <c r="H134" s="70">
        <v>0.257544</v>
      </c>
      <c r="I134" s="70">
        <v>0.25759399999999999</v>
      </c>
      <c r="J134" s="70">
        <v>0.25395299999999998</v>
      </c>
      <c r="K134" s="70">
        <v>0.24765599999999999</v>
      </c>
      <c r="L134" s="70">
        <v>0.24496699999999999</v>
      </c>
      <c r="M134" s="70">
        <v>0.23542299999999999</v>
      </c>
      <c r="N134" s="70">
        <v>0.22623199999999999</v>
      </c>
      <c r="O134" s="70">
        <v>0.226933</v>
      </c>
      <c r="P134" s="70">
        <v>0.23402600000000001</v>
      </c>
      <c r="Q134" s="70">
        <v>0.24538299999999999</v>
      </c>
      <c r="R134" s="70">
        <v>0.74173699999999998</v>
      </c>
      <c r="S134" s="70">
        <v>1.0966800000000001</v>
      </c>
      <c r="T134" s="70">
        <v>1.3368800000000001</v>
      </c>
      <c r="U134" s="70">
        <v>1.5402800000000001</v>
      </c>
      <c r="V134" s="70">
        <v>1.7251000000000001</v>
      </c>
      <c r="W134" s="70">
        <v>1.8980300000000001</v>
      </c>
      <c r="X134" s="70">
        <v>2.0621100000000001</v>
      </c>
      <c r="Y134" s="70">
        <v>2.2197900000000002</v>
      </c>
      <c r="Z134" s="70">
        <v>2.3719800000000002</v>
      </c>
      <c r="AA134" s="70">
        <v>2.5187900000000001</v>
      </c>
      <c r="AB134" s="70">
        <v>2.6615000000000002</v>
      </c>
      <c r="AC134" s="70">
        <v>2.80057</v>
      </c>
      <c r="AD134" s="70">
        <v>2.9353799999999999</v>
      </c>
      <c r="AE134" s="70">
        <v>3.06636</v>
      </c>
      <c r="AF134" s="70">
        <v>3.0610379999999999</v>
      </c>
      <c r="AG134" s="70">
        <v>3.0557159999999999</v>
      </c>
      <c r="AH134" s="70">
        <v>3.90998</v>
      </c>
      <c r="AI134" s="70">
        <v>3.8214000000000001</v>
      </c>
      <c r="AJ134" s="70">
        <v>3.3460399999999999</v>
      </c>
      <c r="AK134" s="70">
        <v>2.7643200000000001</v>
      </c>
      <c r="AL134" s="70">
        <v>2.5118299999999998</v>
      </c>
      <c r="AM134" s="70">
        <v>2.4441099999999998</v>
      </c>
      <c r="AN134" s="70">
        <v>2.4012199999999999</v>
      </c>
      <c r="AO134" s="70">
        <v>2.3581300000000001</v>
      </c>
      <c r="AP134" s="70">
        <v>2.3148499999999999</v>
      </c>
      <c r="AQ134" s="70">
        <v>2.28173</v>
      </c>
      <c r="AR134" s="70">
        <v>2.25875</v>
      </c>
      <c r="AS134" s="70">
        <v>2.2451099999999999</v>
      </c>
      <c r="AT134" s="70">
        <v>2.23549</v>
      </c>
      <c r="AU134" s="70">
        <v>2.2337099999999999</v>
      </c>
    </row>
    <row r="135" spans="1:47" s="25" customFormat="1" x14ac:dyDescent="0.3">
      <c r="A135" s="126" t="s">
        <v>18</v>
      </c>
      <c r="B135" s="70">
        <v>2.41886</v>
      </c>
      <c r="C135" s="70">
        <v>2.4843999999999999</v>
      </c>
      <c r="D135" s="70">
        <v>2.6131700000000002</v>
      </c>
      <c r="E135" s="70">
        <v>2.6463399999999999</v>
      </c>
      <c r="F135" s="70">
        <v>2.64534</v>
      </c>
      <c r="G135" s="70">
        <v>2.6535299999999999</v>
      </c>
      <c r="H135" s="70">
        <v>2.6334599999999999</v>
      </c>
      <c r="I135" s="70">
        <v>2.6542699999999999</v>
      </c>
      <c r="J135" s="70">
        <v>2.7279499999999999</v>
      </c>
      <c r="K135" s="70">
        <v>2.7968799999999998</v>
      </c>
      <c r="L135" s="70">
        <v>2.8259500000000002</v>
      </c>
      <c r="M135" s="70">
        <v>2.8378399999999999</v>
      </c>
      <c r="N135" s="70">
        <v>2.9386000000000001</v>
      </c>
      <c r="O135" s="70">
        <v>2.9834700000000001</v>
      </c>
      <c r="P135" s="70">
        <v>3.0242800000000001</v>
      </c>
      <c r="Q135" s="70">
        <v>3.1056400000000002</v>
      </c>
      <c r="R135" s="70">
        <v>3.3257400000000001</v>
      </c>
      <c r="S135" s="70">
        <v>3.5049600000000001</v>
      </c>
      <c r="T135" s="70">
        <v>3.6470099999999999</v>
      </c>
      <c r="U135" s="70">
        <v>3.7757399999999999</v>
      </c>
      <c r="V135" s="70">
        <v>3.8911799999999999</v>
      </c>
      <c r="W135" s="70">
        <v>4.0003799999999998</v>
      </c>
      <c r="X135" s="70">
        <v>4.1004500000000004</v>
      </c>
      <c r="Y135" s="70">
        <v>4.1945100000000002</v>
      </c>
      <c r="Z135" s="70">
        <v>4.2854599999999996</v>
      </c>
      <c r="AA135" s="70">
        <v>4.3695199999999996</v>
      </c>
      <c r="AB135" s="70">
        <v>4.4530900000000004</v>
      </c>
      <c r="AC135" s="70">
        <v>4.5322300000000002</v>
      </c>
      <c r="AD135" s="70">
        <v>4.609</v>
      </c>
      <c r="AE135" s="70">
        <v>4.6849400000000001</v>
      </c>
      <c r="AF135" s="70">
        <v>4.6796180000000005</v>
      </c>
      <c r="AG135" s="70">
        <v>4.674296</v>
      </c>
      <c r="AH135" s="70">
        <v>4.2355700000000001</v>
      </c>
      <c r="AI135" s="70">
        <v>4.0174599999999998</v>
      </c>
      <c r="AJ135" s="70">
        <v>3.8036099999999999</v>
      </c>
      <c r="AK135" s="70">
        <v>3.5814499999999998</v>
      </c>
      <c r="AL135" s="70">
        <v>3.41947</v>
      </c>
      <c r="AM135" s="70">
        <v>3.2808999999999999</v>
      </c>
      <c r="AN135" s="70">
        <v>3.1586599999999998</v>
      </c>
      <c r="AO135" s="70">
        <v>3.0504899999999999</v>
      </c>
      <c r="AP135" s="70">
        <v>2.95404</v>
      </c>
      <c r="AQ135" s="70">
        <v>2.86877</v>
      </c>
      <c r="AR135" s="70">
        <v>2.7945199999999999</v>
      </c>
      <c r="AS135" s="70">
        <v>2.7309600000000001</v>
      </c>
      <c r="AT135" s="70">
        <v>2.6751999999999998</v>
      </c>
      <c r="AU135" s="70">
        <v>2.6255099999999998</v>
      </c>
    </row>
    <row r="136" spans="1:47" s="25" customFormat="1" x14ac:dyDescent="0.3">
      <c r="A136" s="126" t="s">
        <v>19</v>
      </c>
      <c r="B136" s="70">
        <v>17.180099999999999</v>
      </c>
      <c r="C136" s="70">
        <v>17.305099999999999</v>
      </c>
      <c r="D136" s="70">
        <v>17.4542</v>
      </c>
      <c r="E136" s="70">
        <v>17.625299999999999</v>
      </c>
      <c r="F136" s="70">
        <v>17.789200000000001</v>
      </c>
      <c r="G136" s="70">
        <v>17.953099999999999</v>
      </c>
      <c r="H136" s="70">
        <v>18.1111</v>
      </c>
      <c r="I136" s="70">
        <v>18.278400000000001</v>
      </c>
      <c r="J136" s="70">
        <v>18.454799999999999</v>
      </c>
      <c r="K136" s="70">
        <v>18.630500000000001</v>
      </c>
      <c r="L136" s="70">
        <v>18.811199999999999</v>
      </c>
      <c r="M136" s="70">
        <v>19.1355</v>
      </c>
      <c r="N136" s="70">
        <v>19.456700000000001</v>
      </c>
      <c r="O136" s="70">
        <v>19.898</v>
      </c>
      <c r="P136" s="70">
        <v>20.368099999999998</v>
      </c>
      <c r="Q136" s="70">
        <v>20.934100000000001</v>
      </c>
      <c r="R136" s="70">
        <v>21.482800000000001</v>
      </c>
      <c r="S136" s="70">
        <v>22.132899999999999</v>
      </c>
      <c r="T136" s="70">
        <v>22.793299999999999</v>
      </c>
      <c r="U136" s="70">
        <v>23.443999999999999</v>
      </c>
      <c r="V136" s="70">
        <v>24.110199999999999</v>
      </c>
      <c r="W136" s="70">
        <v>24.773299999999999</v>
      </c>
      <c r="X136" s="70">
        <v>25.443300000000001</v>
      </c>
      <c r="Y136" s="70">
        <v>26.123200000000001</v>
      </c>
      <c r="Z136" s="70">
        <v>26.809200000000001</v>
      </c>
      <c r="AA136" s="70">
        <v>27.505500000000001</v>
      </c>
      <c r="AB136" s="70">
        <v>28.221800000000002</v>
      </c>
      <c r="AC136" s="70">
        <v>28.948</v>
      </c>
      <c r="AD136" s="70">
        <v>29.6754</v>
      </c>
      <c r="AE136" s="70">
        <v>30.393799999999999</v>
      </c>
      <c r="AF136" s="70">
        <v>30.646342857142855</v>
      </c>
      <c r="AG136" s="70">
        <v>30.898885714285711</v>
      </c>
      <c r="AH136" s="70">
        <v>31.151428571428571</v>
      </c>
      <c r="AI136" s="70">
        <v>31.403971428571428</v>
      </c>
      <c r="AJ136" s="70">
        <v>31.656514285714284</v>
      </c>
      <c r="AK136" s="70">
        <v>31.90905714285714</v>
      </c>
      <c r="AL136" s="70">
        <v>32.1616</v>
      </c>
      <c r="AM136" s="70">
        <v>31.3705</v>
      </c>
      <c r="AN136" s="70">
        <v>31.182600000000001</v>
      </c>
      <c r="AO136" s="70">
        <v>31.2515</v>
      </c>
      <c r="AP136" s="70">
        <v>31.5291</v>
      </c>
      <c r="AQ136" s="70">
        <v>31.959399999999999</v>
      </c>
      <c r="AR136" s="70">
        <v>32.563200000000002</v>
      </c>
      <c r="AS136" s="70">
        <v>33.283099999999997</v>
      </c>
      <c r="AT136" s="70">
        <v>34.0047</v>
      </c>
      <c r="AU136" s="70">
        <v>34.739199999999997</v>
      </c>
    </row>
    <row r="138" spans="1:47" x14ac:dyDescent="0.3">
      <c r="A138" t="s">
        <v>582</v>
      </c>
    </row>
    <row r="143" spans="1:47" x14ac:dyDescent="0.3">
      <c r="A143" s="180" t="s">
        <v>579</v>
      </c>
    </row>
    <row r="144" spans="1:47" x14ac:dyDescent="0.3">
      <c r="A144" t="s">
        <v>581</v>
      </c>
      <c r="B144" t="s">
        <v>580</v>
      </c>
      <c r="C144" t="s">
        <v>614</v>
      </c>
      <c r="D144" t="s">
        <v>608</v>
      </c>
    </row>
    <row r="145" spans="1:20" x14ac:dyDescent="0.3">
      <c r="A145" s="45" t="s">
        <v>1</v>
      </c>
      <c r="E145" t="s">
        <v>609</v>
      </c>
    </row>
    <row r="146" spans="1:20" x14ac:dyDescent="0.3">
      <c r="A146" s="52" t="s">
        <v>11</v>
      </c>
      <c r="B146" s="70">
        <v>1.5103707434698674</v>
      </c>
      <c r="C146" s="70">
        <v>25.335565029986885</v>
      </c>
      <c r="E146" t="s">
        <v>610</v>
      </c>
      <c r="F146" t="s">
        <v>611</v>
      </c>
      <c r="G146" t="s">
        <v>612</v>
      </c>
      <c r="H146" t="s">
        <v>613</v>
      </c>
    </row>
    <row r="147" spans="1:20" x14ac:dyDescent="0.3">
      <c r="A147" s="52" t="s">
        <v>12</v>
      </c>
      <c r="B147" s="70">
        <v>0.27722558414051141</v>
      </c>
      <c r="C147" s="70">
        <v>4.5003428130708585</v>
      </c>
      <c r="E147">
        <v>7.6006695089960656</v>
      </c>
      <c r="F147">
        <v>5.0671130059973768</v>
      </c>
      <c r="G147">
        <v>2.5335565029986884</v>
      </c>
      <c r="H147">
        <f>G147*10</f>
        <v>25.335565029986885</v>
      </c>
    </row>
    <row r="148" spans="1:20" x14ac:dyDescent="0.3">
      <c r="A148" s="52" t="s">
        <v>13</v>
      </c>
      <c r="B148" s="70">
        <v>0.84754815667302608</v>
      </c>
      <c r="C148" s="70">
        <v>14.148956374141486</v>
      </c>
      <c r="E148">
        <v>1.3501028439212577</v>
      </c>
      <c r="F148">
        <v>0.90006856261417179</v>
      </c>
      <c r="G148">
        <v>0.45003428130708589</v>
      </c>
      <c r="H148">
        <f t="shared" ref="H148:H155" si="0">G148*10</f>
        <v>4.5003428130708585</v>
      </c>
    </row>
    <row r="149" spans="1:20" x14ac:dyDescent="0.3">
      <c r="A149" s="52" t="s">
        <v>305</v>
      </c>
      <c r="B149" s="70">
        <v>0.97915990866427394</v>
      </c>
      <c r="C149" s="70">
        <v>16.288748203981971</v>
      </c>
      <c r="E149">
        <v>4.2446869122424458</v>
      </c>
      <c r="F149">
        <v>2.8297912748282972</v>
      </c>
      <c r="G149">
        <v>1.4148956374141486</v>
      </c>
      <c r="H149">
        <f t="shared" si="0"/>
        <v>14.148956374141486</v>
      </c>
    </row>
    <row r="150" spans="1:20" x14ac:dyDescent="0.3">
      <c r="A150" s="52" t="s">
        <v>15</v>
      </c>
      <c r="B150" s="70">
        <v>0.29713651446674261</v>
      </c>
      <c r="C150" s="70">
        <v>4.8829487473797784</v>
      </c>
      <c r="E150">
        <v>4.8866244611945913</v>
      </c>
      <c r="F150">
        <v>3.2577496407963942</v>
      </c>
      <c r="G150">
        <v>1.6288748203981971</v>
      </c>
      <c r="H150">
        <f t="shared" si="0"/>
        <v>16.288748203981971</v>
      </c>
    </row>
    <row r="151" spans="1:20" x14ac:dyDescent="0.3">
      <c r="A151" s="52" t="s">
        <v>16</v>
      </c>
      <c r="B151" s="70">
        <v>0.33910244657845401</v>
      </c>
      <c r="C151" s="70">
        <v>5.6436358285159196</v>
      </c>
      <c r="E151">
        <v>1.4648846242139335</v>
      </c>
      <c r="F151">
        <v>0.97658974947595567</v>
      </c>
      <c r="G151">
        <v>0.48829487473797784</v>
      </c>
      <c r="H151">
        <f t="shared" si="0"/>
        <v>4.8829487473797784</v>
      </c>
    </row>
    <row r="152" spans="1:20" x14ac:dyDescent="0.3">
      <c r="A152" s="52" t="s">
        <v>17</v>
      </c>
      <c r="B152" s="70">
        <v>0.26395503414927396</v>
      </c>
      <c r="C152" s="70">
        <v>4.4073773587158316</v>
      </c>
      <c r="E152">
        <v>1.6930907485547757</v>
      </c>
      <c r="F152">
        <v>1.1287271657031839</v>
      </c>
      <c r="G152">
        <v>0.56436358285159194</v>
      </c>
      <c r="H152">
        <f t="shared" si="0"/>
        <v>5.6436358285159196</v>
      </c>
    </row>
    <row r="153" spans="1:20" x14ac:dyDescent="0.3">
      <c r="A153" s="52" t="s">
        <v>18</v>
      </c>
      <c r="B153" s="70">
        <v>1.8009491604798387</v>
      </c>
      <c r="C153" s="70">
        <v>30.02115372418093</v>
      </c>
      <c r="E153">
        <v>1.3222132076147495</v>
      </c>
      <c r="F153">
        <v>0.88147547174316632</v>
      </c>
      <c r="G153">
        <v>0.44073773587158316</v>
      </c>
      <c r="H153">
        <f t="shared" si="0"/>
        <v>4.4073773587158316</v>
      </c>
    </row>
    <row r="154" spans="1:20" x14ac:dyDescent="0.3">
      <c r="A154" s="52" t="s">
        <v>19</v>
      </c>
      <c r="B154" s="70">
        <v>0.95163115384161412</v>
      </c>
      <c r="C154" s="70">
        <v>15.811320030016772</v>
      </c>
      <c r="E154">
        <v>9.006346117254278</v>
      </c>
      <c r="F154">
        <v>6.0042307448361862</v>
      </c>
      <c r="G154">
        <v>3.0021153724180931</v>
      </c>
      <c r="H154">
        <f t="shared" si="0"/>
        <v>30.02115372418093</v>
      </c>
    </row>
    <row r="155" spans="1:20" x14ac:dyDescent="0.3">
      <c r="E155">
        <v>4.7433960090050311</v>
      </c>
      <c r="F155">
        <v>3.1622640060033542</v>
      </c>
      <c r="G155">
        <v>1.5811320030016771</v>
      </c>
      <c r="H155">
        <f t="shared" si="0"/>
        <v>15.811320030016772</v>
      </c>
    </row>
    <row r="157" spans="1:20" x14ac:dyDescent="0.3">
      <c r="A157" s="58" t="s">
        <v>400</v>
      </c>
      <c r="B157" s="25"/>
      <c r="C157" s="25"/>
      <c r="D157" s="25"/>
      <c r="E157" s="25"/>
      <c r="F157" s="25"/>
      <c r="G157" s="25"/>
      <c r="H157" s="25"/>
      <c r="I157" s="25"/>
      <c r="J157" s="25"/>
      <c r="K157" s="25"/>
      <c r="L157" s="25"/>
      <c r="M157" s="25"/>
      <c r="N157" s="25"/>
      <c r="O157" s="25"/>
      <c r="P157" s="25"/>
      <c r="Q157" s="25"/>
      <c r="R157" s="25"/>
      <c r="S157" s="25"/>
      <c r="T157" s="25"/>
    </row>
    <row r="158" spans="1:20" x14ac:dyDescent="0.3">
      <c r="A158" s="262" t="s">
        <v>33</v>
      </c>
      <c r="B158" s="43" t="s">
        <v>32</v>
      </c>
      <c r="C158" s="58" t="s">
        <v>398</v>
      </c>
      <c r="D158" s="58">
        <v>2005</v>
      </c>
      <c r="E158" s="58">
        <v>2006</v>
      </c>
      <c r="F158" s="58">
        <v>2007</v>
      </c>
      <c r="G158" s="58">
        <v>2008</v>
      </c>
      <c r="H158" s="58">
        <v>2009</v>
      </c>
      <c r="I158" s="58">
        <v>2010</v>
      </c>
      <c r="J158" s="58">
        <v>2011</v>
      </c>
      <c r="K158" s="58">
        <v>2012</v>
      </c>
      <c r="L158" s="58">
        <v>2013</v>
      </c>
      <c r="M158" s="58">
        <v>2014</v>
      </c>
      <c r="N158" s="58">
        <v>2015</v>
      </c>
      <c r="O158" s="58">
        <v>2016</v>
      </c>
      <c r="P158" s="58">
        <v>2017</v>
      </c>
      <c r="Q158" s="58">
        <v>2018</v>
      </c>
      <c r="R158" s="58">
        <v>2019</v>
      </c>
      <c r="S158" s="58">
        <v>2020</v>
      </c>
      <c r="T158" s="125" t="s">
        <v>577</v>
      </c>
    </row>
    <row r="159" spans="1:20" x14ac:dyDescent="0.3">
      <c r="A159" s="263"/>
      <c r="B159" s="43" t="s">
        <v>399</v>
      </c>
      <c r="C159" s="64">
        <v>0</v>
      </c>
      <c r="D159" s="45">
        <v>2.8178262844612299E-2</v>
      </c>
      <c r="E159" s="45">
        <v>2.90681499143997E-2</v>
      </c>
      <c r="F159" s="45">
        <v>2.9884631570228099E-2</v>
      </c>
      <c r="G159" s="45">
        <v>2.99799052977196E-2</v>
      </c>
      <c r="H159" s="45">
        <v>2.8608646908351201E-2</v>
      </c>
      <c r="I159" s="64">
        <v>2.9211426509550002E-2</v>
      </c>
      <c r="J159" s="64">
        <v>2.9807129703386899E-2</v>
      </c>
      <c r="K159" s="64">
        <v>2.9552960005924701E-2</v>
      </c>
      <c r="L159" s="64">
        <v>2.9471825736850699E-2</v>
      </c>
      <c r="M159" s="64">
        <v>2.98614806775514E-2</v>
      </c>
      <c r="N159" s="64">
        <v>3.0485028806720299E-2</v>
      </c>
      <c r="O159" s="64">
        <v>3.10313555770402E-2</v>
      </c>
      <c r="P159" s="64">
        <v>3.1854497986609602E-2</v>
      </c>
      <c r="Q159" s="64">
        <v>3.2459435248801197E-2</v>
      </c>
      <c r="R159" s="64">
        <v>3.3028282415648598E-2</v>
      </c>
      <c r="S159" s="179">
        <v>3.3028282415648598E-2</v>
      </c>
      <c r="T159" s="179">
        <f>S159*1.5</f>
        <v>4.95424236234729E-2</v>
      </c>
    </row>
    <row r="160" spans="1:20" x14ac:dyDescent="0.3">
      <c r="A160" s="264" t="s">
        <v>11</v>
      </c>
      <c r="B160" s="126" t="s">
        <v>58</v>
      </c>
      <c r="C160" s="12">
        <v>0</v>
      </c>
      <c r="D160" s="12">
        <v>123.6422086383559</v>
      </c>
      <c r="E160" s="12">
        <v>124.54708311282364</v>
      </c>
      <c r="F160" s="12">
        <v>125.94073861194389</v>
      </c>
      <c r="G160" s="178">
        <v>123.10350373017501</v>
      </c>
      <c r="H160" s="12">
        <v>126.38879259519562</v>
      </c>
      <c r="I160" s="12">
        <v>128.81188491147122</v>
      </c>
      <c r="J160" s="12">
        <v>128.30984917935496</v>
      </c>
      <c r="K160" s="12">
        <v>128.78609366619915</v>
      </c>
      <c r="L160" s="12">
        <v>129.23767186152037</v>
      </c>
      <c r="M160" s="12">
        <v>130.81429905131716</v>
      </c>
      <c r="N160" s="12">
        <v>132.12942386155584</v>
      </c>
      <c r="O160" s="12">
        <v>131.960770196547</v>
      </c>
      <c r="P160" s="12">
        <v>131.276426617027</v>
      </c>
      <c r="Q160" s="12">
        <v>130.02523649647461</v>
      </c>
      <c r="R160" s="12">
        <v>125.60159084361911</v>
      </c>
      <c r="S160" s="19">
        <v>125.60159084361911</v>
      </c>
      <c r="T160" s="19">
        <v>122.68869001273013</v>
      </c>
    </row>
    <row r="161" spans="1:20" x14ac:dyDescent="0.3">
      <c r="A161" s="264"/>
      <c r="B161" s="126" t="s">
        <v>59</v>
      </c>
      <c r="C161" s="12">
        <v>0</v>
      </c>
      <c r="D161" s="12">
        <v>75.224093614913187</v>
      </c>
      <c r="E161" s="12">
        <v>72.744243627493475</v>
      </c>
      <c r="F161" s="12">
        <v>70.539770305074541</v>
      </c>
      <c r="G161" s="178">
        <v>74.116035737389524</v>
      </c>
      <c r="H161" s="12">
        <v>69.755465554343246</v>
      </c>
      <c r="I161" s="12">
        <v>64.888537264540957</v>
      </c>
      <c r="J161" s="12">
        <v>66.338117967866594</v>
      </c>
      <c r="K161" s="12">
        <v>64.470957913043478</v>
      </c>
      <c r="L161" s="12">
        <v>62.903108464511789</v>
      </c>
      <c r="M161" s="12">
        <v>63.225305213701397</v>
      </c>
      <c r="N161" s="12">
        <v>62.199020373460968</v>
      </c>
      <c r="O161" s="12">
        <v>61.955851355570182</v>
      </c>
      <c r="P161" s="12">
        <v>62.385378936036602</v>
      </c>
      <c r="Q161" s="12">
        <v>59.530396594665781</v>
      </c>
      <c r="R161" s="12">
        <v>61.486301116440039</v>
      </c>
      <c r="S161" s="19">
        <v>61.486301116440039</v>
      </c>
      <c r="T161" s="19">
        <v>62.126797581882613</v>
      </c>
    </row>
    <row r="162" spans="1:20" x14ac:dyDescent="0.3">
      <c r="A162" s="264"/>
      <c r="B162" s="126" t="s">
        <v>60</v>
      </c>
      <c r="C162" s="12">
        <v>0</v>
      </c>
      <c r="D162" s="12">
        <v>8.0837405847986918</v>
      </c>
      <c r="E162" s="12">
        <v>8.2842402485188256</v>
      </c>
      <c r="F162" s="12">
        <v>8.3146950128336297</v>
      </c>
      <c r="G162" s="178">
        <v>8.6383660526387782</v>
      </c>
      <c r="H162" s="12">
        <v>8.7048660139512979</v>
      </c>
      <c r="I162" s="12">
        <v>8.0280177170188374</v>
      </c>
      <c r="J162" s="12">
        <v>7.9352498128511151</v>
      </c>
      <c r="K162" s="12">
        <v>7.5763185189340811</v>
      </c>
      <c r="L162" s="12">
        <v>7.9742026553134275</v>
      </c>
      <c r="M162" s="12">
        <v>7.7905244333129122</v>
      </c>
      <c r="N162" s="12">
        <v>7.7696795532143641</v>
      </c>
      <c r="O162" s="12">
        <v>8.1611994959987602</v>
      </c>
      <c r="P162" s="12">
        <v>8.4077474881133938</v>
      </c>
      <c r="Q162" s="12">
        <v>9.0064153728307907</v>
      </c>
      <c r="R162" s="12">
        <v>9.1293835636402019</v>
      </c>
      <c r="S162" s="19">
        <v>9.1293835636402019</v>
      </c>
      <c r="T162" s="19">
        <v>10.186176389331928</v>
      </c>
    </row>
    <row r="163" spans="1:20" x14ac:dyDescent="0.3">
      <c r="A163" s="264"/>
      <c r="B163" s="126" t="s">
        <v>61</v>
      </c>
      <c r="C163" s="12">
        <v>0</v>
      </c>
      <c r="D163" s="12">
        <v>225.2224390772505</v>
      </c>
      <c r="E163" s="12">
        <v>225.58603978149026</v>
      </c>
      <c r="F163" s="12">
        <v>213.00890935198524</v>
      </c>
      <c r="G163" s="178">
        <v>223.79933152941661</v>
      </c>
      <c r="H163" s="12">
        <v>213.0214569755565</v>
      </c>
      <c r="I163" s="12">
        <v>194.10899044083024</v>
      </c>
      <c r="J163" s="12">
        <v>195.57913931745171</v>
      </c>
      <c r="K163" s="12">
        <v>186.25689427208977</v>
      </c>
      <c r="L163" s="12">
        <v>188.21477149739511</v>
      </c>
      <c r="M163" s="12">
        <v>192.71280670024146</v>
      </c>
      <c r="N163" s="12">
        <v>192.16552056014646</v>
      </c>
      <c r="O163" s="12">
        <v>203.20651230692866</v>
      </c>
      <c r="P163" s="12">
        <v>202.25664297568852</v>
      </c>
      <c r="Q163" s="12">
        <v>202.38315239788926</v>
      </c>
      <c r="R163" s="12">
        <v>194.01138319900011</v>
      </c>
      <c r="S163" s="19">
        <v>194.01138319900011</v>
      </c>
      <c r="T163" s="19">
        <v>195.4100705189534</v>
      </c>
    </row>
    <row r="164" spans="1:20" x14ac:dyDescent="0.3">
      <c r="A164" s="264"/>
      <c r="B164" s="126" t="s">
        <v>62</v>
      </c>
      <c r="C164" s="12">
        <v>0</v>
      </c>
      <c r="D164" s="12">
        <v>18.367655650260943</v>
      </c>
      <c r="E164" s="12">
        <v>19.469459470339142</v>
      </c>
      <c r="F164" s="12">
        <v>19.65983464901403</v>
      </c>
      <c r="G164" s="178">
        <v>19.220035069518815</v>
      </c>
      <c r="H164" s="12">
        <v>19.586747759697879</v>
      </c>
      <c r="I164" s="12">
        <v>17.338015328916093</v>
      </c>
      <c r="J164" s="12">
        <v>17.456635748696701</v>
      </c>
      <c r="K164" s="12">
        <v>17.568296482468444</v>
      </c>
      <c r="L164" s="12">
        <v>17.410912890034172</v>
      </c>
      <c r="M164" s="12">
        <v>16.597233706620059</v>
      </c>
      <c r="N164" s="12">
        <v>16.593115736013207</v>
      </c>
      <c r="O164" s="12">
        <v>16.994624593194185</v>
      </c>
      <c r="P164" s="12">
        <v>17.063957028796985</v>
      </c>
      <c r="Q164" s="12">
        <v>17.39280021770487</v>
      </c>
      <c r="R164" s="12">
        <v>18.200962690730123</v>
      </c>
      <c r="S164" s="19">
        <v>18.200962690730123</v>
      </c>
      <c r="T164" s="19">
        <v>18.879303573846553</v>
      </c>
    </row>
    <row r="165" spans="1:20" x14ac:dyDescent="0.3">
      <c r="A165" s="264"/>
      <c r="B165" s="126" t="s">
        <v>63</v>
      </c>
      <c r="C165" s="12">
        <v>0</v>
      </c>
      <c r="D165" s="12">
        <v>5.2839460463329644</v>
      </c>
      <c r="E165" s="12">
        <v>5.0106672308161349</v>
      </c>
      <c r="F165" s="12">
        <v>5.0819605035250772</v>
      </c>
      <c r="G165" s="178">
        <v>5.0461594750311676</v>
      </c>
      <c r="H165" s="12">
        <v>4.8272680836494217</v>
      </c>
      <c r="I165" s="12">
        <v>1.4956499356789308</v>
      </c>
      <c r="J165" s="12">
        <v>1.4528673232426552</v>
      </c>
      <c r="K165" s="12">
        <v>1.4338717531556802</v>
      </c>
      <c r="L165" s="12">
        <v>1.4275611226261835</v>
      </c>
      <c r="M165" s="12">
        <v>1.7963484945403438</v>
      </c>
      <c r="N165" s="12">
        <v>1.8215352520704098</v>
      </c>
      <c r="O165" s="12">
        <v>1.8372935088503426</v>
      </c>
      <c r="P165" s="12">
        <v>1.7218040952722706</v>
      </c>
      <c r="Q165" s="12">
        <v>1.6850418835502916</v>
      </c>
      <c r="R165" s="12">
        <v>1.8548316013828103</v>
      </c>
      <c r="S165" s="19">
        <v>1.8548316013828103</v>
      </c>
      <c r="T165" s="19">
        <v>1.9028448987065734</v>
      </c>
    </row>
    <row r="166" spans="1:20" x14ac:dyDescent="0.3">
      <c r="A166" s="264"/>
      <c r="B166" s="126" t="s">
        <v>64</v>
      </c>
      <c r="C166" s="12">
        <v>0</v>
      </c>
      <c r="D166" s="12">
        <v>243.3817871235768</v>
      </c>
      <c r="E166" s="12">
        <v>241.74183333197863</v>
      </c>
      <c r="F166" s="12">
        <v>240.22782680680584</v>
      </c>
      <c r="G166" s="178">
        <v>243.17265192874768</v>
      </c>
      <c r="H166" s="12">
        <v>240.17028885347744</v>
      </c>
      <c r="I166" s="12">
        <v>186.19100557148874</v>
      </c>
      <c r="J166" s="12">
        <v>188.86406990938173</v>
      </c>
      <c r="K166" s="12">
        <v>185.75056812342217</v>
      </c>
      <c r="L166" s="12">
        <v>188.12309253263123</v>
      </c>
      <c r="M166" s="12">
        <v>182.60347467476305</v>
      </c>
      <c r="N166" s="12">
        <v>186.24135331243056</v>
      </c>
      <c r="O166" s="12">
        <v>188.40914777972182</v>
      </c>
      <c r="P166" s="12">
        <v>189.94658495559344</v>
      </c>
      <c r="Q166" s="12">
        <v>195.94960143434361</v>
      </c>
      <c r="R166" s="12">
        <v>199.70722401025301</v>
      </c>
      <c r="S166" s="19">
        <v>199.70722401025301</v>
      </c>
      <c r="T166" s="19">
        <v>200.02582166812118</v>
      </c>
    </row>
    <row r="167" spans="1:20" x14ac:dyDescent="0.3">
      <c r="A167" s="264"/>
      <c r="B167" s="126" t="s">
        <v>65</v>
      </c>
      <c r="C167" s="12">
        <v>0</v>
      </c>
      <c r="D167" s="12">
        <v>12.261243768571131</v>
      </c>
      <c r="E167" s="12">
        <v>12.217817669313948</v>
      </c>
      <c r="F167" s="12">
        <v>12.156042313860301</v>
      </c>
      <c r="G167" s="178">
        <v>12.368865334655077</v>
      </c>
      <c r="H167" s="12">
        <v>12.042162501063169</v>
      </c>
      <c r="I167" s="12">
        <v>12.26956072427101</v>
      </c>
      <c r="J167" s="12">
        <v>12.133355933575071</v>
      </c>
      <c r="K167" s="12">
        <v>11.622176224403928</v>
      </c>
      <c r="L167" s="12">
        <v>12.05582876029354</v>
      </c>
      <c r="M167" s="12">
        <v>12.034765779847923</v>
      </c>
      <c r="N167" s="12">
        <v>12.05651327716274</v>
      </c>
      <c r="O167" s="12">
        <v>12.109926016930309</v>
      </c>
      <c r="P167" s="12">
        <v>12.078359110074459</v>
      </c>
      <c r="Q167" s="12">
        <v>12.210170849048996</v>
      </c>
      <c r="R167" s="12">
        <v>13.051033745208535</v>
      </c>
      <c r="S167" s="19">
        <v>13.051033745208535</v>
      </c>
      <c r="T167" s="19">
        <v>13.101588325861771</v>
      </c>
    </row>
    <row r="168" spans="1:20" x14ac:dyDescent="0.3">
      <c r="A168" s="264"/>
      <c r="B168" s="126" t="s">
        <v>66</v>
      </c>
      <c r="C168" s="12">
        <v>0</v>
      </c>
      <c r="D168" s="12">
        <v>19.577813706515904</v>
      </c>
      <c r="E168" s="12">
        <v>18.819925079522505</v>
      </c>
      <c r="F168" s="12">
        <v>18.537615825865863</v>
      </c>
      <c r="G168" s="178">
        <v>19.825780292695956</v>
      </c>
      <c r="H168" s="12">
        <v>17.066997895849298</v>
      </c>
      <c r="I168" s="12">
        <v>17.523420912120073</v>
      </c>
      <c r="J168" s="12">
        <v>17.019021722758879</v>
      </c>
      <c r="K168" s="12">
        <v>16.707508577840112</v>
      </c>
      <c r="L168" s="12">
        <v>16.138927320598285</v>
      </c>
      <c r="M168" s="12">
        <v>15.532282289451873</v>
      </c>
      <c r="N168" s="12">
        <v>15.270410190779085</v>
      </c>
      <c r="O168" s="12">
        <v>15.355463719322518</v>
      </c>
      <c r="P168" s="12">
        <v>15.051507759935408</v>
      </c>
      <c r="Q168" s="12">
        <v>15.53167368458775</v>
      </c>
      <c r="R168" s="12">
        <v>15.508952822930249</v>
      </c>
      <c r="S168" s="19">
        <v>15.508952822930249</v>
      </c>
      <c r="T168" s="19">
        <v>15.152416804194116</v>
      </c>
    </row>
    <row r="169" spans="1:20" x14ac:dyDescent="0.3">
      <c r="A169" s="264"/>
      <c r="B169" s="126" t="s">
        <v>67</v>
      </c>
      <c r="C169" s="12">
        <v>0</v>
      </c>
      <c r="D169" s="12">
        <v>63.695960445813952</v>
      </c>
      <c r="E169" s="12">
        <v>64.742606720405107</v>
      </c>
      <c r="F169" s="12">
        <v>64.687844041370738</v>
      </c>
      <c r="G169" s="178">
        <v>63.271399833750237</v>
      </c>
      <c r="H169" s="12">
        <v>64.301783089247223</v>
      </c>
      <c r="I169" s="12">
        <v>69.701076313400179</v>
      </c>
      <c r="J169" s="12">
        <v>68.635848486960271</v>
      </c>
      <c r="K169" s="12">
        <v>68.651073054698458</v>
      </c>
      <c r="L169" s="12">
        <v>67.564395809758551</v>
      </c>
      <c r="M169" s="12">
        <v>66.020834557101153</v>
      </c>
      <c r="N169" s="12">
        <v>67.448630065812267</v>
      </c>
      <c r="O169" s="12">
        <v>67.157133930917695</v>
      </c>
      <c r="P169" s="12">
        <v>66.919238472234682</v>
      </c>
      <c r="Q169" s="12">
        <v>68.682163677330919</v>
      </c>
      <c r="R169" s="12">
        <v>67.094400348522768</v>
      </c>
      <c r="S169" s="19">
        <v>67.094400348522768</v>
      </c>
      <c r="T169" s="19">
        <v>66.119646884402215</v>
      </c>
    </row>
    <row r="170" spans="1:20" x14ac:dyDescent="0.3">
      <c r="A170" s="264"/>
      <c r="B170" s="126" t="s">
        <v>68</v>
      </c>
      <c r="C170" s="12">
        <v>0</v>
      </c>
      <c r="D170" s="12">
        <v>22.255977733336525</v>
      </c>
      <c r="E170" s="12">
        <v>22.947958475822265</v>
      </c>
      <c r="F170" s="12">
        <v>22.945371692245843</v>
      </c>
      <c r="G170" s="178">
        <v>23.220500381073531</v>
      </c>
      <c r="H170" s="12">
        <v>22.583893960550288</v>
      </c>
      <c r="I170" s="12">
        <v>23.675095940901215</v>
      </c>
      <c r="J170" s="12">
        <v>23.651271488401264</v>
      </c>
      <c r="K170" s="12">
        <v>22.489791551192145</v>
      </c>
      <c r="L170" s="12">
        <v>22.865374712901239</v>
      </c>
      <c r="M170" s="12">
        <v>23.587084196727812</v>
      </c>
      <c r="N170" s="12">
        <v>23.361896409790418</v>
      </c>
      <c r="O170" s="12">
        <v>23.742577907945655</v>
      </c>
      <c r="P170" s="12">
        <v>23.814640374091685</v>
      </c>
      <c r="Q170" s="12">
        <v>23.480265478995513</v>
      </c>
      <c r="R170" s="12">
        <v>23.616753703194696</v>
      </c>
      <c r="S170" s="19">
        <v>23.616753703194696</v>
      </c>
      <c r="T170" s="19">
        <v>23.609029380786112</v>
      </c>
    </row>
    <row r="171" spans="1:20" x14ac:dyDescent="0.3">
      <c r="A171" s="264"/>
      <c r="B171" s="126" t="s">
        <v>69</v>
      </c>
      <c r="C171" s="12">
        <v>0</v>
      </c>
      <c r="D171" s="12">
        <v>40.129727528427864</v>
      </c>
      <c r="E171" s="12">
        <v>38.94470320508745</v>
      </c>
      <c r="F171" s="12">
        <v>38.718016218964586</v>
      </c>
      <c r="G171" s="178">
        <v>38.185316733936254</v>
      </c>
      <c r="H171" s="12">
        <v>39.578228643789622</v>
      </c>
      <c r="I171" s="12">
        <v>33.974817051053584</v>
      </c>
      <c r="J171" s="12">
        <v>33.887167543774858</v>
      </c>
      <c r="K171" s="12">
        <v>33.746718159887799</v>
      </c>
      <c r="L171" s="12">
        <v>34.326051829029183</v>
      </c>
      <c r="M171" s="12">
        <v>34.543122657573242</v>
      </c>
      <c r="N171" s="12">
        <v>34.377958785239699</v>
      </c>
      <c r="O171" s="12">
        <v>34.966392685244038</v>
      </c>
      <c r="P171" s="12">
        <v>35.069545415806942</v>
      </c>
      <c r="Q171" s="12">
        <v>34.596328380472862</v>
      </c>
      <c r="R171" s="12">
        <v>33.900223514530424</v>
      </c>
      <c r="S171" s="19">
        <v>33.900223514530424</v>
      </c>
      <c r="T171" s="19">
        <v>34.893169530114626</v>
      </c>
    </row>
    <row r="172" spans="1:20" x14ac:dyDescent="0.3">
      <c r="A172" s="264"/>
      <c r="B172" s="126" t="s">
        <v>70</v>
      </c>
      <c r="C172" s="12">
        <v>0</v>
      </c>
      <c r="D172" s="12">
        <v>107.94095834573253</v>
      </c>
      <c r="E172" s="12">
        <v>100.98620492189029</v>
      </c>
      <c r="F172" s="12">
        <v>97.615974494976825</v>
      </c>
      <c r="G172" s="19">
        <v>97.615974494976825</v>
      </c>
      <c r="H172" s="12">
        <v>96.154557368794769</v>
      </c>
      <c r="I172" s="12">
        <v>96.958542378685507</v>
      </c>
      <c r="J172" s="12">
        <v>100.27087569941978</v>
      </c>
      <c r="K172" s="12">
        <v>98.098487674614304</v>
      </c>
      <c r="L172" s="12">
        <v>96.536040625175062</v>
      </c>
      <c r="M172" s="12">
        <v>98.876963899599986</v>
      </c>
      <c r="N172" s="12">
        <v>98.448364140189568</v>
      </c>
      <c r="O172" s="12">
        <v>98.022044843532768</v>
      </c>
      <c r="P172" s="12">
        <v>98.929717210908763</v>
      </c>
      <c r="Q172" s="12">
        <v>99.769347288544068</v>
      </c>
      <c r="R172" s="12">
        <v>99.240064832495108</v>
      </c>
      <c r="S172" s="19">
        <v>99.240064832495108</v>
      </c>
      <c r="T172" s="19">
        <v>97.98398972502018</v>
      </c>
    </row>
    <row r="173" spans="1:20" x14ac:dyDescent="0.3">
      <c r="A173" s="264"/>
      <c r="B173" s="126" t="s">
        <v>71</v>
      </c>
      <c r="C173" s="12">
        <v>0</v>
      </c>
      <c r="D173" s="12">
        <v>7.5830622982750304</v>
      </c>
      <c r="E173" s="12">
        <v>7.5768560334981681</v>
      </c>
      <c r="F173" s="12">
        <v>7.3691353385534768</v>
      </c>
      <c r="G173" s="178">
        <v>7.9582567302707288</v>
      </c>
      <c r="H173" s="12">
        <v>7.5160074197843256</v>
      </c>
      <c r="I173" s="12">
        <v>5.2235354734638983</v>
      </c>
      <c r="J173" s="12">
        <v>5.0466755164297616</v>
      </c>
      <c r="K173" s="12">
        <v>5.2150441739130438</v>
      </c>
      <c r="L173" s="12">
        <v>5.2054571956753124</v>
      </c>
      <c r="M173" s="12">
        <v>5.1398999063029303</v>
      </c>
      <c r="N173" s="12">
        <v>5.1857454149591318</v>
      </c>
      <c r="O173" s="12">
        <v>5.248367274058535</v>
      </c>
      <c r="P173" s="12">
        <v>5.1185363775006731</v>
      </c>
      <c r="Q173" s="12">
        <v>5.3275095189887027</v>
      </c>
      <c r="R173" s="12">
        <v>5.3883742151142364</v>
      </c>
      <c r="S173" s="19">
        <v>5.3883742151142364</v>
      </c>
      <c r="T173" s="19">
        <v>5.0974812686907445</v>
      </c>
    </row>
    <row r="174" spans="1:20" x14ac:dyDescent="0.3">
      <c r="A174" s="259" t="s">
        <v>12</v>
      </c>
      <c r="B174" s="43" t="s">
        <v>399</v>
      </c>
      <c r="C174" s="94">
        <v>0</v>
      </c>
      <c r="D174" s="45">
        <v>4.313725515466469E-2</v>
      </c>
      <c r="E174" s="45">
        <v>4.392788601956514E-2</v>
      </c>
      <c r="F174" s="45">
        <v>4.4576367664320257E-2</v>
      </c>
      <c r="G174" s="45">
        <v>4.4120929539741741E-2</v>
      </c>
      <c r="H174" s="45">
        <v>4.1928609847361256E-2</v>
      </c>
      <c r="I174" s="95">
        <v>4.2487925410278383E-2</v>
      </c>
      <c r="J174" s="95">
        <v>4.2771641120932347E-2</v>
      </c>
      <c r="K174" s="95">
        <v>4.3099597349483716E-2</v>
      </c>
      <c r="L174" s="95">
        <v>4.3621059225019465E-2</v>
      </c>
      <c r="M174" s="95">
        <v>4.4596189749876732E-2</v>
      </c>
      <c r="N174" s="95">
        <v>4.5404567773472154E-2</v>
      </c>
      <c r="O174" s="95">
        <v>4.6081715287555482E-2</v>
      </c>
      <c r="P174" s="95">
        <v>4.6746641890498902E-2</v>
      </c>
      <c r="Q174" s="95">
        <v>4.7231336886846442E-2</v>
      </c>
      <c r="R174" s="95">
        <v>4.775087966195983E-2</v>
      </c>
      <c r="S174" s="95">
        <v>4.3020203459700979E-2</v>
      </c>
      <c r="T174" s="95">
        <v>4.7E-2</v>
      </c>
    </row>
    <row r="175" spans="1:20" x14ac:dyDescent="0.3">
      <c r="A175" s="260"/>
      <c r="B175" s="126" t="s">
        <v>58</v>
      </c>
      <c r="C175" s="12">
        <v>0</v>
      </c>
      <c r="D175" s="12">
        <v>123.6422086383559</v>
      </c>
      <c r="E175" s="12">
        <v>124.54708311282364</v>
      </c>
      <c r="F175" s="12">
        <v>125.94073861194389</v>
      </c>
      <c r="G175" s="12">
        <v>123.10350373017501</v>
      </c>
      <c r="H175" s="12">
        <v>126.38879259519562</v>
      </c>
      <c r="I175" s="12">
        <v>114.93</v>
      </c>
      <c r="J175" s="12">
        <v>113.82</v>
      </c>
      <c r="K175" s="12">
        <v>114.46</v>
      </c>
      <c r="L175" s="12">
        <v>115.09</v>
      </c>
      <c r="M175" s="12">
        <v>118.19999999999999</v>
      </c>
      <c r="N175" s="12">
        <v>121.39999999999999</v>
      </c>
      <c r="O175" s="12">
        <v>122.7</v>
      </c>
      <c r="P175" s="12">
        <v>122.6</v>
      </c>
      <c r="Q175" s="12">
        <v>126.38</v>
      </c>
      <c r="R175" s="12">
        <v>125.51</v>
      </c>
      <c r="S175" s="12">
        <v>128.72999999999999</v>
      </c>
      <c r="T175" s="12">
        <v>128.72999999999999</v>
      </c>
    </row>
    <row r="176" spans="1:20" x14ac:dyDescent="0.3">
      <c r="A176" s="260"/>
      <c r="B176" s="126" t="s">
        <v>59</v>
      </c>
      <c r="C176" s="12">
        <v>0</v>
      </c>
      <c r="D176" s="12">
        <v>75.224093614913187</v>
      </c>
      <c r="E176" s="12">
        <v>72.744243627493475</v>
      </c>
      <c r="F176" s="12">
        <v>70.539770305074541</v>
      </c>
      <c r="G176" s="12">
        <v>74.116035737389524</v>
      </c>
      <c r="H176" s="12">
        <v>69.755465554343246</v>
      </c>
      <c r="I176" s="12">
        <v>91.67</v>
      </c>
      <c r="J176" s="12">
        <v>93.06</v>
      </c>
      <c r="K176" s="12">
        <v>94.1</v>
      </c>
      <c r="L176" s="12">
        <v>94.37</v>
      </c>
      <c r="M176" s="12">
        <v>89.20999999999998</v>
      </c>
      <c r="N176" s="12">
        <v>85.99</v>
      </c>
      <c r="O176" s="12">
        <v>84.05</v>
      </c>
      <c r="P176" s="12">
        <v>91.83</v>
      </c>
      <c r="Q176" s="12">
        <v>76.84</v>
      </c>
      <c r="R176" s="12">
        <v>61.11</v>
      </c>
      <c r="S176" s="12">
        <v>66.47</v>
      </c>
      <c r="T176" s="12">
        <v>66.47</v>
      </c>
    </row>
    <row r="177" spans="1:20" x14ac:dyDescent="0.3">
      <c r="A177" s="260"/>
      <c r="B177" s="126" t="s">
        <v>60</v>
      </c>
      <c r="C177" s="12">
        <v>0</v>
      </c>
      <c r="D177" s="12">
        <v>8.0837405847986918</v>
      </c>
      <c r="E177" s="12">
        <v>8.2842402485188256</v>
      </c>
      <c r="F177" s="12">
        <v>8.3146950128336297</v>
      </c>
      <c r="G177" s="12">
        <v>8.6383660526387782</v>
      </c>
      <c r="H177" s="12">
        <v>8.7048660139512979</v>
      </c>
      <c r="I177" s="12">
        <v>7.08</v>
      </c>
      <c r="J177" s="12">
        <v>6.64</v>
      </c>
      <c r="K177" s="12">
        <v>7.1400000000000006</v>
      </c>
      <c r="L177" s="12">
        <v>7.59</v>
      </c>
      <c r="M177" s="12">
        <v>6.8400000000000007</v>
      </c>
      <c r="N177" s="12">
        <v>6.9499999999999993</v>
      </c>
      <c r="O177" s="12">
        <v>6.86</v>
      </c>
      <c r="P177" s="12">
        <v>7.3100000000000005</v>
      </c>
      <c r="Q177" s="12">
        <v>7.48</v>
      </c>
      <c r="R177" s="12">
        <v>6.3</v>
      </c>
      <c r="S177" s="12">
        <v>7.6999999999999993</v>
      </c>
      <c r="T177" s="12">
        <v>7.6999999999999993</v>
      </c>
    </row>
    <row r="178" spans="1:20" x14ac:dyDescent="0.3">
      <c r="A178" s="260"/>
      <c r="B178" s="126" t="s">
        <v>61</v>
      </c>
      <c r="C178" s="12">
        <v>0</v>
      </c>
      <c r="D178" s="12">
        <v>225.2224390772505</v>
      </c>
      <c r="E178" s="12">
        <v>225.58603978149026</v>
      </c>
      <c r="F178" s="12">
        <v>213.00890935198524</v>
      </c>
      <c r="G178" s="12">
        <v>223.79933152941661</v>
      </c>
      <c r="H178" s="12">
        <v>213.0214569755565</v>
      </c>
      <c r="I178" s="12">
        <v>167.77</v>
      </c>
      <c r="J178" s="12">
        <v>174.99</v>
      </c>
      <c r="K178" s="12">
        <v>171.4</v>
      </c>
      <c r="L178" s="12">
        <v>184</v>
      </c>
      <c r="M178" s="12">
        <v>170.5</v>
      </c>
      <c r="N178" s="12">
        <v>165.4</v>
      </c>
      <c r="O178" s="12">
        <v>164.74</v>
      </c>
      <c r="P178" s="12">
        <v>160.38999999999999</v>
      </c>
      <c r="Q178" s="12">
        <v>155.46</v>
      </c>
      <c r="R178" s="12">
        <v>164.00000000000003</v>
      </c>
      <c r="S178" s="12">
        <v>172.51</v>
      </c>
      <c r="T178" s="12">
        <v>172.51</v>
      </c>
    </row>
    <row r="179" spans="1:20" x14ac:dyDescent="0.3">
      <c r="A179" s="260"/>
      <c r="B179" s="126" t="s">
        <v>62</v>
      </c>
      <c r="C179" s="12">
        <v>0</v>
      </c>
      <c r="D179" s="12">
        <v>18.367655650260943</v>
      </c>
      <c r="E179" s="12">
        <v>19.469459470339142</v>
      </c>
      <c r="F179" s="12">
        <v>19.65983464901403</v>
      </c>
      <c r="G179" s="12">
        <v>19.220035069518815</v>
      </c>
      <c r="H179" s="12">
        <v>19.586747759697879</v>
      </c>
      <c r="I179" s="12">
        <v>14.44</v>
      </c>
      <c r="J179" s="12">
        <v>13.13</v>
      </c>
      <c r="K179" s="12">
        <v>12.97</v>
      </c>
      <c r="L179" s="12">
        <v>13.11</v>
      </c>
      <c r="M179" s="12">
        <v>13.39</v>
      </c>
      <c r="N179" s="12">
        <v>12.95</v>
      </c>
      <c r="O179" s="12">
        <v>13.5</v>
      </c>
      <c r="P179" s="12">
        <v>14.39</v>
      </c>
      <c r="Q179" s="12">
        <v>13.85</v>
      </c>
      <c r="R179" s="12">
        <v>16.100000000000001</v>
      </c>
      <c r="S179" s="12">
        <v>15.499999999999998</v>
      </c>
      <c r="T179" s="12">
        <v>15.499999999999998</v>
      </c>
    </row>
    <row r="180" spans="1:20" x14ac:dyDescent="0.3">
      <c r="A180" s="260"/>
      <c r="B180" s="126" t="s">
        <v>63</v>
      </c>
      <c r="C180" s="12">
        <v>0</v>
      </c>
      <c r="D180" s="12">
        <v>5.2839460463329644</v>
      </c>
      <c r="E180" s="12">
        <v>5.0106672308161349</v>
      </c>
      <c r="F180" s="12">
        <v>5.0819605035250772</v>
      </c>
      <c r="G180" s="12">
        <v>5.0461594750311676</v>
      </c>
      <c r="H180" s="12">
        <v>4.8272680836494217</v>
      </c>
      <c r="I180" s="12">
        <v>1.58</v>
      </c>
      <c r="J180" s="12">
        <v>1.6599999999999997</v>
      </c>
      <c r="K180" s="12">
        <v>1.49</v>
      </c>
      <c r="L180" s="12">
        <v>1.3500000000000003</v>
      </c>
      <c r="M180" s="12">
        <v>1.6200000000000003</v>
      </c>
      <c r="N180" s="12">
        <v>1.78</v>
      </c>
      <c r="O180" s="12">
        <v>1.3300000000000003</v>
      </c>
      <c r="P180" s="12">
        <v>1.2</v>
      </c>
      <c r="Q180" s="12">
        <v>1.49</v>
      </c>
      <c r="R180" s="12">
        <v>1.51</v>
      </c>
      <c r="S180" s="12">
        <v>1.43</v>
      </c>
      <c r="T180" s="12">
        <v>1.43</v>
      </c>
    </row>
    <row r="181" spans="1:20" x14ac:dyDescent="0.3">
      <c r="A181" s="260"/>
      <c r="B181" s="126" t="s">
        <v>64</v>
      </c>
      <c r="C181" s="12">
        <v>0</v>
      </c>
      <c r="D181" s="12">
        <v>243.3817871235768</v>
      </c>
      <c r="E181" s="12">
        <v>241.74183333197863</v>
      </c>
      <c r="F181" s="12">
        <v>240.22782680680584</v>
      </c>
      <c r="G181" s="12">
        <v>243.17265192874768</v>
      </c>
      <c r="H181" s="12">
        <v>240.17028885347744</v>
      </c>
      <c r="I181" s="12">
        <v>218.98999999999998</v>
      </c>
      <c r="J181" s="12">
        <v>215.92999999999998</v>
      </c>
      <c r="K181" s="12">
        <v>216.19</v>
      </c>
      <c r="L181" s="12">
        <v>215.64</v>
      </c>
      <c r="M181" s="12">
        <v>208.87</v>
      </c>
      <c r="N181" s="12">
        <v>210.85</v>
      </c>
      <c r="O181" s="12">
        <v>203.51</v>
      </c>
      <c r="P181" s="12">
        <v>209.47</v>
      </c>
      <c r="Q181" s="12">
        <v>210.43999999999997</v>
      </c>
      <c r="R181" s="12">
        <v>206.68</v>
      </c>
      <c r="S181" s="12">
        <v>201.39999999999998</v>
      </c>
      <c r="T181" s="12">
        <v>201.39999999999998</v>
      </c>
    </row>
    <row r="182" spans="1:20" x14ac:dyDescent="0.3">
      <c r="A182" s="260"/>
      <c r="B182" s="126" t="s">
        <v>65</v>
      </c>
      <c r="C182" s="12">
        <v>0</v>
      </c>
      <c r="D182" s="12">
        <v>12.261243768571131</v>
      </c>
      <c r="E182" s="12">
        <v>12.217817669313948</v>
      </c>
      <c r="F182" s="12">
        <v>12.156042313860301</v>
      </c>
      <c r="G182" s="12">
        <v>12.368865334655077</v>
      </c>
      <c r="H182" s="12">
        <v>12.042162501063169</v>
      </c>
      <c r="I182" s="12">
        <v>10.84</v>
      </c>
      <c r="J182" s="12">
        <v>10.609999999999998</v>
      </c>
      <c r="K182" s="12">
        <v>10.85</v>
      </c>
      <c r="L182" s="12">
        <v>11.08</v>
      </c>
      <c r="M182" s="12">
        <v>10.69</v>
      </c>
      <c r="N182" s="12">
        <v>11.01</v>
      </c>
      <c r="O182" s="12">
        <v>11.23</v>
      </c>
      <c r="P182" s="12">
        <v>11.31</v>
      </c>
      <c r="Q182" s="12">
        <v>11.15</v>
      </c>
      <c r="R182" s="12">
        <v>11.24</v>
      </c>
      <c r="S182" s="12">
        <v>11.229999999999999</v>
      </c>
      <c r="T182" s="12">
        <v>11.229999999999999</v>
      </c>
    </row>
    <row r="183" spans="1:20" x14ac:dyDescent="0.3">
      <c r="A183" s="260"/>
      <c r="B183" s="126" t="s">
        <v>66</v>
      </c>
      <c r="C183" s="12">
        <v>0</v>
      </c>
      <c r="D183" s="12">
        <v>19.577813706515904</v>
      </c>
      <c r="E183" s="12">
        <v>18.819925079522505</v>
      </c>
      <c r="F183" s="12">
        <v>18.537615825865863</v>
      </c>
      <c r="G183" s="12">
        <v>19.825780292695956</v>
      </c>
      <c r="H183" s="12">
        <v>17.066997895849298</v>
      </c>
      <c r="I183" s="12">
        <v>23.7</v>
      </c>
      <c r="J183" s="12">
        <v>22.98</v>
      </c>
      <c r="K183" s="12">
        <v>22.36</v>
      </c>
      <c r="L183" s="12">
        <v>22.13</v>
      </c>
      <c r="M183" s="12">
        <v>21.810000000000002</v>
      </c>
      <c r="N183" s="12">
        <v>22.54</v>
      </c>
      <c r="O183" s="12">
        <v>22.36</v>
      </c>
      <c r="P183" s="12">
        <v>22.02</v>
      </c>
      <c r="Q183" s="12">
        <v>21.97</v>
      </c>
      <c r="R183" s="12">
        <v>20.61</v>
      </c>
      <c r="S183" s="12">
        <v>21.290000000000003</v>
      </c>
      <c r="T183" s="12">
        <v>21.290000000000003</v>
      </c>
    </row>
    <row r="184" spans="1:20" x14ac:dyDescent="0.3">
      <c r="A184" s="260"/>
      <c r="B184" s="126" t="s">
        <v>67</v>
      </c>
      <c r="C184" s="12">
        <v>0</v>
      </c>
      <c r="D184" s="12">
        <v>63.695960445813952</v>
      </c>
      <c r="E184" s="12">
        <v>64.742606720405107</v>
      </c>
      <c r="F184" s="12">
        <v>64.687844041370738</v>
      </c>
      <c r="G184" s="12">
        <v>63.271399833750237</v>
      </c>
      <c r="H184" s="12">
        <v>64.301783089247223</v>
      </c>
      <c r="I184" s="12">
        <v>55.23</v>
      </c>
      <c r="J184" s="12">
        <v>56.99</v>
      </c>
      <c r="K184" s="12">
        <v>57.66</v>
      </c>
      <c r="L184" s="12">
        <v>56.69</v>
      </c>
      <c r="M184" s="12">
        <v>54.87</v>
      </c>
      <c r="N184" s="12">
        <v>58.07</v>
      </c>
      <c r="O184" s="12">
        <v>60.790000000000006</v>
      </c>
      <c r="P184" s="12">
        <v>59.57</v>
      </c>
      <c r="Q184" s="12">
        <v>60.649999999999991</v>
      </c>
      <c r="R184" s="12">
        <v>59.9</v>
      </c>
      <c r="S184" s="12">
        <v>59.339999999999996</v>
      </c>
      <c r="T184" s="12">
        <v>59.339999999999996</v>
      </c>
    </row>
    <row r="185" spans="1:20" x14ac:dyDescent="0.3">
      <c r="A185" s="260"/>
      <c r="B185" s="126" t="s">
        <v>68</v>
      </c>
      <c r="C185" s="12">
        <v>0</v>
      </c>
      <c r="D185" s="12">
        <v>22.255977733336525</v>
      </c>
      <c r="E185" s="12">
        <v>22.947958475822265</v>
      </c>
      <c r="F185" s="12">
        <v>22.945371692245843</v>
      </c>
      <c r="G185" s="12">
        <v>23.220500381073531</v>
      </c>
      <c r="H185" s="12">
        <v>22.583893960550288</v>
      </c>
      <c r="I185" s="12">
        <v>19.75</v>
      </c>
      <c r="J185" s="12">
        <v>20.54</v>
      </c>
      <c r="K185" s="12">
        <v>20.54</v>
      </c>
      <c r="L185" s="12">
        <v>21.06</v>
      </c>
      <c r="M185" s="12">
        <v>18.84</v>
      </c>
      <c r="N185" s="12">
        <v>18.8</v>
      </c>
      <c r="O185" s="12">
        <v>19.800000000000004</v>
      </c>
      <c r="P185" s="12">
        <v>18.72</v>
      </c>
      <c r="Q185" s="12">
        <v>17.77</v>
      </c>
      <c r="R185" s="12">
        <v>17.990000000000002</v>
      </c>
      <c r="S185" s="12">
        <v>17.91</v>
      </c>
      <c r="T185" s="12">
        <v>17.91</v>
      </c>
    </row>
    <row r="186" spans="1:20" x14ac:dyDescent="0.3">
      <c r="A186" s="260"/>
      <c r="B186" s="126" t="s">
        <v>69</v>
      </c>
      <c r="C186" s="12">
        <v>0</v>
      </c>
      <c r="D186" s="12">
        <v>40.129727528427864</v>
      </c>
      <c r="E186" s="12">
        <v>38.94470320508745</v>
      </c>
      <c r="F186" s="12">
        <v>38.718016218964586</v>
      </c>
      <c r="G186" s="12">
        <v>38.185316733936254</v>
      </c>
      <c r="H186" s="12">
        <v>39.578228643789622</v>
      </c>
      <c r="I186" s="12">
        <v>35.65</v>
      </c>
      <c r="J186" s="12">
        <v>39.569999999999993</v>
      </c>
      <c r="K186" s="12">
        <v>37.200000000000003</v>
      </c>
      <c r="L186" s="12">
        <v>39.360000000000007</v>
      </c>
      <c r="M186" s="12">
        <v>35.64</v>
      </c>
      <c r="N186" s="12">
        <v>34.11</v>
      </c>
      <c r="O186" s="12">
        <v>33.65</v>
      </c>
      <c r="P186" s="12">
        <v>33.869999999999997</v>
      </c>
      <c r="Q186" s="12">
        <v>30.439999999999998</v>
      </c>
      <c r="R186" s="12">
        <v>31.439999999999994</v>
      </c>
      <c r="S186" s="12">
        <v>24.93</v>
      </c>
      <c r="T186" s="12">
        <v>24.93</v>
      </c>
    </row>
    <row r="187" spans="1:20" x14ac:dyDescent="0.3">
      <c r="A187" s="260"/>
      <c r="B187" s="126" t="s">
        <v>70</v>
      </c>
      <c r="C187" s="12">
        <v>0</v>
      </c>
      <c r="D187" s="12">
        <v>107.94095834573253</v>
      </c>
      <c r="E187" s="12">
        <v>100.98620492189029</v>
      </c>
      <c r="F187" s="12">
        <v>97.615974494976825</v>
      </c>
      <c r="G187" s="12">
        <v>109.47154012707118</v>
      </c>
      <c r="H187" s="12">
        <v>96.154557368794769</v>
      </c>
      <c r="I187" s="12">
        <v>100.27</v>
      </c>
      <c r="J187" s="12">
        <v>102.87</v>
      </c>
      <c r="K187" s="12">
        <v>96.6</v>
      </c>
      <c r="L187" s="12">
        <v>93.140000000000015</v>
      </c>
      <c r="M187" s="12">
        <v>97.70999999999998</v>
      </c>
      <c r="N187" s="12">
        <v>100.69</v>
      </c>
      <c r="O187" s="12">
        <v>98.73</v>
      </c>
      <c r="P187" s="12">
        <v>90.999999999999986</v>
      </c>
      <c r="Q187" s="12">
        <v>92.77</v>
      </c>
      <c r="R187" s="12">
        <v>86.389999999999986</v>
      </c>
      <c r="S187" s="12">
        <v>80.28</v>
      </c>
      <c r="T187" s="12">
        <v>80.28</v>
      </c>
    </row>
    <row r="188" spans="1:20" x14ac:dyDescent="0.3">
      <c r="A188" s="261"/>
      <c r="B188" s="126" t="s">
        <v>71</v>
      </c>
      <c r="C188" s="12">
        <v>0</v>
      </c>
      <c r="D188" s="12">
        <v>7.5830622982750304</v>
      </c>
      <c r="E188" s="12">
        <v>7.5768560334981681</v>
      </c>
      <c r="F188" s="12">
        <v>7.3691353385534768</v>
      </c>
      <c r="G188" s="12">
        <v>7.9582567302707288</v>
      </c>
      <c r="H188" s="12">
        <v>7.5160074197843256</v>
      </c>
      <c r="I188" s="12">
        <v>4.76</v>
      </c>
      <c r="J188" s="12">
        <v>4.68</v>
      </c>
      <c r="K188" s="12">
        <v>4.51</v>
      </c>
      <c r="L188" s="12">
        <v>4.26</v>
      </c>
      <c r="M188" s="12">
        <v>4.4400000000000004</v>
      </c>
      <c r="N188" s="12">
        <v>4.3899999999999997</v>
      </c>
      <c r="O188" s="12">
        <v>4.3</v>
      </c>
      <c r="P188" s="12">
        <v>4.4400000000000004</v>
      </c>
      <c r="Q188" s="12">
        <v>4.25</v>
      </c>
      <c r="R188" s="12">
        <v>4.4300000000000006</v>
      </c>
      <c r="S188" s="12">
        <v>4.419999999999999</v>
      </c>
      <c r="T188" s="12">
        <v>4.419999999999999</v>
      </c>
    </row>
    <row r="189" spans="1:20" x14ac:dyDescent="0.3">
      <c r="A189" s="259" t="s">
        <v>13</v>
      </c>
      <c r="B189" s="43" t="s">
        <v>399</v>
      </c>
      <c r="C189" s="64">
        <v>0</v>
      </c>
      <c r="D189" s="45">
        <v>3.5415299405106137E-3</v>
      </c>
      <c r="E189" s="45">
        <v>3.9602721529764431E-3</v>
      </c>
      <c r="F189" s="45">
        <v>4.486357719837312E-3</v>
      </c>
      <c r="G189" s="45">
        <v>4.8799469560344179E-3</v>
      </c>
      <c r="H189" s="45">
        <v>5.2894264001208495E-3</v>
      </c>
      <c r="I189" s="64">
        <v>5.8165234707709158E-3</v>
      </c>
      <c r="J189" s="64">
        <v>6.3279107868096079E-3</v>
      </c>
      <c r="K189" s="64">
        <v>6.7665294211381975E-3</v>
      </c>
      <c r="L189" s="64">
        <v>7.2340121794266365E-3</v>
      </c>
      <c r="M189" s="64">
        <v>7.7123906983572231E-3</v>
      </c>
      <c r="N189" s="64">
        <v>8.1973298131934845E-3</v>
      </c>
      <c r="O189" s="64">
        <v>8.6982989457365725E-3</v>
      </c>
      <c r="P189" s="64">
        <v>9.2392764372027595E-3</v>
      </c>
      <c r="Q189" s="64">
        <v>9.8076358345238757E-3</v>
      </c>
      <c r="R189" s="64">
        <v>1.0335957024131585E-2</v>
      </c>
      <c r="S189" s="64">
        <v>1.0535322386223392E-2</v>
      </c>
      <c r="T189" s="64">
        <v>1.09E-2</v>
      </c>
    </row>
    <row r="190" spans="1:20" x14ac:dyDescent="0.3">
      <c r="A190" s="260"/>
      <c r="B190" s="126" t="s">
        <v>58</v>
      </c>
      <c r="C190" s="12">
        <v>0</v>
      </c>
      <c r="D190" s="12">
        <v>151.96114882400536</v>
      </c>
      <c r="E190" s="12">
        <v>151.08194634234104</v>
      </c>
      <c r="F190" s="12">
        <v>148.91851219952761</v>
      </c>
      <c r="G190" s="12">
        <v>149.70242714999438</v>
      </c>
      <c r="H190" s="12">
        <v>147.49996254164449</v>
      </c>
      <c r="I190" s="12">
        <v>198.6593144165079</v>
      </c>
      <c r="J190" s="12">
        <v>200.73863560305168</v>
      </c>
      <c r="K190" s="12">
        <v>201.51055689367786</v>
      </c>
      <c r="L190" s="12">
        <v>198.76564425163619</v>
      </c>
      <c r="M190" s="12">
        <v>199.42388544201611</v>
      </c>
      <c r="N190" s="12">
        <v>202.16004799035949</v>
      </c>
      <c r="O190" s="12">
        <v>200.16072885745587</v>
      </c>
      <c r="P190" s="12">
        <v>201.50928515018958</v>
      </c>
      <c r="Q190" s="12">
        <v>202.32869866622067</v>
      </c>
      <c r="R190" s="12">
        <v>203.12525989373</v>
      </c>
      <c r="S190" s="12">
        <v>204.13473584785996</v>
      </c>
      <c r="T190" s="12">
        <v>204.13473584785996</v>
      </c>
    </row>
    <row r="191" spans="1:20" x14ac:dyDescent="0.3">
      <c r="A191" s="260"/>
      <c r="B191" s="126" t="s">
        <v>59</v>
      </c>
      <c r="C191" s="12">
        <v>0</v>
      </c>
      <c r="D191" s="12">
        <v>78.196732768006171</v>
      </c>
      <c r="E191" s="12">
        <v>62.860541494347231</v>
      </c>
      <c r="F191" s="12">
        <v>63.508564405847125</v>
      </c>
      <c r="G191" s="12">
        <v>67.666020359672117</v>
      </c>
      <c r="H191" s="12">
        <v>65.361108841451198</v>
      </c>
      <c r="I191" s="12">
        <v>66.31622613984679</v>
      </c>
      <c r="J191" s="12">
        <v>65.88986749596134</v>
      </c>
      <c r="K191" s="12">
        <v>66.601000170350034</v>
      </c>
      <c r="L191" s="12">
        <v>67.27646919309322</v>
      </c>
      <c r="M191" s="12">
        <v>67.997016292605736</v>
      </c>
      <c r="N191" s="12">
        <v>68.713622741744544</v>
      </c>
      <c r="O191" s="12">
        <v>69.43894427820301</v>
      </c>
      <c r="P191" s="12">
        <v>68.226471650769298</v>
      </c>
      <c r="Q191" s="12">
        <v>66.800141015456234</v>
      </c>
      <c r="R191" s="12">
        <v>68.736872190921275</v>
      </c>
      <c r="S191" s="12">
        <v>70.345729695501461</v>
      </c>
      <c r="T191" s="12">
        <v>70.345729695501461</v>
      </c>
    </row>
    <row r="192" spans="1:20" x14ac:dyDescent="0.3">
      <c r="A192" s="260"/>
      <c r="B192" s="126" t="s">
        <v>60</v>
      </c>
      <c r="C192" s="12">
        <v>0</v>
      </c>
      <c r="D192" s="12">
        <v>1.3527524399992308</v>
      </c>
      <c r="E192" s="12">
        <v>1.4040285402940837</v>
      </c>
      <c r="F192" s="12">
        <v>1.6285282638234126</v>
      </c>
      <c r="G192" s="12">
        <v>1.9698473820618125</v>
      </c>
      <c r="H192" s="12">
        <v>2.1935634636963015</v>
      </c>
      <c r="I192" s="12">
        <v>12.041620495181995</v>
      </c>
      <c r="J192" s="12">
        <v>11.980281285575405</v>
      </c>
      <c r="K192" s="12">
        <v>12.477880220204378</v>
      </c>
      <c r="L192" s="12">
        <v>12.596215335260464</v>
      </c>
      <c r="M192" s="12">
        <v>13.230202902198155</v>
      </c>
      <c r="N192" s="12">
        <v>13.420457372312121</v>
      </c>
      <c r="O192" s="12">
        <v>14.683323234547698</v>
      </c>
      <c r="P192" s="12">
        <v>15.52263429688419</v>
      </c>
      <c r="Q192" s="12">
        <v>15.905700993714373</v>
      </c>
      <c r="R192" s="12">
        <v>16.117081609839619</v>
      </c>
      <c r="S192" s="12">
        <v>16.750566655402427</v>
      </c>
      <c r="T192" s="12">
        <v>16.750566655402427</v>
      </c>
    </row>
    <row r="193" spans="1:20" x14ac:dyDescent="0.3">
      <c r="A193" s="260"/>
      <c r="B193" s="126" t="s">
        <v>61</v>
      </c>
      <c r="C193" s="12">
        <v>0</v>
      </c>
      <c r="D193" s="12">
        <v>337.61528359602033</v>
      </c>
      <c r="E193" s="12">
        <v>350.48672698387429</v>
      </c>
      <c r="F193" s="12">
        <v>362.43345589485762</v>
      </c>
      <c r="G193" s="12">
        <v>380.11665353772503</v>
      </c>
      <c r="H193" s="12">
        <v>389.57475449712484</v>
      </c>
      <c r="I193" s="12">
        <v>397.27424621141364</v>
      </c>
      <c r="J193" s="12">
        <v>410.48711763961819</v>
      </c>
      <c r="K193" s="12">
        <v>419.68554308238686</v>
      </c>
      <c r="L193" s="12">
        <v>427.56035505356789</v>
      </c>
      <c r="M193" s="12">
        <v>436.89517381409922</v>
      </c>
      <c r="N193" s="12">
        <v>454.54692353932086</v>
      </c>
      <c r="O193" s="12">
        <v>460.01983598737206</v>
      </c>
      <c r="P193" s="12">
        <v>469.25857275079676</v>
      </c>
      <c r="Q193" s="12">
        <v>479.40139047539407</v>
      </c>
      <c r="R193" s="12">
        <v>478.32671178631597</v>
      </c>
      <c r="S193" s="12">
        <v>479.1991773051418</v>
      </c>
      <c r="T193" s="12">
        <v>479.1991773051418</v>
      </c>
    </row>
    <row r="194" spans="1:20" x14ac:dyDescent="0.3">
      <c r="A194" s="260"/>
      <c r="B194" s="126" t="s">
        <v>62</v>
      </c>
      <c r="C194" s="12">
        <v>0</v>
      </c>
      <c r="D194" s="12">
        <v>7.4500827479990583</v>
      </c>
      <c r="E194" s="12">
        <v>8.0949651056232792</v>
      </c>
      <c r="F194" s="12">
        <v>8.1638582880315713</v>
      </c>
      <c r="G194" s="12">
        <v>7.6890193365518869</v>
      </c>
      <c r="H194" s="12">
        <v>8.193703493144092</v>
      </c>
      <c r="I194" s="12">
        <v>7.6988861857699318</v>
      </c>
      <c r="J194" s="12">
        <v>7.4990431693416362</v>
      </c>
      <c r="K194" s="12">
        <v>7.456310002566032</v>
      </c>
      <c r="L194" s="12">
        <v>7.6751005309613056</v>
      </c>
      <c r="M194" s="12">
        <v>8.0580146368271048</v>
      </c>
      <c r="N194" s="12">
        <v>8.2627442338727359</v>
      </c>
      <c r="O194" s="12">
        <v>8.590050967675209</v>
      </c>
      <c r="P194" s="12">
        <v>8.4262148470099305</v>
      </c>
      <c r="Q194" s="12">
        <v>8.6413532354949751</v>
      </c>
      <c r="R194" s="12">
        <v>9.0195453012220543</v>
      </c>
      <c r="S194" s="12">
        <v>9.5366843830745154</v>
      </c>
      <c r="T194" s="12">
        <v>9.5366843830745154</v>
      </c>
    </row>
    <row r="195" spans="1:20" x14ac:dyDescent="0.3">
      <c r="A195" s="260"/>
      <c r="B195" s="126" t="s">
        <v>63</v>
      </c>
      <c r="C195" s="12">
        <v>0</v>
      </c>
      <c r="D195" s="12">
        <v>1.7540887479996692</v>
      </c>
      <c r="E195" s="12">
        <v>1.9195117776915618</v>
      </c>
      <c r="F195" s="12">
        <v>2.0365494032954223</v>
      </c>
      <c r="G195" s="12">
        <v>2.022102141102879</v>
      </c>
      <c r="H195" s="12">
        <v>1.9038117732579862</v>
      </c>
      <c r="I195" s="12">
        <v>1.8338733820960811</v>
      </c>
      <c r="J195" s="12">
        <v>1.7942262731251424</v>
      </c>
      <c r="K195" s="12">
        <v>1.7346308687204988</v>
      </c>
      <c r="L195" s="12">
        <v>1.7642232868134602</v>
      </c>
      <c r="M195" s="12">
        <v>1.8042172873525955</v>
      </c>
      <c r="N195" s="12">
        <v>1.784054159942406</v>
      </c>
      <c r="O195" s="12">
        <v>1.723934846650198</v>
      </c>
      <c r="P195" s="12">
        <v>1.7341688183666497</v>
      </c>
      <c r="Q195" s="12">
        <v>1.7241949519867319</v>
      </c>
      <c r="R195" s="12">
        <v>1.4559754946198911</v>
      </c>
      <c r="S195" s="12">
        <v>1.3853882938478155</v>
      </c>
      <c r="T195" s="12">
        <v>1.3853882938478155</v>
      </c>
    </row>
    <row r="196" spans="1:20" x14ac:dyDescent="0.3">
      <c r="A196" s="260"/>
      <c r="B196" s="126" t="s">
        <v>64</v>
      </c>
      <c r="C196" s="12">
        <v>0</v>
      </c>
      <c r="D196" s="12">
        <v>23.455734819995399</v>
      </c>
      <c r="E196" s="12">
        <v>26.594119210357324</v>
      </c>
      <c r="F196" s="12">
        <v>28.414962010529429</v>
      </c>
      <c r="G196" s="12">
        <v>28.658063181729705</v>
      </c>
      <c r="H196" s="12">
        <v>29.912911349953461</v>
      </c>
      <c r="I196" s="12">
        <v>26.554658138637294</v>
      </c>
      <c r="J196" s="12">
        <v>26.857034437895063</v>
      </c>
      <c r="K196" s="12">
        <v>27.110376085442404</v>
      </c>
      <c r="L196" s="12">
        <v>25.715895493262195</v>
      </c>
      <c r="M196" s="12">
        <v>27.039094006849194</v>
      </c>
      <c r="N196" s="12">
        <v>23.430113010012491</v>
      </c>
      <c r="O196" s="12">
        <v>22.806054817690651</v>
      </c>
      <c r="P196" s="12">
        <v>22.555754420553264</v>
      </c>
      <c r="Q196" s="12">
        <v>22.724299006285626</v>
      </c>
      <c r="R196" s="12">
        <v>23.542073516140331</v>
      </c>
      <c r="S196" s="12">
        <v>25.066269847690045</v>
      </c>
      <c r="T196" s="12">
        <v>25.066269847690045</v>
      </c>
    </row>
    <row r="197" spans="1:20" x14ac:dyDescent="0.3">
      <c r="A197" s="260"/>
      <c r="B197" s="126" t="s">
        <v>65</v>
      </c>
      <c r="C197" s="12">
        <v>0</v>
      </c>
      <c r="D197" s="12">
        <v>16.634941784000588</v>
      </c>
      <c r="E197" s="12">
        <v>16.444816798926091</v>
      </c>
      <c r="F197" s="12">
        <v>17.015254204536181</v>
      </c>
      <c r="G197" s="12">
        <v>18.04063498037868</v>
      </c>
      <c r="H197" s="12">
        <v>18.180352518635022</v>
      </c>
      <c r="I197" s="12">
        <v>18.186303659677407</v>
      </c>
      <c r="J197" s="12">
        <v>18.410146483026804</v>
      </c>
      <c r="K197" s="12">
        <v>18.635361519436078</v>
      </c>
      <c r="L197" s="12">
        <v>18.642973897976514</v>
      </c>
      <c r="M197" s="12">
        <v>18.696188517043712</v>
      </c>
      <c r="N197" s="12">
        <v>19.551778670102703</v>
      </c>
      <c r="O197" s="12">
        <v>20.166065153349802</v>
      </c>
      <c r="P197" s="12">
        <v>19.671150856105882</v>
      </c>
      <c r="Q197" s="12">
        <v>19.796079469275689</v>
      </c>
      <c r="R197" s="12">
        <v>21.222392760704711</v>
      </c>
      <c r="S197" s="12">
        <v>21.764353287687136</v>
      </c>
      <c r="T197" s="12">
        <v>21.764353287687136</v>
      </c>
    </row>
    <row r="198" spans="1:20" x14ac:dyDescent="0.3">
      <c r="A198" s="260"/>
      <c r="B198" s="126" t="s">
        <v>66</v>
      </c>
      <c r="C198" s="12">
        <v>0</v>
      </c>
      <c r="D198" s="12">
        <v>6.9344834239987216</v>
      </c>
      <c r="E198" s="12">
        <v>7.0631661283134823</v>
      </c>
      <c r="F198" s="12">
        <v>7.4440049477608472</v>
      </c>
      <c r="G198" s="12">
        <v>7.4337783055254496</v>
      </c>
      <c r="H198" s="12">
        <v>7.6749824993080429</v>
      </c>
      <c r="I198" s="12">
        <v>7.3045824795733614</v>
      </c>
      <c r="J198" s="12">
        <v>7.2609957969071308</v>
      </c>
      <c r="K198" s="12">
        <v>7.4969621844481198</v>
      </c>
      <c r="L198" s="12">
        <v>7.8391527350082777</v>
      </c>
      <c r="M198" s="12">
        <v>8.0897912894242747</v>
      </c>
      <c r="N198" s="12">
        <v>8.3893173148594737</v>
      </c>
      <c r="O198" s="12">
        <v>8.6308960362149119</v>
      </c>
      <c r="P198" s="12">
        <v>8.7984651984698186</v>
      </c>
      <c r="Q198" s="12">
        <v>9.1397808811027019</v>
      </c>
      <c r="R198" s="12">
        <v>9.9390873423585422</v>
      </c>
      <c r="S198" s="12">
        <v>10.497517450744901</v>
      </c>
      <c r="T198" s="12">
        <v>10.497517450744901</v>
      </c>
    </row>
    <row r="199" spans="1:20" x14ac:dyDescent="0.3">
      <c r="A199" s="260"/>
      <c r="B199" s="126" t="s">
        <v>67</v>
      </c>
      <c r="C199" s="12">
        <v>0</v>
      </c>
      <c r="D199" s="12">
        <v>42.903273839991236</v>
      </c>
      <c r="E199" s="12">
        <v>44.344938320121045</v>
      </c>
      <c r="F199" s="12">
        <v>45.380740688433804</v>
      </c>
      <c r="G199" s="12">
        <v>47.651837652807174</v>
      </c>
      <c r="H199" s="12">
        <v>49.105873985453051</v>
      </c>
      <c r="I199" s="12">
        <v>53.89050854171861</v>
      </c>
      <c r="J199" s="12">
        <v>52.913952071008055</v>
      </c>
      <c r="K199" s="12">
        <v>53.556678756487855</v>
      </c>
      <c r="L199" s="12">
        <v>54.458273367872984</v>
      </c>
      <c r="M199" s="12">
        <v>55.291673168210473</v>
      </c>
      <c r="N199" s="12">
        <v>55.917709927766943</v>
      </c>
      <c r="O199" s="12">
        <v>57.047252396233567</v>
      </c>
      <c r="P199" s="12">
        <v>57.079154507928152</v>
      </c>
      <c r="Q199" s="12">
        <v>57.381197279480425</v>
      </c>
      <c r="R199" s="12">
        <v>55.418709755341709</v>
      </c>
      <c r="S199" s="12">
        <v>55.134960578254365</v>
      </c>
      <c r="T199" s="12">
        <v>55.134960578254365</v>
      </c>
    </row>
    <row r="200" spans="1:20" x14ac:dyDescent="0.3">
      <c r="A200" s="260"/>
      <c r="B200" s="126" t="s">
        <v>68</v>
      </c>
      <c r="C200" s="12">
        <v>0</v>
      </c>
      <c r="D200" s="12">
        <v>27.152370979995013</v>
      </c>
      <c r="E200" s="12">
        <v>27.983745020685159</v>
      </c>
      <c r="F200" s="12">
        <v>29.060999309858769</v>
      </c>
      <c r="G200" s="12">
        <v>30.117653143616522</v>
      </c>
      <c r="H200" s="12">
        <v>31.535444117047497</v>
      </c>
      <c r="I200" s="12">
        <v>41.346659138799382</v>
      </c>
      <c r="J200" s="12">
        <v>42.003814109815288</v>
      </c>
      <c r="K200" s="12">
        <v>44.015262845794403</v>
      </c>
      <c r="L200" s="12">
        <v>46.00990956931232</v>
      </c>
      <c r="M200" s="12">
        <v>47.63956718700345</v>
      </c>
      <c r="N200" s="12">
        <v>49.596771025307739</v>
      </c>
      <c r="O200" s="12">
        <v>50.709488902006832</v>
      </c>
      <c r="P200" s="12">
        <v>51.566572621974785</v>
      </c>
      <c r="Q200" s="12">
        <v>52.466441694192419</v>
      </c>
      <c r="R200" s="12">
        <v>54.521347908935255</v>
      </c>
      <c r="S200" s="12">
        <v>54.300055813824507</v>
      </c>
      <c r="T200" s="12">
        <v>54.300055813824507</v>
      </c>
    </row>
    <row r="201" spans="1:20" x14ac:dyDescent="0.3">
      <c r="A201" s="260"/>
      <c r="B201" s="126" t="s">
        <v>69</v>
      </c>
      <c r="C201" s="12">
        <v>0</v>
      </c>
      <c r="D201" s="12">
        <v>6.8708691759964573</v>
      </c>
      <c r="E201" s="12">
        <v>6.939434201413774</v>
      </c>
      <c r="F201" s="12">
        <v>7.1720770088314376</v>
      </c>
      <c r="G201" s="12">
        <v>7.0730952090577679</v>
      </c>
      <c r="H201" s="12">
        <v>7.2179768841415335</v>
      </c>
      <c r="I201" s="12">
        <v>6.4253423265543761</v>
      </c>
      <c r="J201" s="12">
        <v>6.5955703737969866</v>
      </c>
      <c r="K201" s="12">
        <v>6.7347702323013863</v>
      </c>
      <c r="L201" s="12">
        <v>6.8851130758871513</v>
      </c>
      <c r="M201" s="12">
        <v>7.5568350740692543</v>
      </c>
      <c r="N201" s="12">
        <v>7.4645236111720088</v>
      </c>
      <c r="O201" s="12">
        <v>6.4687753545539168</v>
      </c>
      <c r="P201" s="12">
        <v>7.6509459731938323</v>
      </c>
      <c r="Q201" s="12">
        <v>6.6541650708700928</v>
      </c>
      <c r="R201" s="12">
        <v>7.0237600040948651</v>
      </c>
      <c r="S201" s="12">
        <v>7.7967421953497542</v>
      </c>
      <c r="T201" s="12">
        <v>7.7967421953497542</v>
      </c>
    </row>
    <row r="202" spans="1:20" x14ac:dyDescent="0.3">
      <c r="A202" s="260"/>
      <c r="B202" s="126" t="s">
        <v>70</v>
      </c>
      <c r="C202" s="12">
        <v>0</v>
      </c>
      <c r="D202" s="12">
        <v>31.430054912000703</v>
      </c>
      <c r="E202" s="12">
        <v>34.514472518719693</v>
      </c>
      <c r="F202" s="12">
        <v>37.947589834792588</v>
      </c>
      <c r="G202" s="12">
        <v>39.2702249422655</v>
      </c>
      <c r="H202" s="12">
        <v>39.399041763137177</v>
      </c>
      <c r="I202" s="12">
        <v>39.495240129759402</v>
      </c>
      <c r="J202" s="12">
        <v>40.514057961481896</v>
      </c>
      <c r="K202" s="12">
        <v>41.659390858456369</v>
      </c>
      <c r="L202" s="12">
        <v>42.82581484118338</v>
      </c>
      <c r="M202" s="12">
        <v>43.942643536953582</v>
      </c>
      <c r="N202" s="12">
        <v>44.98067131341962</v>
      </c>
      <c r="O202" s="12">
        <v>46.117381398487154</v>
      </c>
      <c r="P202" s="12">
        <v>40.695524487372651</v>
      </c>
      <c r="Q202" s="12">
        <v>36.427601761647928</v>
      </c>
      <c r="R202" s="12">
        <v>36.261509217774858</v>
      </c>
      <c r="S202" s="12">
        <v>33.469738916933991</v>
      </c>
      <c r="T202" s="12">
        <v>33.469738916933991</v>
      </c>
    </row>
    <row r="203" spans="1:20" x14ac:dyDescent="0.3">
      <c r="A203" s="261"/>
      <c r="B203" s="126" t="s">
        <v>71</v>
      </c>
      <c r="C203" s="12">
        <v>0</v>
      </c>
      <c r="D203" s="12">
        <v>0.60710405199959838</v>
      </c>
      <c r="E203" s="12">
        <v>0.6881069296977691</v>
      </c>
      <c r="F203" s="12">
        <v>0.76910751295307456</v>
      </c>
      <c r="G203" s="12">
        <v>0.83001210411915516</v>
      </c>
      <c r="H203" s="12">
        <v>0.89094602374116072</v>
      </c>
      <c r="I203" s="12">
        <v>1.0106836064274951</v>
      </c>
      <c r="J203" s="12">
        <v>1.0508890462990736</v>
      </c>
      <c r="K203" s="12">
        <v>1.0813460887415876</v>
      </c>
      <c r="L203" s="12">
        <v>1.1015027534503909</v>
      </c>
      <c r="M203" s="12">
        <v>1.1209059931508067</v>
      </c>
      <c r="N203" s="12">
        <v>1.1412818503656914</v>
      </c>
      <c r="O203" s="12">
        <v>1.1714677269218945</v>
      </c>
      <c r="P203" s="12">
        <v>1.1923273225757667</v>
      </c>
      <c r="Q203" s="12">
        <v>1.2336649802790205</v>
      </c>
      <c r="R203" s="12">
        <v>1.3238793839390943</v>
      </c>
      <c r="S203" s="12">
        <v>1.3616588076881064</v>
      </c>
      <c r="T203" s="12">
        <v>1.3616588076881064</v>
      </c>
    </row>
    <row r="204" spans="1:20" x14ac:dyDescent="0.3">
      <c r="A204" s="259" t="s">
        <v>14</v>
      </c>
      <c r="B204" s="43" t="s">
        <v>399</v>
      </c>
      <c r="C204" s="64">
        <v>0</v>
      </c>
      <c r="D204" s="45">
        <v>1.1163573029671166E-2</v>
      </c>
      <c r="E204" s="45">
        <v>1.1372458598328812E-2</v>
      </c>
      <c r="F204" s="45">
        <v>1.1635289453317424E-2</v>
      </c>
      <c r="G204" s="45">
        <v>1.1633907653329674E-2</v>
      </c>
      <c r="H204" s="45">
        <v>1.1268195926026441E-2</v>
      </c>
      <c r="I204" s="64">
        <v>1.1706898559520696E-2</v>
      </c>
      <c r="J204" s="64">
        <v>1.1819379115001055E-2</v>
      </c>
      <c r="K204" s="64">
        <v>1.2043588380432964E-2</v>
      </c>
      <c r="L204" s="64">
        <v>1.2276666394227065E-2</v>
      </c>
      <c r="M204" s="64">
        <v>1.2409951287990759E-2</v>
      </c>
      <c r="N204" s="64">
        <v>1.2613857836926685E-2</v>
      </c>
      <c r="O204" s="64">
        <v>1.2797966611615554E-2</v>
      </c>
      <c r="P204" s="64">
        <v>1.3058286149078132E-2</v>
      </c>
      <c r="Q204" s="64">
        <v>1.3262093650003248E-2</v>
      </c>
      <c r="R204" s="64">
        <v>1.340597916092366E-2</v>
      </c>
      <c r="S204" s="64">
        <v>1.2885833459349452E-2</v>
      </c>
      <c r="T204" s="64">
        <v>3.3000000000000002E-2</v>
      </c>
    </row>
    <row r="205" spans="1:20" x14ac:dyDescent="0.3">
      <c r="A205" s="260"/>
      <c r="B205" s="126" t="s">
        <v>58</v>
      </c>
      <c r="C205" s="12">
        <v>0</v>
      </c>
      <c r="D205" s="12">
        <v>153.0342900399157</v>
      </c>
      <c r="E205" s="12">
        <v>148.9729103243231</v>
      </c>
      <c r="F205" s="12">
        <v>149.62156630969034</v>
      </c>
      <c r="G205" s="12">
        <v>150.59192460932314</v>
      </c>
      <c r="H205" s="12">
        <v>154.66717743350571</v>
      </c>
      <c r="I205" s="12">
        <v>208.41690496988645</v>
      </c>
      <c r="J205" s="12">
        <v>209.45924768918985</v>
      </c>
      <c r="K205" s="12">
        <v>211.2686204764573</v>
      </c>
      <c r="L205" s="12">
        <v>212.13869860165372</v>
      </c>
      <c r="M205" s="12">
        <v>207.56296496324723</v>
      </c>
      <c r="N205" s="12">
        <v>209.4555221621026</v>
      </c>
      <c r="O205" s="12">
        <v>208.22787686452293</v>
      </c>
      <c r="P205" s="12">
        <v>211.05418766234567</v>
      </c>
      <c r="Q205" s="12">
        <v>211.0962707693435</v>
      </c>
      <c r="R205" s="12">
        <v>206.93402814721085</v>
      </c>
      <c r="S205" s="12">
        <v>207.69325700189273</v>
      </c>
      <c r="T205" s="12">
        <v>122.68869001273013</v>
      </c>
    </row>
    <row r="206" spans="1:20" x14ac:dyDescent="0.3">
      <c r="A206" s="260"/>
      <c r="B206" s="126" t="s">
        <v>59</v>
      </c>
      <c r="C206" s="12">
        <v>0</v>
      </c>
      <c r="D206" s="12">
        <v>36.120012302733002</v>
      </c>
      <c r="E206" s="12">
        <v>34.367555914090225</v>
      </c>
      <c r="F206" s="12">
        <v>34.124282192780129</v>
      </c>
      <c r="G206" s="12">
        <v>35.825918529311927</v>
      </c>
      <c r="H206" s="12">
        <v>37.024130606972896</v>
      </c>
      <c r="I206" s="12">
        <v>47.118964802931885</v>
      </c>
      <c r="J206" s="12">
        <v>48.235013736085058</v>
      </c>
      <c r="K206" s="12">
        <v>49.043991241120366</v>
      </c>
      <c r="L206" s="12">
        <v>47.506793000869983</v>
      </c>
      <c r="M206" s="12">
        <v>46.581539433563862</v>
      </c>
      <c r="N206" s="12">
        <v>44.850719365183515</v>
      </c>
      <c r="O206" s="12">
        <v>42.218387013883373</v>
      </c>
      <c r="P206" s="12">
        <v>40.214307801208896</v>
      </c>
      <c r="Q206" s="12">
        <v>36.356002662384057</v>
      </c>
      <c r="R206" s="12">
        <v>36.550507844056796</v>
      </c>
      <c r="S206" s="12">
        <v>38.300235768520153</v>
      </c>
      <c r="T206" s="12">
        <v>62.126797581882613</v>
      </c>
    </row>
    <row r="207" spans="1:20" x14ac:dyDescent="0.3">
      <c r="A207" s="260"/>
      <c r="B207" s="126" t="s">
        <v>60</v>
      </c>
      <c r="C207" s="12">
        <v>0</v>
      </c>
      <c r="D207" s="12">
        <v>8.4653651724024819</v>
      </c>
      <c r="E207" s="12">
        <v>8.4649021025374331</v>
      </c>
      <c r="F207" s="12">
        <v>8.6120544223917328</v>
      </c>
      <c r="G207" s="12">
        <v>8.5337007570965557</v>
      </c>
      <c r="H207" s="12">
        <v>8.7774283005757194</v>
      </c>
      <c r="I207" s="12">
        <v>16.878687429806185</v>
      </c>
      <c r="J207" s="12">
        <v>15.885068615387016</v>
      </c>
      <c r="K207" s="12">
        <v>16.852934495172956</v>
      </c>
      <c r="L207" s="12">
        <v>16.291435849812355</v>
      </c>
      <c r="M207" s="12">
        <v>15.975161018437671</v>
      </c>
      <c r="N207" s="12">
        <v>15.289803066142579</v>
      </c>
      <c r="O207" s="12">
        <v>15.439531758957655</v>
      </c>
      <c r="P207" s="12">
        <v>15.567648311605176</v>
      </c>
      <c r="Q207" s="12">
        <v>15.975610498097861</v>
      </c>
      <c r="R207" s="12">
        <v>15.844278206005864</v>
      </c>
      <c r="S207" s="12">
        <v>15.575937234961811</v>
      </c>
      <c r="T207" s="12">
        <v>10.186176389331928</v>
      </c>
    </row>
    <row r="208" spans="1:20" x14ac:dyDescent="0.3">
      <c r="A208" s="260"/>
      <c r="B208" s="126" t="s">
        <v>61</v>
      </c>
      <c r="C208" s="12">
        <v>0</v>
      </c>
      <c r="D208" s="12">
        <v>147.3508289103859</v>
      </c>
      <c r="E208" s="12">
        <v>144.69158287004839</v>
      </c>
      <c r="F208" s="12">
        <v>143.87700988161166</v>
      </c>
      <c r="G208" s="12">
        <v>147.07358994881895</v>
      </c>
      <c r="H208" s="12">
        <v>142.98447795206235</v>
      </c>
      <c r="I208" s="12">
        <v>142.53152264920496</v>
      </c>
      <c r="J208" s="12">
        <v>142.18849059156219</v>
      </c>
      <c r="K208" s="12">
        <v>148.90237234254948</v>
      </c>
      <c r="L208" s="12">
        <v>144.68692584504149</v>
      </c>
      <c r="M208" s="12">
        <v>148.70629577352665</v>
      </c>
      <c r="N208" s="12">
        <v>150.35363038493952</v>
      </c>
      <c r="O208" s="12">
        <v>147.10295715569634</v>
      </c>
      <c r="P208" s="12">
        <v>147.54579219756005</v>
      </c>
      <c r="Q208" s="12">
        <v>148.62901021598285</v>
      </c>
      <c r="R208" s="12">
        <v>149.01118867106459</v>
      </c>
      <c r="S208" s="12">
        <v>149.89640498416321</v>
      </c>
      <c r="T208" s="12">
        <v>195.4100705189534</v>
      </c>
    </row>
    <row r="209" spans="1:20" x14ac:dyDescent="0.3">
      <c r="A209" s="260"/>
      <c r="B209" s="126" t="s">
        <v>62</v>
      </c>
      <c r="C209" s="12">
        <v>0</v>
      </c>
      <c r="D209" s="12">
        <v>9.717725800897016</v>
      </c>
      <c r="E209" s="12">
        <v>9.0242424759989177</v>
      </c>
      <c r="F209" s="12">
        <v>9.1329425026069231</v>
      </c>
      <c r="G209" s="12">
        <v>9.5795663948244609</v>
      </c>
      <c r="H209" s="12">
        <v>10.069917508935299</v>
      </c>
      <c r="I209" s="12">
        <v>10.083593437411745</v>
      </c>
      <c r="J209" s="12">
        <v>9.6620435418287212</v>
      </c>
      <c r="K209" s="12">
        <v>10.162173606146673</v>
      </c>
      <c r="L209" s="12">
        <v>10.428201564943629</v>
      </c>
      <c r="M209" s="12">
        <v>10.578246431184441</v>
      </c>
      <c r="N209" s="12">
        <v>10.228575557261333</v>
      </c>
      <c r="O209" s="12">
        <v>11.752796995411932</v>
      </c>
      <c r="P209" s="12">
        <v>12.270472492028905</v>
      </c>
      <c r="Q209" s="12">
        <v>11.970015730048912</v>
      </c>
      <c r="R209" s="12">
        <v>12.943565269779453</v>
      </c>
      <c r="S209" s="12">
        <v>12.826490426307828</v>
      </c>
      <c r="T209" s="12">
        <v>18.879303573846553</v>
      </c>
    </row>
    <row r="210" spans="1:20" x14ac:dyDescent="0.3">
      <c r="A210" s="260"/>
      <c r="B210" s="126" t="s">
        <v>63</v>
      </c>
      <c r="C210" s="12">
        <v>0</v>
      </c>
      <c r="D210" s="12">
        <v>1.1474583948836605</v>
      </c>
      <c r="E210" s="12">
        <v>0.91120757580053569</v>
      </c>
      <c r="F210" s="12">
        <v>1.0162502704279095</v>
      </c>
      <c r="G210" s="12">
        <v>1.0904667164508923</v>
      </c>
      <c r="H210" s="12">
        <v>1.1381648551662746</v>
      </c>
      <c r="I210" s="12">
        <v>1.0042648022751006</v>
      </c>
      <c r="J210" s="12">
        <v>0.99917864455018224</v>
      </c>
      <c r="K210" s="12">
        <v>0.97986103007000669</v>
      </c>
      <c r="L210" s="12">
        <v>0.9902384791421639</v>
      </c>
      <c r="M210" s="12">
        <v>1.0403086550016492</v>
      </c>
      <c r="N210" s="12">
        <v>1.1618372437524496</v>
      </c>
      <c r="O210" s="12">
        <v>1.1938483033089695</v>
      </c>
      <c r="P210" s="12">
        <v>1.2291259617633663</v>
      </c>
      <c r="Q210" s="12">
        <v>1.2949225160750597</v>
      </c>
      <c r="R210" s="12">
        <v>1.1025748308456811</v>
      </c>
      <c r="S210" s="12">
        <v>1.072708772453262</v>
      </c>
      <c r="T210" s="12">
        <v>1.9028448987065734</v>
      </c>
    </row>
    <row r="211" spans="1:20" x14ac:dyDescent="0.3">
      <c r="A211" s="260"/>
      <c r="B211" s="126" t="s">
        <v>64</v>
      </c>
      <c r="C211" s="12">
        <v>0</v>
      </c>
      <c r="D211" s="12">
        <v>32.025614709849691</v>
      </c>
      <c r="E211" s="12">
        <v>33.264309800938904</v>
      </c>
      <c r="F211" s="12">
        <v>33.411839773955059</v>
      </c>
      <c r="G211" s="12">
        <v>31.381031540871621</v>
      </c>
      <c r="H211" s="12">
        <v>33.68789940550721</v>
      </c>
      <c r="I211" s="12">
        <v>19.066578062092383</v>
      </c>
      <c r="J211" s="12">
        <v>19.783527741428603</v>
      </c>
      <c r="K211" s="12">
        <v>19.795014973819967</v>
      </c>
      <c r="L211" s="12">
        <v>19.765687781754909</v>
      </c>
      <c r="M211" s="12">
        <v>19.507214396823731</v>
      </c>
      <c r="N211" s="12">
        <v>20.340116642645253</v>
      </c>
      <c r="O211" s="12">
        <v>20.273507711329149</v>
      </c>
      <c r="P211" s="12">
        <v>20.498968780391721</v>
      </c>
      <c r="Q211" s="12">
        <v>20.876466124826731</v>
      </c>
      <c r="R211" s="12">
        <v>20.638388635505763</v>
      </c>
      <c r="S211" s="12">
        <v>21.067567936608288</v>
      </c>
      <c r="T211" s="12">
        <v>200.02582166812118</v>
      </c>
    </row>
    <row r="212" spans="1:20" x14ac:dyDescent="0.3">
      <c r="A212" s="260"/>
      <c r="B212" s="126" t="s">
        <v>65</v>
      </c>
      <c r="C212" s="12">
        <v>0</v>
      </c>
      <c r="D212" s="12">
        <v>8.0766334077214541</v>
      </c>
      <c r="E212" s="12">
        <v>7.6140160370726093</v>
      </c>
      <c r="F212" s="12">
        <v>7.8365715829127902</v>
      </c>
      <c r="G212" s="12">
        <v>8.0019200284999208</v>
      </c>
      <c r="H212" s="12">
        <v>8.3066439292818224</v>
      </c>
      <c r="I212" s="12">
        <v>8.3112080232764338</v>
      </c>
      <c r="J212" s="12">
        <v>8.1856262536128757</v>
      </c>
      <c r="K212" s="12">
        <v>8.3625476360685518</v>
      </c>
      <c r="L212" s="12">
        <v>8.5874129445891576</v>
      </c>
      <c r="M212" s="12">
        <v>8.6504116663655015</v>
      </c>
      <c r="N212" s="12">
        <v>8.8848843904216537</v>
      </c>
      <c r="O212" s="12">
        <v>9.0929552315881459</v>
      </c>
      <c r="P212" s="12">
        <v>12.181372037768831</v>
      </c>
      <c r="Q212" s="12">
        <v>12.254051940914614</v>
      </c>
      <c r="R212" s="12">
        <v>12.087865045949222</v>
      </c>
      <c r="S212" s="12">
        <v>12.554757385398625</v>
      </c>
      <c r="T212" s="12">
        <v>13.101588325861771</v>
      </c>
    </row>
    <row r="213" spans="1:20" x14ac:dyDescent="0.3">
      <c r="A213" s="260"/>
      <c r="B213" s="126" t="s">
        <v>66</v>
      </c>
      <c r="C213" s="12">
        <v>0</v>
      </c>
      <c r="D213" s="12">
        <v>6.9403494941227555</v>
      </c>
      <c r="E213" s="12">
        <v>6.45415928434221</v>
      </c>
      <c r="F213" s="12">
        <v>6.4738082844164726</v>
      </c>
      <c r="G213" s="12">
        <v>6.8227020430658252</v>
      </c>
      <c r="H213" s="12">
        <v>6.9229052383503564</v>
      </c>
      <c r="I213" s="12">
        <v>6.8851106353074076</v>
      </c>
      <c r="J213" s="12">
        <v>7.1530546269534252</v>
      </c>
      <c r="K213" s="12">
        <v>6.9578448132619739</v>
      </c>
      <c r="L213" s="12">
        <v>6.9177813467087459</v>
      </c>
      <c r="M213" s="12">
        <v>6.9618026356857543</v>
      </c>
      <c r="N213" s="12">
        <v>6.7564320623897283</v>
      </c>
      <c r="O213" s="12">
        <v>6.9305050349567017</v>
      </c>
      <c r="P213" s="12">
        <v>6.7588193177481504</v>
      </c>
      <c r="Q213" s="12">
        <v>6.9131749906877618</v>
      </c>
      <c r="R213" s="12">
        <v>6.8629358607641064</v>
      </c>
      <c r="S213" s="12">
        <v>7.116937376501987</v>
      </c>
      <c r="T213" s="12">
        <v>15.152416804194116</v>
      </c>
    </row>
    <row r="214" spans="1:20" x14ac:dyDescent="0.3">
      <c r="A214" s="260"/>
      <c r="B214" s="126" t="s">
        <v>67</v>
      </c>
      <c r="C214" s="12">
        <v>0</v>
      </c>
      <c r="D214" s="12">
        <v>27.432885223430901</v>
      </c>
      <c r="E214" s="12">
        <v>25.129149869538402</v>
      </c>
      <c r="F214" s="12">
        <v>26.148192716944731</v>
      </c>
      <c r="G214" s="12">
        <v>27.163023603944261</v>
      </c>
      <c r="H214" s="12">
        <v>28.499498200593642</v>
      </c>
      <c r="I214" s="12">
        <v>31.738747827686083</v>
      </c>
      <c r="J214" s="12">
        <v>32.514143875084876</v>
      </c>
      <c r="K214" s="12">
        <v>32.434685704349171</v>
      </c>
      <c r="L214" s="12">
        <v>33.011382758066453</v>
      </c>
      <c r="M214" s="12">
        <v>33.402634460030654</v>
      </c>
      <c r="N214" s="12">
        <v>33.553391389606467</v>
      </c>
      <c r="O214" s="12">
        <v>33.896412009911018</v>
      </c>
      <c r="P214" s="12">
        <v>34.007704644778471</v>
      </c>
      <c r="Q214" s="12">
        <v>34.703030599097474</v>
      </c>
      <c r="R214" s="12">
        <v>37.36736683646383</v>
      </c>
      <c r="S214" s="12">
        <v>37.824703398859079</v>
      </c>
      <c r="T214" s="12">
        <v>66.119646884402215</v>
      </c>
    </row>
    <row r="215" spans="1:20" x14ac:dyDescent="0.3">
      <c r="A215" s="260"/>
      <c r="B215" s="126" t="s">
        <v>68</v>
      </c>
      <c r="C215" s="12">
        <v>0</v>
      </c>
      <c r="D215" s="12">
        <v>36.236356753058665</v>
      </c>
      <c r="E215" s="12">
        <v>35.386655726787993</v>
      </c>
      <c r="F215" s="12">
        <v>34.91591482844445</v>
      </c>
      <c r="G215" s="12">
        <v>35.665718391706349</v>
      </c>
      <c r="H215" s="12">
        <v>36.299262897166919</v>
      </c>
      <c r="I215" s="12">
        <v>37.852638052766046</v>
      </c>
      <c r="J215" s="12">
        <v>38.365119423292548</v>
      </c>
      <c r="K215" s="12">
        <v>38.56975211082559</v>
      </c>
      <c r="L215" s="12">
        <v>38.975288955845322</v>
      </c>
      <c r="M215" s="12">
        <v>39.29806906765365</v>
      </c>
      <c r="N215" s="12">
        <v>40.256620268397043</v>
      </c>
      <c r="O215" s="12">
        <v>40.416121022682134</v>
      </c>
      <c r="P215" s="12">
        <v>42.777106461818761</v>
      </c>
      <c r="Q215" s="12">
        <v>42.136886549464776</v>
      </c>
      <c r="R215" s="12">
        <v>43.341726307078702</v>
      </c>
      <c r="S215" s="12">
        <v>43.019709062932449</v>
      </c>
      <c r="T215" s="12">
        <v>23.609029380786112</v>
      </c>
    </row>
    <row r="216" spans="1:20" x14ac:dyDescent="0.3">
      <c r="A216" s="260"/>
      <c r="B216" s="126" t="s">
        <v>69</v>
      </c>
      <c r="C216" s="12">
        <v>0</v>
      </c>
      <c r="D216" s="12">
        <v>22.985372651284713</v>
      </c>
      <c r="E216" s="12">
        <v>23.930523422941246</v>
      </c>
      <c r="F216" s="12">
        <v>23.617783073856828</v>
      </c>
      <c r="G216" s="12">
        <v>23.632229950858534</v>
      </c>
      <c r="H216" s="12">
        <v>22.996159756063893</v>
      </c>
      <c r="I216" s="12">
        <v>24.394911301286641</v>
      </c>
      <c r="J216" s="12">
        <v>26.567095754561134</v>
      </c>
      <c r="K216" s="12">
        <v>26.331787932067162</v>
      </c>
      <c r="L216" s="12">
        <v>26.942041353393051</v>
      </c>
      <c r="M216" s="12">
        <v>33.539211960539269</v>
      </c>
      <c r="N216" s="12">
        <v>32.787516870295633</v>
      </c>
      <c r="O216" s="12">
        <v>30.860096143342336</v>
      </c>
      <c r="P216" s="12">
        <v>33.052619726459113</v>
      </c>
      <c r="Q216" s="12">
        <v>31.348784023253117</v>
      </c>
      <c r="R216" s="12">
        <v>32.289526033891526</v>
      </c>
      <c r="S216" s="12">
        <v>26.516036839304977</v>
      </c>
      <c r="T216" s="12">
        <v>34.893169530114626</v>
      </c>
    </row>
    <row r="217" spans="1:20" x14ac:dyDescent="0.3">
      <c r="A217" s="260"/>
      <c r="B217" s="126" t="s">
        <v>70</v>
      </c>
      <c r="C217" s="12">
        <v>0</v>
      </c>
      <c r="D217" s="12">
        <v>23.339616327103727</v>
      </c>
      <c r="E217" s="12">
        <v>23.80214529572185</v>
      </c>
      <c r="F217" s="12">
        <v>24.175246539270375</v>
      </c>
      <c r="G217" s="12">
        <v>24.056929711927673</v>
      </c>
      <c r="H217" s="12">
        <v>23.268049114602785</v>
      </c>
      <c r="I217" s="12">
        <v>24.100162173167735</v>
      </c>
      <c r="J217" s="12">
        <v>23.946867366131706</v>
      </c>
      <c r="K217" s="12">
        <v>24.172578047413875</v>
      </c>
      <c r="L217" s="12">
        <v>24.659260631743301</v>
      </c>
      <c r="M217" s="12">
        <v>24.856344714033529</v>
      </c>
      <c r="N217" s="12">
        <v>25.063042475954585</v>
      </c>
      <c r="O217" s="12">
        <v>25.658365525939463</v>
      </c>
      <c r="P217" s="12">
        <v>26.011749455257231</v>
      </c>
      <c r="Q217" s="12">
        <v>24.53657971580882</v>
      </c>
      <c r="R217" s="12">
        <v>27.005980176750565</v>
      </c>
      <c r="S217" s="12">
        <v>25.973142891275437</v>
      </c>
      <c r="T217" s="12">
        <v>97.98398972502018</v>
      </c>
    </row>
    <row r="218" spans="1:20" x14ac:dyDescent="0.3">
      <c r="A218" s="261"/>
      <c r="B218" s="126" t="s">
        <v>71</v>
      </c>
      <c r="C218" s="12">
        <v>0</v>
      </c>
      <c r="D218" s="12">
        <v>2.6257691789278912</v>
      </c>
      <c r="E218" s="12">
        <v>2.7628036899842345</v>
      </c>
      <c r="F218" s="12">
        <v>2.635160670101282</v>
      </c>
      <c r="G218" s="12">
        <v>2.7330247401438821</v>
      </c>
      <c r="H218" s="12">
        <v>2.7885716546490773</v>
      </c>
      <c r="I218" s="12">
        <v>1.7929177640436893</v>
      </c>
      <c r="J218" s="12">
        <v>1.7410105388031396</v>
      </c>
      <c r="K218" s="12">
        <v>1.8614498779553168</v>
      </c>
      <c r="L218" s="12">
        <v>1.6953295081423501</v>
      </c>
      <c r="M218" s="12">
        <v>1.8668764508086619</v>
      </c>
      <c r="N218" s="12">
        <v>1.8467924211707341</v>
      </c>
      <c r="O218" s="12">
        <v>1.9317023392190356</v>
      </c>
      <c r="P218" s="12">
        <v>1.8226189632037031</v>
      </c>
      <c r="Q218" s="12">
        <v>2.0851792651575751</v>
      </c>
      <c r="R218" s="12">
        <v>2.3676302942891567</v>
      </c>
      <c r="S218" s="12">
        <v>2.6246827095710459</v>
      </c>
      <c r="T218" s="12">
        <v>5.0974812686907445</v>
      </c>
    </row>
    <row r="219" spans="1:20" x14ac:dyDescent="0.3">
      <c r="A219" s="259" t="s">
        <v>15</v>
      </c>
      <c r="B219" s="43" t="s">
        <v>399</v>
      </c>
      <c r="C219" s="64">
        <v>0</v>
      </c>
      <c r="D219" s="96">
        <v>9.5356797296125627E-4</v>
      </c>
      <c r="E219" s="45">
        <v>1.0146276406623308E-3</v>
      </c>
      <c r="F219" s="45">
        <v>1.0759940873407421E-3</v>
      </c>
      <c r="G219" s="45">
        <v>1.0930765512255631E-3</v>
      </c>
      <c r="H219" s="45">
        <v>1.1624988078630764E-3</v>
      </c>
      <c r="I219" s="64">
        <v>1.244366015571603E-3</v>
      </c>
      <c r="J219" s="64">
        <v>1.2928212056401993E-3</v>
      </c>
      <c r="K219" s="64">
        <v>1.3466759102173536E-3</v>
      </c>
      <c r="L219" s="64">
        <v>1.4158287215669221E-3</v>
      </c>
      <c r="M219" s="64">
        <v>1.503421507018478E-3</v>
      </c>
      <c r="N219" s="64">
        <v>1.6056054445708705E-3</v>
      </c>
      <c r="O219" s="64">
        <v>1.7193180762421732E-3</v>
      </c>
      <c r="P219" s="64">
        <v>1.8167308756939071E-3</v>
      </c>
      <c r="Q219" s="64">
        <v>1.9154352712463687E-3</v>
      </c>
      <c r="R219" s="64">
        <v>1.9727578208237648E-3</v>
      </c>
      <c r="S219" s="64">
        <v>1.8116842376932529E-3</v>
      </c>
      <c r="T219" s="64">
        <v>3.5999999999999997E-2</v>
      </c>
    </row>
    <row r="220" spans="1:20" x14ac:dyDescent="0.3">
      <c r="A220" s="260"/>
      <c r="B220" s="126" t="s">
        <v>58</v>
      </c>
      <c r="C220" s="12">
        <v>0</v>
      </c>
      <c r="D220" s="12">
        <v>148.57</v>
      </c>
      <c r="E220" s="12">
        <v>150.44</v>
      </c>
      <c r="F220" s="12">
        <v>152.93</v>
      </c>
      <c r="G220" s="12">
        <v>154.60000000000002</v>
      </c>
      <c r="H220" s="12">
        <v>150.53</v>
      </c>
      <c r="I220" s="12">
        <v>185.12</v>
      </c>
      <c r="J220" s="12">
        <v>188.93</v>
      </c>
      <c r="K220" s="12">
        <v>183.6</v>
      </c>
      <c r="L220" s="12">
        <v>187.1</v>
      </c>
      <c r="M220" s="12">
        <v>185.78</v>
      </c>
      <c r="N220" s="12">
        <v>180.41</v>
      </c>
      <c r="O220" s="12">
        <v>186.32</v>
      </c>
      <c r="P220" s="12">
        <v>185.55</v>
      </c>
      <c r="Q220" s="12">
        <v>180.45000000000002</v>
      </c>
      <c r="R220" s="12">
        <v>181.74</v>
      </c>
      <c r="S220" s="12">
        <v>187.66</v>
      </c>
      <c r="T220" s="12">
        <v>122.68869001273013</v>
      </c>
    </row>
    <row r="221" spans="1:20" x14ac:dyDescent="0.3">
      <c r="A221" s="260"/>
      <c r="B221" s="126" t="s">
        <v>59</v>
      </c>
      <c r="C221" s="12">
        <v>0</v>
      </c>
      <c r="D221" s="12">
        <v>26.17</v>
      </c>
      <c r="E221" s="12">
        <v>26.07</v>
      </c>
      <c r="F221" s="12">
        <v>25.53</v>
      </c>
      <c r="G221" s="12">
        <v>30</v>
      </c>
      <c r="H221" s="12">
        <v>30.01</v>
      </c>
      <c r="I221" s="12">
        <v>29.76</v>
      </c>
      <c r="J221" s="12">
        <v>30.040000000000006</v>
      </c>
      <c r="K221" s="12">
        <v>30.78</v>
      </c>
      <c r="L221" s="12">
        <v>29.95</v>
      </c>
      <c r="M221" s="12">
        <v>30.88</v>
      </c>
      <c r="N221" s="12">
        <v>28.909999999999993</v>
      </c>
      <c r="O221" s="12">
        <v>29.18</v>
      </c>
      <c r="P221" s="12">
        <v>29.57</v>
      </c>
      <c r="Q221" s="12">
        <v>30.49</v>
      </c>
      <c r="R221" s="12">
        <v>29.82</v>
      </c>
      <c r="S221" s="12">
        <v>29.179999999999993</v>
      </c>
      <c r="T221" s="12">
        <v>62.126797581882613</v>
      </c>
    </row>
    <row r="222" spans="1:20" x14ac:dyDescent="0.3">
      <c r="A222" s="260"/>
      <c r="B222" s="126" t="s">
        <v>60</v>
      </c>
      <c r="C222" s="12">
        <v>0</v>
      </c>
      <c r="D222" s="12">
        <v>12.04</v>
      </c>
      <c r="E222" s="12">
        <v>13.48</v>
      </c>
      <c r="F222" s="12">
        <v>14.699999999999998</v>
      </c>
      <c r="G222" s="12">
        <v>13.540000000000001</v>
      </c>
      <c r="H222" s="12">
        <v>14.21</v>
      </c>
      <c r="I222" s="12">
        <v>21.07</v>
      </c>
      <c r="J222" s="12">
        <v>21.03</v>
      </c>
      <c r="K222" s="12">
        <v>21.77</v>
      </c>
      <c r="L222" s="12">
        <v>24.049999999999997</v>
      </c>
      <c r="M222" s="12">
        <v>23.68</v>
      </c>
      <c r="N222" s="12">
        <v>23.25</v>
      </c>
      <c r="O222" s="12">
        <v>22.65</v>
      </c>
      <c r="P222" s="12">
        <v>24.01</v>
      </c>
      <c r="Q222" s="12">
        <v>27.06</v>
      </c>
      <c r="R222" s="12">
        <v>26.97</v>
      </c>
      <c r="S222" s="12">
        <v>27.929999999999993</v>
      </c>
      <c r="T222" s="12">
        <v>10.186176389331928</v>
      </c>
    </row>
    <row r="223" spans="1:20" x14ac:dyDescent="0.3">
      <c r="A223" s="260"/>
      <c r="B223" s="126" t="s">
        <v>61</v>
      </c>
      <c r="C223" s="12">
        <v>0</v>
      </c>
      <c r="D223" s="12">
        <v>97.14</v>
      </c>
      <c r="E223" s="12">
        <v>108.39</v>
      </c>
      <c r="F223" s="12">
        <v>115.59</v>
      </c>
      <c r="G223" s="12">
        <v>120.55</v>
      </c>
      <c r="H223" s="12">
        <v>118.62000000000002</v>
      </c>
      <c r="I223" s="12">
        <v>125.27</v>
      </c>
      <c r="J223" s="12">
        <v>127.81</v>
      </c>
      <c r="K223" s="12">
        <v>133.03</v>
      </c>
      <c r="L223" s="12">
        <v>141.36000000000001</v>
      </c>
      <c r="M223" s="12">
        <v>147.29000000000002</v>
      </c>
      <c r="N223" s="12">
        <v>142.26</v>
      </c>
      <c r="O223" s="12">
        <v>144.87000000000003</v>
      </c>
      <c r="P223" s="12">
        <v>151.57</v>
      </c>
      <c r="Q223" s="12">
        <v>151.41</v>
      </c>
      <c r="R223" s="12">
        <v>152.54</v>
      </c>
      <c r="S223" s="12">
        <v>154.14000000000001</v>
      </c>
      <c r="T223" s="12">
        <v>195.4100705189534</v>
      </c>
    </row>
    <row r="224" spans="1:20" x14ac:dyDescent="0.3">
      <c r="A224" s="260"/>
      <c r="B224" s="126" t="s">
        <v>62</v>
      </c>
      <c r="C224" s="12">
        <v>0</v>
      </c>
      <c r="D224" s="12">
        <v>8.5399999999999991</v>
      </c>
      <c r="E224" s="12">
        <v>8.8000000000000007</v>
      </c>
      <c r="F224" s="12">
        <v>8.8000000000000007</v>
      </c>
      <c r="G224" s="12">
        <v>8.3000000000000007</v>
      </c>
      <c r="H224" s="12">
        <v>9.2200000000000006</v>
      </c>
      <c r="I224" s="12">
        <v>7.63</v>
      </c>
      <c r="J224" s="12">
        <v>7.57</v>
      </c>
      <c r="K224" s="12">
        <v>8.09</v>
      </c>
      <c r="L224" s="12">
        <v>7.18</v>
      </c>
      <c r="M224" s="12">
        <v>8.4400000000000031</v>
      </c>
      <c r="N224" s="12">
        <v>8.3899999999999988</v>
      </c>
      <c r="O224" s="12">
        <v>8.32</v>
      </c>
      <c r="P224" s="12">
        <v>9.09</v>
      </c>
      <c r="Q224" s="12">
        <v>9.08</v>
      </c>
      <c r="R224" s="12">
        <v>8.48</v>
      </c>
      <c r="S224" s="12">
        <v>8.2399999999999967</v>
      </c>
      <c r="T224" s="12">
        <v>18.879303573846553</v>
      </c>
    </row>
    <row r="225" spans="1:20" x14ac:dyDescent="0.3">
      <c r="A225" s="260"/>
      <c r="B225" s="126" t="s">
        <v>63</v>
      </c>
      <c r="C225" s="12">
        <v>0</v>
      </c>
      <c r="D225" s="12">
        <v>0.05</v>
      </c>
      <c r="E225" s="12">
        <v>0.05</v>
      </c>
      <c r="F225" s="12">
        <v>0.05</v>
      </c>
      <c r="G225" s="12">
        <v>0.05</v>
      </c>
      <c r="H225" s="12">
        <v>0.05</v>
      </c>
      <c r="I225" s="12">
        <v>0.03</v>
      </c>
      <c r="J225" s="12">
        <v>0.03</v>
      </c>
      <c r="K225" s="12">
        <v>0.03</v>
      </c>
      <c r="L225" s="12">
        <v>0.03</v>
      </c>
      <c r="M225" s="12">
        <v>3.0000000000000002E-2</v>
      </c>
      <c r="N225" s="12">
        <v>2.9999999999999995E-2</v>
      </c>
      <c r="O225" s="12">
        <v>0.03</v>
      </c>
      <c r="P225" s="12">
        <v>0.03</v>
      </c>
      <c r="Q225" s="12">
        <v>0.03</v>
      </c>
      <c r="R225" s="12">
        <v>0.03</v>
      </c>
      <c r="S225" s="12">
        <v>1.9999999999999997E-2</v>
      </c>
      <c r="T225" s="12">
        <v>1.9028448987065734</v>
      </c>
    </row>
    <row r="226" spans="1:20" x14ac:dyDescent="0.3">
      <c r="A226" s="260"/>
      <c r="B226" s="126" t="s">
        <v>64</v>
      </c>
      <c r="C226" s="12">
        <v>0</v>
      </c>
      <c r="D226" s="12">
        <v>68.09</v>
      </c>
      <c r="E226" s="12">
        <v>71.070000000000007</v>
      </c>
      <c r="F226" s="12">
        <v>75.84</v>
      </c>
      <c r="G226" s="12">
        <v>78.28</v>
      </c>
      <c r="H226" s="12">
        <v>80.550000000000011</v>
      </c>
      <c r="I226" s="12">
        <v>50.44</v>
      </c>
      <c r="J226" s="12">
        <v>53.220000000000006</v>
      </c>
      <c r="K226" s="12">
        <v>54.43</v>
      </c>
      <c r="L226" s="12">
        <v>55.47</v>
      </c>
      <c r="M226" s="12">
        <v>58.519999999999996</v>
      </c>
      <c r="N226" s="12">
        <v>63.53</v>
      </c>
      <c r="O226" s="12">
        <v>66.38</v>
      </c>
      <c r="P226" s="12">
        <v>69.950000000000017</v>
      </c>
      <c r="Q226" s="12">
        <v>74.429999999999993</v>
      </c>
      <c r="R226" s="12">
        <v>79.09</v>
      </c>
      <c r="S226" s="12">
        <v>70.56</v>
      </c>
      <c r="T226" s="12">
        <v>200.02582166812118</v>
      </c>
    </row>
    <row r="227" spans="1:20" x14ac:dyDescent="0.3">
      <c r="A227" s="260"/>
      <c r="B227" s="126" t="s">
        <v>65</v>
      </c>
      <c r="C227" s="12">
        <v>0</v>
      </c>
      <c r="D227" s="12">
        <v>1.8899999999999997</v>
      </c>
      <c r="E227" s="12">
        <v>2.0499999999999998</v>
      </c>
      <c r="F227" s="12">
        <v>2.1</v>
      </c>
      <c r="G227" s="12">
        <v>2.15</v>
      </c>
      <c r="H227" s="12">
        <v>2.25</v>
      </c>
      <c r="I227" s="12">
        <v>2.3199999999999998</v>
      </c>
      <c r="J227" s="12">
        <v>2.3500000000000005</v>
      </c>
      <c r="K227" s="12">
        <v>2.4500000000000002</v>
      </c>
      <c r="L227" s="12">
        <v>2.5499999999999998</v>
      </c>
      <c r="M227" s="12">
        <v>2.69</v>
      </c>
      <c r="N227" s="12">
        <v>2.79</v>
      </c>
      <c r="O227" s="12">
        <v>2.93</v>
      </c>
      <c r="P227" s="12">
        <v>3.0900000000000003</v>
      </c>
      <c r="Q227" s="12">
        <v>3.31</v>
      </c>
      <c r="R227" s="12">
        <v>3.96</v>
      </c>
      <c r="S227" s="12">
        <v>3.9299999999999997</v>
      </c>
      <c r="T227" s="12">
        <v>13.101588325861771</v>
      </c>
    </row>
    <row r="228" spans="1:20" x14ac:dyDescent="0.3">
      <c r="A228" s="260"/>
      <c r="B228" s="126" t="s">
        <v>66</v>
      </c>
      <c r="C228" s="12">
        <v>0</v>
      </c>
      <c r="D228" s="12">
        <v>2.33</v>
      </c>
      <c r="E228" s="12">
        <v>2.3199999999999998</v>
      </c>
      <c r="F228" s="12">
        <v>2.35</v>
      </c>
      <c r="G228" s="12">
        <v>2.3199999999999998</v>
      </c>
      <c r="H228" s="12">
        <v>2.21</v>
      </c>
      <c r="I228" s="12">
        <v>2.0499999999999998</v>
      </c>
      <c r="J228" s="12">
        <v>1.7799999999999996</v>
      </c>
      <c r="K228" s="12">
        <v>1.59</v>
      </c>
      <c r="L228" s="12">
        <v>1.38</v>
      </c>
      <c r="M228" s="12">
        <v>1.4800000000000002</v>
      </c>
      <c r="N228" s="12">
        <v>1.56</v>
      </c>
      <c r="O228" s="12">
        <v>1.5</v>
      </c>
      <c r="P228" s="12">
        <v>1.4300000000000002</v>
      </c>
      <c r="Q228" s="12">
        <v>1.65</v>
      </c>
      <c r="R228" s="12">
        <v>1.64</v>
      </c>
      <c r="S228" s="12">
        <v>1.7399999999999995</v>
      </c>
      <c r="T228" s="12">
        <v>15.152416804194116</v>
      </c>
    </row>
    <row r="229" spans="1:20" x14ac:dyDescent="0.3">
      <c r="A229" s="260"/>
      <c r="B229" s="126" t="s">
        <v>67</v>
      </c>
      <c r="C229" s="12">
        <v>0</v>
      </c>
      <c r="D229" s="12">
        <v>1.8000000000000003</v>
      </c>
      <c r="E229" s="12">
        <v>1.8399999999999999</v>
      </c>
      <c r="F229" s="12">
        <v>2.0000000000000004</v>
      </c>
      <c r="G229" s="12">
        <v>2.0900000000000003</v>
      </c>
      <c r="H229" s="12">
        <v>2.23</v>
      </c>
      <c r="I229" s="12">
        <v>2.4300000000000006</v>
      </c>
      <c r="J229" s="12">
        <v>2.5499999999999998</v>
      </c>
      <c r="K229" s="12">
        <v>2.52</v>
      </c>
      <c r="L229" s="12">
        <v>2.6599999999999997</v>
      </c>
      <c r="M229" s="12">
        <v>2.9500000000000006</v>
      </c>
      <c r="N229" s="12">
        <v>3.0799999999999992</v>
      </c>
      <c r="O229" s="12">
        <v>3.18</v>
      </c>
      <c r="P229" s="12">
        <v>3.38</v>
      </c>
      <c r="Q229" s="12">
        <v>3.5499999999999994</v>
      </c>
      <c r="R229" s="12">
        <v>3.7</v>
      </c>
      <c r="S229" s="12">
        <v>3.06</v>
      </c>
      <c r="T229" s="12">
        <v>66.119646884402215</v>
      </c>
    </row>
    <row r="230" spans="1:20" x14ac:dyDescent="0.3">
      <c r="A230" s="260"/>
      <c r="B230" s="126" t="s">
        <v>68</v>
      </c>
      <c r="C230" s="12">
        <v>0</v>
      </c>
      <c r="D230" s="12">
        <v>5.0599999999999996</v>
      </c>
      <c r="E230" s="12">
        <v>5.23</v>
      </c>
      <c r="F230" s="12">
        <v>5.17</v>
      </c>
      <c r="G230" s="12">
        <v>5.99</v>
      </c>
      <c r="H230" s="12">
        <v>5.59</v>
      </c>
      <c r="I230" s="12">
        <v>5.6</v>
      </c>
      <c r="J230" s="12">
        <v>5.04</v>
      </c>
      <c r="K230" s="12">
        <v>5.86</v>
      </c>
      <c r="L230" s="12">
        <v>5.92</v>
      </c>
      <c r="M230" s="12">
        <v>6.2000000000000011</v>
      </c>
      <c r="N230" s="12">
        <v>6.4099999999999993</v>
      </c>
      <c r="O230" s="12">
        <v>6.57</v>
      </c>
      <c r="P230" s="12">
        <v>6.9099999999999993</v>
      </c>
      <c r="Q230" s="12">
        <v>7.5399999999999991</v>
      </c>
      <c r="R230" s="12">
        <v>8.06</v>
      </c>
      <c r="S230" s="12">
        <v>7.98</v>
      </c>
      <c r="T230" s="12">
        <v>23.609029380786112</v>
      </c>
    </row>
    <row r="231" spans="1:20" x14ac:dyDescent="0.3">
      <c r="A231" s="260"/>
      <c r="B231" s="126" t="s">
        <v>69</v>
      </c>
      <c r="C231" s="12">
        <v>0</v>
      </c>
      <c r="D231" s="12">
        <v>19.77</v>
      </c>
      <c r="E231" s="12">
        <v>20.13</v>
      </c>
      <c r="F231" s="12">
        <v>20.51</v>
      </c>
      <c r="G231" s="12">
        <v>22.69</v>
      </c>
      <c r="H231" s="12">
        <v>22.76</v>
      </c>
      <c r="I231" s="12">
        <v>28.9</v>
      </c>
      <c r="J231" s="12">
        <v>31.4</v>
      </c>
      <c r="K231" s="12">
        <v>31.3</v>
      </c>
      <c r="L231" s="12">
        <v>31.92</v>
      </c>
      <c r="M231" s="12">
        <v>32.600000000000009</v>
      </c>
      <c r="N231" s="12">
        <v>33.94</v>
      </c>
      <c r="O231" s="12">
        <v>34.619999999999997</v>
      </c>
      <c r="P231" s="12">
        <v>34.520000000000003</v>
      </c>
      <c r="Q231" s="12">
        <v>33.489999999999995</v>
      </c>
      <c r="R231" s="12">
        <v>35.630000000000003</v>
      </c>
      <c r="S231" s="12">
        <v>33.339999999999996</v>
      </c>
      <c r="T231" s="12">
        <v>34.893169530114626</v>
      </c>
    </row>
    <row r="232" spans="1:20" x14ac:dyDescent="0.3">
      <c r="A232" s="260"/>
      <c r="B232" s="126" t="s">
        <v>70</v>
      </c>
      <c r="C232" s="12">
        <v>0</v>
      </c>
      <c r="D232" s="12">
        <v>1.1100000000000001</v>
      </c>
      <c r="E232" s="12">
        <v>1.52</v>
      </c>
      <c r="F232" s="12">
        <v>2.17</v>
      </c>
      <c r="G232" s="12">
        <v>2.02</v>
      </c>
      <c r="H232" s="12">
        <v>1.35</v>
      </c>
      <c r="I232" s="12">
        <v>1.77</v>
      </c>
      <c r="J232" s="12">
        <v>1.94</v>
      </c>
      <c r="K232" s="12">
        <v>1.86</v>
      </c>
      <c r="L232" s="12">
        <v>1.82</v>
      </c>
      <c r="M232" s="12">
        <v>1.7400000000000002</v>
      </c>
      <c r="N232" s="12">
        <v>1.96</v>
      </c>
      <c r="O232" s="12">
        <v>1.73</v>
      </c>
      <c r="P232" s="12">
        <v>1.4700000000000002</v>
      </c>
      <c r="Q232" s="12">
        <v>2.1000000000000005</v>
      </c>
      <c r="R232" s="12">
        <v>3.58</v>
      </c>
      <c r="S232" s="12">
        <v>2.5299999999999998</v>
      </c>
      <c r="T232" s="12">
        <v>97.98398972502018</v>
      </c>
    </row>
    <row r="233" spans="1:20" x14ac:dyDescent="0.3">
      <c r="A233" s="261"/>
      <c r="B233" s="126" t="s">
        <v>71</v>
      </c>
      <c r="C233" s="12">
        <v>0</v>
      </c>
      <c r="D233" s="12">
        <v>0.76</v>
      </c>
      <c r="E233" s="12">
        <v>0.71000000000000008</v>
      </c>
      <c r="F233" s="12">
        <v>0.74</v>
      </c>
      <c r="G233" s="12">
        <v>0.72000000000000008</v>
      </c>
      <c r="H233" s="12">
        <v>0.73</v>
      </c>
      <c r="I233" s="12">
        <v>0.62</v>
      </c>
      <c r="J233" s="12">
        <v>0.66000000000000014</v>
      </c>
      <c r="K233" s="12">
        <v>0.68</v>
      </c>
      <c r="L233" s="12">
        <v>0.72</v>
      </c>
      <c r="M233" s="12">
        <v>0.79</v>
      </c>
      <c r="N233" s="12">
        <v>0.78</v>
      </c>
      <c r="O233" s="12">
        <v>0.78000000000000014</v>
      </c>
      <c r="P233" s="12">
        <v>0.81000000000000016</v>
      </c>
      <c r="Q233" s="12">
        <v>0.8</v>
      </c>
      <c r="R233" s="12">
        <v>0.84</v>
      </c>
      <c r="S233" s="12">
        <v>0.9</v>
      </c>
      <c r="T233" s="12">
        <v>5.0974812686907445</v>
      </c>
    </row>
    <row r="234" spans="1:20" x14ac:dyDescent="0.3">
      <c r="A234" s="259" t="s">
        <v>16</v>
      </c>
      <c r="B234" s="43" t="s">
        <v>399</v>
      </c>
      <c r="C234" s="64">
        <v>0</v>
      </c>
      <c r="D234" s="45">
        <v>7.2900465991365066E-3</v>
      </c>
      <c r="E234" s="45">
        <v>7.5969628001340342E-3</v>
      </c>
      <c r="F234" s="45">
        <v>8.0261638591680902E-3</v>
      </c>
      <c r="G234" s="45">
        <v>8.3281551266964921E-3</v>
      </c>
      <c r="H234" s="45">
        <v>8.1466285461722562E-3</v>
      </c>
      <c r="I234" s="64">
        <v>8.6885649597318385E-3</v>
      </c>
      <c r="J234" s="64">
        <v>9.0264294076860332E-3</v>
      </c>
      <c r="K234" s="64">
        <v>9.1243683682593422E-3</v>
      </c>
      <c r="L234" s="64">
        <v>9.3386737035080006E-3</v>
      </c>
      <c r="M234" s="64">
        <v>9.3006901881840798E-3</v>
      </c>
      <c r="N234" s="64">
        <v>9.1288665875333581E-3</v>
      </c>
      <c r="O234" s="64">
        <v>8.8912037471775857E-3</v>
      </c>
      <c r="P234" s="64">
        <v>8.9505035447613544E-3</v>
      </c>
      <c r="Q234" s="64">
        <v>8.9770768882272093E-3</v>
      </c>
      <c r="R234" s="64">
        <v>8.9795744459263069E-3</v>
      </c>
      <c r="S234" s="64">
        <v>8.3715316003971744E-3</v>
      </c>
      <c r="T234" s="64">
        <v>3.5999999999999997E-2</v>
      </c>
    </row>
    <row r="235" spans="1:20" x14ac:dyDescent="0.3">
      <c r="A235" s="260"/>
      <c r="B235" s="126" t="s">
        <v>58</v>
      </c>
      <c r="C235" s="12">
        <v>0</v>
      </c>
      <c r="D235" s="12">
        <v>115.04427447065426</v>
      </c>
      <c r="E235" s="12">
        <v>113.57599224304388</v>
      </c>
      <c r="F235" s="12">
        <v>112.68712944665852</v>
      </c>
      <c r="G235" s="12">
        <v>112.91556072244144</v>
      </c>
      <c r="H235" s="12">
        <v>113.05640632242954</v>
      </c>
      <c r="I235" s="12">
        <v>132.72407682984411</v>
      </c>
      <c r="J235" s="12">
        <v>128.64692664541312</v>
      </c>
      <c r="K235" s="12">
        <v>126.85655032431586</v>
      </c>
      <c r="L235" s="12">
        <v>128.57508254465134</v>
      </c>
      <c r="M235" s="12">
        <v>130.470969409937</v>
      </c>
      <c r="N235" s="12">
        <v>128.50687497847031</v>
      </c>
      <c r="O235" s="12">
        <v>129.05912100716154</v>
      </c>
      <c r="P235" s="12">
        <v>130.56564986148027</v>
      </c>
      <c r="Q235" s="12">
        <v>132.40239348789558</v>
      </c>
      <c r="R235" s="12">
        <v>129.7226263353036</v>
      </c>
      <c r="S235" s="12">
        <v>130.9504342291057</v>
      </c>
      <c r="T235" s="12">
        <v>122.68869001273013</v>
      </c>
    </row>
    <row r="236" spans="1:20" x14ac:dyDescent="0.3">
      <c r="A236" s="260"/>
      <c r="B236" s="126" t="s">
        <v>59</v>
      </c>
      <c r="C236" s="12">
        <v>0</v>
      </c>
      <c r="D236" s="12">
        <v>64.770209568432492</v>
      </c>
      <c r="E236" s="12">
        <v>66.100760739784775</v>
      </c>
      <c r="F236" s="12">
        <v>68.871757013702194</v>
      </c>
      <c r="G236" s="12">
        <v>66.104171654377183</v>
      </c>
      <c r="H236" s="12">
        <v>67.978210853214691</v>
      </c>
      <c r="I236" s="12">
        <v>66.636283890875518</v>
      </c>
      <c r="J236" s="12">
        <v>66.739254655424133</v>
      </c>
      <c r="K236" s="12">
        <v>65.522082500524036</v>
      </c>
      <c r="L236" s="12">
        <v>66.686456357971423</v>
      </c>
      <c r="M236" s="12">
        <v>65.568591883227924</v>
      </c>
      <c r="N236" s="12">
        <v>63.633505551791842</v>
      </c>
      <c r="O236" s="12">
        <v>62.618278901898371</v>
      </c>
      <c r="P236" s="12">
        <v>61.655238408640258</v>
      </c>
      <c r="Q236" s="12">
        <v>61.45263822075232</v>
      </c>
      <c r="R236" s="12">
        <v>61.595889385592848</v>
      </c>
      <c r="S236" s="12">
        <v>64.169228862808993</v>
      </c>
      <c r="T236" s="12">
        <v>62.126797581882613</v>
      </c>
    </row>
    <row r="237" spans="1:20" x14ac:dyDescent="0.3">
      <c r="A237" s="260"/>
      <c r="B237" s="126" t="s">
        <v>60</v>
      </c>
      <c r="C237" s="12">
        <v>0</v>
      </c>
      <c r="D237" s="12">
        <v>13.883485315264892</v>
      </c>
      <c r="E237" s="12">
        <v>14.465863544844598</v>
      </c>
      <c r="F237" s="12">
        <v>14.543498196885977</v>
      </c>
      <c r="G237" s="12">
        <v>14.55507862832216</v>
      </c>
      <c r="H237" s="12">
        <v>14.775351661384189</v>
      </c>
      <c r="I237" s="12">
        <v>20.951144537911166</v>
      </c>
      <c r="J237" s="12">
        <v>21.78342132705658</v>
      </c>
      <c r="K237" s="12">
        <v>20.461989530959841</v>
      </c>
      <c r="L237" s="12">
        <v>20.457705805772129</v>
      </c>
      <c r="M237" s="12">
        <v>20.562885100314769</v>
      </c>
      <c r="N237" s="12">
        <v>19.526035090539565</v>
      </c>
      <c r="O237" s="12">
        <v>19.147149255427987</v>
      </c>
      <c r="P237" s="12">
        <v>18.394798436203576</v>
      </c>
      <c r="Q237" s="12">
        <v>18.118394774058483</v>
      </c>
      <c r="R237" s="12">
        <v>18.093751023561563</v>
      </c>
      <c r="S237" s="12">
        <v>18.271273972668276</v>
      </c>
      <c r="T237" s="12">
        <v>10.186176389331928</v>
      </c>
    </row>
    <row r="238" spans="1:20" x14ac:dyDescent="0.3">
      <c r="A238" s="260"/>
      <c r="B238" s="126" t="s">
        <v>61</v>
      </c>
      <c r="C238" s="12">
        <v>0</v>
      </c>
      <c r="D238" s="12">
        <v>146.17669627854556</v>
      </c>
      <c r="E238" s="12">
        <v>155.36453967736938</v>
      </c>
      <c r="F238" s="12">
        <v>152.74011623376802</v>
      </c>
      <c r="G238" s="12">
        <v>161.90997269917045</v>
      </c>
      <c r="H238" s="12">
        <v>159.46384553896954</v>
      </c>
      <c r="I238" s="12">
        <v>176.17885657486744</v>
      </c>
      <c r="J238" s="12">
        <v>183.3006034323511</v>
      </c>
      <c r="K238" s="12">
        <v>169.77300236483396</v>
      </c>
      <c r="L238" s="12">
        <v>166.99043055453973</v>
      </c>
      <c r="M238" s="12">
        <v>166.15688670604672</v>
      </c>
      <c r="N238" s="12">
        <v>166.45263845032093</v>
      </c>
      <c r="O238" s="12">
        <v>158.75214206547687</v>
      </c>
      <c r="P238" s="12">
        <v>151.97107207245216</v>
      </c>
      <c r="Q238" s="12">
        <v>159.42919723391461</v>
      </c>
      <c r="R238" s="12">
        <v>159.61838495041212</v>
      </c>
      <c r="S238" s="12">
        <v>158.76535595528131</v>
      </c>
      <c r="T238" s="12">
        <v>195.4100705189534</v>
      </c>
    </row>
    <row r="239" spans="1:20" x14ac:dyDescent="0.3">
      <c r="A239" s="260"/>
      <c r="B239" s="126" t="s">
        <v>62</v>
      </c>
      <c r="C239" s="12">
        <v>0</v>
      </c>
      <c r="D239" s="12">
        <v>14.255326304562036</v>
      </c>
      <c r="E239" s="12">
        <v>14.517974784569576</v>
      </c>
      <c r="F239" s="12">
        <v>14.901707883246647</v>
      </c>
      <c r="G239" s="12">
        <v>14.916657028380794</v>
      </c>
      <c r="H239" s="12">
        <v>15.185430822542015</v>
      </c>
      <c r="I239" s="12">
        <v>16.505626178567883</v>
      </c>
      <c r="J239" s="12">
        <v>16.976296904329171</v>
      </c>
      <c r="K239" s="12">
        <v>17.508894934649689</v>
      </c>
      <c r="L239" s="12">
        <v>17.275324049558971</v>
      </c>
      <c r="M239" s="12">
        <v>18.091109868005358</v>
      </c>
      <c r="N239" s="12">
        <v>18.462678294618151</v>
      </c>
      <c r="O239" s="12">
        <v>18.218738120950324</v>
      </c>
      <c r="P239" s="12">
        <v>18.538713046168557</v>
      </c>
      <c r="Q239" s="12">
        <v>18.757603227099619</v>
      </c>
      <c r="R239" s="12">
        <v>19.119919296006916</v>
      </c>
      <c r="S239" s="12">
        <v>19.823472041255233</v>
      </c>
      <c r="T239" s="12">
        <v>18.879303573846553</v>
      </c>
    </row>
    <row r="240" spans="1:20" x14ac:dyDescent="0.3">
      <c r="A240" s="260"/>
      <c r="B240" s="126" t="s">
        <v>63</v>
      </c>
      <c r="C240" s="12">
        <v>0</v>
      </c>
      <c r="D240" s="12">
        <v>2.2922049402041207</v>
      </c>
      <c r="E240" s="12">
        <v>2.2022666022241904</v>
      </c>
      <c r="F240" s="12">
        <v>2.3686508578280141</v>
      </c>
      <c r="G240" s="12">
        <v>2.3456748043130267</v>
      </c>
      <c r="H240" s="12">
        <v>2.3352394718714988</v>
      </c>
      <c r="I240" s="12">
        <v>1.8286560040420934</v>
      </c>
      <c r="J240" s="12">
        <v>1.7984414980782408</v>
      </c>
      <c r="K240" s="12">
        <v>1.7599894601033914</v>
      </c>
      <c r="L240" s="12">
        <v>1.8268600851337713</v>
      </c>
      <c r="M240" s="12">
        <v>1.8174765661683294</v>
      </c>
      <c r="N240" s="12">
        <v>1.9087416608297259</v>
      </c>
      <c r="O240" s="12">
        <v>1.9370051153802432</v>
      </c>
      <c r="P240" s="12">
        <v>1.9707040740271977</v>
      </c>
      <c r="Q240" s="12">
        <v>1.9068352041157213</v>
      </c>
      <c r="R240" s="12">
        <v>2.0372005099816723</v>
      </c>
      <c r="S240" s="12">
        <v>2.2073878209311819</v>
      </c>
      <c r="T240" s="12">
        <v>1.9028448987065734</v>
      </c>
    </row>
    <row r="241" spans="1:20" x14ac:dyDescent="0.3">
      <c r="A241" s="260"/>
      <c r="B241" s="126" t="s">
        <v>64</v>
      </c>
      <c r="C241" s="12">
        <v>0</v>
      </c>
      <c r="D241" s="12">
        <v>121.99917713369807</v>
      </c>
      <c r="E241" s="12">
        <v>125.1332453367111</v>
      </c>
      <c r="F241" s="12">
        <v>123.82603840378866</v>
      </c>
      <c r="G241" s="12">
        <v>131.77050576895016</v>
      </c>
      <c r="H241" s="12">
        <v>132.06389756691121</v>
      </c>
      <c r="I241" s="12">
        <v>129.88075205788854</v>
      </c>
      <c r="J241" s="12">
        <v>132.54908026696063</v>
      </c>
      <c r="K241" s="12">
        <v>135.19103961170666</v>
      </c>
      <c r="L241" s="12">
        <v>137.52198993607652</v>
      </c>
      <c r="M241" s="12">
        <v>138.42161770247006</v>
      </c>
      <c r="N241" s="12">
        <v>137.2783773209016</v>
      </c>
      <c r="O241" s="12">
        <v>134.20819341821075</v>
      </c>
      <c r="P241" s="12">
        <v>129.67976107103181</v>
      </c>
      <c r="Q241" s="12">
        <v>129.94599360259238</v>
      </c>
      <c r="R241" s="12">
        <v>134.29743803140897</v>
      </c>
      <c r="S241" s="12">
        <v>135.77767725296781</v>
      </c>
      <c r="T241" s="12">
        <v>200.02582166812118</v>
      </c>
    </row>
    <row r="242" spans="1:20" x14ac:dyDescent="0.3">
      <c r="A242" s="260"/>
      <c r="B242" s="126" t="s">
        <v>65</v>
      </c>
      <c r="C242" s="12">
        <v>0</v>
      </c>
      <c r="D242" s="12">
        <v>7.4359287824409419</v>
      </c>
      <c r="E242" s="12">
        <v>7.9303742788813913</v>
      </c>
      <c r="F242" s="12">
        <v>7.7640742618004479</v>
      </c>
      <c r="G242" s="12">
        <v>8.5832586774065529</v>
      </c>
      <c r="H242" s="12">
        <v>8.0164577325530786</v>
      </c>
      <c r="I242" s="12">
        <v>8.8258164937849806</v>
      </c>
      <c r="J242" s="12">
        <v>9.3097664392336803</v>
      </c>
      <c r="K242" s="12">
        <v>9.3914457962936169</v>
      </c>
      <c r="L242" s="12">
        <v>9.7320452584000101</v>
      </c>
      <c r="M242" s="12">
        <v>10.102698383254014</v>
      </c>
      <c r="N242" s="12">
        <v>10.586669441605714</v>
      </c>
      <c r="O242" s="12">
        <v>10.68469449812436</v>
      </c>
      <c r="P242" s="12">
        <v>11.30968499064816</v>
      </c>
      <c r="Q242" s="12">
        <v>12.570500267254626</v>
      </c>
      <c r="R242" s="12">
        <v>12.720229988058335</v>
      </c>
      <c r="S242" s="12">
        <v>13.260773918338309</v>
      </c>
      <c r="T242" s="12">
        <v>13.101588325861771</v>
      </c>
    </row>
    <row r="243" spans="1:20" x14ac:dyDescent="0.3">
      <c r="A243" s="260"/>
      <c r="B243" s="126" t="s">
        <v>66</v>
      </c>
      <c r="C243" s="12">
        <v>0</v>
      </c>
      <c r="D243" s="12">
        <v>33.083843588899924</v>
      </c>
      <c r="E243" s="12">
        <v>33.210354240072363</v>
      </c>
      <c r="F243" s="12">
        <v>33.478077127309497</v>
      </c>
      <c r="G243" s="12">
        <v>33.414682500776124</v>
      </c>
      <c r="H243" s="12">
        <v>33.376014727629027</v>
      </c>
      <c r="I243" s="12">
        <v>33.668347042565287</v>
      </c>
      <c r="J243" s="12">
        <v>33.699472335607666</v>
      </c>
      <c r="K243" s="12">
        <v>34.1658268209369</v>
      </c>
      <c r="L243" s="12">
        <v>34.619671927797199</v>
      </c>
      <c r="M243" s="12">
        <v>33.921636571269573</v>
      </c>
      <c r="N243" s="12">
        <v>33.496864615508272</v>
      </c>
      <c r="O243" s="12">
        <v>32.406984653859269</v>
      </c>
      <c r="P243" s="12">
        <v>32.419142837052974</v>
      </c>
      <c r="Q243" s="12">
        <v>32.716632341150529</v>
      </c>
      <c r="R243" s="12">
        <v>32.039080444535486</v>
      </c>
      <c r="S243" s="12">
        <v>30.69695239287601</v>
      </c>
      <c r="T243" s="12">
        <v>15.152416804194116</v>
      </c>
    </row>
    <row r="244" spans="1:20" x14ac:dyDescent="0.3">
      <c r="A244" s="260"/>
      <c r="B244" s="126" t="s">
        <v>67</v>
      </c>
      <c r="C244" s="12">
        <v>0</v>
      </c>
      <c r="D244" s="12">
        <v>33.128911956842067</v>
      </c>
      <c r="E244" s="12">
        <v>36.118754609053646</v>
      </c>
      <c r="F244" s="12">
        <v>37.975161069432573</v>
      </c>
      <c r="G244" s="12">
        <v>41.231996148165564</v>
      </c>
      <c r="H244" s="12">
        <v>41.800370216489689</v>
      </c>
      <c r="I244" s="12">
        <v>47.788816725363233</v>
      </c>
      <c r="J244" s="12">
        <v>50.424256860232994</v>
      </c>
      <c r="K244" s="12">
        <v>50.977720489027583</v>
      </c>
      <c r="L244" s="12">
        <v>52.75057665696356</v>
      </c>
      <c r="M244" s="12">
        <v>54.617395960743622</v>
      </c>
      <c r="N244" s="12">
        <v>57.305774523763048</v>
      </c>
      <c r="O244" s="12">
        <v>57.881893116971696</v>
      </c>
      <c r="P244" s="12">
        <v>59.841046224809801</v>
      </c>
      <c r="Q244" s="12">
        <v>62.73175405336184</v>
      </c>
      <c r="R244" s="12">
        <v>63.119833295329173</v>
      </c>
      <c r="S244" s="12">
        <v>63.018133505731306</v>
      </c>
      <c r="T244" s="12">
        <v>66.119646884402215</v>
      </c>
    </row>
    <row r="245" spans="1:20" x14ac:dyDescent="0.3">
      <c r="A245" s="260"/>
      <c r="B245" s="126" t="s">
        <v>68</v>
      </c>
      <c r="C245" s="12">
        <v>0</v>
      </c>
      <c r="D245" s="12">
        <v>7.6680231412367874</v>
      </c>
      <c r="E245" s="12">
        <v>8.4861196064912061</v>
      </c>
      <c r="F245" s="12">
        <v>8.6757391528085286</v>
      </c>
      <c r="G245" s="12">
        <v>9.2213470961680013</v>
      </c>
      <c r="H245" s="12">
        <v>9.0384609230117174</v>
      </c>
      <c r="I245" s="12">
        <v>9.389129356001936</v>
      </c>
      <c r="J245" s="12">
        <v>9.8706868575514708</v>
      </c>
      <c r="K245" s="12">
        <v>10.140038292005325</v>
      </c>
      <c r="L245" s="12">
        <v>10.355712271257843</v>
      </c>
      <c r="M245" s="12">
        <v>10.588462671080014</v>
      </c>
      <c r="N245" s="12">
        <v>10.258348327572943</v>
      </c>
      <c r="O245" s="12">
        <v>10.09128228373309</v>
      </c>
      <c r="P245" s="12">
        <v>10.359671968386561</v>
      </c>
      <c r="Q245" s="12">
        <v>10.233113739114941</v>
      </c>
      <c r="R245" s="12">
        <v>10.317632289868994</v>
      </c>
      <c r="S245" s="12">
        <v>10.231101477296567</v>
      </c>
      <c r="T245" s="12">
        <v>23.609029380786112</v>
      </c>
    </row>
    <row r="246" spans="1:20" x14ac:dyDescent="0.3">
      <c r="A246" s="260"/>
      <c r="B246" s="126" t="s">
        <v>69</v>
      </c>
      <c r="C246" s="12">
        <v>0</v>
      </c>
      <c r="D246" s="12">
        <v>44.197244825711216</v>
      </c>
      <c r="E246" s="12">
        <v>43.823965418461029</v>
      </c>
      <c r="F246" s="12">
        <v>43.9454469475167</v>
      </c>
      <c r="G246" s="12">
        <v>44.000824316139898</v>
      </c>
      <c r="H246" s="12">
        <v>44.378731671056521</v>
      </c>
      <c r="I246" s="12">
        <v>51.468618590620778</v>
      </c>
      <c r="J246" s="12">
        <v>51.721220778833832</v>
      </c>
      <c r="K246" s="12">
        <v>51.572412278241458</v>
      </c>
      <c r="L246" s="12">
        <v>52.34123122156722</v>
      </c>
      <c r="M246" s="12">
        <v>52.203217724498138</v>
      </c>
      <c r="N246" s="12">
        <v>52.664981312220831</v>
      </c>
      <c r="O246" s="12">
        <v>51.788252728202799</v>
      </c>
      <c r="P246" s="12">
        <v>51.778081902431481</v>
      </c>
      <c r="Q246" s="12">
        <v>52.085812788133893</v>
      </c>
      <c r="R246" s="12">
        <v>50.843045920408557</v>
      </c>
      <c r="S246" s="12">
        <v>50.051798687470139</v>
      </c>
      <c r="T246" s="12">
        <v>34.893169530114626</v>
      </c>
    </row>
    <row r="247" spans="1:20" x14ac:dyDescent="0.3">
      <c r="A247" s="260"/>
      <c r="B247" s="126" t="s">
        <v>70</v>
      </c>
      <c r="C247" s="12">
        <v>0</v>
      </c>
      <c r="D247" s="12">
        <v>50.508427651396325</v>
      </c>
      <c r="E247" s="12">
        <v>52.082408343992796</v>
      </c>
      <c r="F247" s="12">
        <v>53.472917976592477</v>
      </c>
      <c r="G247" s="12">
        <v>57.021842796611033</v>
      </c>
      <c r="H247" s="12">
        <v>57.702404023429715</v>
      </c>
      <c r="I247" s="12">
        <v>61.875780614193644</v>
      </c>
      <c r="J247" s="12">
        <v>64.218294520752025</v>
      </c>
      <c r="K247" s="12">
        <v>65.223985557094053</v>
      </c>
      <c r="L247" s="12">
        <v>65.317685794947565</v>
      </c>
      <c r="M247" s="12">
        <v>65.400367231474661</v>
      </c>
      <c r="N247" s="12">
        <v>62.951431122185348</v>
      </c>
      <c r="O247" s="12">
        <v>60.801776514720927</v>
      </c>
      <c r="P247" s="12">
        <v>61.3726655697591</v>
      </c>
      <c r="Q247" s="12">
        <v>62.274140915569809</v>
      </c>
      <c r="R247" s="12">
        <v>69.389965556660599</v>
      </c>
      <c r="S247" s="12">
        <v>62.792724765783198</v>
      </c>
      <c r="T247" s="12">
        <v>97.98398972502018</v>
      </c>
    </row>
    <row r="248" spans="1:20" x14ac:dyDescent="0.3">
      <c r="A248" s="261"/>
      <c r="B248" s="126" t="s">
        <v>71</v>
      </c>
      <c r="C248" s="12">
        <v>0</v>
      </c>
      <c r="D248" s="12">
        <v>5.5280111947664912</v>
      </c>
      <c r="E248" s="12">
        <v>5.217118582316365</v>
      </c>
      <c r="F248" s="12">
        <v>5.5532628136394804</v>
      </c>
      <c r="G248" s="12">
        <v>4.8912886896866548</v>
      </c>
      <c r="H248" s="12">
        <v>5.6765866523124249</v>
      </c>
      <c r="I248" s="12">
        <v>3.9515137999584962</v>
      </c>
      <c r="J248" s="12">
        <v>4.6937949825700924</v>
      </c>
      <c r="K248" s="12">
        <v>5.9304903561422204</v>
      </c>
      <c r="L248" s="12">
        <v>5.1034549975864145</v>
      </c>
      <c r="M248" s="12">
        <v>2.580291350495922</v>
      </c>
      <c r="N248" s="12">
        <v>2.8567844389073245</v>
      </c>
      <c r="O248" s="12">
        <v>5.0462732749801065</v>
      </c>
      <c r="P248" s="12">
        <v>5.7150363245158839</v>
      </c>
      <c r="Q248" s="12">
        <v>6.2480805549987748</v>
      </c>
      <c r="R248" s="12">
        <v>6.1270297761358021</v>
      </c>
      <c r="S248" s="12">
        <v>7.0616584809069485</v>
      </c>
      <c r="T248" s="12">
        <v>5.0974812686907445</v>
      </c>
    </row>
    <row r="249" spans="1:20" x14ac:dyDescent="0.3">
      <c r="A249" s="259" t="s">
        <v>17</v>
      </c>
      <c r="B249" s="43" t="s">
        <v>399</v>
      </c>
      <c r="C249" s="64">
        <v>0</v>
      </c>
      <c r="D249" s="45">
        <v>7.3233792889060498E-3</v>
      </c>
      <c r="E249" s="45">
        <v>7.9498903560800398E-3</v>
      </c>
      <c r="F249" s="45">
        <v>8.6403988012774494E-3</v>
      </c>
      <c r="G249" s="45">
        <v>9.0936926157398103E-3</v>
      </c>
      <c r="H249" s="45">
        <v>8.3818611745799607E-3</v>
      </c>
      <c r="I249" s="64">
        <v>8.7551133678076404E-3</v>
      </c>
      <c r="J249" s="64">
        <v>9.1244676007686699E-3</v>
      </c>
      <c r="K249" s="64">
        <v>9.4756825593173589E-3</v>
      </c>
      <c r="L249" s="64">
        <v>9.6215098853456599E-3</v>
      </c>
      <c r="M249" s="64">
        <v>9.5209403351992194E-3</v>
      </c>
      <c r="N249" s="64">
        <v>9.3130136248499602E-3</v>
      </c>
      <c r="O249" s="64">
        <v>9.3139680655047706E-3</v>
      </c>
      <c r="P249" s="64">
        <v>9.4731800964106411E-3</v>
      </c>
      <c r="Q249" s="64">
        <v>9.739899915867798E-3</v>
      </c>
      <c r="R249" s="64">
        <v>9.9423740567947394E-3</v>
      </c>
      <c r="S249" s="64">
        <v>9.6668146642106493E-3</v>
      </c>
      <c r="T249" s="64">
        <v>1.23E-2</v>
      </c>
    </row>
    <row r="250" spans="1:20" x14ac:dyDescent="0.3">
      <c r="A250" s="260"/>
      <c r="B250" s="126" t="s">
        <v>58</v>
      </c>
      <c r="C250" s="12">
        <v>0</v>
      </c>
      <c r="D250" s="12">
        <v>148.05999999999997</v>
      </c>
      <c r="E250" s="12">
        <v>151.18</v>
      </c>
      <c r="F250" s="12">
        <v>150.58999999999997</v>
      </c>
      <c r="G250" s="12">
        <v>149.46</v>
      </c>
      <c r="H250" s="12">
        <v>149.24999999999997</v>
      </c>
      <c r="I250" s="12">
        <v>153.06999999999996</v>
      </c>
      <c r="J250" s="12">
        <v>151.68000000000004</v>
      </c>
      <c r="K250" s="12">
        <v>151.16</v>
      </c>
      <c r="L250" s="12">
        <v>150.04</v>
      </c>
      <c r="M250" s="12">
        <v>152.22</v>
      </c>
      <c r="N250" s="12">
        <v>159.75</v>
      </c>
      <c r="O250" s="12">
        <v>160.43</v>
      </c>
      <c r="P250" s="12">
        <v>160.28</v>
      </c>
      <c r="Q250" s="12">
        <v>151</v>
      </c>
      <c r="R250" s="12">
        <v>153.71000000000004</v>
      </c>
      <c r="S250" s="12">
        <v>154.30999999999997</v>
      </c>
      <c r="T250" s="12">
        <v>154.30999999999997</v>
      </c>
    </row>
    <row r="251" spans="1:20" x14ac:dyDescent="0.3">
      <c r="A251" s="260"/>
      <c r="B251" s="126" t="s">
        <v>59</v>
      </c>
      <c r="C251" s="12">
        <v>0</v>
      </c>
      <c r="D251" s="12">
        <v>113.03</v>
      </c>
      <c r="E251" s="12">
        <v>109.48</v>
      </c>
      <c r="F251" s="12">
        <v>105.1</v>
      </c>
      <c r="G251" s="12">
        <v>112.33</v>
      </c>
      <c r="H251" s="12">
        <v>111.45</v>
      </c>
      <c r="I251" s="12">
        <v>104.51000000000002</v>
      </c>
      <c r="J251" s="12">
        <v>110.64</v>
      </c>
      <c r="K251" s="12">
        <v>112.07</v>
      </c>
      <c r="L251" s="12">
        <v>112.65000000000002</v>
      </c>
      <c r="M251" s="12">
        <v>111.22</v>
      </c>
      <c r="N251" s="12">
        <v>112.54</v>
      </c>
      <c r="O251" s="12">
        <v>96.06</v>
      </c>
      <c r="P251" s="12">
        <v>90.340000000000018</v>
      </c>
      <c r="Q251" s="12">
        <v>94.89</v>
      </c>
      <c r="R251" s="12">
        <v>89.88000000000001</v>
      </c>
      <c r="S251" s="12">
        <v>87.16</v>
      </c>
      <c r="T251" s="12">
        <v>87.16</v>
      </c>
    </row>
    <row r="252" spans="1:20" x14ac:dyDescent="0.3">
      <c r="A252" s="260"/>
      <c r="B252" s="126" t="s">
        <v>60</v>
      </c>
      <c r="C252" s="12">
        <v>0</v>
      </c>
      <c r="D252" s="12">
        <v>3.33</v>
      </c>
      <c r="E252" s="12">
        <v>3.14</v>
      </c>
      <c r="F252" s="12">
        <v>3.53</v>
      </c>
      <c r="G252" s="12">
        <v>3.56</v>
      </c>
      <c r="H252" s="12">
        <v>3.67</v>
      </c>
      <c r="I252" s="12">
        <v>3.51</v>
      </c>
      <c r="J252" s="12">
        <v>3.7199999999999998</v>
      </c>
      <c r="K252" s="12">
        <v>3.5500000000000007</v>
      </c>
      <c r="L252" s="12">
        <v>3.55</v>
      </c>
      <c r="M252" s="12">
        <v>3.96</v>
      </c>
      <c r="N252" s="12">
        <v>3.8500000000000005</v>
      </c>
      <c r="O252" s="12">
        <v>3.8600000000000003</v>
      </c>
      <c r="P252" s="12">
        <v>4.17</v>
      </c>
      <c r="Q252" s="12">
        <v>4.1400000000000006</v>
      </c>
      <c r="R252" s="12">
        <v>4.08</v>
      </c>
      <c r="S252" s="12">
        <v>4.2300000000000004</v>
      </c>
      <c r="T252" s="12">
        <v>4.2300000000000004</v>
      </c>
    </row>
    <row r="253" spans="1:20" x14ac:dyDescent="0.3">
      <c r="A253" s="260"/>
      <c r="B253" s="126" t="s">
        <v>61</v>
      </c>
      <c r="C253" s="12">
        <v>0</v>
      </c>
      <c r="D253" s="12">
        <v>167.59</v>
      </c>
      <c r="E253" s="12">
        <v>173.54000000000002</v>
      </c>
      <c r="F253" s="12">
        <v>170.6</v>
      </c>
      <c r="G253" s="12">
        <v>170.32</v>
      </c>
      <c r="H253" s="12">
        <v>177.95</v>
      </c>
      <c r="I253" s="12">
        <v>154.22</v>
      </c>
      <c r="J253" s="12">
        <v>163.89</v>
      </c>
      <c r="K253" s="12">
        <v>168.46</v>
      </c>
      <c r="L253" s="12">
        <v>173.59</v>
      </c>
      <c r="M253" s="12">
        <v>174.91</v>
      </c>
      <c r="N253" s="12">
        <v>169.66</v>
      </c>
      <c r="O253" s="12">
        <v>150.47999999999999</v>
      </c>
      <c r="P253" s="12">
        <v>157.82</v>
      </c>
      <c r="Q253" s="12">
        <v>166.92</v>
      </c>
      <c r="R253" s="12">
        <v>165.56</v>
      </c>
      <c r="S253" s="12">
        <v>162.38</v>
      </c>
      <c r="T253" s="12">
        <v>162.38</v>
      </c>
    </row>
    <row r="254" spans="1:20" x14ac:dyDescent="0.3">
      <c r="A254" s="260"/>
      <c r="B254" s="126" t="s">
        <v>62</v>
      </c>
      <c r="C254" s="12">
        <v>0</v>
      </c>
      <c r="D254" s="12">
        <v>12.42</v>
      </c>
      <c r="E254" s="12">
        <v>12.05</v>
      </c>
      <c r="F254" s="12">
        <v>13.01</v>
      </c>
      <c r="G254" s="12">
        <v>12.07</v>
      </c>
      <c r="H254" s="12">
        <v>13.14</v>
      </c>
      <c r="I254" s="12">
        <v>13.54</v>
      </c>
      <c r="J254" s="12">
        <v>13.65</v>
      </c>
      <c r="K254" s="12">
        <v>13.88</v>
      </c>
      <c r="L254" s="12">
        <v>14.26</v>
      </c>
      <c r="M254" s="12">
        <v>15.52</v>
      </c>
      <c r="N254" s="12">
        <v>14.92</v>
      </c>
      <c r="O254" s="12">
        <v>15.87</v>
      </c>
      <c r="P254" s="12">
        <v>15.53</v>
      </c>
      <c r="Q254" s="12">
        <v>15.76</v>
      </c>
      <c r="R254" s="12">
        <v>16.36</v>
      </c>
      <c r="S254" s="12">
        <v>16.829999999999998</v>
      </c>
      <c r="T254" s="12">
        <v>16.829999999999998</v>
      </c>
    </row>
    <row r="255" spans="1:20" x14ac:dyDescent="0.3">
      <c r="A255" s="260"/>
      <c r="B255" s="126" t="s">
        <v>63</v>
      </c>
      <c r="C255" s="12">
        <v>0</v>
      </c>
      <c r="D255" s="12">
        <v>2.48</v>
      </c>
      <c r="E255" s="12">
        <v>2.14</v>
      </c>
      <c r="F255" s="12">
        <v>2.66</v>
      </c>
      <c r="G255" s="12">
        <v>2.35</v>
      </c>
      <c r="H255" s="12">
        <v>2.77</v>
      </c>
      <c r="I255" s="12">
        <v>0.35999999999999993</v>
      </c>
      <c r="J255" s="12">
        <v>0.34</v>
      </c>
      <c r="K255" s="12">
        <v>0.55000000000000004</v>
      </c>
      <c r="L255" s="12">
        <v>0.55000000000000016</v>
      </c>
      <c r="M255" s="12">
        <v>0.83</v>
      </c>
      <c r="N255" s="12">
        <v>0.81</v>
      </c>
      <c r="O255" s="12">
        <v>0.78</v>
      </c>
      <c r="P255" s="12">
        <v>0.76</v>
      </c>
      <c r="Q255" s="12">
        <v>0.52000000000000013</v>
      </c>
      <c r="R255" s="12">
        <v>0.64</v>
      </c>
      <c r="S255" s="12">
        <v>0.67</v>
      </c>
      <c r="T255" s="12">
        <v>0.67</v>
      </c>
    </row>
    <row r="256" spans="1:20" x14ac:dyDescent="0.3">
      <c r="A256" s="260"/>
      <c r="B256" s="126" t="s">
        <v>64</v>
      </c>
      <c r="C256" s="12">
        <v>0</v>
      </c>
      <c r="D256" s="12">
        <v>174.70000000000002</v>
      </c>
      <c r="E256" s="12">
        <v>167.48999999999998</v>
      </c>
      <c r="F256" s="12">
        <v>176.23999999999998</v>
      </c>
      <c r="G256" s="12">
        <v>169.95999999999998</v>
      </c>
      <c r="H256" s="12">
        <v>174.69</v>
      </c>
      <c r="I256" s="12">
        <v>160.14999999999998</v>
      </c>
      <c r="J256" s="12">
        <v>158.48000000000002</v>
      </c>
      <c r="K256" s="12">
        <v>154.87</v>
      </c>
      <c r="L256" s="12">
        <v>149.59</v>
      </c>
      <c r="M256" s="12">
        <v>140.30999999999997</v>
      </c>
      <c r="N256" s="12">
        <v>134.43</v>
      </c>
      <c r="O256" s="12">
        <v>137.76</v>
      </c>
      <c r="P256" s="12">
        <v>139.91</v>
      </c>
      <c r="Q256" s="12">
        <v>143.11000000000001</v>
      </c>
      <c r="R256" s="12">
        <v>151.21</v>
      </c>
      <c r="S256" s="12">
        <v>156.62</v>
      </c>
      <c r="T256" s="12">
        <v>156.62</v>
      </c>
    </row>
    <row r="257" spans="1:20" x14ac:dyDescent="0.3">
      <c r="A257" s="260"/>
      <c r="B257" s="126" t="s">
        <v>65</v>
      </c>
      <c r="C257" s="12">
        <v>0</v>
      </c>
      <c r="D257" s="12">
        <v>14.57</v>
      </c>
      <c r="E257" s="12">
        <v>14.25</v>
      </c>
      <c r="F257" s="12">
        <v>14.99</v>
      </c>
      <c r="G257" s="12">
        <v>14.18</v>
      </c>
      <c r="H257" s="12">
        <v>15.179999999999998</v>
      </c>
      <c r="I257" s="12">
        <v>14.99</v>
      </c>
      <c r="J257" s="12">
        <v>15.18</v>
      </c>
      <c r="K257" s="12">
        <v>15.73</v>
      </c>
      <c r="L257" s="12">
        <v>15.43</v>
      </c>
      <c r="M257" s="12">
        <v>15.4</v>
      </c>
      <c r="N257" s="12">
        <v>15.44</v>
      </c>
      <c r="O257" s="12">
        <v>15.68</v>
      </c>
      <c r="P257" s="12">
        <v>16.07</v>
      </c>
      <c r="Q257" s="12">
        <v>16.52</v>
      </c>
      <c r="R257" s="12">
        <v>16.64</v>
      </c>
      <c r="S257" s="12">
        <v>16.52</v>
      </c>
      <c r="T257" s="12">
        <v>16.52</v>
      </c>
    </row>
    <row r="258" spans="1:20" x14ac:dyDescent="0.3">
      <c r="A258" s="260"/>
      <c r="B258" s="126" t="s">
        <v>66</v>
      </c>
      <c r="C258" s="12">
        <v>0</v>
      </c>
      <c r="D258" s="12">
        <v>18.73</v>
      </c>
      <c r="E258" s="12">
        <v>18.78</v>
      </c>
      <c r="F258" s="12">
        <v>18.510000000000002</v>
      </c>
      <c r="G258" s="12">
        <v>20.22</v>
      </c>
      <c r="H258" s="12">
        <v>17.619999999999997</v>
      </c>
      <c r="I258" s="12">
        <v>17.690000000000001</v>
      </c>
      <c r="J258" s="12">
        <v>16.88</v>
      </c>
      <c r="K258" s="12">
        <v>17.420000000000002</v>
      </c>
      <c r="L258" s="12">
        <v>17.39</v>
      </c>
      <c r="M258" s="12">
        <v>17.16</v>
      </c>
      <c r="N258" s="12">
        <v>15.71</v>
      </c>
      <c r="O258" s="12">
        <v>14.79</v>
      </c>
      <c r="P258" s="12">
        <v>14.59</v>
      </c>
      <c r="Q258" s="12">
        <v>14.71</v>
      </c>
      <c r="R258" s="12">
        <v>14.550000000000002</v>
      </c>
      <c r="S258" s="12">
        <v>14.34</v>
      </c>
      <c r="T258" s="12">
        <v>14.34</v>
      </c>
    </row>
    <row r="259" spans="1:20" x14ac:dyDescent="0.3">
      <c r="A259" s="260"/>
      <c r="B259" s="126" t="s">
        <v>67</v>
      </c>
      <c r="C259" s="12">
        <v>0</v>
      </c>
      <c r="D259" s="12">
        <v>45.019999999999996</v>
      </c>
      <c r="E259" s="12">
        <v>41.35</v>
      </c>
      <c r="F259" s="12">
        <v>46.86</v>
      </c>
      <c r="G259" s="12">
        <v>44.64</v>
      </c>
      <c r="H259" s="12">
        <v>48.61</v>
      </c>
      <c r="I259" s="12">
        <v>52.22</v>
      </c>
      <c r="J259" s="12">
        <v>53.84</v>
      </c>
      <c r="K259" s="12">
        <v>59.43</v>
      </c>
      <c r="L259" s="12">
        <v>61.25</v>
      </c>
      <c r="M259" s="12">
        <v>60.42</v>
      </c>
      <c r="N259" s="12">
        <v>61.39</v>
      </c>
      <c r="O259" s="12">
        <v>62.42</v>
      </c>
      <c r="P259" s="12">
        <v>65.69</v>
      </c>
      <c r="Q259" s="12">
        <v>65.08</v>
      </c>
      <c r="R259" s="12">
        <v>66.189999999999984</v>
      </c>
      <c r="S259" s="12">
        <v>66.72</v>
      </c>
      <c r="T259" s="12">
        <v>66.72</v>
      </c>
    </row>
    <row r="260" spans="1:20" x14ac:dyDescent="0.3">
      <c r="A260" s="260"/>
      <c r="B260" s="126" t="s">
        <v>68</v>
      </c>
      <c r="C260" s="12">
        <v>0</v>
      </c>
      <c r="D260" s="12">
        <v>22.7</v>
      </c>
      <c r="E260" s="12">
        <v>22.36</v>
      </c>
      <c r="F260" s="12">
        <v>22.33</v>
      </c>
      <c r="G260" s="12">
        <v>21.69</v>
      </c>
      <c r="H260" s="12">
        <v>22.24</v>
      </c>
      <c r="I260" s="12">
        <v>22.56</v>
      </c>
      <c r="J260" s="12">
        <v>22.51</v>
      </c>
      <c r="K260" s="12">
        <v>24.13</v>
      </c>
      <c r="L260" s="12">
        <v>23.37</v>
      </c>
      <c r="M260" s="12">
        <v>22.5</v>
      </c>
      <c r="N260" s="12">
        <v>20.16</v>
      </c>
      <c r="O260" s="12">
        <v>20.61</v>
      </c>
      <c r="P260" s="12">
        <v>20.109999999999996</v>
      </c>
      <c r="Q260" s="12">
        <v>21.55</v>
      </c>
      <c r="R260" s="12">
        <v>21.720000000000006</v>
      </c>
      <c r="S260" s="12">
        <v>21.720000000000002</v>
      </c>
      <c r="T260" s="12">
        <v>21.720000000000002</v>
      </c>
    </row>
    <row r="261" spans="1:20" x14ac:dyDescent="0.3">
      <c r="A261" s="260"/>
      <c r="B261" s="126" t="s">
        <v>69</v>
      </c>
      <c r="C261" s="12">
        <v>0</v>
      </c>
      <c r="D261" s="12">
        <v>48.18</v>
      </c>
      <c r="E261" s="12">
        <v>50.98</v>
      </c>
      <c r="F261" s="12">
        <v>47.19</v>
      </c>
      <c r="G261" s="12">
        <v>50.76</v>
      </c>
      <c r="H261" s="12">
        <v>48.92</v>
      </c>
      <c r="I261" s="12">
        <v>39.18</v>
      </c>
      <c r="J261" s="12">
        <v>40.800000000000004</v>
      </c>
      <c r="K261" s="12">
        <v>40.51</v>
      </c>
      <c r="L261" s="12">
        <v>40.35</v>
      </c>
      <c r="M261" s="12">
        <v>36.79</v>
      </c>
      <c r="N261" s="12">
        <v>38.4</v>
      </c>
      <c r="O261" s="12">
        <v>36.92</v>
      </c>
      <c r="P261" s="12">
        <v>37.67</v>
      </c>
      <c r="Q261" s="12">
        <v>37.700000000000003</v>
      </c>
      <c r="R261" s="12">
        <v>35.930000000000007</v>
      </c>
      <c r="S261" s="12">
        <v>34.600000000000009</v>
      </c>
      <c r="T261" s="12">
        <v>34.600000000000009</v>
      </c>
    </row>
    <row r="262" spans="1:20" x14ac:dyDescent="0.3">
      <c r="A262" s="260"/>
      <c r="B262" s="126" t="s">
        <v>70</v>
      </c>
      <c r="C262" s="12">
        <v>0</v>
      </c>
      <c r="D262" s="12">
        <v>93.27</v>
      </c>
      <c r="E262" s="12">
        <v>97.8</v>
      </c>
      <c r="F262" s="12">
        <v>88.37</v>
      </c>
      <c r="G262" s="12">
        <v>96.57</v>
      </c>
      <c r="H262" s="12">
        <v>87.85</v>
      </c>
      <c r="I262" s="12">
        <v>88.359999999999985</v>
      </c>
      <c r="J262" s="12">
        <v>87.85</v>
      </c>
      <c r="K262" s="12">
        <v>86.84</v>
      </c>
      <c r="L262" s="12">
        <v>79.790000000000006</v>
      </c>
      <c r="M262" s="12">
        <v>85.060000000000016</v>
      </c>
      <c r="N262" s="12">
        <v>67.27</v>
      </c>
      <c r="O262" s="12">
        <v>66.31</v>
      </c>
      <c r="P262" s="12">
        <v>67</v>
      </c>
      <c r="Q262" s="12">
        <v>68.040000000000006</v>
      </c>
      <c r="R262" s="12">
        <v>69.44</v>
      </c>
      <c r="S262" s="12">
        <v>70.59</v>
      </c>
      <c r="T262" s="12">
        <v>70.59</v>
      </c>
    </row>
    <row r="263" spans="1:20" x14ac:dyDescent="0.3">
      <c r="A263" s="261"/>
      <c r="B263" s="126" t="s">
        <v>71</v>
      </c>
      <c r="C263" s="12">
        <v>0</v>
      </c>
      <c r="D263" s="12">
        <v>4.16</v>
      </c>
      <c r="E263" s="12">
        <v>4.6100000000000003</v>
      </c>
      <c r="F263" s="12">
        <v>4.68</v>
      </c>
      <c r="G263" s="12">
        <v>4.62</v>
      </c>
      <c r="H263" s="12">
        <v>4.91</v>
      </c>
      <c r="I263" s="12">
        <v>2.94</v>
      </c>
      <c r="J263" s="12">
        <v>3.17</v>
      </c>
      <c r="K263" s="12">
        <v>3.07</v>
      </c>
      <c r="L263" s="12">
        <v>3.14</v>
      </c>
      <c r="M263" s="12">
        <v>2.86</v>
      </c>
      <c r="N263" s="12">
        <v>2.88</v>
      </c>
      <c r="O263" s="12">
        <v>3.04</v>
      </c>
      <c r="P263" s="12">
        <v>3.09</v>
      </c>
      <c r="Q263" s="12">
        <v>3.12</v>
      </c>
      <c r="R263" s="12">
        <v>3.2700000000000005</v>
      </c>
      <c r="S263" s="12">
        <v>3.2800000000000002</v>
      </c>
      <c r="T263" s="12">
        <v>3.2800000000000002</v>
      </c>
    </row>
    <row r="264" spans="1:20" x14ac:dyDescent="0.3">
      <c r="A264" s="259" t="s">
        <v>34</v>
      </c>
      <c r="B264" s="43" t="s">
        <v>399</v>
      </c>
      <c r="C264" s="94">
        <v>0</v>
      </c>
      <c r="D264" s="45">
        <v>4.1005939684345412E-2</v>
      </c>
      <c r="E264" s="45">
        <v>4.1792578569927935E-2</v>
      </c>
      <c r="F264" s="45">
        <v>4.2272744599999287E-2</v>
      </c>
      <c r="G264" s="45">
        <v>4.1820765314099423E-2</v>
      </c>
      <c r="H264" s="45">
        <v>4.0262281348579496E-2</v>
      </c>
      <c r="I264" s="95">
        <v>4.0952207086615303E-2</v>
      </c>
      <c r="J264" s="95">
        <v>4.130427134147642E-2</v>
      </c>
      <c r="K264" s="95">
        <v>4.186463961408201E-2</v>
      </c>
      <c r="L264" s="95">
        <v>4.2267424992926086E-2</v>
      </c>
      <c r="M264" s="95">
        <v>4.2968883389888433E-2</v>
      </c>
      <c r="N264" s="95">
        <v>4.383581494153288E-2</v>
      </c>
      <c r="O264" s="95">
        <v>4.4196018885319613E-2</v>
      </c>
      <c r="P264" s="95">
        <v>4.4879001134299282E-2</v>
      </c>
      <c r="Q264" s="95">
        <v>4.5852253169366981E-2</v>
      </c>
      <c r="R264" s="95">
        <v>4.6450323269680488E-2</v>
      </c>
      <c r="S264" s="95">
        <v>4.4236541508843805E-2</v>
      </c>
      <c r="T264" s="95">
        <v>4.8000000000000001E-2</v>
      </c>
    </row>
    <row r="265" spans="1:20" x14ac:dyDescent="0.3">
      <c r="A265" s="260"/>
      <c r="B265" s="126" t="s">
        <v>58</v>
      </c>
      <c r="C265" s="12">
        <v>0</v>
      </c>
      <c r="D265" s="12">
        <v>118.599203848744</v>
      </c>
      <c r="E265" s="12">
        <v>120.82388943610336</v>
      </c>
      <c r="F265" s="12">
        <v>119.1809967219851</v>
      </c>
      <c r="G265" s="12">
        <v>118.06162700144016</v>
      </c>
      <c r="H265" s="12">
        <v>121.83321958872303</v>
      </c>
      <c r="I265" s="12">
        <v>122.07935855005994</v>
      </c>
      <c r="J265" s="12">
        <v>120.81183239241012</v>
      </c>
      <c r="K265" s="12">
        <v>121.64709300171812</v>
      </c>
      <c r="L265" s="12">
        <v>120.66611485211156</v>
      </c>
      <c r="M265" s="12">
        <v>123.58003157837082</v>
      </c>
      <c r="N265" s="12">
        <v>123.13112709211029</v>
      </c>
      <c r="O265" s="12">
        <v>121.93755584879395</v>
      </c>
      <c r="P265" s="12">
        <v>122.00461450408349</v>
      </c>
      <c r="Q265" s="12">
        <v>123.31079832858174</v>
      </c>
      <c r="R265" s="12">
        <v>125.72964759908631</v>
      </c>
      <c r="S265" s="12">
        <v>127.03418401131414</v>
      </c>
      <c r="T265" s="12">
        <v>127.03418401131414</v>
      </c>
    </row>
    <row r="266" spans="1:20" x14ac:dyDescent="0.3">
      <c r="A266" s="260"/>
      <c r="B266" s="126" t="s">
        <v>59</v>
      </c>
      <c r="C266" s="12">
        <v>0</v>
      </c>
      <c r="D266" s="12">
        <v>47.950343015460099</v>
      </c>
      <c r="E266" s="12">
        <v>52.110185256226721</v>
      </c>
      <c r="F266" s="12">
        <v>47.790461165017454</v>
      </c>
      <c r="G266" s="12">
        <v>48.086556263498473</v>
      </c>
      <c r="H266" s="12">
        <v>50.484018308114564</v>
      </c>
      <c r="I266" s="12">
        <v>47.149364304824445</v>
      </c>
      <c r="J266" s="12">
        <v>47.208778340564038</v>
      </c>
      <c r="K266" s="12">
        <v>50.500934019727445</v>
      </c>
      <c r="L266" s="12">
        <v>47.814514430326355</v>
      </c>
      <c r="M266" s="12">
        <v>46.715660133307495</v>
      </c>
      <c r="N266" s="12">
        <v>45.335825115975965</v>
      </c>
      <c r="O266" s="12">
        <v>47.199203118914845</v>
      </c>
      <c r="P266" s="12">
        <v>47.328297389610228</v>
      </c>
      <c r="Q266" s="12">
        <v>46.96813904829493</v>
      </c>
      <c r="R266" s="12">
        <v>45.776791892748015</v>
      </c>
      <c r="S266" s="12">
        <v>43.979609965327946</v>
      </c>
      <c r="T266" s="12">
        <v>43.979609965327946</v>
      </c>
    </row>
    <row r="267" spans="1:20" x14ac:dyDescent="0.3">
      <c r="A267" s="260"/>
      <c r="B267" s="126" t="s">
        <v>60</v>
      </c>
      <c r="C267" s="12">
        <v>0</v>
      </c>
      <c r="D267" s="12">
        <v>11.938884009674146</v>
      </c>
      <c r="E267" s="12">
        <v>11.851539129703374</v>
      </c>
      <c r="F267" s="12">
        <v>12.657854687630538</v>
      </c>
      <c r="G267" s="12">
        <v>11.90662645854694</v>
      </c>
      <c r="H267" s="12">
        <v>11.596886382312311</v>
      </c>
      <c r="I267" s="12">
        <v>12.908634296659198</v>
      </c>
      <c r="J267" s="12">
        <v>13.084618829356804</v>
      </c>
      <c r="K267" s="12">
        <v>13.973352260267703</v>
      </c>
      <c r="L267" s="12">
        <v>14.153161912795909</v>
      </c>
      <c r="M267" s="12">
        <v>13.29009515643828</v>
      </c>
      <c r="N267" s="12">
        <v>13.005754371160679</v>
      </c>
      <c r="O267" s="12">
        <v>13.716110346941988</v>
      </c>
      <c r="P267" s="12">
        <v>14.045401053033945</v>
      </c>
      <c r="Q267" s="12">
        <v>13.881050326085626</v>
      </c>
      <c r="R267" s="12">
        <v>13.425710688055799</v>
      </c>
      <c r="S267" s="12">
        <v>15.922108932781878</v>
      </c>
      <c r="T267" s="12">
        <v>15.922108932781878</v>
      </c>
    </row>
    <row r="268" spans="1:20" x14ac:dyDescent="0.3">
      <c r="A268" s="260"/>
      <c r="B268" s="126" t="s">
        <v>61</v>
      </c>
      <c r="C268" s="12">
        <v>0</v>
      </c>
      <c r="D268" s="12">
        <v>215.1492116700492</v>
      </c>
      <c r="E268" s="12">
        <v>219.13012546625561</v>
      </c>
      <c r="F268" s="12">
        <v>207.4288976390159</v>
      </c>
      <c r="G268" s="12">
        <v>200.63950285823503</v>
      </c>
      <c r="H268" s="12">
        <v>221.00466924773622</v>
      </c>
      <c r="I268" s="12">
        <v>195.2888564305693</v>
      </c>
      <c r="J268" s="12">
        <v>193.43078829012825</v>
      </c>
      <c r="K268" s="12">
        <v>198.25148890464359</v>
      </c>
      <c r="L268" s="12">
        <v>196.54713093267253</v>
      </c>
      <c r="M268" s="12">
        <v>195.32906996536701</v>
      </c>
      <c r="N268" s="12">
        <v>195.73274914728165</v>
      </c>
      <c r="O268" s="12">
        <v>200.45140678471699</v>
      </c>
      <c r="P268" s="12">
        <v>200.76829034061251</v>
      </c>
      <c r="Q268" s="12">
        <v>211.0079942165176</v>
      </c>
      <c r="R268" s="12">
        <v>213.87963210940561</v>
      </c>
      <c r="S268" s="12">
        <v>205.46768690189057</v>
      </c>
      <c r="T268" s="12">
        <v>205.46768690189057</v>
      </c>
    </row>
    <row r="269" spans="1:20" x14ac:dyDescent="0.3">
      <c r="A269" s="260"/>
      <c r="B269" s="126" t="s">
        <v>62</v>
      </c>
      <c r="C269" s="12">
        <v>0</v>
      </c>
      <c r="D269" s="12">
        <v>24.399137969253665</v>
      </c>
      <c r="E269" s="12">
        <v>23.50977312617642</v>
      </c>
      <c r="F269" s="12">
        <v>24.601691372251413</v>
      </c>
      <c r="G269" s="12">
        <v>25.420822494058196</v>
      </c>
      <c r="H269" s="12">
        <v>23.014301074299262</v>
      </c>
      <c r="I269" s="12">
        <v>17.053939711784022</v>
      </c>
      <c r="J269" s="12">
        <v>17.614848993649307</v>
      </c>
      <c r="K269" s="12">
        <v>17.390730507280164</v>
      </c>
      <c r="L269" s="12">
        <v>17.365833774450362</v>
      </c>
      <c r="M269" s="12">
        <v>17.934558745460215</v>
      </c>
      <c r="N269" s="12">
        <v>18.043246324381791</v>
      </c>
      <c r="O269" s="12">
        <v>18.168136170794561</v>
      </c>
      <c r="P269" s="12">
        <v>18.109139898971215</v>
      </c>
      <c r="Q269" s="12">
        <v>18.05986783233611</v>
      </c>
      <c r="R269" s="12">
        <v>18.306338299954557</v>
      </c>
      <c r="S269" s="12">
        <v>18.179698821053911</v>
      </c>
      <c r="T269" s="12">
        <v>18.179698821053911</v>
      </c>
    </row>
    <row r="270" spans="1:20" x14ac:dyDescent="0.3">
      <c r="A270" s="260"/>
      <c r="B270" s="126" t="s">
        <v>63</v>
      </c>
      <c r="C270" s="12">
        <v>0</v>
      </c>
      <c r="D270" s="12">
        <v>3.3247923333265272</v>
      </c>
      <c r="E270" s="12">
        <v>3.7916220776451466</v>
      </c>
      <c r="F270" s="12">
        <v>3.4015889546497227</v>
      </c>
      <c r="G270" s="12">
        <v>3.2039067314851377</v>
      </c>
      <c r="H270" s="12">
        <v>3.7554309893525897</v>
      </c>
      <c r="I270" s="12">
        <v>1.3947193846528032</v>
      </c>
      <c r="J270" s="12">
        <v>1.3350566703787627</v>
      </c>
      <c r="K270" s="12">
        <v>1.2811710428549226</v>
      </c>
      <c r="L270" s="12">
        <v>1.3104230083829809</v>
      </c>
      <c r="M270" s="12">
        <v>1.3052324033267888</v>
      </c>
      <c r="N270" s="12">
        <v>1.3782918061754981</v>
      </c>
      <c r="O270" s="12">
        <v>1.3226057729754812</v>
      </c>
      <c r="P270" s="12">
        <v>1.330362211617899</v>
      </c>
      <c r="Q270" s="12">
        <v>1.4264637961342845</v>
      </c>
      <c r="R270" s="12">
        <v>1.2408148512857464</v>
      </c>
      <c r="S270" s="12">
        <v>1.0393336147069523</v>
      </c>
      <c r="T270" s="12">
        <v>1.0393336147069523</v>
      </c>
    </row>
    <row r="271" spans="1:20" x14ac:dyDescent="0.3">
      <c r="A271" s="260"/>
      <c r="B271" s="126" t="s">
        <v>64</v>
      </c>
      <c r="C271" s="12">
        <v>0</v>
      </c>
      <c r="D271" s="12">
        <v>217.27492437470963</v>
      </c>
      <c r="E271" s="12">
        <v>219.38935135248352</v>
      </c>
      <c r="F271" s="12">
        <v>213.51815695763557</v>
      </c>
      <c r="G271" s="12">
        <v>213.84584322657034</v>
      </c>
      <c r="H271" s="12">
        <v>215.83333871885094</v>
      </c>
      <c r="I271" s="12">
        <v>183.1947002744914</v>
      </c>
      <c r="J271" s="12">
        <v>179.18800082124753</v>
      </c>
      <c r="K271" s="12">
        <v>181.46343020346987</v>
      </c>
      <c r="L271" s="12">
        <v>179.52502029841304</v>
      </c>
      <c r="M271" s="12">
        <v>183.44668608276524</v>
      </c>
      <c r="N271" s="12">
        <v>184.56159392016508</v>
      </c>
      <c r="O271" s="12">
        <v>189.19893257542486</v>
      </c>
      <c r="P271" s="12">
        <v>189.58899394567135</v>
      </c>
      <c r="Q271" s="12">
        <v>191.90999037445806</v>
      </c>
      <c r="R271" s="12">
        <v>193.10485211055934</v>
      </c>
      <c r="S271" s="12">
        <v>191.44832038234395</v>
      </c>
      <c r="T271" s="12">
        <v>191.44832038234395</v>
      </c>
    </row>
    <row r="272" spans="1:20" x14ac:dyDescent="0.3">
      <c r="A272" s="260"/>
      <c r="B272" s="126" t="s">
        <v>65</v>
      </c>
      <c r="C272" s="12">
        <v>0</v>
      </c>
      <c r="D272" s="12">
        <v>14.714152836918961</v>
      </c>
      <c r="E272" s="12">
        <v>14.679346860356397</v>
      </c>
      <c r="F272" s="12">
        <v>14.732870890677646</v>
      </c>
      <c r="G272" s="12">
        <v>14.784527725635433</v>
      </c>
      <c r="H272" s="12">
        <v>15.131878469185599</v>
      </c>
      <c r="I272" s="12">
        <v>14.925598560657388</v>
      </c>
      <c r="J272" s="12">
        <v>14.972092031319201</v>
      </c>
      <c r="K272" s="12">
        <v>14.894032884750086</v>
      </c>
      <c r="L272" s="12">
        <v>15.577420256234513</v>
      </c>
      <c r="M272" s="12">
        <v>15.870675490633927</v>
      </c>
      <c r="N272" s="12">
        <v>15.763570910868216</v>
      </c>
      <c r="O272" s="12">
        <v>16.277939767821483</v>
      </c>
      <c r="P272" s="12">
        <v>16.72262448776598</v>
      </c>
      <c r="Q272" s="12">
        <v>17.110039868505307</v>
      </c>
      <c r="R272" s="12">
        <v>17.398336736959607</v>
      </c>
      <c r="S272" s="12">
        <v>17.207698170230902</v>
      </c>
      <c r="T272" s="12">
        <v>17.207698170230902</v>
      </c>
    </row>
    <row r="273" spans="1:20" x14ac:dyDescent="0.3">
      <c r="A273" s="260"/>
      <c r="B273" s="126" t="s">
        <v>66</v>
      </c>
      <c r="C273" s="12">
        <v>0</v>
      </c>
      <c r="D273" s="12">
        <v>33.922866469047065</v>
      </c>
      <c r="E273" s="12">
        <v>35.916665138752201</v>
      </c>
      <c r="F273" s="12">
        <v>33.029458737285452</v>
      </c>
      <c r="G273" s="12">
        <v>31.64686358212591</v>
      </c>
      <c r="H273" s="12">
        <v>36.159998939274629</v>
      </c>
      <c r="I273" s="12">
        <v>33.073282387380345</v>
      </c>
      <c r="J273" s="12">
        <v>31.683671685879268</v>
      </c>
      <c r="K273" s="12">
        <v>31.613648938367174</v>
      </c>
      <c r="L273" s="12">
        <v>31.097701565877571</v>
      </c>
      <c r="M273" s="12">
        <v>31.885763758394916</v>
      </c>
      <c r="N273" s="12">
        <v>30.083684912994531</v>
      </c>
      <c r="O273" s="12">
        <v>30.526043166808911</v>
      </c>
      <c r="P273" s="12">
        <v>31.22395553582658</v>
      </c>
      <c r="Q273" s="12">
        <v>31.379091303975429</v>
      </c>
      <c r="R273" s="12">
        <v>31.608544023042132</v>
      </c>
      <c r="S273" s="12">
        <v>31.750983048160396</v>
      </c>
      <c r="T273" s="12">
        <v>31.750983048160396</v>
      </c>
    </row>
    <row r="274" spans="1:20" x14ac:dyDescent="0.3">
      <c r="A274" s="260"/>
      <c r="B274" s="126" t="s">
        <v>67</v>
      </c>
      <c r="C274" s="12">
        <v>0</v>
      </c>
      <c r="D274" s="12">
        <v>68.744663688258711</v>
      </c>
      <c r="E274" s="12">
        <v>70.881595542504527</v>
      </c>
      <c r="F274" s="12">
        <v>69.466855157369992</v>
      </c>
      <c r="G274" s="12">
        <v>68.959772708400777</v>
      </c>
      <c r="H274" s="12">
        <v>70.981038362211734</v>
      </c>
      <c r="I274" s="12">
        <v>72.266145610743379</v>
      </c>
      <c r="J274" s="12">
        <v>71.574324255180088</v>
      </c>
      <c r="K274" s="12">
        <v>70.712923093627651</v>
      </c>
      <c r="L274" s="12">
        <v>71.187407644856862</v>
      </c>
      <c r="M274" s="12">
        <v>70.560311380853264</v>
      </c>
      <c r="N274" s="12">
        <v>73.935293955464388</v>
      </c>
      <c r="O274" s="12">
        <v>74.72222177108624</v>
      </c>
      <c r="P274" s="12">
        <v>75.329759429832677</v>
      </c>
      <c r="Q274" s="12">
        <v>78.849396547856486</v>
      </c>
      <c r="R274" s="12">
        <v>81.038292111247515</v>
      </c>
      <c r="S274" s="12">
        <v>80.747902534482407</v>
      </c>
      <c r="T274" s="12">
        <v>80.747902534482407</v>
      </c>
    </row>
    <row r="275" spans="1:20" x14ac:dyDescent="0.3">
      <c r="A275" s="260"/>
      <c r="B275" s="126" t="s">
        <v>68</v>
      </c>
      <c r="C275" s="12">
        <v>0</v>
      </c>
      <c r="D275" s="12">
        <v>19.120667063472798</v>
      </c>
      <c r="E275" s="12">
        <v>20.345932337319866</v>
      </c>
      <c r="F275" s="12">
        <v>19.390052255946806</v>
      </c>
      <c r="G275" s="12">
        <v>18.805583504078577</v>
      </c>
      <c r="H275" s="12">
        <v>21.089996932051267</v>
      </c>
      <c r="I275" s="12">
        <v>19.302937470683275</v>
      </c>
      <c r="J275" s="12">
        <v>19.025713259922689</v>
      </c>
      <c r="K275" s="12">
        <v>18.819201044920067</v>
      </c>
      <c r="L275" s="12">
        <v>19.238264121895924</v>
      </c>
      <c r="M275" s="12">
        <v>20.158028742847993</v>
      </c>
      <c r="N275" s="12">
        <v>20.247889937192305</v>
      </c>
      <c r="O275" s="12">
        <v>20.439989911586554</v>
      </c>
      <c r="P275" s="12">
        <v>20.414967899316473</v>
      </c>
      <c r="Q275" s="12">
        <v>20.360963940925277</v>
      </c>
      <c r="R275" s="12">
        <v>20.416880081934778</v>
      </c>
      <c r="S275" s="12">
        <v>20.258115356017161</v>
      </c>
      <c r="T275" s="12">
        <v>20.258115356017161</v>
      </c>
    </row>
    <row r="276" spans="1:20" x14ac:dyDescent="0.3">
      <c r="A276" s="260"/>
      <c r="B276" s="126" t="s">
        <v>69</v>
      </c>
      <c r="C276" s="12">
        <v>0</v>
      </c>
      <c r="D276" s="12">
        <v>56.804262723652776</v>
      </c>
      <c r="E276" s="12">
        <v>63.292326472787813</v>
      </c>
      <c r="F276" s="12">
        <v>56.933558916346897</v>
      </c>
      <c r="G276" s="12">
        <v>58.292638493880979</v>
      </c>
      <c r="H276" s="12">
        <v>62.296140895741097</v>
      </c>
      <c r="I276" s="12">
        <v>33.3139371710012</v>
      </c>
      <c r="J276" s="12">
        <v>33.576724598298171</v>
      </c>
      <c r="K276" s="12">
        <v>34.193960115051915</v>
      </c>
      <c r="L276" s="12">
        <v>34.777910771339698</v>
      </c>
      <c r="M276" s="12">
        <v>34.963139193413838</v>
      </c>
      <c r="N276" s="12">
        <v>35.029007295885435</v>
      </c>
      <c r="O276" s="12">
        <v>35.172141540233497</v>
      </c>
      <c r="P276" s="12">
        <v>34.910888009305502</v>
      </c>
      <c r="Q276" s="12">
        <v>34.59528627830052</v>
      </c>
      <c r="R276" s="12">
        <v>34.612332853761203</v>
      </c>
      <c r="S276" s="12">
        <v>34.442358211657329</v>
      </c>
      <c r="T276" s="12">
        <v>34.442358211657329</v>
      </c>
    </row>
    <row r="277" spans="1:20" x14ac:dyDescent="0.3">
      <c r="A277" s="260"/>
      <c r="B277" s="126" t="s">
        <v>70</v>
      </c>
      <c r="C277" s="12">
        <v>0</v>
      </c>
      <c r="D277" s="12">
        <v>87.148657276240954</v>
      </c>
      <c r="E277" s="12">
        <v>89.915554879847477</v>
      </c>
      <c r="F277" s="12">
        <v>85.281174974260708</v>
      </c>
      <c r="G277" s="12">
        <v>83.842898733323125</v>
      </c>
      <c r="H277" s="12">
        <v>89.456255468882063</v>
      </c>
      <c r="I277" s="12">
        <v>85.565168169420261</v>
      </c>
      <c r="J277" s="12">
        <v>84.180458802182542</v>
      </c>
      <c r="K277" s="12">
        <v>85.355807694682355</v>
      </c>
      <c r="L277" s="12">
        <v>83.940149628301782</v>
      </c>
      <c r="M277" s="12">
        <v>85.81329384105905</v>
      </c>
      <c r="N277" s="12">
        <v>87.676106110956781</v>
      </c>
      <c r="O277" s="12">
        <v>88.059043402964789</v>
      </c>
      <c r="P277" s="12">
        <v>85.802988425669042</v>
      </c>
      <c r="Q277" s="12">
        <v>81.814239337469047</v>
      </c>
      <c r="R277" s="12">
        <v>83.12333739276167</v>
      </c>
      <c r="S277" s="12">
        <v>81.644519768874432</v>
      </c>
      <c r="T277" s="12">
        <v>81.644519768874432</v>
      </c>
    </row>
    <row r="278" spans="1:20" x14ac:dyDescent="0.3">
      <c r="A278" s="261"/>
      <c r="B278" s="126" t="s">
        <v>71</v>
      </c>
      <c r="C278" s="12">
        <v>0</v>
      </c>
      <c r="D278" s="12">
        <v>5.8893997528102853</v>
      </c>
      <c r="E278" s="12">
        <v>6.4777415414877737</v>
      </c>
      <c r="F278" s="12">
        <v>5.9616844400373834</v>
      </c>
      <c r="G278" s="12">
        <v>6.0808229858564937</v>
      </c>
      <c r="H278" s="12">
        <v>6.4528130619703461</v>
      </c>
      <c r="I278" s="12">
        <v>3.7676212626604819</v>
      </c>
      <c r="J278" s="12">
        <v>3.9255074320750905</v>
      </c>
      <c r="K278" s="12">
        <v>3.8587290212283984</v>
      </c>
      <c r="L278" s="12">
        <v>4.0114462382031952</v>
      </c>
      <c r="M278" s="12">
        <v>3.9694795362045285</v>
      </c>
      <c r="N278" s="12">
        <v>4.002762201757446</v>
      </c>
      <c r="O278" s="12">
        <v>4.0311544086573914</v>
      </c>
      <c r="P278" s="12">
        <v>3.9738371003341593</v>
      </c>
      <c r="Q278" s="12">
        <v>3.9576154759137125</v>
      </c>
      <c r="R278" s="12">
        <v>4.0467756248083449</v>
      </c>
      <c r="S278" s="12">
        <v>3.9016763233543483</v>
      </c>
      <c r="T278" s="12">
        <v>3.9016763233543483</v>
      </c>
    </row>
    <row r="279" spans="1:20" x14ac:dyDescent="0.3">
      <c r="A279" s="259" t="s">
        <v>19</v>
      </c>
      <c r="B279" s="43" t="s">
        <v>399</v>
      </c>
      <c r="C279" s="64">
        <v>0</v>
      </c>
      <c r="D279" s="45">
        <v>3.4353693495160786E-3</v>
      </c>
      <c r="E279" s="45">
        <v>3.5648728115542363E-3</v>
      </c>
      <c r="F279" s="45">
        <v>3.6883256661986519E-3</v>
      </c>
      <c r="G279" s="45">
        <v>3.7501717308640078E-3</v>
      </c>
      <c r="H279" s="45">
        <v>3.6812046769477244E-3</v>
      </c>
      <c r="I279" s="64">
        <v>3.7987958656112968E-3</v>
      </c>
      <c r="J279" s="64">
        <v>3.8898059787016406E-3</v>
      </c>
      <c r="K279" s="64">
        <v>3.9406186787310886E-3</v>
      </c>
      <c r="L279" s="64">
        <v>4.0100529359675986E-3</v>
      </c>
      <c r="M279" s="64">
        <v>4.0780682585018629E-3</v>
      </c>
      <c r="N279" s="64">
        <v>4.1023549946420795E-3</v>
      </c>
      <c r="O279" s="64">
        <v>4.1462646345466689E-3</v>
      </c>
      <c r="P279" s="64">
        <v>4.1887066304573369E-3</v>
      </c>
      <c r="Q279" s="64">
        <v>4.2174713354054764E-3</v>
      </c>
      <c r="R279" s="64">
        <v>4.2204356928081683E-3</v>
      </c>
      <c r="S279" s="64">
        <v>4.0370375532982261E-3</v>
      </c>
      <c r="T279" s="64">
        <v>3.5000000000000003E-2</v>
      </c>
    </row>
    <row r="280" spans="1:20" x14ac:dyDescent="0.3">
      <c r="A280" s="260"/>
      <c r="B280" s="126" t="s">
        <v>58</v>
      </c>
      <c r="C280" s="12">
        <v>0</v>
      </c>
      <c r="D280" s="12">
        <v>141.44030165063214</v>
      </c>
      <c r="E280" s="12">
        <v>141.81216373126679</v>
      </c>
      <c r="F280" s="12">
        <v>142.32700757851879</v>
      </c>
      <c r="G280" s="12">
        <v>141.10841990750026</v>
      </c>
      <c r="H280" s="12">
        <v>141.32172911719084</v>
      </c>
      <c r="I280" s="12">
        <v>172.84741263598059</v>
      </c>
      <c r="J280" s="12">
        <v>171.57041974064225</v>
      </c>
      <c r="K280" s="12">
        <v>171.1558388798324</v>
      </c>
      <c r="L280" s="12">
        <v>171.01232042771593</v>
      </c>
      <c r="M280" s="12">
        <v>168.9884341157528</v>
      </c>
      <c r="N280" s="12">
        <v>169.64081354875145</v>
      </c>
      <c r="O280" s="12">
        <v>168.81395776455633</v>
      </c>
      <c r="P280" s="12">
        <v>169.41673281197993</v>
      </c>
      <c r="Q280" s="12">
        <v>169.21575860786601</v>
      </c>
      <c r="R280" s="12">
        <v>167.11534311906638</v>
      </c>
      <c r="S280" s="12">
        <v>168.39657259563475</v>
      </c>
      <c r="T280" s="12">
        <v>122.68869001273013</v>
      </c>
    </row>
    <row r="281" spans="1:20" x14ac:dyDescent="0.3">
      <c r="A281" s="260"/>
      <c r="B281" s="126" t="s">
        <v>59</v>
      </c>
      <c r="C281" s="12">
        <v>0</v>
      </c>
      <c r="D281" s="12">
        <v>74.545146625956619</v>
      </c>
      <c r="E281" s="12">
        <v>75.944760934575299</v>
      </c>
      <c r="F281" s="12">
        <v>75.641580529344964</v>
      </c>
      <c r="G281" s="12">
        <v>75.050476284816</v>
      </c>
      <c r="H281" s="12">
        <v>75.94875047736231</v>
      </c>
      <c r="I281" s="12">
        <v>94.527575956860687</v>
      </c>
      <c r="J281" s="12">
        <v>95.682042893993028</v>
      </c>
      <c r="K281" s="12">
        <v>94.33880441991127</v>
      </c>
      <c r="L281" s="12">
        <v>93.62624119580417</v>
      </c>
      <c r="M281" s="12">
        <v>94.23621236255363</v>
      </c>
      <c r="N281" s="12">
        <v>94.629184300912783</v>
      </c>
      <c r="O281" s="12">
        <v>95.059496995129649</v>
      </c>
      <c r="P281" s="12">
        <v>94.707482931659541</v>
      </c>
      <c r="Q281" s="12">
        <v>95.651160648011242</v>
      </c>
      <c r="R281" s="12">
        <v>97.523560579158072</v>
      </c>
      <c r="S281" s="12">
        <v>97.52556247988835</v>
      </c>
      <c r="T281" s="12">
        <v>62.126797581882613</v>
      </c>
    </row>
    <row r="282" spans="1:20" x14ac:dyDescent="0.3">
      <c r="A282" s="260"/>
      <c r="B282" s="126" t="s">
        <v>60</v>
      </c>
      <c r="C282" s="12">
        <v>0</v>
      </c>
      <c r="D282" s="12">
        <v>10.871138260020512</v>
      </c>
      <c r="E282" s="12">
        <v>10.866882241447122</v>
      </c>
      <c r="F282" s="12">
        <v>12.080715189038452</v>
      </c>
      <c r="G282" s="12">
        <v>11.46536117919576</v>
      </c>
      <c r="H282" s="12">
        <v>11.270300301188367</v>
      </c>
      <c r="I282" s="12">
        <v>15.688012764989519</v>
      </c>
      <c r="J282" s="12">
        <v>15.659578112955778</v>
      </c>
      <c r="K282" s="12">
        <v>15.787098702259438</v>
      </c>
      <c r="L282" s="12">
        <v>15.57765050009203</v>
      </c>
      <c r="M282" s="12">
        <v>15.471005926512975</v>
      </c>
      <c r="N282" s="12">
        <v>15.421053667037015</v>
      </c>
      <c r="O282" s="12">
        <v>15.622281204845519</v>
      </c>
      <c r="P282" s="12">
        <v>15.909262247122529</v>
      </c>
      <c r="Q282" s="12">
        <v>15.734725217114024</v>
      </c>
      <c r="R282" s="12">
        <v>16.234252723376709</v>
      </c>
      <c r="S282" s="12">
        <v>16.212982699348771</v>
      </c>
      <c r="T282" s="12">
        <v>10.186176389331928</v>
      </c>
    </row>
    <row r="283" spans="1:20" x14ac:dyDescent="0.3">
      <c r="A283" s="260"/>
      <c r="B283" s="126" t="s">
        <v>61</v>
      </c>
      <c r="C283" s="12">
        <v>0</v>
      </c>
      <c r="D283" s="12">
        <v>131.33108336698501</v>
      </c>
      <c r="E283" s="12">
        <v>133.08249069368037</v>
      </c>
      <c r="F283" s="12">
        <v>135.40712018656882</v>
      </c>
      <c r="G283" s="12">
        <v>132.14561062640752</v>
      </c>
      <c r="H283" s="12">
        <v>132.40075364546041</v>
      </c>
      <c r="I283" s="12">
        <v>148.85542273805592</v>
      </c>
      <c r="J283" s="12">
        <v>150.91854068041584</v>
      </c>
      <c r="K283" s="12">
        <v>151.07019410923212</v>
      </c>
      <c r="L283" s="12">
        <v>151.97409245373862</v>
      </c>
      <c r="M283" s="12">
        <v>154.81280187559045</v>
      </c>
      <c r="N283" s="12">
        <v>155.16444867788286</v>
      </c>
      <c r="O283" s="12">
        <v>153.00691660790983</v>
      </c>
      <c r="P283" s="12">
        <v>150.52999151338227</v>
      </c>
      <c r="Q283" s="12">
        <v>151.10975857212281</v>
      </c>
      <c r="R283" s="12">
        <v>153.04435611309748</v>
      </c>
      <c r="S283" s="12">
        <v>154.44258046360457</v>
      </c>
      <c r="T283" s="12">
        <v>195.4100705189534</v>
      </c>
    </row>
    <row r="284" spans="1:20" x14ac:dyDescent="0.3">
      <c r="A284" s="260"/>
      <c r="B284" s="126" t="s">
        <v>62</v>
      </c>
      <c r="C284" s="12">
        <v>0</v>
      </c>
      <c r="D284" s="12">
        <v>9.0428755196658184</v>
      </c>
      <c r="E284" s="12">
        <v>9.1068222636564311</v>
      </c>
      <c r="F284" s="12">
        <v>9.2303701247644181</v>
      </c>
      <c r="G284" s="12">
        <v>9.2068854852324922</v>
      </c>
      <c r="H284" s="12">
        <v>9.3695927738239373</v>
      </c>
      <c r="I284" s="12">
        <v>9.8227449725386311</v>
      </c>
      <c r="J284" s="12">
        <v>9.8168063183053373</v>
      </c>
      <c r="K284" s="12">
        <v>9.9740332437861046</v>
      </c>
      <c r="L284" s="12">
        <v>9.9685203486457965</v>
      </c>
      <c r="M284" s="12">
        <v>9.8088855144369145</v>
      </c>
      <c r="N284" s="12">
        <v>9.9547622568115806</v>
      </c>
      <c r="O284" s="12">
        <v>9.7743545839429693</v>
      </c>
      <c r="P284" s="12">
        <v>9.8722781121960299</v>
      </c>
      <c r="Q284" s="12">
        <v>9.9698624149682473</v>
      </c>
      <c r="R284" s="12">
        <v>10.104298365519778</v>
      </c>
      <c r="S284" s="12">
        <v>10.087196673067822</v>
      </c>
      <c r="T284" s="12">
        <v>18.879303573846553</v>
      </c>
    </row>
    <row r="285" spans="1:20" x14ac:dyDescent="0.3">
      <c r="A285" s="260"/>
      <c r="B285" s="126" t="s">
        <v>63</v>
      </c>
      <c r="C285" s="12">
        <v>0</v>
      </c>
      <c r="D285" s="12">
        <v>0.61867851956074749</v>
      </c>
      <c r="E285" s="12">
        <v>0.65200668991791433</v>
      </c>
      <c r="F285" s="12">
        <v>0.64115884990111938</v>
      </c>
      <c r="G285" s="12">
        <v>0.65102770821070388</v>
      </c>
      <c r="H285" s="12">
        <v>0.65111031059690272</v>
      </c>
      <c r="I285" s="12">
        <v>0.48054806987541365</v>
      </c>
      <c r="J285" s="12">
        <v>0.4980959917140107</v>
      </c>
      <c r="K285" s="12">
        <v>0.50263227123214271</v>
      </c>
      <c r="L285" s="12">
        <v>0.5081619397138144</v>
      </c>
      <c r="M285" s="12">
        <v>0.49934974180494485</v>
      </c>
      <c r="N285" s="12">
        <v>0.49451717355248509</v>
      </c>
      <c r="O285" s="12">
        <v>0.4791875455660991</v>
      </c>
      <c r="P285" s="12">
        <v>0.48533165697463915</v>
      </c>
      <c r="Q285" s="12">
        <v>0.50219700503549713</v>
      </c>
      <c r="R285" s="12">
        <v>0.50591117721426437</v>
      </c>
      <c r="S285" s="12">
        <v>0.50735970311735756</v>
      </c>
      <c r="T285" s="12">
        <v>1.9028448987065734</v>
      </c>
    </row>
    <row r="286" spans="1:20" x14ac:dyDescent="0.3">
      <c r="A286" s="260"/>
      <c r="B286" s="126" t="s">
        <v>64</v>
      </c>
      <c r="C286" s="12">
        <v>0</v>
      </c>
      <c r="D286" s="12">
        <v>63.068593907000988</v>
      </c>
      <c r="E286" s="12">
        <v>65.157823353962129</v>
      </c>
      <c r="F286" s="12">
        <v>66.149151286228374</v>
      </c>
      <c r="G286" s="12">
        <v>65.828353431207333</v>
      </c>
      <c r="H286" s="12">
        <v>66.003030942732167</v>
      </c>
      <c r="I286" s="12">
        <v>52.027880316497132</v>
      </c>
      <c r="J286" s="12">
        <v>52.619843736593189</v>
      </c>
      <c r="K286" s="12">
        <v>54.158475504542963</v>
      </c>
      <c r="L286" s="12">
        <v>54.859868289509741</v>
      </c>
      <c r="M286" s="12">
        <v>55.052761584276226</v>
      </c>
      <c r="N286" s="12">
        <v>53.680409590910713</v>
      </c>
      <c r="O286" s="12">
        <v>53.818971602950121</v>
      </c>
      <c r="P286" s="12">
        <v>53.640830182162794</v>
      </c>
      <c r="Q286" s="12">
        <v>54.062706354882593</v>
      </c>
      <c r="R286" s="12">
        <v>55.986832986088821</v>
      </c>
      <c r="S286" s="12">
        <v>56.271187736237195</v>
      </c>
      <c r="T286" s="12">
        <v>200.02582166812118</v>
      </c>
    </row>
    <row r="287" spans="1:20" x14ac:dyDescent="0.3">
      <c r="A287" s="260"/>
      <c r="B287" s="126" t="s">
        <v>65</v>
      </c>
      <c r="C287" s="12">
        <v>0</v>
      </c>
      <c r="D287" s="12">
        <v>3.4700582959023896</v>
      </c>
      <c r="E287" s="12">
        <v>3.4572734203034994</v>
      </c>
      <c r="F287" s="12">
        <v>3.6420887317084607</v>
      </c>
      <c r="G287" s="12">
        <v>3.5505193927078049</v>
      </c>
      <c r="H287" s="12">
        <v>3.6483315240475753</v>
      </c>
      <c r="I287" s="12">
        <v>3.9488610579474259</v>
      </c>
      <c r="J287" s="12">
        <v>3.9987326427804843</v>
      </c>
      <c r="K287" s="12">
        <v>4.2434297387380022</v>
      </c>
      <c r="L287" s="12">
        <v>4.2757513088826355</v>
      </c>
      <c r="M287" s="12">
        <v>4.3323516186207707</v>
      </c>
      <c r="N287" s="12">
        <v>4.2430192005896767</v>
      </c>
      <c r="O287" s="12">
        <v>4.1760309543859178</v>
      </c>
      <c r="P287" s="12">
        <v>4.2368022297954155</v>
      </c>
      <c r="Q287" s="12">
        <v>4.2835628574240685</v>
      </c>
      <c r="R287" s="12">
        <v>4.3489115024101519</v>
      </c>
      <c r="S287" s="12">
        <v>4.3544664236181356</v>
      </c>
      <c r="T287" s="12">
        <v>13.101588325861771</v>
      </c>
    </row>
    <row r="288" spans="1:20" x14ac:dyDescent="0.3">
      <c r="A288" s="260"/>
      <c r="B288" s="126" t="s">
        <v>66</v>
      </c>
      <c r="C288" s="12">
        <v>0</v>
      </c>
      <c r="D288" s="12">
        <v>8.5809785722659573</v>
      </c>
      <c r="E288" s="12">
        <v>8.932628269334856</v>
      </c>
      <c r="F288" s="12">
        <v>8.9537422230792441</v>
      </c>
      <c r="G288" s="12">
        <v>9.1752106741039938</v>
      </c>
      <c r="H288" s="12">
        <v>9.0922271612693262</v>
      </c>
      <c r="I288" s="12">
        <v>10.096777198534271</v>
      </c>
      <c r="J288" s="12">
        <v>10.046857178588263</v>
      </c>
      <c r="K288" s="12">
        <v>10.08780234066759</v>
      </c>
      <c r="L288" s="12">
        <v>10.320085162519362</v>
      </c>
      <c r="M288" s="12">
        <v>10.370033735132131</v>
      </c>
      <c r="N288" s="12">
        <v>10.319717926429158</v>
      </c>
      <c r="O288" s="12">
        <v>10.109339725126494</v>
      </c>
      <c r="P288" s="12">
        <v>10.007418534707769</v>
      </c>
      <c r="Q288" s="12">
        <v>10.007929660613234</v>
      </c>
      <c r="R288" s="12">
        <v>9.7560410417994117</v>
      </c>
      <c r="S288" s="12">
        <v>9.7086111657449852</v>
      </c>
      <c r="T288" s="12">
        <v>15.152416804194116</v>
      </c>
    </row>
    <row r="289" spans="1:47" x14ac:dyDescent="0.3">
      <c r="A289" s="260"/>
      <c r="B289" s="126" t="s">
        <v>67</v>
      </c>
      <c r="C289" s="12">
        <v>0</v>
      </c>
      <c r="D289" s="12">
        <v>10.357720810585118</v>
      </c>
      <c r="E289" s="12">
        <v>10.828940116000245</v>
      </c>
      <c r="F289" s="12">
        <v>12.761741680370008</v>
      </c>
      <c r="G289" s="12">
        <v>11.679174223844852</v>
      </c>
      <c r="H289" s="12">
        <v>12.307088813985089</v>
      </c>
      <c r="I289" s="12">
        <v>15.45004430625108</v>
      </c>
      <c r="J289" s="12">
        <v>15.788745585155185</v>
      </c>
      <c r="K289" s="12">
        <v>15.877338498414495</v>
      </c>
      <c r="L289" s="12">
        <v>16.14261867174309</v>
      </c>
      <c r="M289" s="12">
        <v>16.40678711850488</v>
      </c>
      <c r="N289" s="12">
        <v>16.256192343429074</v>
      </c>
      <c r="O289" s="12">
        <v>16.048261807723264</v>
      </c>
      <c r="P289" s="12">
        <v>16.117401135760254</v>
      </c>
      <c r="Q289" s="12">
        <v>16.389049232323185</v>
      </c>
      <c r="R289" s="12">
        <v>16.672689343440286</v>
      </c>
      <c r="S289" s="12">
        <v>16.349618359370066</v>
      </c>
      <c r="T289" s="12">
        <v>66.119646884402215</v>
      </c>
    </row>
    <row r="290" spans="1:47" x14ac:dyDescent="0.3">
      <c r="A290" s="260"/>
      <c r="B290" s="126" t="s">
        <v>68</v>
      </c>
      <c r="C290" s="12">
        <v>0</v>
      </c>
      <c r="D290" s="12">
        <v>8.5717328857189088</v>
      </c>
      <c r="E290" s="12">
        <v>9.1795020940295604</v>
      </c>
      <c r="F290" s="12">
        <v>9.7364642704641629</v>
      </c>
      <c r="G290" s="12">
        <v>9.6897351764056499</v>
      </c>
      <c r="H290" s="12">
        <v>9.7198811829121858</v>
      </c>
      <c r="I290" s="12">
        <v>10.554474866750661</v>
      </c>
      <c r="J290" s="12">
        <v>10.854211279953928</v>
      </c>
      <c r="K290" s="12">
        <v>10.841130337413245</v>
      </c>
      <c r="L290" s="12">
        <v>10.945608161051409</v>
      </c>
      <c r="M290" s="12">
        <v>11.043929763135679</v>
      </c>
      <c r="N290" s="12">
        <v>10.835185205770845</v>
      </c>
      <c r="O290" s="12">
        <v>10.742271579458665</v>
      </c>
      <c r="P290" s="12">
        <v>10.842873610390695</v>
      </c>
      <c r="Q290" s="12">
        <v>10.921050199831623</v>
      </c>
      <c r="R290" s="12">
        <v>10.787945083784351</v>
      </c>
      <c r="S290" s="12">
        <v>10.58570132805105</v>
      </c>
      <c r="T290" s="12">
        <v>23.609029380786112</v>
      </c>
    </row>
    <row r="291" spans="1:47" x14ac:dyDescent="0.3">
      <c r="A291" s="260"/>
      <c r="B291" s="126" t="s">
        <v>69</v>
      </c>
      <c r="C291" s="12">
        <v>0</v>
      </c>
      <c r="D291" s="12">
        <v>18.987306980160298</v>
      </c>
      <c r="E291" s="12">
        <v>19.283388950961292</v>
      </c>
      <c r="F291" s="12">
        <v>18.85210848760881</v>
      </c>
      <c r="G291" s="12">
        <v>19.337652248744334</v>
      </c>
      <c r="H291" s="12">
        <v>19.115764519628243</v>
      </c>
      <c r="I291" s="12">
        <v>23.271554138760759</v>
      </c>
      <c r="J291" s="12">
        <v>23.233589718045724</v>
      </c>
      <c r="K291" s="12">
        <v>23.56807233477404</v>
      </c>
      <c r="L291" s="12">
        <v>24.018839882852092</v>
      </c>
      <c r="M291" s="12">
        <v>23.460206534229233</v>
      </c>
      <c r="N291" s="12">
        <v>23.147822056615404</v>
      </c>
      <c r="O291" s="12">
        <v>23.066808134593803</v>
      </c>
      <c r="P291" s="12">
        <v>23.040317163229798</v>
      </c>
      <c r="Q291" s="12">
        <v>22.849470660235884</v>
      </c>
      <c r="R291" s="12">
        <v>22.525968673616106</v>
      </c>
      <c r="S291" s="12">
        <v>23.199552298856304</v>
      </c>
      <c r="T291" s="12">
        <v>34.893169530114626</v>
      </c>
    </row>
    <row r="292" spans="1:47" x14ac:dyDescent="0.3">
      <c r="A292" s="260"/>
      <c r="B292" s="126" t="s">
        <v>70</v>
      </c>
      <c r="C292" s="12">
        <v>0</v>
      </c>
      <c r="D292" s="12">
        <v>21.377912468610273</v>
      </c>
      <c r="E292" s="12">
        <v>22.202586718641438</v>
      </c>
      <c r="F292" s="12">
        <v>22.398275224533162</v>
      </c>
      <c r="G292" s="12">
        <v>22.937411995960201</v>
      </c>
      <c r="H292" s="12">
        <v>22.205078494316858</v>
      </c>
      <c r="I292" s="12">
        <v>21.730780713561558</v>
      </c>
      <c r="J292" s="12">
        <v>20.98070526381095</v>
      </c>
      <c r="K292" s="12">
        <v>20.401123320154895</v>
      </c>
      <c r="L292" s="12">
        <v>20.211401128042329</v>
      </c>
      <c r="M292" s="12">
        <v>20.88403303913455</v>
      </c>
      <c r="N292" s="12">
        <v>20.20071226504248</v>
      </c>
      <c r="O292" s="12">
        <v>19.172506899365217</v>
      </c>
      <c r="P292" s="12">
        <v>18.480061036132685</v>
      </c>
      <c r="Q292" s="12">
        <v>18.333616816991647</v>
      </c>
      <c r="R292" s="12">
        <v>17.598363777335457</v>
      </c>
      <c r="S292" s="12">
        <v>17.112230134026269</v>
      </c>
      <c r="T292" s="12">
        <v>97.98398972502018</v>
      </c>
    </row>
    <row r="293" spans="1:47" x14ac:dyDescent="0.3">
      <c r="A293" s="261"/>
      <c r="B293" s="126" t="s">
        <v>71</v>
      </c>
      <c r="C293" s="12">
        <v>0</v>
      </c>
      <c r="D293" s="12">
        <v>1.4348562669969995</v>
      </c>
      <c r="E293" s="12">
        <v>1.464383686927327</v>
      </c>
      <c r="F293" s="12">
        <v>1.6041772797876424</v>
      </c>
      <c r="G293" s="12">
        <v>1.578104904153689</v>
      </c>
      <c r="H293" s="12">
        <v>1.7314531656212895</v>
      </c>
      <c r="I293" s="12">
        <v>1.3624974702923178</v>
      </c>
      <c r="J293" s="12">
        <v>1.4318168610741646</v>
      </c>
      <c r="K293" s="12">
        <v>1.4049944420016025</v>
      </c>
      <c r="L293" s="12">
        <v>1.4073901600841887</v>
      </c>
      <c r="M293" s="12">
        <v>1.451114638134718</v>
      </c>
      <c r="N293" s="12">
        <v>1.4857142905683307</v>
      </c>
      <c r="O293" s="12">
        <v>1.5392382141275303</v>
      </c>
      <c r="P293" s="12">
        <v>1.4714460523212716</v>
      </c>
      <c r="Q293" s="12">
        <v>1.5696339685860712</v>
      </c>
      <c r="R293" s="12">
        <v>1.4713451877375519</v>
      </c>
      <c r="S293" s="12">
        <v>1.4421299190947552</v>
      </c>
      <c r="T293" s="12">
        <v>5.0974812686907445</v>
      </c>
    </row>
    <row r="295" spans="1:47" x14ac:dyDescent="0.3">
      <c r="A295" s="126" t="s">
        <v>601</v>
      </c>
      <c r="B295" s="58">
        <v>2005</v>
      </c>
      <c r="C295" s="58">
        <v>2006</v>
      </c>
      <c r="D295" s="58">
        <v>2007</v>
      </c>
      <c r="E295" s="58">
        <v>2008</v>
      </c>
      <c r="F295" s="58">
        <v>2009</v>
      </c>
      <c r="G295" s="58">
        <v>2010</v>
      </c>
      <c r="H295" s="58">
        <v>2011</v>
      </c>
      <c r="I295" s="58">
        <v>2012</v>
      </c>
      <c r="J295" s="58">
        <v>2013</v>
      </c>
      <c r="K295" s="58">
        <v>2014</v>
      </c>
      <c r="L295" s="58">
        <v>2015</v>
      </c>
      <c r="M295" s="58">
        <v>2016</v>
      </c>
      <c r="N295" s="58">
        <v>2017</v>
      </c>
      <c r="O295" s="58">
        <v>2018</v>
      </c>
      <c r="P295" s="58">
        <v>2019</v>
      </c>
      <c r="Q295" s="58">
        <v>2020</v>
      </c>
      <c r="R295" s="58">
        <v>2021</v>
      </c>
      <c r="S295" s="58">
        <v>2022</v>
      </c>
      <c r="T295" s="58">
        <v>2023</v>
      </c>
      <c r="U295" s="58">
        <v>2024</v>
      </c>
      <c r="V295" s="58">
        <v>2025</v>
      </c>
      <c r="W295" s="58">
        <v>2026</v>
      </c>
      <c r="X295" s="58">
        <v>2027</v>
      </c>
      <c r="Y295" s="58">
        <v>2028</v>
      </c>
      <c r="Z295" s="58">
        <v>2029</v>
      </c>
      <c r="AA295" s="58">
        <v>2030</v>
      </c>
      <c r="AB295" s="58">
        <v>2031</v>
      </c>
      <c r="AC295" s="58">
        <v>2032</v>
      </c>
      <c r="AD295" s="58">
        <v>2033</v>
      </c>
      <c r="AE295" s="58">
        <v>2034</v>
      </c>
      <c r="AF295" s="58">
        <v>2035</v>
      </c>
      <c r="AG295" s="58">
        <v>2036</v>
      </c>
      <c r="AH295" s="58">
        <v>2037</v>
      </c>
      <c r="AI295" s="58">
        <v>2038</v>
      </c>
      <c r="AJ295" s="58">
        <v>2039</v>
      </c>
      <c r="AK295" s="58">
        <v>2040</v>
      </c>
      <c r="AL295" s="58">
        <v>2041</v>
      </c>
      <c r="AM295" s="58">
        <v>2042</v>
      </c>
      <c r="AN295" s="58">
        <v>2043</v>
      </c>
      <c r="AO295" s="58">
        <v>2044</v>
      </c>
      <c r="AP295" s="58">
        <v>2045</v>
      </c>
      <c r="AQ295" s="58">
        <v>2046</v>
      </c>
      <c r="AR295" s="58">
        <v>2047</v>
      </c>
      <c r="AS295" s="58">
        <v>2048</v>
      </c>
      <c r="AT295" s="58">
        <v>2049</v>
      </c>
      <c r="AU295" s="58">
        <v>2050</v>
      </c>
    </row>
    <row r="296" spans="1:47" x14ac:dyDescent="0.3">
      <c r="A296" s="80" t="s">
        <v>1</v>
      </c>
      <c r="B296" s="45" t="s">
        <v>602</v>
      </c>
      <c r="C296" s="45" t="s">
        <v>602</v>
      </c>
      <c r="D296" s="45" t="s">
        <v>602</v>
      </c>
      <c r="E296" s="45" t="s">
        <v>602</v>
      </c>
      <c r="F296" s="45" t="s">
        <v>602</v>
      </c>
      <c r="G296" s="45" t="s">
        <v>602</v>
      </c>
      <c r="H296" s="45" t="s">
        <v>602</v>
      </c>
      <c r="I296" s="45" t="s">
        <v>602</v>
      </c>
      <c r="J296" s="45" t="s">
        <v>602</v>
      </c>
      <c r="K296" s="45" t="s">
        <v>602</v>
      </c>
      <c r="L296" s="45" t="s">
        <v>602</v>
      </c>
      <c r="M296" s="45" t="s">
        <v>602</v>
      </c>
      <c r="N296" s="45" t="s">
        <v>602</v>
      </c>
      <c r="O296" s="45" t="s">
        <v>602</v>
      </c>
      <c r="P296" s="45" t="s">
        <v>602</v>
      </c>
      <c r="Q296" s="45" t="s">
        <v>602</v>
      </c>
      <c r="R296" s="45" t="s">
        <v>602</v>
      </c>
      <c r="S296" s="45" t="s">
        <v>602</v>
      </c>
      <c r="T296" s="45" t="s">
        <v>602</v>
      </c>
      <c r="U296" s="45" t="s">
        <v>602</v>
      </c>
      <c r="V296" s="45" t="s">
        <v>602</v>
      </c>
      <c r="W296" s="45" t="s">
        <v>602</v>
      </c>
      <c r="X296" s="45" t="s">
        <v>602</v>
      </c>
      <c r="Y296" s="45" t="s">
        <v>602</v>
      </c>
      <c r="Z296" s="45" t="s">
        <v>602</v>
      </c>
      <c r="AA296" s="45" t="s">
        <v>602</v>
      </c>
      <c r="AB296" s="45" t="s">
        <v>602</v>
      </c>
      <c r="AC296" s="45" t="s">
        <v>602</v>
      </c>
      <c r="AD296" s="45" t="s">
        <v>602</v>
      </c>
      <c r="AE296" s="45" t="s">
        <v>602</v>
      </c>
      <c r="AF296" s="45" t="s">
        <v>602</v>
      </c>
      <c r="AG296" s="45" t="s">
        <v>602</v>
      </c>
      <c r="AH296" s="45" t="s">
        <v>602</v>
      </c>
      <c r="AI296" s="45" t="s">
        <v>602</v>
      </c>
      <c r="AJ296" s="45" t="s">
        <v>602</v>
      </c>
      <c r="AK296" s="45" t="s">
        <v>602</v>
      </c>
      <c r="AL296" s="45" t="s">
        <v>602</v>
      </c>
      <c r="AM296" s="45" t="s">
        <v>602</v>
      </c>
      <c r="AN296" s="45" t="s">
        <v>602</v>
      </c>
      <c r="AO296" s="45" t="s">
        <v>602</v>
      </c>
      <c r="AP296" s="45" t="s">
        <v>602</v>
      </c>
      <c r="AQ296" s="45" t="s">
        <v>602</v>
      </c>
      <c r="AR296" s="45" t="s">
        <v>602</v>
      </c>
      <c r="AS296" s="45" t="s">
        <v>602</v>
      </c>
      <c r="AT296" s="45" t="s">
        <v>602</v>
      </c>
      <c r="AU296" s="45" t="s">
        <v>602</v>
      </c>
    </row>
    <row r="297" spans="1:47" x14ac:dyDescent="0.3">
      <c r="A297" s="126" t="s">
        <v>11</v>
      </c>
      <c r="B297" s="14">
        <v>45846.2</v>
      </c>
      <c r="C297" s="14">
        <v>45851.4</v>
      </c>
      <c r="D297" s="14">
        <v>45859.7</v>
      </c>
      <c r="E297" s="14">
        <v>45867.8</v>
      </c>
      <c r="F297" s="14">
        <v>45875.8</v>
      </c>
      <c r="G297" s="14">
        <v>45883.7</v>
      </c>
      <c r="H297" s="14">
        <v>45891.5</v>
      </c>
      <c r="I297" s="14">
        <v>45899.1</v>
      </c>
      <c r="J297" s="14">
        <v>45906.6</v>
      </c>
      <c r="K297" s="14">
        <v>45914</v>
      </c>
      <c r="L297" s="14">
        <v>45921.4</v>
      </c>
      <c r="M297" s="14">
        <v>46046.1</v>
      </c>
      <c r="N297" s="14">
        <v>46564.4</v>
      </c>
      <c r="O297" s="14">
        <v>47263.9</v>
      </c>
      <c r="P297" s="14">
        <v>48000.2</v>
      </c>
      <c r="Q297" s="14">
        <v>48741.3</v>
      </c>
      <c r="R297" s="14">
        <v>49540.7</v>
      </c>
      <c r="S297" s="14">
        <v>50267.8</v>
      </c>
      <c r="T297" s="14">
        <v>51029.8</v>
      </c>
      <c r="U297" s="14">
        <v>51797.5</v>
      </c>
      <c r="V297" s="14">
        <v>52576.1</v>
      </c>
      <c r="W297" s="14">
        <v>53374</v>
      </c>
      <c r="X297" s="14">
        <v>54181.4</v>
      </c>
      <c r="Y297" s="14">
        <v>54993.7</v>
      </c>
      <c r="Z297" s="14">
        <v>55806.1</v>
      </c>
      <c r="AA297" s="14">
        <v>56620.2</v>
      </c>
      <c r="AB297" s="14">
        <v>57438</v>
      </c>
      <c r="AC297" s="14">
        <v>58263.9</v>
      </c>
      <c r="AD297" s="14">
        <v>59103.9</v>
      </c>
      <c r="AE297" s="14">
        <v>59953.4</v>
      </c>
      <c r="AF297" s="14">
        <v>60808.2</v>
      </c>
      <c r="AG297" s="14">
        <v>61665.3</v>
      </c>
      <c r="AH297" s="14">
        <v>62542.9</v>
      </c>
      <c r="AI297" s="14">
        <v>63426.5</v>
      </c>
      <c r="AJ297" s="14">
        <v>64326.9</v>
      </c>
      <c r="AK297" s="14">
        <v>65228.800000000003</v>
      </c>
      <c r="AL297" s="14">
        <v>66147.199999999997</v>
      </c>
      <c r="AM297" s="14">
        <v>67062.8</v>
      </c>
      <c r="AN297" s="14">
        <v>67992.2</v>
      </c>
      <c r="AO297" s="14">
        <v>68917.5</v>
      </c>
      <c r="AP297" s="14">
        <v>69851.899999999994</v>
      </c>
      <c r="AQ297" s="14">
        <v>70785.3</v>
      </c>
      <c r="AR297" s="14">
        <v>71722.899999999994</v>
      </c>
      <c r="AS297" s="14">
        <v>72634.3</v>
      </c>
      <c r="AT297" s="14">
        <v>73424.899999999994</v>
      </c>
      <c r="AU297" s="14">
        <v>73951.7</v>
      </c>
    </row>
    <row r="298" spans="1:47" x14ac:dyDescent="0.3">
      <c r="A298" s="126" t="s">
        <v>12</v>
      </c>
      <c r="B298" s="14">
        <v>1923.8</v>
      </c>
      <c r="C298" s="14">
        <v>1924.76</v>
      </c>
      <c r="D298" s="14">
        <v>1926.22</v>
      </c>
      <c r="E298" s="14">
        <v>1927.65</v>
      </c>
      <c r="F298" s="14">
        <v>1929.07</v>
      </c>
      <c r="G298" s="14">
        <v>1930.47</v>
      </c>
      <c r="H298" s="14">
        <v>1931.88</v>
      </c>
      <c r="I298" s="14">
        <v>1933.28</v>
      </c>
      <c r="J298" s="14">
        <v>1934.67</v>
      </c>
      <c r="K298" s="14">
        <v>1936.07</v>
      </c>
      <c r="L298" s="14">
        <v>1937.45</v>
      </c>
      <c r="M298" s="14">
        <v>1944.63</v>
      </c>
      <c r="N298" s="14">
        <v>1971.69</v>
      </c>
      <c r="O298" s="14">
        <v>2002.13</v>
      </c>
      <c r="P298" s="14">
        <v>2031.98</v>
      </c>
      <c r="Q298" s="14">
        <v>2061.94</v>
      </c>
      <c r="R298" s="14">
        <v>2097.8000000000002</v>
      </c>
      <c r="S298" s="14">
        <v>2127.2800000000002</v>
      </c>
      <c r="T298" s="14">
        <v>2154.7199999999998</v>
      </c>
      <c r="U298" s="14">
        <v>2182.9</v>
      </c>
      <c r="V298" s="14">
        <v>2211.12</v>
      </c>
      <c r="W298" s="14">
        <v>2238.9899999999998</v>
      </c>
      <c r="X298" s="14">
        <v>2268.34</v>
      </c>
      <c r="Y298" s="14">
        <v>2296.36</v>
      </c>
      <c r="Z298" s="14">
        <v>2325.69</v>
      </c>
      <c r="AA298" s="14">
        <v>2353.04</v>
      </c>
      <c r="AB298" s="14">
        <v>2382.65</v>
      </c>
      <c r="AC298" s="14">
        <v>2411.09</v>
      </c>
      <c r="AD298" s="14">
        <v>2440.38</v>
      </c>
      <c r="AE298" s="14">
        <v>2469.81</v>
      </c>
      <c r="AF298" s="14">
        <v>2498.7199999999998</v>
      </c>
      <c r="AG298" s="14">
        <v>2527.7600000000002</v>
      </c>
      <c r="AH298" s="14">
        <v>2556.7399999999998</v>
      </c>
      <c r="AI298" s="14">
        <v>2584.63</v>
      </c>
      <c r="AJ298" s="14">
        <v>2613.1799999999998</v>
      </c>
      <c r="AK298" s="14">
        <v>2642.26</v>
      </c>
      <c r="AL298" s="14">
        <v>2671.06</v>
      </c>
      <c r="AM298" s="14">
        <v>2700.75</v>
      </c>
      <c r="AN298" s="14">
        <v>2730.21</v>
      </c>
      <c r="AO298" s="14">
        <v>2759.97</v>
      </c>
      <c r="AP298" s="14">
        <v>2789.88</v>
      </c>
      <c r="AQ298" s="14">
        <v>2819.59</v>
      </c>
      <c r="AR298" s="14">
        <v>2849.68</v>
      </c>
      <c r="AS298" s="14">
        <v>2880.46</v>
      </c>
      <c r="AT298" s="14">
        <v>2909.19</v>
      </c>
      <c r="AU298" s="14">
        <v>2921.46</v>
      </c>
    </row>
    <row r="299" spans="1:47" x14ac:dyDescent="0.3">
      <c r="A299" s="126" t="s">
        <v>13</v>
      </c>
      <c r="B299" s="14">
        <v>40792.1</v>
      </c>
      <c r="C299" s="14">
        <v>40814.6</v>
      </c>
      <c r="D299" s="14">
        <v>40841.800000000003</v>
      </c>
      <c r="E299" s="14">
        <v>40868.1</v>
      </c>
      <c r="F299" s="14">
        <v>40893.9</v>
      </c>
      <c r="G299" s="14">
        <v>40919.1</v>
      </c>
      <c r="H299" s="14">
        <v>40946.400000000001</v>
      </c>
      <c r="I299" s="14">
        <v>40972.9</v>
      </c>
      <c r="J299" s="14">
        <v>40998.300000000003</v>
      </c>
      <c r="K299" s="14">
        <v>41022.800000000003</v>
      </c>
      <c r="L299" s="14">
        <v>41046.300000000003</v>
      </c>
      <c r="M299" s="14">
        <v>40821.800000000003</v>
      </c>
      <c r="N299" s="14">
        <v>41481.599999999999</v>
      </c>
      <c r="O299" s="14">
        <v>42317.4</v>
      </c>
      <c r="P299" s="14">
        <v>43063.6</v>
      </c>
      <c r="Q299" s="14">
        <v>43769.7</v>
      </c>
      <c r="R299" s="14">
        <v>44388.4</v>
      </c>
      <c r="S299" s="14">
        <v>45069.599999999999</v>
      </c>
      <c r="T299" s="14">
        <v>45704.1</v>
      </c>
      <c r="U299" s="14">
        <v>46350.9</v>
      </c>
      <c r="V299" s="14">
        <v>47009.599999999999</v>
      </c>
      <c r="W299" s="14">
        <v>47689.8</v>
      </c>
      <c r="X299" s="14">
        <v>48376.9</v>
      </c>
      <c r="Y299" s="14">
        <v>49081</v>
      </c>
      <c r="Z299" s="14">
        <v>49786.2</v>
      </c>
      <c r="AA299" s="14">
        <v>50509.1</v>
      </c>
      <c r="AB299" s="14">
        <v>51232.7</v>
      </c>
      <c r="AC299" s="14">
        <v>51973.1</v>
      </c>
      <c r="AD299" s="14">
        <v>52719.199999999997</v>
      </c>
      <c r="AE299" s="14">
        <v>53468.6</v>
      </c>
      <c r="AF299" s="14">
        <v>54222</v>
      </c>
      <c r="AG299" s="14">
        <v>54985.5</v>
      </c>
      <c r="AH299" s="14">
        <v>55754.7</v>
      </c>
      <c r="AI299" s="14">
        <v>56540.1</v>
      </c>
      <c r="AJ299" s="14">
        <v>57328.1</v>
      </c>
      <c r="AK299" s="14">
        <v>58123.3</v>
      </c>
      <c r="AL299" s="14">
        <v>58925.4</v>
      </c>
      <c r="AM299" s="14">
        <v>59733.1</v>
      </c>
      <c r="AN299" s="14">
        <v>60546.8</v>
      </c>
      <c r="AO299" s="14">
        <v>61365.9</v>
      </c>
      <c r="AP299" s="14">
        <v>62189.4</v>
      </c>
      <c r="AQ299" s="14">
        <v>63018.2</v>
      </c>
      <c r="AR299" s="14">
        <v>63851.6</v>
      </c>
      <c r="AS299" s="14">
        <v>64530.7</v>
      </c>
      <c r="AT299" s="14">
        <v>65210.6</v>
      </c>
      <c r="AU299" s="14">
        <v>65702.600000000006</v>
      </c>
    </row>
    <row r="300" spans="1:47" x14ac:dyDescent="0.3">
      <c r="A300" s="126" t="s">
        <v>305</v>
      </c>
      <c r="B300" s="14">
        <v>19828</v>
      </c>
      <c r="C300" s="14">
        <v>19849.7</v>
      </c>
      <c r="D300" s="14">
        <v>19877.3</v>
      </c>
      <c r="E300" s="14">
        <v>19904.599999999999</v>
      </c>
      <c r="F300" s="14">
        <v>19931.900000000001</v>
      </c>
      <c r="G300" s="14">
        <v>19959.2</v>
      </c>
      <c r="H300" s="14">
        <v>19985.400000000001</v>
      </c>
      <c r="I300" s="14">
        <v>20011</v>
      </c>
      <c r="J300" s="14">
        <v>20036.400000000001</v>
      </c>
      <c r="K300" s="14">
        <v>20061.7</v>
      </c>
      <c r="L300" s="14">
        <v>20086.7</v>
      </c>
      <c r="M300" s="14">
        <v>20017.099999999999</v>
      </c>
      <c r="N300" s="14">
        <v>19996.099999999999</v>
      </c>
      <c r="O300" s="14">
        <v>20123.599999999999</v>
      </c>
      <c r="P300" s="14">
        <v>20319.5</v>
      </c>
      <c r="Q300" s="14">
        <v>20553.3</v>
      </c>
      <c r="R300" s="14">
        <v>20777.5</v>
      </c>
      <c r="S300" s="14">
        <v>21090.7</v>
      </c>
      <c r="T300" s="14">
        <v>21390.9</v>
      </c>
      <c r="U300" s="14">
        <v>21727</v>
      </c>
      <c r="V300" s="14">
        <v>22074.1</v>
      </c>
      <c r="W300" s="14">
        <v>22435.4</v>
      </c>
      <c r="X300" s="14">
        <v>22803.9</v>
      </c>
      <c r="Y300" s="14">
        <v>23180.5</v>
      </c>
      <c r="Z300" s="14">
        <v>23562.5</v>
      </c>
      <c r="AA300" s="14">
        <v>23951.200000000001</v>
      </c>
      <c r="AB300" s="14">
        <v>24347.8</v>
      </c>
      <c r="AC300" s="14">
        <v>24752.9</v>
      </c>
      <c r="AD300" s="14">
        <v>25165.1</v>
      </c>
      <c r="AE300" s="14">
        <v>25579.599999999999</v>
      </c>
      <c r="AF300" s="14">
        <v>25998.5</v>
      </c>
      <c r="AG300" s="14">
        <v>26421.3</v>
      </c>
      <c r="AH300" s="14">
        <v>26848.3</v>
      </c>
      <c r="AI300" s="14">
        <v>27278.799999999999</v>
      </c>
      <c r="AJ300" s="14">
        <v>27712</v>
      </c>
      <c r="AK300" s="14">
        <v>28147</v>
      </c>
      <c r="AL300" s="14">
        <v>28583.200000000001</v>
      </c>
      <c r="AM300" s="14">
        <v>29019.7</v>
      </c>
      <c r="AN300" s="14">
        <v>29455.8</v>
      </c>
      <c r="AO300" s="14">
        <v>29891.1</v>
      </c>
      <c r="AP300" s="14">
        <v>30324.7</v>
      </c>
      <c r="AQ300" s="14">
        <v>30756.400000000001</v>
      </c>
      <c r="AR300" s="14">
        <v>31185.5</v>
      </c>
      <c r="AS300" s="14">
        <v>31501.599999999999</v>
      </c>
      <c r="AT300" s="14">
        <v>31777.9</v>
      </c>
      <c r="AU300" s="14">
        <v>31859.3</v>
      </c>
    </row>
    <row r="301" spans="1:47" x14ac:dyDescent="0.3">
      <c r="A301" s="126" t="s">
        <v>15</v>
      </c>
      <c r="B301" s="14">
        <v>7964.75</v>
      </c>
      <c r="C301" s="14">
        <v>7995.71</v>
      </c>
      <c r="D301" s="14">
        <v>8029.95</v>
      </c>
      <c r="E301" s="14">
        <v>8065.43</v>
      </c>
      <c r="F301" s="14">
        <v>8102.28</v>
      </c>
      <c r="G301" s="14">
        <v>8140.51</v>
      </c>
      <c r="H301" s="14">
        <v>8171.53</v>
      </c>
      <c r="I301" s="14">
        <v>8202.85</v>
      </c>
      <c r="J301" s="14">
        <v>8235.07</v>
      </c>
      <c r="K301" s="14">
        <v>8268.1299999999992</v>
      </c>
      <c r="L301" s="14">
        <v>8301.9500000000007</v>
      </c>
      <c r="M301" s="14">
        <v>8310.65</v>
      </c>
      <c r="N301" s="14">
        <v>8865.94</v>
      </c>
      <c r="O301" s="14">
        <v>9370.7199999999993</v>
      </c>
      <c r="P301" s="14">
        <v>9799.91</v>
      </c>
      <c r="Q301" s="14">
        <v>10151.299999999999</v>
      </c>
      <c r="R301" s="14">
        <v>10466.799999999999</v>
      </c>
      <c r="S301" s="14">
        <v>10733.6</v>
      </c>
      <c r="T301" s="14">
        <v>10981</v>
      </c>
      <c r="U301" s="14">
        <v>11214.6</v>
      </c>
      <c r="V301" s="14">
        <v>11438.2</v>
      </c>
      <c r="W301" s="14">
        <v>11654.7</v>
      </c>
      <c r="X301" s="14">
        <v>11866.4</v>
      </c>
      <c r="Y301" s="14">
        <v>12073.2</v>
      </c>
      <c r="Z301" s="14">
        <v>12276.5</v>
      </c>
      <c r="AA301" s="14">
        <v>12475.5</v>
      </c>
      <c r="AB301" s="14">
        <v>12670.5</v>
      </c>
      <c r="AC301" s="14">
        <v>12861.6</v>
      </c>
      <c r="AD301" s="14">
        <v>13049.7</v>
      </c>
      <c r="AE301" s="14">
        <v>13237.2</v>
      </c>
      <c r="AF301" s="14">
        <v>13421.2</v>
      </c>
      <c r="AG301" s="14">
        <v>13602.6</v>
      </c>
      <c r="AH301" s="14">
        <v>13781.3</v>
      </c>
      <c r="AI301" s="14">
        <v>13958.3</v>
      </c>
      <c r="AJ301" s="14">
        <v>14134.3</v>
      </c>
      <c r="AK301" s="14">
        <v>14308.8</v>
      </c>
      <c r="AL301" s="14">
        <v>14481.9</v>
      </c>
      <c r="AM301" s="14">
        <v>14654</v>
      </c>
      <c r="AN301" s="14">
        <v>14824.7</v>
      </c>
      <c r="AO301" s="14">
        <v>14993.9</v>
      </c>
      <c r="AP301" s="14">
        <v>15161.8</v>
      </c>
      <c r="AQ301" s="14">
        <v>15328.4</v>
      </c>
      <c r="AR301" s="14">
        <v>15493.6</v>
      </c>
      <c r="AS301" s="14">
        <v>15679.2</v>
      </c>
      <c r="AT301" s="14">
        <v>15860.1</v>
      </c>
      <c r="AU301" s="14">
        <v>16033.4</v>
      </c>
    </row>
    <row r="302" spans="1:47" x14ac:dyDescent="0.3">
      <c r="A302" s="126" t="s">
        <v>16</v>
      </c>
      <c r="B302" s="14">
        <v>6362.03</v>
      </c>
      <c r="C302" s="14">
        <v>6371.41</v>
      </c>
      <c r="D302" s="14">
        <v>6382.86</v>
      </c>
      <c r="E302" s="14">
        <v>6394.24</v>
      </c>
      <c r="F302" s="14">
        <v>6405.58</v>
      </c>
      <c r="G302" s="14">
        <v>6416.9</v>
      </c>
      <c r="H302" s="14">
        <v>6427.4</v>
      </c>
      <c r="I302" s="14">
        <v>6437.61</v>
      </c>
      <c r="J302" s="14">
        <v>6447.73</v>
      </c>
      <c r="K302" s="14">
        <v>6457.76</v>
      </c>
      <c r="L302" s="14">
        <v>6467.73</v>
      </c>
      <c r="M302" s="14">
        <v>6480.72</v>
      </c>
      <c r="N302" s="14">
        <v>6579.44</v>
      </c>
      <c r="O302" s="14">
        <v>6712.71</v>
      </c>
      <c r="P302" s="14">
        <v>6836.57</v>
      </c>
      <c r="Q302" s="14">
        <v>6948.76</v>
      </c>
      <c r="R302" s="14">
        <v>7060.98</v>
      </c>
      <c r="S302" s="14">
        <v>7157.27</v>
      </c>
      <c r="T302" s="14">
        <v>7251.52</v>
      </c>
      <c r="U302" s="14">
        <v>7348.38</v>
      </c>
      <c r="V302" s="14">
        <v>7445.64</v>
      </c>
      <c r="W302" s="14">
        <v>7543.79</v>
      </c>
      <c r="X302" s="14">
        <v>7642.01</v>
      </c>
      <c r="Y302" s="14">
        <v>7739.79</v>
      </c>
      <c r="Z302" s="14">
        <v>7837.64</v>
      </c>
      <c r="AA302" s="14">
        <v>7935.28</v>
      </c>
      <c r="AB302" s="14">
        <v>8033</v>
      </c>
      <c r="AC302" s="14">
        <v>8131.04</v>
      </c>
      <c r="AD302" s="14">
        <v>8229.7800000000007</v>
      </c>
      <c r="AE302" s="14">
        <v>8328.91</v>
      </c>
      <c r="AF302" s="14">
        <v>8427.1200000000008</v>
      </c>
      <c r="AG302" s="14">
        <v>8525.24</v>
      </c>
      <c r="AH302" s="14">
        <v>8623.2099999999991</v>
      </c>
      <c r="AI302" s="14">
        <v>8720.85</v>
      </c>
      <c r="AJ302" s="14">
        <v>8818.7000000000007</v>
      </c>
      <c r="AK302" s="14">
        <v>8915.89</v>
      </c>
      <c r="AL302" s="14">
        <v>9012.7900000000009</v>
      </c>
      <c r="AM302" s="14">
        <v>9108.74</v>
      </c>
      <c r="AN302" s="14">
        <v>9204.09</v>
      </c>
      <c r="AO302" s="14">
        <v>9298.19</v>
      </c>
      <c r="AP302" s="14">
        <v>9391.36</v>
      </c>
      <c r="AQ302" s="14">
        <v>9482.91</v>
      </c>
      <c r="AR302" s="14">
        <v>9573.36</v>
      </c>
      <c r="AS302" s="14">
        <v>9672.6</v>
      </c>
      <c r="AT302" s="14">
        <v>9759.19</v>
      </c>
      <c r="AU302" s="14">
        <v>9817.9</v>
      </c>
    </row>
    <row r="303" spans="1:47" x14ac:dyDescent="0.3">
      <c r="A303" s="126" t="s">
        <v>17</v>
      </c>
      <c r="B303" s="14">
        <v>12225.8</v>
      </c>
      <c r="C303" s="14">
        <v>12216.5</v>
      </c>
      <c r="D303" s="14">
        <v>12206.6</v>
      </c>
      <c r="E303" s="14">
        <v>12198.3</v>
      </c>
      <c r="F303" s="14">
        <v>12191.9</v>
      </c>
      <c r="G303" s="14">
        <v>12187.5</v>
      </c>
      <c r="H303" s="14">
        <v>12190.3</v>
      </c>
      <c r="I303" s="14">
        <v>12195.5</v>
      </c>
      <c r="J303" s="14">
        <v>12202.1</v>
      </c>
      <c r="K303" s="14">
        <v>12210</v>
      </c>
      <c r="L303" s="14">
        <v>12218.9</v>
      </c>
      <c r="M303" s="14">
        <v>12313.8</v>
      </c>
      <c r="N303" s="14">
        <v>12633</v>
      </c>
      <c r="O303" s="14">
        <v>12978.8</v>
      </c>
      <c r="P303" s="14">
        <v>13277.1</v>
      </c>
      <c r="Q303" s="14">
        <v>13556.4</v>
      </c>
      <c r="R303" s="14">
        <v>13812.8</v>
      </c>
      <c r="S303" s="14">
        <v>14102.8</v>
      </c>
      <c r="T303" s="14">
        <v>14311.5</v>
      </c>
      <c r="U303" s="14">
        <v>14511.8</v>
      </c>
      <c r="V303" s="14">
        <v>14726.5</v>
      </c>
      <c r="W303" s="14">
        <v>14940</v>
      </c>
      <c r="X303" s="14">
        <v>15157.3</v>
      </c>
      <c r="Y303" s="14">
        <v>15373.6</v>
      </c>
      <c r="Z303" s="14">
        <v>15589</v>
      </c>
      <c r="AA303" s="14">
        <v>15803</v>
      </c>
      <c r="AB303" s="14">
        <v>16016.7</v>
      </c>
      <c r="AC303" s="14">
        <v>16229.5</v>
      </c>
      <c r="AD303" s="14">
        <v>16443.900000000001</v>
      </c>
      <c r="AE303" s="14">
        <v>16660.2</v>
      </c>
      <c r="AF303" s="14">
        <v>16877.599999999999</v>
      </c>
      <c r="AG303" s="14">
        <v>17094.8</v>
      </c>
      <c r="AH303" s="14">
        <v>17312.7</v>
      </c>
      <c r="AI303" s="14">
        <v>17532</v>
      </c>
      <c r="AJ303" s="14">
        <v>17753.099999999999</v>
      </c>
      <c r="AK303" s="14">
        <v>17975.7</v>
      </c>
      <c r="AL303" s="14">
        <v>18199.599999999999</v>
      </c>
      <c r="AM303" s="14">
        <v>18425</v>
      </c>
      <c r="AN303" s="14">
        <v>18651.7</v>
      </c>
      <c r="AO303" s="14">
        <v>18879.7</v>
      </c>
      <c r="AP303" s="14">
        <v>19108.400000000001</v>
      </c>
      <c r="AQ303" s="14">
        <v>19337.900000000001</v>
      </c>
      <c r="AR303" s="14">
        <v>19568</v>
      </c>
      <c r="AS303" s="14">
        <v>19787.099999999999</v>
      </c>
      <c r="AT303" s="14">
        <v>20054.3</v>
      </c>
      <c r="AU303" s="14">
        <v>20278.7</v>
      </c>
    </row>
    <row r="304" spans="1:47" x14ac:dyDescent="0.3">
      <c r="A304" s="126" t="s">
        <v>18</v>
      </c>
      <c r="B304" s="14">
        <v>82463.600000000006</v>
      </c>
      <c r="C304" s="14">
        <v>82562.899999999994</v>
      </c>
      <c r="D304" s="14">
        <v>82696.800000000003</v>
      </c>
      <c r="E304" s="14">
        <v>82829.8</v>
      </c>
      <c r="F304" s="14">
        <v>82962.5</v>
      </c>
      <c r="G304" s="14">
        <v>83094.899999999994</v>
      </c>
      <c r="H304" s="14">
        <v>83221.7</v>
      </c>
      <c r="I304" s="14">
        <v>83345.100000000006</v>
      </c>
      <c r="J304" s="14">
        <v>83467.600000000006</v>
      </c>
      <c r="K304" s="14">
        <v>83589.600000000006</v>
      </c>
      <c r="L304" s="14">
        <v>83710.899999999994</v>
      </c>
      <c r="M304" s="14">
        <v>83617.600000000006</v>
      </c>
      <c r="N304" s="14">
        <v>84864.5</v>
      </c>
      <c r="O304" s="14">
        <v>86409.4</v>
      </c>
      <c r="P304" s="14">
        <v>88021.7</v>
      </c>
      <c r="Q304" s="14">
        <v>89679.3</v>
      </c>
      <c r="R304" s="14">
        <v>91240</v>
      </c>
      <c r="S304" s="14">
        <v>92937.5</v>
      </c>
      <c r="T304" s="14">
        <v>94590.1</v>
      </c>
      <c r="U304" s="14">
        <v>96300.4</v>
      </c>
      <c r="V304" s="14">
        <v>98052</v>
      </c>
      <c r="W304" s="14">
        <v>99830.7</v>
      </c>
      <c r="X304" s="14">
        <v>101616</v>
      </c>
      <c r="Y304" s="14">
        <v>103394</v>
      </c>
      <c r="Z304" s="14">
        <v>105165</v>
      </c>
      <c r="AA304" s="14">
        <v>106927</v>
      </c>
      <c r="AB304" s="14">
        <v>108695</v>
      </c>
      <c r="AC304" s="14">
        <v>110475</v>
      </c>
      <c r="AD304" s="14">
        <v>112274</v>
      </c>
      <c r="AE304" s="14">
        <v>114070</v>
      </c>
      <c r="AF304" s="14">
        <v>115866</v>
      </c>
      <c r="AG304" s="14">
        <v>117666</v>
      </c>
      <c r="AH304" s="14">
        <v>119480</v>
      </c>
      <c r="AI304" s="14">
        <v>121302</v>
      </c>
      <c r="AJ304" s="14">
        <v>123136</v>
      </c>
      <c r="AK304" s="14">
        <v>124972</v>
      </c>
      <c r="AL304" s="14">
        <v>126814</v>
      </c>
      <c r="AM304" s="14">
        <v>128652</v>
      </c>
      <c r="AN304" s="14">
        <v>130489</v>
      </c>
      <c r="AO304" s="14">
        <v>132319</v>
      </c>
      <c r="AP304" s="14">
        <v>134145</v>
      </c>
      <c r="AQ304" s="14">
        <v>135959</v>
      </c>
      <c r="AR304" s="14">
        <v>137764</v>
      </c>
      <c r="AS304" s="14">
        <v>139136</v>
      </c>
      <c r="AT304" s="14">
        <v>140171</v>
      </c>
      <c r="AU304" s="14">
        <v>140169</v>
      </c>
    </row>
    <row r="305" spans="1:47" x14ac:dyDescent="0.3">
      <c r="A305" s="126" t="s">
        <v>19</v>
      </c>
      <c r="B305" s="14">
        <v>28702.2</v>
      </c>
      <c r="C305" s="14">
        <v>28783.599999999999</v>
      </c>
      <c r="D305" s="14">
        <v>28882.799999999999</v>
      </c>
      <c r="E305" s="14">
        <v>28984.7</v>
      </c>
      <c r="F305" s="14">
        <v>29089.5</v>
      </c>
      <c r="G305" s="14">
        <v>29197.200000000001</v>
      </c>
      <c r="H305" s="14">
        <v>29300.9</v>
      </c>
      <c r="I305" s="14">
        <v>29405.599999999999</v>
      </c>
      <c r="J305" s="14">
        <v>29512.400000000001</v>
      </c>
      <c r="K305" s="14">
        <v>29621.4</v>
      </c>
      <c r="L305" s="14">
        <v>29732.3</v>
      </c>
      <c r="M305" s="14">
        <v>29909.5</v>
      </c>
      <c r="N305" s="14">
        <v>30036.1</v>
      </c>
      <c r="O305" s="14">
        <v>30422.6</v>
      </c>
      <c r="P305" s="14">
        <v>30859.7</v>
      </c>
      <c r="Q305" s="14">
        <v>31333.4</v>
      </c>
      <c r="R305" s="14">
        <v>31985.3</v>
      </c>
      <c r="S305" s="14">
        <v>32470.6</v>
      </c>
      <c r="T305" s="14">
        <v>32939.4</v>
      </c>
      <c r="U305" s="14">
        <v>33454</v>
      </c>
      <c r="V305" s="14">
        <v>33999.4</v>
      </c>
      <c r="W305" s="14">
        <v>34563.800000000003</v>
      </c>
      <c r="X305" s="14">
        <v>35145.300000000003</v>
      </c>
      <c r="Y305" s="14">
        <v>35737.4</v>
      </c>
      <c r="Z305" s="14">
        <v>36336.800000000003</v>
      </c>
      <c r="AA305" s="14">
        <v>36945.1</v>
      </c>
      <c r="AB305" s="14">
        <v>37554.9</v>
      </c>
      <c r="AC305" s="14">
        <v>38175.9</v>
      </c>
      <c r="AD305" s="14">
        <v>38807.300000000003</v>
      </c>
      <c r="AE305" s="14">
        <v>39458.1</v>
      </c>
      <c r="AF305" s="14">
        <v>40101.1</v>
      </c>
      <c r="AG305" s="14">
        <v>40749</v>
      </c>
      <c r="AH305" s="14">
        <v>41402.1</v>
      </c>
      <c r="AI305" s="14">
        <v>42064.6</v>
      </c>
      <c r="AJ305" s="14">
        <v>42733.3</v>
      </c>
      <c r="AK305" s="14">
        <v>43407</v>
      </c>
      <c r="AL305" s="14">
        <v>44085.5</v>
      </c>
      <c r="AM305" s="14">
        <v>44767.4</v>
      </c>
      <c r="AN305" s="14">
        <v>45452.5</v>
      </c>
      <c r="AO305" s="14">
        <v>46139.6</v>
      </c>
      <c r="AP305" s="14">
        <v>46828.800000000003</v>
      </c>
      <c r="AQ305" s="14">
        <v>47519.8</v>
      </c>
      <c r="AR305" s="14">
        <v>48211.4</v>
      </c>
      <c r="AS305" s="14">
        <v>49093.599999999999</v>
      </c>
      <c r="AT305" s="14">
        <v>49874.2</v>
      </c>
      <c r="AU305" s="14">
        <v>50493.8</v>
      </c>
    </row>
    <row r="308" spans="1:47" x14ac:dyDescent="0.3">
      <c r="A308" s="58" t="s">
        <v>603</v>
      </c>
      <c r="B308" s="58">
        <v>2005</v>
      </c>
      <c r="C308" s="58">
        <v>2006</v>
      </c>
      <c r="D308" s="58">
        <v>2007</v>
      </c>
      <c r="E308" s="58">
        <v>2008</v>
      </c>
      <c r="F308" s="58">
        <v>2009</v>
      </c>
      <c r="G308" s="58">
        <v>2010</v>
      </c>
      <c r="H308" s="58">
        <v>2011</v>
      </c>
      <c r="I308" s="58">
        <v>2012</v>
      </c>
      <c r="J308" s="58">
        <v>2013</v>
      </c>
      <c r="K308" s="58">
        <v>2014</v>
      </c>
      <c r="L308" s="58">
        <v>2015</v>
      </c>
      <c r="M308" s="58">
        <v>2016</v>
      </c>
      <c r="N308" s="58">
        <v>2017</v>
      </c>
      <c r="O308" s="58">
        <v>2018</v>
      </c>
      <c r="P308" s="58">
        <v>2019</v>
      </c>
      <c r="Q308" s="58">
        <v>2020</v>
      </c>
      <c r="R308" s="58">
        <v>2021</v>
      </c>
      <c r="S308" s="58">
        <v>2022</v>
      </c>
      <c r="T308" s="58">
        <v>2023</v>
      </c>
      <c r="U308" s="58">
        <v>2024</v>
      </c>
      <c r="V308" s="58">
        <v>2025</v>
      </c>
      <c r="W308" s="58">
        <v>2026</v>
      </c>
      <c r="X308" s="58">
        <v>2027</v>
      </c>
      <c r="Y308" s="58">
        <v>2028</v>
      </c>
      <c r="Z308" s="58">
        <v>2029</v>
      </c>
      <c r="AA308" s="58">
        <v>2030</v>
      </c>
      <c r="AB308" s="58">
        <v>2031</v>
      </c>
      <c r="AC308" s="58">
        <v>2032</v>
      </c>
      <c r="AD308" s="58">
        <v>2033</v>
      </c>
      <c r="AE308" s="58">
        <v>2034</v>
      </c>
      <c r="AF308" s="58">
        <v>2035</v>
      </c>
      <c r="AG308" s="58">
        <v>2036</v>
      </c>
      <c r="AH308" s="58">
        <v>2037</v>
      </c>
      <c r="AI308" s="58">
        <v>2038</v>
      </c>
      <c r="AJ308" s="58">
        <v>2039</v>
      </c>
      <c r="AK308" s="58">
        <v>2040</v>
      </c>
      <c r="AL308" s="58">
        <v>2041</v>
      </c>
      <c r="AM308" s="58">
        <v>2042</v>
      </c>
      <c r="AN308" s="58">
        <v>2043</v>
      </c>
      <c r="AO308" s="58">
        <v>2044</v>
      </c>
      <c r="AP308" s="58">
        <v>2045</v>
      </c>
      <c r="AQ308" s="58">
        <v>2046</v>
      </c>
      <c r="AR308" s="58">
        <v>2047</v>
      </c>
      <c r="AS308" s="58">
        <v>2048</v>
      </c>
      <c r="AT308" s="58">
        <v>2049</v>
      </c>
      <c r="AU308" s="58">
        <v>2050</v>
      </c>
    </row>
    <row r="309" spans="1:47" x14ac:dyDescent="0.3">
      <c r="A309" s="80" t="s">
        <v>1</v>
      </c>
      <c r="B309" s="45" t="s">
        <v>602</v>
      </c>
      <c r="C309" s="45" t="s">
        <v>602</v>
      </c>
      <c r="D309" s="45" t="s">
        <v>602</v>
      </c>
      <c r="E309" s="45" t="s">
        <v>602</v>
      </c>
      <c r="F309" s="45" t="s">
        <v>602</v>
      </c>
      <c r="G309" s="45" t="s">
        <v>602</v>
      </c>
      <c r="H309" s="45" t="s">
        <v>602</v>
      </c>
      <c r="I309" s="45" t="s">
        <v>602</v>
      </c>
      <c r="J309" s="45" t="s">
        <v>602</v>
      </c>
      <c r="K309" s="45" t="s">
        <v>602</v>
      </c>
      <c r="L309" s="45" t="s">
        <v>602</v>
      </c>
      <c r="M309" s="45" t="s">
        <v>602</v>
      </c>
      <c r="N309" s="45" t="s">
        <v>602</v>
      </c>
      <c r="O309" s="45" t="s">
        <v>602</v>
      </c>
      <c r="P309" s="45" t="s">
        <v>602</v>
      </c>
      <c r="Q309" s="45" t="s">
        <v>602</v>
      </c>
      <c r="R309" s="45" t="s">
        <v>602</v>
      </c>
      <c r="S309" s="45" t="s">
        <v>602</v>
      </c>
      <c r="T309" s="45" t="s">
        <v>602</v>
      </c>
      <c r="U309" s="45" t="s">
        <v>602</v>
      </c>
      <c r="V309" s="45" t="s">
        <v>602</v>
      </c>
      <c r="W309" s="45" t="s">
        <v>602</v>
      </c>
      <c r="X309" s="45" t="s">
        <v>602</v>
      </c>
      <c r="Y309" s="45" t="s">
        <v>602</v>
      </c>
      <c r="Z309" s="45" t="s">
        <v>602</v>
      </c>
      <c r="AA309" s="45" t="s">
        <v>602</v>
      </c>
      <c r="AB309" s="45" t="s">
        <v>602</v>
      </c>
      <c r="AC309" s="45" t="s">
        <v>602</v>
      </c>
      <c r="AD309" s="45" t="s">
        <v>602</v>
      </c>
      <c r="AE309" s="45" t="s">
        <v>602</v>
      </c>
      <c r="AF309" s="45" t="s">
        <v>602</v>
      </c>
      <c r="AG309" s="45" t="s">
        <v>602</v>
      </c>
      <c r="AH309" s="45" t="s">
        <v>602</v>
      </c>
      <c r="AI309" s="45" t="s">
        <v>602</v>
      </c>
      <c r="AJ309" s="45" t="s">
        <v>602</v>
      </c>
      <c r="AK309" s="45" t="s">
        <v>602</v>
      </c>
      <c r="AL309" s="45" t="s">
        <v>602</v>
      </c>
      <c r="AM309" s="45" t="s">
        <v>602</v>
      </c>
      <c r="AN309" s="45" t="s">
        <v>602</v>
      </c>
      <c r="AO309" s="45" t="s">
        <v>602</v>
      </c>
      <c r="AP309" s="45" t="s">
        <v>602</v>
      </c>
      <c r="AQ309" s="45" t="s">
        <v>602</v>
      </c>
      <c r="AR309" s="45" t="s">
        <v>602</v>
      </c>
      <c r="AS309" s="45" t="s">
        <v>602</v>
      </c>
      <c r="AT309" s="45" t="s">
        <v>602</v>
      </c>
      <c r="AU309" s="45" t="s">
        <v>602</v>
      </c>
    </row>
    <row r="310" spans="1:47" x14ac:dyDescent="0.3">
      <c r="A310" s="126" t="s">
        <v>11</v>
      </c>
      <c r="B310" s="14">
        <v>387168</v>
      </c>
      <c r="C310" s="14">
        <v>387176</v>
      </c>
      <c r="D310" s="14">
        <v>387229</v>
      </c>
      <c r="E310" s="14">
        <v>387279</v>
      </c>
      <c r="F310" s="14">
        <v>387327</v>
      </c>
      <c r="G310" s="14">
        <v>387374</v>
      </c>
      <c r="H310" s="14">
        <v>387420</v>
      </c>
      <c r="I310" s="14">
        <v>387464</v>
      </c>
      <c r="J310" s="14">
        <v>387507</v>
      </c>
      <c r="K310" s="14">
        <v>387549</v>
      </c>
      <c r="L310" s="14">
        <v>387590</v>
      </c>
      <c r="M310" s="14">
        <v>389046</v>
      </c>
      <c r="N310" s="14">
        <v>395440</v>
      </c>
      <c r="O310" s="14">
        <v>402210</v>
      </c>
      <c r="P310" s="14">
        <v>409312</v>
      </c>
      <c r="Q310" s="14">
        <v>416564</v>
      </c>
      <c r="R310" s="14">
        <v>422806</v>
      </c>
      <c r="S310" s="14">
        <v>428211</v>
      </c>
      <c r="T310" s="14">
        <v>433518</v>
      </c>
      <c r="U310" s="14">
        <v>438417</v>
      </c>
      <c r="V310" s="14">
        <v>443116</v>
      </c>
      <c r="W310" s="14">
        <v>447605</v>
      </c>
      <c r="X310" s="14">
        <v>451825</v>
      </c>
      <c r="Y310" s="14">
        <v>455876</v>
      </c>
      <c r="Z310" s="14">
        <v>459688</v>
      </c>
      <c r="AA310" s="14">
        <v>463382</v>
      </c>
      <c r="AB310" s="14">
        <v>467077</v>
      </c>
      <c r="AC310" s="14">
        <v>470813</v>
      </c>
      <c r="AD310" s="14">
        <v>474587</v>
      </c>
      <c r="AE310" s="14">
        <v>478314</v>
      </c>
      <c r="AF310" s="14">
        <v>414921</v>
      </c>
      <c r="AG310" s="14">
        <v>436273</v>
      </c>
      <c r="AH310" s="14">
        <v>432151</v>
      </c>
      <c r="AI310" s="14">
        <v>399384</v>
      </c>
      <c r="AJ310" s="14">
        <v>379000</v>
      </c>
      <c r="AK310" s="14">
        <v>350439</v>
      </c>
      <c r="AL310" s="14">
        <v>327962</v>
      </c>
      <c r="AM310" s="14">
        <v>309892</v>
      </c>
      <c r="AN310" s="14">
        <v>295692</v>
      </c>
      <c r="AO310" s="14">
        <v>284334</v>
      </c>
      <c r="AP310" s="14">
        <v>275328</v>
      </c>
      <c r="AQ310" s="14">
        <v>268269</v>
      </c>
      <c r="AR310" s="14">
        <v>263042</v>
      </c>
      <c r="AS310" s="14">
        <v>259117</v>
      </c>
      <c r="AT310" s="14">
        <v>256842</v>
      </c>
      <c r="AU310" s="14">
        <v>255436</v>
      </c>
    </row>
    <row r="311" spans="1:47" x14ac:dyDescent="0.3">
      <c r="A311" s="126" t="s">
        <v>12</v>
      </c>
      <c r="B311" s="14">
        <v>49038.3</v>
      </c>
      <c r="C311" s="14">
        <v>49056.2</v>
      </c>
      <c r="D311" s="14">
        <v>49088.5</v>
      </c>
      <c r="E311" s="14">
        <v>49120.2</v>
      </c>
      <c r="F311" s="14">
        <v>49151.5</v>
      </c>
      <c r="G311" s="14">
        <v>49182.6</v>
      </c>
      <c r="H311" s="14">
        <v>49213.5</v>
      </c>
      <c r="I311" s="14">
        <v>49244.2</v>
      </c>
      <c r="J311" s="14">
        <v>49274.9</v>
      </c>
      <c r="K311" s="14">
        <v>49305.4</v>
      </c>
      <c r="L311" s="14">
        <v>49335.7</v>
      </c>
      <c r="M311" s="14">
        <v>49547.4</v>
      </c>
      <c r="N311" s="14">
        <v>50512.2</v>
      </c>
      <c r="O311" s="14">
        <v>51352.4</v>
      </c>
      <c r="P311" s="14">
        <v>52191.9</v>
      </c>
      <c r="Q311" s="14">
        <v>53018.7</v>
      </c>
      <c r="R311" s="14">
        <v>53726</v>
      </c>
      <c r="S311" s="14">
        <v>54331.4</v>
      </c>
      <c r="T311" s="14">
        <v>54931.3</v>
      </c>
      <c r="U311" s="14">
        <v>55442.3</v>
      </c>
      <c r="V311" s="14">
        <v>55963.5</v>
      </c>
      <c r="W311" s="14">
        <v>56402.6</v>
      </c>
      <c r="X311" s="14">
        <v>56858.5</v>
      </c>
      <c r="Y311" s="14">
        <v>57225.2</v>
      </c>
      <c r="Z311" s="14">
        <v>57628.2</v>
      </c>
      <c r="AA311" s="14">
        <v>57975.9</v>
      </c>
      <c r="AB311" s="14">
        <v>58339.3</v>
      </c>
      <c r="AC311" s="14">
        <v>58681</v>
      </c>
      <c r="AD311" s="14">
        <v>59023</v>
      </c>
      <c r="AE311" s="14">
        <v>59353.2</v>
      </c>
      <c r="AF311" s="14">
        <v>50525.2</v>
      </c>
      <c r="AG311" s="14">
        <v>57198</v>
      </c>
      <c r="AH311" s="14">
        <v>52207.9</v>
      </c>
      <c r="AI311" s="14">
        <v>49255.6</v>
      </c>
      <c r="AJ311" s="14">
        <v>45810.7</v>
      </c>
      <c r="AK311" s="14">
        <v>42670.8</v>
      </c>
      <c r="AL311" s="14">
        <v>40128.5</v>
      </c>
      <c r="AM311" s="14">
        <v>38055.1</v>
      </c>
      <c r="AN311" s="14">
        <v>36341</v>
      </c>
      <c r="AO311" s="14">
        <v>35002.6</v>
      </c>
      <c r="AP311" s="14">
        <v>33931.800000000003</v>
      </c>
      <c r="AQ311" s="14">
        <v>33109.300000000003</v>
      </c>
      <c r="AR311" s="14">
        <v>32496.2</v>
      </c>
      <c r="AS311" s="14">
        <v>32068.799999999999</v>
      </c>
      <c r="AT311" s="14">
        <v>31803.5</v>
      </c>
      <c r="AU311" s="14">
        <v>31644.5</v>
      </c>
    </row>
    <row r="312" spans="1:47" x14ac:dyDescent="0.3">
      <c r="A312" s="126" t="s">
        <v>13</v>
      </c>
      <c r="B312" s="14">
        <v>556135</v>
      </c>
      <c r="C312" s="14">
        <v>556189</v>
      </c>
      <c r="D312" s="14">
        <v>556298</v>
      </c>
      <c r="E312" s="14">
        <v>556403</v>
      </c>
      <c r="F312" s="14">
        <v>556506</v>
      </c>
      <c r="G312" s="14">
        <v>556607</v>
      </c>
      <c r="H312" s="14">
        <v>556714</v>
      </c>
      <c r="I312" s="14">
        <v>556818</v>
      </c>
      <c r="J312" s="14">
        <v>556919</v>
      </c>
      <c r="K312" s="14">
        <v>557016</v>
      </c>
      <c r="L312" s="14">
        <v>557110</v>
      </c>
      <c r="M312" s="14">
        <v>549452</v>
      </c>
      <c r="N312" s="14">
        <v>558202</v>
      </c>
      <c r="O312" s="14">
        <v>571167</v>
      </c>
      <c r="P312" s="14">
        <v>581138</v>
      </c>
      <c r="Q312" s="14">
        <v>592073</v>
      </c>
      <c r="R312" s="14">
        <v>600327</v>
      </c>
      <c r="S312" s="14">
        <v>608612</v>
      </c>
      <c r="T312" s="14">
        <v>616586</v>
      </c>
      <c r="U312" s="14">
        <v>624456</v>
      </c>
      <c r="V312" s="14">
        <v>632004</v>
      </c>
      <c r="W312" s="14">
        <v>639343</v>
      </c>
      <c r="X312" s="14">
        <v>646433</v>
      </c>
      <c r="Y312" s="14">
        <v>653468</v>
      </c>
      <c r="Z312" s="14">
        <v>660327</v>
      </c>
      <c r="AA312" s="14">
        <v>667125</v>
      </c>
      <c r="AB312" s="14">
        <v>673929</v>
      </c>
      <c r="AC312" s="14">
        <v>680674</v>
      </c>
      <c r="AD312" s="14">
        <v>687332</v>
      </c>
      <c r="AE312" s="14">
        <v>693846</v>
      </c>
      <c r="AF312" s="14">
        <v>619231</v>
      </c>
      <c r="AG312" s="14">
        <v>695758</v>
      </c>
      <c r="AH312" s="14">
        <v>667171</v>
      </c>
      <c r="AI312" s="14">
        <v>647659</v>
      </c>
      <c r="AJ312" s="14">
        <v>623521</v>
      </c>
      <c r="AK312" s="14">
        <v>585585</v>
      </c>
      <c r="AL312" s="14">
        <v>567218</v>
      </c>
      <c r="AM312" s="14">
        <v>548481</v>
      </c>
      <c r="AN312" s="14">
        <v>534390</v>
      </c>
      <c r="AO312" s="14">
        <v>520928</v>
      </c>
      <c r="AP312" s="14">
        <v>509435</v>
      </c>
      <c r="AQ312" s="14">
        <v>499115</v>
      </c>
      <c r="AR312" s="14">
        <v>490278</v>
      </c>
      <c r="AS312" s="14">
        <v>482642</v>
      </c>
      <c r="AT312" s="14">
        <v>476487</v>
      </c>
      <c r="AU312" s="14">
        <v>471244</v>
      </c>
    </row>
    <row r="313" spans="1:47" x14ac:dyDescent="0.3">
      <c r="A313" s="126" t="s">
        <v>305</v>
      </c>
      <c r="B313" s="14">
        <v>289103</v>
      </c>
      <c r="C313" s="14">
        <v>289150</v>
      </c>
      <c r="D313" s="14">
        <v>289275</v>
      </c>
      <c r="E313" s="14">
        <v>289398</v>
      </c>
      <c r="F313" s="14">
        <v>289521</v>
      </c>
      <c r="G313" s="14">
        <v>289644</v>
      </c>
      <c r="H313" s="14">
        <v>289764</v>
      </c>
      <c r="I313" s="14">
        <v>289879</v>
      </c>
      <c r="J313" s="14">
        <v>289992</v>
      </c>
      <c r="K313" s="14">
        <v>290105</v>
      </c>
      <c r="L313" s="14">
        <v>290217</v>
      </c>
      <c r="M313" s="14">
        <v>289639</v>
      </c>
      <c r="N313" s="14">
        <v>291868</v>
      </c>
      <c r="O313" s="14">
        <v>294491</v>
      </c>
      <c r="P313" s="14">
        <v>297283</v>
      </c>
      <c r="Q313" s="14">
        <v>301024</v>
      </c>
      <c r="R313" s="14">
        <v>303371</v>
      </c>
      <c r="S313" s="14">
        <v>305958</v>
      </c>
      <c r="T313" s="14">
        <v>308807</v>
      </c>
      <c r="U313" s="14">
        <v>312060</v>
      </c>
      <c r="V313" s="14">
        <v>315420</v>
      </c>
      <c r="W313" s="14">
        <v>318757</v>
      </c>
      <c r="X313" s="14">
        <v>321984</v>
      </c>
      <c r="Y313" s="14">
        <v>325154</v>
      </c>
      <c r="Z313" s="14">
        <v>328289</v>
      </c>
      <c r="AA313" s="14">
        <v>331415</v>
      </c>
      <c r="AB313" s="14">
        <v>334673</v>
      </c>
      <c r="AC313" s="14">
        <v>338044</v>
      </c>
      <c r="AD313" s="14">
        <v>341469</v>
      </c>
      <c r="AE313" s="14">
        <v>344849</v>
      </c>
      <c r="AF313" s="14">
        <v>262735</v>
      </c>
      <c r="AG313" s="14">
        <v>321222</v>
      </c>
      <c r="AH313" s="14">
        <v>284814</v>
      </c>
      <c r="AI313" s="14">
        <v>274410</v>
      </c>
      <c r="AJ313" s="14">
        <v>256264</v>
      </c>
      <c r="AK313" s="14">
        <v>233473</v>
      </c>
      <c r="AL313" s="14">
        <v>219308</v>
      </c>
      <c r="AM313" s="14">
        <v>208688</v>
      </c>
      <c r="AN313" s="14">
        <v>201528</v>
      </c>
      <c r="AO313" s="14">
        <v>195765</v>
      </c>
      <c r="AP313" s="14">
        <v>191343</v>
      </c>
      <c r="AQ313" s="14">
        <v>187887</v>
      </c>
      <c r="AR313" s="14">
        <v>185432</v>
      </c>
      <c r="AS313" s="14">
        <v>183813</v>
      </c>
      <c r="AT313" s="14">
        <v>182898</v>
      </c>
      <c r="AU313" s="14">
        <v>182383</v>
      </c>
    </row>
    <row r="314" spans="1:47" x14ac:dyDescent="0.3">
      <c r="A314" s="126" t="s">
        <v>15</v>
      </c>
      <c r="B314" s="14">
        <v>46331.3</v>
      </c>
      <c r="C314" s="14">
        <v>46346.7</v>
      </c>
      <c r="D314" s="14">
        <v>46373.8</v>
      </c>
      <c r="E314" s="14">
        <v>46401.599999999999</v>
      </c>
      <c r="F314" s="14">
        <v>46430.400000000001</v>
      </c>
      <c r="G314" s="14">
        <v>46460.1</v>
      </c>
      <c r="H314" s="14">
        <v>46486.5</v>
      </c>
      <c r="I314" s="14">
        <v>46511.1</v>
      </c>
      <c r="J314" s="14">
        <v>46536.2</v>
      </c>
      <c r="K314" s="14">
        <v>46562</v>
      </c>
      <c r="L314" s="14">
        <v>46588.3</v>
      </c>
      <c r="M314" s="14">
        <v>46139.9</v>
      </c>
      <c r="N314" s="14">
        <v>49978.6</v>
      </c>
      <c r="O314" s="14">
        <v>54269.7</v>
      </c>
      <c r="P314" s="14">
        <v>57827.8</v>
      </c>
      <c r="Q314" s="14">
        <v>60847.4</v>
      </c>
      <c r="R314" s="14">
        <v>63124.2</v>
      </c>
      <c r="S314" s="14">
        <v>65136.1</v>
      </c>
      <c r="T314" s="14">
        <v>66892.399999999994</v>
      </c>
      <c r="U314" s="14">
        <v>68405</v>
      </c>
      <c r="V314" s="14">
        <v>69720.2</v>
      </c>
      <c r="W314" s="14">
        <v>70863.600000000006</v>
      </c>
      <c r="X314" s="14">
        <v>71868.100000000006</v>
      </c>
      <c r="Y314" s="14">
        <v>72770.3</v>
      </c>
      <c r="Z314" s="14">
        <v>73570.8</v>
      </c>
      <c r="AA314" s="14">
        <v>74291.600000000006</v>
      </c>
      <c r="AB314" s="14">
        <v>74961.5</v>
      </c>
      <c r="AC314" s="14">
        <v>75572.2</v>
      </c>
      <c r="AD314" s="14">
        <v>76121.2</v>
      </c>
      <c r="AE314" s="14">
        <v>76613.3</v>
      </c>
      <c r="AF314" s="14">
        <v>60377.5</v>
      </c>
      <c r="AG314" s="14">
        <v>81806.2</v>
      </c>
      <c r="AH314" s="14">
        <v>76531.399999999994</v>
      </c>
      <c r="AI314" s="14">
        <v>75509.2</v>
      </c>
      <c r="AJ314" s="14">
        <v>73490.5</v>
      </c>
      <c r="AK314" s="14">
        <v>69255.399999999994</v>
      </c>
      <c r="AL314" s="14">
        <v>68038</v>
      </c>
      <c r="AM314" s="14">
        <v>66550.899999999994</v>
      </c>
      <c r="AN314" s="14">
        <v>65444.2</v>
      </c>
      <c r="AO314" s="14">
        <v>64396</v>
      </c>
      <c r="AP314" s="14">
        <v>63463.5</v>
      </c>
      <c r="AQ314" s="14">
        <v>62608.9</v>
      </c>
      <c r="AR314" s="14">
        <v>61833.1</v>
      </c>
      <c r="AS314" s="14">
        <v>61124.1</v>
      </c>
      <c r="AT314" s="14">
        <v>60560.5</v>
      </c>
      <c r="AU314" s="14">
        <v>60070.400000000001</v>
      </c>
    </row>
    <row r="315" spans="1:47" x14ac:dyDescent="0.3">
      <c r="A315" s="126" t="s">
        <v>16</v>
      </c>
      <c r="B315" s="14">
        <v>85241.600000000006</v>
      </c>
      <c r="C315" s="14">
        <v>85270.5</v>
      </c>
      <c r="D315" s="14">
        <v>85329.1</v>
      </c>
      <c r="E315" s="14">
        <v>85387.1</v>
      </c>
      <c r="F315" s="14">
        <v>85444.9</v>
      </c>
      <c r="G315" s="14">
        <v>85502.399999999994</v>
      </c>
      <c r="H315" s="14">
        <v>85557.1</v>
      </c>
      <c r="I315" s="14">
        <v>85608.6</v>
      </c>
      <c r="J315" s="14">
        <v>85659.6</v>
      </c>
      <c r="K315" s="14">
        <v>85710.1</v>
      </c>
      <c r="L315" s="14">
        <v>85760.2</v>
      </c>
      <c r="M315" s="14">
        <v>85900.7</v>
      </c>
      <c r="N315" s="14">
        <v>87551.7</v>
      </c>
      <c r="O315" s="14">
        <v>89482.9</v>
      </c>
      <c r="P315" s="14">
        <v>91157.6</v>
      </c>
      <c r="Q315" s="14">
        <v>92695.3</v>
      </c>
      <c r="R315" s="14">
        <v>93734</v>
      </c>
      <c r="S315" s="14">
        <v>94717.1</v>
      </c>
      <c r="T315" s="14">
        <v>95690</v>
      </c>
      <c r="U315" s="14">
        <v>96591.8</v>
      </c>
      <c r="V315" s="14">
        <v>97449.4</v>
      </c>
      <c r="W315" s="14">
        <v>98231.2</v>
      </c>
      <c r="X315" s="14">
        <v>98973.2</v>
      </c>
      <c r="Y315" s="14">
        <v>99664.5</v>
      </c>
      <c r="Z315" s="14">
        <v>100337</v>
      </c>
      <c r="AA315" s="14">
        <v>100973</v>
      </c>
      <c r="AB315" s="14">
        <v>101629</v>
      </c>
      <c r="AC315" s="14">
        <v>102269</v>
      </c>
      <c r="AD315" s="14">
        <v>102909</v>
      </c>
      <c r="AE315" s="14">
        <v>103514</v>
      </c>
      <c r="AF315" s="14">
        <v>81765.2</v>
      </c>
      <c r="AG315" s="14">
        <v>104921</v>
      </c>
      <c r="AH315" s="14">
        <v>96290.2</v>
      </c>
      <c r="AI315" s="14">
        <v>93075.9</v>
      </c>
      <c r="AJ315" s="14">
        <v>88211.5</v>
      </c>
      <c r="AK315" s="14">
        <v>81845.8</v>
      </c>
      <c r="AL315" s="14">
        <v>77210.7</v>
      </c>
      <c r="AM315" s="14">
        <v>73863.8</v>
      </c>
      <c r="AN315" s="14">
        <v>71071.8</v>
      </c>
      <c r="AO315" s="14">
        <v>68812.7</v>
      </c>
      <c r="AP315" s="14">
        <v>66933.2</v>
      </c>
      <c r="AQ315" s="14">
        <v>65393.9</v>
      </c>
      <c r="AR315" s="14">
        <v>64161.8</v>
      </c>
      <c r="AS315" s="14">
        <v>63181.2</v>
      </c>
      <c r="AT315" s="14">
        <v>62457.1</v>
      </c>
      <c r="AU315" s="14">
        <v>61903.3</v>
      </c>
    </row>
    <row r="316" spans="1:47" x14ac:dyDescent="0.3">
      <c r="A316" s="126" t="s">
        <v>17</v>
      </c>
      <c r="B316" s="14">
        <v>29837.4</v>
      </c>
      <c r="C316" s="14">
        <v>29835</v>
      </c>
      <c r="D316" s="14">
        <v>29831.5</v>
      </c>
      <c r="E316" s="14">
        <v>29828.400000000001</v>
      </c>
      <c r="F316" s="14">
        <v>29826.1</v>
      </c>
      <c r="G316" s="14">
        <v>29824.6</v>
      </c>
      <c r="H316" s="14">
        <v>29825.1</v>
      </c>
      <c r="I316" s="14">
        <v>29827.5</v>
      </c>
      <c r="J316" s="14">
        <v>29830.400000000001</v>
      </c>
      <c r="K316" s="14">
        <v>29833.9</v>
      </c>
      <c r="L316" s="14">
        <v>29837.8</v>
      </c>
      <c r="M316" s="14">
        <v>29888.2</v>
      </c>
      <c r="N316" s="14">
        <v>30460</v>
      </c>
      <c r="O316" s="14">
        <v>31322.7</v>
      </c>
      <c r="P316" s="14">
        <v>32054</v>
      </c>
      <c r="Q316" s="14">
        <v>32739.599999999999</v>
      </c>
      <c r="R316" s="14">
        <v>33228.300000000003</v>
      </c>
      <c r="S316" s="14">
        <v>33805.599999999999</v>
      </c>
      <c r="T316" s="14">
        <v>34336.699999999997</v>
      </c>
      <c r="U316" s="14">
        <v>34840.400000000001</v>
      </c>
      <c r="V316" s="14">
        <v>35328.400000000001</v>
      </c>
      <c r="W316" s="14">
        <v>35798.800000000003</v>
      </c>
      <c r="X316" s="14">
        <v>36264.300000000003</v>
      </c>
      <c r="Y316" s="14">
        <v>36715.4</v>
      </c>
      <c r="Z316" s="14">
        <v>37159.1</v>
      </c>
      <c r="AA316" s="14">
        <v>37591.599999999999</v>
      </c>
      <c r="AB316" s="14">
        <v>38029.599999999999</v>
      </c>
      <c r="AC316" s="14">
        <v>38460.699999999997</v>
      </c>
      <c r="AD316" s="14">
        <v>38893.199999999997</v>
      </c>
      <c r="AE316" s="14">
        <v>39324.1</v>
      </c>
      <c r="AF316" s="14">
        <v>32951</v>
      </c>
      <c r="AG316" s="14">
        <v>58176.7</v>
      </c>
      <c r="AH316" s="14">
        <v>42106.6</v>
      </c>
      <c r="AI316" s="14">
        <v>41332.699999999997</v>
      </c>
      <c r="AJ316" s="14">
        <v>37051.4</v>
      </c>
      <c r="AK316" s="14">
        <v>34103.5</v>
      </c>
      <c r="AL316" s="14">
        <v>31730.3</v>
      </c>
      <c r="AM316" s="14">
        <v>30594</v>
      </c>
      <c r="AN316" s="14">
        <v>29535.7</v>
      </c>
      <c r="AO316" s="14">
        <v>28803.7</v>
      </c>
      <c r="AP316" s="14">
        <v>28176</v>
      </c>
      <c r="AQ316" s="14">
        <v>27701</v>
      </c>
      <c r="AR316" s="14">
        <v>27332.6</v>
      </c>
      <c r="AS316" s="14">
        <v>27046.3</v>
      </c>
      <c r="AT316" s="14">
        <v>26871.4</v>
      </c>
      <c r="AU316" s="14">
        <v>26768</v>
      </c>
    </row>
    <row r="317" spans="1:47" x14ac:dyDescent="0.3">
      <c r="A317" s="126" t="s">
        <v>18</v>
      </c>
      <c r="B317" s="14">
        <v>438216</v>
      </c>
      <c r="C317" s="14">
        <v>438438</v>
      </c>
      <c r="D317" s="14">
        <v>438889</v>
      </c>
      <c r="E317" s="14">
        <v>439340</v>
      </c>
      <c r="F317" s="14">
        <v>439790</v>
      </c>
      <c r="G317" s="14">
        <v>440240</v>
      </c>
      <c r="H317" s="14">
        <v>440672</v>
      </c>
      <c r="I317" s="14">
        <v>441084</v>
      </c>
      <c r="J317" s="14">
        <v>441496</v>
      </c>
      <c r="K317" s="14">
        <v>441908</v>
      </c>
      <c r="L317" s="14">
        <v>442319</v>
      </c>
      <c r="M317" s="14">
        <v>441303</v>
      </c>
      <c r="N317" s="14">
        <v>451187</v>
      </c>
      <c r="O317" s="14">
        <v>460497</v>
      </c>
      <c r="P317" s="14">
        <v>469511</v>
      </c>
      <c r="Q317" s="14">
        <v>478999</v>
      </c>
      <c r="R317" s="14">
        <v>486059</v>
      </c>
      <c r="S317" s="14">
        <v>492500</v>
      </c>
      <c r="T317" s="14">
        <v>498530</v>
      </c>
      <c r="U317" s="14">
        <v>504245</v>
      </c>
      <c r="V317" s="14">
        <v>509729</v>
      </c>
      <c r="W317" s="14">
        <v>514863</v>
      </c>
      <c r="X317" s="14">
        <v>519663</v>
      </c>
      <c r="Y317" s="14">
        <v>524129</v>
      </c>
      <c r="Z317" s="14">
        <v>528367</v>
      </c>
      <c r="AA317" s="14">
        <v>532380</v>
      </c>
      <c r="AB317" s="14">
        <v>536468</v>
      </c>
      <c r="AC317" s="14">
        <v>540586</v>
      </c>
      <c r="AD317" s="14">
        <v>544775</v>
      </c>
      <c r="AE317" s="14">
        <v>548878</v>
      </c>
      <c r="AF317" s="14">
        <v>424445</v>
      </c>
      <c r="AG317" s="14">
        <v>512403</v>
      </c>
      <c r="AH317" s="14">
        <v>424152</v>
      </c>
      <c r="AI317" s="14">
        <v>391590</v>
      </c>
      <c r="AJ317" s="14">
        <v>354532</v>
      </c>
      <c r="AK317" s="14">
        <v>321509</v>
      </c>
      <c r="AL317" s="14">
        <v>298216</v>
      </c>
      <c r="AM317" s="14">
        <v>280664</v>
      </c>
      <c r="AN317" s="14">
        <v>266795</v>
      </c>
      <c r="AO317" s="14">
        <v>255785</v>
      </c>
      <c r="AP317" s="14">
        <v>247091</v>
      </c>
      <c r="AQ317" s="14">
        <v>240442</v>
      </c>
      <c r="AR317" s="14">
        <v>235726</v>
      </c>
      <c r="AS317" s="14">
        <v>232743</v>
      </c>
      <c r="AT317" s="14">
        <v>231154</v>
      </c>
      <c r="AU317" s="14">
        <v>230519</v>
      </c>
    </row>
    <row r="318" spans="1:47" x14ac:dyDescent="0.3">
      <c r="A318" s="126" t="s">
        <v>19</v>
      </c>
      <c r="B318" s="14">
        <v>207331</v>
      </c>
      <c r="C318" s="14">
        <v>207361</v>
      </c>
      <c r="D318" s="14">
        <v>207499</v>
      </c>
      <c r="E318" s="14">
        <v>207640</v>
      </c>
      <c r="F318" s="14">
        <v>207783</v>
      </c>
      <c r="G318" s="14">
        <v>207930</v>
      </c>
      <c r="H318" s="14">
        <v>208077</v>
      </c>
      <c r="I318" s="14">
        <v>208217</v>
      </c>
      <c r="J318" s="14">
        <v>208360</v>
      </c>
      <c r="K318" s="14">
        <v>208504</v>
      </c>
      <c r="L318" s="14">
        <v>208650</v>
      </c>
      <c r="M318" s="14">
        <v>209913</v>
      </c>
      <c r="N318" s="14">
        <v>211322</v>
      </c>
      <c r="O318" s="14">
        <v>212652</v>
      </c>
      <c r="P318" s="14">
        <v>214169</v>
      </c>
      <c r="Q318" s="14">
        <v>216533</v>
      </c>
      <c r="R318" s="14">
        <v>216806</v>
      </c>
      <c r="S318" s="14">
        <v>218072</v>
      </c>
      <c r="T318" s="14">
        <v>219731</v>
      </c>
      <c r="U318" s="14">
        <v>221595</v>
      </c>
      <c r="V318" s="14">
        <v>223428</v>
      </c>
      <c r="W318" s="14">
        <v>225101</v>
      </c>
      <c r="X318" s="14">
        <v>226697</v>
      </c>
      <c r="Y318" s="14">
        <v>228278</v>
      </c>
      <c r="Z318" s="14">
        <v>229851</v>
      </c>
      <c r="AA318" s="14">
        <v>231444</v>
      </c>
      <c r="AB318" s="14">
        <v>233205</v>
      </c>
      <c r="AC318" s="14">
        <v>235017</v>
      </c>
      <c r="AD318" s="14">
        <v>236817</v>
      </c>
      <c r="AE318" s="14">
        <v>238476</v>
      </c>
      <c r="AF318" s="14">
        <v>145229</v>
      </c>
      <c r="AG318" s="14">
        <v>324823</v>
      </c>
      <c r="AH318" s="14">
        <v>254802</v>
      </c>
      <c r="AI318" s="14">
        <v>263556</v>
      </c>
      <c r="AJ318" s="14">
        <v>241538</v>
      </c>
      <c r="AK318" s="14">
        <v>215146</v>
      </c>
      <c r="AL318" s="14">
        <v>201001</v>
      </c>
      <c r="AM318" s="14">
        <v>191515</v>
      </c>
      <c r="AN318" s="14">
        <v>184764</v>
      </c>
      <c r="AO318" s="14">
        <v>179825</v>
      </c>
      <c r="AP318" s="14">
        <v>176144</v>
      </c>
      <c r="AQ318" s="14">
        <v>173542</v>
      </c>
      <c r="AR318" s="14">
        <v>171906</v>
      </c>
      <c r="AS318" s="14">
        <v>171769</v>
      </c>
      <c r="AT318" s="14">
        <v>171939</v>
      </c>
      <c r="AU318" s="14">
        <v>172899</v>
      </c>
    </row>
    <row r="321" spans="1:47" x14ac:dyDescent="0.3">
      <c r="A321" s="58" t="s">
        <v>604</v>
      </c>
      <c r="B321" s="58">
        <v>2005</v>
      </c>
      <c r="C321" s="58">
        <v>2006</v>
      </c>
      <c r="D321" s="58">
        <v>2007</v>
      </c>
      <c r="E321" s="58">
        <v>2008</v>
      </c>
      <c r="F321" s="58">
        <v>2009</v>
      </c>
      <c r="G321" s="58">
        <v>2010</v>
      </c>
      <c r="H321" s="58">
        <v>2011</v>
      </c>
      <c r="I321" s="58">
        <v>2012</v>
      </c>
      <c r="J321" s="58">
        <v>2013</v>
      </c>
      <c r="K321" s="58">
        <v>2014</v>
      </c>
      <c r="L321" s="58">
        <v>2015</v>
      </c>
      <c r="M321" s="58">
        <v>2016</v>
      </c>
      <c r="N321" s="58">
        <v>2017</v>
      </c>
      <c r="O321" s="58">
        <v>2018</v>
      </c>
      <c r="P321" s="58">
        <v>2019</v>
      </c>
      <c r="Q321" s="58">
        <v>2020</v>
      </c>
      <c r="R321" s="58">
        <v>2021</v>
      </c>
      <c r="S321" s="58">
        <v>2022</v>
      </c>
      <c r="T321" s="58">
        <v>2023</v>
      </c>
      <c r="U321" s="58">
        <v>2024</v>
      </c>
      <c r="V321" s="58">
        <v>2025</v>
      </c>
      <c r="W321" s="58">
        <v>2026</v>
      </c>
      <c r="X321" s="58">
        <v>2027</v>
      </c>
      <c r="Y321" s="58">
        <v>2028</v>
      </c>
      <c r="Z321" s="58">
        <v>2029</v>
      </c>
      <c r="AA321" s="58">
        <v>2030</v>
      </c>
      <c r="AB321" s="58">
        <v>2031</v>
      </c>
      <c r="AC321" s="58">
        <v>2032</v>
      </c>
      <c r="AD321" s="58">
        <v>2033</v>
      </c>
      <c r="AE321" s="58">
        <v>2034</v>
      </c>
      <c r="AF321" s="58">
        <v>2035</v>
      </c>
      <c r="AG321" s="58">
        <v>2036</v>
      </c>
      <c r="AH321" s="58">
        <v>2037</v>
      </c>
      <c r="AI321" s="58">
        <v>2038</v>
      </c>
      <c r="AJ321" s="58">
        <v>2039</v>
      </c>
      <c r="AK321" s="58">
        <v>2040</v>
      </c>
      <c r="AL321" s="58">
        <v>2041</v>
      </c>
      <c r="AM321" s="58">
        <v>2042</v>
      </c>
      <c r="AN321" s="58">
        <v>2043</v>
      </c>
      <c r="AO321" s="58">
        <v>2044</v>
      </c>
      <c r="AP321" s="58">
        <v>2045</v>
      </c>
      <c r="AQ321" s="58">
        <v>2046</v>
      </c>
      <c r="AR321" s="58">
        <v>2047</v>
      </c>
      <c r="AS321" s="58">
        <v>2048</v>
      </c>
      <c r="AT321" s="58">
        <v>2049</v>
      </c>
      <c r="AU321" s="58">
        <v>2050</v>
      </c>
    </row>
    <row r="322" spans="1:47" x14ac:dyDescent="0.3">
      <c r="A322" s="80" t="s">
        <v>1</v>
      </c>
      <c r="B322" s="45" t="s">
        <v>602</v>
      </c>
      <c r="C322" s="45" t="s">
        <v>602</v>
      </c>
      <c r="D322" s="45" t="s">
        <v>602</v>
      </c>
      <c r="E322" s="45" t="s">
        <v>602</v>
      </c>
      <c r="F322" s="45" t="s">
        <v>602</v>
      </c>
      <c r="G322" s="45" t="s">
        <v>602</v>
      </c>
      <c r="H322" s="45" t="s">
        <v>602</v>
      </c>
      <c r="I322" s="45" t="s">
        <v>602</v>
      </c>
      <c r="J322" s="45" t="s">
        <v>602</v>
      </c>
      <c r="K322" s="45" t="s">
        <v>602</v>
      </c>
      <c r="L322" s="45" t="s">
        <v>602</v>
      </c>
      <c r="M322" s="45" t="s">
        <v>602</v>
      </c>
      <c r="N322" s="45" t="s">
        <v>602</v>
      </c>
      <c r="O322" s="45" t="s">
        <v>602</v>
      </c>
      <c r="P322" s="45" t="s">
        <v>602</v>
      </c>
      <c r="Q322" s="45" t="s">
        <v>602</v>
      </c>
      <c r="R322" s="45" t="s">
        <v>602</v>
      </c>
      <c r="S322" s="45" t="s">
        <v>602</v>
      </c>
      <c r="T322" s="45" t="s">
        <v>602</v>
      </c>
      <c r="U322" s="45" t="s">
        <v>602</v>
      </c>
      <c r="V322" s="45" t="s">
        <v>602</v>
      </c>
      <c r="W322" s="45" t="s">
        <v>602</v>
      </c>
      <c r="X322" s="45" t="s">
        <v>602</v>
      </c>
      <c r="Y322" s="45" t="s">
        <v>602</v>
      </c>
      <c r="Z322" s="45" t="s">
        <v>602</v>
      </c>
      <c r="AA322" s="45" t="s">
        <v>602</v>
      </c>
      <c r="AB322" s="45" t="s">
        <v>602</v>
      </c>
      <c r="AC322" s="45" t="s">
        <v>602</v>
      </c>
      <c r="AD322" s="45" t="s">
        <v>602</v>
      </c>
      <c r="AE322" s="45" t="s">
        <v>602</v>
      </c>
      <c r="AF322" s="45" t="s">
        <v>602</v>
      </c>
      <c r="AG322" s="45" t="s">
        <v>602</v>
      </c>
      <c r="AH322" s="45" t="s">
        <v>602</v>
      </c>
      <c r="AI322" s="45" t="s">
        <v>602</v>
      </c>
      <c r="AJ322" s="45" t="s">
        <v>602</v>
      </c>
      <c r="AK322" s="45" t="s">
        <v>602</v>
      </c>
      <c r="AL322" s="45" t="s">
        <v>602</v>
      </c>
      <c r="AM322" s="45" t="s">
        <v>602</v>
      </c>
      <c r="AN322" s="45" t="s">
        <v>602</v>
      </c>
      <c r="AO322" s="45" t="s">
        <v>602</v>
      </c>
      <c r="AP322" s="45" t="s">
        <v>602</v>
      </c>
      <c r="AQ322" s="45" t="s">
        <v>602</v>
      </c>
      <c r="AR322" s="45" t="s">
        <v>602</v>
      </c>
      <c r="AS322" s="45" t="s">
        <v>602</v>
      </c>
      <c r="AT322" s="45" t="s">
        <v>602</v>
      </c>
      <c r="AU322" s="45" t="s">
        <v>602</v>
      </c>
    </row>
    <row r="323" spans="1:47" x14ac:dyDescent="0.3">
      <c r="A323" s="126" t="s">
        <v>11</v>
      </c>
      <c r="B323" s="76">
        <v>1596640</v>
      </c>
      <c r="C323" s="76">
        <v>1596700</v>
      </c>
      <c r="D323" s="76">
        <v>1596800</v>
      </c>
      <c r="E323" s="76">
        <v>1596900</v>
      </c>
      <c r="F323" s="76">
        <v>1596990</v>
      </c>
      <c r="G323" s="76">
        <v>1597080</v>
      </c>
      <c r="H323" s="76">
        <v>1597170</v>
      </c>
      <c r="I323" s="76">
        <v>1597250</v>
      </c>
      <c r="J323" s="76">
        <v>1597340</v>
      </c>
      <c r="K323" s="76">
        <v>1597420</v>
      </c>
      <c r="L323" s="76">
        <v>1597500</v>
      </c>
      <c r="M323" s="76">
        <v>1599320</v>
      </c>
      <c r="N323" s="76">
        <v>1616340</v>
      </c>
      <c r="O323" s="76">
        <v>1638370</v>
      </c>
      <c r="P323" s="76">
        <v>1662570</v>
      </c>
      <c r="Q323" s="76">
        <v>1687590</v>
      </c>
      <c r="R323" s="76">
        <v>1711580</v>
      </c>
      <c r="S323" s="76">
        <v>1735470</v>
      </c>
      <c r="T323" s="76">
        <v>1757180</v>
      </c>
      <c r="U323" s="76">
        <v>1777680</v>
      </c>
      <c r="V323" s="76">
        <v>1796840</v>
      </c>
      <c r="W323" s="76">
        <v>1815260</v>
      </c>
      <c r="X323" s="76">
        <v>1832720</v>
      </c>
      <c r="Y323" s="76">
        <v>1849260</v>
      </c>
      <c r="Z323" s="76">
        <v>1864790</v>
      </c>
      <c r="AA323" s="76">
        <v>1879450</v>
      </c>
      <c r="AB323" s="76">
        <v>1893480</v>
      </c>
      <c r="AC323" s="76">
        <v>1907040</v>
      </c>
      <c r="AD323" s="76">
        <v>1920480</v>
      </c>
      <c r="AE323" s="76">
        <v>1933750</v>
      </c>
      <c r="AF323" s="76">
        <v>1902420</v>
      </c>
      <c r="AG323" s="76">
        <v>1916240</v>
      </c>
      <c r="AH323" s="76">
        <v>1801590</v>
      </c>
      <c r="AI323" s="76">
        <v>1730890</v>
      </c>
      <c r="AJ323" s="76">
        <v>1611670</v>
      </c>
      <c r="AK323" s="76">
        <v>1516420</v>
      </c>
      <c r="AL323" s="76">
        <v>1434580</v>
      </c>
      <c r="AM323" s="76">
        <v>1357040</v>
      </c>
      <c r="AN323" s="76">
        <v>1290930</v>
      </c>
      <c r="AO323" s="76">
        <v>1232270</v>
      </c>
      <c r="AP323" s="76">
        <v>1182570</v>
      </c>
      <c r="AQ323" s="76">
        <v>1140230</v>
      </c>
      <c r="AR323" s="76">
        <v>1105270</v>
      </c>
      <c r="AS323" s="76">
        <v>1077070</v>
      </c>
      <c r="AT323" s="76">
        <v>1055250</v>
      </c>
      <c r="AU323" s="76">
        <v>1038930</v>
      </c>
    </row>
    <row r="324" spans="1:47" x14ac:dyDescent="0.3">
      <c r="A324" s="126" t="s">
        <v>12</v>
      </c>
      <c r="B324" s="76">
        <v>395622</v>
      </c>
      <c r="C324" s="76">
        <v>395720</v>
      </c>
      <c r="D324" s="76">
        <v>395864</v>
      </c>
      <c r="E324" s="76">
        <v>396004</v>
      </c>
      <c r="F324" s="76">
        <v>396143</v>
      </c>
      <c r="G324" s="76">
        <v>396281</v>
      </c>
      <c r="H324" s="76">
        <v>396418</v>
      </c>
      <c r="I324" s="76">
        <v>396555</v>
      </c>
      <c r="J324" s="76">
        <v>396692</v>
      </c>
      <c r="K324" s="76">
        <v>396827</v>
      </c>
      <c r="L324" s="76">
        <v>396962</v>
      </c>
      <c r="M324" s="76">
        <v>397949</v>
      </c>
      <c r="N324" s="76">
        <v>402323</v>
      </c>
      <c r="O324" s="76">
        <v>407458</v>
      </c>
      <c r="P324" s="76">
        <v>413055</v>
      </c>
      <c r="Q324" s="76">
        <v>418891</v>
      </c>
      <c r="R324" s="76">
        <v>424684</v>
      </c>
      <c r="S324" s="76">
        <v>430329</v>
      </c>
      <c r="T324" s="76">
        <v>435536</v>
      </c>
      <c r="U324" s="76">
        <v>440424</v>
      </c>
      <c r="V324" s="76">
        <v>445002</v>
      </c>
      <c r="W324" s="76">
        <v>449362</v>
      </c>
      <c r="X324" s="76">
        <v>453467</v>
      </c>
      <c r="Y324" s="76">
        <v>457328</v>
      </c>
      <c r="Z324" s="76">
        <v>460966</v>
      </c>
      <c r="AA324" s="76">
        <v>464397</v>
      </c>
      <c r="AB324" s="76">
        <v>467625</v>
      </c>
      <c r="AC324" s="76">
        <v>470723</v>
      </c>
      <c r="AD324" s="76">
        <v>473693</v>
      </c>
      <c r="AE324" s="76">
        <v>476632</v>
      </c>
      <c r="AF324" s="76">
        <v>477978</v>
      </c>
      <c r="AG324" s="76">
        <v>478044</v>
      </c>
      <c r="AH324" s="76">
        <v>452940</v>
      </c>
      <c r="AI324" s="76">
        <v>435521</v>
      </c>
      <c r="AJ324" s="76">
        <v>409688</v>
      </c>
      <c r="AK324" s="76">
        <v>387737</v>
      </c>
      <c r="AL324" s="76">
        <v>368040</v>
      </c>
      <c r="AM324" s="76">
        <v>350445</v>
      </c>
      <c r="AN324" s="76">
        <v>334570</v>
      </c>
      <c r="AO324" s="76">
        <v>320867</v>
      </c>
      <c r="AP324" s="76">
        <v>309079</v>
      </c>
      <c r="AQ324" s="76">
        <v>299182</v>
      </c>
      <c r="AR324" s="76">
        <v>291021</v>
      </c>
      <c r="AS324" s="76">
        <v>284547</v>
      </c>
      <c r="AT324" s="76">
        <v>279536</v>
      </c>
      <c r="AU324" s="76">
        <v>275798</v>
      </c>
    </row>
    <row r="325" spans="1:47" x14ac:dyDescent="0.3">
      <c r="A325" s="126" t="s">
        <v>13</v>
      </c>
      <c r="B325" s="76">
        <v>2445290</v>
      </c>
      <c r="C325" s="76">
        <v>2445330</v>
      </c>
      <c r="D325" s="76">
        <v>2445370</v>
      </c>
      <c r="E325" s="76">
        <v>2445410</v>
      </c>
      <c r="F325" s="76">
        <v>2445450</v>
      </c>
      <c r="G325" s="76">
        <v>2445490</v>
      </c>
      <c r="H325" s="76">
        <v>2445540</v>
      </c>
      <c r="I325" s="76">
        <v>2445580</v>
      </c>
      <c r="J325" s="76">
        <v>2445620</v>
      </c>
      <c r="K325" s="76">
        <v>2445660</v>
      </c>
      <c r="L325" s="76">
        <v>2445700</v>
      </c>
      <c r="M325" s="76">
        <v>2444490</v>
      </c>
      <c r="N325" s="76">
        <v>2458920</v>
      </c>
      <c r="O325" s="76">
        <v>2490550</v>
      </c>
      <c r="P325" s="76">
        <v>2530360</v>
      </c>
      <c r="Q325" s="76">
        <v>2572820</v>
      </c>
      <c r="R325" s="76">
        <v>2611810</v>
      </c>
      <c r="S325" s="76">
        <v>2652040</v>
      </c>
      <c r="T325" s="76">
        <v>2688380</v>
      </c>
      <c r="U325" s="76">
        <v>2724780</v>
      </c>
      <c r="V325" s="76">
        <v>2760620</v>
      </c>
      <c r="W325" s="76">
        <v>2796150</v>
      </c>
      <c r="X325" s="76">
        <v>2830860</v>
      </c>
      <c r="Y325" s="76">
        <v>2864570</v>
      </c>
      <c r="Z325" s="76">
        <v>2897340</v>
      </c>
      <c r="AA325" s="76">
        <v>2929400</v>
      </c>
      <c r="AB325" s="76">
        <v>2960740</v>
      </c>
      <c r="AC325" s="76">
        <v>2991520</v>
      </c>
      <c r="AD325" s="76">
        <v>3021980</v>
      </c>
      <c r="AE325" s="76">
        <v>3052010</v>
      </c>
      <c r="AF325" s="76">
        <v>3065680</v>
      </c>
      <c r="AG325" s="76">
        <v>3105310</v>
      </c>
      <c r="AH325" s="76">
        <v>2970930</v>
      </c>
      <c r="AI325" s="76">
        <v>2922580</v>
      </c>
      <c r="AJ325" s="76">
        <v>2836700</v>
      </c>
      <c r="AK325" s="76">
        <v>2765670</v>
      </c>
      <c r="AL325" s="76">
        <v>2734570</v>
      </c>
      <c r="AM325" s="76">
        <v>2659810</v>
      </c>
      <c r="AN325" s="76">
        <v>2600130</v>
      </c>
      <c r="AO325" s="76">
        <v>2538530</v>
      </c>
      <c r="AP325" s="76">
        <v>2482110</v>
      </c>
      <c r="AQ325" s="76">
        <v>2428220</v>
      </c>
      <c r="AR325" s="76">
        <v>2378410</v>
      </c>
      <c r="AS325" s="76">
        <v>2332590</v>
      </c>
      <c r="AT325" s="76">
        <v>2291230</v>
      </c>
      <c r="AU325" s="76">
        <v>2254250</v>
      </c>
    </row>
    <row r="326" spans="1:47" x14ac:dyDescent="0.3">
      <c r="A326" s="126" t="s">
        <v>305</v>
      </c>
      <c r="B326" s="76">
        <v>1456450</v>
      </c>
      <c r="C326" s="76">
        <v>1456600</v>
      </c>
      <c r="D326" s="76">
        <v>1456810</v>
      </c>
      <c r="E326" s="76">
        <v>1457030</v>
      </c>
      <c r="F326" s="76">
        <v>1457250</v>
      </c>
      <c r="G326" s="76">
        <v>1457460</v>
      </c>
      <c r="H326" s="76">
        <v>1457670</v>
      </c>
      <c r="I326" s="76">
        <v>1457870</v>
      </c>
      <c r="J326" s="76">
        <v>1458070</v>
      </c>
      <c r="K326" s="76">
        <v>1458260</v>
      </c>
      <c r="L326" s="76">
        <v>1458460</v>
      </c>
      <c r="M326" s="76">
        <v>1458030</v>
      </c>
      <c r="N326" s="76">
        <v>1459080</v>
      </c>
      <c r="O326" s="76">
        <v>1460090</v>
      </c>
      <c r="P326" s="76">
        <v>1463370</v>
      </c>
      <c r="Q326" s="76">
        <v>1473600</v>
      </c>
      <c r="R326" s="76">
        <v>1484160</v>
      </c>
      <c r="S326" s="76">
        <v>1498420</v>
      </c>
      <c r="T326" s="76">
        <v>1510330</v>
      </c>
      <c r="U326" s="76">
        <v>1524210</v>
      </c>
      <c r="V326" s="76">
        <v>1538760</v>
      </c>
      <c r="W326" s="76">
        <v>1554610</v>
      </c>
      <c r="X326" s="76">
        <v>1570820</v>
      </c>
      <c r="Y326" s="76">
        <v>1587140</v>
      </c>
      <c r="Z326" s="76">
        <v>1603370</v>
      </c>
      <c r="AA326" s="76">
        <v>1619600</v>
      </c>
      <c r="AB326" s="76">
        <v>1635910</v>
      </c>
      <c r="AC326" s="76">
        <v>1652440</v>
      </c>
      <c r="AD326" s="76">
        <v>1669400</v>
      </c>
      <c r="AE326" s="76">
        <v>1686660</v>
      </c>
      <c r="AF326" s="76">
        <v>1638000</v>
      </c>
      <c r="AG326" s="76">
        <v>1691900</v>
      </c>
      <c r="AH326" s="76">
        <v>1505270</v>
      </c>
      <c r="AI326" s="76">
        <v>1454870</v>
      </c>
      <c r="AJ326" s="76">
        <v>1336620</v>
      </c>
      <c r="AK326" s="76">
        <v>1256890</v>
      </c>
      <c r="AL326" s="76">
        <v>1209830</v>
      </c>
      <c r="AM326" s="76">
        <v>1144890</v>
      </c>
      <c r="AN326" s="76">
        <v>1099050</v>
      </c>
      <c r="AO326" s="76">
        <v>1055670</v>
      </c>
      <c r="AP326" s="76">
        <v>1021530</v>
      </c>
      <c r="AQ326" s="76">
        <v>992548</v>
      </c>
      <c r="AR326" s="76">
        <v>969605</v>
      </c>
      <c r="AS326" s="76">
        <v>951844</v>
      </c>
      <c r="AT326" s="76">
        <v>938968</v>
      </c>
      <c r="AU326" s="76">
        <v>929965</v>
      </c>
    </row>
    <row r="327" spans="1:47" x14ac:dyDescent="0.3">
      <c r="A327" s="126" t="s">
        <v>15</v>
      </c>
      <c r="B327" s="76">
        <v>430154</v>
      </c>
      <c r="C327" s="76">
        <v>430193</v>
      </c>
      <c r="D327" s="76">
        <v>430240</v>
      </c>
      <c r="E327" s="76">
        <v>430288</v>
      </c>
      <c r="F327" s="76">
        <v>430337</v>
      </c>
      <c r="G327" s="76">
        <v>430389</v>
      </c>
      <c r="H327" s="76">
        <v>430431</v>
      </c>
      <c r="I327" s="76">
        <v>430473</v>
      </c>
      <c r="J327" s="76">
        <v>430517</v>
      </c>
      <c r="K327" s="76">
        <v>430561</v>
      </c>
      <c r="L327" s="76">
        <v>430606</v>
      </c>
      <c r="M327" s="76">
        <v>430296</v>
      </c>
      <c r="N327" s="76">
        <v>440925</v>
      </c>
      <c r="O327" s="76">
        <v>469392</v>
      </c>
      <c r="P327" s="76">
        <v>502564</v>
      </c>
      <c r="Q327" s="76">
        <v>532646</v>
      </c>
      <c r="R327" s="76">
        <v>560412</v>
      </c>
      <c r="S327" s="76">
        <v>585303</v>
      </c>
      <c r="T327" s="76">
        <v>607000</v>
      </c>
      <c r="U327" s="76">
        <v>626833</v>
      </c>
      <c r="V327" s="76">
        <v>644561</v>
      </c>
      <c r="W327" s="76">
        <v>660517</v>
      </c>
      <c r="X327" s="76">
        <v>674816</v>
      </c>
      <c r="Y327" s="76">
        <v>687604</v>
      </c>
      <c r="Z327" s="76">
        <v>699164</v>
      </c>
      <c r="AA327" s="76">
        <v>709636</v>
      </c>
      <c r="AB327" s="76">
        <v>719146</v>
      </c>
      <c r="AC327" s="76">
        <v>727820</v>
      </c>
      <c r="AD327" s="76">
        <v>735801</v>
      </c>
      <c r="AE327" s="76">
        <v>743113</v>
      </c>
      <c r="AF327" s="76">
        <v>745088</v>
      </c>
      <c r="AG327" s="76">
        <v>759164</v>
      </c>
      <c r="AH327" s="76">
        <v>728218</v>
      </c>
      <c r="AI327" s="76">
        <v>739542</v>
      </c>
      <c r="AJ327" s="76">
        <v>728320</v>
      </c>
      <c r="AK327" s="76">
        <v>722962</v>
      </c>
      <c r="AL327" s="76">
        <v>727925</v>
      </c>
      <c r="AM327" s="76">
        <v>716118</v>
      </c>
      <c r="AN327" s="76">
        <v>709219</v>
      </c>
      <c r="AO327" s="76">
        <v>700213</v>
      </c>
      <c r="AP327" s="76">
        <v>691771</v>
      </c>
      <c r="AQ327" s="76">
        <v>683147</v>
      </c>
      <c r="AR327" s="76">
        <v>674828</v>
      </c>
      <c r="AS327" s="76">
        <v>666809</v>
      </c>
      <c r="AT327" s="76">
        <v>659262</v>
      </c>
      <c r="AU327" s="76">
        <v>652375</v>
      </c>
    </row>
    <row r="328" spans="1:47" x14ac:dyDescent="0.3">
      <c r="A328" s="126" t="s">
        <v>16</v>
      </c>
      <c r="B328" s="76">
        <v>356437</v>
      </c>
      <c r="C328" s="76">
        <v>356468</v>
      </c>
      <c r="D328" s="76">
        <v>356510</v>
      </c>
      <c r="E328" s="76">
        <v>356553</v>
      </c>
      <c r="F328" s="76">
        <v>356595</v>
      </c>
      <c r="G328" s="76">
        <v>356637</v>
      </c>
      <c r="H328" s="76">
        <v>356676</v>
      </c>
      <c r="I328" s="76">
        <v>356714</v>
      </c>
      <c r="J328" s="76">
        <v>356751</v>
      </c>
      <c r="K328" s="76">
        <v>356788</v>
      </c>
      <c r="L328" s="76">
        <v>356824</v>
      </c>
      <c r="M328" s="76">
        <v>356888</v>
      </c>
      <c r="N328" s="76">
        <v>360605</v>
      </c>
      <c r="O328" s="76">
        <v>366495</v>
      </c>
      <c r="P328" s="76">
        <v>372956</v>
      </c>
      <c r="Q328" s="76">
        <v>379143</v>
      </c>
      <c r="R328" s="76">
        <v>384923</v>
      </c>
      <c r="S328" s="76">
        <v>390356</v>
      </c>
      <c r="T328" s="76">
        <v>395040</v>
      </c>
      <c r="U328" s="76">
        <v>399546</v>
      </c>
      <c r="V328" s="76">
        <v>403798</v>
      </c>
      <c r="W328" s="76">
        <v>407888</v>
      </c>
      <c r="X328" s="76">
        <v>411788</v>
      </c>
      <c r="Y328" s="76">
        <v>415486</v>
      </c>
      <c r="Z328" s="76">
        <v>419008</v>
      </c>
      <c r="AA328" s="76">
        <v>422377</v>
      </c>
      <c r="AB328" s="76">
        <v>425628</v>
      </c>
      <c r="AC328" s="76">
        <v>428789</v>
      </c>
      <c r="AD328" s="76">
        <v>431913</v>
      </c>
      <c r="AE328" s="76">
        <v>434984</v>
      </c>
      <c r="AF328" s="76">
        <v>431278</v>
      </c>
      <c r="AG328" s="76">
        <v>443426</v>
      </c>
      <c r="AH328" s="76">
        <v>414715</v>
      </c>
      <c r="AI328" s="76">
        <v>410583</v>
      </c>
      <c r="AJ328" s="76">
        <v>390060</v>
      </c>
      <c r="AK328" s="76">
        <v>376318</v>
      </c>
      <c r="AL328" s="76">
        <v>366774</v>
      </c>
      <c r="AM328" s="76">
        <v>353897</v>
      </c>
      <c r="AN328" s="76">
        <v>342772</v>
      </c>
      <c r="AO328" s="76">
        <v>332135</v>
      </c>
      <c r="AP328" s="76">
        <v>322866</v>
      </c>
      <c r="AQ328" s="76">
        <v>314468</v>
      </c>
      <c r="AR328" s="76">
        <v>307160</v>
      </c>
      <c r="AS328" s="76">
        <v>300806</v>
      </c>
      <c r="AT328" s="76">
        <v>295449</v>
      </c>
      <c r="AU328" s="76">
        <v>290976</v>
      </c>
    </row>
    <row r="329" spans="1:47" x14ac:dyDescent="0.3">
      <c r="A329" s="126" t="s">
        <v>17</v>
      </c>
      <c r="B329" s="76">
        <v>191855</v>
      </c>
      <c r="C329" s="76">
        <v>191842</v>
      </c>
      <c r="D329" s="76">
        <v>191826</v>
      </c>
      <c r="E329" s="76">
        <v>191812</v>
      </c>
      <c r="F329" s="76">
        <v>191802</v>
      </c>
      <c r="G329" s="76">
        <v>191795</v>
      </c>
      <c r="H329" s="76">
        <v>191799</v>
      </c>
      <c r="I329" s="76">
        <v>191808</v>
      </c>
      <c r="J329" s="76">
        <v>191819</v>
      </c>
      <c r="K329" s="76">
        <v>191832</v>
      </c>
      <c r="L329" s="76">
        <v>191848</v>
      </c>
      <c r="M329" s="76">
        <v>191963</v>
      </c>
      <c r="N329" s="76">
        <v>194893</v>
      </c>
      <c r="O329" s="76">
        <v>198766</v>
      </c>
      <c r="P329" s="76">
        <v>202721</v>
      </c>
      <c r="Q329" s="76">
        <v>206647</v>
      </c>
      <c r="R329" s="76">
        <v>210125</v>
      </c>
      <c r="S329" s="76">
        <v>213758</v>
      </c>
      <c r="T329" s="76">
        <v>216923</v>
      </c>
      <c r="U329" s="76">
        <v>220152</v>
      </c>
      <c r="V329" s="76">
        <v>223186</v>
      </c>
      <c r="W329" s="76">
        <v>226129</v>
      </c>
      <c r="X329" s="76">
        <v>228979</v>
      </c>
      <c r="Y329" s="76">
        <v>231740</v>
      </c>
      <c r="Z329" s="76">
        <v>234438</v>
      </c>
      <c r="AA329" s="76">
        <v>237076</v>
      </c>
      <c r="AB329" s="76">
        <v>239681</v>
      </c>
      <c r="AC329" s="76">
        <v>242242</v>
      </c>
      <c r="AD329" s="76">
        <v>244797</v>
      </c>
      <c r="AE329" s="76">
        <v>247333</v>
      </c>
      <c r="AF329" s="76">
        <v>241152</v>
      </c>
      <c r="AG329" s="76">
        <v>303418</v>
      </c>
      <c r="AH329" s="76">
        <v>243951</v>
      </c>
      <c r="AI329" s="76">
        <v>270773</v>
      </c>
      <c r="AJ329" s="76">
        <v>252562</v>
      </c>
      <c r="AK329" s="76">
        <v>244538</v>
      </c>
      <c r="AL329" s="76">
        <v>239942</v>
      </c>
      <c r="AM329" s="76">
        <v>237416</v>
      </c>
      <c r="AN329" s="76">
        <v>229019</v>
      </c>
      <c r="AO329" s="76">
        <v>222741</v>
      </c>
      <c r="AP329" s="76">
        <v>216724</v>
      </c>
      <c r="AQ329" s="76">
        <v>211742</v>
      </c>
      <c r="AR329" s="76">
        <v>207485</v>
      </c>
      <c r="AS329" s="76">
        <v>204004</v>
      </c>
      <c r="AT329" s="76">
        <v>201165</v>
      </c>
      <c r="AU329" s="76">
        <v>198907</v>
      </c>
    </row>
    <row r="330" spans="1:47" x14ac:dyDescent="0.3">
      <c r="A330" s="126" t="s">
        <v>18</v>
      </c>
      <c r="B330" s="76">
        <v>1743730</v>
      </c>
      <c r="C330" s="76">
        <v>1743810</v>
      </c>
      <c r="D330" s="76">
        <v>1743910</v>
      </c>
      <c r="E330" s="76">
        <v>1744020</v>
      </c>
      <c r="F330" s="76">
        <v>1744120</v>
      </c>
      <c r="G330" s="76">
        <v>1744230</v>
      </c>
      <c r="H330" s="76">
        <v>1744330</v>
      </c>
      <c r="I330" s="76">
        <v>1744430</v>
      </c>
      <c r="J330" s="76">
        <v>1744520</v>
      </c>
      <c r="K330" s="76">
        <v>1744620</v>
      </c>
      <c r="L330" s="76">
        <v>1744720</v>
      </c>
      <c r="M330" s="76">
        <v>1744260</v>
      </c>
      <c r="N330" s="76">
        <v>1753570</v>
      </c>
      <c r="O330" s="76">
        <v>1774140</v>
      </c>
      <c r="P330" s="76">
        <v>1797970</v>
      </c>
      <c r="Q330" s="76">
        <v>1826060</v>
      </c>
      <c r="R330" s="76">
        <v>1853220</v>
      </c>
      <c r="S330" s="76">
        <v>1882870</v>
      </c>
      <c r="T330" s="76">
        <v>1907860</v>
      </c>
      <c r="U330" s="76">
        <v>1932030</v>
      </c>
      <c r="V330" s="76">
        <v>1953920</v>
      </c>
      <c r="W330" s="76">
        <v>1975130</v>
      </c>
      <c r="X330" s="76">
        <v>1995110</v>
      </c>
      <c r="Y330" s="76">
        <v>2013950</v>
      </c>
      <c r="Z330" s="76">
        <v>2031500</v>
      </c>
      <c r="AA330" s="76">
        <v>2047940</v>
      </c>
      <c r="AB330" s="76">
        <v>2063420</v>
      </c>
      <c r="AC330" s="76">
        <v>2078230</v>
      </c>
      <c r="AD330" s="76">
        <v>2092850</v>
      </c>
      <c r="AE330" s="76">
        <v>2107410</v>
      </c>
      <c r="AF330" s="76">
        <v>2101190</v>
      </c>
      <c r="AG330" s="76">
        <v>2129400</v>
      </c>
      <c r="AH330" s="76">
        <v>1929830</v>
      </c>
      <c r="AI330" s="76">
        <v>1845560</v>
      </c>
      <c r="AJ330" s="76">
        <v>1669570</v>
      </c>
      <c r="AK330" s="76">
        <v>1541220</v>
      </c>
      <c r="AL330" s="76">
        <v>1442290</v>
      </c>
      <c r="AM330" s="76">
        <v>1335500</v>
      </c>
      <c r="AN330" s="76">
        <v>1249840</v>
      </c>
      <c r="AO330" s="76">
        <v>1172530</v>
      </c>
      <c r="AP330" s="76">
        <v>1108970</v>
      </c>
      <c r="AQ330" s="76">
        <v>1055300</v>
      </c>
      <c r="AR330" s="76">
        <v>1011580</v>
      </c>
      <c r="AS330" s="76">
        <v>976504</v>
      </c>
      <c r="AT330" s="76">
        <v>949740</v>
      </c>
      <c r="AU330" s="76">
        <v>930291</v>
      </c>
    </row>
    <row r="331" spans="1:47" x14ac:dyDescent="0.3">
      <c r="A331" s="126" t="s">
        <v>19</v>
      </c>
      <c r="B331" s="76">
        <v>1372830</v>
      </c>
      <c r="C331" s="76">
        <v>1373130</v>
      </c>
      <c r="D331" s="76">
        <v>1373540</v>
      </c>
      <c r="E331" s="76">
        <v>1373950</v>
      </c>
      <c r="F331" s="76">
        <v>1374380</v>
      </c>
      <c r="G331" s="76">
        <v>1374820</v>
      </c>
      <c r="H331" s="76">
        <v>1375240</v>
      </c>
      <c r="I331" s="76">
        <v>1375660</v>
      </c>
      <c r="J331" s="76">
        <v>1376090</v>
      </c>
      <c r="K331" s="76">
        <v>1376530</v>
      </c>
      <c r="L331" s="76">
        <v>1376970</v>
      </c>
      <c r="M331" s="76">
        <v>1378270</v>
      </c>
      <c r="N331" s="76">
        <v>1386880</v>
      </c>
      <c r="O331" s="76">
        <v>1395600</v>
      </c>
      <c r="P331" s="76">
        <v>1406000</v>
      </c>
      <c r="Q331" s="76">
        <v>1419550</v>
      </c>
      <c r="R331" s="76">
        <v>1433630</v>
      </c>
      <c r="S331" s="76">
        <v>1450070</v>
      </c>
      <c r="T331" s="76">
        <v>1464300</v>
      </c>
      <c r="U331" s="76">
        <v>1480740</v>
      </c>
      <c r="V331" s="76">
        <v>1498050</v>
      </c>
      <c r="W331" s="76">
        <v>1516070</v>
      </c>
      <c r="X331" s="76">
        <v>1534300</v>
      </c>
      <c r="Y331" s="76">
        <v>1552360</v>
      </c>
      <c r="Z331" s="76">
        <v>1570450</v>
      </c>
      <c r="AA331" s="76">
        <v>1588570</v>
      </c>
      <c r="AB331" s="76">
        <v>1606950</v>
      </c>
      <c r="AC331" s="76">
        <v>1625590</v>
      </c>
      <c r="AD331" s="76">
        <v>1644770</v>
      </c>
      <c r="AE331" s="76">
        <v>1664160</v>
      </c>
      <c r="AF331" s="76">
        <v>1587670</v>
      </c>
      <c r="AG331" s="76">
        <v>1836010</v>
      </c>
      <c r="AH331" s="76">
        <v>1614700</v>
      </c>
      <c r="AI331" s="76">
        <v>1783550</v>
      </c>
      <c r="AJ331" s="76">
        <v>1653420</v>
      </c>
      <c r="AK331" s="76">
        <v>1610190</v>
      </c>
      <c r="AL331" s="76">
        <v>1601430</v>
      </c>
      <c r="AM331" s="76">
        <v>1545050</v>
      </c>
      <c r="AN331" s="76">
        <v>1496450</v>
      </c>
      <c r="AO331" s="76">
        <v>1444560</v>
      </c>
      <c r="AP331" s="76">
        <v>1402000</v>
      </c>
      <c r="AQ331" s="76">
        <v>1365410</v>
      </c>
      <c r="AR331" s="76">
        <v>1336920</v>
      </c>
      <c r="AS331" s="76">
        <v>1314980</v>
      </c>
      <c r="AT331" s="76">
        <v>1299290</v>
      </c>
      <c r="AU331" s="76">
        <v>1288320</v>
      </c>
    </row>
    <row r="334" spans="1:47" x14ac:dyDescent="0.3">
      <c r="A334" s="58" t="s">
        <v>605</v>
      </c>
      <c r="B334" s="58">
        <v>2005</v>
      </c>
      <c r="C334" s="58">
        <v>2006</v>
      </c>
      <c r="D334" s="58">
        <v>2007</v>
      </c>
      <c r="E334" s="58">
        <v>2008</v>
      </c>
      <c r="F334" s="58">
        <v>2009</v>
      </c>
      <c r="G334" s="58">
        <v>2010</v>
      </c>
      <c r="H334" s="58">
        <v>2011</v>
      </c>
      <c r="I334" s="58">
        <v>2012</v>
      </c>
      <c r="J334" s="58">
        <v>2013</v>
      </c>
      <c r="K334" s="58">
        <v>2014</v>
      </c>
      <c r="L334" s="58">
        <v>2015</v>
      </c>
      <c r="M334" s="58">
        <v>2016</v>
      </c>
      <c r="N334" s="58">
        <v>2017</v>
      </c>
      <c r="O334" s="58">
        <v>2018</v>
      </c>
      <c r="P334" s="58">
        <v>2019</v>
      </c>
      <c r="Q334" s="58">
        <v>2020</v>
      </c>
      <c r="R334" s="58">
        <v>2021</v>
      </c>
      <c r="S334" s="58">
        <v>2022</v>
      </c>
      <c r="T334" s="58">
        <v>2023</v>
      </c>
      <c r="U334" s="58">
        <v>2024</v>
      </c>
      <c r="V334" s="58">
        <v>2025</v>
      </c>
      <c r="W334" s="58">
        <v>2026</v>
      </c>
      <c r="X334" s="58">
        <v>2027</v>
      </c>
      <c r="Y334" s="58">
        <v>2028</v>
      </c>
      <c r="Z334" s="58">
        <v>2029</v>
      </c>
      <c r="AA334" s="58">
        <v>2030</v>
      </c>
      <c r="AB334" s="58">
        <v>2031</v>
      </c>
      <c r="AC334" s="58">
        <v>2032</v>
      </c>
      <c r="AD334" s="58">
        <v>2033</v>
      </c>
      <c r="AE334" s="58">
        <v>2034</v>
      </c>
      <c r="AF334" s="58">
        <v>2035</v>
      </c>
      <c r="AG334" s="58">
        <v>2036</v>
      </c>
      <c r="AH334" s="58">
        <v>2037</v>
      </c>
      <c r="AI334" s="58">
        <v>2038</v>
      </c>
      <c r="AJ334" s="58">
        <v>2039</v>
      </c>
      <c r="AK334" s="58">
        <v>2040</v>
      </c>
      <c r="AL334" s="58">
        <v>2041</v>
      </c>
      <c r="AM334" s="58">
        <v>2042</v>
      </c>
      <c r="AN334" s="58">
        <v>2043</v>
      </c>
      <c r="AO334" s="58">
        <v>2044</v>
      </c>
      <c r="AP334" s="58">
        <v>2045</v>
      </c>
      <c r="AQ334" s="58">
        <v>2046</v>
      </c>
      <c r="AR334" s="58">
        <v>2047</v>
      </c>
      <c r="AS334" s="58">
        <v>2048</v>
      </c>
      <c r="AT334" s="58">
        <v>2049</v>
      </c>
      <c r="AU334" s="58">
        <v>2050</v>
      </c>
    </row>
    <row r="335" spans="1:47" x14ac:dyDescent="0.3">
      <c r="A335" s="80" t="s">
        <v>1</v>
      </c>
      <c r="B335" s="45" t="s">
        <v>602</v>
      </c>
      <c r="C335" s="45" t="s">
        <v>602</v>
      </c>
      <c r="D335" s="45" t="s">
        <v>602</v>
      </c>
      <c r="E335" s="45" t="s">
        <v>602</v>
      </c>
      <c r="F335" s="45" t="s">
        <v>602</v>
      </c>
      <c r="G335" s="45" t="s">
        <v>602</v>
      </c>
      <c r="H335" s="45" t="s">
        <v>602</v>
      </c>
      <c r="I335" s="45" t="s">
        <v>602</v>
      </c>
      <c r="J335" s="45" t="s">
        <v>602</v>
      </c>
      <c r="K335" s="45" t="s">
        <v>602</v>
      </c>
      <c r="L335" s="45" t="s">
        <v>602</v>
      </c>
      <c r="M335" s="45" t="s">
        <v>602</v>
      </c>
      <c r="N335" s="45" t="s">
        <v>602</v>
      </c>
      <c r="O335" s="45" t="s">
        <v>602</v>
      </c>
      <c r="P335" s="45" t="s">
        <v>602</v>
      </c>
      <c r="Q335" s="45" t="s">
        <v>602</v>
      </c>
      <c r="R335" s="45" t="s">
        <v>602</v>
      </c>
      <c r="S335" s="45" t="s">
        <v>602</v>
      </c>
      <c r="T335" s="45" t="s">
        <v>602</v>
      </c>
      <c r="U335" s="45" t="s">
        <v>602</v>
      </c>
      <c r="V335" s="45" t="s">
        <v>602</v>
      </c>
      <c r="W335" s="45" t="s">
        <v>602</v>
      </c>
      <c r="X335" s="45" t="s">
        <v>602</v>
      </c>
      <c r="Y335" s="45" t="s">
        <v>602</v>
      </c>
      <c r="Z335" s="45" t="s">
        <v>602</v>
      </c>
      <c r="AA335" s="45" t="s">
        <v>602</v>
      </c>
      <c r="AB335" s="45" t="s">
        <v>602</v>
      </c>
      <c r="AC335" s="45" t="s">
        <v>602</v>
      </c>
      <c r="AD335" s="45" t="s">
        <v>602</v>
      </c>
      <c r="AE335" s="45" t="s">
        <v>602</v>
      </c>
      <c r="AF335" s="45" t="s">
        <v>602</v>
      </c>
      <c r="AG335" s="45" t="s">
        <v>602</v>
      </c>
      <c r="AH335" s="45" t="s">
        <v>602</v>
      </c>
      <c r="AI335" s="45" t="s">
        <v>602</v>
      </c>
      <c r="AJ335" s="45" t="s">
        <v>602</v>
      </c>
      <c r="AK335" s="45" t="s">
        <v>602</v>
      </c>
      <c r="AL335" s="45" t="s">
        <v>602</v>
      </c>
      <c r="AM335" s="45" t="s">
        <v>602</v>
      </c>
      <c r="AN335" s="45" t="s">
        <v>602</v>
      </c>
      <c r="AO335" s="45" t="s">
        <v>602</v>
      </c>
      <c r="AP335" s="45" t="s">
        <v>602</v>
      </c>
      <c r="AQ335" s="45" t="s">
        <v>602</v>
      </c>
      <c r="AR335" s="45" t="s">
        <v>602</v>
      </c>
      <c r="AS335" s="45" t="s">
        <v>602</v>
      </c>
      <c r="AT335" s="45" t="s">
        <v>602</v>
      </c>
      <c r="AU335" s="45" t="s">
        <v>602</v>
      </c>
    </row>
    <row r="336" spans="1:47" x14ac:dyDescent="0.3">
      <c r="A336" s="126" t="s">
        <v>11</v>
      </c>
      <c r="B336" s="76">
        <v>1983810</v>
      </c>
      <c r="C336" s="76">
        <v>1983880</v>
      </c>
      <c r="D336" s="76">
        <v>1984030</v>
      </c>
      <c r="E336" s="76">
        <v>1984180</v>
      </c>
      <c r="F336" s="76">
        <v>1984320</v>
      </c>
      <c r="G336" s="76">
        <v>1984460</v>
      </c>
      <c r="H336" s="76">
        <v>1984590</v>
      </c>
      <c r="I336" s="76">
        <v>1984720</v>
      </c>
      <c r="J336" s="76">
        <v>1984840</v>
      </c>
      <c r="K336" s="76">
        <v>1984970</v>
      </c>
      <c r="L336" s="76">
        <v>1985090</v>
      </c>
      <c r="M336" s="76">
        <v>1988360</v>
      </c>
      <c r="N336" s="76">
        <v>2011780</v>
      </c>
      <c r="O336" s="76">
        <v>2040580</v>
      </c>
      <c r="P336" s="76">
        <v>2071880</v>
      </c>
      <c r="Q336" s="76">
        <v>2104150</v>
      </c>
      <c r="R336" s="76">
        <v>2134390</v>
      </c>
      <c r="S336" s="76">
        <v>2163690</v>
      </c>
      <c r="T336" s="76">
        <v>2190700</v>
      </c>
      <c r="U336" s="76">
        <v>2216100</v>
      </c>
      <c r="V336" s="76">
        <v>2239960</v>
      </c>
      <c r="W336" s="76">
        <v>2262870</v>
      </c>
      <c r="X336" s="76">
        <v>2284550</v>
      </c>
      <c r="Y336" s="76">
        <v>2305130</v>
      </c>
      <c r="Z336" s="76">
        <v>2324480</v>
      </c>
      <c r="AA336" s="76">
        <v>2342840</v>
      </c>
      <c r="AB336" s="76">
        <v>2360560</v>
      </c>
      <c r="AC336" s="76">
        <v>2377860</v>
      </c>
      <c r="AD336" s="76">
        <v>2395070</v>
      </c>
      <c r="AE336" s="76">
        <v>2412070</v>
      </c>
      <c r="AF336" s="76">
        <v>2317350</v>
      </c>
      <c r="AG336" s="76">
        <v>2352510</v>
      </c>
      <c r="AH336" s="76">
        <v>2233740</v>
      </c>
      <c r="AI336" s="76">
        <v>2130270</v>
      </c>
      <c r="AJ336" s="76">
        <v>1990670</v>
      </c>
      <c r="AK336" s="76">
        <v>1866860</v>
      </c>
      <c r="AL336" s="76">
        <v>1762540</v>
      </c>
      <c r="AM336" s="76">
        <v>1666940</v>
      </c>
      <c r="AN336" s="76">
        <v>1586620</v>
      </c>
      <c r="AO336" s="76">
        <v>1516610</v>
      </c>
      <c r="AP336" s="76">
        <v>1457900</v>
      </c>
      <c r="AQ336" s="76">
        <v>1408500</v>
      </c>
      <c r="AR336" s="76">
        <v>1368310</v>
      </c>
      <c r="AS336" s="76">
        <v>1336180</v>
      </c>
      <c r="AT336" s="76">
        <v>1312090</v>
      </c>
      <c r="AU336" s="76">
        <v>1294370</v>
      </c>
    </row>
    <row r="337" spans="1:47" x14ac:dyDescent="0.3">
      <c r="A337" s="126" t="s">
        <v>12</v>
      </c>
      <c r="B337" s="76">
        <v>444661</v>
      </c>
      <c r="C337" s="76">
        <v>444777</v>
      </c>
      <c r="D337" s="76">
        <v>444952</v>
      </c>
      <c r="E337" s="76">
        <v>445124</v>
      </c>
      <c r="F337" s="76">
        <v>445295</v>
      </c>
      <c r="G337" s="76">
        <v>445463</v>
      </c>
      <c r="H337" s="76">
        <v>445632</v>
      </c>
      <c r="I337" s="76">
        <v>445799</v>
      </c>
      <c r="J337" s="76">
        <v>445966</v>
      </c>
      <c r="K337" s="76">
        <v>446133</v>
      </c>
      <c r="L337" s="76">
        <v>446298</v>
      </c>
      <c r="M337" s="76">
        <v>447497</v>
      </c>
      <c r="N337" s="76">
        <v>452836</v>
      </c>
      <c r="O337" s="76">
        <v>458810</v>
      </c>
      <c r="P337" s="76">
        <v>465247</v>
      </c>
      <c r="Q337" s="76">
        <v>471910</v>
      </c>
      <c r="R337" s="76">
        <v>478410</v>
      </c>
      <c r="S337" s="76">
        <v>484661</v>
      </c>
      <c r="T337" s="76">
        <v>490468</v>
      </c>
      <c r="U337" s="76">
        <v>495867</v>
      </c>
      <c r="V337" s="76">
        <v>500966</v>
      </c>
      <c r="W337" s="76">
        <v>505764</v>
      </c>
      <c r="X337" s="76">
        <v>510326</v>
      </c>
      <c r="Y337" s="76">
        <v>514553</v>
      </c>
      <c r="Z337" s="76">
        <v>518595</v>
      </c>
      <c r="AA337" s="76">
        <v>522372</v>
      </c>
      <c r="AB337" s="76">
        <v>525964</v>
      </c>
      <c r="AC337" s="76">
        <v>529404</v>
      </c>
      <c r="AD337" s="76">
        <v>532716</v>
      </c>
      <c r="AE337" s="76">
        <v>535985</v>
      </c>
      <c r="AF337" s="76">
        <v>528503</v>
      </c>
      <c r="AG337" s="76">
        <v>535242</v>
      </c>
      <c r="AH337" s="76">
        <v>505148</v>
      </c>
      <c r="AI337" s="76">
        <v>484777</v>
      </c>
      <c r="AJ337" s="76">
        <v>455499</v>
      </c>
      <c r="AK337" s="76">
        <v>430408</v>
      </c>
      <c r="AL337" s="76">
        <v>408169</v>
      </c>
      <c r="AM337" s="76">
        <v>388500</v>
      </c>
      <c r="AN337" s="76">
        <v>370911</v>
      </c>
      <c r="AO337" s="76">
        <v>355869</v>
      </c>
      <c r="AP337" s="76">
        <v>343011</v>
      </c>
      <c r="AQ337" s="76">
        <v>332291</v>
      </c>
      <c r="AR337" s="76">
        <v>323517</v>
      </c>
      <c r="AS337" s="76">
        <v>316616</v>
      </c>
      <c r="AT337" s="76">
        <v>311339</v>
      </c>
      <c r="AU337" s="76">
        <v>307442</v>
      </c>
    </row>
    <row r="338" spans="1:47" x14ac:dyDescent="0.3">
      <c r="A338" s="126" t="s">
        <v>13</v>
      </c>
      <c r="B338" s="76">
        <v>3001430</v>
      </c>
      <c r="C338" s="76">
        <v>3001520</v>
      </c>
      <c r="D338" s="76">
        <v>3001670</v>
      </c>
      <c r="E338" s="76">
        <v>3001820</v>
      </c>
      <c r="F338" s="76">
        <v>3001960</v>
      </c>
      <c r="G338" s="76">
        <v>3002100</v>
      </c>
      <c r="H338" s="76">
        <v>3002250</v>
      </c>
      <c r="I338" s="76">
        <v>3002400</v>
      </c>
      <c r="J338" s="76">
        <v>3002540</v>
      </c>
      <c r="K338" s="76">
        <v>3002670</v>
      </c>
      <c r="L338" s="76">
        <v>3002810</v>
      </c>
      <c r="M338" s="76">
        <v>2993950</v>
      </c>
      <c r="N338" s="76">
        <v>3017120</v>
      </c>
      <c r="O338" s="76">
        <v>3061720</v>
      </c>
      <c r="P338" s="76">
        <v>3111500</v>
      </c>
      <c r="Q338" s="76">
        <v>3164890</v>
      </c>
      <c r="R338" s="76">
        <v>3212140</v>
      </c>
      <c r="S338" s="76">
        <v>3260650</v>
      </c>
      <c r="T338" s="76">
        <v>3304960</v>
      </c>
      <c r="U338" s="76">
        <v>3349230</v>
      </c>
      <c r="V338" s="76">
        <v>3392620</v>
      </c>
      <c r="W338" s="76">
        <v>3435490</v>
      </c>
      <c r="X338" s="76">
        <v>3477290</v>
      </c>
      <c r="Y338" s="76">
        <v>3518040</v>
      </c>
      <c r="Z338" s="76">
        <v>3557670</v>
      </c>
      <c r="AA338" s="76">
        <v>3596520</v>
      </c>
      <c r="AB338" s="76">
        <v>3634670</v>
      </c>
      <c r="AC338" s="76">
        <v>3672190</v>
      </c>
      <c r="AD338" s="76">
        <v>3709310</v>
      </c>
      <c r="AE338" s="76">
        <v>3745860</v>
      </c>
      <c r="AF338" s="76">
        <v>3684910</v>
      </c>
      <c r="AG338" s="76">
        <v>3801070</v>
      </c>
      <c r="AH338" s="76">
        <v>3638100</v>
      </c>
      <c r="AI338" s="76">
        <v>3570240</v>
      </c>
      <c r="AJ338" s="76">
        <v>3460220</v>
      </c>
      <c r="AK338" s="76">
        <v>3351250</v>
      </c>
      <c r="AL338" s="76">
        <v>3301780</v>
      </c>
      <c r="AM338" s="76">
        <v>3208290</v>
      </c>
      <c r="AN338" s="76">
        <v>3134520</v>
      </c>
      <c r="AO338" s="76">
        <v>3059460</v>
      </c>
      <c r="AP338" s="76">
        <v>2991550</v>
      </c>
      <c r="AQ338" s="76">
        <v>2927330</v>
      </c>
      <c r="AR338" s="76">
        <v>2868690</v>
      </c>
      <c r="AS338" s="76">
        <v>2815230</v>
      </c>
      <c r="AT338" s="76">
        <v>2767710</v>
      </c>
      <c r="AU338" s="76">
        <v>2725490</v>
      </c>
    </row>
    <row r="339" spans="1:47" x14ac:dyDescent="0.3">
      <c r="A339" s="126" t="s">
        <v>305</v>
      </c>
      <c r="B339" s="76">
        <v>1745550</v>
      </c>
      <c r="C339" s="76">
        <v>1745750</v>
      </c>
      <c r="D339" s="76">
        <v>1746090</v>
      </c>
      <c r="E339" s="76">
        <v>1746430</v>
      </c>
      <c r="F339" s="76">
        <v>1746770</v>
      </c>
      <c r="G339" s="76">
        <v>1747100</v>
      </c>
      <c r="H339" s="76">
        <v>1747430</v>
      </c>
      <c r="I339" s="76">
        <v>1747750</v>
      </c>
      <c r="J339" s="76">
        <v>1748060</v>
      </c>
      <c r="K339" s="76">
        <v>1748370</v>
      </c>
      <c r="L339" s="76">
        <v>1748680</v>
      </c>
      <c r="M339" s="76">
        <v>1747670</v>
      </c>
      <c r="N339" s="76">
        <v>1750950</v>
      </c>
      <c r="O339" s="76">
        <v>1754580</v>
      </c>
      <c r="P339" s="76">
        <v>1760650</v>
      </c>
      <c r="Q339" s="76">
        <v>1774630</v>
      </c>
      <c r="R339" s="76">
        <v>1787530</v>
      </c>
      <c r="S339" s="76">
        <v>1804380</v>
      </c>
      <c r="T339" s="76">
        <v>1819140</v>
      </c>
      <c r="U339" s="76">
        <v>1836270</v>
      </c>
      <c r="V339" s="76">
        <v>1854180</v>
      </c>
      <c r="W339" s="76">
        <v>1873360</v>
      </c>
      <c r="X339" s="76">
        <v>1892810</v>
      </c>
      <c r="Y339" s="76">
        <v>1912290</v>
      </c>
      <c r="Z339" s="76">
        <v>1931660</v>
      </c>
      <c r="AA339" s="76">
        <v>1951010</v>
      </c>
      <c r="AB339" s="76">
        <v>1970580</v>
      </c>
      <c r="AC339" s="76">
        <v>1990490</v>
      </c>
      <c r="AD339" s="76">
        <v>2010870</v>
      </c>
      <c r="AE339" s="76">
        <v>2031510</v>
      </c>
      <c r="AF339" s="76">
        <v>1900730</v>
      </c>
      <c r="AG339" s="76">
        <v>2013120</v>
      </c>
      <c r="AH339" s="76">
        <v>1790080</v>
      </c>
      <c r="AI339" s="76">
        <v>1729280</v>
      </c>
      <c r="AJ339" s="76">
        <v>1592880</v>
      </c>
      <c r="AK339" s="76">
        <v>1490360</v>
      </c>
      <c r="AL339" s="76">
        <v>1429140</v>
      </c>
      <c r="AM339" s="76">
        <v>1353570</v>
      </c>
      <c r="AN339" s="76">
        <v>1300580</v>
      </c>
      <c r="AO339" s="76">
        <v>1251430</v>
      </c>
      <c r="AP339" s="76">
        <v>1212870</v>
      </c>
      <c r="AQ339" s="76">
        <v>1180430</v>
      </c>
      <c r="AR339" s="76">
        <v>1155040</v>
      </c>
      <c r="AS339" s="76">
        <v>1135660</v>
      </c>
      <c r="AT339" s="76">
        <v>1121870</v>
      </c>
      <c r="AU339" s="76">
        <v>1112350</v>
      </c>
    </row>
    <row r="340" spans="1:47" x14ac:dyDescent="0.3">
      <c r="A340" s="126" t="s">
        <v>15</v>
      </c>
      <c r="B340" s="76">
        <v>476486</v>
      </c>
      <c r="C340" s="76">
        <v>476540</v>
      </c>
      <c r="D340" s="76">
        <v>476613</v>
      </c>
      <c r="E340" s="76">
        <v>476689</v>
      </c>
      <c r="F340" s="76">
        <v>476768</v>
      </c>
      <c r="G340" s="76">
        <v>476849</v>
      </c>
      <c r="H340" s="76">
        <v>476918</v>
      </c>
      <c r="I340" s="76">
        <v>476984</v>
      </c>
      <c r="J340" s="76">
        <v>477053</v>
      </c>
      <c r="K340" s="76">
        <v>477123</v>
      </c>
      <c r="L340" s="76">
        <v>477194</v>
      </c>
      <c r="M340" s="76">
        <v>476435</v>
      </c>
      <c r="N340" s="76">
        <v>490903</v>
      </c>
      <c r="O340" s="76">
        <v>523662</v>
      </c>
      <c r="P340" s="76">
        <v>560392</v>
      </c>
      <c r="Q340" s="76">
        <v>593494</v>
      </c>
      <c r="R340" s="76">
        <v>623536</v>
      </c>
      <c r="S340" s="76">
        <v>650439</v>
      </c>
      <c r="T340" s="76">
        <v>673893</v>
      </c>
      <c r="U340" s="76">
        <v>695238</v>
      </c>
      <c r="V340" s="76">
        <v>714281</v>
      </c>
      <c r="W340" s="76">
        <v>731381</v>
      </c>
      <c r="X340" s="76">
        <v>746684</v>
      </c>
      <c r="Y340" s="76">
        <v>760374</v>
      </c>
      <c r="Z340" s="76">
        <v>772734</v>
      </c>
      <c r="AA340" s="76">
        <v>783928</v>
      </c>
      <c r="AB340" s="76">
        <v>794108</v>
      </c>
      <c r="AC340" s="76">
        <v>803392</v>
      </c>
      <c r="AD340" s="76">
        <v>811922</v>
      </c>
      <c r="AE340" s="76">
        <v>819726</v>
      </c>
      <c r="AF340" s="76">
        <v>805466</v>
      </c>
      <c r="AG340" s="76">
        <v>840970</v>
      </c>
      <c r="AH340" s="76">
        <v>804750</v>
      </c>
      <c r="AI340" s="76">
        <v>815052</v>
      </c>
      <c r="AJ340" s="76">
        <v>801810</v>
      </c>
      <c r="AK340" s="76">
        <v>792218</v>
      </c>
      <c r="AL340" s="76">
        <v>795963</v>
      </c>
      <c r="AM340" s="76">
        <v>782668</v>
      </c>
      <c r="AN340" s="76">
        <v>774663</v>
      </c>
      <c r="AO340" s="76">
        <v>764609</v>
      </c>
      <c r="AP340" s="76">
        <v>755235</v>
      </c>
      <c r="AQ340" s="76">
        <v>745756</v>
      </c>
      <c r="AR340" s="76">
        <v>736661</v>
      </c>
      <c r="AS340" s="76">
        <v>727933</v>
      </c>
      <c r="AT340" s="76">
        <v>719823</v>
      </c>
      <c r="AU340" s="76">
        <v>712446</v>
      </c>
    </row>
    <row r="341" spans="1:47" x14ac:dyDescent="0.3">
      <c r="A341" s="126" t="s">
        <v>16</v>
      </c>
      <c r="B341" s="76">
        <v>441678</v>
      </c>
      <c r="C341" s="76">
        <v>441738</v>
      </c>
      <c r="D341" s="76">
        <v>441839</v>
      </c>
      <c r="E341" s="76">
        <v>441940</v>
      </c>
      <c r="F341" s="76">
        <v>442040</v>
      </c>
      <c r="G341" s="76">
        <v>442140</v>
      </c>
      <c r="H341" s="76">
        <v>442233</v>
      </c>
      <c r="I341" s="76">
        <v>442322</v>
      </c>
      <c r="J341" s="76">
        <v>442410</v>
      </c>
      <c r="K341" s="76">
        <v>442498</v>
      </c>
      <c r="L341" s="76">
        <v>442584</v>
      </c>
      <c r="M341" s="76">
        <v>442788</v>
      </c>
      <c r="N341" s="76">
        <v>448157</v>
      </c>
      <c r="O341" s="76">
        <v>455978</v>
      </c>
      <c r="P341" s="76">
        <v>464114</v>
      </c>
      <c r="Q341" s="76">
        <v>471838</v>
      </c>
      <c r="R341" s="76">
        <v>478657</v>
      </c>
      <c r="S341" s="76">
        <v>485073</v>
      </c>
      <c r="T341" s="76">
        <v>490730</v>
      </c>
      <c r="U341" s="76">
        <v>496138</v>
      </c>
      <c r="V341" s="76">
        <v>501247</v>
      </c>
      <c r="W341" s="76">
        <v>506120</v>
      </c>
      <c r="X341" s="76">
        <v>510761</v>
      </c>
      <c r="Y341" s="76">
        <v>515150</v>
      </c>
      <c r="Z341" s="76">
        <v>519345</v>
      </c>
      <c r="AA341" s="76">
        <v>523350</v>
      </c>
      <c r="AB341" s="76">
        <v>527256</v>
      </c>
      <c r="AC341" s="76">
        <v>531058</v>
      </c>
      <c r="AD341" s="76">
        <v>534822</v>
      </c>
      <c r="AE341" s="76">
        <v>538497</v>
      </c>
      <c r="AF341" s="76">
        <v>513043</v>
      </c>
      <c r="AG341" s="76">
        <v>548347</v>
      </c>
      <c r="AH341" s="76">
        <v>511005</v>
      </c>
      <c r="AI341" s="76">
        <v>503659</v>
      </c>
      <c r="AJ341" s="76">
        <v>478272</v>
      </c>
      <c r="AK341" s="76">
        <v>458164</v>
      </c>
      <c r="AL341" s="76">
        <v>443985</v>
      </c>
      <c r="AM341" s="76">
        <v>427761</v>
      </c>
      <c r="AN341" s="76">
        <v>413844</v>
      </c>
      <c r="AO341" s="76">
        <v>400947</v>
      </c>
      <c r="AP341" s="76">
        <v>389799</v>
      </c>
      <c r="AQ341" s="76">
        <v>379862</v>
      </c>
      <c r="AR341" s="76">
        <v>371322</v>
      </c>
      <c r="AS341" s="76">
        <v>363987</v>
      </c>
      <c r="AT341" s="76">
        <v>357906</v>
      </c>
      <c r="AU341" s="76">
        <v>352880</v>
      </c>
    </row>
    <row r="342" spans="1:47" x14ac:dyDescent="0.3">
      <c r="A342" s="126" t="s">
        <v>17</v>
      </c>
      <c r="B342" s="76">
        <v>221693</v>
      </c>
      <c r="C342" s="76">
        <v>221677</v>
      </c>
      <c r="D342" s="76">
        <v>221657</v>
      </c>
      <c r="E342" s="76">
        <v>221641</v>
      </c>
      <c r="F342" s="76">
        <v>221628</v>
      </c>
      <c r="G342" s="76">
        <v>221619</v>
      </c>
      <c r="H342" s="76">
        <v>221624</v>
      </c>
      <c r="I342" s="76">
        <v>221635</v>
      </c>
      <c r="J342" s="76">
        <v>221649</v>
      </c>
      <c r="K342" s="76">
        <v>221666</v>
      </c>
      <c r="L342" s="76">
        <v>221686</v>
      </c>
      <c r="M342" s="76">
        <v>221851</v>
      </c>
      <c r="N342" s="76">
        <v>225353</v>
      </c>
      <c r="O342" s="76">
        <v>230089</v>
      </c>
      <c r="P342" s="76">
        <v>234775</v>
      </c>
      <c r="Q342" s="76">
        <v>239386</v>
      </c>
      <c r="R342" s="76">
        <v>243353</v>
      </c>
      <c r="S342" s="76">
        <v>247563</v>
      </c>
      <c r="T342" s="76">
        <v>251259</v>
      </c>
      <c r="U342" s="76">
        <v>254992</v>
      </c>
      <c r="V342" s="76">
        <v>258515</v>
      </c>
      <c r="W342" s="76">
        <v>261928</v>
      </c>
      <c r="X342" s="76">
        <v>265243</v>
      </c>
      <c r="Y342" s="76">
        <v>268455</v>
      </c>
      <c r="Z342" s="76">
        <v>271597</v>
      </c>
      <c r="AA342" s="76">
        <v>274668</v>
      </c>
      <c r="AB342" s="76">
        <v>277711</v>
      </c>
      <c r="AC342" s="76">
        <v>280703</v>
      </c>
      <c r="AD342" s="76">
        <v>283690</v>
      </c>
      <c r="AE342" s="76">
        <v>286658</v>
      </c>
      <c r="AF342" s="76">
        <v>274103</v>
      </c>
      <c r="AG342" s="76">
        <v>361594</v>
      </c>
      <c r="AH342" s="76">
        <v>286057</v>
      </c>
      <c r="AI342" s="76">
        <v>312105</v>
      </c>
      <c r="AJ342" s="76">
        <v>289613</v>
      </c>
      <c r="AK342" s="76">
        <v>278641</v>
      </c>
      <c r="AL342" s="76">
        <v>271672</v>
      </c>
      <c r="AM342" s="76">
        <v>268010</v>
      </c>
      <c r="AN342" s="76">
        <v>258555</v>
      </c>
      <c r="AO342" s="76">
        <v>251545</v>
      </c>
      <c r="AP342" s="76">
        <v>244900</v>
      </c>
      <c r="AQ342" s="76">
        <v>239443</v>
      </c>
      <c r="AR342" s="76">
        <v>234817</v>
      </c>
      <c r="AS342" s="76">
        <v>231051</v>
      </c>
      <c r="AT342" s="76">
        <v>228036</v>
      </c>
      <c r="AU342" s="76">
        <v>225675</v>
      </c>
    </row>
    <row r="343" spans="1:47" x14ac:dyDescent="0.3">
      <c r="A343" s="126" t="s">
        <v>18</v>
      </c>
      <c r="B343" s="76">
        <v>2181950</v>
      </c>
      <c r="C343" s="76">
        <v>2182250</v>
      </c>
      <c r="D343" s="76">
        <v>2182800</v>
      </c>
      <c r="E343" s="76">
        <v>2183360</v>
      </c>
      <c r="F343" s="76">
        <v>2183910</v>
      </c>
      <c r="G343" s="76">
        <v>2184470</v>
      </c>
      <c r="H343" s="76">
        <v>2185000</v>
      </c>
      <c r="I343" s="76">
        <v>2185510</v>
      </c>
      <c r="J343" s="76">
        <v>2186020</v>
      </c>
      <c r="K343" s="76">
        <v>2186530</v>
      </c>
      <c r="L343" s="76">
        <v>2187030</v>
      </c>
      <c r="M343" s="76">
        <v>2185560</v>
      </c>
      <c r="N343" s="76">
        <v>2204760</v>
      </c>
      <c r="O343" s="76">
        <v>2234640</v>
      </c>
      <c r="P343" s="76">
        <v>2267480</v>
      </c>
      <c r="Q343" s="76">
        <v>2305060</v>
      </c>
      <c r="R343" s="76">
        <v>2339280</v>
      </c>
      <c r="S343" s="76">
        <v>2375370</v>
      </c>
      <c r="T343" s="76">
        <v>2406390</v>
      </c>
      <c r="U343" s="76">
        <v>2436270</v>
      </c>
      <c r="V343" s="76">
        <v>2463650</v>
      </c>
      <c r="W343" s="76">
        <v>2490000</v>
      </c>
      <c r="X343" s="76">
        <v>2514780</v>
      </c>
      <c r="Y343" s="76">
        <v>2538080</v>
      </c>
      <c r="Z343" s="76">
        <v>2559870</v>
      </c>
      <c r="AA343" s="76">
        <v>2580320</v>
      </c>
      <c r="AB343" s="76">
        <v>2599880</v>
      </c>
      <c r="AC343" s="76">
        <v>2618820</v>
      </c>
      <c r="AD343" s="76">
        <v>2637620</v>
      </c>
      <c r="AE343" s="76">
        <v>2656280</v>
      </c>
      <c r="AF343" s="76">
        <v>2525630</v>
      </c>
      <c r="AG343" s="76">
        <v>2641800</v>
      </c>
      <c r="AH343" s="76">
        <v>2353980</v>
      </c>
      <c r="AI343" s="76">
        <v>2237150</v>
      </c>
      <c r="AJ343" s="76">
        <v>2024100</v>
      </c>
      <c r="AK343" s="76">
        <v>1862720</v>
      </c>
      <c r="AL343" s="76">
        <v>1740510</v>
      </c>
      <c r="AM343" s="76">
        <v>1616160</v>
      </c>
      <c r="AN343" s="76">
        <v>1516630</v>
      </c>
      <c r="AO343" s="76">
        <v>1428320</v>
      </c>
      <c r="AP343" s="76">
        <v>1356070</v>
      </c>
      <c r="AQ343" s="76">
        <v>1295740</v>
      </c>
      <c r="AR343" s="76">
        <v>1247300</v>
      </c>
      <c r="AS343" s="76">
        <v>1209250</v>
      </c>
      <c r="AT343" s="76">
        <v>1180890</v>
      </c>
      <c r="AU343" s="76">
        <v>1160810</v>
      </c>
    </row>
    <row r="344" spans="1:47" x14ac:dyDescent="0.3">
      <c r="A344" s="126" t="s">
        <v>19</v>
      </c>
      <c r="B344" s="76">
        <v>1580160</v>
      </c>
      <c r="C344" s="76">
        <v>1580490</v>
      </c>
      <c r="D344" s="76">
        <v>1581030</v>
      </c>
      <c r="E344" s="76">
        <v>1581590</v>
      </c>
      <c r="F344" s="76">
        <v>1582160</v>
      </c>
      <c r="G344" s="76">
        <v>1582750</v>
      </c>
      <c r="H344" s="76">
        <v>1583320</v>
      </c>
      <c r="I344" s="76">
        <v>1583880</v>
      </c>
      <c r="J344" s="76">
        <v>1584450</v>
      </c>
      <c r="K344" s="76">
        <v>1585040</v>
      </c>
      <c r="L344" s="76">
        <v>1585620</v>
      </c>
      <c r="M344" s="76">
        <v>1588180</v>
      </c>
      <c r="N344" s="76">
        <v>1598210</v>
      </c>
      <c r="O344" s="76">
        <v>1608260</v>
      </c>
      <c r="P344" s="76">
        <v>1620170</v>
      </c>
      <c r="Q344" s="76">
        <v>1636080</v>
      </c>
      <c r="R344" s="76">
        <v>1650440</v>
      </c>
      <c r="S344" s="76">
        <v>1668140</v>
      </c>
      <c r="T344" s="76">
        <v>1684030</v>
      </c>
      <c r="U344" s="76">
        <v>1702340</v>
      </c>
      <c r="V344" s="76">
        <v>1721480</v>
      </c>
      <c r="W344" s="76">
        <v>1741170</v>
      </c>
      <c r="X344" s="76">
        <v>1761000</v>
      </c>
      <c r="Y344" s="76">
        <v>1780640</v>
      </c>
      <c r="Z344" s="76">
        <v>1800300</v>
      </c>
      <c r="AA344" s="76">
        <v>1820020</v>
      </c>
      <c r="AB344" s="76">
        <v>1840150</v>
      </c>
      <c r="AC344" s="76">
        <v>1860610</v>
      </c>
      <c r="AD344" s="76">
        <v>1881590</v>
      </c>
      <c r="AE344" s="76">
        <v>1902630</v>
      </c>
      <c r="AF344" s="76">
        <v>1732900</v>
      </c>
      <c r="AG344" s="76">
        <v>2160830</v>
      </c>
      <c r="AH344" s="76">
        <v>1869500</v>
      </c>
      <c r="AI344" s="76">
        <v>2047110</v>
      </c>
      <c r="AJ344" s="76">
        <v>1894960</v>
      </c>
      <c r="AK344" s="76">
        <v>1825330</v>
      </c>
      <c r="AL344" s="76">
        <v>1802430</v>
      </c>
      <c r="AM344" s="76">
        <v>1736560</v>
      </c>
      <c r="AN344" s="76">
        <v>1681210</v>
      </c>
      <c r="AO344" s="76">
        <v>1624380</v>
      </c>
      <c r="AP344" s="76">
        <v>1578140</v>
      </c>
      <c r="AQ344" s="76">
        <v>1538960</v>
      </c>
      <c r="AR344" s="76">
        <v>1508830</v>
      </c>
      <c r="AS344" s="76">
        <v>1486750</v>
      </c>
      <c r="AT344" s="76">
        <v>1471230</v>
      </c>
      <c r="AU344" s="76">
        <v>1461220</v>
      </c>
    </row>
    <row r="348" spans="1:47" x14ac:dyDescent="0.3">
      <c r="A348" t="s">
        <v>713</v>
      </c>
      <c r="B348">
        <v>2005</v>
      </c>
      <c r="C348">
        <v>2006</v>
      </c>
      <c r="D348">
        <v>2007</v>
      </c>
      <c r="E348">
        <v>2008</v>
      </c>
      <c r="F348">
        <v>2009</v>
      </c>
      <c r="G348">
        <v>2010</v>
      </c>
      <c r="H348">
        <v>2011</v>
      </c>
      <c r="I348">
        <v>2012</v>
      </c>
      <c r="J348">
        <v>2013</v>
      </c>
      <c r="K348">
        <v>2014</v>
      </c>
      <c r="L348">
        <v>2015</v>
      </c>
      <c r="M348">
        <v>2016</v>
      </c>
      <c r="N348">
        <v>2017</v>
      </c>
      <c r="O348">
        <v>2018</v>
      </c>
      <c r="P348">
        <v>2019</v>
      </c>
      <c r="Q348">
        <v>2020</v>
      </c>
      <c r="R348">
        <v>2021</v>
      </c>
      <c r="S348">
        <v>2022</v>
      </c>
      <c r="T348">
        <v>2023</v>
      </c>
      <c r="U348">
        <v>2024</v>
      </c>
      <c r="V348">
        <v>2025</v>
      </c>
      <c r="W348">
        <v>2026</v>
      </c>
      <c r="X348">
        <v>2027</v>
      </c>
      <c r="Y348">
        <v>2028</v>
      </c>
      <c r="Z348">
        <v>2029</v>
      </c>
      <c r="AA348">
        <v>2030</v>
      </c>
      <c r="AB348">
        <v>2031</v>
      </c>
      <c r="AC348">
        <v>2032</v>
      </c>
      <c r="AD348">
        <v>2033</v>
      </c>
      <c r="AE348">
        <v>2034</v>
      </c>
      <c r="AF348">
        <v>2035</v>
      </c>
      <c r="AG348">
        <v>2036</v>
      </c>
      <c r="AH348">
        <v>2037</v>
      </c>
      <c r="AI348">
        <v>2038</v>
      </c>
      <c r="AJ348">
        <v>2039</v>
      </c>
      <c r="AK348">
        <v>2040</v>
      </c>
      <c r="AL348">
        <v>2041</v>
      </c>
      <c r="AM348">
        <v>2042</v>
      </c>
      <c r="AN348">
        <v>2043</v>
      </c>
      <c r="AO348">
        <v>2044</v>
      </c>
      <c r="AP348">
        <v>2045</v>
      </c>
      <c r="AQ348">
        <v>2046</v>
      </c>
      <c r="AR348">
        <v>2047</v>
      </c>
      <c r="AS348">
        <v>2048</v>
      </c>
      <c r="AT348">
        <v>2049</v>
      </c>
      <c r="AU348">
        <v>2050</v>
      </c>
    </row>
    <row r="349" spans="1:47" x14ac:dyDescent="0.3">
      <c r="A349" t="s">
        <v>714</v>
      </c>
      <c r="B349" s="223">
        <v>8253660</v>
      </c>
      <c r="C349" s="223">
        <v>8292610</v>
      </c>
      <c r="D349" s="223">
        <v>8329530</v>
      </c>
      <c r="E349" s="223">
        <v>8364950</v>
      </c>
      <c r="F349" s="223">
        <v>8399150</v>
      </c>
      <c r="G349" s="223">
        <v>8432280</v>
      </c>
      <c r="H349" s="223">
        <v>8467830</v>
      </c>
      <c r="I349" s="223">
        <v>8502980</v>
      </c>
      <c r="J349" s="223">
        <v>8537760</v>
      </c>
      <c r="K349" s="223">
        <v>8572150</v>
      </c>
      <c r="L349" s="223">
        <v>8606180</v>
      </c>
      <c r="M349" s="223">
        <v>8644010</v>
      </c>
      <c r="N349" s="223">
        <v>8680730</v>
      </c>
      <c r="O349" s="223">
        <v>8716540</v>
      </c>
      <c r="P349" s="223">
        <v>8751610</v>
      </c>
      <c r="Q349" s="223">
        <v>8786170</v>
      </c>
      <c r="R349" s="223">
        <v>8778820</v>
      </c>
      <c r="S349" s="223">
        <v>8769410</v>
      </c>
      <c r="T349" s="223">
        <v>8758150</v>
      </c>
      <c r="U349" s="223">
        <v>8745210</v>
      </c>
      <c r="V349" s="223">
        <v>8730740</v>
      </c>
      <c r="W349" s="223">
        <v>8714950</v>
      </c>
      <c r="X349" s="223">
        <v>8697990</v>
      </c>
      <c r="Y349" s="223">
        <v>8679930</v>
      </c>
      <c r="Z349" s="223">
        <v>8660800</v>
      </c>
      <c r="AA349" s="223">
        <v>8640650</v>
      </c>
      <c r="AB349" s="223">
        <v>8619370</v>
      </c>
      <c r="AC349" s="223">
        <v>8596790</v>
      </c>
      <c r="AD349" s="223">
        <v>8573000</v>
      </c>
      <c r="AE349" s="223">
        <v>8548060</v>
      </c>
      <c r="AF349" s="223">
        <v>8522040</v>
      </c>
      <c r="AG349" s="223">
        <v>8494660</v>
      </c>
      <c r="AH349" s="223">
        <v>8465550</v>
      </c>
      <c r="AI349" s="223">
        <v>8434900</v>
      </c>
      <c r="AJ349" s="223">
        <v>8402920</v>
      </c>
      <c r="AK349" s="223">
        <v>8369780</v>
      </c>
      <c r="AL349" s="223">
        <v>8335590</v>
      </c>
      <c r="AM349" s="223">
        <v>8300480</v>
      </c>
      <c r="AN349" s="223">
        <v>8264640</v>
      </c>
      <c r="AO349" s="223">
        <v>8228210</v>
      </c>
      <c r="AP349" s="223">
        <v>8191340</v>
      </c>
      <c r="AQ349" s="223">
        <v>8154420</v>
      </c>
      <c r="AR349" s="223">
        <v>8117960</v>
      </c>
      <c r="AS349" s="223">
        <v>8081970</v>
      </c>
      <c r="AT349" s="223">
        <v>8046440</v>
      </c>
      <c r="AU349" s="223">
        <v>8011380</v>
      </c>
    </row>
    <row r="350" spans="1:47" x14ac:dyDescent="0.3">
      <c r="A350" t="s">
        <v>715</v>
      </c>
      <c r="B350" s="223">
        <v>10546900</v>
      </c>
      <c r="C350" s="223">
        <v>10608700</v>
      </c>
      <c r="D350" s="223">
        <v>10668000</v>
      </c>
      <c r="E350" s="223">
        <v>10725700</v>
      </c>
      <c r="F350" s="223">
        <v>10782100</v>
      </c>
      <c r="G350" s="223">
        <v>10837400</v>
      </c>
      <c r="H350" s="223">
        <v>10890100</v>
      </c>
      <c r="I350" s="223">
        <v>10942300</v>
      </c>
      <c r="J350" s="223">
        <v>10994300</v>
      </c>
      <c r="K350" s="223">
        <v>11046100</v>
      </c>
      <c r="L350" s="223">
        <v>11097900</v>
      </c>
      <c r="M350" s="223">
        <v>11145600</v>
      </c>
      <c r="N350" s="223">
        <v>11193800</v>
      </c>
      <c r="O350" s="223">
        <v>11242400</v>
      </c>
      <c r="P350" s="223">
        <v>11291500</v>
      </c>
      <c r="Q350" s="223">
        <v>11341200</v>
      </c>
      <c r="R350" s="223">
        <v>11346600</v>
      </c>
      <c r="S350" s="223">
        <v>11350200</v>
      </c>
      <c r="T350" s="223">
        <v>11352300</v>
      </c>
      <c r="U350" s="223">
        <v>11352700</v>
      </c>
      <c r="V350" s="223">
        <v>11351600</v>
      </c>
      <c r="W350" s="223">
        <v>11348300</v>
      </c>
      <c r="X350" s="223">
        <v>11342000</v>
      </c>
      <c r="Y350" s="223">
        <v>11333000</v>
      </c>
      <c r="Z350" s="223">
        <v>11321400</v>
      </c>
      <c r="AA350" s="223">
        <v>11307500</v>
      </c>
      <c r="AB350" s="223">
        <v>11291600</v>
      </c>
      <c r="AC350" s="223">
        <v>11273800</v>
      </c>
      <c r="AD350" s="223">
        <v>11254500</v>
      </c>
      <c r="AE350" s="223">
        <v>11233600</v>
      </c>
      <c r="AF350" s="223">
        <v>11211300</v>
      </c>
      <c r="AG350" s="223">
        <v>11187500</v>
      </c>
      <c r="AH350" s="223">
        <v>11161900</v>
      </c>
      <c r="AI350" s="223">
        <v>11134600</v>
      </c>
      <c r="AJ350" s="223">
        <v>11105900</v>
      </c>
      <c r="AK350" s="223">
        <v>11075800</v>
      </c>
      <c r="AL350" s="223">
        <v>11044500</v>
      </c>
      <c r="AM350" s="223">
        <v>11011800</v>
      </c>
      <c r="AN350" s="223">
        <v>10977900</v>
      </c>
      <c r="AO350" s="223">
        <v>10942900</v>
      </c>
      <c r="AP350" s="223">
        <v>10906900</v>
      </c>
      <c r="AQ350" s="223">
        <v>10870200</v>
      </c>
      <c r="AR350" s="223">
        <v>10833300</v>
      </c>
      <c r="AS350" s="223">
        <v>10796300</v>
      </c>
      <c r="AT350" s="223">
        <v>10758900</v>
      </c>
      <c r="AU350" s="223">
        <v>10721200</v>
      </c>
    </row>
    <row r="351" spans="1:47" x14ac:dyDescent="0.3">
      <c r="A351" t="s">
        <v>716</v>
      </c>
      <c r="B351" s="223">
        <v>7686960</v>
      </c>
      <c r="C351" s="223">
        <v>7644920</v>
      </c>
      <c r="D351" s="223">
        <v>7601110</v>
      </c>
      <c r="E351" s="223">
        <v>7556320</v>
      </c>
      <c r="F351" s="223">
        <v>7511000</v>
      </c>
      <c r="G351" s="223">
        <v>7465480</v>
      </c>
      <c r="H351" s="223">
        <v>7420160</v>
      </c>
      <c r="I351" s="223">
        <v>7374730</v>
      </c>
      <c r="J351" s="223">
        <v>7329230</v>
      </c>
      <c r="K351" s="223">
        <v>7283660</v>
      </c>
      <c r="L351" s="223">
        <v>7238010</v>
      </c>
      <c r="M351" s="223">
        <v>7195010</v>
      </c>
      <c r="N351" s="223">
        <v>7152360</v>
      </c>
      <c r="O351" s="223">
        <v>7109980</v>
      </c>
      <c r="P351" s="223">
        <v>7067810</v>
      </c>
      <c r="Q351" s="223">
        <v>7025840</v>
      </c>
      <c r="R351" s="223">
        <v>6987880</v>
      </c>
      <c r="S351" s="223">
        <v>6949340</v>
      </c>
      <c r="T351" s="223">
        <v>6910250</v>
      </c>
      <c r="U351" s="223">
        <v>6870620</v>
      </c>
      <c r="V351" s="223">
        <v>6830460</v>
      </c>
      <c r="W351" s="223">
        <v>6789810</v>
      </c>
      <c r="X351" s="223">
        <v>6748770</v>
      </c>
      <c r="Y351" s="223">
        <v>6707450</v>
      </c>
      <c r="Z351" s="223">
        <v>6665940</v>
      </c>
      <c r="AA351" s="223">
        <v>6624290</v>
      </c>
      <c r="AB351" s="223">
        <v>6583040</v>
      </c>
      <c r="AC351" s="223">
        <v>6542970</v>
      </c>
      <c r="AD351" s="223">
        <v>6504000</v>
      </c>
      <c r="AE351" s="223">
        <v>6466090</v>
      </c>
      <c r="AF351" s="223">
        <v>6429170</v>
      </c>
      <c r="AG351" s="223">
        <v>6393260</v>
      </c>
      <c r="AH351" s="223">
        <v>6358360</v>
      </c>
      <c r="AI351" s="223">
        <v>6324430</v>
      </c>
      <c r="AJ351" s="223">
        <v>6291440</v>
      </c>
      <c r="AK351" s="223">
        <v>6259330</v>
      </c>
      <c r="AL351" s="223">
        <v>6228020</v>
      </c>
      <c r="AM351" s="223">
        <v>6197310</v>
      </c>
      <c r="AN351" s="223">
        <v>6167150</v>
      </c>
      <c r="AO351" s="223">
        <v>6137490</v>
      </c>
      <c r="AP351" s="223">
        <v>6108300</v>
      </c>
      <c r="AQ351" s="223">
        <v>6079480</v>
      </c>
      <c r="AR351" s="223">
        <v>6050910</v>
      </c>
      <c r="AS351" s="223">
        <v>6022570</v>
      </c>
      <c r="AT351" s="223">
        <v>5994420</v>
      </c>
      <c r="AU351" s="223">
        <v>5966440</v>
      </c>
    </row>
    <row r="352" spans="1:47" x14ac:dyDescent="0.3">
      <c r="A352" t="s">
        <v>717</v>
      </c>
      <c r="B352" s="223">
        <v>4378070</v>
      </c>
      <c r="C352" s="223">
        <v>4354080</v>
      </c>
      <c r="D352" s="223">
        <v>4329440</v>
      </c>
      <c r="E352" s="223">
        <v>4304660</v>
      </c>
      <c r="F352" s="223">
        <v>4280040</v>
      </c>
      <c r="G352" s="223">
        <v>4255780</v>
      </c>
      <c r="H352" s="223">
        <v>4231100</v>
      </c>
      <c r="I352" s="223">
        <v>4206790</v>
      </c>
      <c r="J352" s="223">
        <v>4182920</v>
      </c>
      <c r="K352" s="223">
        <v>4159530</v>
      </c>
      <c r="L352" s="223">
        <v>4136670</v>
      </c>
      <c r="M352" s="223">
        <v>4113600</v>
      </c>
      <c r="N352" s="223">
        <v>4091230</v>
      </c>
      <c r="O352" s="223">
        <v>4069530</v>
      </c>
      <c r="P352" s="223">
        <v>4048520</v>
      </c>
      <c r="Q352" s="223">
        <v>4028210</v>
      </c>
      <c r="R352" s="223">
        <v>4019120</v>
      </c>
      <c r="S352" s="223">
        <v>4010330</v>
      </c>
      <c r="T352" s="223">
        <v>4001770</v>
      </c>
      <c r="U352" s="223">
        <v>3993400</v>
      </c>
      <c r="V352" s="223">
        <v>3985180</v>
      </c>
      <c r="W352" s="223">
        <v>3976830</v>
      </c>
      <c r="X352" s="223">
        <v>3967960</v>
      </c>
      <c r="Y352" s="223">
        <v>3958690</v>
      </c>
      <c r="Z352" s="223">
        <v>3949090</v>
      </c>
      <c r="AA352" s="223">
        <v>3939250</v>
      </c>
      <c r="AB352" s="223">
        <v>3929280</v>
      </c>
      <c r="AC352" s="223">
        <v>3919280</v>
      </c>
      <c r="AD352" s="223">
        <v>3909300</v>
      </c>
      <c r="AE352" s="223">
        <v>3899370</v>
      </c>
      <c r="AF352" s="223">
        <v>3889540</v>
      </c>
      <c r="AG352" s="223">
        <v>3879890</v>
      </c>
      <c r="AH352" s="223">
        <v>3870540</v>
      </c>
      <c r="AI352" s="223">
        <v>3861490</v>
      </c>
      <c r="AJ352" s="223">
        <v>3852730</v>
      </c>
      <c r="AK352" s="223">
        <v>3844240</v>
      </c>
      <c r="AL352" s="223">
        <v>3836070</v>
      </c>
      <c r="AM352" s="223">
        <v>3828270</v>
      </c>
      <c r="AN352" s="223">
        <v>3820810</v>
      </c>
      <c r="AO352" s="223">
        <v>3813650</v>
      </c>
      <c r="AP352" s="223">
        <v>3806770</v>
      </c>
      <c r="AQ352" s="223">
        <v>3800240</v>
      </c>
      <c r="AR352" s="223">
        <v>3794140</v>
      </c>
      <c r="AS352" s="223">
        <v>3788410</v>
      </c>
      <c r="AT352" s="223">
        <v>3782990</v>
      </c>
      <c r="AU352" s="223">
        <v>3777840</v>
      </c>
    </row>
    <row r="353" spans="1:47" x14ac:dyDescent="0.3">
      <c r="A353" t="s">
        <v>718</v>
      </c>
      <c r="B353" s="223">
        <v>1027660</v>
      </c>
      <c r="C353" s="223">
        <v>1038600</v>
      </c>
      <c r="D353" s="223">
        <v>1049450</v>
      </c>
      <c r="E353" s="223">
        <v>1060260</v>
      </c>
      <c r="F353" s="223">
        <v>1071060</v>
      </c>
      <c r="G353" s="223">
        <v>1081870</v>
      </c>
      <c r="H353" s="223">
        <v>1091810</v>
      </c>
      <c r="I353" s="223">
        <v>1101600</v>
      </c>
      <c r="J353" s="223">
        <v>1111250</v>
      </c>
      <c r="K353" s="223">
        <v>1120800</v>
      </c>
      <c r="L353" s="223">
        <v>1130250</v>
      </c>
      <c r="M353" s="223">
        <v>1139220</v>
      </c>
      <c r="N353" s="223">
        <v>1147950</v>
      </c>
      <c r="O353" s="223">
        <v>1156440</v>
      </c>
      <c r="P353" s="223">
        <v>1164720</v>
      </c>
      <c r="Q353" s="223">
        <v>1172810</v>
      </c>
      <c r="R353" s="223">
        <v>1155390</v>
      </c>
      <c r="S353" s="223">
        <v>1138040</v>
      </c>
      <c r="T353" s="223">
        <v>1120780</v>
      </c>
      <c r="U353" s="223">
        <v>1103610</v>
      </c>
      <c r="V353" s="223">
        <v>1086550</v>
      </c>
      <c r="W353" s="223">
        <v>1069590</v>
      </c>
      <c r="X353" s="223">
        <v>1052700</v>
      </c>
      <c r="Y353" s="223">
        <v>1035910</v>
      </c>
      <c r="Z353" s="223">
        <v>1019230</v>
      </c>
      <c r="AA353" s="223">
        <v>1002660</v>
      </c>
      <c r="AB353">
        <v>986242</v>
      </c>
      <c r="AC353">
        <v>969986</v>
      </c>
      <c r="AD353">
        <v>953900</v>
      </c>
      <c r="AE353">
        <v>937992</v>
      </c>
      <c r="AF353">
        <v>922265</v>
      </c>
      <c r="AG353">
        <v>906731</v>
      </c>
      <c r="AH353">
        <v>891411</v>
      </c>
      <c r="AI353">
        <v>876304</v>
      </c>
      <c r="AJ353">
        <v>861413</v>
      </c>
      <c r="AK353">
        <v>846736</v>
      </c>
      <c r="AL353">
        <v>832299</v>
      </c>
      <c r="AM353">
        <v>818138</v>
      </c>
      <c r="AN353">
        <v>804243</v>
      </c>
      <c r="AO353">
        <v>790604</v>
      </c>
      <c r="AP353">
        <v>777213</v>
      </c>
      <c r="AQ353">
        <v>764085</v>
      </c>
      <c r="AR353">
        <v>751246</v>
      </c>
      <c r="AS353">
        <v>738680</v>
      </c>
      <c r="AT353">
        <v>726374</v>
      </c>
      <c r="AU353">
        <v>714315</v>
      </c>
    </row>
    <row r="354" spans="1:47" x14ac:dyDescent="0.3">
      <c r="A354" t="s">
        <v>719</v>
      </c>
      <c r="B354" s="223">
        <v>10258200</v>
      </c>
      <c r="C354" s="223">
        <v>10282000</v>
      </c>
      <c r="D354" s="223">
        <v>10301900</v>
      </c>
      <c r="E354" s="223">
        <v>10318800</v>
      </c>
      <c r="F354" s="223">
        <v>10333200</v>
      </c>
      <c r="G354" s="223">
        <v>10345300</v>
      </c>
      <c r="H354" s="223">
        <v>10359800</v>
      </c>
      <c r="I354" s="223">
        <v>10371000</v>
      </c>
      <c r="J354" s="223">
        <v>10379100</v>
      </c>
      <c r="K354" s="223">
        <v>10384100</v>
      </c>
      <c r="L354" s="223">
        <v>10386200</v>
      </c>
      <c r="M354" s="223">
        <v>10397400</v>
      </c>
      <c r="N354" s="223">
        <v>10405400</v>
      </c>
      <c r="O354" s="223">
        <v>10410200</v>
      </c>
      <c r="P354" s="223">
        <v>10412000</v>
      </c>
      <c r="Q354" s="223">
        <v>10410600</v>
      </c>
      <c r="R354" s="223">
        <v>10384200</v>
      </c>
      <c r="S354" s="223">
        <v>10351600</v>
      </c>
      <c r="T354" s="223">
        <v>10313200</v>
      </c>
      <c r="U354" s="223">
        <v>10269300</v>
      </c>
      <c r="V354" s="223">
        <v>10220200</v>
      </c>
      <c r="W354" s="223">
        <v>10166200</v>
      </c>
      <c r="X354" s="223">
        <v>10107500</v>
      </c>
      <c r="Y354" s="223">
        <v>10044600</v>
      </c>
      <c r="Z354" s="223">
        <v>9977670</v>
      </c>
      <c r="AA354" s="223">
        <v>9907140</v>
      </c>
      <c r="AB354" s="223">
        <v>9834060</v>
      </c>
      <c r="AC354" s="223">
        <v>9759950</v>
      </c>
      <c r="AD354" s="223">
        <v>9684900</v>
      </c>
      <c r="AE354" s="223">
        <v>9609010</v>
      </c>
      <c r="AF354" s="223">
        <v>9532360</v>
      </c>
      <c r="AG354" s="223">
        <v>9455540</v>
      </c>
      <c r="AH354" s="223">
        <v>9379400</v>
      </c>
      <c r="AI354" s="223">
        <v>9303840</v>
      </c>
      <c r="AJ354" s="223">
        <v>9228750</v>
      </c>
      <c r="AK354" s="223">
        <v>9154050</v>
      </c>
      <c r="AL354" s="223">
        <v>9079450</v>
      </c>
      <c r="AM354" s="223">
        <v>9004500</v>
      </c>
      <c r="AN354" s="223">
        <v>8929180</v>
      </c>
      <c r="AO354" s="223">
        <v>8853450</v>
      </c>
      <c r="AP354" s="223">
        <v>8777310</v>
      </c>
      <c r="AQ354" s="223">
        <v>8700460</v>
      </c>
      <c r="AR354" s="223">
        <v>8622490</v>
      </c>
      <c r="AS354" s="223">
        <v>8543420</v>
      </c>
      <c r="AT354" s="223">
        <v>8463280</v>
      </c>
      <c r="AU354" s="223">
        <v>8382120</v>
      </c>
    </row>
    <row r="355" spans="1:47" x14ac:dyDescent="0.3">
      <c r="A355" t="s">
        <v>720</v>
      </c>
      <c r="B355" s="223">
        <v>5421700</v>
      </c>
      <c r="C355" s="223">
        <v>5448060</v>
      </c>
      <c r="D355" s="223">
        <v>5472940</v>
      </c>
      <c r="E355" s="223">
        <v>5496730</v>
      </c>
      <c r="F355" s="223">
        <v>5519620</v>
      </c>
      <c r="G355" s="223">
        <v>5541770</v>
      </c>
      <c r="H355" s="223">
        <v>5559580</v>
      </c>
      <c r="I355" s="223">
        <v>5577130</v>
      </c>
      <c r="J355" s="223">
        <v>5594420</v>
      </c>
      <c r="K355" s="223">
        <v>5611420</v>
      </c>
      <c r="L355" s="223">
        <v>5628060</v>
      </c>
      <c r="M355" s="223">
        <v>5645460</v>
      </c>
      <c r="N355" s="223">
        <v>5662660</v>
      </c>
      <c r="O355" s="223">
        <v>5679730</v>
      </c>
      <c r="P355" s="223">
        <v>5696750</v>
      </c>
      <c r="Q355" s="223">
        <v>5713840</v>
      </c>
      <c r="R355" s="223">
        <v>5715890</v>
      </c>
      <c r="S355" s="223">
        <v>5716640</v>
      </c>
      <c r="T355" s="223">
        <v>5716270</v>
      </c>
      <c r="U355" s="223">
        <v>5714900</v>
      </c>
      <c r="V355" s="223">
        <v>5712670</v>
      </c>
      <c r="W355" s="223">
        <v>5709430</v>
      </c>
      <c r="X355" s="223">
        <v>5704920</v>
      </c>
      <c r="Y355" s="223">
        <v>5699260</v>
      </c>
      <c r="Z355" s="223">
        <v>5692560</v>
      </c>
      <c r="AA355" s="223">
        <v>5684920</v>
      </c>
      <c r="AB355" s="223">
        <v>5676430</v>
      </c>
      <c r="AC355" s="223">
        <v>5667160</v>
      </c>
      <c r="AD355" s="223">
        <v>5657120</v>
      </c>
      <c r="AE355" s="223">
        <v>5646310</v>
      </c>
      <c r="AF355" s="223">
        <v>5634760</v>
      </c>
      <c r="AG355" s="223">
        <v>5622340</v>
      </c>
      <c r="AH355" s="223">
        <v>5608850</v>
      </c>
      <c r="AI355" s="223">
        <v>5594340</v>
      </c>
      <c r="AJ355" s="223">
        <v>5578840</v>
      </c>
      <c r="AK355" s="223">
        <v>5562400</v>
      </c>
      <c r="AL355" s="223">
        <v>5545040</v>
      </c>
      <c r="AM355" s="223">
        <v>5526750</v>
      </c>
      <c r="AN355" s="223">
        <v>5507600</v>
      </c>
      <c r="AO355" s="223">
        <v>5487670</v>
      </c>
      <c r="AP355" s="223">
        <v>5467010</v>
      </c>
      <c r="AQ355" s="223">
        <v>5445920</v>
      </c>
      <c r="AR355" s="223">
        <v>5424820</v>
      </c>
      <c r="AS355" s="223">
        <v>5403690</v>
      </c>
      <c r="AT355" s="223">
        <v>5382510</v>
      </c>
      <c r="AU355" s="223">
        <v>5361270</v>
      </c>
    </row>
    <row r="356" spans="1:47" x14ac:dyDescent="0.3">
      <c r="A356" t="s">
        <v>721</v>
      </c>
      <c r="B356" s="223">
        <v>1355650</v>
      </c>
      <c r="C356" s="223">
        <v>1352940</v>
      </c>
      <c r="D356" s="223">
        <v>1350160</v>
      </c>
      <c r="E356" s="223">
        <v>1347540</v>
      </c>
      <c r="F356" s="223">
        <v>1345190</v>
      </c>
      <c r="G356" s="223">
        <v>1343170</v>
      </c>
      <c r="H356" s="223">
        <v>1340830</v>
      </c>
      <c r="I356" s="223">
        <v>1338820</v>
      </c>
      <c r="J356" s="223">
        <v>1337110</v>
      </c>
      <c r="K356" s="223">
        <v>1335690</v>
      </c>
      <c r="L356" s="223">
        <v>1334500</v>
      </c>
      <c r="M356" s="223">
        <v>1333630</v>
      </c>
      <c r="N356" s="223">
        <v>1332720</v>
      </c>
      <c r="O356" s="223">
        <v>1331730</v>
      </c>
      <c r="P356" s="223">
        <v>1330640</v>
      </c>
      <c r="Q356" s="223">
        <v>1329440</v>
      </c>
      <c r="R356" s="223">
        <v>1327710</v>
      </c>
      <c r="S356" s="223">
        <v>1325560</v>
      </c>
      <c r="T356" s="223">
        <v>1323000</v>
      </c>
      <c r="U356" s="223">
        <v>1320030</v>
      </c>
      <c r="V356" s="223">
        <v>1316650</v>
      </c>
      <c r="W356" s="223">
        <v>1312860</v>
      </c>
      <c r="X356" s="223">
        <v>1308700</v>
      </c>
      <c r="Y356" s="223">
        <v>1304160</v>
      </c>
      <c r="Z356" s="223">
        <v>1299280</v>
      </c>
      <c r="AA356" s="223">
        <v>1294060</v>
      </c>
      <c r="AB356" s="223">
        <v>1288580</v>
      </c>
      <c r="AC356" s="223">
        <v>1282930</v>
      </c>
      <c r="AD356" s="223">
        <v>1277150</v>
      </c>
      <c r="AE356" s="223">
        <v>1271240</v>
      </c>
      <c r="AF356" s="223">
        <v>1265220</v>
      </c>
      <c r="AG356" s="223">
        <v>1259110</v>
      </c>
      <c r="AH356" s="223">
        <v>1252970</v>
      </c>
      <c r="AI356" s="223">
        <v>1246790</v>
      </c>
      <c r="AJ356" s="223">
        <v>1240590</v>
      </c>
      <c r="AK356" s="223">
        <v>1234380</v>
      </c>
      <c r="AL356" s="223">
        <v>1228140</v>
      </c>
      <c r="AM356" s="223">
        <v>1221870</v>
      </c>
      <c r="AN356" s="223">
        <v>1215570</v>
      </c>
      <c r="AO356" s="223">
        <v>1209230</v>
      </c>
      <c r="AP356" s="223">
        <v>1202850</v>
      </c>
      <c r="AQ356" s="223">
        <v>1196420</v>
      </c>
      <c r="AR356" s="223">
        <v>1189960</v>
      </c>
      <c r="AS356" s="223">
        <v>1183430</v>
      </c>
      <c r="AT356" s="223">
        <v>1176840</v>
      </c>
      <c r="AU356" s="223">
        <v>1170160</v>
      </c>
    </row>
    <row r="357" spans="1:47" x14ac:dyDescent="0.3">
      <c r="A357" t="s">
        <v>722</v>
      </c>
      <c r="B357" s="223">
        <v>5258930</v>
      </c>
      <c r="C357" s="223">
        <v>5260100</v>
      </c>
      <c r="D357" s="223">
        <v>5270050</v>
      </c>
      <c r="E357" s="223">
        <v>5284370</v>
      </c>
      <c r="F357" s="223">
        <v>5299490</v>
      </c>
      <c r="G357" s="223">
        <v>5314560</v>
      </c>
      <c r="H357" s="223">
        <v>5327110</v>
      </c>
      <c r="I357" s="223">
        <v>5339480</v>
      </c>
      <c r="J357" s="223">
        <v>5351690</v>
      </c>
      <c r="K357" s="223">
        <v>5363790</v>
      </c>
      <c r="L357" s="223">
        <v>5375800</v>
      </c>
      <c r="M357" s="223">
        <v>5379760</v>
      </c>
      <c r="N357" s="223">
        <v>5383170</v>
      </c>
      <c r="O357" s="223">
        <v>5386090</v>
      </c>
      <c r="P357" s="223">
        <v>5388600</v>
      </c>
      <c r="Q357" s="223">
        <v>5390730</v>
      </c>
      <c r="R357" s="223">
        <v>5380640</v>
      </c>
      <c r="S357" s="223">
        <v>5368420</v>
      </c>
      <c r="T357" s="223">
        <v>5354170</v>
      </c>
      <c r="U357" s="223">
        <v>5338000</v>
      </c>
      <c r="V357" s="223">
        <v>5319990</v>
      </c>
      <c r="W357" s="223">
        <v>5299780</v>
      </c>
      <c r="X357" s="223">
        <v>5276850</v>
      </c>
      <c r="Y357" s="223">
        <v>5251410</v>
      </c>
      <c r="Z357" s="223">
        <v>5223690</v>
      </c>
      <c r="AA357" s="223">
        <v>5193890</v>
      </c>
      <c r="AB357" s="223">
        <v>5162490</v>
      </c>
      <c r="AC357" s="223">
        <v>5130100</v>
      </c>
      <c r="AD357" s="223">
        <v>5096770</v>
      </c>
      <c r="AE357" s="223">
        <v>5062540</v>
      </c>
      <c r="AF357" s="223">
        <v>5027450</v>
      </c>
      <c r="AG357" s="223">
        <v>4991640</v>
      </c>
      <c r="AH357" s="223">
        <v>4955340</v>
      </c>
      <c r="AI357" s="223">
        <v>4918530</v>
      </c>
      <c r="AJ357" s="223">
        <v>4881220</v>
      </c>
      <c r="AK357" s="223">
        <v>4843410</v>
      </c>
      <c r="AL357" s="223">
        <v>4805150</v>
      </c>
      <c r="AM357" s="223">
        <v>4766520</v>
      </c>
      <c r="AN357" s="223">
        <v>4727480</v>
      </c>
      <c r="AO357" s="223">
        <v>4688020</v>
      </c>
      <c r="AP357" s="223">
        <v>4648110</v>
      </c>
      <c r="AQ357" s="223">
        <v>4607910</v>
      </c>
      <c r="AR357" s="223">
        <v>4567660</v>
      </c>
      <c r="AS357" s="223">
        <v>4527260</v>
      </c>
      <c r="AT357" s="223">
        <v>4486640</v>
      </c>
      <c r="AU357" s="223">
        <v>4445720</v>
      </c>
    </row>
    <row r="358" spans="1:47" x14ac:dyDescent="0.3">
      <c r="A358" t="s">
        <v>723</v>
      </c>
      <c r="B358" s="223">
        <v>61120100</v>
      </c>
      <c r="C358" s="223">
        <v>61403300</v>
      </c>
      <c r="D358" s="223">
        <v>61676200</v>
      </c>
      <c r="E358" s="223">
        <v>61942600</v>
      </c>
      <c r="F358" s="223">
        <v>62204500</v>
      </c>
      <c r="G358" s="223">
        <v>62463000</v>
      </c>
      <c r="H358" s="223">
        <v>62722700</v>
      </c>
      <c r="I358" s="223">
        <v>62983200</v>
      </c>
      <c r="J358" s="223">
        <v>63244600</v>
      </c>
      <c r="K358" s="223">
        <v>63507100</v>
      </c>
      <c r="L358" s="223">
        <v>63770900</v>
      </c>
      <c r="M358" s="223">
        <v>63986100</v>
      </c>
      <c r="N358" s="223">
        <v>64203900</v>
      </c>
      <c r="O358" s="223">
        <v>64424500</v>
      </c>
      <c r="P358" s="223">
        <v>64648300</v>
      </c>
      <c r="Q358" s="223">
        <v>64875600</v>
      </c>
      <c r="R358" s="223">
        <v>65084100</v>
      </c>
      <c r="S358" s="223">
        <v>65282700</v>
      </c>
      <c r="T358" s="223">
        <v>65471800</v>
      </c>
      <c r="U358" s="223">
        <v>65651800</v>
      </c>
      <c r="V358" s="223">
        <v>65823100</v>
      </c>
      <c r="W358" s="223">
        <v>65982100</v>
      </c>
      <c r="X358" s="223">
        <v>66123100</v>
      </c>
      <c r="Y358" s="223">
        <v>66248300</v>
      </c>
      <c r="Z358" s="223">
        <v>66359200</v>
      </c>
      <c r="AA358" s="223">
        <v>66457400</v>
      </c>
      <c r="AB358" s="223">
        <v>66545700</v>
      </c>
      <c r="AC358" s="223">
        <v>66627000</v>
      </c>
      <c r="AD358" s="223">
        <v>66702000</v>
      </c>
      <c r="AE358" s="223">
        <v>66771300</v>
      </c>
      <c r="AF358" s="223">
        <v>66835300</v>
      </c>
      <c r="AG358" s="223">
        <v>66893300</v>
      </c>
      <c r="AH358" s="223">
        <v>66944000</v>
      </c>
      <c r="AI358" s="223">
        <v>66987700</v>
      </c>
      <c r="AJ358" s="223">
        <v>67024900</v>
      </c>
      <c r="AK358" s="223">
        <v>67055800</v>
      </c>
      <c r="AL358" s="223">
        <v>67079100</v>
      </c>
      <c r="AM358" s="223">
        <v>67092700</v>
      </c>
      <c r="AN358" s="223">
        <v>67096900</v>
      </c>
      <c r="AO358" s="223">
        <v>67092200</v>
      </c>
      <c r="AP358" s="223">
        <v>67079100</v>
      </c>
      <c r="AQ358" s="223">
        <v>67058000</v>
      </c>
      <c r="AR358" s="223">
        <v>67029400</v>
      </c>
      <c r="AS358" s="223">
        <v>66993400</v>
      </c>
      <c r="AT358" s="223">
        <v>66950200</v>
      </c>
      <c r="AU358" s="223">
        <v>66899700</v>
      </c>
    </row>
    <row r="359" spans="1:47" x14ac:dyDescent="0.3">
      <c r="A359" t="s">
        <v>724</v>
      </c>
      <c r="B359" s="223">
        <v>81602700</v>
      </c>
      <c r="C359" s="223">
        <v>81777400</v>
      </c>
      <c r="D359" s="223">
        <v>81927400</v>
      </c>
      <c r="E359" s="223">
        <v>82058400</v>
      </c>
      <c r="F359" s="223">
        <v>82173500</v>
      </c>
      <c r="G359" s="223">
        <v>82274700</v>
      </c>
      <c r="H359" s="223">
        <v>82399300</v>
      </c>
      <c r="I359" s="223">
        <v>82514000</v>
      </c>
      <c r="J359" s="223">
        <v>82620400</v>
      </c>
      <c r="K359" s="223">
        <v>82720200</v>
      </c>
      <c r="L359" s="223">
        <v>82814800</v>
      </c>
      <c r="M359" s="223">
        <v>82980500</v>
      </c>
      <c r="N359" s="223">
        <v>83132300</v>
      </c>
      <c r="O359" s="223">
        <v>83273200</v>
      </c>
      <c r="P359" s="223">
        <v>83406000</v>
      </c>
      <c r="Q359" s="223">
        <v>83532800</v>
      </c>
      <c r="R359" s="223">
        <v>83352200</v>
      </c>
      <c r="S359" s="223">
        <v>83164300</v>
      </c>
      <c r="T359" s="223">
        <v>82969100</v>
      </c>
      <c r="U359" s="223">
        <v>82767000</v>
      </c>
      <c r="V359" s="223">
        <v>82558200</v>
      </c>
      <c r="W359" s="223">
        <v>82342800</v>
      </c>
      <c r="X359" s="223">
        <v>82120600</v>
      </c>
      <c r="Y359" s="223">
        <v>81891500</v>
      </c>
      <c r="Z359" s="223">
        <v>81655500</v>
      </c>
      <c r="AA359" s="223">
        <v>81412500</v>
      </c>
      <c r="AB359" s="223">
        <v>81159500</v>
      </c>
      <c r="AC359" s="223">
        <v>80892600</v>
      </c>
      <c r="AD359" s="223">
        <v>80612900</v>
      </c>
      <c r="AE359" s="223">
        <v>80321700</v>
      </c>
      <c r="AF359" s="223">
        <v>80020000</v>
      </c>
      <c r="AG359" s="223">
        <v>79707900</v>
      </c>
      <c r="AH359" s="223">
        <v>79385700</v>
      </c>
      <c r="AI359" s="223">
        <v>79054800</v>
      </c>
      <c r="AJ359" s="223">
        <v>78716500</v>
      </c>
      <c r="AK359" s="223">
        <v>78372100</v>
      </c>
      <c r="AL359" s="223">
        <v>78023100</v>
      </c>
      <c r="AM359" s="223">
        <v>77671700</v>
      </c>
      <c r="AN359" s="223">
        <v>77319200</v>
      </c>
      <c r="AO359" s="223">
        <v>76966500</v>
      </c>
      <c r="AP359" s="223">
        <v>76614800</v>
      </c>
      <c r="AQ359" s="223">
        <v>76268400</v>
      </c>
      <c r="AR359" s="223">
        <v>75933400</v>
      </c>
      <c r="AS359" s="223">
        <v>75608900</v>
      </c>
      <c r="AT359" s="223">
        <v>75294400</v>
      </c>
      <c r="AU359" s="223">
        <v>74989200</v>
      </c>
    </row>
    <row r="360" spans="1:47" x14ac:dyDescent="0.3">
      <c r="A360" t="s">
        <v>725</v>
      </c>
      <c r="B360" s="223">
        <v>11224800</v>
      </c>
      <c r="C360" s="223">
        <v>11174900</v>
      </c>
      <c r="D360" s="223">
        <v>11121400</v>
      </c>
      <c r="E360" s="223">
        <v>11065400</v>
      </c>
      <c r="F360" s="223">
        <v>11007400</v>
      </c>
      <c r="G360" s="223">
        <v>10947800</v>
      </c>
      <c r="H360" s="223">
        <v>10882700</v>
      </c>
      <c r="I360" s="223">
        <v>10816200</v>
      </c>
      <c r="J360" s="223">
        <v>10748600</v>
      </c>
      <c r="K360" s="223">
        <v>10680000</v>
      </c>
      <c r="L360" s="223">
        <v>10610800</v>
      </c>
      <c r="M360" s="223">
        <v>10539800</v>
      </c>
      <c r="N360" s="223">
        <v>10469300</v>
      </c>
      <c r="O360" s="223">
        <v>10399200</v>
      </c>
      <c r="P360" s="223">
        <v>10329600</v>
      </c>
      <c r="Q360" s="223">
        <v>10260400</v>
      </c>
      <c r="R360" s="223">
        <v>10228900</v>
      </c>
      <c r="S360" s="223">
        <v>10197700</v>
      </c>
      <c r="T360" s="223">
        <v>10166800</v>
      </c>
      <c r="U360" s="223">
        <v>10136000</v>
      </c>
      <c r="V360" s="223">
        <v>10105400</v>
      </c>
      <c r="W360" s="223">
        <v>10074600</v>
      </c>
      <c r="X360" s="223">
        <v>10043100</v>
      </c>
      <c r="Y360" s="223">
        <v>10011100</v>
      </c>
      <c r="Z360" s="223">
        <v>9978620</v>
      </c>
      <c r="AA360" s="223">
        <v>9945920</v>
      </c>
      <c r="AB360" s="223">
        <v>9913120</v>
      </c>
      <c r="AC360" s="223">
        <v>9880440</v>
      </c>
      <c r="AD360" s="223">
        <v>9847910</v>
      </c>
      <c r="AE360" s="223">
        <v>9815560</v>
      </c>
      <c r="AF360" s="223">
        <v>9783410</v>
      </c>
      <c r="AG360" s="223">
        <v>9751020</v>
      </c>
      <c r="AH360" s="223">
        <v>9717690</v>
      </c>
      <c r="AI360" s="223">
        <v>9683580</v>
      </c>
      <c r="AJ360" s="223">
        <v>9648830</v>
      </c>
      <c r="AK360" s="223">
        <v>9613560</v>
      </c>
      <c r="AL360" s="223">
        <v>9577840</v>
      </c>
      <c r="AM360" s="223">
        <v>9541660</v>
      </c>
      <c r="AN360" s="223">
        <v>9505080</v>
      </c>
      <c r="AO360" s="223">
        <v>9468140</v>
      </c>
      <c r="AP360" s="223">
        <v>9430900</v>
      </c>
      <c r="AQ360" s="223">
        <v>9393300</v>
      </c>
      <c r="AR360" s="223">
        <v>9355240</v>
      </c>
      <c r="AS360" s="223">
        <v>9316830</v>
      </c>
      <c r="AT360" s="223">
        <v>9278170</v>
      </c>
      <c r="AU360" s="223">
        <v>9239340</v>
      </c>
    </row>
    <row r="361" spans="1:47" x14ac:dyDescent="0.3">
      <c r="A361" t="s">
        <v>726</v>
      </c>
      <c r="B361" s="223">
        <v>10085900</v>
      </c>
      <c r="C361" s="223">
        <v>10041200</v>
      </c>
      <c r="D361" s="223">
        <v>9994230</v>
      </c>
      <c r="E361" s="223">
        <v>9946090</v>
      </c>
      <c r="F361" s="223">
        <v>9897240</v>
      </c>
      <c r="G361" s="223">
        <v>9848020</v>
      </c>
      <c r="H361" s="223">
        <v>9799290</v>
      </c>
      <c r="I361" s="223">
        <v>9749910</v>
      </c>
      <c r="J361" s="223">
        <v>9700050</v>
      </c>
      <c r="K361" s="223">
        <v>9649780</v>
      </c>
      <c r="L361" s="223">
        <v>9599130</v>
      </c>
      <c r="M361" s="223">
        <v>9558430</v>
      </c>
      <c r="N361" s="223">
        <v>9517090</v>
      </c>
      <c r="O361" s="223">
        <v>9474970</v>
      </c>
      <c r="P361" s="223">
        <v>9431910</v>
      </c>
      <c r="Q361" s="223">
        <v>9387780</v>
      </c>
      <c r="R361" s="223">
        <v>9347910</v>
      </c>
      <c r="S361" s="223">
        <v>9304540</v>
      </c>
      <c r="T361" s="223">
        <v>9257880</v>
      </c>
      <c r="U361" s="223">
        <v>9208140</v>
      </c>
      <c r="V361" s="223">
        <v>9155470</v>
      </c>
      <c r="W361" s="223">
        <v>9100060</v>
      </c>
      <c r="X361" s="223">
        <v>9042090</v>
      </c>
      <c r="Y361" s="223">
        <v>8981720</v>
      </c>
      <c r="Z361" s="223">
        <v>8919060</v>
      </c>
      <c r="AA361" s="223">
        <v>8854230</v>
      </c>
      <c r="AB361" s="223">
        <v>8787250</v>
      </c>
      <c r="AC361" s="223">
        <v>8718160</v>
      </c>
      <c r="AD361" s="223">
        <v>8647230</v>
      </c>
      <c r="AE361" s="223">
        <v>8574650</v>
      </c>
      <c r="AF361" s="223">
        <v>8500600</v>
      </c>
      <c r="AG361" s="223">
        <v>8425920</v>
      </c>
      <c r="AH361" s="223">
        <v>8351690</v>
      </c>
      <c r="AI361" s="223">
        <v>8277790</v>
      </c>
      <c r="AJ361" s="223">
        <v>8204140</v>
      </c>
      <c r="AK361" s="223">
        <v>8130650</v>
      </c>
      <c r="AL361" s="223">
        <v>8057540</v>
      </c>
      <c r="AM361" s="223">
        <v>7985130</v>
      </c>
      <c r="AN361" s="223">
        <v>7913240</v>
      </c>
      <c r="AO361" s="223">
        <v>7841730</v>
      </c>
      <c r="AP361" s="223">
        <v>7770470</v>
      </c>
      <c r="AQ361" s="223">
        <v>7698990</v>
      </c>
      <c r="AR361" s="223">
        <v>7626730</v>
      </c>
      <c r="AS361" s="223">
        <v>7553800</v>
      </c>
      <c r="AT361" s="223">
        <v>7480290</v>
      </c>
      <c r="AU361" s="223">
        <v>7406280</v>
      </c>
    </row>
    <row r="362" spans="1:47" x14ac:dyDescent="0.3">
      <c r="A362" t="s">
        <v>727</v>
      </c>
      <c r="B362" s="223">
        <v>4141220</v>
      </c>
      <c r="C362" s="223">
        <v>4192240</v>
      </c>
      <c r="D362" s="223">
        <v>4242780</v>
      </c>
      <c r="E362" s="223">
        <v>4293080</v>
      </c>
      <c r="F362" s="223">
        <v>4343190</v>
      </c>
      <c r="G362" s="223">
        <v>4393140</v>
      </c>
      <c r="H362" s="223">
        <v>4441400</v>
      </c>
      <c r="I362" s="223">
        <v>4488500</v>
      </c>
      <c r="J362" s="223">
        <v>4534530</v>
      </c>
      <c r="K362" s="223">
        <v>4579590</v>
      </c>
      <c r="L362" s="223">
        <v>4623780</v>
      </c>
      <c r="M362" s="223">
        <v>4663150</v>
      </c>
      <c r="N362" s="223">
        <v>4701000</v>
      </c>
      <c r="O362" s="223">
        <v>4737420</v>
      </c>
      <c r="P362" s="223">
        <v>4772470</v>
      </c>
      <c r="Q362" s="223">
        <v>4806170</v>
      </c>
      <c r="R362" s="223">
        <v>4823560</v>
      </c>
      <c r="S362" s="223">
        <v>4838460</v>
      </c>
      <c r="T362" s="223">
        <v>4851020</v>
      </c>
      <c r="U362" s="223">
        <v>4861340</v>
      </c>
      <c r="V362" s="223">
        <v>4869530</v>
      </c>
      <c r="W362" s="223">
        <v>4875710</v>
      </c>
      <c r="X362" s="223">
        <v>4880030</v>
      </c>
      <c r="Y362" s="223">
        <v>4882630</v>
      </c>
      <c r="Z362" s="223">
        <v>4883640</v>
      </c>
      <c r="AA362" s="223">
        <v>4883160</v>
      </c>
      <c r="AB362" s="223">
        <v>4881360</v>
      </c>
      <c r="AC362" s="223">
        <v>4878470</v>
      </c>
      <c r="AD362" s="223">
        <v>4874550</v>
      </c>
      <c r="AE362" s="223">
        <v>4869690</v>
      </c>
      <c r="AF362" s="223">
        <v>4863950</v>
      </c>
      <c r="AG362" s="223">
        <v>4857290</v>
      </c>
      <c r="AH362" s="223">
        <v>4849580</v>
      </c>
      <c r="AI362" s="223">
        <v>4840870</v>
      </c>
      <c r="AJ362" s="223">
        <v>4831220</v>
      </c>
      <c r="AK362" s="223">
        <v>4820650</v>
      </c>
      <c r="AL362" s="223">
        <v>4808930</v>
      </c>
      <c r="AM362" s="223">
        <v>4795660</v>
      </c>
      <c r="AN362" s="223">
        <v>4780910</v>
      </c>
      <c r="AO362" s="223">
        <v>4764750</v>
      </c>
      <c r="AP362" s="223">
        <v>4747250</v>
      </c>
      <c r="AQ362" s="223">
        <v>4728360</v>
      </c>
      <c r="AR362" s="223">
        <v>4707950</v>
      </c>
      <c r="AS362" s="223">
        <v>4686090</v>
      </c>
      <c r="AT362" s="223">
        <v>4662840</v>
      </c>
      <c r="AU362" s="223">
        <v>4638250</v>
      </c>
    </row>
    <row r="363" spans="1:47" x14ac:dyDescent="0.3">
      <c r="A363" t="s">
        <v>728</v>
      </c>
      <c r="B363" s="223">
        <v>58281200</v>
      </c>
      <c r="C363" s="223">
        <v>58478800</v>
      </c>
      <c r="D363" s="223">
        <v>58651000</v>
      </c>
      <c r="E363" s="223">
        <v>58801800</v>
      </c>
      <c r="F363" s="223">
        <v>58933000</v>
      </c>
      <c r="G363" s="223">
        <v>59046000</v>
      </c>
      <c r="H363" s="223">
        <v>59142800</v>
      </c>
      <c r="I363" s="223">
        <v>59223500</v>
      </c>
      <c r="J363" s="223">
        <v>59289200</v>
      </c>
      <c r="K363" s="223">
        <v>59341000</v>
      </c>
      <c r="L363" s="223">
        <v>59379900</v>
      </c>
      <c r="M363" s="223">
        <v>59381000</v>
      </c>
      <c r="N363" s="223">
        <v>59373700</v>
      </c>
      <c r="O363" s="223">
        <v>59359000</v>
      </c>
      <c r="P363" s="223">
        <v>59337600</v>
      </c>
      <c r="Q363" s="223">
        <v>59310100</v>
      </c>
      <c r="R363" s="223">
        <v>59073100</v>
      </c>
      <c r="S363" s="223">
        <v>58832600</v>
      </c>
      <c r="T363" s="223">
        <v>58588900</v>
      </c>
      <c r="U363" s="223">
        <v>58342100</v>
      </c>
      <c r="V363" s="223">
        <v>58092400</v>
      </c>
      <c r="W363" s="223">
        <v>57838600</v>
      </c>
      <c r="X363" s="223">
        <v>57578500</v>
      </c>
      <c r="Y363" s="223">
        <v>57313000</v>
      </c>
      <c r="Z363" s="223">
        <v>57043000</v>
      </c>
      <c r="AA363" s="223">
        <v>56769200</v>
      </c>
      <c r="AB363" s="223">
        <v>56492800</v>
      </c>
      <c r="AC363" s="223">
        <v>56215200</v>
      </c>
      <c r="AD363" s="223">
        <v>55936500</v>
      </c>
      <c r="AE363" s="223">
        <v>55656900</v>
      </c>
      <c r="AF363" s="223">
        <v>55376500</v>
      </c>
      <c r="AG363" s="223">
        <v>55092800</v>
      </c>
      <c r="AH363" s="223">
        <v>54802200</v>
      </c>
      <c r="AI363" s="223">
        <v>54505200</v>
      </c>
      <c r="AJ363" s="223">
        <v>54202400</v>
      </c>
      <c r="AK363" s="223">
        <v>53894300</v>
      </c>
      <c r="AL363" s="223">
        <v>53578900</v>
      </c>
      <c r="AM363" s="223">
        <v>53253200</v>
      </c>
      <c r="AN363" s="223">
        <v>52918200</v>
      </c>
      <c r="AO363" s="223">
        <v>52574800</v>
      </c>
      <c r="AP363" s="223">
        <v>52223700</v>
      </c>
      <c r="AQ363" s="223">
        <v>51867200</v>
      </c>
      <c r="AR363" s="223">
        <v>51507800</v>
      </c>
      <c r="AS363" s="223">
        <v>51146100</v>
      </c>
      <c r="AT363" s="223">
        <v>50782300</v>
      </c>
      <c r="AU363" s="223">
        <v>50416700</v>
      </c>
    </row>
    <row r="364" spans="1:47" x14ac:dyDescent="0.3">
      <c r="A364" t="s">
        <v>729</v>
      </c>
      <c r="B364" s="223">
        <v>2252000</v>
      </c>
      <c r="C364" s="223">
        <v>2215610</v>
      </c>
      <c r="D364" s="223">
        <v>2180300</v>
      </c>
      <c r="E364" s="223">
        <v>2146320</v>
      </c>
      <c r="F364" s="223">
        <v>2113820</v>
      </c>
      <c r="G364" s="223">
        <v>2082940</v>
      </c>
      <c r="H364" s="223">
        <v>2053640</v>
      </c>
      <c r="I364" s="223">
        <v>2026120</v>
      </c>
      <c r="J364" s="223">
        <v>2000260</v>
      </c>
      <c r="K364" s="223">
        <v>1975920</v>
      </c>
      <c r="L364" s="223">
        <v>1952950</v>
      </c>
      <c r="M364" s="223">
        <v>1934170</v>
      </c>
      <c r="N364" s="223">
        <v>1916060</v>
      </c>
      <c r="O364" s="223">
        <v>1898550</v>
      </c>
      <c r="P364" s="223">
        <v>1881590</v>
      </c>
      <c r="Q364" s="223">
        <v>1865160</v>
      </c>
      <c r="R364" s="223">
        <v>1868730</v>
      </c>
      <c r="S364" s="223">
        <v>1872020</v>
      </c>
      <c r="T364" s="223">
        <v>1875040</v>
      </c>
      <c r="U364" s="223">
        <v>1877770</v>
      </c>
      <c r="V364" s="223">
        <v>1880200</v>
      </c>
      <c r="W364" s="223">
        <v>1882400</v>
      </c>
      <c r="X364" s="223">
        <v>1884490</v>
      </c>
      <c r="Y364" s="223">
        <v>1886430</v>
      </c>
      <c r="Z364" s="223">
        <v>1888230</v>
      </c>
      <c r="AA364" s="223">
        <v>1889870</v>
      </c>
      <c r="AB364" s="223">
        <v>1891400</v>
      </c>
      <c r="AC364" s="223">
        <v>1892900</v>
      </c>
      <c r="AD364" s="223">
        <v>1894410</v>
      </c>
      <c r="AE364" s="223">
        <v>1895920</v>
      </c>
      <c r="AF364" s="223">
        <v>1897450</v>
      </c>
      <c r="AG364" s="223">
        <v>1899020</v>
      </c>
      <c r="AH364" s="223">
        <v>1900660</v>
      </c>
      <c r="AI364" s="223">
        <v>1902380</v>
      </c>
      <c r="AJ364" s="223">
        <v>1904180</v>
      </c>
      <c r="AK364" s="223">
        <v>1906060</v>
      </c>
      <c r="AL364" s="223">
        <v>1908030</v>
      </c>
      <c r="AM364" s="223">
        <v>1910050</v>
      </c>
      <c r="AN364" s="223">
        <v>1912110</v>
      </c>
      <c r="AO364" s="223">
        <v>1914200</v>
      </c>
      <c r="AP364" s="223">
        <v>1916300</v>
      </c>
      <c r="AQ364" s="223">
        <v>1918410</v>
      </c>
      <c r="AR364" s="223">
        <v>1920480</v>
      </c>
      <c r="AS364" s="223">
        <v>1922500</v>
      </c>
      <c r="AT364" s="223">
        <v>1924440</v>
      </c>
      <c r="AU364" s="223">
        <v>1926280</v>
      </c>
    </row>
    <row r="365" spans="1:47" x14ac:dyDescent="0.3">
      <c r="A365" t="s">
        <v>730</v>
      </c>
      <c r="B365" s="223">
        <v>3344260</v>
      </c>
      <c r="C365" s="223">
        <v>3288260</v>
      </c>
      <c r="D365" s="223">
        <v>3233480</v>
      </c>
      <c r="E365" s="223">
        <v>3180180</v>
      </c>
      <c r="F365" s="223">
        <v>3128570</v>
      </c>
      <c r="G365" s="223">
        <v>3078880</v>
      </c>
      <c r="H365" s="223">
        <v>3034970</v>
      </c>
      <c r="I365" s="223">
        <v>2993420</v>
      </c>
      <c r="J365" s="223">
        <v>2954210</v>
      </c>
      <c r="K365" s="223">
        <v>2917220</v>
      </c>
      <c r="L365" s="223">
        <v>2882320</v>
      </c>
      <c r="M365" s="223">
        <v>2850860</v>
      </c>
      <c r="N365" s="223">
        <v>2820950</v>
      </c>
      <c r="O365" s="223">
        <v>2792420</v>
      </c>
      <c r="P365" s="223">
        <v>2765120</v>
      </c>
      <c r="Q365" s="223">
        <v>2738940</v>
      </c>
      <c r="R365" s="223">
        <v>2740220</v>
      </c>
      <c r="S365" s="223">
        <v>2740760</v>
      </c>
      <c r="T365" s="223">
        <v>2740580</v>
      </c>
      <c r="U365" s="223">
        <v>2739700</v>
      </c>
      <c r="V365" s="223">
        <v>2738120</v>
      </c>
      <c r="W365" s="223">
        <v>2735850</v>
      </c>
      <c r="X365" s="223">
        <v>2732910</v>
      </c>
      <c r="Y365" s="223">
        <v>2729300</v>
      </c>
      <c r="Z365" s="223">
        <v>2725040</v>
      </c>
      <c r="AA365" s="223">
        <v>2720150</v>
      </c>
      <c r="AB365" s="223">
        <v>2714720</v>
      </c>
      <c r="AC365" s="223">
        <v>2708940</v>
      </c>
      <c r="AD365" s="223">
        <v>2702850</v>
      </c>
      <c r="AE365" s="223">
        <v>2696470</v>
      </c>
      <c r="AF365" s="223">
        <v>2689830</v>
      </c>
      <c r="AG365" s="223">
        <v>2683020</v>
      </c>
      <c r="AH365" s="223">
        <v>2676180</v>
      </c>
      <c r="AI365" s="223">
        <v>2669350</v>
      </c>
      <c r="AJ365" s="223">
        <v>2662540</v>
      </c>
      <c r="AK365" s="223">
        <v>2655780</v>
      </c>
      <c r="AL365" s="223">
        <v>2649120</v>
      </c>
      <c r="AM365" s="223">
        <v>2642620</v>
      </c>
      <c r="AN365" s="223">
        <v>2636270</v>
      </c>
      <c r="AO365" s="223">
        <v>2630050</v>
      </c>
      <c r="AP365" s="223">
        <v>2623950</v>
      </c>
      <c r="AQ365" s="223">
        <v>2617980</v>
      </c>
      <c r="AR365" s="223">
        <v>2612140</v>
      </c>
      <c r="AS365" s="223">
        <v>2606360</v>
      </c>
      <c r="AT365" s="223">
        <v>2600610</v>
      </c>
      <c r="AU365" s="223">
        <v>2594840</v>
      </c>
    </row>
    <row r="366" spans="1:47" x14ac:dyDescent="0.3">
      <c r="A366" t="s">
        <v>731</v>
      </c>
      <c r="B366">
        <v>457848</v>
      </c>
      <c r="C366">
        <v>468451</v>
      </c>
      <c r="D366">
        <v>478927</v>
      </c>
      <c r="E366">
        <v>489317</v>
      </c>
      <c r="F366">
        <v>499649</v>
      </c>
      <c r="G366">
        <v>509946</v>
      </c>
      <c r="H366">
        <v>520063</v>
      </c>
      <c r="I366">
        <v>530185</v>
      </c>
      <c r="J366">
        <v>540323</v>
      </c>
      <c r="K366">
        <v>550485</v>
      </c>
      <c r="L366">
        <v>560674</v>
      </c>
      <c r="M366">
        <v>570574</v>
      </c>
      <c r="N366">
        <v>580505</v>
      </c>
      <c r="O366">
        <v>590473</v>
      </c>
      <c r="P366">
        <v>600487</v>
      </c>
      <c r="Q366">
        <v>610555</v>
      </c>
      <c r="R366">
        <v>607919</v>
      </c>
      <c r="S366">
        <v>605316</v>
      </c>
      <c r="T366">
        <v>602750</v>
      </c>
      <c r="U366">
        <v>600223</v>
      </c>
      <c r="V366">
        <v>597739</v>
      </c>
      <c r="W366">
        <v>595269</v>
      </c>
      <c r="X366">
        <v>592772</v>
      </c>
      <c r="Y366">
        <v>590257</v>
      </c>
      <c r="Z366">
        <v>587731</v>
      </c>
      <c r="AA366">
        <v>585201</v>
      </c>
      <c r="AB366">
        <v>582654</v>
      </c>
      <c r="AC366">
        <v>580064</v>
      </c>
      <c r="AD366">
        <v>577441</v>
      </c>
      <c r="AE366">
        <v>574792</v>
      </c>
      <c r="AF366">
        <v>572125</v>
      </c>
      <c r="AG366">
        <v>569431</v>
      </c>
      <c r="AH366">
        <v>566693</v>
      </c>
      <c r="AI366">
        <v>563919</v>
      </c>
      <c r="AJ366">
        <v>561118</v>
      </c>
      <c r="AK366">
        <v>558295</v>
      </c>
      <c r="AL366">
        <v>555456</v>
      </c>
      <c r="AM366">
        <v>552603</v>
      </c>
      <c r="AN366">
        <v>549742</v>
      </c>
      <c r="AO366">
        <v>546877</v>
      </c>
      <c r="AP366">
        <v>544012</v>
      </c>
      <c r="AQ366">
        <v>541172</v>
      </c>
      <c r="AR366">
        <v>538391</v>
      </c>
      <c r="AS366">
        <v>535663</v>
      </c>
      <c r="AT366">
        <v>532987</v>
      </c>
      <c r="AU366">
        <v>530358</v>
      </c>
    </row>
    <row r="367" spans="1:47" x14ac:dyDescent="0.3">
      <c r="A367" t="s">
        <v>732</v>
      </c>
      <c r="B367">
        <v>404659</v>
      </c>
      <c r="C367">
        <v>407450</v>
      </c>
      <c r="D367">
        <v>410197</v>
      </c>
      <c r="E367">
        <v>412923</v>
      </c>
      <c r="F367">
        <v>415645</v>
      </c>
      <c r="G367">
        <v>418375</v>
      </c>
      <c r="H367">
        <v>421099</v>
      </c>
      <c r="I367">
        <v>423788</v>
      </c>
      <c r="J367">
        <v>426452</v>
      </c>
      <c r="K367">
        <v>429098</v>
      </c>
      <c r="L367">
        <v>431735</v>
      </c>
      <c r="M367">
        <v>434512</v>
      </c>
      <c r="N367">
        <v>437225</v>
      </c>
      <c r="O367">
        <v>439883</v>
      </c>
      <c r="P367">
        <v>442493</v>
      </c>
      <c r="Q367">
        <v>445062</v>
      </c>
      <c r="R367">
        <v>442490</v>
      </c>
      <c r="S367">
        <v>439863</v>
      </c>
      <c r="T367">
        <v>437190</v>
      </c>
      <c r="U367">
        <v>434477</v>
      </c>
      <c r="V367">
        <v>431731</v>
      </c>
      <c r="W367">
        <v>428931</v>
      </c>
      <c r="X367">
        <v>426041</v>
      </c>
      <c r="Y367">
        <v>423077</v>
      </c>
      <c r="Z367">
        <v>420054</v>
      </c>
      <c r="AA367">
        <v>416983</v>
      </c>
      <c r="AB367">
        <v>413905</v>
      </c>
      <c r="AC367">
        <v>410873</v>
      </c>
      <c r="AD367">
        <v>407883</v>
      </c>
      <c r="AE367">
        <v>404931</v>
      </c>
      <c r="AF367">
        <v>402015</v>
      </c>
      <c r="AG367">
        <v>399134</v>
      </c>
      <c r="AH367">
        <v>396294</v>
      </c>
      <c r="AI367">
        <v>393493</v>
      </c>
      <c r="AJ367">
        <v>390730</v>
      </c>
      <c r="AK367">
        <v>388003</v>
      </c>
      <c r="AL367">
        <v>385326</v>
      </c>
      <c r="AM367">
        <v>382720</v>
      </c>
      <c r="AN367">
        <v>380176</v>
      </c>
      <c r="AO367">
        <v>377688</v>
      </c>
      <c r="AP367">
        <v>375248</v>
      </c>
      <c r="AQ367">
        <v>372854</v>
      </c>
      <c r="AR367">
        <v>370501</v>
      </c>
      <c r="AS367">
        <v>368184</v>
      </c>
      <c r="AT367">
        <v>365897</v>
      </c>
      <c r="AU367">
        <v>363633</v>
      </c>
    </row>
    <row r="368" spans="1:47" x14ac:dyDescent="0.3">
      <c r="A368" t="s">
        <v>733</v>
      </c>
      <c r="B368" s="223">
        <v>16367200</v>
      </c>
      <c r="C368" s="223">
        <v>16437200</v>
      </c>
      <c r="D368" s="223">
        <v>16501900</v>
      </c>
      <c r="E368" s="223">
        <v>16562300</v>
      </c>
      <c r="F368" s="223">
        <v>16619200</v>
      </c>
      <c r="G368" s="223">
        <v>16672600</v>
      </c>
      <c r="H368" s="223">
        <v>16722100</v>
      </c>
      <c r="I368" s="223">
        <v>16769700</v>
      </c>
      <c r="J368" s="223">
        <v>16815700</v>
      </c>
      <c r="K368" s="223">
        <v>16860200</v>
      </c>
      <c r="L368" s="223">
        <v>16903400</v>
      </c>
      <c r="M368" s="223">
        <v>16938400</v>
      </c>
      <c r="N368" s="223">
        <v>16972700</v>
      </c>
      <c r="O368" s="223">
        <v>17006600</v>
      </c>
      <c r="P368" s="223">
        <v>17040200</v>
      </c>
      <c r="Q368" s="223">
        <v>17073800</v>
      </c>
      <c r="R368" s="223">
        <v>17080400</v>
      </c>
      <c r="S368" s="223">
        <v>17083200</v>
      </c>
      <c r="T368" s="223">
        <v>17082600</v>
      </c>
      <c r="U368" s="223">
        <v>17078800</v>
      </c>
      <c r="V368" s="223">
        <v>17072200</v>
      </c>
      <c r="W368" s="223">
        <v>17061800</v>
      </c>
      <c r="X368" s="223">
        <v>17046400</v>
      </c>
      <c r="Y368" s="223">
        <v>17026400</v>
      </c>
      <c r="Z368" s="223">
        <v>17002300</v>
      </c>
      <c r="AA368" s="223">
        <v>16974600</v>
      </c>
      <c r="AB368" s="223">
        <v>16943700</v>
      </c>
      <c r="AC368" s="223">
        <v>16909800</v>
      </c>
      <c r="AD368" s="223">
        <v>16873200</v>
      </c>
      <c r="AE368" s="223">
        <v>16834100</v>
      </c>
      <c r="AF368" s="223">
        <v>16792600</v>
      </c>
      <c r="AG368" s="223">
        <v>16748200</v>
      </c>
      <c r="AH368" s="223">
        <v>16700200</v>
      </c>
      <c r="AI368" s="223">
        <v>16648800</v>
      </c>
      <c r="AJ368" s="223">
        <v>16594400</v>
      </c>
      <c r="AK368" s="223">
        <v>16537100</v>
      </c>
      <c r="AL368" s="223">
        <v>16477100</v>
      </c>
      <c r="AM368" s="223">
        <v>16414500</v>
      </c>
      <c r="AN368" s="223">
        <v>16349600</v>
      </c>
      <c r="AO368" s="223">
        <v>16282600</v>
      </c>
      <c r="AP368" s="223">
        <v>16213600</v>
      </c>
      <c r="AQ368" s="223">
        <v>16143400</v>
      </c>
      <c r="AR368" s="223">
        <v>16073000</v>
      </c>
      <c r="AS368" s="223">
        <v>16002500</v>
      </c>
      <c r="AT368" s="223">
        <v>15931700</v>
      </c>
      <c r="AU368" s="223">
        <v>15860800</v>
      </c>
    </row>
    <row r="369" spans="1:47" x14ac:dyDescent="0.3">
      <c r="A369" t="s">
        <v>734</v>
      </c>
      <c r="B369" s="223">
        <v>38369000</v>
      </c>
      <c r="C369" s="223">
        <v>38313300</v>
      </c>
      <c r="D369" s="223">
        <v>38249700</v>
      </c>
      <c r="E369" s="223">
        <v>38181000</v>
      </c>
      <c r="F369" s="223">
        <v>38109200</v>
      </c>
      <c r="G369" s="223">
        <v>38036200</v>
      </c>
      <c r="H369" s="223">
        <v>37948900</v>
      </c>
      <c r="I369" s="223">
        <v>37856500</v>
      </c>
      <c r="J369" s="223">
        <v>37760000</v>
      </c>
      <c r="K369" s="223">
        <v>37660000</v>
      </c>
      <c r="L369" s="223">
        <v>37556600</v>
      </c>
      <c r="M369" s="223">
        <v>37477100</v>
      </c>
      <c r="N369" s="223">
        <v>37388900</v>
      </c>
      <c r="O369" s="223">
        <v>37292000</v>
      </c>
      <c r="P369" s="223">
        <v>37186200</v>
      </c>
      <c r="Q369" s="223">
        <v>37071700</v>
      </c>
      <c r="R369" s="223">
        <v>36983200</v>
      </c>
      <c r="S369" s="223">
        <v>36878400</v>
      </c>
      <c r="T369" s="223">
        <v>36757600</v>
      </c>
      <c r="U369" s="223">
        <v>36621000</v>
      </c>
      <c r="V369" s="223">
        <v>36468900</v>
      </c>
      <c r="W369" s="223">
        <v>36299300</v>
      </c>
      <c r="X369" s="223">
        <v>36109100</v>
      </c>
      <c r="Y369" s="223">
        <v>35899800</v>
      </c>
      <c r="Z369" s="223">
        <v>35672900</v>
      </c>
      <c r="AA369" s="223">
        <v>35429500</v>
      </c>
      <c r="AB369" s="223">
        <v>35172100</v>
      </c>
      <c r="AC369" s="223">
        <v>34903500</v>
      </c>
      <c r="AD369" s="223">
        <v>34624900</v>
      </c>
      <c r="AE369" s="223">
        <v>34337200</v>
      </c>
      <c r="AF369" s="223">
        <v>34041300</v>
      </c>
      <c r="AG369" s="223">
        <v>33739700</v>
      </c>
      <c r="AH369" s="223">
        <v>33435500</v>
      </c>
      <c r="AI369" s="223">
        <v>33129300</v>
      </c>
      <c r="AJ369" s="223">
        <v>32821300</v>
      </c>
      <c r="AK369" s="223">
        <v>32511900</v>
      </c>
      <c r="AL369" s="223">
        <v>32203500</v>
      </c>
      <c r="AM369" s="223">
        <v>31899000</v>
      </c>
      <c r="AN369" s="223">
        <v>31597800</v>
      </c>
      <c r="AO369" s="223">
        <v>31299300</v>
      </c>
      <c r="AP369" s="223">
        <v>31002800</v>
      </c>
      <c r="AQ369" s="223">
        <v>30707200</v>
      </c>
      <c r="AR369" s="223">
        <v>30410900</v>
      </c>
      <c r="AS369" s="223">
        <v>30113600</v>
      </c>
      <c r="AT369" s="223">
        <v>29815200</v>
      </c>
      <c r="AU369" s="223">
        <v>29515500</v>
      </c>
    </row>
    <row r="370" spans="1:47" x14ac:dyDescent="0.3">
      <c r="A370" t="s">
        <v>735</v>
      </c>
      <c r="B370" s="223">
        <v>10508500</v>
      </c>
      <c r="C370" s="223">
        <v>10493000</v>
      </c>
      <c r="D370" s="223">
        <v>10475300</v>
      </c>
      <c r="E370" s="223">
        <v>10456400</v>
      </c>
      <c r="F370" s="223">
        <v>10436600</v>
      </c>
      <c r="G370" s="223">
        <v>10416200</v>
      </c>
      <c r="H370" s="223">
        <v>10390100</v>
      </c>
      <c r="I370" s="223">
        <v>10362900</v>
      </c>
      <c r="J370" s="223">
        <v>10335000</v>
      </c>
      <c r="K370" s="223">
        <v>10306300</v>
      </c>
      <c r="L370" s="223">
        <v>10277100</v>
      </c>
      <c r="M370" s="223">
        <v>10249000</v>
      </c>
      <c r="N370" s="223">
        <v>10220700</v>
      </c>
      <c r="O370" s="223">
        <v>10192300</v>
      </c>
      <c r="P370" s="223">
        <v>10163700</v>
      </c>
      <c r="Q370" s="223">
        <v>10135000</v>
      </c>
      <c r="R370" s="223">
        <v>10105100</v>
      </c>
      <c r="S370" s="223">
        <v>10074500</v>
      </c>
      <c r="T370" s="223">
        <v>10043300</v>
      </c>
      <c r="U370" s="223">
        <v>10011600</v>
      </c>
      <c r="V370" s="223">
        <v>9979460</v>
      </c>
      <c r="W370" s="223">
        <v>9946780</v>
      </c>
      <c r="X370" s="223">
        <v>9913580</v>
      </c>
      <c r="Y370" s="223">
        <v>9879970</v>
      </c>
      <c r="Z370" s="223">
        <v>9846040</v>
      </c>
      <c r="AA370" s="223">
        <v>9811890</v>
      </c>
      <c r="AB370" s="223">
        <v>9777490</v>
      </c>
      <c r="AC370" s="223">
        <v>9742720</v>
      </c>
      <c r="AD370" s="223">
        <v>9707670</v>
      </c>
      <c r="AE370" s="223">
        <v>9672390</v>
      </c>
      <c r="AF370" s="223">
        <v>9636960</v>
      </c>
      <c r="AG370" s="223">
        <v>9601130</v>
      </c>
      <c r="AH370" s="223">
        <v>9564500</v>
      </c>
      <c r="AI370" s="223">
        <v>9527140</v>
      </c>
      <c r="AJ370" s="223">
        <v>9489130</v>
      </c>
      <c r="AK370" s="223">
        <v>9450520</v>
      </c>
      <c r="AL370" s="223">
        <v>9411230</v>
      </c>
      <c r="AM370" s="223">
        <v>9371060</v>
      </c>
      <c r="AN370" s="223">
        <v>9330120</v>
      </c>
      <c r="AO370" s="223">
        <v>9288480</v>
      </c>
      <c r="AP370" s="223">
        <v>9246220</v>
      </c>
      <c r="AQ370" s="223">
        <v>9203630</v>
      </c>
      <c r="AR370" s="223">
        <v>9161130</v>
      </c>
      <c r="AS370" s="223">
        <v>9118730</v>
      </c>
      <c r="AT370" s="223">
        <v>9076420</v>
      </c>
      <c r="AU370" s="223">
        <v>9034210</v>
      </c>
    </row>
    <row r="371" spans="1:47" x14ac:dyDescent="0.3">
      <c r="A371" t="s">
        <v>736</v>
      </c>
      <c r="B371" s="223">
        <v>21417300</v>
      </c>
      <c r="C371" s="223">
        <v>21235200</v>
      </c>
      <c r="D371" s="223">
        <v>21049500</v>
      </c>
      <c r="E371" s="223">
        <v>20863000</v>
      </c>
      <c r="F371" s="223">
        <v>20676800</v>
      </c>
      <c r="G371" s="223">
        <v>20491700</v>
      </c>
      <c r="H371" s="223">
        <v>20309300</v>
      </c>
      <c r="I371" s="223">
        <v>20127600</v>
      </c>
      <c r="J371" s="223">
        <v>19946400</v>
      </c>
      <c r="K371" s="223">
        <v>19765500</v>
      </c>
      <c r="L371" s="223">
        <v>19584300</v>
      </c>
      <c r="M371" s="223">
        <v>19418700</v>
      </c>
      <c r="N371" s="223">
        <v>19251000</v>
      </c>
      <c r="O371" s="223">
        <v>19081000</v>
      </c>
      <c r="P371" s="223">
        <v>18908600</v>
      </c>
      <c r="Q371" s="223">
        <v>18733700</v>
      </c>
      <c r="R371" s="223">
        <v>18639000</v>
      </c>
      <c r="S371" s="223">
        <v>18539700</v>
      </c>
      <c r="T371" s="223">
        <v>18435600</v>
      </c>
      <c r="U371" s="223">
        <v>18326700</v>
      </c>
      <c r="V371" s="223">
        <v>18212800</v>
      </c>
      <c r="W371" s="223">
        <v>18093500</v>
      </c>
      <c r="X371" s="223">
        <v>17968000</v>
      </c>
      <c r="Y371" s="223">
        <v>17836900</v>
      </c>
      <c r="Z371" s="223">
        <v>17700700</v>
      </c>
      <c r="AA371" s="223">
        <v>17559700</v>
      </c>
      <c r="AB371" s="223">
        <v>17414700</v>
      </c>
      <c r="AC371" s="223">
        <v>17267100</v>
      </c>
      <c r="AD371" s="223">
        <v>17117200</v>
      </c>
      <c r="AE371" s="223">
        <v>16965400</v>
      </c>
      <c r="AF371" s="223">
        <v>16811900</v>
      </c>
      <c r="AG371" s="223">
        <v>16657700</v>
      </c>
      <c r="AH371" s="223">
        <v>16504100</v>
      </c>
      <c r="AI371" s="223">
        <v>16351100</v>
      </c>
      <c r="AJ371" s="223">
        <v>16198400</v>
      </c>
      <c r="AK371" s="223">
        <v>16046100</v>
      </c>
      <c r="AL371" s="223">
        <v>15894400</v>
      </c>
      <c r="AM371" s="223">
        <v>15743600</v>
      </c>
      <c r="AN371" s="223">
        <v>15593300</v>
      </c>
      <c r="AO371" s="223">
        <v>15443300</v>
      </c>
      <c r="AP371" s="223">
        <v>15293400</v>
      </c>
      <c r="AQ371" s="223">
        <v>15141800</v>
      </c>
      <c r="AR371" s="223">
        <v>14986500</v>
      </c>
      <c r="AS371" s="223">
        <v>14828100</v>
      </c>
      <c r="AT371" s="223">
        <v>14667100</v>
      </c>
      <c r="AU371" s="223">
        <v>14504300</v>
      </c>
    </row>
    <row r="372" spans="1:47" x14ac:dyDescent="0.3">
      <c r="A372" t="s">
        <v>737</v>
      </c>
      <c r="B372" s="223">
        <v>5398960</v>
      </c>
      <c r="C372" s="223">
        <v>5395140</v>
      </c>
      <c r="D372" s="223">
        <v>5390030</v>
      </c>
      <c r="E372" s="223">
        <v>5384040</v>
      </c>
      <c r="F372" s="223">
        <v>5377410</v>
      </c>
      <c r="G372" s="223">
        <v>5370340</v>
      </c>
      <c r="H372" s="223">
        <v>5365390</v>
      </c>
      <c r="I372" s="223">
        <v>5359410</v>
      </c>
      <c r="J372" s="223">
        <v>5352470</v>
      </c>
      <c r="K372" s="223">
        <v>5344640</v>
      </c>
      <c r="L372" s="223">
        <v>5335950</v>
      </c>
      <c r="M372" s="223">
        <v>5331150</v>
      </c>
      <c r="N372" s="223">
        <v>5324800</v>
      </c>
      <c r="O372" s="223">
        <v>5316880</v>
      </c>
      <c r="P372" s="223">
        <v>5307390</v>
      </c>
      <c r="Q372" s="223">
        <v>5296360</v>
      </c>
      <c r="R372" s="223">
        <v>5288600</v>
      </c>
      <c r="S372" s="223">
        <v>5277910</v>
      </c>
      <c r="T372" s="223">
        <v>5264390</v>
      </c>
      <c r="U372" s="223">
        <v>5248160</v>
      </c>
      <c r="V372" s="223">
        <v>5229320</v>
      </c>
      <c r="W372" s="223">
        <v>5207820</v>
      </c>
      <c r="X372" s="223">
        <v>5183590</v>
      </c>
      <c r="Y372" s="223">
        <v>5156790</v>
      </c>
      <c r="Z372" s="223">
        <v>5127540</v>
      </c>
      <c r="AA372" s="223">
        <v>5095980</v>
      </c>
      <c r="AB372" s="223">
        <v>5062240</v>
      </c>
      <c r="AC372" s="223">
        <v>5026540</v>
      </c>
      <c r="AD372" s="223">
        <v>4989050</v>
      </c>
      <c r="AE372" s="223">
        <v>4949920</v>
      </c>
      <c r="AF372" s="223">
        <v>4909310</v>
      </c>
      <c r="AG372" s="223">
        <v>4867610</v>
      </c>
      <c r="AH372" s="223">
        <v>4825390</v>
      </c>
      <c r="AI372" s="223">
        <v>4782700</v>
      </c>
      <c r="AJ372" s="223">
        <v>4739570</v>
      </c>
      <c r="AK372" s="223">
        <v>4696050</v>
      </c>
      <c r="AL372" s="223">
        <v>4652270</v>
      </c>
      <c r="AM372" s="223">
        <v>4608400</v>
      </c>
      <c r="AN372" s="223">
        <v>4564430</v>
      </c>
      <c r="AO372" s="223">
        <v>4520340</v>
      </c>
      <c r="AP372" s="223">
        <v>4476150</v>
      </c>
      <c r="AQ372" s="223">
        <v>4431790</v>
      </c>
      <c r="AR372" s="223">
        <v>4387170</v>
      </c>
      <c r="AS372" s="223">
        <v>4342270</v>
      </c>
      <c r="AT372" s="223">
        <v>4297080</v>
      </c>
      <c r="AU372" s="223">
        <v>4251580</v>
      </c>
    </row>
    <row r="373" spans="1:47" x14ac:dyDescent="0.3">
      <c r="A373" t="s">
        <v>738</v>
      </c>
      <c r="B373" s="223">
        <v>1994980</v>
      </c>
      <c r="C373" s="223">
        <v>1996520</v>
      </c>
      <c r="D373" s="223">
        <v>1997550</v>
      </c>
      <c r="E373" s="223">
        <v>1998280</v>
      </c>
      <c r="F373" s="223">
        <v>1998830</v>
      </c>
      <c r="G373" s="223">
        <v>1999240</v>
      </c>
      <c r="H373" s="223">
        <v>2001430</v>
      </c>
      <c r="I373" s="223">
        <v>2003210</v>
      </c>
      <c r="J373" s="223">
        <v>2004640</v>
      </c>
      <c r="K373" s="223">
        <v>2005720</v>
      </c>
      <c r="L373" s="223">
        <v>2006480</v>
      </c>
      <c r="M373" s="223">
        <v>2007340</v>
      </c>
      <c r="N373" s="223">
        <v>2007760</v>
      </c>
      <c r="O373" s="223">
        <v>2007760</v>
      </c>
      <c r="P373" s="223">
        <v>2007350</v>
      </c>
      <c r="Q373" s="223">
        <v>2006570</v>
      </c>
      <c r="R373" s="223">
        <v>2005180</v>
      </c>
      <c r="S373" s="223">
        <v>2003080</v>
      </c>
      <c r="T373" s="223">
        <v>2000320</v>
      </c>
      <c r="U373" s="223">
        <v>1996930</v>
      </c>
      <c r="V373" s="223">
        <v>1992950</v>
      </c>
      <c r="W373" s="223">
        <v>1988430</v>
      </c>
      <c r="X373" s="223">
        <v>1983480</v>
      </c>
      <c r="Y373" s="223">
        <v>1978120</v>
      </c>
      <c r="Z373" s="223">
        <v>1972390</v>
      </c>
      <c r="AA373" s="223">
        <v>1966300</v>
      </c>
      <c r="AB373" s="223">
        <v>1959850</v>
      </c>
      <c r="AC373" s="223">
        <v>1953020</v>
      </c>
      <c r="AD373" s="223">
        <v>1945870</v>
      </c>
      <c r="AE373" s="223">
        <v>1938450</v>
      </c>
      <c r="AF373" s="223">
        <v>1930820</v>
      </c>
      <c r="AG373" s="223">
        <v>1923090</v>
      </c>
      <c r="AH373" s="223">
        <v>1915430</v>
      </c>
      <c r="AI373" s="223">
        <v>1907830</v>
      </c>
      <c r="AJ373" s="223">
        <v>1900310</v>
      </c>
      <c r="AK373" s="223">
        <v>1892860</v>
      </c>
      <c r="AL373" s="223">
        <v>1885460</v>
      </c>
      <c r="AM373" s="223">
        <v>1878060</v>
      </c>
      <c r="AN373" s="223">
        <v>1870650</v>
      </c>
      <c r="AO373" s="223">
        <v>1863250</v>
      </c>
      <c r="AP373" s="223">
        <v>1855850</v>
      </c>
      <c r="AQ373" s="223">
        <v>1848450</v>
      </c>
      <c r="AR373" s="223">
        <v>1841010</v>
      </c>
      <c r="AS373" s="223">
        <v>1833530</v>
      </c>
      <c r="AT373" s="223">
        <v>1826010</v>
      </c>
      <c r="AU373" s="223">
        <v>1818440</v>
      </c>
    </row>
    <row r="374" spans="1:47" x14ac:dyDescent="0.3">
      <c r="A374" t="s">
        <v>739</v>
      </c>
      <c r="B374" s="223">
        <v>44019100</v>
      </c>
      <c r="C374" s="223">
        <v>44282000</v>
      </c>
      <c r="D374" s="223">
        <v>44530400</v>
      </c>
      <c r="E374" s="223">
        <v>44767600</v>
      </c>
      <c r="F374" s="223">
        <v>44995400</v>
      </c>
      <c r="G374" s="223">
        <v>45215100</v>
      </c>
      <c r="H374" s="223">
        <v>45389500</v>
      </c>
      <c r="I374" s="223">
        <v>45552100</v>
      </c>
      <c r="J374" s="223">
        <v>45703800</v>
      </c>
      <c r="K374" s="223">
        <v>45844900</v>
      </c>
      <c r="L374" s="223">
        <v>45975800</v>
      </c>
      <c r="M374" s="223">
        <v>46105500</v>
      </c>
      <c r="N374" s="223">
        <v>46227300</v>
      </c>
      <c r="O374" s="223">
        <v>46341000</v>
      </c>
      <c r="P374" s="223">
        <v>46446800</v>
      </c>
      <c r="Q374" s="223">
        <v>46544700</v>
      </c>
      <c r="R374" s="223">
        <v>46469900</v>
      </c>
      <c r="S374" s="223">
        <v>46385400</v>
      </c>
      <c r="T374" s="223">
        <v>46291900</v>
      </c>
      <c r="U374" s="223">
        <v>46189800</v>
      </c>
      <c r="V374" s="223">
        <v>46079800</v>
      </c>
      <c r="W374" s="223">
        <v>45962600</v>
      </c>
      <c r="X374" s="223">
        <v>45839600</v>
      </c>
      <c r="Y374" s="223">
        <v>45711300</v>
      </c>
      <c r="Z374" s="223">
        <v>45578500</v>
      </c>
      <c r="AA374" s="223">
        <v>45441700</v>
      </c>
      <c r="AB374" s="223">
        <v>45301000</v>
      </c>
      <c r="AC374" s="223">
        <v>45156500</v>
      </c>
      <c r="AD374" s="223">
        <v>45008900</v>
      </c>
      <c r="AE374" s="223">
        <v>44858700</v>
      </c>
      <c r="AF374" s="223">
        <v>44706400</v>
      </c>
      <c r="AG374" s="223">
        <v>44549700</v>
      </c>
      <c r="AH374" s="223">
        <v>44385100</v>
      </c>
      <c r="AI374" s="223">
        <v>44213500</v>
      </c>
      <c r="AJ374" s="223">
        <v>44035600</v>
      </c>
      <c r="AK374" s="223">
        <v>43852200</v>
      </c>
      <c r="AL374" s="223">
        <v>43661800</v>
      </c>
      <c r="AM374" s="223">
        <v>43461800</v>
      </c>
      <c r="AN374" s="223">
        <v>43253100</v>
      </c>
      <c r="AO374" s="223">
        <v>43036300</v>
      </c>
      <c r="AP374" s="223">
        <v>42812000</v>
      </c>
      <c r="AQ374" s="223">
        <v>42580900</v>
      </c>
      <c r="AR374" s="223">
        <v>42343500</v>
      </c>
      <c r="AS374" s="223">
        <v>42100400</v>
      </c>
      <c r="AT374" s="223">
        <v>41852200</v>
      </c>
      <c r="AU374" s="223">
        <v>41599200</v>
      </c>
    </row>
    <row r="375" spans="1:47" x14ac:dyDescent="0.3">
      <c r="A375" t="s">
        <v>740</v>
      </c>
      <c r="B375" s="223">
        <v>9038630</v>
      </c>
      <c r="C375" s="223">
        <v>9092590</v>
      </c>
      <c r="D375" s="223">
        <v>9145790</v>
      </c>
      <c r="E375" s="223">
        <v>9198640</v>
      </c>
      <c r="F375" s="223">
        <v>9251370</v>
      </c>
      <c r="G375" s="223">
        <v>9304100</v>
      </c>
      <c r="H375" s="223">
        <v>9358070</v>
      </c>
      <c r="I375" s="223">
        <v>9413150</v>
      </c>
      <c r="J375" s="223">
        <v>9469370</v>
      </c>
      <c r="K375" s="223">
        <v>9526750</v>
      </c>
      <c r="L375" s="223">
        <v>9585320</v>
      </c>
      <c r="M375" s="223">
        <v>9641760</v>
      </c>
      <c r="N375" s="223">
        <v>9698940</v>
      </c>
      <c r="O375" s="223">
        <v>9757000</v>
      </c>
      <c r="P375" s="223">
        <v>9816050</v>
      </c>
      <c r="Q375" s="223">
        <v>9876210</v>
      </c>
      <c r="R375" s="223">
        <v>9899440</v>
      </c>
      <c r="S375" s="223">
        <v>9919980</v>
      </c>
      <c r="T375" s="223">
        <v>9938090</v>
      </c>
      <c r="U375" s="223">
        <v>9953980</v>
      </c>
      <c r="V375" s="223">
        <v>9967860</v>
      </c>
      <c r="W375" s="223">
        <v>9979670</v>
      </c>
      <c r="X375" s="223">
        <v>9989170</v>
      </c>
      <c r="Y375" s="223">
        <v>9996560</v>
      </c>
      <c r="Z375" s="223">
        <v>10002000</v>
      </c>
      <c r="AA375" s="223">
        <v>10005700</v>
      </c>
      <c r="AB375" s="223">
        <v>10008300</v>
      </c>
      <c r="AC375" s="223">
        <v>10010700</v>
      </c>
      <c r="AD375" s="223">
        <v>10013000</v>
      </c>
      <c r="AE375" s="223">
        <v>10015100</v>
      </c>
      <c r="AF375" s="223">
        <v>10017000</v>
      </c>
      <c r="AG375" s="223">
        <v>10018700</v>
      </c>
      <c r="AH375" s="223">
        <v>10020100</v>
      </c>
      <c r="AI375" s="223">
        <v>10021300</v>
      </c>
      <c r="AJ375" s="223">
        <v>10022300</v>
      </c>
      <c r="AK375" s="223">
        <v>10023000</v>
      </c>
      <c r="AL375" s="223">
        <v>10023200</v>
      </c>
      <c r="AM375" s="223">
        <v>10022500</v>
      </c>
      <c r="AN375" s="223">
        <v>10021100</v>
      </c>
      <c r="AO375" s="223">
        <v>10018800</v>
      </c>
      <c r="AP375" s="223">
        <v>10015800</v>
      </c>
      <c r="AQ375" s="223">
        <v>10011900</v>
      </c>
      <c r="AR375" s="223">
        <v>10007200</v>
      </c>
      <c r="AS375" s="223">
        <v>10001600</v>
      </c>
      <c r="AT375" s="223">
        <v>9995170</v>
      </c>
      <c r="AU375" s="223">
        <v>9987890</v>
      </c>
    </row>
    <row r="376" spans="1:47" x14ac:dyDescent="0.3">
      <c r="A376" t="s">
        <v>741</v>
      </c>
      <c r="B376" s="223">
        <v>60401200</v>
      </c>
      <c r="C376" s="223">
        <v>60863300</v>
      </c>
      <c r="D376" s="223">
        <v>61316100</v>
      </c>
      <c r="E376" s="223">
        <v>61763600</v>
      </c>
      <c r="F376" s="223">
        <v>62207800</v>
      </c>
      <c r="G376" s="223">
        <v>62649700</v>
      </c>
      <c r="H376" s="223">
        <v>63094300</v>
      </c>
      <c r="I376" s="223">
        <v>63538400</v>
      </c>
      <c r="J376" s="223">
        <v>63982000</v>
      </c>
      <c r="K376" s="223">
        <v>64424800</v>
      </c>
      <c r="L376" s="223">
        <v>64866300</v>
      </c>
      <c r="M376" s="223">
        <v>65258900</v>
      </c>
      <c r="N376" s="223">
        <v>65647100</v>
      </c>
      <c r="O376" s="223">
        <v>66031400</v>
      </c>
      <c r="P376" s="223">
        <v>66412700</v>
      </c>
      <c r="Q376" s="223">
        <v>66792100</v>
      </c>
      <c r="R376" s="223">
        <v>66896900</v>
      </c>
      <c r="S376" s="223">
        <v>66986500</v>
      </c>
      <c r="T376" s="223">
        <v>67062000</v>
      </c>
      <c r="U376" s="223">
        <v>67124200</v>
      </c>
      <c r="V376" s="223">
        <v>67173800</v>
      </c>
      <c r="W376" s="223">
        <v>67209300</v>
      </c>
      <c r="X376" s="223">
        <v>67228100</v>
      </c>
      <c r="Y376" s="223">
        <v>67231500</v>
      </c>
      <c r="Z376" s="223">
        <v>67220800</v>
      </c>
      <c r="AA376" s="223">
        <v>67197000</v>
      </c>
      <c r="AB376" s="223">
        <v>67163000</v>
      </c>
      <c r="AC376" s="223">
        <v>67122100</v>
      </c>
      <c r="AD376" s="223">
        <v>67074500</v>
      </c>
      <c r="AE376" s="223">
        <v>67020400</v>
      </c>
      <c r="AF376" s="223">
        <v>66960000</v>
      </c>
      <c r="AG376" s="223">
        <v>66891400</v>
      </c>
      <c r="AH376" s="223">
        <v>66812100</v>
      </c>
      <c r="AI376" s="223">
        <v>66722800</v>
      </c>
      <c r="AJ376" s="223">
        <v>66624300</v>
      </c>
      <c r="AK376" s="223">
        <v>66517300</v>
      </c>
      <c r="AL376" s="223">
        <v>66400300</v>
      </c>
      <c r="AM376" s="223">
        <v>66270800</v>
      </c>
      <c r="AN376" s="223">
        <v>66129700</v>
      </c>
      <c r="AO376" s="223">
        <v>65978000</v>
      </c>
      <c r="AP376" s="223">
        <v>65816400</v>
      </c>
      <c r="AQ376" s="223">
        <v>65646100</v>
      </c>
      <c r="AR376" s="223">
        <v>65468300</v>
      </c>
      <c r="AS376" s="223">
        <v>65283200</v>
      </c>
      <c r="AT376" s="223">
        <v>65091000</v>
      </c>
      <c r="AU376" s="223">
        <v>64891900</v>
      </c>
    </row>
    <row r="377" spans="1:47" x14ac:dyDescent="0.3">
      <c r="A377" t="s">
        <v>742</v>
      </c>
      <c r="B377" s="223">
        <v>1330780000</v>
      </c>
      <c r="C377" s="223">
        <v>1338380000</v>
      </c>
      <c r="D377" s="223">
        <v>1345730000</v>
      </c>
      <c r="E377" s="223">
        <v>1352870000</v>
      </c>
      <c r="F377" s="223">
        <v>1359840000</v>
      </c>
      <c r="G377" s="223">
        <v>1366680000</v>
      </c>
      <c r="H377" s="223">
        <v>1374300000</v>
      </c>
      <c r="I377" s="223">
        <v>1381580000</v>
      </c>
      <c r="J377" s="223">
        <v>1388550000</v>
      </c>
      <c r="K377" s="223">
        <v>1395270000</v>
      </c>
      <c r="L377" s="223">
        <v>1401740000</v>
      </c>
      <c r="M377" s="223">
        <v>1408830000</v>
      </c>
      <c r="N377" s="223">
        <v>1415520000</v>
      </c>
      <c r="O377" s="223">
        <v>1421840000</v>
      </c>
      <c r="P377" s="223">
        <v>1427810000</v>
      </c>
      <c r="Q377" s="223">
        <v>1433430000</v>
      </c>
      <c r="R377" s="223">
        <v>1438630000</v>
      </c>
      <c r="S377" s="223">
        <v>1443200000</v>
      </c>
      <c r="T377" s="223">
        <v>1447170000</v>
      </c>
      <c r="U377" s="223">
        <v>1450560000</v>
      </c>
      <c r="V377" s="223">
        <v>1453380000</v>
      </c>
      <c r="W377" s="223">
        <v>1455530000</v>
      </c>
      <c r="X377" s="223">
        <v>1456830000</v>
      </c>
      <c r="Y377" s="223">
        <v>1457340000</v>
      </c>
      <c r="Z377" s="223">
        <v>1457080000</v>
      </c>
      <c r="AA377" s="223">
        <v>1456080000</v>
      </c>
      <c r="AB377" s="223">
        <v>1454310000</v>
      </c>
      <c r="AC377" s="223">
        <v>1451750000</v>
      </c>
      <c r="AD377" s="223">
        <v>1448430000</v>
      </c>
      <c r="AE377" s="223">
        <v>1444410000</v>
      </c>
      <c r="AF377" s="223">
        <v>1439740000</v>
      </c>
      <c r="AG377" s="223">
        <v>1434530000</v>
      </c>
      <c r="AH377" s="223">
        <v>1428910000</v>
      </c>
      <c r="AI377" s="223">
        <v>1422900000</v>
      </c>
      <c r="AJ377" s="223">
        <v>1416540000</v>
      </c>
      <c r="AK377" s="223">
        <v>1409850000</v>
      </c>
      <c r="AL377" s="223">
        <v>1402770000</v>
      </c>
      <c r="AM377" s="223">
        <v>1395250000</v>
      </c>
      <c r="AN377" s="223">
        <v>1387310000</v>
      </c>
      <c r="AO377" s="223">
        <v>1379020000</v>
      </c>
      <c r="AP377" s="223">
        <v>1370410000</v>
      </c>
      <c r="AQ377" s="223">
        <v>1361450000</v>
      </c>
      <c r="AR377" s="223">
        <v>1352090000</v>
      </c>
      <c r="AS377" s="223">
        <v>1342380000</v>
      </c>
      <c r="AT377" s="223">
        <v>1332360000</v>
      </c>
      <c r="AU377" s="223">
        <v>1322080000</v>
      </c>
    </row>
    <row r="378" spans="1:47" x14ac:dyDescent="0.3">
      <c r="A378" t="s">
        <v>743</v>
      </c>
      <c r="B378" s="223">
        <v>706800000</v>
      </c>
      <c r="C378" s="223">
        <v>713541000</v>
      </c>
      <c r="D378" s="223">
        <v>720247000</v>
      </c>
      <c r="E378" s="223">
        <v>726963000</v>
      </c>
      <c r="F378" s="223">
        <v>733706000</v>
      </c>
      <c r="G378" s="223">
        <v>740484000</v>
      </c>
      <c r="H378" s="223">
        <v>746918000</v>
      </c>
      <c r="I378" s="223">
        <v>753325000</v>
      </c>
      <c r="J378" s="223">
        <v>759712000</v>
      </c>
      <c r="K378" s="223">
        <v>766089000</v>
      </c>
      <c r="L378" s="223">
        <v>772463000</v>
      </c>
      <c r="M378" s="223">
        <v>778157000</v>
      </c>
      <c r="N378" s="223">
        <v>783789000</v>
      </c>
      <c r="O378" s="223">
        <v>789364000</v>
      </c>
      <c r="P378" s="223">
        <v>794890000</v>
      </c>
      <c r="Q378" s="223">
        <v>800370000</v>
      </c>
      <c r="R378" s="223">
        <v>805758000</v>
      </c>
      <c r="S378" s="223">
        <v>810882000</v>
      </c>
      <c r="T378" s="223">
        <v>815755000</v>
      </c>
      <c r="U378" s="223">
        <v>820387000</v>
      </c>
      <c r="V378" s="223">
        <v>824790000</v>
      </c>
      <c r="W378" s="223">
        <v>828930000</v>
      </c>
      <c r="X378" s="223">
        <v>832751000</v>
      </c>
      <c r="Y378" s="223">
        <v>836268000</v>
      </c>
      <c r="Z378" s="223">
        <v>839497000</v>
      </c>
      <c r="AA378" s="223">
        <v>842451000</v>
      </c>
      <c r="AB378" s="223">
        <v>845113000</v>
      </c>
      <c r="AC378" s="223">
        <v>847448000</v>
      </c>
      <c r="AD378" s="223">
        <v>849473000</v>
      </c>
      <c r="AE378" s="223">
        <v>851201000</v>
      </c>
      <c r="AF378" s="223">
        <v>852645000</v>
      </c>
      <c r="AG378" s="223">
        <v>853794000</v>
      </c>
      <c r="AH378" s="223">
        <v>854620000</v>
      </c>
      <c r="AI378" s="223">
        <v>855141000</v>
      </c>
      <c r="AJ378" s="223">
        <v>855372000</v>
      </c>
      <c r="AK378" s="223">
        <v>855329000</v>
      </c>
      <c r="AL378" s="223">
        <v>855006000</v>
      </c>
      <c r="AM378" s="223">
        <v>854385000</v>
      </c>
      <c r="AN378" s="223">
        <v>853486000</v>
      </c>
      <c r="AO378" s="223">
        <v>852325000</v>
      </c>
      <c r="AP378" s="223">
        <v>850914000</v>
      </c>
      <c r="AQ378" s="223">
        <v>849252000</v>
      </c>
      <c r="AR378" s="223">
        <v>847326000</v>
      </c>
      <c r="AS378" s="223">
        <v>845152000</v>
      </c>
      <c r="AT378" s="223">
        <v>842745000</v>
      </c>
      <c r="AU378" s="223">
        <v>840118000</v>
      </c>
    </row>
    <row r="379" spans="1:47" x14ac:dyDescent="0.3">
      <c r="A379" t="s">
        <v>744</v>
      </c>
      <c r="B379" s="223">
        <v>1147610000</v>
      </c>
      <c r="C379" s="223">
        <v>1161910000</v>
      </c>
      <c r="D379" s="223">
        <v>1176670000</v>
      </c>
      <c r="E379" s="223">
        <v>1192060000</v>
      </c>
      <c r="F379" s="223">
        <v>1208140000</v>
      </c>
      <c r="G379" s="223">
        <v>1224940000</v>
      </c>
      <c r="H379" s="223">
        <v>1238330000</v>
      </c>
      <c r="I379" s="223">
        <v>1252200000</v>
      </c>
      <c r="J379" s="223">
        <v>1266550000</v>
      </c>
      <c r="K379" s="223">
        <v>1281340000</v>
      </c>
      <c r="L379" s="223">
        <v>1296560000</v>
      </c>
      <c r="M379" s="223">
        <v>1310280000</v>
      </c>
      <c r="N379" s="223">
        <v>1324220000</v>
      </c>
      <c r="O379" s="223">
        <v>1338360000</v>
      </c>
      <c r="P379" s="223">
        <v>1352710000</v>
      </c>
      <c r="Q379" s="223">
        <v>1367250000</v>
      </c>
      <c r="R379" s="223">
        <v>1381710000</v>
      </c>
      <c r="S379" s="223">
        <v>1395770000</v>
      </c>
      <c r="T379" s="223">
        <v>1409470000</v>
      </c>
      <c r="U379" s="223">
        <v>1422810000</v>
      </c>
      <c r="V379" s="223">
        <v>1435810000</v>
      </c>
      <c r="W379" s="223">
        <v>1448350000</v>
      </c>
      <c r="X379" s="223">
        <v>1460240000</v>
      </c>
      <c r="Y379" s="223">
        <v>1471510000</v>
      </c>
      <c r="Z379" s="223">
        <v>1482200000</v>
      </c>
      <c r="AA379" s="223">
        <v>1492320000</v>
      </c>
      <c r="AB379" s="223">
        <v>1501810000</v>
      </c>
      <c r="AC379" s="223">
        <v>1510530000</v>
      </c>
      <c r="AD379" s="223">
        <v>1518520000</v>
      </c>
      <c r="AE379" s="223">
        <v>1525830000</v>
      </c>
      <c r="AF379" s="223">
        <v>1532490000</v>
      </c>
      <c r="AG379" s="223">
        <v>1538480000</v>
      </c>
      <c r="AH379" s="223">
        <v>1543800000</v>
      </c>
      <c r="AI379" s="223">
        <v>1548450000</v>
      </c>
      <c r="AJ379" s="223">
        <v>1552460000</v>
      </c>
      <c r="AK379" s="223">
        <v>1555870000</v>
      </c>
      <c r="AL379" s="223">
        <v>1558660000</v>
      </c>
      <c r="AM379" s="223">
        <v>1560830000</v>
      </c>
      <c r="AN379" s="223">
        <v>1562390000</v>
      </c>
      <c r="AO379" s="223">
        <v>1563380000</v>
      </c>
      <c r="AP379" s="223">
        <v>1563800000</v>
      </c>
      <c r="AQ379" s="223">
        <v>1563660000</v>
      </c>
      <c r="AR379" s="223">
        <v>1562920000</v>
      </c>
      <c r="AS379" s="223">
        <v>1561610000</v>
      </c>
      <c r="AT379" s="223">
        <v>1559770000</v>
      </c>
      <c r="AU379" s="223">
        <v>1557400000</v>
      </c>
    </row>
    <row r="380" spans="1:47" x14ac:dyDescent="0.3">
      <c r="A380" t="s">
        <v>745</v>
      </c>
      <c r="B380" s="223">
        <v>316002000</v>
      </c>
      <c r="C380" s="223">
        <v>319490000</v>
      </c>
      <c r="D380" s="223">
        <v>322964000</v>
      </c>
      <c r="E380" s="223">
        <v>326441000</v>
      </c>
      <c r="F380" s="223">
        <v>329928000</v>
      </c>
      <c r="G380" s="223">
        <v>333431000</v>
      </c>
      <c r="H380" s="223">
        <v>336593000</v>
      </c>
      <c r="I380" s="223">
        <v>339739000</v>
      </c>
      <c r="J380" s="223">
        <v>342874000</v>
      </c>
      <c r="K380" s="223">
        <v>346001000</v>
      </c>
      <c r="L380" s="223">
        <v>349123000</v>
      </c>
      <c r="M380" s="223">
        <v>351932000</v>
      </c>
      <c r="N380" s="223">
        <v>354695000</v>
      </c>
      <c r="O380" s="223">
        <v>357416000</v>
      </c>
      <c r="P380" s="223">
        <v>360099000</v>
      </c>
      <c r="Q380" s="223">
        <v>362749000</v>
      </c>
      <c r="R380" s="223">
        <v>365927000</v>
      </c>
      <c r="S380" s="223">
        <v>368999000</v>
      </c>
      <c r="T380" s="223">
        <v>371973000</v>
      </c>
      <c r="U380" s="223">
        <v>374851000</v>
      </c>
      <c r="V380" s="223">
        <v>377638000</v>
      </c>
      <c r="W380" s="223">
        <v>380321000</v>
      </c>
      <c r="X380" s="223">
        <v>382874000</v>
      </c>
      <c r="Y380" s="223">
        <v>385304000</v>
      </c>
      <c r="Z380" s="223">
        <v>387619000</v>
      </c>
      <c r="AA380" s="223">
        <v>389824000</v>
      </c>
      <c r="AB380" s="223">
        <v>391907000</v>
      </c>
      <c r="AC380" s="223">
        <v>393849000</v>
      </c>
      <c r="AD380" s="223">
        <v>395658000</v>
      </c>
      <c r="AE380" s="223">
        <v>397342000</v>
      </c>
      <c r="AF380" s="223">
        <v>398907000</v>
      </c>
      <c r="AG380" s="223">
        <v>400348000</v>
      </c>
      <c r="AH380" s="223">
        <v>401654000</v>
      </c>
      <c r="AI380" s="223">
        <v>402834000</v>
      </c>
      <c r="AJ380" s="223">
        <v>403893000</v>
      </c>
      <c r="AK380" s="223">
        <v>404840000</v>
      </c>
      <c r="AL380" s="223">
        <v>405669000</v>
      </c>
      <c r="AM380" s="223">
        <v>406370000</v>
      </c>
      <c r="AN380" s="223">
        <v>406952000</v>
      </c>
      <c r="AO380" s="223">
        <v>407423000</v>
      </c>
      <c r="AP380" s="223">
        <v>407789000</v>
      </c>
      <c r="AQ380" s="223">
        <v>408051000</v>
      </c>
      <c r="AR380" s="223">
        <v>408206000</v>
      </c>
      <c r="AS380" s="223">
        <v>408260000</v>
      </c>
      <c r="AT380" s="223">
        <v>408220000</v>
      </c>
      <c r="AU380" s="223">
        <v>408089000</v>
      </c>
    </row>
    <row r="381" spans="1:47" x14ac:dyDescent="0.3">
      <c r="A381" t="s">
        <v>746</v>
      </c>
      <c r="B381" s="223">
        <v>143519000</v>
      </c>
      <c r="C381" s="223">
        <v>142963000</v>
      </c>
      <c r="D381" s="223">
        <v>142445000</v>
      </c>
      <c r="E381" s="223">
        <v>142004000</v>
      </c>
      <c r="F381" s="223">
        <v>141654000</v>
      </c>
      <c r="G381" s="223">
        <v>141400000</v>
      </c>
      <c r="H381" s="223">
        <v>141508000</v>
      </c>
      <c r="I381" s="223">
        <v>141690000</v>
      </c>
      <c r="J381" s="223">
        <v>141936000</v>
      </c>
      <c r="K381" s="223">
        <v>142238000</v>
      </c>
      <c r="L381" s="223">
        <v>142585000</v>
      </c>
      <c r="M381" s="223">
        <v>143119000</v>
      </c>
      <c r="N381" s="223">
        <v>143645000</v>
      </c>
      <c r="O381" s="223">
        <v>144157000</v>
      </c>
      <c r="P381" s="223">
        <v>144649000</v>
      </c>
      <c r="Q381" s="223">
        <v>145118000</v>
      </c>
      <c r="R381" s="223">
        <v>145398000</v>
      </c>
      <c r="S381" s="223">
        <v>145634000</v>
      </c>
      <c r="T381" s="223">
        <v>145824000</v>
      </c>
      <c r="U381" s="223">
        <v>145967000</v>
      </c>
      <c r="V381" s="223">
        <v>146061000</v>
      </c>
      <c r="W381" s="223">
        <v>146100000</v>
      </c>
      <c r="X381" s="223">
        <v>146078000</v>
      </c>
      <c r="Y381" s="223">
        <v>146001000</v>
      </c>
      <c r="Z381" s="223">
        <v>145874000</v>
      </c>
      <c r="AA381" s="223">
        <v>145703000</v>
      </c>
      <c r="AB381" s="223">
        <v>145500000</v>
      </c>
      <c r="AC381" s="223">
        <v>145280000</v>
      </c>
      <c r="AD381" s="223">
        <v>145046000</v>
      </c>
      <c r="AE381" s="223">
        <v>144801000</v>
      </c>
      <c r="AF381" s="223">
        <v>144547000</v>
      </c>
      <c r="AG381" s="223">
        <v>144288000</v>
      </c>
      <c r="AH381" s="223">
        <v>144029000</v>
      </c>
      <c r="AI381" s="223">
        <v>143770000</v>
      </c>
      <c r="AJ381" s="223">
        <v>143512000</v>
      </c>
      <c r="AK381" s="223">
        <v>143255000</v>
      </c>
      <c r="AL381" s="223">
        <v>143001000</v>
      </c>
      <c r="AM381" s="223">
        <v>142751000</v>
      </c>
      <c r="AN381" s="223">
        <v>142503000</v>
      </c>
      <c r="AO381" s="223">
        <v>142255000</v>
      </c>
      <c r="AP381" s="223">
        <v>142004000</v>
      </c>
      <c r="AQ381" s="223">
        <v>141751000</v>
      </c>
      <c r="AR381" s="223">
        <v>141493000</v>
      </c>
      <c r="AS381" s="223">
        <v>141229000</v>
      </c>
      <c r="AT381" s="223">
        <v>140957000</v>
      </c>
      <c r="AU381" s="223">
        <v>140674000</v>
      </c>
    </row>
    <row r="382" spans="1:47" x14ac:dyDescent="0.3">
      <c r="A382" t="s">
        <v>747</v>
      </c>
      <c r="B382" s="223">
        <v>433163000</v>
      </c>
      <c r="C382" s="223">
        <v>437389000</v>
      </c>
      <c r="D382" s="223">
        <v>441610000</v>
      </c>
      <c r="E382" s="223">
        <v>445841000</v>
      </c>
      <c r="F382" s="223">
        <v>450090000</v>
      </c>
      <c r="G382" s="223">
        <v>454360000</v>
      </c>
      <c r="H382" s="223">
        <v>458280000</v>
      </c>
      <c r="I382" s="223">
        <v>462210000</v>
      </c>
      <c r="J382" s="223">
        <v>466149000</v>
      </c>
      <c r="K382" s="223">
        <v>470099000</v>
      </c>
      <c r="L382" s="223">
        <v>474060000</v>
      </c>
      <c r="M382" s="223">
        <v>477644000</v>
      </c>
      <c r="N382" s="223">
        <v>481194000</v>
      </c>
      <c r="O382" s="223">
        <v>484716000</v>
      </c>
      <c r="P382" s="223">
        <v>488217000</v>
      </c>
      <c r="Q382" s="223">
        <v>491706000</v>
      </c>
      <c r="R382" s="223">
        <v>494261000</v>
      </c>
      <c r="S382" s="223">
        <v>496680000</v>
      </c>
      <c r="T382" s="223">
        <v>498970000</v>
      </c>
      <c r="U382" s="223">
        <v>501140000</v>
      </c>
      <c r="V382" s="223">
        <v>503196000</v>
      </c>
      <c r="W382" s="223">
        <v>505116000</v>
      </c>
      <c r="X382" s="223">
        <v>506860000</v>
      </c>
      <c r="Y382" s="223">
        <v>508440000</v>
      </c>
      <c r="Z382" s="223">
        <v>509868000</v>
      </c>
      <c r="AA382" s="223">
        <v>511154000</v>
      </c>
      <c r="AB382" s="223">
        <v>512291000</v>
      </c>
      <c r="AC382" s="223">
        <v>513259000</v>
      </c>
      <c r="AD382" s="223">
        <v>514071000</v>
      </c>
      <c r="AE382" s="223">
        <v>514738000</v>
      </c>
      <c r="AF382" s="223">
        <v>515269000</v>
      </c>
      <c r="AG382" s="223">
        <v>515662000</v>
      </c>
      <c r="AH382" s="223">
        <v>515906000</v>
      </c>
      <c r="AI382" s="223">
        <v>516012000</v>
      </c>
      <c r="AJ382" s="223">
        <v>515989000</v>
      </c>
      <c r="AK382" s="223">
        <v>515846000</v>
      </c>
      <c r="AL382" s="223">
        <v>515587000</v>
      </c>
      <c r="AM382" s="223">
        <v>515219000</v>
      </c>
      <c r="AN382" s="223">
        <v>514746000</v>
      </c>
      <c r="AO382" s="223">
        <v>514176000</v>
      </c>
      <c r="AP382" s="223">
        <v>513511000</v>
      </c>
      <c r="AQ382" s="223">
        <v>512763000</v>
      </c>
      <c r="AR382" s="223">
        <v>511943000</v>
      </c>
      <c r="AS382" s="223">
        <v>511053000</v>
      </c>
      <c r="AT382" s="223">
        <v>510093000</v>
      </c>
      <c r="AU382" s="223">
        <v>509066000</v>
      </c>
    </row>
    <row r="383" spans="1:47" x14ac:dyDescent="0.3">
      <c r="A383" t="s">
        <v>748</v>
      </c>
      <c r="B383" s="223">
        <v>1968520000</v>
      </c>
      <c r="C383" s="223">
        <v>2002870000</v>
      </c>
      <c r="D383" s="223">
        <v>2038390000</v>
      </c>
      <c r="E383" s="223">
        <v>2075340000</v>
      </c>
      <c r="F383" s="223">
        <v>2113770000</v>
      </c>
      <c r="G383" s="223">
        <v>2153710000</v>
      </c>
      <c r="H383" s="223">
        <v>2191910000</v>
      </c>
      <c r="I383" s="223">
        <v>2231390000</v>
      </c>
      <c r="J383" s="223">
        <v>2272140000</v>
      </c>
      <c r="K383" s="223">
        <v>2314140000</v>
      </c>
      <c r="L383" s="223">
        <v>2357340000</v>
      </c>
      <c r="M383" s="223">
        <v>2397670000</v>
      </c>
      <c r="N383" s="223">
        <v>2438930000</v>
      </c>
      <c r="O383" s="223">
        <v>2481070000</v>
      </c>
      <c r="P383" s="223">
        <v>2524090000</v>
      </c>
      <c r="Q383" s="223">
        <v>2567970000</v>
      </c>
      <c r="R383" s="223">
        <v>2613680000</v>
      </c>
      <c r="S383" s="223">
        <v>2659020000</v>
      </c>
      <c r="T383" s="223">
        <v>2704000000</v>
      </c>
      <c r="U383" s="223">
        <v>2748610000</v>
      </c>
      <c r="V383" s="223">
        <v>2792850000</v>
      </c>
      <c r="W383" s="223">
        <v>2836580000</v>
      </c>
      <c r="X383" s="223">
        <v>2879550000</v>
      </c>
      <c r="Y383" s="223">
        <v>2921790000</v>
      </c>
      <c r="Z383" s="223">
        <v>2963280000</v>
      </c>
      <c r="AA383" s="223">
        <v>3004060000</v>
      </c>
      <c r="AB383" s="223">
        <v>3044010000</v>
      </c>
      <c r="AC383" s="223">
        <v>3083010000</v>
      </c>
      <c r="AD383" s="223">
        <v>3121080000</v>
      </c>
      <c r="AE383" s="223">
        <v>3158250000</v>
      </c>
      <c r="AF383" s="223">
        <v>3194530000</v>
      </c>
      <c r="AG383" s="223">
        <v>3229850000</v>
      </c>
      <c r="AH383" s="223">
        <v>3264130000</v>
      </c>
      <c r="AI383" s="223">
        <v>3297380000</v>
      </c>
      <c r="AJ383" s="223">
        <v>3329650000</v>
      </c>
      <c r="AK383" s="223">
        <v>3360950000</v>
      </c>
      <c r="AL383" s="223">
        <v>3391240000</v>
      </c>
      <c r="AM383" s="223">
        <v>3420450000</v>
      </c>
      <c r="AN383" s="223">
        <v>3448610000</v>
      </c>
      <c r="AO383" s="223">
        <v>3475770000</v>
      </c>
      <c r="AP383" s="223">
        <v>3501950000</v>
      </c>
      <c r="AQ383" s="223">
        <v>3527040000</v>
      </c>
      <c r="AR383" s="223">
        <v>3550850000</v>
      </c>
      <c r="AS383" s="223">
        <v>3573430000</v>
      </c>
      <c r="AT383" s="223">
        <v>3594810000</v>
      </c>
      <c r="AU383" s="223">
        <v>3615020000</v>
      </c>
    </row>
  </sheetData>
  <mergeCells count="10">
    <mergeCell ref="A234:A248"/>
    <mergeCell ref="A249:A263"/>
    <mergeCell ref="A264:A278"/>
    <mergeCell ref="A279:A293"/>
    <mergeCell ref="A158:A159"/>
    <mergeCell ref="A160:A173"/>
    <mergeCell ref="A174:A188"/>
    <mergeCell ref="A189:A203"/>
    <mergeCell ref="A204:A218"/>
    <mergeCell ref="A219:A233"/>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R122"/>
  <sheetViews>
    <sheetView zoomScaleNormal="100" workbookViewId="0">
      <selection activeCell="C18" sqref="C18"/>
    </sheetView>
  </sheetViews>
  <sheetFormatPr baseColWidth="10" defaultRowHeight="14.4" x14ac:dyDescent="0.3"/>
  <cols>
    <col min="1" max="1" width="31.5546875" customWidth="1"/>
    <col min="2" max="2" width="23" customWidth="1"/>
  </cols>
  <sheetData>
    <row r="1" spans="1:96" ht="43.2" x14ac:dyDescent="0.3">
      <c r="A1" s="58" t="s">
        <v>768</v>
      </c>
      <c r="B1" s="89" t="s">
        <v>382</v>
      </c>
      <c r="C1" s="83">
        <v>2006</v>
      </c>
      <c r="D1" s="58">
        <v>2007</v>
      </c>
      <c r="E1" s="83">
        <v>2008</v>
      </c>
      <c r="F1" s="58">
        <v>2009</v>
      </c>
      <c r="G1" s="83">
        <v>2010</v>
      </c>
      <c r="H1" s="58">
        <v>2011</v>
      </c>
      <c r="I1" s="83">
        <v>2012</v>
      </c>
      <c r="J1" s="58">
        <v>2013</v>
      </c>
      <c r="K1" s="83">
        <v>2014</v>
      </c>
      <c r="L1" s="58">
        <v>2015</v>
      </c>
      <c r="M1" s="83">
        <v>2016</v>
      </c>
      <c r="N1" s="58">
        <v>2017</v>
      </c>
      <c r="O1" s="83">
        <v>2018</v>
      </c>
      <c r="P1" s="58">
        <v>2019</v>
      </c>
      <c r="Q1" s="83">
        <v>2020</v>
      </c>
      <c r="R1" s="58">
        <v>2021</v>
      </c>
      <c r="S1" s="83">
        <v>2022</v>
      </c>
      <c r="T1" s="58">
        <v>2023</v>
      </c>
      <c r="U1" s="83">
        <v>2024</v>
      </c>
      <c r="V1" s="58">
        <v>2025</v>
      </c>
      <c r="W1" s="83">
        <v>2026</v>
      </c>
      <c r="X1" s="58">
        <v>2027</v>
      </c>
      <c r="Y1" s="83">
        <v>2028</v>
      </c>
      <c r="Z1" s="58">
        <v>2029</v>
      </c>
      <c r="AA1" s="83">
        <v>2030</v>
      </c>
      <c r="AB1" s="58">
        <v>2031</v>
      </c>
      <c r="AC1" s="83">
        <v>2032</v>
      </c>
      <c r="AD1" s="58">
        <v>2033</v>
      </c>
      <c r="AE1" s="83">
        <v>2034</v>
      </c>
      <c r="AF1" s="58">
        <v>2035</v>
      </c>
      <c r="AG1" s="83">
        <v>2036</v>
      </c>
      <c r="AH1" s="58">
        <v>2037</v>
      </c>
      <c r="AI1" s="83">
        <v>2038</v>
      </c>
      <c r="AJ1" s="58">
        <v>2039</v>
      </c>
      <c r="AK1" s="83">
        <v>2040</v>
      </c>
      <c r="AL1" s="58">
        <v>2041</v>
      </c>
      <c r="AM1" s="83">
        <v>2042</v>
      </c>
      <c r="AN1" s="58">
        <v>2043</v>
      </c>
      <c r="AO1" s="83">
        <v>2044</v>
      </c>
      <c r="AP1" s="58">
        <v>2045</v>
      </c>
      <c r="AQ1" s="83">
        <v>2046</v>
      </c>
      <c r="AR1" s="58">
        <v>2047</v>
      </c>
      <c r="AS1" s="83">
        <v>2048</v>
      </c>
      <c r="AT1" s="58">
        <v>2049</v>
      </c>
      <c r="AU1" s="83">
        <v>2050</v>
      </c>
      <c r="AV1" s="58">
        <v>2051</v>
      </c>
      <c r="AW1" s="83">
        <v>2052</v>
      </c>
      <c r="AX1" s="58">
        <v>2053</v>
      </c>
      <c r="AY1" s="83">
        <v>2054</v>
      </c>
      <c r="AZ1" s="58">
        <v>2055</v>
      </c>
      <c r="BA1" s="83">
        <v>2056</v>
      </c>
      <c r="BB1" s="58">
        <v>2057</v>
      </c>
      <c r="BC1" s="83">
        <v>2058</v>
      </c>
      <c r="BD1" s="58">
        <v>2059</v>
      </c>
      <c r="BE1" s="83">
        <v>2060</v>
      </c>
      <c r="BF1" s="58">
        <v>2061</v>
      </c>
      <c r="BG1" s="83">
        <v>2062</v>
      </c>
      <c r="BH1" s="58">
        <v>2063</v>
      </c>
      <c r="BI1" s="83">
        <v>2064</v>
      </c>
      <c r="BJ1" s="58">
        <v>2065</v>
      </c>
      <c r="BK1" s="83">
        <v>2066</v>
      </c>
      <c r="BL1" s="58">
        <v>2067</v>
      </c>
      <c r="BM1" s="83">
        <v>2068</v>
      </c>
      <c r="BN1" s="58">
        <v>2069</v>
      </c>
      <c r="BO1" s="83">
        <v>2070</v>
      </c>
      <c r="BP1" s="58">
        <v>2071</v>
      </c>
      <c r="BQ1" s="83">
        <v>2072</v>
      </c>
      <c r="BR1" s="58">
        <v>2073</v>
      </c>
      <c r="BS1" s="83">
        <v>2074</v>
      </c>
      <c r="BT1" s="58">
        <v>2075</v>
      </c>
      <c r="BU1" s="83">
        <v>2076</v>
      </c>
      <c r="BV1" s="58">
        <v>2077</v>
      </c>
      <c r="BW1" s="83">
        <v>2078</v>
      </c>
      <c r="BX1" s="58">
        <v>2079</v>
      </c>
      <c r="BY1" s="83">
        <v>2080</v>
      </c>
      <c r="BZ1" s="58">
        <v>2081</v>
      </c>
      <c r="CA1" s="83">
        <v>2082</v>
      </c>
      <c r="CB1" s="83">
        <v>2083</v>
      </c>
      <c r="CC1" s="58">
        <v>2084</v>
      </c>
      <c r="CD1" s="83">
        <v>2085</v>
      </c>
      <c r="CE1" s="58">
        <v>2086</v>
      </c>
      <c r="CF1" s="83">
        <v>2087</v>
      </c>
      <c r="CG1" s="58">
        <v>2088</v>
      </c>
      <c r="CH1" s="83">
        <v>2089</v>
      </c>
      <c r="CI1" s="58">
        <v>2090</v>
      </c>
      <c r="CJ1" s="83">
        <v>2091</v>
      </c>
      <c r="CK1" s="58">
        <v>2092</v>
      </c>
      <c r="CL1" s="83">
        <v>2093</v>
      </c>
      <c r="CM1" s="58">
        <v>2094</v>
      </c>
      <c r="CN1" s="83">
        <v>2095</v>
      </c>
      <c r="CO1" s="58">
        <v>2096</v>
      </c>
      <c r="CP1" s="83">
        <v>2097</v>
      </c>
      <c r="CQ1" s="58">
        <v>2098</v>
      </c>
      <c r="CR1" s="58">
        <v>2099</v>
      </c>
    </row>
    <row r="2" spans="1:96" x14ac:dyDescent="0.3">
      <c r="A2" s="57" t="s">
        <v>1</v>
      </c>
      <c r="B2" s="57" t="s">
        <v>95</v>
      </c>
      <c r="C2" s="45" t="s">
        <v>210</v>
      </c>
      <c r="D2" s="45" t="s">
        <v>210</v>
      </c>
      <c r="E2" s="45" t="s">
        <v>210</v>
      </c>
      <c r="F2" s="45" t="s">
        <v>210</v>
      </c>
      <c r="G2" s="45" t="s">
        <v>210</v>
      </c>
      <c r="H2" s="45" t="s">
        <v>210</v>
      </c>
      <c r="I2" s="45" t="s">
        <v>210</v>
      </c>
      <c r="J2" s="45" t="s">
        <v>210</v>
      </c>
      <c r="K2" s="45" t="s">
        <v>210</v>
      </c>
      <c r="L2" s="45" t="s">
        <v>210</v>
      </c>
      <c r="M2" s="45" t="s">
        <v>210</v>
      </c>
      <c r="N2" s="45" t="s">
        <v>210</v>
      </c>
      <c r="O2" s="45" t="s">
        <v>210</v>
      </c>
      <c r="P2" s="45" t="s">
        <v>210</v>
      </c>
      <c r="Q2" s="45" t="s">
        <v>210</v>
      </c>
      <c r="R2" s="45" t="s">
        <v>210</v>
      </c>
      <c r="S2" s="45" t="s">
        <v>210</v>
      </c>
      <c r="T2" s="45" t="s">
        <v>210</v>
      </c>
      <c r="U2" s="45" t="s">
        <v>210</v>
      </c>
      <c r="V2" s="45" t="s">
        <v>210</v>
      </c>
      <c r="W2" s="45" t="s">
        <v>210</v>
      </c>
      <c r="X2" s="45" t="s">
        <v>210</v>
      </c>
      <c r="Y2" s="45" t="s">
        <v>210</v>
      </c>
      <c r="Z2" s="45" t="s">
        <v>210</v>
      </c>
      <c r="AA2" s="45" t="s">
        <v>210</v>
      </c>
      <c r="AB2" s="45" t="s">
        <v>210</v>
      </c>
      <c r="AC2" s="45" t="s">
        <v>210</v>
      </c>
      <c r="AD2" s="45" t="s">
        <v>210</v>
      </c>
      <c r="AE2" s="45" t="s">
        <v>210</v>
      </c>
      <c r="AF2" s="45" t="s">
        <v>210</v>
      </c>
      <c r="AG2" s="45" t="s">
        <v>210</v>
      </c>
      <c r="AH2" s="45" t="s">
        <v>210</v>
      </c>
      <c r="AI2" s="45" t="s">
        <v>210</v>
      </c>
      <c r="AJ2" s="45" t="s">
        <v>210</v>
      </c>
      <c r="AK2" s="45" t="s">
        <v>210</v>
      </c>
      <c r="AL2" s="45" t="s">
        <v>210</v>
      </c>
      <c r="AM2" s="45" t="s">
        <v>210</v>
      </c>
      <c r="AN2" s="45" t="s">
        <v>210</v>
      </c>
      <c r="AO2" s="45" t="s">
        <v>210</v>
      </c>
      <c r="AP2" s="45" t="s">
        <v>210</v>
      </c>
      <c r="AQ2" s="45" t="s">
        <v>210</v>
      </c>
      <c r="AR2" s="45" t="s">
        <v>210</v>
      </c>
      <c r="AS2" s="45" t="s">
        <v>210</v>
      </c>
      <c r="AT2" s="45" t="s">
        <v>210</v>
      </c>
      <c r="AU2" s="45" t="s">
        <v>210</v>
      </c>
      <c r="AV2" s="45" t="s">
        <v>210</v>
      </c>
      <c r="AW2" s="45" t="s">
        <v>210</v>
      </c>
      <c r="AX2" s="45" t="s">
        <v>210</v>
      </c>
      <c r="AY2" s="45" t="s">
        <v>210</v>
      </c>
      <c r="AZ2" s="45" t="s">
        <v>210</v>
      </c>
      <c r="BA2" s="45" t="s">
        <v>210</v>
      </c>
      <c r="BB2" s="45" t="s">
        <v>210</v>
      </c>
      <c r="BC2" s="45" t="s">
        <v>210</v>
      </c>
      <c r="BD2" s="45" t="s">
        <v>210</v>
      </c>
      <c r="BE2" s="45" t="s">
        <v>210</v>
      </c>
      <c r="BF2" s="45" t="s">
        <v>210</v>
      </c>
      <c r="BG2" s="45" t="s">
        <v>210</v>
      </c>
      <c r="BH2" s="45" t="s">
        <v>210</v>
      </c>
      <c r="BI2" s="45" t="s">
        <v>210</v>
      </c>
      <c r="BJ2" s="45" t="s">
        <v>210</v>
      </c>
      <c r="BK2" s="45" t="s">
        <v>210</v>
      </c>
      <c r="BL2" s="45" t="s">
        <v>210</v>
      </c>
      <c r="BM2" s="45" t="s">
        <v>210</v>
      </c>
      <c r="BN2" s="45" t="s">
        <v>210</v>
      </c>
      <c r="BO2" s="45" t="s">
        <v>210</v>
      </c>
      <c r="BP2" s="45" t="s">
        <v>210</v>
      </c>
      <c r="BQ2" s="45" t="s">
        <v>210</v>
      </c>
      <c r="BR2" s="45" t="s">
        <v>210</v>
      </c>
      <c r="BS2" s="45" t="s">
        <v>210</v>
      </c>
      <c r="BT2" s="45" t="s">
        <v>210</v>
      </c>
      <c r="BU2" s="45" t="s">
        <v>210</v>
      </c>
      <c r="BV2" s="45" t="s">
        <v>210</v>
      </c>
      <c r="BW2" s="45" t="s">
        <v>210</v>
      </c>
      <c r="BX2" s="45" t="s">
        <v>210</v>
      </c>
      <c r="BY2" s="45" t="s">
        <v>210</v>
      </c>
      <c r="BZ2" s="45" t="s">
        <v>210</v>
      </c>
      <c r="CA2" s="45" t="s">
        <v>210</v>
      </c>
      <c r="CB2" s="45" t="s">
        <v>210</v>
      </c>
      <c r="CC2" s="45" t="s">
        <v>210</v>
      </c>
      <c r="CD2" s="45" t="s">
        <v>210</v>
      </c>
      <c r="CE2" s="45" t="s">
        <v>210</v>
      </c>
      <c r="CF2" s="45" t="s">
        <v>210</v>
      </c>
      <c r="CG2" s="45" t="s">
        <v>210</v>
      </c>
      <c r="CH2" s="45" t="s">
        <v>210</v>
      </c>
      <c r="CI2" s="45" t="s">
        <v>210</v>
      </c>
      <c r="CJ2" s="45" t="s">
        <v>210</v>
      </c>
      <c r="CK2" s="45" t="s">
        <v>210</v>
      </c>
      <c r="CL2" s="45" t="s">
        <v>210</v>
      </c>
      <c r="CM2" s="45" t="s">
        <v>210</v>
      </c>
      <c r="CN2" s="45" t="s">
        <v>210</v>
      </c>
      <c r="CO2" s="45" t="s">
        <v>210</v>
      </c>
      <c r="CP2" s="45" t="s">
        <v>210</v>
      </c>
      <c r="CQ2" s="45" t="s">
        <v>210</v>
      </c>
      <c r="CR2" s="45" t="s">
        <v>210</v>
      </c>
    </row>
    <row r="3" spans="1:96" x14ac:dyDescent="0.3">
      <c r="A3" s="253" t="s">
        <v>11</v>
      </c>
      <c r="B3" s="59" t="s">
        <v>72</v>
      </c>
      <c r="C3" s="119">
        <v>1.0386848360274719</v>
      </c>
      <c r="D3" s="119">
        <v>1.0249621629790686</v>
      </c>
      <c r="E3" s="119">
        <v>1.0184091999564853</v>
      </c>
      <c r="F3" s="119">
        <v>0.98422444981640766</v>
      </c>
      <c r="G3" s="119">
        <v>1.0176715247704378</v>
      </c>
      <c r="H3" s="119">
        <v>1.0492504488006298</v>
      </c>
      <c r="I3" s="119">
        <v>0.99612178426964537</v>
      </c>
      <c r="J3" s="119">
        <v>0.97709276579779569</v>
      </c>
      <c r="K3" s="119">
        <v>0.97013647075100673</v>
      </c>
      <c r="L3" s="119">
        <v>0.94086697294676469</v>
      </c>
      <c r="M3" s="119">
        <v>1.0592205175063296</v>
      </c>
      <c r="N3" s="119">
        <v>1.0288634604110876</v>
      </c>
      <c r="O3" s="119">
        <v>1.0050676705878547</v>
      </c>
      <c r="P3" s="119">
        <v>0.91950384270235486</v>
      </c>
      <c r="Q3" s="119">
        <v>0.90383393002176238</v>
      </c>
      <c r="R3" s="119">
        <v>0.90176968919090028</v>
      </c>
      <c r="S3" s="119">
        <v>0.96873408382764492</v>
      </c>
      <c r="T3" s="119">
        <v>0.9739534884744161</v>
      </c>
      <c r="U3" s="119">
        <v>0.95351948390699104</v>
      </c>
      <c r="V3" s="119">
        <v>0.91611906864885584</v>
      </c>
      <c r="W3" s="119">
        <v>1.0082592393528609</v>
      </c>
      <c r="X3" s="119">
        <v>1.0242178961319834</v>
      </c>
      <c r="Y3" s="119">
        <v>0.97370845087754165</v>
      </c>
      <c r="Z3" s="119">
        <v>1.0096770592980693</v>
      </c>
      <c r="AA3" s="119">
        <v>0.9388301215981304</v>
      </c>
      <c r="AB3" s="119">
        <v>0.93360373374021366</v>
      </c>
      <c r="AC3" s="119">
        <v>1.0280612760396675</v>
      </c>
      <c r="AD3" s="119">
        <v>1.0045752162933166</v>
      </c>
      <c r="AE3" s="119">
        <v>0.86512148739893469</v>
      </c>
      <c r="AF3" s="119">
        <v>0.92457040681333524</v>
      </c>
      <c r="AG3" s="119">
        <v>0.91572111881102813</v>
      </c>
      <c r="AH3" s="119">
        <v>0.99228553442275591</v>
      </c>
      <c r="AI3" s="119">
        <v>1.0042802600021525</v>
      </c>
      <c r="AJ3" s="119">
        <v>0.96293643778668614</v>
      </c>
      <c r="AK3" s="119">
        <v>0.94059967455282245</v>
      </c>
      <c r="AL3" s="119">
        <v>0.84466974503176984</v>
      </c>
      <c r="AM3" s="119">
        <v>0.9175665680223527</v>
      </c>
      <c r="AN3" s="119">
        <v>0.87378588834276782</v>
      </c>
      <c r="AO3" s="119">
        <v>0.93387463635019419</v>
      </c>
      <c r="AP3" s="119">
        <v>0.98808937141189968</v>
      </c>
      <c r="AQ3" s="119">
        <v>1.0106733915049675</v>
      </c>
      <c r="AR3" s="119">
        <v>0.90210225122728549</v>
      </c>
      <c r="AS3" s="119">
        <v>0.94983441582158845</v>
      </c>
      <c r="AT3" s="119">
        <v>0.81428458134363335</v>
      </c>
      <c r="AU3" s="119">
        <v>0.86802938936330654</v>
      </c>
      <c r="AV3" s="119">
        <v>0.90647302212526437</v>
      </c>
      <c r="AW3" s="119">
        <v>0.83437759950131185</v>
      </c>
      <c r="AX3" s="119">
        <v>0.84488846226508263</v>
      </c>
      <c r="AY3" s="119">
        <v>0.87573663820263037</v>
      </c>
      <c r="AZ3" s="119">
        <v>0.89349587263105246</v>
      </c>
      <c r="BA3" s="119">
        <v>0.96934673423667883</v>
      </c>
      <c r="BB3" s="119">
        <v>0.98335705202166956</v>
      </c>
      <c r="BC3" s="119">
        <v>0.75973003563042507</v>
      </c>
      <c r="BD3" s="119">
        <v>0.92378725326536026</v>
      </c>
      <c r="BE3" s="119">
        <v>0.87112114918517536</v>
      </c>
      <c r="BF3" s="119">
        <v>0.82268236135023898</v>
      </c>
      <c r="BG3" s="119">
        <v>0.80879834086852076</v>
      </c>
      <c r="BH3" s="119">
        <v>0.85031876133483397</v>
      </c>
      <c r="BI3" s="119">
        <v>0.92014400777588079</v>
      </c>
      <c r="BJ3" s="119">
        <v>0.94575155705987268</v>
      </c>
      <c r="BK3" s="119">
        <v>0.896636171837768</v>
      </c>
      <c r="BL3" s="119">
        <v>0.8843222797907957</v>
      </c>
      <c r="BM3" s="119">
        <v>0.84529557287552748</v>
      </c>
      <c r="BN3" s="119">
        <v>0.89448798654183215</v>
      </c>
      <c r="BO3" s="119">
        <v>0.78530122136448433</v>
      </c>
      <c r="BP3" s="119">
        <v>0.78390022162245887</v>
      </c>
      <c r="BQ3" s="119">
        <v>0.81840638333427862</v>
      </c>
      <c r="BR3" s="119">
        <v>0.82115485658932397</v>
      </c>
      <c r="BS3" s="119">
        <v>0.78946165263808532</v>
      </c>
      <c r="BT3" s="119">
        <v>0.82473575109797048</v>
      </c>
      <c r="BU3" s="119">
        <v>0.79072843373362278</v>
      </c>
      <c r="BV3" s="119">
        <v>0.80827560409564936</v>
      </c>
      <c r="BW3" s="119">
        <v>0.89791551892627364</v>
      </c>
      <c r="BX3" s="119">
        <v>0.80816325704839853</v>
      </c>
      <c r="BY3" s="119">
        <v>0.76586930737929593</v>
      </c>
      <c r="BZ3" s="119">
        <v>0.84317403430585325</v>
      </c>
      <c r="CA3" s="119">
        <v>0.77955965902323698</v>
      </c>
      <c r="CB3" s="119">
        <v>0.73218407005964048</v>
      </c>
      <c r="CC3" s="119">
        <v>0.79548096291502468</v>
      </c>
      <c r="CD3" s="119">
        <v>0.8005311567206691</v>
      </c>
      <c r="CE3" s="119">
        <v>0.81804252816817036</v>
      </c>
      <c r="CF3" s="119">
        <v>0.72652699038638713</v>
      </c>
      <c r="CG3" s="119">
        <v>0.69783321435431511</v>
      </c>
      <c r="CH3" s="119">
        <v>0.75964131732687745</v>
      </c>
      <c r="CI3" s="119">
        <v>0.72939263673121635</v>
      </c>
      <c r="CJ3" s="119">
        <v>0.71551226881544272</v>
      </c>
      <c r="CK3" s="119">
        <v>0.72179774663934193</v>
      </c>
      <c r="CL3" s="119">
        <v>0.78961949065901782</v>
      </c>
      <c r="CM3" s="119">
        <v>0.76123077379373705</v>
      </c>
      <c r="CN3" s="119">
        <v>0.74232486998222746</v>
      </c>
      <c r="CO3" s="119">
        <v>0.78078820515220748</v>
      </c>
      <c r="CP3" s="119">
        <v>0.72832806795952554</v>
      </c>
      <c r="CQ3" s="119">
        <v>0.83071282922367939</v>
      </c>
      <c r="CR3" s="119">
        <v>0.79191302254990037</v>
      </c>
    </row>
    <row r="4" spans="1:96" x14ac:dyDescent="0.3">
      <c r="A4" s="254"/>
      <c r="B4" s="59" t="s">
        <v>73</v>
      </c>
      <c r="C4" s="119">
        <v>1.0284673219757527</v>
      </c>
      <c r="D4" s="119">
        <v>0.99362368537834844</v>
      </c>
      <c r="E4" s="119">
        <v>1.0008664117014334</v>
      </c>
      <c r="F4" s="119">
        <v>1.0153125322980203</v>
      </c>
      <c r="G4" s="119">
        <v>0.99735320582522546</v>
      </c>
      <c r="H4" s="119">
        <v>0.99874399502227307</v>
      </c>
      <c r="I4" s="119">
        <v>1.0055690143596099</v>
      </c>
      <c r="J4" s="119">
        <v>0.98366929548689241</v>
      </c>
      <c r="K4" s="119">
        <v>0.99692069370129266</v>
      </c>
      <c r="L4" s="119">
        <v>0.98130732666724396</v>
      </c>
      <c r="M4" s="119">
        <v>1.0332662445725447</v>
      </c>
      <c r="N4" s="119">
        <v>1.0343726800448445</v>
      </c>
      <c r="O4" s="119">
        <v>0.98828162428928357</v>
      </c>
      <c r="P4" s="119">
        <v>0.98477368175343105</v>
      </c>
      <c r="Q4" s="119">
        <v>0.9930900742638491</v>
      </c>
      <c r="R4" s="119">
        <v>1.0256215449834392</v>
      </c>
      <c r="S4" s="119">
        <v>1.0093950368396944</v>
      </c>
      <c r="T4" s="119">
        <v>1.0137780075575149</v>
      </c>
      <c r="U4" s="119">
        <v>1.0097621282776887</v>
      </c>
      <c r="V4" s="119">
        <v>0.99629756438924355</v>
      </c>
      <c r="W4" s="119">
        <v>0.99577284174943437</v>
      </c>
      <c r="X4" s="119">
        <v>1.0194735724355928</v>
      </c>
      <c r="Y4" s="119">
        <v>1.0072783865222157</v>
      </c>
      <c r="Z4" s="119">
        <v>1.0164226153133906</v>
      </c>
      <c r="AA4" s="119">
        <v>1.0035585883430556</v>
      </c>
      <c r="AB4" s="119">
        <v>0.99851437716682068</v>
      </c>
      <c r="AC4" s="119">
        <v>1.0091240381643285</v>
      </c>
      <c r="AD4" s="119">
        <v>1.0030235926736071</v>
      </c>
      <c r="AE4" s="119">
        <v>0.97977967809707245</v>
      </c>
      <c r="AF4" s="119">
        <v>0.99311511929759355</v>
      </c>
      <c r="AG4" s="119">
        <v>0.9926228184641358</v>
      </c>
      <c r="AH4" s="119">
        <v>1.0259502763223021</v>
      </c>
      <c r="AI4" s="119">
        <v>1.0062181798996994</v>
      </c>
      <c r="AJ4" s="119">
        <v>0.9907026612275609</v>
      </c>
      <c r="AK4" s="119">
        <v>1.0018646317909197</v>
      </c>
      <c r="AL4" s="119">
        <v>0.99063075151748603</v>
      </c>
      <c r="AM4" s="119">
        <v>1.0082329692039134</v>
      </c>
      <c r="AN4" s="119">
        <v>0.9816540692372917</v>
      </c>
      <c r="AO4" s="119">
        <v>1.0106913807623767</v>
      </c>
      <c r="AP4" s="119">
        <v>0.9762303607714935</v>
      </c>
      <c r="AQ4" s="119">
        <v>1.0184949238571797</v>
      </c>
      <c r="AR4" s="119">
        <v>0.99164634411009556</v>
      </c>
      <c r="AS4" s="119">
        <v>1.0032704690320706</v>
      </c>
      <c r="AT4" s="119">
        <v>0.97605046166134646</v>
      </c>
      <c r="AU4" s="119">
        <v>1.0106320650969367</v>
      </c>
      <c r="AV4" s="119">
        <v>0.99735388802882152</v>
      </c>
      <c r="AW4" s="119">
        <v>0.97313319266752574</v>
      </c>
      <c r="AX4" s="119">
        <v>0.97397539110659737</v>
      </c>
      <c r="AY4" s="119">
        <v>0.98518149395153787</v>
      </c>
      <c r="AZ4" s="119">
        <v>0.99241177683255521</v>
      </c>
      <c r="BA4" s="119">
        <v>0.99670246624732461</v>
      </c>
      <c r="BB4" s="119">
        <v>1.0049887964821234</v>
      </c>
      <c r="BC4" s="119">
        <v>0.96852202855050806</v>
      </c>
      <c r="BD4" s="119">
        <v>1.0159628546578781</v>
      </c>
      <c r="BE4" s="119">
        <v>1.0053247970866386</v>
      </c>
      <c r="BF4" s="119">
        <v>0.99796166892894056</v>
      </c>
      <c r="BG4" s="119">
        <v>0.98524209311942423</v>
      </c>
      <c r="BH4" s="119">
        <v>0.99373061911282323</v>
      </c>
      <c r="BI4" s="119">
        <v>0.981117728741151</v>
      </c>
      <c r="BJ4" s="119">
        <v>1.0183015818876071</v>
      </c>
      <c r="BK4" s="119">
        <v>0.98432203911687199</v>
      </c>
      <c r="BL4" s="119">
        <v>0.99287494024643419</v>
      </c>
      <c r="BM4" s="119">
        <v>0.9722429806147167</v>
      </c>
      <c r="BN4" s="119">
        <v>0.98720755149735484</v>
      </c>
      <c r="BO4" s="119">
        <v>0.96377047295247831</v>
      </c>
      <c r="BP4" s="119">
        <v>0.98259880815461143</v>
      </c>
      <c r="BQ4" s="119">
        <v>0.98624562753270706</v>
      </c>
      <c r="BR4" s="119">
        <v>0.96806778440590846</v>
      </c>
      <c r="BS4" s="119">
        <v>0.96711948162355221</v>
      </c>
      <c r="BT4" s="119">
        <v>0.97700321661151701</v>
      </c>
      <c r="BU4" s="119">
        <v>0.98004202470854007</v>
      </c>
      <c r="BV4" s="119">
        <v>0.97143287218440866</v>
      </c>
      <c r="BW4" s="119">
        <v>0.99525440267795562</v>
      </c>
      <c r="BX4" s="119">
        <v>0.98386841371498412</v>
      </c>
      <c r="BY4" s="119">
        <v>0.98448441470604509</v>
      </c>
      <c r="BZ4" s="119">
        <v>0.98301258086774823</v>
      </c>
      <c r="CA4" s="119">
        <v>0.98858111020013317</v>
      </c>
      <c r="CB4" s="119">
        <v>0.9650965361842706</v>
      </c>
      <c r="CC4" s="119">
        <v>0.97162420463118782</v>
      </c>
      <c r="CD4" s="119">
        <v>0.97627165964925611</v>
      </c>
      <c r="CE4" s="119">
        <v>0.97082864642573852</v>
      </c>
      <c r="CF4" s="119">
        <v>0.98472855103166868</v>
      </c>
      <c r="CG4" s="119">
        <v>0.95725820926280303</v>
      </c>
      <c r="CH4" s="119">
        <v>0.95106018879966414</v>
      </c>
      <c r="CI4" s="119">
        <v>0.95885366564919505</v>
      </c>
      <c r="CJ4" s="119">
        <v>0.9619372431641956</v>
      </c>
      <c r="CK4" s="119">
        <v>0.9527433224531443</v>
      </c>
      <c r="CL4" s="119">
        <v>0.96549789759845472</v>
      </c>
      <c r="CM4" s="119">
        <v>0.96133518480620839</v>
      </c>
      <c r="CN4" s="119">
        <v>0.95297955087327502</v>
      </c>
      <c r="CO4" s="119">
        <v>1.0114635728874388</v>
      </c>
      <c r="CP4" s="119">
        <v>0.97276577992728153</v>
      </c>
      <c r="CQ4" s="119">
        <v>0.97229499864454405</v>
      </c>
      <c r="CR4" s="119">
        <v>0.96808259421493381</v>
      </c>
    </row>
    <row r="5" spans="1:96" x14ac:dyDescent="0.3">
      <c r="A5" s="254"/>
      <c r="B5" s="59" t="s">
        <v>74</v>
      </c>
      <c r="C5" s="119">
        <v>1.0172007348259802</v>
      </c>
      <c r="D5" s="119">
        <v>1.0439682270013326</v>
      </c>
      <c r="E5" s="119">
        <v>1.0344746554477102</v>
      </c>
      <c r="F5" s="119">
        <v>0.998603060200693</v>
      </c>
      <c r="G5" s="119">
        <v>0.97343461038398804</v>
      </c>
      <c r="H5" s="119">
        <v>1.001608957954764</v>
      </c>
      <c r="I5" s="119">
        <v>1.0393918254356596</v>
      </c>
      <c r="J5" s="119">
        <v>0.98346927108767768</v>
      </c>
      <c r="K5" s="119">
        <v>0.97739093978865155</v>
      </c>
      <c r="L5" s="119">
        <v>1</v>
      </c>
      <c r="M5" s="119">
        <v>1</v>
      </c>
      <c r="N5" s="119">
        <v>1</v>
      </c>
      <c r="O5" s="119">
        <v>1</v>
      </c>
      <c r="P5" s="119">
        <v>1</v>
      </c>
      <c r="Q5" s="119">
        <v>1</v>
      </c>
      <c r="R5" s="119">
        <v>1</v>
      </c>
      <c r="S5" s="119">
        <v>1</v>
      </c>
      <c r="T5" s="119">
        <v>1</v>
      </c>
      <c r="U5" s="119">
        <v>1</v>
      </c>
      <c r="V5" s="119">
        <v>1</v>
      </c>
      <c r="W5" s="119">
        <v>1</v>
      </c>
      <c r="X5" s="119">
        <v>1</v>
      </c>
      <c r="Y5" s="119">
        <v>1</v>
      </c>
      <c r="Z5" s="119">
        <v>1</v>
      </c>
      <c r="AA5" s="119">
        <v>1</v>
      </c>
      <c r="AB5" s="119">
        <v>1</v>
      </c>
      <c r="AC5" s="119">
        <v>1</v>
      </c>
      <c r="AD5" s="119">
        <v>1</v>
      </c>
      <c r="AE5" s="119">
        <v>1</v>
      </c>
      <c r="AF5" s="119">
        <v>1</v>
      </c>
      <c r="AG5" s="119">
        <v>1</v>
      </c>
      <c r="AH5" s="119">
        <v>1</v>
      </c>
      <c r="AI5" s="119">
        <v>1</v>
      </c>
      <c r="AJ5" s="119">
        <v>1</v>
      </c>
      <c r="AK5" s="119">
        <v>1</v>
      </c>
      <c r="AL5" s="119">
        <v>1</v>
      </c>
      <c r="AM5" s="119">
        <v>1</v>
      </c>
      <c r="AN5" s="119">
        <v>1</v>
      </c>
      <c r="AO5" s="119">
        <v>1</v>
      </c>
      <c r="AP5" s="119">
        <v>1</v>
      </c>
      <c r="AQ5" s="119">
        <v>1</v>
      </c>
      <c r="AR5" s="119">
        <v>1</v>
      </c>
      <c r="AS5" s="119">
        <v>1</v>
      </c>
      <c r="AT5" s="119">
        <v>1</v>
      </c>
      <c r="AU5" s="119">
        <v>1</v>
      </c>
      <c r="AV5" s="119">
        <v>1</v>
      </c>
      <c r="AW5" s="119">
        <v>1</v>
      </c>
      <c r="AX5" s="119">
        <v>1</v>
      </c>
      <c r="AY5" s="119">
        <v>1</v>
      </c>
      <c r="AZ5" s="119">
        <v>1</v>
      </c>
      <c r="BA5" s="119">
        <v>1</v>
      </c>
      <c r="BB5" s="119">
        <v>1</v>
      </c>
      <c r="BC5" s="119">
        <v>1</v>
      </c>
      <c r="BD5" s="119">
        <v>1</v>
      </c>
      <c r="BE5" s="119">
        <v>1</v>
      </c>
      <c r="BF5" s="119">
        <v>1</v>
      </c>
      <c r="BG5" s="119">
        <v>1</v>
      </c>
      <c r="BH5" s="119">
        <v>1</v>
      </c>
      <c r="BI5" s="119">
        <v>1</v>
      </c>
      <c r="BJ5" s="119">
        <v>1</v>
      </c>
      <c r="BK5" s="119">
        <v>1</v>
      </c>
      <c r="BL5" s="119">
        <v>1</v>
      </c>
      <c r="BM5" s="119">
        <v>1</v>
      </c>
      <c r="BN5" s="119">
        <v>1</v>
      </c>
      <c r="BO5" s="119">
        <v>1</v>
      </c>
      <c r="BP5" s="119">
        <v>1</v>
      </c>
      <c r="BQ5" s="119">
        <v>1</v>
      </c>
      <c r="BR5" s="119">
        <v>1</v>
      </c>
      <c r="BS5" s="119">
        <v>1</v>
      </c>
      <c r="BT5" s="119">
        <v>1</v>
      </c>
      <c r="BU5" s="119">
        <v>1</v>
      </c>
      <c r="BV5" s="119">
        <v>1</v>
      </c>
      <c r="BW5" s="119">
        <v>1</v>
      </c>
      <c r="BX5" s="119">
        <v>1</v>
      </c>
      <c r="BY5" s="119">
        <v>1</v>
      </c>
      <c r="BZ5" s="119">
        <v>1</v>
      </c>
      <c r="CA5" s="119">
        <v>1</v>
      </c>
      <c r="CB5" s="119">
        <v>1</v>
      </c>
      <c r="CC5" s="119">
        <v>1</v>
      </c>
      <c r="CD5" s="119">
        <v>1</v>
      </c>
      <c r="CE5" s="119">
        <v>1</v>
      </c>
      <c r="CF5" s="119">
        <v>1</v>
      </c>
      <c r="CG5" s="119">
        <v>1</v>
      </c>
      <c r="CH5" s="119">
        <v>1</v>
      </c>
      <c r="CI5" s="119">
        <v>1</v>
      </c>
      <c r="CJ5" s="119">
        <v>1</v>
      </c>
      <c r="CK5" s="119">
        <v>1</v>
      </c>
      <c r="CL5" s="119">
        <v>1</v>
      </c>
      <c r="CM5" s="119">
        <v>1</v>
      </c>
      <c r="CN5" s="119">
        <v>1</v>
      </c>
      <c r="CO5" s="119">
        <v>1</v>
      </c>
      <c r="CP5" s="119">
        <v>1</v>
      </c>
      <c r="CQ5" s="119">
        <v>1</v>
      </c>
      <c r="CR5" s="119">
        <v>1</v>
      </c>
    </row>
    <row r="6" spans="1:96" x14ac:dyDescent="0.3">
      <c r="A6" s="254"/>
      <c r="B6" s="59" t="s">
        <v>75</v>
      </c>
      <c r="C6" s="119">
        <v>0.96319558365398028</v>
      </c>
      <c r="D6" s="119">
        <v>1.0448326394939038</v>
      </c>
      <c r="E6" s="119">
        <v>1.0232939990825973</v>
      </c>
      <c r="F6" s="119">
        <v>0.95622603482985657</v>
      </c>
      <c r="G6" s="119">
        <v>0.99295925215210701</v>
      </c>
      <c r="H6" s="119">
        <v>1.0522721934924975</v>
      </c>
      <c r="I6" s="119">
        <v>1.0499518027207335</v>
      </c>
      <c r="J6" s="119">
        <v>1.0217643340391827</v>
      </c>
      <c r="K6" s="119">
        <v>0.96271471576079681</v>
      </c>
      <c r="L6" s="119">
        <v>0.94626104396489596</v>
      </c>
      <c r="M6" s="119">
        <v>1.0027452830449723</v>
      </c>
      <c r="N6" s="119">
        <v>0.98126523114093778</v>
      </c>
      <c r="O6" s="119">
        <v>1.0080268176087275</v>
      </c>
      <c r="P6" s="119">
        <v>0.95365151502096723</v>
      </c>
      <c r="Q6" s="119">
        <v>0.8771354538263586</v>
      </c>
      <c r="R6" s="119">
        <v>0.90933997337938388</v>
      </c>
      <c r="S6" s="119">
        <v>0.95677991856415046</v>
      </c>
      <c r="T6" s="119">
        <v>0.92469228404524018</v>
      </c>
      <c r="U6" s="119">
        <v>0.94128031737225137</v>
      </c>
      <c r="V6" s="119">
        <v>0.90450486721556378</v>
      </c>
      <c r="W6" s="119">
        <v>0.96869917986029674</v>
      </c>
      <c r="X6" s="119">
        <v>0.97501997537822116</v>
      </c>
      <c r="Y6" s="119">
        <v>0.9453782276949273</v>
      </c>
      <c r="Z6" s="119">
        <v>0.94939505777371225</v>
      </c>
      <c r="AA6" s="119">
        <v>0.92820702226736873</v>
      </c>
      <c r="AB6" s="119">
        <v>0.95260887129291305</v>
      </c>
      <c r="AC6" s="119">
        <v>0.95004582659105419</v>
      </c>
      <c r="AD6" s="119">
        <v>1.0217183960298091</v>
      </c>
      <c r="AE6" s="119">
        <v>0.88345414960853474</v>
      </c>
      <c r="AF6" s="119">
        <v>0.93317424863091492</v>
      </c>
      <c r="AG6" s="119">
        <v>0.93241157831214216</v>
      </c>
      <c r="AH6" s="119">
        <v>0.95337209715348148</v>
      </c>
      <c r="AI6" s="119">
        <v>0.95490802929646157</v>
      </c>
      <c r="AJ6" s="119">
        <v>0.92309645724048939</v>
      </c>
      <c r="AK6" s="119">
        <v>0.93140689304791147</v>
      </c>
      <c r="AL6" s="119">
        <v>0.87341279329242572</v>
      </c>
      <c r="AM6" s="119">
        <v>0.93036026465878907</v>
      </c>
      <c r="AN6" s="119">
        <v>0.89205381178443177</v>
      </c>
      <c r="AO6" s="119">
        <v>0.91388100153898133</v>
      </c>
      <c r="AP6" s="119">
        <v>1.0057796619751815</v>
      </c>
      <c r="AQ6" s="119">
        <v>0.93348157620254568</v>
      </c>
      <c r="AR6" s="119">
        <v>0.88130008091943357</v>
      </c>
      <c r="AS6" s="119">
        <v>0.86382854973321777</v>
      </c>
      <c r="AT6" s="119">
        <v>0.87847021322269425</v>
      </c>
      <c r="AU6" s="119">
        <v>0.85542857500518721</v>
      </c>
      <c r="AV6" s="119">
        <v>0.85510265681910791</v>
      </c>
      <c r="AW6" s="119">
        <v>0.86732968446331837</v>
      </c>
      <c r="AX6" s="119">
        <v>0.88982398448676914</v>
      </c>
      <c r="AY6" s="119">
        <v>0.94202011973271593</v>
      </c>
      <c r="AZ6" s="119">
        <v>0.89180396706672627</v>
      </c>
      <c r="BA6" s="119">
        <v>0.97596201920569647</v>
      </c>
      <c r="BB6" s="119">
        <v>0.94375167129636506</v>
      </c>
      <c r="BC6" s="119">
        <v>0.8692239058407355</v>
      </c>
      <c r="BD6" s="119">
        <v>0.86490023917551551</v>
      </c>
      <c r="BE6" s="119">
        <v>0.87479957495193228</v>
      </c>
      <c r="BF6" s="119">
        <v>0.8702635286400292</v>
      </c>
      <c r="BG6" s="119">
        <v>0.88215350117025859</v>
      </c>
      <c r="BH6" s="119">
        <v>0.84828501409347334</v>
      </c>
      <c r="BI6" s="119">
        <v>0.91702317148111478</v>
      </c>
      <c r="BJ6" s="119">
        <v>0.87624692307398322</v>
      </c>
      <c r="BK6" s="119">
        <v>0.9288346435625302</v>
      </c>
      <c r="BL6" s="119">
        <v>0.9047735778557966</v>
      </c>
      <c r="BM6" s="119">
        <v>0.87320192138886654</v>
      </c>
      <c r="BN6" s="119">
        <v>0.87599445028432632</v>
      </c>
      <c r="BO6" s="119">
        <v>0.89779742280501895</v>
      </c>
      <c r="BP6" s="119">
        <v>0.84213520636314743</v>
      </c>
      <c r="BQ6" s="119">
        <v>0.85361254129070918</v>
      </c>
      <c r="BR6" s="119">
        <v>0.88302532219557361</v>
      </c>
      <c r="BS6" s="119">
        <v>0.87025767303093438</v>
      </c>
      <c r="BT6" s="119">
        <v>0.88646706213061033</v>
      </c>
      <c r="BU6" s="119">
        <v>0.81154913287272745</v>
      </c>
      <c r="BV6" s="119">
        <v>0.89682892498464617</v>
      </c>
      <c r="BW6" s="119">
        <v>0.90434330141300745</v>
      </c>
      <c r="BX6" s="119">
        <v>0.87249712242657429</v>
      </c>
      <c r="BY6" s="119">
        <v>0.84690801435744401</v>
      </c>
      <c r="BZ6" s="119">
        <v>0.90014329487798461</v>
      </c>
      <c r="CA6" s="119">
        <v>0.81017230234216897</v>
      </c>
      <c r="CB6" s="119">
        <v>0.83751318221573445</v>
      </c>
      <c r="CC6" s="119">
        <v>0.85646942049309283</v>
      </c>
      <c r="CD6" s="119">
        <v>0.81818564811297856</v>
      </c>
      <c r="CE6" s="119">
        <v>0.923914157605915</v>
      </c>
      <c r="CF6" s="119">
        <v>0.858435827231389</v>
      </c>
      <c r="CG6" s="119">
        <v>0.86253635417428731</v>
      </c>
      <c r="CH6" s="119">
        <v>0.87656179693824154</v>
      </c>
      <c r="CI6" s="119">
        <v>0.81465098860146823</v>
      </c>
      <c r="CJ6" s="119">
        <v>0.85711244604557568</v>
      </c>
      <c r="CK6" s="119">
        <v>0.86909594137217083</v>
      </c>
      <c r="CL6" s="119">
        <v>0.88896495395587016</v>
      </c>
      <c r="CM6" s="119">
        <v>0.86589642435839254</v>
      </c>
      <c r="CN6" s="119">
        <v>0.8641700429840613</v>
      </c>
      <c r="CO6" s="119">
        <v>0.85571906111370277</v>
      </c>
      <c r="CP6" s="119">
        <v>0.87497157231841294</v>
      </c>
      <c r="CQ6" s="119">
        <v>0.85592208840163653</v>
      </c>
      <c r="CR6" s="119">
        <v>0.85716513714549902</v>
      </c>
    </row>
    <row r="7" spans="1:96" x14ac:dyDescent="0.3">
      <c r="A7" s="254"/>
      <c r="B7" s="59" t="s">
        <v>76</v>
      </c>
      <c r="C7" s="119">
        <v>1.0627026351663935</v>
      </c>
      <c r="D7" s="119">
        <v>1.0452037177194775</v>
      </c>
      <c r="E7" s="119">
        <v>1.0091969628653421</v>
      </c>
      <c r="F7" s="119">
        <v>0.99584295420610691</v>
      </c>
      <c r="G7" s="119">
        <v>0.97686012888354878</v>
      </c>
      <c r="H7" s="119">
        <v>1.0798722307217847</v>
      </c>
      <c r="I7" s="119">
        <v>1.0313950446616691</v>
      </c>
      <c r="J7" s="119">
        <v>1.0142832344131174</v>
      </c>
      <c r="K7" s="119">
        <v>0.96792440528884172</v>
      </c>
      <c r="L7" s="119">
        <v>0.84962415087734089</v>
      </c>
      <c r="M7" s="119">
        <v>1.1096697442371815</v>
      </c>
      <c r="N7" s="119">
        <v>1.0711429860858217</v>
      </c>
      <c r="O7" s="119">
        <v>0.95679220765954842</v>
      </c>
      <c r="P7" s="119">
        <v>0.88400558837649079</v>
      </c>
      <c r="Q7" s="119">
        <v>0.85369948356629133</v>
      </c>
      <c r="R7" s="119">
        <v>0.94231141670619079</v>
      </c>
      <c r="S7" s="119">
        <v>0.97290338550786892</v>
      </c>
      <c r="T7" s="119">
        <v>0.92401343157080695</v>
      </c>
      <c r="U7" s="119">
        <v>0.9248699343025063</v>
      </c>
      <c r="V7" s="119">
        <v>0.87812935103019063</v>
      </c>
      <c r="W7" s="119">
        <v>0.92052737991124023</v>
      </c>
      <c r="X7" s="119">
        <v>1.050863384042962</v>
      </c>
      <c r="Y7" s="119">
        <v>0.95334618510389724</v>
      </c>
      <c r="Z7" s="119">
        <v>1.0080220595937166</v>
      </c>
      <c r="AA7" s="119">
        <v>0.92840035677865573</v>
      </c>
      <c r="AB7" s="119">
        <v>0.96464699981245594</v>
      </c>
      <c r="AC7" s="119">
        <v>0.98032502889495987</v>
      </c>
      <c r="AD7" s="119">
        <v>1.0409566727556208</v>
      </c>
      <c r="AE7" s="119">
        <v>0.82330729435636929</v>
      </c>
      <c r="AF7" s="119">
        <v>0.86733879079737197</v>
      </c>
      <c r="AG7" s="119">
        <v>0.88854535005380408</v>
      </c>
      <c r="AH7" s="119">
        <v>1.0177706391942258</v>
      </c>
      <c r="AI7" s="119">
        <v>0.94363152662176741</v>
      </c>
      <c r="AJ7" s="119">
        <v>0.89628637505689412</v>
      </c>
      <c r="AK7" s="119">
        <v>0.91829455194309995</v>
      </c>
      <c r="AL7" s="119">
        <v>0.81734144463544267</v>
      </c>
      <c r="AM7" s="119">
        <v>0.88536610161536622</v>
      </c>
      <c r="AN7" s="119">
        <v>0.84659271383166612</v>
      </c>
      <c r="AO7" s="119">
        <v>0.94281621787449366</v>
      </c>
      <c r="AP7" s="119">
        <v>0.9266772149732021</v>
      </c>
      <c r="AQ7" s="119">
        <v>1.0245985194799521</v>
      </c>
      <c r="AR7" s="119">
        <v>0.87225238705293673</v>
      </c>
      <c r="AS7" s="119">
        <v>0.8315623192036512</v>
      </c>
      <c r="AT7" s="119">
        <v>0.77058050036248738</v>
      </c>
      <c r="AU7" s="119">
        <v>0.82377873875238161</v>
      </c>
      <c r="AV7" s="119">
        <v>0.8272830019888946</v>
      </c>
      <c r="AW7" s="119">
        <v>0.81087441787104031</v>
      </c>
      <c r="AX7" s="119">
        <v>0.79185063688173962</v>
      </c>
      <c r="AY7" s="119">
        <v>0.82740438975311026</v>
      </c>
      <c r="AZ7" s="119">
        <v>0.83459052515894827</v>
      </c>
      <c r="BA7" s="119">
        <v>0.95938174790377972</v>
      </c>
      <c r="BB7" s="119">
        <v>0.93796638470319282</v>
      </c>
      <c r="BC7" s="119">
        <v>0.75504743153632303</v>
      </c>
      <c r="BD7" s="119">
        <v>0.86731794096382031</v>
      </c>
      <c r="BE7" s="119">
        <v>0.83929934952118701</v>
      </c>
      <c r="BF7" s="119">
        <v>0.80239240453379479</v>
      </c>
      <c r="BG7" s="119">
        <v>0.77853152181443519</v>
      </c>
      <c r="BH7" s="119">
        <v>0.81195396164454126</v>
      </c>
      <c r="BI7" s="119">
        <v>0.84542208717067058</v>
      </c>
      <c r="BJ7" s="119">
        <v>0.89015083463718536</v>
      </c>
      <c r="BK7" s="119">
        <v>0.86044623280373944</v>
      </c>
      <c r="BL7" s="119">
        <v>0.84627563609338019</v>
      </c>
      <c r="BM7" s="119">
        <v>0.78376654517507482</v>
      </c>
      <c r="BN7" s="119">
        <v>0.80831137681877963</v>
      </c>
      <c r="BO7" s="119">
        <v>0.74967841902353161</v>
      </c>
      <c r="BP7" s="119">
        <v>0.7263194608977428</v>
      </c>
      <c r="BQ7" s="119">
        <v>0.76558051237833147</v>
      </c>
      <c r="BR7" s="119">
        <v>0.78585581924880321</v>
      </c>
      <c r="BS7" s="119">
        <v>0.74409008017845446</v>
      </c>
      <c r="BT7" s="119">
        <v>0.76467268282767598</v>
      </c>
      <c r="BU7" s="119">
        <v>0.74160073209865118</v>
      </c>
      <c r="BV7" s="119">
        <v>0.76067211972628801</v>
      </c>
      <c r="BW7" s="119">
        <v>0.8138050753032704</v>
      </c>
      <c r="BX7" s="119">
        <v>0.7499307247029412</v>
      </c>
      <c r="BY7" s="119">
        <v>0.71711487876825641</v>
      </c>
      <c r="BZ7" s="119">
        <v>0.78029697328913705</v>
      </c>
      <c r="CA7" s="119">
        <v>0.7247520034348256</v>
      </c>
      <c r="CB7" s="119">
        <v>0.69894941982967695</v>
      </c>
      <c r="CC7" s="119">
        <v>0.72986170799717875</v>
      </c>
      <c r="CD7" s="119">
        <v>0.72467347592125642</v>
      </c>
      <c r="CE7" s="119">
        <v>0.78414616012982685</v>
      </c>
      <c r="CF7" s="119">
        <v>0.68817065485768891</v>
      </c>
      <c r="CG7" s="119">
        <v>0.64459395249240425</v>
      </c>
      <c r="CH7" s="119">
        <v>0.68926091006335055</v>
      </c>
      <c r="CI7" s="119">
        <v>0.69296716551927795</v>
      </c>
      <c r="CJ7" s="119">
        <v>0.68268265487020696</v>
      </c>
      <c r="CK7" s="119">
        <v>0.66497956564945992</v>
      </c>
      <c r="CL7" s="119">
        <v>0.73421424146997616</v>
      </c>
      <c r="CM7" s="119">
        <v>0.69008656459783524</v>
      </c>
      <c r="CN7" s="119">
        <v>0.70456761243785271</v>
      </c>
      <c r="CO7" s="119">
        <v>0.74275650599601684</v>
      </c>
      <c r="CP7" s="119">
        <v>0.68204875254479658</v>
      </c>
      <c r="CQ7" s="119">
        <v>0.73874456870624783</v>
      </c>
      <c r="CR7" s="119">
        <v>0.71597853385061894</v>
      </c>
    </row>
    <row r="8" spans="1:96" x14ac:dyDescent="0.3">
      <c r="A8" s="254"/>
      <c r="B8" s="59" t="s">
        <v>77</v>
      </c>
      <c r="C8" s="119">
        <v>1</v>
      </c>
      <c r="D8" s="119">
        <v>1</v>
      </c>
      <c r="E8" s="119">
        <v>1</v>
      </c>
      <c r="F8" s="119">
        <v>1</v>
      </c>
      <c r="G8" s="119">
        <v>1</v>
      </c>
      <c r="H8" s="119">
        <v>1</v>
      </c>
      <c r="I8" s="119">
        <v>1</v>
      </c>
      <c r="J8" s="119">
        <v>1</v>
      </c>
      <c r="K8" s="119">
        <v>1</v>
      </c>
      <c r="L8" s="119">
        <v>1</v>
      </c>
      <c r="M8" s="119">
        <v>1</v>
      </c>
      <c r="N8" s="119">
        <v>1</v>
      </c>
      <c r="O8" s="119">
        <v>1</v>
      </c>
      <c r="P8" s="119">
        <v>1</v>
      </c>
      <c r="Q8" s="119">
        <v>1</v>
      </c>
      <c r="R8" s="119">
        <v>1</v>
      </c>
      <c r="S8" s="119">
        <v>1</v>
      </c>
      <c r="T8" s="119">
        <v>1</v>
      </c>
      <c r="U8" s="119">
        <v>1</v>
      </c>
      <c r="V8" s="119">
        <v>1</v>
      </c>
      <c r="W8" s="119">
        <v>1</v>
      </c>
      <c r="X8" s="119">
        <v>1</v>
      </c>
      <c r="Y8" s="119">
        <v>1</v>
      </c>
      <c r="Z8" s="119">
        <v>1</v>
      </c>
      <c r="AA8" s="119">
        <v>1</v>
      </c>
      <c r="AB8" s="119">
        <v>1</v>
      </c>
      <c r="AC8" s="119">
        <v>1</v>
      </c>
      <c r="AD8" s="119">
        <v>1</v>
      </c>
      <c r="AE8" s="119">
        <v>1</v>
      </c>
      <c r="AF8" s="119">
        <v>1</v>
      </c>
      <c r="AG8" s="119">
        <v>1</v>
      </c>
      <c r="AH8" s="119">
        <v>1</v>
      </c>
      <c r="AI8" s="119">
        <v>1</v>
      </c>
      <c r="AJ8" s="119">
        <v>1</v>
      </c>
      <c r="AK8" s="119">
        <v>1</v>
      </c>
      <c r="AL8" s="119">
        <v>1</v>
      </c>
      <c r="AM8" s="119">
        <v>1</v>
      </c>
      <c r="AN8" s="119">
        <v>1</v>
      </c>
      <c r="AO8" s="119">
        <v>1</v>
      </c>
      <c r="AP8" s="119">
        <v>1</v>
      </c>
      <c r="AQ8" s="119">
        <v>1</v>
      </c>
      <c r="AR8" s="119">
        <v>1</v>
      </c>
      <c r="AS8" s="119">
        <v>1</v>
      </c>
      <c r="AT8" s="119">
        <v>1</v>
      </c>
      <c r="AU8" s="119">
        <v>1</v>
      </c>
      <c r="AV8" s="119">
        <v>1</v>
      </c>
      <c r="AW8" s="119">
        <v>1</v>
      </c>
      <c r="AX8" s="119">
        <v>1</v>
      </c>
      <c r="AY8" s="119">
        <v>1</v>
      </c>
      <c r="AZ8" s="119">
        <v>1</v>
      </c>
      <c r="BA8" s="119">
        <v>1</v>
      </c>
      <c r="BB8" s="119">
        <v>1</v>
      </c>
      <c r="BC8" s="119">
        <v>1</v>
      </c>
      <c r="BD8" s="119">
        <v>1</v>
      </c>
      <c r="BE8" s="119">
        <v>1</v>
      </c>
      <c r="BF8" s="119">
        <v>1</v>
      </c>
      <c r="BG8" s="119">
        <v>1</v>
      </c>
      <c r="BH8" s="119">
        <v>1</v>
      </c>
      <c r="BI8" s="119">
        <v>1</v>
      </c>
      <c r="BJ8" s="119">
        <v>1</v>
      </c>
      <c r="BK8" s="119">
        <v>1</v>
      </c>
      <c r="BL8" s="119">
        <v>1</v>
      </c>
      <c r="BM8" s="119">
        <v>1</v>
      </c>
      <c r="BN8" s="119">
        <v>1</v>
      </c>
      <c r="BO8" s="119">
        <v>1</v>
      </c>
      <c r="BP8" s="119">
        <v>1</v>
      </c>
      <c r="BQ8" s="119">
        <v>1</v>
      </c>
      <c r="BR8" s="119">
        <v>1</v>
      </c>
      <c r="BS8" s="119">
        <v>1</v>
      </c>
      <c r="BT8" s="119">
        <v>1</v>
      </c>
      <c r="BU8" s="119">
        <v>1</v>
      </c>
      <c r="BV8" s="119">
        <v>1</v>
      </c>
      <c r="BW8" s="119">
        <v>1</v>
      </c>
      <c r="BX8" s="119">
        <v>1</v>
      </c>
      <c r="BY8" s="119">
        <v>1</v>
      </c>
      <c r="BZ8" s="119">
        <v>1</v>
      </c>
      <c r="CA8" s="119">
        <v>1</v>
      </c>
      <c r="CB8" s="119">
        <v>1</v>
      </c>
      <c r="CC8" s="119">
        <v>1</v>
      </c>
      <c r="CD8" s="119">
        <v>1</v>
      </c>
      <c r="CE8" s="119">
        <v>1</v>
      </c>
      <c r="CF8" s="119">
        <v>1</v>
      </c>
      <c r="CG8" s="119">
        <v>1</v>
      </c>
      <c r="CH8" s="119">
        <v>1</v>
      </c>
      <c r="CI8" s="119">
        <v>1</v>
      </c>
      <c r="CJ8" s="119">
        <v>1</v>
      </c>
      <c r="CK8" s="119">
        <v>1</v>
      </c>
      <c r="CL8" s="119">
        <v>1</v>
      </c>
      <c r="CM8" s="119">
        <v>1</v>
      </c>
      <c r="CN8" s="119">
        <v>1</v>
      </c>
      <c r="CO8" s="119">
        <v>1</v>
      </c>
      <c r="CP8" s="119">
        <v>1</v>
      </c>
      <c r="CQ8" s="119">
        <v>1</v>
      </c>
      <c r="CR8" s="119">
        <v>1</v>
      </c>
    </row>
    <row r="9" spans="1:96" x14ac:dyDescent="0.3">
      <c r="A9" s="254"/>
      <c r="B9" s="59" t="s">
        <v>78</v>
      </c>
      <c r="C9" s="119">
        <v>1.0680738518481105</v>
      </c>
      <c r="D9" s="119">
        <v>1.0887569688463186</v>
      </c>
      <c r="E9" s="119">
        <v>0.99003812108482414</v>
      </c>
      <c r="F9" s="119">
        <v>0.99786000028839128</v>
      </c>
      <c r="G9" s="119">
        <v>1.0100322229852201</v>
      </c>
      <c r="H9" s="119">
        <v>1.0348835963460365</v>
      </c>
      <c r="I9" s="119">
        <v>1.0139767275795297</v>
      </c>
      <c r="J9" s="119">
        <v>1.0142874773687327</v>
      </c>
      <c r="K9" s="119">
        <v>0.98475673993336954</v>
      </c>
      <c r="L9" s="119">
        <v>0.84352378395927829</v>
      </c>
      <c r="M9" s="119">
        <v>1.0848331542384588</v>
      </c>
      <c r="N9" s="119">
        <v>1.0504497542832549</v>
      </c>
      <c r="O9" s="119">
        <v>0.98535003608371563</v>
      </c>
      <c r="P9" s="119">
        <v>0.90627060523122138</v>
      </c>
      <c r="Q9" s="119">
        <v>0.86872695085853346</v>
      </c>
      <c r="R9" s="119">
        <v>0.91041065444638625</v>
      </c>
      <c r="S9" s="119">
        <v>0.99004195440663856</v>
      </c>
      <c r="T9" s="119">
        <v>0.9461077667326695</v>
      </c>
      <c r="U9" s="119">
        <v>0.93486524652623904</v>
      </c>
      <c r="V9" s="119">
        <v>0.89213946556722112</v>
      </c>
      <c r="W9" s="119">
        <v>0.93310503740113426</v>
      </c>
      <c r="X9" s="119">
        <v>1.0423548439982373</v>
      </c>
      <c r="Y9" s="119">
        <v>0.91541317056349902</v>
      </c>
      <c r="Z9" s="119">
        <v>0.97612797276921737</v>
      </c>
      <c r="AA9" s="119">
        <v>0.9039369571304342</v>
      </c>
      <c r="AB9" s="119">
        <v>0.95181448595453366</v>
      </c>
      <c r="AC9" s="119">
        <v>1.0006416088932089</v>
      </c>
      <c r="AD9" s="119">
        <v>0.99106343478468306</v>
      </c>
      <c r="AE9" s="119">
        <v>0.79864831260193636</v>
      </c>
      <c r="AF9" s="119">
        <v>0.88054819233270043</v>
      </c>
      <c r="AG9" s="119">
        <v>0.85201096034876334</v>
      </c>
      <c r="AH9" s="119">
        <v>0.93531049902176078</v>
      </c>
      <c r="AI9" s="119">
        <v>0.91939913115653227</v>
      </c>
      <c r="AJ9" s="119">
        <v>0.89064618685581198</v>
      </c>
      <c r="AK9" s="119">
        <v>0.8970961454643277</v>
      </c>
      <c r="AL9" s="119">
        <v>0.79520729441885363</v>
      </c>
      <c r="AM9" s="119">
        <v>0.85119070012829423</v>
      </c>
      <c r="AN9" s="119">
        <v>0.83050283682536874</v>
      </c>
      <c r="AO9" s="119">
        <v>0.86589411564733743</v>
      </c>
      <c r="AP9" s="119">
        <v>0.90219951438572277</v>
      </c>
      <c r="AQ9" s="119">
        <v>0.92986944028494611</v>
      </c>
      <c r="AR9" s="119">
        <v>0.79864907188967116</v>
      </c>
      <c r="AS9" s="119">
        <v>0.81806882198821174</v>
      </c>
      <c r="AT9" s="119">
        <v>0.75448383966268728</v>
      </c>
      <c r="AU9" s="119">
        <v>0.80234352888699867</v>
      </c>
      <c r="AV9" s="119">
        <v>0.76073451417181004</v>
      </c>
      <c r="AW9" s="119">
        <v>0.75895410321637202</v>
      </c>
      <c r="AX9" s="119">
        <v>0.76647534994154187</v>
      </c>
      <c r="AY9" s="119">
        <v>0.78631763698766932</v>
      </c>
      <c r="AZ9" s="119">
        <v>0.79682480223522067</v>
      </c>
      <c r="BA9" s="119">
        <v>0.89338161441132524</v>
      </c>
      <c r="BB9" s="119">
        <v>0.87378457167353918</v>
      </c>
      <c r="BC9" s="119">
        <v>0.69209505972081575</v>
      </c>
      <c r="BD9" s="119">
        <v>0.81428877366847086</v>
      </c>
      <c r="BE9" s="119">
        <v>0.7517443129338427</v>
      </c>
      <c r="BF9" s="119">
        <v>0.69705771987805465</v>
      </c>
      <c r="BG9" s="119">
        <v>0.69623312793410452</v>
      </c>
      <c r="BH9" s="119">
        <v>0.73862023139447919</v>
      </c>
      <c r="BI9" s="119">
        <v>0.76321524478538161</v>
      </c>
      <c r="BJ9" s="119">
        <v>0.79853660343515931</v>
      </c>
      <c r="BK9" s="119">
        <v>0.78079276190282709</v>
      </c>
      <c r="BL9" s="119">
        <v>0.74007968038881455</v>
      </c>
      <c r="BM9" s="119">
        <v>0.68455037313691358</v>
      </c>
      <c r="BN9" s="119">
        <v>0.72385850660966988</v>
      </c>
      <c r="BO9" s="119">
        <v>0.67341276040348597</v>
      </c>
      <c r="BP9" s="119">
        <v>0.5948306674828111</v>
      </c>
      <c r="BQ9" s="119">
        <v>0.67165465448946771</v>
      </c>
      <c r="BR9" s="119">
        <v>0.69312335793613122</v>
      </c>
      <c r="BS9" s="119">
        <v>0.66003685206778107</v>
      </c>
      <c r="BT9" s="119">
        <v>0.68086309007310786</v>
      </c>
      <c r="BU9" s="119">
        <v>0.60098287811948659</v>
      </c>
      <c r="BV9" s="119">
        <v>0.6524467730118565</v>
      </c>
      <c r="BW9" s="119">
        <v>0.69675212000980746</v>
      </c>
      <c r="BX9" s="119">
        <v>0.61886673934235903</v>
      </c>
      <c r="BY9" s="119">
        <v>0.59063184471996344</v>
      </c>
      <c r="BZ9" s="119">
        <v>0.68053868484879132</v>
      </c>
      <c r="CA9" s="119">
        <v>0.55334370347116257</v>
      </c>
      <c r="CB9" s="119">
        <v>0.54002086082988399</v>
      </c>
      <c r="CC9" s="119">
        <v>0.60342592218342828</v>
      </c>
      <c r="CD9" s="119">
        <v>0.58468334697923319</v>
      </c>
      <c r="CE9" s="119">
        <v>0.68922866487122358</v>
      </c>
      <c r="CF9" s="119">
        <v>0.55572058766155119</v>
      </c>
      <c r="CG9" s="119">
        <v>0.52558515905416892</v>
      </c>
      <c r="CH9" s="119">
        <v>0.58290112305183805</v>
      </c>
      <c r="CI9" s="119">
        <v>0.56113981758307696</v>
      </c>
      <c r="CJ9" s="119">
        <v>0.51718645709214373</v>
      </c>
      <c r="CK9" s="119">
        <v>0.53375365433002531</v>
      </c>
      <c r="CL9" s="119">
        <v>0.60385279547933746</v>
      </c>
      <c r="CM9" s="119">
        <v>0.55616543238559946</v>
      </c>
      <c r="CN9" s="119">
        <v>0.56332742887696319</v>
      </c>
      <c r="CO9" s="119">
        <v>0.57787310757681376</v>
      </c>
      <c r="CP9" s="119">
        <v>0.54477286982343609</v>
      </c>
      <c r="CQ9" s="119">
        <v>0.58783356396204578</v>
      </c>
      <c r="CR9" s="119">
        <v>0.57401303911336232</v>
      </c>
    </row>
    <row r="10" spans="1:96" x14ac:dyDescent="0.3">
      <c r="A10" s="254"/>
      <c r="B10" s="59" t="s">
        <v>96</v>
      </c>
      <c r="C10" s="119">
        <v>0.98809695024773714</v>
      </c>
      <c r="D10" s="119">
        <v>0.95933708399371276</v>
      </c>
      <c r="E10" s="119">
        <v>0.96241913453474404</v>
      </c>
      <c r="F10" s="119">
        <v>1.0105775715963436</v>
      </c>
      <c r="G10" s="119">
        <v>1.0424990690997551</v>
      </c>
      <c r="H10" s="119">
        <v>1.0112818815990807</v>
      </c>
      <c r="I10" s="119">
        <v>1.0140576872953182</v>
      </c>
      <c r="J10" s="119">
        <v>1.0027401502912214</v>
      </c>
      <c r="K10" s="119">
        <v>1.0173761436810353</v>
      </c>
      <c r="L10" s="119">
        <v>0.99914301356688373</v>
      </c>
      <c r="M10" s="119">
        <v>1.0371540265233177</v>
      </c>
      <c r="N10" s="119">
        <v>1.0695143193107191</v>
      </c>
      <c r="O10" s="119">
        <v>1.0377970816642326</v>
      </c>
      <c r="P10" s="119">
        <v>1.0317556186763779</v>
      </c>
      <c r="Q10" s="119">
        <v>1.0120483997842957</v>
      </c>
      <c r="R10" s="119">
        <v>1.0512150162482137</v>
      </c>
      <c r="S10" s="119">
        <v>1.0427457042016099</v>
      </c>
      <c r="T10" s="119">
        <v>1.0241850179873859</v>
      </c>
      <c r="U10" s="119">
        <v>1.0134526383174214</v>
      </c>
      <c r="V10" s="119">
        <v>1.0324508349956385</v>
      </c>
      <c r="W10" s="119">
        <v>1.0103813743187382</v>
      </c>
      <c r="X10" s="119">
        <v>1.0416620935228293</v>
      </c>
      <c r="Y10" s="119">
        <v>1.0170974367214554</v>
      </c>
      <c r="Z10" s="119">
        <v>1.0517744012363184</v>
      </c>
      <c r="AA10" s="119">
        <v>1.0618384357960526</v>
      </c>
      <c r="AB10" s="119">
        <v>1.0391701954843906</v>
      </c>
      <c r="AC10" s="119">
        <v>1.0287817344989121</v>
      </c>
      <c r="AD10" s="119">
        <v>1.0265742209647115</v>
      </c>
      <c r="AE10" s="119">
        <v>1.0373133638153371</v>
      </c>
      <c r="AF10" s="119">
        <v>1.0396206030979434</v>
      </c>
      <c r="AG10" s="119">
        <v>1.0152256142661849</v>
      </c>
      <c r="AH10" s="119">
        <v>1.0583745626903818</v>
      </c>
      <c r="AI10" s="119">
        <v>1.0403063139994106</v>
      </c>
      <c r="AJ10" s="119">
        <v>1.0408345103049064</v>
      </c>
      <c r="AK10" s="119">
        <v>1.0549514322072158</v>
      </c>
      <c r="AL10" s="119">
        <v>1.0550526722570661</v>
      </c>
      <c r="AM10" s="119">
        <v>1.0426332395831401</v>
      </c>
      <c r="AN10" s="119">
        <v>1.0897673269891823</v>
      </c>
      <c r="AO10" s="119">
        <v>1.042433907869766</v>
      </c>
      <c r="AP10" s="119">
        <v>0.98758801221324566</v>
      </c>
      <c r="AQ10" s="119">
        <v>1.0353234878987343</v>
      </c>
      <c r="AR10" s="119">
        <v>1.0240946885100812</v>
      </c>
      <c r="AS10" s="119">
        <v>1.0734805820072539</v>
      </c>
      <c r="AT10" s="119">
        <v>1.0181859959491824</v>
      </c>
      <c r="AU10" s="119">
        <v>1.0594501598406496</v>
      </c>
      <c r="AV10" s="119">
        <v>1.0210110138529078</v>
      </c>
      <c r="AW10" s="119">
        <v>1.0536744561876576</v>
      </c>
      <c r="AX10" s="119">
        <v>1.061152659192683</v>
      </c>
      <c r="AY10" s="119">
        <v>1.0318440013380745</v>
      </c>
      <c r="AZ10" s="119">
        <v>1.049352026197194</v>
      </c>
      <c r="BA10" s="119">
        <v>1.0437567071127161</v>
      </c>
      <c r="BB10" s="119">
        <v>1.0498275209721115</v>
      </c>
      <c r="BC10" s="119">
        <v>1.0431568480106805</v>
      </c>
      <c r="BD10" s="119">
        <v>1.1301948692282811</v>
      </c>
      <c r="BE10" s="119">
        <v>1.0783816991869688</v>
      </c>
      <c r="BF10" s="119">
        <v>1.0336692173594073</v>
      </c>
      <c r="BG10" s="119">
        <v>1.0674702349443224</v>
      </c>
      <c r="BH10" s="119">
        <v>1.0637059065145147</v>
      </c>
      <c r="BI10" s="119">
        <v>1.0708321132134813</v>
      </c>
      <c r="BJ10" s="119">
        <v>1.0607728318410559</v>
      </c>
      <c r="BK10" s="119">
        <v>1.033525668529957</v>
      </c>
      <c r="BL10" s="119">
        <v>1.0352657111801937</v>
      </c>
      <c r="BM10" s="119">
        <v>1.0458226331023728</v>
      </c>
      <c r="BN10" s="119">
        <v>1.0540143530033226</v>
      </c>
      <c r="BO10" s="119">
        <v>1.0746808030661279</v>
      </c>
      <c r="BP10" s="119">
        <v>1.056179991021255</v>
      </c>
      <c r="BQ10" s="119">
        <v>1.0432115772090484</v>
      </c>
      <c r="BR10" s="119">
        <v>1.0213043614491837</v>
      </c>
      <c r="BS10" s="119">
        <v>1.0691624607895387</v>
      </c>
      <c r="BT10" s="119">
        <v>1.0616223080669689</v>
      </c>
      <c r="BU10" s="119">
        <v>1.0488793230093583</v>
      </c>
      <c r="BV10" s="119">
        <v>1.0359179910908951</v>
      </c>
      <c r="BW10" s="119">
        <v>1.0481427247691812</v>
      </c>
      <c r="BX10" s="119">
        <v>1.0446342676271878</v>
      </c>
      <c r="BY10" s="119">
        <v>1.0853691759881501</v>
      </c>
      <c r="BZ10" s="119">
        <v>1.0919996366130131</v>
      </c>
      <c r="CA10" s="119">
        <v>1.0857979604591548</v>
      </c>
      <c r="CB10" s="119">
        <v>1.0622304629099764</v>
      </c>
      <c r="CC10" s="119">
        <v>1.0353967129633734</v>
      </c>
      <c r="CD10" s="119">
        <v>1.0647113518711935</v>
      </c>
      <c r="CE10" s="119">
        <v>1.0699513143889428</v>
      </c>
      <c r="CF10" s="119">
        <v>1.0593533325838222</v>
      </c>
      <c r="CG10" s="119">
        <v>1.0905775483691009</v>
      </c>
      <c r="CH10" s="119">
        <v>1.0846223168742841</v>
      </c>
      <c r="CI10" s="119">
        <v>1.0765306136092752</v>
      </c>
      <c r="CJ10" s="119">
        <v>1.0501621305265081</v>
      </c>
      <c r="CK10" s="119">
        <v>1.0732811600633982</v>
      </c>
      <c r="CL10" s="119">
        <v>1.04764399667241</v>
      </c>
      <c r="CM10" s="119">
        <v>1.0681851959639139</v>
      </c>
      <c r="CN10" s="119">
        <v>1.0612884177056769</v>
      </c>
      <c r="CO10" s="119">
        <v>1.0753999876267251</v>
      </c>
      <c r="CP10" s="119">
        <v>1.0616490734414474</v>
      </c>
      <c r="CQ10" s="119">
        <v>1.0389913016587717</v>
      </c>
      <c r="CR10" s="119">
        <v>1.0679128189183631</v>
      </c>
    </row>
    <row r="11" spans="1:96" x14ac:dyDescent="0.3">
      <c r="A11" s="254"/>
      <c r="B11" s="59" t="s">
        <v>80</v>
      </c>
      <c r="C11" s="119">
        <v>1</v>
      </c>
      <c r="D11" s="119">
        <v>1</v>
      </c>
      <c r="E11" s="119">
        <v>1</v>
      </c>
      <c r="F11" s="119">
        <v>1</v>
      </c>
      <c r="G11" s="119">
        <v>1</v>
      </c>
      <c r="H11" s="119">
        <v>1</v>
      </c>
      <c r="I11" s="119">
        <v>1</v>
      </c>
      <c r="J11" s="119">
        <v>1</v>
      </c>
      <c r="K11" s="119">
        <v>1</v>
      </c>
      <c r="L11" s="119">
        <v>1</v>
      </c>
      <c r="M11" s="119">
        <v>1</v>
      </c>
      <c r="N11" s="119">
        <v>1</v>
      </c>
      <c r="O11" s="119">
        <v>1</v>
      </c>
      <c r="P11" s="119">
        <v>1</v>
      </c>
      <c r="Q11" s="119">
        <v>1</v>
      </c>
      <c r="R11" s="119">
        <v>1</v>
      </c>
      <c r="S11" s="119">
        <v>1</v>
      </c>
      <c r="T11" s="119">
        <v>1</v>
      </c>
      <c r="U11" s="119">
        <v>1</v>
      </c>
      <c r="V11" s="119">
        <v>1</v>
      </c>
      <c r="W11" s="119">
        <v>1</v>
      </c>
      <c r="X11" s="119">
        <v>1</v>
      </c>
      <c r="Y11" s="119">
        <v>1</v>
      </c>
      <c r="Z11" s="119">
        <v>1</v>
      </c>
      <c r="AA11" s="119">
        <v>1</v>
      </c>
      <c r="AB11" s="119">
        <v>1</v>
      </c>
      <c r="AC11" s="119">
        <v>1</v>
      </c>
      <c r="AD11" s="119">
        <v>1</v>
      </c>
      <c r="AE11" s="119">
        <v>1</v>
      </c>
      <c r="AF11" s="119">
        <v>1</v>
      </c>
      <c r="AG11" s="119">
        <v>1</v>
      </c>
      <c r="AH11" s="119">
        <v>1</v>
      </c>
      <c r="AI11" s="119">
        <v>1</v>
      </c>
      <c r="AJ11" s="119">
        <v>1</v>
      </c>
      <c r="AK11" s="119">
        <v>1</v>
      </c>
      <c r="AL11" s="119">
        <v>1</v>
      </c>
      <c r="AM11" s="119">
        <v>1</v>
      </c>
      <c r="AN11" s="119">
        <v>1</v>
      </c>
      <c r="AO11" s="119">
        <v>1</v>
      </c>
      <c r="AP11" s="119">
        <v>1</v>
      </c>
      <c r="AQ11" s="119">
        <v>1</v>
      </c>
      <c r="AR11" s="119">
        <v>1</v>
      </c>
      <c r="AS11" s="119">
        <v>1</v>
      </c>
      <c r="AT11" s="119">
        <v>1</v>
      </c>
      <c r="AU11" s="119">
        <v>1</v>
      </c>
      <c r="AV11" s="119">
        <v>1</v>
      </c>
      <c r="AW11" s="119">
        <v>1</v>
      </c>
      <c r="AX11" s="119">
        <v>1</v>
      </c>
      <c r="AY11" s="119">
        <v>1</v>
      </c>
      <c r="AZ11" s="119">
        <v>1</v>
      </c>
      <c r="BA11" s="119">
        <v>1</v>
      </c>
      <c r="BB11" s="119">
        <v>1</v>
      </c>
      <c r="BC11" s="119">
        <v>1</v>
      </c>
      <c r="BD11" s="119">
        <v>1</v>
      </c>
      <c r="BE11" s="119">
        <v>1</v>
      </c>
      <c r="BF11" s="119">
        <v>1</v>
      </c>
      <c r="BG11" s="119">
        <v>1</v>
      </c>
      <c r="BH11" s="119">
        <v>1</v>
      </c>
      <c r="BI11" s="119">
        <v>1</v>
      </c>
      <c r="BJ11" s="119">
        <v>1</v>
      </c>
      <c r="BK11" s="119">
        <v>1</v>
      </c>
      <c r="BL11" s="119">
        <v>1</v>
      </c>
      <c r="BM11" s="119">
        <v>1</v>
      </c>
      <c r="BN11" s="119">
        <v>1</v>
      </c>
      <c r="BO11" s="119">
        <v>1</v>
      </c>
      <c r="BP11" s="119">
        <v>1</v>
      </c>
      <c r="BQ11" s="119">
        <v>1</v>
      </c>
      <c r="BR11" s="119">
        <v>1</v>
      </c>
      <c r="BS11" s="119">
        <v>1</v>
      </c>
      <c r="BT11" s="119">
        <v>1</v>
      </c>
      <c r="BU11" s="119">
        <v>1</v>
      </c>
      <c r="BV11" s="119">
        <v>1</v>
      </c>
      <c r="BW11" s="119">
        <v>1</v>
      </c>
      <c r="BX11" s="119">
        <v>1</v>
      </c>
      <c r="BY11" s="119">
        <v>1</v>
      </c>
      <c r="BZ11" s="119">
        <v>1</v>
      </c>
      <c r="CA11" s="119">
        <v>1</v>
      </c>
      <c r="CB11" s="119">
        <v>1</v>
      </c>
      <c r="CC11" s="119">
        <v>1</v>
      </c>
      <c r="CD11" s="119">
        <v>1</v>
      </c>
      <c r="CE11" s="119">
        <v>1</v>
      </c>
      <c r="CF11" s="119">
        <v>1</v>
      </c>
      <c r="CG11" s="119">
        <v>1</v>
      </c>
      <c r="CH11" s="119">
        <v>1</v>
      </c>
      <c r="CI11" s="119">
        <v>1</v>
      </c>
      <c r="CJ11" s="119">
        <v>1</v>
      </c>
      <c r="CK11" s="119">
        <v>1</v>
      </c>
      <c r="CL11" s="119">
        <v>1</v>
      </c>
      <c r="CM11" s="119">
        <v>1</v>
      </c>
      <c r="CN11" s="119">
        <v>1</v>
      </c>
      <c r="CO11" s="119">
        <v>1</v>
      </c>
      <c r="CP11" s="119">
        <v>1</v>
      </c>
      <c r="CQ11" s="119">
        <v>1</v>
      </c>
      <c r="CR11" s="119">
        <v>1</v>
      </c>
    </row>
    <row r="12" spans="1:96" x14ac:dyDescent="0.3">
      <c r="A12" s="254"/>
      <c r="B12" s="59" t="s">
        <v>81</v>
      </c>
      <c r="C12" s="119">
        <v>1</v>
      </c>
      <c r="D12" s="119">
        <v>1</v>
      </c>
      <c r="E12" s="119">
        <v>1</v>
      </c>
      <c r="F12" s="119">
        <v>1</v>
      </c>
      <c r="G12" s="119">
        <v>1</v>
      </c>
      <c r="H12" s="119">
        <v>1</v>
      </c>
      <c r="I12" s="119">
        <v>1</v>
      </c>
      <c r="J12" s="119">
        <v>1</v>
      </c>
      <c r="K12" s="119">
        <v>1</v>
      </c>
      <c r="L12" s="119">
        <v>1</v>
      </c>
      <c r="M12" s="119">
        <v>1</v>
      </c>
      <c r="N12" s="119">
        <v>1</v>
      </c>
      <c r="O12" s="119">
        <v>1</v>
      </c>
      <c r="P12" s="119">
        <v>1</v>
      </c>
      <c r="Q12" s="119">
        <v>1</v>
      </c>
      <c r="R12" s="119">
        <v>1</v>
      </c>
      <c r="S12" s="119">
        <v>1</v>
      </c>
      <c r="T12" s="119">
        <v>1</v>
      </c>
      <c r="U12" s="119">
        <v>1</v>
      </c>
      <c r="V12" s="119">
        <v>1</v>
      </c>
      <c r="W12" s="119">
        <v>1</v>
      </c>
      <c r="X12" s="119">
        <v>1</v>
      </c>
      <c r="Y12" s="119">
        <v>1</v>
      </c>
      <c r="Z12" s="119">
        <v>1</v>
      </c>
      <c r="AA12" s="119">
        <v>1</v>
      </c>
      <c r="AB12" s="119">
        <v>1</v>
      </c>
      <c r="AC12" s="119">
        <v>1</v>
      </c>
      <c r="AD12" s="119">
        <v>1</v>
      </c>
      <c r="AE12" s="119">
        <v>1</v>
      </c>
      <c r="AF12" s="119">
        <v>1</v>
      </c>
      <c r="AG12" s="119">
        <v>1</v>
      </c>
      <c r="AH12" s="119">
        <v>1</v>
      </c>
      <c r="AI12" s="119">
        <v>1</v>
      </c>
      <c r="AJ12" s="119">
        <v>1</v>
      </c>
      <c r="AK12" s="119">
        <v>1</v>
      </c>
      <c r="AL12" s="119">
        <v>1</v>
      </c>
      <c r="AM12" s="119">
        <v>1</v>
      </c>
      <c r="AN12" s="119">
        <v>1</v>
      </c>
      <c r="AO12" s="119">
        <v>1</v>
      </c>
      <c r="AP12" s="119">
        <v>1</v>
      </c>
      <c r="AQ12" s="119">
        <v>1</v>
      </c>
      <c r="AR12" s="119">
        <v>1</v>
      </c>
      <c r="AS12" s="119">
        <v>1</v>
      </c>
      <c r="AT12" s="119">
        <v>1</v>
      </c>
      <c r="AU12" s="119">
        <v>1</v>
      </c>
      <c r="AV12" s="119">
        <v>1</v>
      </c>
      <c r="AW12" s="119">
        <v>1</v>
      </c>
      <c r="AX12" s="119">
        <v>1</v>
      </c>
      <c r="AY12" s="119">
        <v>1</v>
      </c>
      <c r="AZ12" s="119">
        <v>1</v>
      </c>
      <c r="BA12" s="119">
        <v>1</v>
      </c>
      <c r="BB12" s="119">
        <v>1</v>
      </c>
      <c r="BC12" s="119">
        <v>1</v>
      </c>
      <c r="BD12" s="119">
        <v>1</v>
      </c>
      <c r="BE12" s="119">
        <v>1</v>
      </c>
      <c r="BF12" s="119">
        <v>1</v>
      </c>
      <c r="BG12" s="119">
        <v>1</v>
      </c>
      <c r="BH12" s="119">
        <v>1</v>
      </c>
      <c r="BI12" s="119">
        <v>1</v>
      </c>
      <c r="BJ12" s="119">
        <v>1</v>
      </c>
      <c r="BK12" s="119">
        <v>1</v>
      </c>
      <c r="BL12" s="119">
        <v>1</v>
      </c>
      <c r="BM12" s="119">
        <v>1</v>
      </c>
      <c r="BN12" s="119">
        <v>1</v>
      </c>
      <c r="BO12" s="119">
        <v>1</v>
      </c>
      <c r="BP12" s="119">
        <v>1</v>
      </c>
      <c r="BQ12" s="119">
        <v>1</v>
      </c>
      <c r="BR12" s="119">
        <v>1</v>
      </c>
      <c r="BS12" s="119">
        <v>1</v>
      </c>
      <c r="BT12" s="119">
        <v>1</v>
      </c>
      <c r="BU12" s="119">
        <v>1</v>
      </c>
      <c r="BV12" s="119">
        <v>1</v>
      </c>
      <c r="BW12" s="119">
        <v>1</v>
      </c>
      <c r="BX12" s="119">
        <v>1</v>
      </c>
      <c r="BY12" s="119">
        <v>1</v>
      </c>
      <c r="BZ12" s="119">
        <v>1</v>
      </c>
      <c r="CA12" s="119">
        <v>1</v>
      </c>
      <c r="CB12" s="119">
        <v>1</v>
      </c>
      <c r="CC12" s="119">
        <v>1</v>
      </c>
      <c r="CD12" s="119">
        <v>1</v>
      </c>
      <c r="CE12" s="119">
        <v>1</v>
      </c>
      <c r="CF12" s="119">
        <v>1</v>
      </c>
      <c r="CG12" s="119">
        <v>1</v>
      </c>
      <c r="CH12" s="119">
        <v>1</v>
      </c>
      <c r="CI12" s="119">
        <v>1</v>
      </c>
      <c r="CJ12" s="119">
        <v>1</v>
      </c>
      <c r="CK12" s="119">
        <v>1</v>
      </c>
      <c r="CL12" s="119">
        <v>1</v>
      </c>
      <c r="CM12" s="119">
        <v>1</v>
      </c>
      <c r="CN12" s="119">
        <v>1</v>
      </c>
      <c r="CO12" s="119">
        <v>1</v>
      </c>
      <c r="CP12" s="119">
        <v>1</v>
      </c>
      <c r="CQ12" s="119">
        <v>1</v>
      </c>
      <c r="CR12" s="119">
        <v>1</v>
      </c>
    </row>
    <row r="13" spans="1:96" x14ac:dyDescent="0.3">
      <c r="A13" s="254"/>
      <c r="B13" s="59" t="s">
        <v>82</v>
      </c>
      <c r="C13" s="119">
        <v>0.93961585605275877</v>
      </c>
      <c r="D13" s="119">
        <v>0.97084265427823813</v>
      </c>
      <c r="E13" s="119">
        <v>0.97774206076518388</v>
      </c>
      <c r="F13" s="119">
        <v>0.9416340200972978</v>
      </c>
      <c r="G13" s="119">
        <v>1.009170165670028</v>
      </c>
      <c r="H13" s="119">
        <v>1.0232936625528486</v>
      </c>
      <c r="I13" s="119">
        <v>1.0233861968839149</v>
      </c>
      <c r="J13" s="119">
        <v>1.0206055285102063</v>
      </c>
      <c r="K13" s="119">
        <v>1.0286115218116954</v>
      </c>
      <c r="L13" s="119">
        <v>1.0791521520506098</v>
      </c>
      <c r="M13" s="119">
        <v>0.96686329461462184</v>
      </c>
      <c r="N13" s="119">
        <v>0.97738105842149536</v>
      </c>
      <c r="O13" s="119">
        <v>1.0138399116928187</v>
      </c>
      <c r="P13" s="119">
        <v>1.0752359458061067</v>
      </c>
      <c r="Q13" s="119">
        <v>1.0526868315636082</v>
      </c>
      <c r="R13" s="119">
        <v>1.071894687349181</v>
      </c>
      <c r="S13" s="119">
        <v>0.99320052654443736</v>
      </c>
      <c r="T13" s="119">
        <v>0.96312527234665646</v>
      </c>
      <c r="U13" s="119">
        <v>1.0350654512190343</v>
      </c>
      <c r="V13" s="119">
        <v>1.0197025814507872</v>
      </c>
      <c r="W13" s="119">
        <v>1.0328677005580089</v>
      </c>
      <c r="X13" s="119">
        <v>0.98997138160395604</v>
      </c>
      <c r="Y13" s="119">
        <v>1.0304629157371592</v>
      </c>
      <c r="Z13" s="119">
        <v>1.0110317493522754</v>
      </c>
      <c r="AA13" s="119">
        <v>0.99119614866711581</v>
      </c>
      <c r="AB13" s="119">
        <v>1.0623632154241935</v>
      </c>
      <c r="AC13" s="119">
        <v>0.98424146562545445</v>
      </c>
      <c r="AD13" s="119">
        <v>1.1017135866203416</v>
      </c>
      <c r="AE13" s="119">
        <v>1.0830872830769647</v>
      </c>
      <c r="AF13" s="119">
        <v>1.0336634527904307</v>
      </c>
      <c r="AG13" s="119">
        <v>1.0715230297796734</v>
      </c>
      <c r="AH13" s="119">
        <v>1.0438320957725709</v>
      </c>
      <c r="AI13" s="119">
        <v>1.0884336575876987</v>
      </c>
      <c r="AJ13" s="119">
        <v>1.0768727058895946</v>
      </c>
      <c r="AK13" s="119">
        <v>1.09084890624022</v>
      </c>
      <c r="AL13" s="119">
        <v>1.0739259235556868</v>
      </c>
      <c r="AM13" s="119">
        <v>1.0796639383170474</v>
      </c>
      <c r="AN13" s="119">
        <v>1.0839911523179162</v>
      </c>
      <c r="AO13" s="119">
        <v>1.1129334949217413</v>
      </c>
      <c r="AP13" s="119">
        <v>1.0689831066682216</v>
      </c>
      <c r="AQ13" s="119">
        <v>1.0680815099652774</v>
      </c>
      <c r="AR13" s="119">
        <v>1.1338910356493528</v>
      </c>
      <c r="AS13" s="119">
        <v>1.0749501498926359</v>
      </c>
      <c r="AT13" s="119">
        <v>1.1291057533360045</v>
      </c>
      <c r="AU13" s="119">
        <v>1.1101995622946388</v>
      </c>
      <c r="AV13" s="119">
        <v>1.0861208213167097</v>
      </c>
      <c r="AW13" s="119">
        <v>1.0992986101232443</v>
      </c>
      <c r="AX13" s="119">
        <v>1.1331164324777678</v>
      </c>
      <c r="AY13" s="119">
        <v>1.1448235592877174</v>
      </c>
      <c r="AZ13" s="119">
        <v>1.1155070283492516</v>
      </c>
      <c r="BA13" s="119">
        <v>1.0969706095344673</v>
      </c>
      <c r="BB13" s="119">
        <v>1.1173892206398288</v>
      </c>
      <c r="BC13" s="119">
        <v>1.2047901882928129</v>
      </c>
      <c r="BD13" s="119">
        <v>1.1081939295461087</v>
      </c>
      <c r="BE13" s="119">
        <v>1.1719075705239956</v>
      </c>
      <c r="BF13" s="119">
        <v>1.179505367379678</v>
      </c>
      <c r="BG13" s="119">
        <v>1.2137874456857745</v>
      </c>
      <c r="BH13" s="119">
        <v>1.150658146793955</v>
      </c>
      <c r="BI13" s="119">
        <v>1.1873877770673287</v>
      </c>
      <c r="BJ13" s="119">
        <v>1.0938324350666484</v>
      </c>
      <c r="BK13" s="119">
        <v>1.1741127398195976</v>
      </c>
      <c r="BL13" s="119">
        <v>1.1928318968960203</v>
      </c>
      <c r="BM13" s="119">
        <v>1.17071509113161</v>
      </c>
      <c r="BN13" s="119">
        <v>1.1558512232384175</v>
      </c>
      <c r="BO13" s="119">
        <v>1.2250699217140175</v>
      </c>
      <c r="BP13" s="119">
        <v>1.2517399902058552</v>
      </c>
      <c r="BQ13" s="119">
        <v>1.2062828893333799</v>
      </c>
      <c r="BR13" s="119">
        <v>1.1845776599695133</v>
      </c>
      <c r="BS13" s="119">
        <v>1.2250166405809395</v>
      </c>
      <c r="BT13" s="119">
        <v>1.2246538121623061</v>
      </c>
      <c r="BU13" s="119">
        <v>1.1970059840445841</v>
      </c>
      <c r="BV13" s="119">
        <v>1.1827223297965221</v>
      </c>
      <c r="BW13" s="119">
        <v>1.1686744586663169</v>
      </c>
      <c r="BX13" s="119">
        <v>1.2330026608353291</v>
      </c>
      <c r="BY13" s="119">
        <v>1.2394335766214113</v>
      </c>
      <c r="BZ13" s="119">
        <v>1.1967961184553344</v>
      </c>
      <c r="CA13" s="119">
        <v>1.2627836272665627</v>
      </c>
      <c r="CB13" s="119">
        <v>1.2762381893265649</v>
      </c>
      <c r="CC13" s="119">
        <v>1.2589196124302688</v>
      </c>
      <c r="CD13" s="119">
        <v>1.2510118102194008</v>
      </c>
      <c r="CE13" s="119">
        <v>1.2325136130097345</v>
      </c>
      <c r="CF13" s="119">
        <v>1.2346910317061994</v>
      </c>
      <c r="CG13" s="119">
        <v>1.2929605411040745</v>
      </c>
      <c r="CH13" s="119">
        <v>1.2775977168285317</v>
      </c>
      <c r="CI13" s="119">
        <v>1.2476008757037322</v>
      </c>
      <c r="CJ13" s="119">
        <v>1.2756834413761717</v>
      </c>
      <c r="CK13" s="119">
        <v>1.2917025023384321</v>
      </c>
      <c r="CL13" s="119">
        <v>1.2522728019379359</v>
      </c>
      <c r="CM13" s="119">
        <v>1.2878381649427855</v>
      </c>
      <c r="CN13" s="119">
        <v>1.3048977818876801</v>
      </c>
      <c r="CO13" s="119">
        <v>1.2766168876859314</v>
      </c>
      <c r="CP13" s="119">
        <v>1.2700223780931346</v>
      </c>
      <c r="CQ13" s="119">
        <v>1.2596470444618935</v>
      </c>
      <c r="CR13" s="119">
        <v>1.2702714288639261</v>
      </c>
    </row>
    <row r="14" spans="1:96" x14ac:dyDescent="0.3">
      <c r="A14" s="254"/>
      <c r="B14" s="59" t="s">
        <v>83</v>
      </c>
      <c r="C14" s="119">
        <v>1</v>
      </c>
      <c r="D14" s="119">
        <v>1</v>
      </c>
      <c r="E14" s="119">
        <v>1</v>
      </c>
      <c r="F14" s="119">
        <v>1</v>
      </c>
      <c r="G14" s="119">
        <v>1</v>
      </c>
      <c r="H14" s="119">
        <v>1</v>
      </c>
      <c r="I14" s="119">
        <v>1</v>
      </c>
      <c r="J14" s="119">
        <v>1</v>
      </c>
      <c r="K14" s="119">
        <v>1</v>
      </c>
      <c r="L14" s="119">
        <v>1</v>
      </c>
      <c r="M14" s="119">
        <v>1</v>
      </c>
      <c r="N14" s="119">
        <v>1</v>
      </c>
      <c r="O14" s="119">
        <v>1</v>
      </c>
      <c r="P14" s="119">
        <v>1</v>
      </c>
      <c r="Q14" s="119">
        <v>1</v>
      </c>
      <c r="R14" s="119">
        <v>1</v>
      </c>
      <c r="S14" s="119">
        <v>1</v>
      </c>
      <c r="T14" s="119">
        <v>1</v>
      </c>
      <c r="U14" s="119">
        <v>1</v>
      </c>
      <c r="V14" s="119">
        <v>1</v>
      </c>
      <c r="W14" s="119">
        <v>1</v>
      </c>
      <c r="X14" s="119">
        <v>1</v>
      </c>
      <c r="Y14" s="119">
        <v>1</v>
      </c>
      <c r="Z14" s="119">
        <v>1</v>
      </c>
      <c r="AA14" s="119">
        <v>1</v>
      </c>
      <c r="AB14" s="119">
        <v>1</v>
      </c>
      <c r="AC14" s="119">
        <v>1</v>
      </c>
      <c r="AD14" s="119">
        <v>1</v>
      </c>
      <c r="AE14" s="119">
        <v>1</v>
      </c>
      <c r="AF14" s="119">
        <v>1</v>
      </c>
      <c r="AG14" s="119">
        <v>1</v>
      </c>
      <c r="AH14" s="119">
        <v>1</v>
      </c>
      <c r="AI14" s="119">
        <v>1</v>
      </c>
      <c r="AJ14" s="119">
        <v>1</v>
      </c>
      <c r="AK14" s="119">
        <v>1</v>
      </c>
      <c r="AL14" s="119">
        <v>1</v>
      </c>
      <c r="AM14" s="119">
        <v>1</v>
      </c>
      <c r="AN14" s="119">
        <v>1</v>
      </c>
      <c r="AO14" s="119">
        <v>1</v>
      </c>
      <c r="AP14" s="119">
        <v>1</v>
      </c>
      <c r="AQ14" s="119">
        <v>1</v>
      </c>
      <c r="AR14" s="119">
        <v>1</v>
      </c>
      <c r="AS14" s="119">
        <v>1</v>
      </c>
      <c r="AT14" s="119">
        <v>1</v>
      </c>
      <c r="AU14" s="119">
        <v>1</v>
      </c>
      <c r="AV14" s="119">
        <v>1</v>
      </c>
      <c r="AW14" s="119">
        <v>1</v>
      </c>
      <c r="AX14" s="119">
        <v>1</v>
      </c>
      <c r="AY14" s="119">
        <v>1</v>
      </c>
      <c r="AZ14" s="119">
        <v>1</v>
      </c>
      <c r="BA14" s="119">
        <v>1</v>
      </c>
      <c r="BB14" s="119">
        <v>1</v>
      </c>
      <c r="BC14" s="119">
        <v>1</v>
      </c>
      <c r="BD14" s="119">
        <v>1</v>
      </c>
      <c r="BE14" s="119">
        <v>1</v>
      </c>
      <c r="BF14" s="119">
        <v>1</v>
      </c>
      <c r="BG14" s="119">
        <v>1</v>
      </c>
      <c r="BH14" s="119">
        <v>1</v>
      </c>
      <c r="BI14" s="119">
        <v>1</v>
      </c>
      <c r="BJ14" s="119">
        <v>1</v>
      </c>
      <c r="BK14" s="119">
        <v>1</v>
      </c>
      <c r="BL14" s="119">
        <v>1</v>
      </c>
      <c r="BM14" s="119">
        <v>1</v>
      </c>
      <c r="BN14" s="119">
        <v>1</v>
      </c>
      <c r="BO14" s="119">
        <v>1</v>
      </c>
      <c r="BP14" s="119">
        <v>1</v>
      </c>
      <c r="BQ14" s="119">
        <v>1</v>
      </c>
      <c r="BR14" s="119">
        <v>1</v>
      </c>
      <c r="BS14" s="119">
        <v>1</v>
      </c>
      <c r="BT14" s="119">
        <v>1</v>
      </c>
      <c r="BU14" s="119">
        <v>1</v>
      </c>
      <c r="BV14" s="119">
        <v>1</v>
      </c>
      <c r="BW14" s="119">
        <v>1</v>
      </c>
      <c r="BX14" s="119">
        <v>1</v>
      </c>
      <c r="BY14" s="119">
        <v>1</v>
      </c>
      <c r="BZ14" s="119">
        <v>1</v>
      </c>
      <c r="CA14" s="119">
        <v>1</v>
      </c>
      <c r="CB14" s="119">
        <v>1</v>
      </c>
      <c r="CC14" s="119">
        <v>1</v>
      </c>
      <c r="CD14" s="119">
        <v>1</v>
      </c>
      <c r="CE14" s="119">
        <v>1</v>
      </c>
      <c r="CF14" s="119">
        <v>1</v>
      </c>
      <c r="CG14" s="119">
        <v>1</v>
      </c>
      <c r="CH14" s="119">
        <v>1</v>
      </c>
      <c r="CI14" s="119">
        <v>1</v>
      </c>
      <c r="CJ14" s="119">
        <v>1</v>
      </c>
      <c r="CK14" s="119">
        <v>1</v>
      </c>
      <c r="CL14" s="119">
        <v>1</v>
      </c>
      <c r="CM14" s="119">
        <v>1</v>
      </c>
      <c r="CN14" s="119">
        <v>1</v>
      </c>
      <c r="CO14" s="119">
        <v>1</v>
      </c>
      <c r="CP14" s="119">
        <v>1</v>
      </c>
      <c r="CQ14" s="119">
        <v>1</v>
      </c>
      <c r="CR14" s="119">
        <v>1</v>
      </c>
    </row>
    <row r="15" spans="1:96" x14ac:dyDescent="0.3">
      <c r="A15" s="255"/>
      <c r="B15" s="59" t="s">
        <v>84</v>
      </c>
      <c r="C15" s="119">
        <v>1</v>
      </c>
      <c r="D15" s="119">
        <v>1</v>
      </c>
      <c r="E15" s="119">
        <v>1</v>
      </c>
      <c r="F15" s="119">
        <v>1</v>
      </c>
      <c r="G15" s="119">
        <v>1</v>
      </c>
      <c r="H15" s="119">
        <v>1</v>
      </c>
      <c r="I15" s="119">
        <v>1</v>
      </c>
      <c r="J15" s="119">
        <v>1</v>
      </c>
      <c r="K15" s="119">
        <v>1</v>
      </c>
      <c r="L15" s="119">
        <v>1</v>
      </c>
      <c r="M15" s="119">
        <v>1</v>
      </c>
      <c r="N15" s="119">
        <v>1</v>
      </c>
      <c r="O15" s="119">
        <v>1</v>
      </c>
      <c r="P15" s="119">
        <v>1</v>
      </c>
      <c r="Q15" s="119">
        <v>1</v>
      </c>
      <c r="R15" s="119">
        <v>1</v>
      </c>
      <c r="S15" s="119">
        <v>1</v>
      </c>
      <c r="T15" s="119">
        <v>1</v>
      </c>
      <c r="U15" s="119">
        <v>1</v>
      </c>
      <c r="V15" s="119">
        <v>1</v>
      </c>
      <c r="W15" s="119">
        <v>1</v>
      </c>
      <c r="X15" s="119">
        <v>1</v>
      </c>
      <c r="Y15" s="119">
        <v>1</v>
      </c>
      <c r="Z15" s="119">
        <v>1</v>
      </c>
      <c r="AA15" s="119">
        <v>1</v>
      </c>
      <c r="AB15" s="119">
        <v>1</v>
      </c>
      <c r="AC15" s="119">
        <v>1</v>
      </c>
      <c r="AD15" s="119">
        <v>1</v>
      </c>
      <c r="AE15" s="119">
        <v>1</v>
      </c>
      <c r="AF15" s="119">
        <v>1</v>
      </c>
      <c r="AG15" s="119">
        <v>1</v>
      </c>
      <c r="AH15" s="119">
        <v>1</v>
      </c>
      <c r="AI15" s="119">
        <v>1</v>
      </c>
      <c r="AJ15" s="119">
        <v>1</v>
      </c>
      <c r="AK15" s="119">
        <v>1</v>
      </c>
      <c r="AL15" s="119">
        <v>1</v>
      </c>
      <c r="AM15" s="119">
        <v>1</v>
      </c>
      <c r="AN15" s="119">
        <v>1</v>
      </c>
      <c r="AO15" s="119">
        <v>1</v>
      </c>
      <c r="AP15" s="119">
        <v>1</v>
      </c>
      <c r="AQ15" s="119">
        <v>1</v>
      </c>
      <c r="AR15" s="119">
        <v>1</v>
      </c>
      <c r="AS15" s="119">
        <v>1</v>
      </c>
      <c r="AT15" s="119">
        <v>1</v>
      </c>
      <c r="AU15" s="119">
        <v>1</v>
      </c>
      <c r="AV15" s="119">
        <v>1</v>
      </c>
      <c r="AW15" s="119">
        <v>1</v>
      </c>
      <c r="AX15" s="119">
        <v>1</v>
      </c>
      <c r="AY15" s="119">
        <v>1</v>
      </c>
      <c r="AZ15" s="119">
        <v>1</v>
      </c>
      <c r="BA15" s="119">
        <v>1</v>
      </c>
      <c r="BB15" s="119">
        <v>1</v>
      </c>
      <c r="BC15" s="119">
        <v>1</v>
      </c>
      <c r="BD15" s="119">
        <v>1</v>
      </c>
      <c r="BE15" s="119">
        <v>1</v>
      </c>
      <c r="BF15" s="119">
        <v>1</v>
      </c>
      <c r="BG15" s="119">
        <v>1</v>
      </c>
      <c r="BH15" s="119">
        <v>1</v>
      </c>
      <c r="BI15" s="119">
        <v>1</v>
      </c>
      <c r="BJ15" s="119">
        <v>1</v>
      </c>
      <c r="BK15" s="119">
        <v>1</v>
      </c>
      <c r="BL15" s="119">
        <v>1</v>
      </c>
      <c r="BM15" s="119">
        <v>1</v>
      </c>
      <c r="BN15" s="119">
        <v>1</v>
      </c>
      <c r="BO15" s="119">
        <v>1</v>
      </c>
      <c r="BP15" s="119">
        <v>1</v>
      </c>
      <c r="BQ15" s="119">
        <v>1</v>
      </c>
      <c r="BR15" s="119">
        <v>1</v>
      </c>
      <c r="BS15" s="119">
        <v>1</v>
      </c>
      <c r="BT15" s="119">
        <v>1</v>
      </c>
      <c r="BU15" s="119">
        <v>1</v>
      </c>
      <c r="BV15" s="119">
        <v>1</v>
      </c>
      <c r="BW15" s="119">
        <v>1</v>
      </c>
      <c r="BX15" s="119">
        <v>1</v>
      </c>
      <c r="BY15" s="119">
        <v>1</v>
      </c>
      <c r="BZ15" s="119">
        <v>1</v>
      </c>
      <c r="CA15" s="119">
        <v>1</v>
      </c>
      <c r="CB15" s="119">
        <v>1</v>
      </c>
      <c r="CC15" s="119">
        <v>1</v>
      </c>
      <c r="CD15" s="119">
        <v>1</v>
      </c>
      <c r="CE15" s="119">
        <v>1</v>
      </c>
      <c r="CF15" s="119">
        <v>1</v>
      </c>
      <c r="CG15" s="119">
        <v>1</v>
      </c>
      <c r="CH15" s="119">
        <v>1</v>
      </c>
      <c r="CI15" s="119">
        <v>1</v>
      </c>
      <c r="CJ15" s="119">
        <v>1</v>
      </c>
      <c r="CK15" s="119">
        <v>1</v>
      </c>
      <c r="CL15" s="119">
        <v>1</v>
      </c>
      <c r="CM15" s="119">
        <v>1</v>
      </c>
      <c r="CN15" s="119">
        <v>1</v>
      </c>
      <c r="CO15" s="119">
        <v>1</v>
      </c>
      <c r="CP15" s="119">
        <v>1</v>
      </c>
      <c r="CQ15" s="119">
        <v>1</v>
      </c>
      <c r="CR15" s="119">
        <v>1</v>
      </c>
    </row>
    <row r="16" spans="1:96" x14ac:dyDescent="0.3">
      <c r="A16" s="253" t="s">
        <v>12</v>
      </c>
      <c r="B16" s="59" t="s">
        <v>72</v>
      </c>
      <c r="C16" s="119">
        <v>1</v>
      </c>
      <c r="D16" s="119">
        <v>1</v>
      </c>
      <c r="E16" s="119">
        <v>1</v>
      </c>
      <c r="F16" s="119">
        <v>1</v>
      </c>
      <c r="G16" s="119">
        <v>1</v>
      </c>
      <c r="H16" s="119">
        <v>1</v>
      </c>
      <c r="I16" s="119">
        <v>1</v>
      </c>
      <c r="J16" s="119">
        <v>1</v>
      </c>
      <c r="K16" s="119">
        <v>1</v>
      </c>
      <c r="L16" s="119">
        <v>1</v>
      </c>
      <c r="M16" s="119">
        <v>1</v>
      </c>
      <c r="N16" s="119">
        <v>1</v>
      </c>
      <c r="O16" s="119">
        <v>1</v>
      </c>
      <c r="P16" s="119">
        <v>1</v>
      </c>
      <c r="Q16" s="119">
        <v>1</v>
      </c>
      <c r="R16" s="119">
        <v>1</v>
      </c>
      <c r="S16" s="119">
        <v>1</v>
      </c>
      <c r="T16" s="119">
        <v>1</v>
      </c>
      <c r="U16" s="119">
        <v>1</v>
      </c>
      <c r="V16" s="119">
        <v>1</v>
      </c>
      <c r="W16" s="119">
        <v>1</v>
      </c>
      <c r="X16" s="119">
        <v>1</v>
      </c>
      <c r="Y16" s="119">
        <v>1</v>
      </c>
      <c r="Z16" s="119">
        <v>1</v>
      </c>
      <c r="AA16" s="119">
        <v>1</v>
      </c>
      <c r="AB16" s="119">
        <v>1</v>
      </c>
      <c r="AC16" s="119">
        <v>1</v>
      </c>
      <c r="AD16" s="119">
        <v>1</v>
      </c>
      <c r="AE16" s="119">
        <v>1</v>
      </c>
      <c r="AF16" s="119">
        <v>1</v>
      </c>
      <c r="AG16" s="119">
        <v>1</v>
      </c>
      <c r="AH16" s="119">
        <v>1</v>
      </c>
      <c r="AI16" s="119">
        <v>1</v>
      </c>
      <c r="AJ16" s="119">
        <v>1</v>
      </c>
      <c r="AK16" s="119">
        <v>1</v>
      </c>
      <c r="AL16" s="119">
        <v>1</v>
      </c>
      <c r="AM16" s="119">
        <v>1</v>
      </c>
      <c r="AN16" s="119">
        <v>1</v>
      </c>
      <c r="AO16" s="119">
        <v>1</v>
      </c>
      <c r="AP16" s="119">
        <v>1</v>
      </c>
      <c r="AQ16" s="119">
        <v>1</v>
      </c>
      <c r="AR16" s="119">
        <v>1</v>
      </c>
      <c r="AS16" s="119">
        <v>1</v>
      </c>
      <c r="AT16" s="119">
        <v>1</v>
      </c>
      <c r="AU16" s="119">
        <v>1</v>
      </c>
      <c r="AV16" s="119">
        <v>1</v>
      </c>
      <c r="AW16" s="119">
        <v>1</v>
      </c>
      <c r="AX16" s="119">
        <v>1</v>
      </c>
      <c r="AY16" s="119">
        <v>1</v>
      </c>
      <c r="AZ16" s="119">
        <v>1</v>
      </c>
      <c r="BA16" s="119">
        <v>1</v>
      </c>
      <c r="BB16" s="119">
        <v>1</v>
      </c>
      <c r="BC16" s="119">
        <v>1</v>
      </c>
      <c r="BD16" s="119">
        <v>1</v>
      </c>
      <c r="BE16" s="119">
        <v>1</v>
      </c>
      <c r="BF16" s="119">
        <v>1</v>
      </c>
      <c r="BG16" s="119">
        <v>1</v>
      </c>
      <c r="BH16" s="119">
        <v>1</v>
      </c>
      <c r="BI16" s="119">
        <v>1</v>
      </c>
      <c r="BJ16" s="119">
        <v>1</v>
      </c>
      <c r="BK16" s="119">
        <v>1</v>
      </c>
      <c r="BL16" s="119">
        <v>1</v>
      </c>
      <c r="BM16" s="119">
        <v>1</v>
      </c>
      <c r="BN16" s="119">
        <v>1</v>
      </c>
      <c r="BO16" s="119">
        <v>1</v>
      </c>
      <c r="BP16" s="119">
        <v>1</v>
      </c>
      <c r="BQ16" s="119">
        <v>1</v>
      </c>
      <c r="BR16" s="119">
        <v>1</v>
      </c>
      <c r="BS16" s="119">
        <v>1</v>
      </c>
      <c r="BT16" s="119">
        <v>1</v>
      </c>
      <c r="BU16" s="119">
        <v>1</v>
      </c>
      <c r="BV16" s="119">
        <v>1</v>
      </c>
      <c r="BW16" s="119">
        <v>1</v>
      </c>
      <c r="BX16" s="119">
        <v>1</v>
      </c>
      <c r="BY16" s="119">
        <v>1</v>
      </c>
      <c r="BZ16" s="119">
        <v>1</v>
      </c>
      <c r="CA16" s="119">
        <v>1</v>
      </c>
      <c r="CB16" s="119">
        <v>1</v>
      </c>
      <c r="CC16" s="119">
        <v>1</v>
      </c>
      <c r="CD16" s="119">
        <v>1</v>
      </c>
      <c r="CE16" s="119">
        <v>1</v>
      </c>
      <c r="CF16" s="119">
        <v>1</v>
      </c>
      <c r="CG16" s="119">
        <v>1</v>
      </c>
      <c r="CH16" s="119">
        <v>1</v>
      </c>
      <c r="CI16" s="119">
        <v>1</v>
      </c>
      <c r="CJ16" s="119">
        <v>1</v>
      </c>
      <c r="CK16" s="119">
        <v>1</v>
      </c>
      <c r="CL16" s="119">
        <v>1</v>
      </c>
      <c r="CM16" s="119">
        <v>1</v>
      </c>
      <c r="CN16" s="119">
        <v>1</v>
      </c>
      <c r="CO16" s="119">
        <v>1</v>
      </c>
      <c r="CP16" s="119">
        <v>1</v>
      </c>
      <c r="CQ16" s="119">
        <v>1</v>
      </c>
      <c r="CR16" s="119">
        <v>1</v>
      </c>
    </row>
    <row r="17" spans="1:96" x14ac:dyDescent="0.3">
      <c r="A17" s="254"/>
      <c r="B17" s="59" t="s">
        <v>73</v>
      </c>
      <c r="C17" s="119">
        <v>1</v>
      </c>
      <c r="D17" s="119">
        <v>1</v>
      </c>
      <c r="E17" s="119">
        <v>1</v>
      </c>
      <c r="F17" s="119">
        <v>1</v>
      </c>
      <c r="G17" s="119">
        <v>1</v>
      </c>
      <c r="H17" s="119">
        <v>1</v>
      </c>
      <c r="I17" s="119">
        <v>1</v>
      </c>
      <c r="J17" s="119">
        <v>1</v>
      </c>
      <c r="K17" s="119">
        <v>1</v>
      </c>
      <c r="L17" s="119">
        <v>1</v>
      </c>
      <c r="M17" s="119">
        <v>1</v>
      </c>
      <c r="N17" s="119">
        <v>1</v>
      </c>
      <c r="O17" s="119">
        <v>1</v>
      </c>
      <c r="P17" s="119">
        <v>1</v>
      </c>
      <c r="Q17" s="119">
        <v>1</v>
      </c>
      <c r="R17" s="119">
        <v>1</v>
      </c>
      <c r="S17" s="119">
        <v>1</v>
      </c>
      <c r="T17" s="119">
        <v>1</v>
      </c>
      <c r="U17" s="119">
        <v>1</v>
      </c>
      <c r="V17" s="119">
        <v>1</v>
      </c>
      <c r="W17" s="119">
        <v>1</v>
      </c>
      <c r="X17" s="119">
        <v>1</v>
      </c>
      <c r="Y17" s="119">
        <v>1</v>
      </c>
      <c r="Z17" s="119">
        <v>1</v>
      </c>
      <c r="AA17" s="119">
        <v>1</v>
      </c>
      <c r="AB17" s="119">
        <v>1</v>
      </c>
      <c r="AC17" s="119">
        <v>1</v>
      </c>
      <c r="AD17" s="119">
        <v>1</v>
      </c>
      <c r="AE17" s="119">
        <v>1</v>
      </c>
      <c r="AF17" s="119">
        <v>1</v>
      </c>
      <c r="AG17" s="119">
        <v>1</v>
      </c>
      <c r="AH17" s="119">
        <v>1</v>
      </c>
      <c r="AI17" s="119">
        <v>1</v>
      </c>
      <c r="AJ17" s="119">
        <v>1</v>
      </c>
      <c r="AK17" s="119">
        <v>1</v>
      </c>
      <c r="AL17" s="119">
        <v>1</v>
      </c>
      <c r="AM17" s="119">
        <v>1</v>
      </c>
      <c r="AN17" s="119">
        <v>1</v>
      </c>
      <c r="AO17" s="119">
        <v>1</v>
      </c>
      <c r="AP17" s="119">
        <v>1</v>
      </c>
      <c r="AQ17" s="119">
        <v>1</v>
      </c>
      <c r="AR17" s="119">
        <v>1</v>
      </c>
      <c r="AS17" s="119">
        <v>1</v>
      </c>
      <c r="AT17" s="119">
        <v>1</v>
      </c>
      <c r="AU17" s="119">
        <v>1</v>
      </c>
      <c r="AV17" s="119">
        <v>1</v>
      </c>
      <c r="AW17" s="119">
        <v>1</v>
      </c>
      <c r="AX17" s="119">
        <v>1</v>
      </c>
      <c r="AY17" s="119">
        <v>1</v>
      </c>
      <c r="AZ17" s="119">
        <v>1</v>
      </c>
      <c r="BA17" s="119">
        <v>1</v>
      </c>
      <c r="BB17" s="119">
        <v>1</v>
      </c>
      <c r="BC17" s="119">
        <v>1</v>
      </c>
      <c r="BD17" s="119">
        <v>1</v>
      </c>
      <c r="BE17" s="119">
        <v>1</v>
      </c>
      <c r="BF17" s="119">
        <v>1</v>
      </c>
      <c r="BG17" s="119">
        <v>1</v>
      </c>
      <c r="BH17" s="119">
        <v>1</v>
      </c>
      <c r="BI17" s="119">
        <v>1</v>
      </c>
      <c r="BJ17" s="119">
        <v>1</v>
      </c>
      <c r="BK17" s="119">
        <v>1</v>
      </c>
      <c r="BL17" s="119">
        <v>1</v>
      </c>
      <c r="BM17" s="119">
        <v>1</v>
      </c>
      <c r="BN17" s="119">
        <v>1</v>
      </c>
      <c r="BO17" s="119">
        <v>1</v>
      </c>
      <c r="BP17" s="119">
        <v>1</v>
      </c>
      <c r="BQ17" s="119">
        <v>1</v>
      </c>
      <c r="BR17" s="119">
        <v>1</v>
      </c>
      <c r="BS17" s="119">
        <v>1</v>
      </c>
      <c r="BT17" s="119">
        <v>1</v>
      </c>
      <c r="BU17" s="119">
        <v>1</v>
      </c>
      <c r="BV17" s="119">
        <v>1</v>
      </c>
      <c r="BW17" s="119">
        <v>1</v>
      </c>
      <c r="BX17" s="119">
        <v>1</v>
      </c>
      <c r="BY17" s="119">
        <v>1</v>
      </c>
      <c r="BZ17" s="119">
        <v>1</v>
      </c>
      <c r="CA17" s="119">
        <v>1</v>
      </c>
      <c r="CB17" s="119">
        <v>1</v>
      </c>
      <c r="CC17" s="119">
        <v>1</v>
      </c>
      <c r="CD17" s="119">
        <v>1</v>
      </c>
      <c r="CE17" s="119">
        <v>1</v>
      </c>
      <c r="CF17" s="119">
        <v>1</v>
      </c>
      <c r="CG17" s="119">
        <v>1</v>
      </c>
      <c r="CH17" s="119">
        <v>1</v>
      </c>
      <c r="CI17" s="119">
        <v>1</v>
      </c>
      <c r="CJ17" s="119">
        <v>1</v>
      </c>
      <c r="CK17" s="119">
        <v>1</v>
      </c>
      <c r="CL17" s="119">
        <v>1</v>
      </c>
      <c r="CM17" s="119">
        <v>1</v>
      </c>
      <c r="CN17" s="119">
        <v>1</v>
      </c>
      <c r="CO17" s="119">
        <v>1</v>
      </c>
      <c r="CP17" s="119">
        <v>1</v>
      </c>
      <c r="CQ17" s="119">
        <v>1</v>
      </c>
      <c r="CR17" s="119">
        <v>1</v>
      </c>
    </row>
    <row r="18" spans="1:96" x14ac:dyDescent="0.3">
      <c r="A18" s="254"/>
      <c r="B18" s="59" t="s">
        <v>74</v>
      </c>
      <c r="C18" s="119">
        <v>1.03628291291967</v>
      </c>
      <c r="D18" s="119">
        <v>1.0004491337257999</v>
      </c>
      <c r="E18" s="119">
        <v>1.0300369223840999</v>
      </c>
      <c r="F18" s="119">
        <v>1.0282451486395101</v>
      </c>
      <c r="G18" s="119">
        <v>0.83121977987000184</v>
      </c>
      <c r="H18" s="119">
        <v>1.0414530365168999</v>
      </c>
      <c r="I18" s="119">
        <v>1.0017120579907099</v>
      </c>
      <c r="J18" s="119">
        <v>1.0299143341358701</v>
      </c>
      <c r="K18" s="119">
        <v>1.0197122218061201</v>
      </c>
      <c r="L18" s="119">
        <v>1</v>
      </c>
      <c r="M18" s="119">
        <v>1</v>
      </c>
      <c r="N18" s="119">
        <v>1</v>
      </c>
      <c r="O18" s="119">
        <v>1</v>
      </c>
      <c r="P18" s="119">
        <v>1</v>
      </c>
      <c r="Q18" s="119">
        <v>1</v>
      </c>
      <c r="R18" s="119">
        <v>1</v>
      </c>
      <c r="S18" s="119">
        <v>1</v>
      </c>
      <c r="T18" s="119">
        <v>1</v>
      </c>
      <c r="U18" s="119">
        <v>1</v>
      </c>
      <c r="V18" s="119">
        <v>1</v>
      </c>
      <c r="W18" s="119">
        <v>1</v>
      </c>
      <c r="X18" s="119">
        <v>1</v>
      </c>
      <c r="Y18" s="119">
        <v>1</v>
      </c>
      <c r="Z18" s="119">
        <v>1</v>
      </c>
      <c r="AA18" s="119">
        <v>1</v>
      </c>
      <c r="AB18" s="119">
        <v>1</v>
      </c>
      <c r="AC18" s="119">
        <v>1</v>
      </c>
      <c r="AD18" s="119">
        <v>1</v>
      </c>
      <c r="AE18" s="119">
        <v>1</v>
      </c>
      <c r="AF18" s="119">
        <v>1</v>
      </c>
      <c r="AG18" s="119">
        <v>1</v>
      </c>
      <c r="AH18" s="119">
        <v>1</v>
      </c>
      <c r="AI18" s="119">
        <v>1</v>
      </c>
      <c r="AJ18" s="119">
        <v>1</v>
      </c>
      <c r="AK18" s="119">
        <v>1</v>
      </c>
      <c r="AL18" s="119">
        <v>1</v>
      </c>
      <c r="AM18" s="119">
        <v>1</v>
      </c>
      <c r="AN18" s="119">
        <v>1</v>
      </c>
      <c r="AO18" s="119">
        <v>1</v>
      </c>
      <c r="AP18" s="119">
        <v>1</v>
      </c>
      <c r="AQ18" s="119">
        <v>1</v>
      </c>
      <c r="AR18" s="119">
        <v>1</v>
      </c>
      <c r="AS18" s="119">
        <v>1</v>
      </c>
      <c r="AT18" s="119">
        <v>1</v>
      </c>
      <c r="AU18" s="119">
        <v>1</v>
      </c>
      <c r="AV18" s="119">
        <v>1</v>
      </c>
      <c r="AW18" s="119">
        <v>1</v>
      </c>
      <c r="AX18" s="119">
        <v>1</v>
      </c>
      <c r="AY18" s="119">
        <v>1</v>
      </c>
      <c r="AZ18" s="119">
        <v>1</v>
      </c>
      <c r="BA18" s="119">
        <v>1</v>
      </c>
      <c r="BB18" s="119">
        <v>1</v>
      </c>
      <c r="BC18" s="119">
        <v>1</v>
      </c>
      <c r="BD18" s="119">
        <v>1</v>
      </c>
      <c r="BE18" s="119">
        <v>1</v>
      </c>
      <c r="BF18" s="119">
        <v>1</v>
      </c>
      <c r="BG18" s="119">
        <v>1</v>
      </c>
      <c r="BH18" s="119">
        <v>1</v>
      </c>
      <c r="BI18" s="119">
        <v>1</v>
      </c>
      <c r="BJ18" s="119">
        <v>1</v>
      </c>
      <c r="BK18" s="119">
        <v>1</v>
      </c>
      <c r="BL18" s="119">
        <v>1</v>
      </c>
      <c r="BM18" s="119">
        <v>1</v>
      </c>
      <c r="BN18" s="119">
        <v>1</v>
      </c>
      <c r="BO18" s="119">
        <v>1</v>
      </c>
      <c r="BP18" s="119">
        <v>1</v>
      </c>
      <c r="BQ18" s="119">
        <v>1</v>
      </c>
      <c r="BR18" s="119">
        <v>1</v>
      </c>
      <c r="BS18" s="119">
        <v>1</v>
      </c>
      <c r="BT18" s="119">
        <v>1</v>
      </c>
      <c r="BU18" s="119">
        <v>1</v>
      </c>
      <c r="BV18" s="119">
        <v>1</v>
      </c>
      <c r="BW18" s="119">
        <v>1</v>
      </c>
      <c r="BX18" s="119">
        <v>1</v>
      </c>
      <c r="BY18" s="119">
        <v>1</v>
      </c>
      <c r="BZ18" s="119">
        <v>1</v>
      </c>
      <c r="CA18" s="119">
        <v>1</v>
      </c>
      <c r="CB18" s="119">
        <v>1</v>
      </c>
      <c r="CC18" s="119">
        <v>1</v>
      </c>
      <c r="CD18" s="119">
        <v>1</v>
      </c>
      <c r="CE18" s="119">
        <v>1</v>
      </c>
      <c r="CF18" s="119">
        <v>1</v>
      </c>
      <c r="CG18" s="119">
        <v>1</v>
      </c>
      <c r="CH18" s="119">
        <v>1</v>
      </c>
      <c r="CI18" s="119">
        <v>1</v>
      </c>
      <c r="CJ18" s="119">
        <v>1</v>
      </c>
      <c r="CK18" s="119">
        <v>1</v>
      </c>
      <c r="CL18" s="119">
        <v>1</v>
      </c>
      <c r="CM18" s="119">
        <v>1</v>
      </c>
      <c r="CN18" s="119">
        <v>1</v>
      </c>
      <c r="CO18" s="119">
        <v>1</v>
      </c>
      <c r="CP18" s="119">
        <v>1</v>
      </c>
      <c r="CQ18" s="119">
        <v>1</v>
      </c>
      <c r="CR18" s="119">
        <v>1</v>
      </c>
    </row>
    <row r="19" spans="1:96" x14ac:dyDescent="0.3">
      <c r="A19" s="254"/>
      <c r="B19" s="59" t="s">
        <v>75</v>
      </c>
      <c r="C19" s="119">
        <v>0.98509758213369603</v>
      </c>
      <c r="D19" s="119">
        <v>1.02987006855439</v>
      </c>
      <c r="E19" s="119">
        <v>0.97586938773007792</v>
      </c>
      <c r="F19" s="119">
        <v>0.90421545689169902</v>
      </c>
      <c r="G19" s="119">
        <v>0.99084268486018601</v>
      </c>
      <c r="H19" s="119">
        <v>1.0152990023962201</v>
      </c>
      <c r="I19" s="119">
        <v>1.0221716930326501</v>
      </c>
      <c r="J19" s="119">
        <v>1.0770511697012899</v>
      </c>
      <c r="K19" s="119">
        <v>0.95021646691841</v>
      </c>
      <c r="L19" s="119">
        <v>1.0614347049608801</v>
      </c>
      <c r="M19" s="119">
        <v>1.01063533172233</v>
      </c>
      <c r="N19" s="119">
        <v>0.94177593847132401</v>
      </c>
      <c r="O19" s="119">
        <v>0.97459496407282298</v>
      </c>
      <c r="P19" s="119">
        <v>0.99839122450695283</v>
      </c>
      <c r="Q19" s="119">
        <v>0.936164908831285</v>
      </c>
      <c r="R19" s="119">
        <v>0.873151825726871</v>
      </c>
      <c r="S19" s="119">
        <v>0.93071512887790298</v>
      </c>
      <c r="T19" s="119">
        <v>0.91377810418273597</v>
      </c>
      <c r="U19" s="119">
        <v>0.94759271177405502</v>
      </c>
      <c r="V19" s="119">
        <v>0.87520560394187996</v>
      </c>
      <c r="W19" s="119">
        <v>0.98970086878618291</v>
      </c>
      <c r="X19" s="119">
        <v>0.90046720594718299</v>
      </c>
      <c r="Y19" s="119">
        <v>0.92175241152297605</v>
      </c>
      <c r="Z19" s="119">
        <v>0.87040680944734705</v>
      </c>
      <c r="AA19" s="119">
        <v>0.84954510211185896</v>
      </c>
      <c r="AB19" s="119">
        <v>0.91525417765641204</v>
      </c>
      <c r="AC19" s="119">
        <v>0.87941645289768799</v>
      </c>
      <c r="AD19" s="119">
        <v>0.9488003808314881</v>
      </c>
      <c r="AE19" s="119">
        <v>0.900402890120654</v>
      </c>
      <c r="AF19" s="119">
        <v>0.92238838130212697</v>
      </c>
      <c r="AG19" s="119">
        <v>0.89870488871952203</v>
      </c>
      <c r="AH19" s="119">
        <v>0.88292170581912</v>
      </c>
      <c r="AI19" s="119">
        <v>0.94539206578101997</v>
      </c>
      <c r="AJ19" s="119">
        <v>0.9364263657142019</v>
      </c>
      <c r="AK19" s="119">
        <v>0.87702972475680196</v>
      </c>
      <c r="AL19" s="119">
        <v>0.81749780235776004</v>
      </c>
      <c r="AM19" s="119">
        <v>0.87287896286780498</v>
      </c>
      <c r="AN19" s="119">
        <v>0.91387448611393196</v>
      </c>
      <c r="AO19" s="119">
        <v>0.88801216144999295</v>
      </c>
      <c r="AP19" s="119">
        <v>1.00705397487587</v>
      </c>
      <c r="AQ19" s="119">
        <v>0.88133191369188302</v>
      </c>
      <c r="AR19" s="119">
        <v>0.90363818049939604</v>
      </c>
      <c r="AS19" s="119">
        <v>0.87094072045329696</v>
      </c>
      <c r="AT19" s="119">
        <v>0.80422902957354803</v>
      </c>
      <c r="AU19" s="119">
        <v>0.78917972745812104</v>
      </c>
      <c r="AV19" s="119">
        <v>0.83787452845574995</v>
      </c>
      <c r="AW19" s="119">
        <v>0.80638237717668904</v>
      </c>
      <c r="AX19" s="119">
        <v>0.88785254131980396</v>
      </c>
      <c r="AY19" s="119">
        <v>0.94562272281203597</v>
      </c>
      <c r="AZ19" s="119">
        <v>0.86484873068434798</v>
      </c>
      <c r="BA19" s="119">
        <v>0.96029366002141203</v>
      </c>
      <c r="BB19" s="119">
        <v>0.85671131865059602</v>
      </c>
      <c r="BC19" s="119">
        <v>0.78392200040747095</v>
      </c>
      <c r="BD19" s="119">
        <v>0.73610797335008904</v>
      </c>
      <c r="BE19" s="119">
        <v>0.79027939765708399</v>
      </c>
      <c r="BF19" s="119">
        <v>0.80421758411114697</v>
      </c>
      <c r="BG19" s="119">
        <v>0.82182571731126197</v>
      </c>
      <c r="BH19" s="119">
        <v>0.76236005443619304</v>
      </c>
      <c r="BI19" s="119">
        <v>0.83846238096141501</v>
      </c>
      <c r="BJ19" s="119">
        <v>0.77982916331574803</v>
      </c>
      <c r="BK19" s="119">
        <v>0.86495049706970795</v>
      </c>
      <c r="BL19" s="119">
        <v>0.820007958536903</v>
      </c>
      <c r="BM19" s="119">
        <v>0.75988268419934701</v>
      </c>
      <c r="BN19" s="119">
        <v>0.82429250958143696</v>
      </c>
      <c r="BO19" s="119">
        <v>0.825645850580492</v>
      </c>
      <c r="BP19" s="119">
        <v>0.71559097767810798</v>
      </c>
      <c r="BQ19" s="119">
        <v>0.82944761259607203</v>
      </c>
      <c r="BR19" s="119">
        <v>0.79991249269445297</v>
      </c>
      <c r="BS19" s="119">
        <v>0.78528353289542696</v>
      </c>
      <c r="BT19" s="119">
        <v>0.83969123287358105</v>
      </c>
      <c r="BU19" s="119">
        <v>0.76815968773810395</v>
      </c>
      <c r="BV19" s="119">
        <v>0.72849351641592697</v>
      </c>
      <c r="BW19" s="119">
        <v>0.82206773923700605</v>
      </c>
      <c r="BX19" s="119">
        <v>0.79712802778000402</v>
      </c>
      <c r="BY19" s="119">
        <v>0.71335172494055799</v>
      </c>
      <c r="BZ19" s="119">
        <v>0.81283882164354404</v>
      </c>
      <c r="CA19" s="119">
        <v>0.73739755707372601</v>
      </c>
      <c r="CB19" s="119">
        <v>0.68332624719340396</v>
      </c>
      <c r="CC19" s="119">
        <v>0.75041601041321504</v>
      </c>
      <c r="CD19" s="119">
        <v>0.70456661196330395</v>
      </c>
      <c r="CE19" s="119">
        <v>0.788548262914469</v>
      </c>
      <c r="CF19" s="119">
        <v>0.72313196897103504</v>
      </c>
      <c r="CG19" s="119">
        <v>0.70456773595000799</v>
      </c>
      <c r="CH19" s="119">
        <v>0.76280109377744998</v>
      </c>
      <c r="CI19" s="119">
        <v>0.75418708607072704</v>
      </c>
      <c r="CJ19" s="119">
        <v>0.67966675051175196</v>
      </c>
      <c r="CK19" s="119">
        <v>0.72123873136999095</v>
      </c>
      <c r="CL19" s="119">
        <v>0.83698753450118801</v>
      </c>
      <c r="CM19" s="119">
        <v>0.75490516331672097</v>
      </c>
      <c r="CN19" s="119">
        <v>0.77642977363507604</v>
      </c>
      <c r="CO19" s="119">
        <v>0.69288787824328302</v>
      </c>
      <c r="CP19" s="119">
        <v>0.729527195633909</v>
      </c>
      <c r="CQ19" s="119">
        <v>0.75328876299311198</v>
      </c>
      <c r="CR19" s="119">
        <v>0.74675441779794405</v>
      </c>
    </row>
    <row r="20" spans="1:96" x14ac:dyDescent="0.3">
      <c r="A20" s="254"/>
      <c r="B20" s="59" t="s">
        <v>76</v>
      </c>
      <c r="C20" s="119">
        <v>1</v>
      </c>
      <c r="D20" s="119">
        <v>1</v>
      </c>
      <c r="E20" s="119">
        <v>1</v>
      </c>
      <c r="F20" s="119">
        <v>1</v>
      </c>
      <c r="G20" s="119">
        <v>1</v>
      </c>
      <c r="H20" s="119">
        <v>1</v>
      </c>
      <c r="I20" s="119">
        <v>1</v>
      </c>
      <c r="J20" s="119">
        <v>1</v>
      </c>
      <c r="K20" s="119">
        <v>1</v>
      </c>
      <c r="L20" s="119">
        <v>1</v>
      </c>
      <c r="M20" s="119">
        <v>1</v>
      </c>
      <c r="N20" s="119">
        <v>1</v>
      </c>
      <c r="O20" s="119">
        <v>1</v>
      </c>
      <c r="P20" s="119">
        <v>1</v>
      </c>
      <c r="Q20" s="119">
        <v>1</v>
      </c>
      <c r="R20" s="119">
        <v>1</v>
      </c>
      <c r="S20" s="119">
        <v>1</v>
      </c>
      <c r="T20" s="119">
        <v>1</v>
      </c>
      <c r="U20" s="119">
        <v>1</v>
      </c>
      <c r="V20" s="119">
        <v>1</v>
      </c>
      <c r="W20" s="119">
        <v>1</v>
      </c>
      <c r="X20" s="119">
        <v>1</v>
      </c>
      <c r="Y20" s="119">
        <v>1</v>
      </c>
      <c r="Z20" s="119">
        <v>1</v>
      </c>
      <c r="AA20" s="119">
        <v>1</v>
      </c>
      <c r="AB20" s="119">
        <v>1</v>
      </c>
      <c r="AC20" s="119">
        <v>1</v>
      </c>
      <c r="AD20" s="119">
        <v>1</v>
      </c>
      <c r="AE20" s="119">
        <v>1</v>
      </c>
      <c r="AF20" s="119">
        <v>1</v>
      </c>
      <c r="AG20" s="119">
        <v>1</v>
      </c>
      <c r="AH20" s="119">
        <v>1</v>
      </c>
      <c r="AI20" s="119">
        <v>1</v>
      </c>
      <c r="AJ20" s="119">
        <v>1</v>
      </c>
      <c r="AK20" s="119">
        <v>1</v>
      </c>
      <c r="AL20" s="119">
        <v>1</v>
      </c>
      <c r="AM20" s="119">
        <v>1</v>
      </c>
      <c r="AN20" s="119">
        <v>1</v>
      </c>
      <c r="AO20" s="119">
        <v>1</v>
      </c>
      <c r="AP20" s="119">
        <v>1</v>
      </c>
      <c r="AQ20" s="119">
        <v>1</v>
      </c>
      <c r="AR20" s="119">
        <v>1</v>
      </c>
      <c r="AS20" s="119">
        <v>1</v>
      </c>
      <c r="AT20" s="119">
        <v>1</v>
      </c>
      <c r="AU20" s="119">
        <v>1</v>
      </c>
      <c r="AV20" s="119">
        <v>1</v>
      </c>
      <c r="AW20" s="119">
        <v>1</v>
      </c>
      <c r="AX20" s="119">
        <v>1</v>
      </c>
      <c r="AY20" s="119">
        <v>1</v>
      </c>
      <c r="AZ20" s="119">
        <v>1</v>
      </c>
      <c r="BA20" s="119">
        <v>1</v>
      </c>
      <c r="BB20" s="119">
        <v>1</v>
      </c>
      <c r="BC20" s="119">
        <v>1</v>
      </c>
      <c r="BD20" s="119">
        <v>1</v>
      </c>
      <c r="BE20" s="119">
        <v>1</v>
      </c>
      <c r="BF20" s="119">
        <v>1</v>
      </c>
      <c r="BG20" s="119">
        <v>1</v>
      </c>
      <c r="BH20" s="119">
        <v>1</v>
      </c>
      <c r="BI20" s="119">
        <v>1</v>
      </c>
      <c r="BJ20" s="119">
        <v>1</v>
      </c>
      <c r="BK20" s="119">
        <v>1</v>
      </c>
      <c r="BL20" s="119">
        <v>1</v>
      </c>
      <c r="BM20" s="119">
        <v>1</v>
      </c>
      <c r="BN20" s="119">
        <v>1</v>
      </c>
      <c r="BO20" s="119">
        <v>1</v>
      </c>
      <c r="BP20" s="119">
        <v>1</v>
      </c>
      <c r="BQ20" s="119">
        <v>1</v>
      </c>
      <c r="BR20" s="119">
        <v>1</v>
      </c>
      <c r="BS20" s="119">
        <v>1</v>
      </c>
      <c r="BT20" s="119">
        <v>1</v>
      </c>
      <c r="BU20" s="119">
        <v>1</v>
      </c>
      <c r="BV20" s="119">
        <v>1</v>
      </c>
      <c r="BW20" s="119">
        <v>1</v>
      </c>
      <c r="BX20" s="119">
        <v>1</v>
      </c>
      <c r="BY20" s="119">
        <v>1</v>
      </c>
      <c r="BZ20" s="119">
        <v>1</v>
      </c>
      <c r="CA20" s="119">
        <v>1</v>
      </c>
      <c r="CB20" s="119">
        <v>1</v>
      </c>
      <c r="CC20" s="119">
        <v>1</v>
      </c>
      <c r="CD20" s="119">
        <v>1</v>
      </c>
      <c r="CE20" s="119">
        <v>1</v>
      </c>
      <c r="CF20" s="119">
        <v>1</v>
      </c>
      <c r="CG20" s="119">
        <v>1</v>
      </c>
      <c r="CH20" s="119">
        <v>1</v>
      </c>
      <c r="CI20" s="119">
        <v>1</v>
      </c>
      <c r="CJ20" s="119">
        <v>1</v>
      </c>
      <c r="CK20" s="119">
        <v>1</v>
      </c>
      <c r="CL20" s="119">
        <v>1</v>
      </c>
      <c r="CM20" s="119">
        <v>1</v>
      </c>
      <c r="CN20" s="119">
        <v>1</v>
      </c>
      <c r="CO20" s="119">
        <v>1</v>
      </c>
      <c r="CP20" s="119">
        <v>1</v>
      </c>
      <c r="CQ20" s="119">
        <v>1</v>
      </c>
      <c r="CR20" s="119">
        <v>1</v>
      </c>
    </row>
    <row r="21" spans="1:96" x14ac:dyDescent="0.3">
      <c r="A21" s="254"/>
      <c r="B21" s="59" t="s">
        <v>77</v>
      </c>
      <c r="C21" s="119">
        <v>1</v>
      </c>
      <c r="D21" s="119">
        <v>1</v>
      </c>
      <c r="E21" s="119">
        <v>1</v>
      </c>
      <c r="F21" s="119">
        <v>1</v>
      </c>
      <c r="G21" s="119">
        <v>1</v>
      </c>
      <c r="H21" s="119">
        <v>1</v>
      </c>
      <c r="I21" s="119">
        <v>1</v>
      </c>
      <c r="J21" s="119">
        <v>1</v>
      </c>
      <c r="K21" s="119">
        <v>1</v>
      </c>
      <c r="L21" s="119">
        <v>1</v>
      </c>
      <c r="M21" s="119">
        <v>1</v>
      </c>
      <c r="N21" s="119">
        <v>1</v>
      </c>
      <c r="O21" s="119">
        <v>1</v>
      </c>
      <c r="P21" s="119">
        <v>1</v>
      </c>
      <c r="Q21" s="119">
        <v>1</v>
      </c>
      <c r="R21" s="119">
        <v>1</v>
      </c>
      <c r="S21" s="119">
        <v>1</v>
      </c>
      <c r="T21" s="119">
        <v>1</v>
      </c>
      <c r="U21" s="119">
        <v>1</v>
      </c>
      <c r="V21" s="119">
        <v>1</v>
      </c>
      <c r="W21" s="119">
        <v>1</v>
      </c>
      <c r="X21" s="119">
        <v>1</v>
      </c>
      <c r="Y21" s="119">
        <v>1</v>
      </c>
      <c r="Z21" s="119">
        <v>1</v>
      </c>
      <c r="AA21" s="119">
        <v>1</v>
      </c>
      <c r="AB21" s="119">
        <v>1</v>
      </c>
      <c r="AC21" s="119">
        <v>1</v>
      </c>
      <c r="AD21" s="119">
        <v>1</v>
      </c>
      <c r="AE21" s="119">
        <v>1</v>
      </c>
      <c r="AF21" s="119">
        <v>1</v>
      </c>
      <c r="AG21" s="119">
        <v>1</v>
      </c>
      <c r="AH21" s="119">
        <v>1</v>
      </c>
      <c r="AI21" s="119">
        <v>1</v>
      </c>
      <c r="AJ21" s="119">
        <v>1</v>
      </c>
      <c r="AK21" s="119">
        <v>1</v>
      </c>
      <c r="AL21" s="119">
        <v>1</v>
      </c>
      <c r="AM21" s="119">
        <v>1</v>
      </c>
      <c r="AN21" s="119">
        <v>1</v>
      </c>
      <c r="AO21" s="119">
        <v>1</v>
      </c>
      <c r="AP21" s="119">
        <v>1</v>
      </c>
      <c r="AQ21" s="119">
        <v>1</v>
      </c>
      <c r="AR21" s="119">
        <v>1</v>
      </c>
      <c r="AS21" s="119">
        <v>1</v>
      </c>
      <c r="AT21" s="119">
        <v>1</v>
      </c>
      <c r="AU21" s="119">
        <v>1</v>
      </c>
      <c r="AV21" s="119">
        <v>1</v>
      </c>
      <c r="AW21" s="119">
        <v>1</v>
      </c>
      <c r="AX21" s="119">
        <v>1</v>
      </c>
      <c r="AY21" s="119">
        <v>1</v>
      </c>
      <c r="AZ21" s="119">
        <v>1</v>
      </c>
      <c r="BA21" s="119">
        <v>1</v>
      </c>
      <c r="BB21" s="119">
        <v>1</v>
      </c>
      <c r="BC21" s="119">
        <v>1</v>
      </c>
      <c r="BD21" s="119">
        <v>1</v>
      </c>
      <c r="BE21" s="119">
        <v>1</v>
      </c>
      <c r="BF21" s="119">
        <v>1</v>
      </c>
      <c r="BG21" s="119">
        <v>1</v>
      </c>
      <c r="BH21" s="119">
        <v>1</v>
      </c>
      <c r="BI21" s="119">
        <v>1</v>
      </c>
      <c r="BJ21" s="119">
        <v>1</v>
      </c>
      <c r="BK21" s="119">
        <v>1</v>
      </c>
      <c r="BL21" s="119">
        <v>1</v>
      </c>
      <c r="BM21" s="119">
        <v>1</v>
      </c>
      <c r="BN21" s="119">
        <v>1</v>
      </c>
      <c r="BO21" s="119">
        <v>1</v>
      </c>
      <c r="BP21" s="119">
        <v>1</v>
      </c>
      <c r="BQ21" s="119">
        <v>1</v>
      </c>
      <c r="BR21" s="119">
        <v>1</v>
      </c>
      <c r="BS21" s="119">
        <v>1</v>
      </c>
      <c r="BT21" s="119">
        <v>1</v>
      </c>
      <c r="BU21" s="119">
        <v>1</v>
      </c>
      <c r="BV21" s="119">
        <v>1</v>
      </c>
      <c r="BW21" s="119">
        <v>1</v>
      </c>
      <c r="BX21" s="119">
        <v>1</v>
      </c>
      <c r="BY21" s="119">
        <v>1</v>
      </c>
      <c r="BZ21" s="119">
        <v>1</v>
      </c>
      <c r="CA21" s="119">
        <v>1</v>
      </c>
      <c r="CB21" s="119">
        <v>1</v>
      </c>
      <c r="CC21" s="119">
        <v>1</v>
      </c>
      <c r="CD21" s="119">
        <v>1</v>
      </c>
      <c r="CE21" s="119">
        <v>1</v>
      </c>
      <c r="CF21" s="119">
        <v>1</v>
      </c>
      <c r="CG21" s="119">
        <v>1</v>
      </c>
      <c r="CH21" s="119">
        <v>1</v>
      </c>
      <c r="CI21" s="119">
        <v>1</v>
      </c>
      <c r="CJ21" s="119">
        <v>1</v>
      </c>
      <c r="CK21" s="119">
        <v>1</v>
      </c>
      <c r="CL21" s="119">
        <v>1</v>
      </c>
      <c r="CM21" s="119">
        <v>1</v>
      </c>
      <c r="CN21" s="119">
        <v>1</v>
      </c>
      <c r="CO21" s="119">
        <v>1</v>
      </c>
      <c r="CP21" s="119">
        <v>1</v>
      </c>
      <c r="CQ21" s="119">
        <v>1</v>
      </c>
      <c r="CR21" s="119">
        <v>1</v>
      </c>
    </row>
    <row r="22" spans="1:96" x14ac:dyDescent="0.3">
      <c r="A22" s="254"/>
      <c r="B22" s="59" t="s">
        <v>78</v>
      </c>
      <c r="C22" s="119">
        <v>1</v>
      </c>
      <c r="D22" s="119">
        <v>1</v>
      </c>
      <c r="E22" s="119">
        <v>1</v>
      </c>
      <c r="F22" s="119">
        <v>1</v>
      </c>
      <c r="G22" s="119">
        <v>1</v>
      </c>
      <c r="H22" s="119">
        <v>1</v>
      </c>
      <c r="I22" s="119">
        <v>1</v>
      </c>
      <c r="J22" s="119">
        <v>1</v>
      </c>
      <c r="K22" s="119">
        <v>1</v>
      </c>
      <c r="L22" s="119">
        <v>1</v>
      </c>
      <c r="M22" s="119">
        <v>1</v>
      </c>
      <c r="N22" s="119">
        <v>1</v>
      </c>
      <c r="O22" s="119">
        <v>1</v>
      </c>
      <c r="P22" s="119">
        <v>1</v>
      </c>
      <c r="Q22" s="119">
        <v>1</v>
      </c>
      <c r="R22" s="119">
        <v>1</v>
      </c>
      <c r="S22" s="119">
        <v>1</v>
      </c>
      <c r="T22" s="119">
        <v>1</v>
      </c>
      <c r="U22" s="119">
        <v>1</v>
      </c>
      <c r="V22" s="119">
        <v>1</v>
      </c>
      <c r="W22" s="119">
        <v>1</v>
      </c>
      <c r="X22" s="119">
        <v>1</v>
      </c>
      <c r="Y22" s="119">
        <v>1</v>
      </c>
      <c r="Z22" s="119">
        <v>1</v>
      </c>
      <c r="AA22" s="119">
        <v>1</v>
      </c>
      <c r="AB22" s="119">
        <v>1</v>
      </c>
      <c r="AC22" s="119">
        <v>1</v>
      </c>
      <c r="AD22" s="119">
        <v>1</v>
      </c>
      <c r="AE22" s="119">
        <v>1</v>
      </c>
      <c r="AF22" s="119">
        <v>1</v>
      </c>
      <c r="AG22" s="119">
        <v>1</v>
      </c>
      <c r="AH22" s="119">
        <v>1</v>
      </c>
      <c r="AI22" s="119">
        <v>1</v>
      </c>
      <c r="AJ22" s="119">
        <v>1</v>
      </c>
      <c r="AK22" s="119">
        <v>1</v>
      </c>
      <c r="AL22" s="119">
        <v>1</v>
      </c>
      <c r="AM22" s="119">
        <v>1</v>
      </c>
      <c r="AN22" s="119">
        <v>1</v>
      </c>
      <c r="AO22" s="119">
        <v>1</v>
      </c>
      <c r="AP22" s="119">
        <v>1</v>
      </c>
      <c r="AQ22" s="119">
        <v>1</v>
      </c>
      <c r="AR22" s="119">
        <v>1</v>
      </c>
      <c r="AS22" s="119">
        <v>1</v>
      </c>
      <c r="AT22" s="119">
        <v>1</v>
      </c>
      <c r="AU22" s="119">
        <v>1</v>
      </c>
      <c r="AV22" s="119">
        <v>1</v>
      </c>
      <c r="AW22" s="119">
        <v>1</v>
      </c>
      <c r="AX22" s="119">
        <v>1</v>
      </c>
      <c r="AY22" s="119">
        <v>1</v>
      </c>
      <c r="AZ22" s="119">
        <v>1</v>
      </c>
      <c r="BA22" s="119">
        <v>1</v>
      </c>
      <c r="BB22" s="119">
        <v>1</v>
      </c>
      <c r="BC22" s="119">
        <v>1</v>
      </c>
      <c r="BD22" s="119">
        <v>1</v>
      </c>
      <c r="BE22" s="119">
        <v>1</v>
      </c>
      <c r="BF22" s="119">
        <v>1</v>
      </c>
      <c r="BG22" s="119">
        <v>1</v>
      </c>
      <c r="BH22" s="119">
        <v>1</v>
      </c>
      <c r="BI22" s="119">
        <v>1</v>
      </c>
      <c r="BJ22" s="119">
        <v>1</v>
      </c>
      <c r="BK22" s="119">
        <v>1</v>
      </c>
      <c r="BL22" s="119">
        <v>1</v>
      </c>
      <c r="BM22" s="119">
        <v>1</v>
      </c>
      <c r="BN22" s="119">
        <v>1</v>
      </c>
      <c r="BO22" s="119">
        <v>1</v>
      </c>
      <c r="BP22" s="119">
        <v>1</v>
      </c>
      <c r="BQ22" s="119">
        <v>1</v>
      </c>
      <c r="BR22" s="119">
        <v>1</v>
      </c>
      <c r="BS22" s="119">
        <v>1</v>
      </c>
      <c r="BT22" s="119">
        <v>1</v>
      </c>
      <c r="BU22" s="119">
        <v>1</v>
      </c>
      <c r="BV22" s="119">
        <v>1</v>
      </c>
      <c r="BW22" s="119">
        <v>1</v>
      </c>
      <c r="BX22" s="119">
        <v>1</v>
      </c>
      <c r="BY22" s="119">
        <v>1</v>
      </c>
      <c r="BZ22" s="119">
        <v>1</v>
      </c>
      <c r="CA22" s="119">
        <v>1</v>
      </c>
      <c r="CB22" s="119">
        <v>1</v>
      </c>
      <c r="CC22" s="119">
        <v>1</v>
      </c>
      <c r="CD22" s="119">
        <v>1</v>
      </c>
      <c r="CE22" s="119">
        <v>1</v>
      </c>
      <c r="CF22" s="119">
        <v>1</v>
      </c>
      <c r="CG22" s="119">
        <v>1</v>
      </c>
      <c r="CH22" s="119">
        <v>1</v>
      </c>
      <c r="CI22" s="119">
        <v>1</v>
      </c>
      <c r="CJ22" s="119">
        <v>1</v>
      </c>
      <c r="CK22" s="119">
        <v>1</v>
      </c>
      <c r="CL22" s="119">
        <v>1</v>
      </c>
      <c r="CM22" s="119">
        <v>1</v>
      </c>
      <c r="CN22" s="119">
        <v>1</v>
      </c>
      <c r="CO22" s="119">
        <v>1</v>
      </c>
      <c r="CP22" s="119">
        <v>1</v>
      </c>
      <c r="CQ22" s="119">
        <v>1</v>
      </c>
      <c r="CR22" s="119">
        <v>1</v>
      </c>
    </row>
    <row r="23" spans="1:96" x14ac:dyDescent="0.3">
      <c r="A23" s="254"/>
      <c r="B23" s="59" t="s">
        <v>96</v>
      </c>
      <c r="C23" s="119">
        <v>0.97516929371720895</v>
      </c>
      <c r="D23" s="119">
        <v>1.0111942980242401</v>
      </c>
      <c r="E23" s="119">
        <v>0.98982754034905196</v>
      </c>
      <c r="F23" s="119">
        <v>0.94470347654272391</v>
      </c>
      <c r="G23" s="119">
        <v>1.04972030849329</v>
      </c>
      <c r="H23" s="119">
        <v>1.0054319410196999</v>
      </c>
      <c r="I23" s="119">
        <v>0.99503760008031505</v>
      </c>
      <c r="J23" s="119">
        <v>1.0218375958647601</v>
      </c>
      <c r="K23" s="119">
        <v>1.01909376565228</v>
      </c>
      <c r="L23" s="119">
        <v>0.99167309819836402</v>
      </c>
      <c r="M23" s="119">
        <v>1.0176425847742401</v>
      </c>
      <c r="N23" s="119">
        <v>0.97583974023763187</v>
      </c>
      <c r="O23" s="119">
        <v>0.95716699497450797</v>
      </c>
      <c r="P23" s="119">
        <v>0.95993594301590102</v>
      </c>
      <c r="Q23" s="119">
        <v>0.99563682509263196</v>
      </c>
      <c r="R23" s="119">
        <v>0.98222221308040203</v>
      </c>
      <c r="S23" s="119">
        <v>0.95736788656039007</v>
      </c>
      <c r="T23" s="119">
        <v>0.99641378442008099</v>
      </c>
      <c r="U23" s="119">
        <v>1.00584741785012</v>
      </c>
      <c r="V23" s="119">
        <v>0.92748907481920595</v>
      </c>
      <c r="W23" s="119">
        <v>1.0799603534487701</v>
      </c>
      <c r="X23" s="119">
        <v>0.92843700979607902</v>
      </c>
      <c r="Y23" s="119">
        <v>0.96463244936190595</v>
      </c>
      <c r="Z23" s="119">
        <v>1.00968948208021</v>
      </c>
      <c r="AA23" s="119">
        <v>0.89917713158849788</v>
      </c>
      <c r="AB23" s="119">
        <v>0.98345769960716201</v>
      </c>
      <c r="AC23" s="119">
        <v>0.98287273444192291</v>
      </c>
      <c r="AD23" s="119">
        <v>1.0082727687447699</v>
      </c>
      <c r="AE23" s="119">
        <v>1.0140862580265899</v>
      </c>
      <c r="AF23" s="119">
        <v>0.98160588028545703</v>
      </c>
      <c r="AG23" s="119">
        <v>1.0027281190478701</v>
      </c>
      <c r="AH23" s="119">
        <v>0.98140725928799599</v>
      </c>
      <c r="AI23" s="119">
        <v>1.0257299208013899</v>
      </c>
      <c r="AJ23" s="119">
        <v>1.02189148338461</v>
      </c>
      <c r="AK23" s="119">
        <v>1.0685071831522399</v>
      </c>
      <c r="AL23" s="119">
        <v>0.99130539737143197</v>
      </c>
      <c r="AM23" s="119">
        <v>0.97114075285923207</v>
      </c>
      <c r="AN23" s="119">
        <v>1.0088824575956901</v>
      </c>
      <c r="AO23" s="119">
        <v>0.930023743142536</v>
      </c>
      <c r="AP23" s="119">
        <v>0.99069573239064002</v>
      </c>
      <c r="AQ23" s="119">
        <v>0.97674377363902498</v>
      </c>
      <c r="AR23" s="119">
        <v>1.01069354625241</v>
      </c>
      <c r="AS23" s="119">
        <v>0.915770060706246</v>
      </c>
      <c r="AT23" s="119">
        <v>0.96698520052969805</v>
      </c>
      <c r="AU23" s="119">
        <v>0.90619189677687895</v>
      </c>
      <c r="AV23" s="119">
        <v>0.96657376673086914</v>
      </c>
      <c r="AW23" s="119">
        <v>0.99565005537394302</v>
      </c>
      <c r="AX23" s="119">
        <v>1.0304170158188499</v>
      </c>
      <c r="AY23" s="119">
        <v>1.04539184260164</v>
      </c>
      <c r="AZ23" s="119">
        <v>0.96975825058564402</v>
      </c>
      <c r="BA23" s="119">
        <v>1.0905345932789801</v>
      </c>
      <c r="BB23" s="119">
        <v>1.0501430555104201</v>
      </c>
      <c r="BC23" s="119">
        <v>0.96980806118513896</v>
      </c>
      <c r="BD23" s="119">
        <v>0.955082409968257</v>
      </c>
      <c r="BE23" s="119">
        <v>0.96410308891698104</v>
      </c>
      <c r="BF23" s="119">
        <v>0.94450970030658599</v>
      </c>
      <c r="BG23" s="119">
        <v>0.99652398733658099</v>
      </c>
      <c r="BH23" s="119">
        <v>1.0055798222024901</v>
      </c>
      <c r="BI23" s="119">
        <v>1.0204911048876599</v>
      </c>
      <c r="BJ23" s="119">
        <v>0.92216971432449701</v>
      </c>
      <c r="BK23" s="119">
        <v>0.98912598943859498</v>
      </c>
      <c r="BL23" s="119">
        <v>0.99462641977336297</v>
      </c>
      <c r="BM23" s="119">
        <v>1.03051128485697</v>
      </c>
      <c r="BN23" s="119">
        <v>1.0056959338140501</v>
      </c>
      <c r="BO23" s="119">
        <v>1.00807400675675</v>
      </c>
      <c r="BP23" s="119">
        <v>0.98240071703169995</v>
      </c>
      <c r="BQ23" s="119">
        <v>1.0438291875402801</v>
      </c>
      <c r="BR23" s="119">
        <v>0.96415023106561015</v>
      </c>
      <c r="BS23" s="119">
        <v>0.95620264907381802</v>
      </c>
      <c r="BT23" s="119">
        <v>1.04369166859691</v>
      </c>
      <c r="BU23" s="119">
        <v>0.9840762935008891</v>
      </c>
      <c r="BV23" s="119">
        <v>0.970087223101745</v>
      </c>
      <c r="BW23" s="119">
        <v>1.0780434813683399</v>
      </c>
      <c r="BX23" s="119">
        <v>1.0090593282790301</v>
      </c>
      <c r="BY23" s="119">
        <v>0.96782406610103</v>
      </c>
      <c r="BZ23" s="119">
        <v>1.0298221362739099</v>
      </c>
      <c r="CA23" s="119">
        <v>0.92739332203434899</v>
      </c>
      <c r="CB23" s="119">
        <v>0.90342248267991399</v>
      </c>
      <c r="CC23" s="119">
        <v>1.0498621974898199</v>
      </c>
      <c r="CD23" s="119">
        <v>0.98662154869666097</v>
      </c>
      <c r="CE23" s="119">
        <v>0.99775966038154695</v>
      </c>
      <c r="CF23" s="119">
        <v>0.97408663076679602</v>
      </c>
      <c r="CG23" s="119">
        <v>0.94185197265667098</v>
      </c>
      <c r="CH23" s="119">
        <v>0.96640770116243002</v>
      </c>
      <c r="CI23" s="119">
        <v>0.93920937106607205</v>
      </c>
      <c r="CJ23" s="119">
        <v>0.92867961569402102</v>
      </c>
      <c r="CK23" s="119">
        <v>0.97752940054676096</v>
      </c>
      <c r="CL23" s="119">
        <v>1.11103506776594</v>
      </c>
      <c r="CM23" s="119">
        <v>0.99325850322762199</v>
      </c>
      <c r="CN23" s="119">
        <v>0.99602070436427192</v>
      </c>
      <c r="CO23" s="119">
        <v>0.9306562528062281</v>
      </c>
      <c r="CP23" s="119">
        <v>0.94942873275102502</v>
      </c>
      <c r="CQ23" s="119">
        <v>0.99224302248204799</v>
      </c>
      <c r="CR23" s="119">
        <v>0.9720602712659161</v>
      </c>
    </row>
    <row r="24" spans="1:96" x14ac:dyDescent="0.3">
      <c r="A24" s="254"/>
      <c r="B24" s="59" t="s">
        <v>80</v>
      </c>
      <c r="C24" s="119">
        <v>1</v>
      </c>
      <c r="D24" s="119">
        <v>1</v>
      </c>
      <c r="E24" s="119">
        <v>1</v>
      </c>
      <c r="F24" s="119">
        <v>1</v>
      </c>
      <c r="G24" s="119">
        <v>1</v>
      </c>
      <c r="H24" s="119">
        <v>1</v>
      </c>
      <c r="I24" s="119">
        <v>1</v>
      </c>
      <c r="J24" s="119">
        <v>1</v>
      </c>
      <c r="K24" s="119">
        <v>1</v>
      </c>
      <c r="L24" s="119">
        <v>1</v>
      </c>
      <c r="M24" s="119">
        <v>1</v>
      </c>
      <c r="N24" s="119">
        <v>1</v>
      </c>
      <c r="O24" s="119">
        <v>1</v>
      </c>
      <c r="P24" s="119">
        <v>1</v>
      </c>
      <c r="Q24" s="119">
        <v>1</v>
      </c>
      <c r="R24" s="119">
        <v>1</v>
      </c>
      <c r="S24" s="119">
        <v>1</v>
      </c>
      <c r="T24" s="119">
        <v>1</v>
      </c>
      <c r="U24" s="119">
        <v>1</v>
      </c>
      <c r="V24" s="119">
        <v>1</v>
      </c>
      <c r="W24" s="119">
        <v>1</v>
      </c>
      <c r="X24" s="119">
        <v>1</v>
      </c>
      <c r="Y24" s="119">
        <v>1</v>
      </c>
      <c r="Z24" s="119">
        <v>1</v>
      </c>
      <c r="AA24" s="119">
        <v>1</v>
      </c>
      <c r="AB24" s="119">
        <v>1</v>
      </c>
      <c r="AC24" s="119">
        <v>1</v>
      </c>
      <c r="AD24" s="119">
        <v>1</v>
      </c>
      <c r="AE24" s="119">
        <v>1</v>
      </c>
      <c r="AF24" s="119">
        <v>1</v>
      </c>
      <c r="AG24" s="119">
        <v>1</v>
      </c>
      <c r="AH24" s="119">
        <v>1</v>
      </c>
      <c r="AI24" s="119">
        <v>1</v>
      </c>
      <c r="AJ24" s="119">
        <v>1</v>
      </c>
      <c r="AK24" s="119">
        <v>1</v>
      </c>
      <c r="AL24" s="119">
        <v>1</v>
      </c>
      <c r="AM24" s="119">
        <v>1</v>
      </c>
      <c r="AN24" s="119">
        <v>1</v>
      </c>
      <c r="AO24" s="119">
        <v>1</v>
      </c>
      <c r="AP24" s="119">
        <v>1</v>
      </c>
      <c r="AQ24" s="119">
        <v>1</v>
      </c>
      <c r="AR24" s="119">
        <v>1</v>
      </c>
      <c r="AS24" s="119">
        <v>1</v>
      </c>
      <c r="AT24" s="119">
        <v>1</v>
      </c>
      <c r="AU24" s="119">
        <v>1</v>
      </c>
      <c r="AV24" s="119">
        <v>1</v>
      </c>
      <c r="AW24" s="119">
        <v>1</v>
      </c>
      <c r="AX24" s="119">
        <v>1</v>
      </c>
      <c r="AY24" s="119">
        <v>1</v>
      </c>
      <c r="AZ24" s="119">
        <v>1</v>
      </c>
      <c r="BA24" s="119">
        <v>1</v>
      </c>
      <c r="BB24" s="119">
        <v>1</v>
      </c>
      <c r="BC24" s="119">
        <v>1</v>
      </c>
      <c r="BD24" s="119">
        <v>1</v>
      </c>
      <c r="BE24" s="119">
        <v>1</v>
      </c>
      <c r="BF24" s="119">
        <v>1</v>
      </c>
      <c r="BG24" s="119">
        <v>1</v>
      </c>
      <c r="BH24" s="119">
        <v>1</v>
      </c>
      <c r="BI24" s="119">
        <v>1</v>
      </c>
      <c r="BJ24" s="119">
        <v>1</v>
      </c>
      <c r="BK24" s="119">
        <v>1</v>
      </c>
      <c r="BL24" s="119">
        <v>1</v>
      </c>
      <c r="BM24" s="119">
        <v>1</v>
      </c>
      <c r="BN24" s="119">
        <v>1</v>
      </c>
      <c r="BO24" s="119">
        <v>1</v>
      </c>
      <c r="BP24" s="119">
        <v>1</v>
      </c>
      <c r="BQ24" s="119">
        <v>1</v>
      </c>
      <c r="BR24" s="119">
        <v>1</v>
      </c>
      <c r="BS24" s="119">
        <v>1</v>
      </c>
      <c r="BT24" s="119">
        <v>1</v>
      </c>
      <c r="BU24" s="119">
        <v>1</v>
      </c>
      <c r="BV24" s="119">
        <v>1</v>
      </c>
      <c r="BW24" s="119">
        <v>1</v>
      </c>
      <c r="BX24" s="119">
        <v>1</v>
      </c>
      <c r="BY24" s="119">
        <v>1</v>
      </c>
      <c r="BZ24" s="119">
        <v>1</v>
      </c>
      <c r="CA24" s="119">
        <v>1</v>
      </c>
      <c r="CB24" s="119">
        <v>1</v>
      </c>
      <c r="CC24" s="119">
        <v>1</v>
      </c>
      <c r="CD24" s="119">
        <v>1</v>
      </c>
      <c r="CE24" s="119">
        <v>1</v>
      </c>
      <c r="CF24" s="119">
        <v>1</v>
      </c>
      <c r="CG24" s="119">
        <v>1</v>
      </c>
      <c r="CH24" s="119">
        <v>1</v>
      </c>
      <c r="CI24" s="119">
        <v>1</v>
      </c>
      <c r="CJ24" s="119">
        <v>1</v>
      </c>
      <c r="CK24" s="119">
        <v>1</v>
      </c>
      <c r="CL24" s="119">
        <v>1</v>
      </c>
      <c r="CM24" s="119">
        <v>1</v>
      </c>
      <c r="CN24" s="119">
        <v>1</v>
      </c>
      <c r="CO24" s="119">
        <v>1</v>
      </c>
      <c r="CP24" s="119">
        <v>1</v>
      </c>
      <c r="CQ24" s="119">
        <v>1</v>
      </c>
      <c r="CR24" s="119">
        <v>1</v>
      </c>
    </row>
    <row r="25" spans="1:96" x14ac:dyDescent="0.3">
      <c r="A25" s="254"/>
      <c r="B25" s="59" t="s">
        <v>81</v>
      </c>
      <c r="C25" s="119">
        <v>1</v>
      </c>
      <c r="D25" s="119">
        <v>1</v>
      </c>
      <c r="E25" s="119">
        <v>1</v>
      </c>
      <c r="F25" s="119">
        <v>1</v>
      </c>
      <c r="G25" s="119">
        <v>1</v>
      </c>
      <c r="H25" s="119">
        <v>1</v>
      </c>
      <c r="I25" s="119">
        <v>1</v>
      </c>
      <c r="J25" s="119">
        <v>1</v>
      </c>
      <c r="K25" s="119">
        <v>1</v>
      </c>
      <c r="L25" s="119">
        <v>1</v>
      </c>
      <c r="M25" s="119">
        <v>1</v>
      </c>
      <c r="N25" s="119">
        <v>1</v>
      </c>
      <c r="O25" s="119">
        <v>1</v>
      </c>
      <c r="P25" s="119">
        <v>1</v>
      </c>
      <c r="Q25" s="119">
        <v>1</v>
      </c>
      <c r="R25" s="119">
        <v>1</v>
      </c>
      <c r="S25" s="119">
        <v>1</v>
      </c>
      <c r="T25" s="119">
        <v>1</v>
      </c>
      <c r="U25" s="119">
        <v>1</v>
      </c>
      <c r="V25" s="119">
        <v>1</v>
      </c>
      <c r="W25" s="119">
        <v>1</v>
      </c>
      <c r="X25" s="119">
        <v>1</v>
      </c>
      <c r="Y25" s="119">
        <v>1</v>
      </c>
      <c r="Z25" s="119">
        <v>1</v>
      </c>
      <c r="AA25" s="119">
        <v>1</v>
      </c>
      <c r="AB25" s="119">
        <v>1</v>
      </c>
      <c r="AC25" s="119">
        <v>1</v>
      </c>
      <c r="AD25" s="119">
        <v>1</v>
      </c>
      <c r="AE25" s="119">
        <v>1</v>
      </c>
      <c r="AF25" s="119">
        <v>1</v>
      </c>
      <c r="AG25" s="119">
        <v>1</v>
      </c>
      <c r="AH25" s="119">
        <v>1</v>
      </c>
      <c r="AI25" s="119">
        <v>1</v>
      </c>
      <c r="AJ25" s="119">
        <v>1</v>
      </c>
      <c r="AK25" s="119">
        <v>1</v>
      </c>
      <c r="AL25" s="119">
        <v>1</v>
      </c>
      <c r="AM25" s="119">
        <v>1</v>
      </c>
      <c r="AN25" s="119">
        <v>1</v>
      </c>
      <c r="AO25" s="119">
        <v>1</v>
      </c>
      <c r="AP25" s="119">
        <v>1</v>
      </c>
      <c r="AQ25" s="119">
        <v>1</v>
      </c>
      <c r="AR25" s="119">
        <v>1</v>
      </c>
      <c r="AS25" s="119">
        <v>1</v>
      </c>
      <c r="AT25" s="119">
        <v>1</v>
      </c>
      <c r="AU25" s="119">
        <v>1</v>
      </c>
      <c r="AV25" s="119">
        <v>1</v>
      </c>
      <c r="AW25" s="119">
        <v>1</v>
      </c>
      <c r="AX25" s="119">
        <v>1</v>
      </c>
      <c r="AY25" s="119">
        <v>1</v>
      </c>
      <c r="AZ25" s="119">
        <v>1</v>
      </c>
      <c r="BA25" s="119">
        <v>1</v>
      </c>
      <c r="BB25" s="119">
        <v>1</v>
      </c>
      <c r="BC25" s="119">
        <v>1</v>
      </c>
      <c r="BD25" s="119">
        <v>1</v>
      </c>
      <c r="BE25" s="119">
        <v>1</v>
      </c>
      <c r="BF25" s="119">
        <v>1</v>
      </c>
      <c r="BG25" s="119">
        <v>1</v>
      </c>
      <c r="BH25" s="119">
        <v>1</v>
      </c>
      <c r="BI25" s="119">
        <v>1</v>
      </c>
      <c r="BJ25" s="119">
        <v>1</v>
      </c>
      <c r="BK25" s="119">
        <v>1</v>
      </c>
      <c r="BL25" s="119">
        <v>1</v>
      </c>
      <c r="BM25" s="119">
        <v>1</v>
      </c>
      <c r="BN25" s="119">
        <v>1</v>
      </c>
      <c r="BO25" s="119">
        <v>1</v>
      </c>
      <c r="BP25" s="119">
        <v>1</v>
      </c>
      <c r="BQ25" s="119">
        <v>1</v>
      </c>
      <c r="BR25" s="119">
        <v>1</v>
      </c>
      <c r="BS25" s="119">
        <v>1</v>
      </c>
      <c r="BT25" s="119">
        <v>1</v>
      </c>
      <c r="BU25" s="119">
        <v>1</v>
      </c>
      <c r="BV25" s="119">
        <v>1</v>
      </c>
      <c r="BW25" s="119">
        <v>1</v>
      </c>
      <c r="BX25" s="119">
        <v>1</v>
      </c>
      <c r="BY25" s="119">
        <v>1</v>
      </c>
      <c r="BZ25" s="119">
        <v>1</v>
      </c>
      <c r="CA25" s="119">
        <v>1</v>
      </c>
      <c r="CB25" s="119">
        <v>1</v>
      </c>
      <c r="CC25" s="119">
        <v>1</v>
      </c>
      <c r="CD25" s="119">
        <v>1</v>
      </c>
      <c r="CE25" s="119">
        <v>1</v>
      </c>
      <c r="CF25" s="119">
        <v>1</v>
      </c>
      <c r="CG25" s="119">
        <v>1</v>
      </c>
      <c r="CH25" s="119">
        <v>1</v>
      </c>
      <c r="CI25" s="119">
        <v>1</v>
      </c>
      <c r="CJ25" s="119">
        <v>1</v>
      </c>
      <c r="CK25" s="119">
        <v>1</v>
      </c>
      <c r="CL25" s="119">
        <v>1</v>
      </c>
      <c r="CM25" s="119">
        <v>1</v>
      </c>
      <c r="CN25" s="119">
        <v>1</v>
      </c>
      <c r="CO25" s="119">
        <v>1</v>
      </c>
      <c r="CP25" s="119">
        <v>1</v>
      </c>
      <c r="CQ25" s="119">
        <v>1</v>
      </c>
      <c r="CR25" s="119">
        <v>1</v>
      </c>
    </row>
    <row r="26" spans="1:96" x14ac:dyDescent="0.3">
      <c r="A26" s="254"/>
      <c r="B26" s="59" t="s">
        <v>82</v>
      </c>
      <c r="C26" s="119">
        <v>1</v>
      </c>
      <c r="D26" s="119">
        <v>1</v>
      </c>
      <c r="E26" s="119">
        <v>1</v>
      </c>
      <c r="F26" s="119">
        <v>1</v>
      </c>
      <c r="G26" s="119">
        <v>1</v>
      </c>
      <c r="H26" s="119">
        <v>1</v>
      </c>
      <c r="I26" s="119">
        <v>1</v>
      </c>
      <c r="J26" s="119">
        <v>1</v>
      </c>
      <c r="K26" s="119">
        <v>1</v>
      </c>
      <c r="L26" s="119">
        <v>1</v>
      </c>
      <c r="M26" s="119">
        <v>1</v>
      </c>
      <c r="N26" s="119">
        <v>1</v>
      </c>
      <c r="O26" s="119">
        <v>1</v>
      </c>
      <c r="P26" s="119">
        <v>1</v>
      </c>
      <c r="Q26" s="119">
        <v>1</v>
      </c>
      <c r="R26" s="119">
        <v>1</v>
      </c>
      <c r="S26" s="119">
        <v>1</v>
      </c>
      <c r="T26" s="119">
        <v>1</v>
      </c>
      <c r="U26" s="119">
        <v>1</v>
      </c>
      <c r="V26" s="119">
        <v>1</v>
      </c>
      <c r="W26" s="119">
        <v>1</v>
      </c>
      <c r="X26" s="119">
        <v>1</v>
      </c>
      <c r="Y26" s="119">
        <v>1</v>
      </c>
      <c r="Z26" s="119">
        <v>1</v>
      </c>
      <c r="AA26" s="119">
        <v>1</v>
      </c>
      <c r="AB26" s="119">
        <v>1</v>
      </c>
      <c r="AC26" s="119">
        <v>1</v>
      </c>
      <c r="AD26" s="119">
        <v>1</v>
      </c>
      <c r="AE26" s="119">
        <v>1</v>
      </c>
      <c r="AF26" s="119">
        <v>1</v>
      </c>
      <c r="AG26" s="119">
        <v>1</v>
      </c>
      <c r="AH26" s="119">
        <v>1</v>
      </c>
      <c r="AI26" s="119">
        <v>1</v>
      </c>
      <c r="AJ26" s="119">
        <v>1</v>
      </c>
      <c r="AK26" s="119">
        <v>1</v>
      </c>
      <c r="AL26" s="119">
        <v>1</v>
      </c>
      <c r="AM26" s="119">
        <v>1</v>
      </c>
      <c r="AN26" s="119">
        <v>1</v>
      </c>
      <c r="AO26" s="119">
        <v>1</v>
      </c>
      <c r="AP26" s="119">
        <v>1</v>
      </c>
      <c r="AQ26" s="119">
        <v>1</v>
      </c>
      <c r="AR26" s="119">
        <v>1</v>
      </c>
      <c r="AS26" s="119">
        <v>1</v>
      </c>
      <c r="AT26" s="119">
        <v>1</v>
      </c>
      <c r="AU26" s="119">
        <v>1</v>
      </c>
      <c r="AV26" s="119">
        <v>1</v>
      </c>
      <c r="AW26" s="119">
        <v>1</v>
      </c>
      <c r="AX26" s="119">
        <v>1</v>
      </c>
      <c r="AY26" s="119">
        <v>1</v>
      </c>
      <c r="AZ26" s="119">
        <v>1</v>
      </c>
      <c r="BA26" s="119">
        <v>1</v>
      </c>
      <c r="BB26" s="119">
        <v>1</v>
      </c>
      <c r="BC26" s="119">
        <v>1</v>
      </c>
      <c r="BD26" s="119">
        <v>1</v>
      </c>
      <c r="BE26" s="119">
        <v>1</v>
      </c>
      <c r="BF26" s="119">
        <v>1</v>
      </c>
      <c r="BG26" s="119">
        <v>1</v>
      </c>
      <c r="BH26" s="119">
        <v>1</v>
      </c>
      <c r="BI26" s="119">
        <v>1</v>
      </c>
      <c r="BJ26" s="119">
        <v>1</v>
      </c>
      <c r="BK26" s="119">
        <v>1</v>
      </c>
      <c r="BL26" s="119">
        <v>1</v>
      </c>
      <c r="BM26" s="119">
        <v>1</v>
      </c>
      <c r="BN26" s="119">
        <v>1</v>
      </c>
      <c r="BO26" s="119">
        <v>1</v>
      </c>
      <c r="BP26" s="119">
        <v>1</v>
      </c>
      <c r="BQ26" s="119">
        <v>1</v>
      </c>
      <c r="BR26" s="119">
        <v>1</v>
      </c>
      <c r="BS26" s="119">
        <v>1</v>
      </c>
      <c r="BT26" s="119">
        <v>1</v>
      </c>
      <c r="BU26" s="119">
        <v>1</v>
      </c>
      <c r="BV26" s="119">
        <v>1</v>
      </c>
      <c r="BW26" s="119">
        <v>1</v>
      </c>
      <c r="BX26" s="119">
        <v>1</v>
      </c>
      <c r="BY26" s="119">
        <v>1</v>
      </c>
      <c r="BZ26" s="119">
        <v>1</v>
      </c>
      <c r="CA26" s="119">
        <v>1</v>
      </c>
      <c r="CB26" s="119">
        <v>1</v>
      </c>
      <c r="CC26" s="119">
        <v>1</v>
      </c>
      <c r="CD26" s="119">
        <v>1</v>
      </c>
      <c r="CE26" s="119">
        <v>1</v>
      </c>
      <c r="CF26" s="119">
        <v>1</v>
      </c>
      <c r="CG26" s="119">
        <v>1</v>
      </c>
      <c r="CH26" s="119">
        <v>1</v>
      </c>
      <c r="CI26" s="119">
        <v>1</v>
      </c>
      <c r="CJ26" s="119">
        <v>1</v>
      </c>
      <c r="CK26" s="119">
        <v>1</v>
      </c>
      <c r="CL26" s="119">
        <v>1</v>
      </c>
      <c r="CM26" s="119">
        <v>1</v>
      </c>
      <c r="CN26" s="119">
        <v>1</v>
      </c>
      <c r="CO26" s="119">
        <v>1</v>
      </c>
      <c r="CP26" s="119">
        <v>1</v>
      </c>
      <c r="CQ26" s="119">
        <v>1</v>
      </c>
      <c r="CR26" s="119">
        <v>1</v>
      </c>
    </row>
    <row r="27" spans="1:96" x14ac:dyDescent="0.3">
      <c r="A27" s="254"/>
      <c r="B27" s="59" t="s">
        <v>83</v>
      </c>
      <c r="C27" s="119">
        <v>1</v>
      </c>
      <c r="D27" s="119">
        <v>1</v>
      </c>
      <c r="E27" s="119">
        <v>1</v>
      </c>
      <c r="F27" s="119">
        <v>1</v>
      </c>
      <c r="G27" s="119">
        <v>1</v>
      </c>
      <c r="H27" s="119">
        <v>1</v>
      </c>
      <c r="I27" s="119">
        <v>1</v>
      </c>
      <c r="J27" s="119">
        <v>1</v>
      </c>
      <c r="K27" s="119">
        <v>1</v>
      </c>
      <c r="L27" s="119">
        <v>1</v>
      </c>
      <c r="M27" s="119">
        <v>1</v>
      </c>
      <c r="N27" s="119">
        <v>1</v>
      </c>
      <c r="O27" s="119">
        <v>1</v>
      </c>
      <c r="P27" s="119">
        <v>1</v>
      </c>
      <c r="Q27" s="119">
        <v>1</v>
      </c>
      <c r="R27" s="119">
        <v>1</v>
      </c>
      <c r="S27" s="119">
        <v>1</v>
      </c>
      <c r="T27" s="119">
        <v>1</v>
      </c>
      <c r="U27" s="119">
        <v>1</v>
      </c>
      <c r="V27" s="119">
        <v>1</v>
      </c>
      <c r="W27" s="119">
        <v>1</v>
      </c>
      <c r="X27" s="119">
        <v>1</v>
      </c>
      <c r="Y27" s="119">
        <v>1</v>
      </c>
      <c r="Z27" s="119">
        <v>1</v>
      </c>
      <c r="AA27" s="119">
        <v>1</v>
      </c>
      <c r="AB27" s="119">
        <v>1</v>
      </c>
      <c r="AC27" s="119">
        <v>1</v>
      </c>
      <c r="AD27" s="119">
        <v>1</v>
      </c>
      <c r="AE27" s="119">
        <v>1</v>
      </c>
      <c r="AF27" s="119">
        <v>1</v>
      </c>
      <c r="AG27" s="119">
        <v>1</v>
      </c>
      <c r="AH27" s="119">
        <v>1</v>
      </c>
      <c r="AI27" s="119">
        <v>1</v>
      </c>
      <c r="AJ27" s="119">
        <v>1</v>
      </c>
      <c r="AK27" s="119">
        <v>1</v>
      </c>
      <c r="AL27" s="119">
        <v>1</v>
      </c>
      <c r="AM27" s="119">
        <v>1</v>
      </c>
      <c r="AN27" s="119">
        <v>1</v>
      </c>
      <c r="AO27" s="119">
        <v>1</v>
      </c>
      <c r="AP27" s="119">
        <v>1</v>
      </c>
      <c r="AQ27" s="119">
        <v>1</v>
      </c>
      <c r="AR27" s="119">
        <v>1</v>
      </c>
      <c r="AS27" s="119">
        <v>1</v>
      </c>
      <c r="AT27" s="119">
        <v>1</v>
      </c>
      <c r="AU27" s="119">
        <v>1</v>
      </c>
      <c r="AV27" s="119">
        <v>1</v>
      </c>
      <c r="AW27" s="119">
        <v>1</v>
      </c>
      <c r="AX27" s="119">
        <v>1</v>
      </c>
      <c r="AY27" s="119">
        <v>1</v>
      </c>
      <c r="AZ27" s="119">
        <v>1</v>
      </c>
      <c r="BA27" s="119">
        <v>1</v>
      </c>
      <c r="BB27" s="119">
        <v>1</v>
      </c>
      <c r="BC27" s="119">
        <v>1</v>
      </c>
      <c r="BD27" s="119">
        <v>1</v>
      </c>
      <c r="BE27" s="119">
        <v>1</v>
      </c>
      <c r="BF27" s="119">
        <v>1</v>
      </c>
      <c r="BG27" s="119">
        <v>1</v>
      </c>
      <c r="BH27" s="119">
        <v>1</v>
      </c>
      <c r="BI27" s="119">
        <v>1</v>
      </c>
      <c r="BJ27" s="119">
        <v>1</v>
      </c>
      <c r="BK27" s="119">
        <v>1</v>
      </c>
      <c r="BL27" s="119">
        <v>1</v>
      </c>
      <c r="BM27" s="119">
        <v>1</v>
      </c>
      <c r="BN27" s="119">
        <v>1</v>
      </c>
      <c r="BO27" s="119">
        <v>1</v>
      </c>
      <c r="BP27" s="119">
        <v>1</v>
      </c>
      <c r="BQ27" s="119">
        <v>1</v>
      </c>
      <c r="BR27" s="119">
        <v>1</v>
      </c>
      <c r="BS27" s="119">
        <v>1</v>
      </c>
      <c r="BT27" s="119">
        <v>1</v>
      </c>
      <c r="BU27" s="119">
        <v>1</v>
      </c>
      <c r="BV27" s="119">
        <v>1</v>
      </c>
      <c r="BW27" s="119">
        <v>1</v>
      </c>
      <c r="BX27" s="119">
        <v>1</v>
      </c>
      <c r="BY27" s="119">
        <v>1</v>
      </c>
      <c r="BZ27" s="119">
        <v>1</v>
      </c>
      <c r="CA27" s="119">
        <v>1</v>
      </c>
      <c r="CB27" s="119">
        <v>1</v>
      </c>
      <c r="CC27" s="119">
        <v>1</v>
      </c>
      <c r="CD27" s="119">
        <v>1</v>
      </c>
      <c r="CE27" s="119">
        <v>1</v>
      </c>
      <c r="CF27" s="119">
        <v>1</v>
      </c>
      <c r="CG27" s="119">
        <v>1</v>
      </c>
      <c r="CH27" s="119">
        <v>1</v>
      </c>
      <c r="CI27" s="119">
        <v>1</v>
      </c>
      <c r="CJ27" s="119">
        <v>1</v>
      </c>
      <c r="CK27" s="119">
        <v>1</v>
      </c>
      <c r="CL27" s="119">
        <v>1</v>
      </c>
      <c r="CM27" s="119">
        <v>1</v>
      </c>
      <c r="CN27" s="119">
        <v>1</v>
      </c>
      <c r="CO27" s="119">
        <v>1</v>
      </c>
      <c r="CP27" s="119">
        <v>1</v>
      </c>
      <c r="CQ27" s="119">
        <v>1</v>
      </c>
      <c r="CR27" s="119">
        <v>1</v>
      </c>
    </row>
    <row r="28" spans="1:96" x14ac:dyDescent="0.3">
      <c r="A28" s="255"/>
      <c r="B28" s="59" t="s">
        <v>84</v>
      </c>
      <c r="C28" s="119">
        <v>1</v>
      </c>
      <c r="D28" s="119">
        <v>1</v>
      </c>
      <c r="E28" s="119">
        <v>1</v>
      </c>
      <c r="F28" s="119">
        <v>1</v>
      </c>
      <c r="G28" s="119">
        <v>1</v>
      </c>
      <c r="H28" s="119">
        <v>1</v>
      </c>
      <c r="I28" s="119">
        <v>1</v>
      </c>
      <c r="J28" s="119">
        <v>1</v>
      </c>
      <c r="K28" s="119">
        <v>1</v>
      </c>
      <c r="L28" s="119">
        <v>1</v>
      </c>
      <c r="M28" s="119">
        <v>1</v>
      </c>
      <c r="N28" s="119">
        <v>1</v>
      </c>
      <c r="O28" s="119">
        <v>1</v>
      </c>
      <c r="P28" s="119">
        <v>1</v>
      </c>
      <c r="Q28" s="119">
        <v>1</v>
      </c>
      <c r="R28" s="119">
        <v>1</v>
      </c>
      <c r="S28" s="119">
        <v>1</v>
      </c>
      <c r="T28" s="119">
        <v>1</v>
      </c>
      <c r="U28" s="119">
        <v>1</v>
      </c>
      <c r="V28" s="119">
        <v>1</v>
      </c>
      <c r="W28" s="119">
        <v>1</v>
      </c>
      <c r="X28" s="119">
        <v>1</v>
      </c>
      <c r="Y28" s="119">
        <v>1</v>
      </c>
      <c r="Z28" s="119">
        <v>1</v>
      </c>
      <c r="AA28" s="119">
        <v>1</v>
      </c>
      <c r="AB28" s="119">
        <v>1</v>
      </c>
      <c r="AC28" s="119">
        <v>1</v>
      </c>
      <c r="AD28" s="119">
        <v>1</v>
      </c>
      <c r="AE28" s="119">
        <v>1</v>
      </c>
      <c r="AF28" s="119">
        <v>1</v>
      </c>
      <c r="AG28" s="119">
        <v>1</v>
      </c>
      <c r="AH28" s="119">
        <v>1</v>
      </c>
      <c r="AI28" s="119">
        <v>1</v>
      </c>
      <c r="AJ28" s="119">
        <v>1</v>
      </c>
      <c r="AK28" s="119">
        <v>1</v>
      </c>
      <c r="AL28" s="119">
        <v>1</v>
      </c>
      <c r="AM28" s="119">
        <v>1</v>
      </c>
      <c r="AN28" s="119">
        <v>1</v>
      </c>
      <c r="AO28" s="119">
        <v>1</v>
      </c>
      <c r="AP28" s="119">
        <v>1</v>
      </c>
      <c r="AQ28" s="119">
        <v>1</v>
      </c>
      <c r="AR28" s="119">
        <v>1</v>
      </c>
      <c r="AS28" s="119">
        <v>1</v>
      </c>
      <c r="AT28" s="119">
        <v>1</v>
      </c>
      <c r="AU28" s="119">
        <v>1</v>
      </c>
      <c r="AV28" s="119">
        <v>1</v>
      </c>
      <c r="AW28" s="119">
        <v>1</v>
      </c>
      <c r="AX28" s="119">
        <v>1</v>
      </c>
      <c r="AY28" s="119">
        <v>1</v>
      </c>
      <c r="AZ28" s="119">
        <v>1</v>
      </c>
      <c r="BA28" s="119">
        <v>1</v>
      </c>
      <c r="BB28" s="119">
        <v>1</v>
      </c>
      <c r="BC28" s="119">
        <v>1</v>
      </c>
      <c r="BD28" s="119">
        <v>1</v>
      </c>
      <c r="BE28" s="119">
        <v>1</v>
      </c>
      <c r="BF28" s="119">
        <v>1</v>
      </c>
      <c r="BG28" s="119">
        <v>1</v>
      </c>
      <c r="BH28" s="119">
        <v>1</v>
      </c>
      <c r="BI28" s="119">
        <v>1</v>
      </c>
      <c r="BJ28" s="119">
        <v>1</v>
      </c>
      <c r="BK28" s="119">
        <v>1</v>
      </c>
      <c r="BL28" s="119">
        <v>1</v>
      </c>
      <c r="BM28" s="119">
        <v>1</v>
      </c>
      <c r="BN28" s="119">
        <v>1</v>
      </c>
      <c r="BO28" s="119">
        <v>1</v>
      </c>
      <c r="BP28" s="119">
        <v>1</v>
      </c>
      <c r="BQ28" s="119">
        <v>1</v>
      </c>
      <c r="BR28" s="119">
        <v>1</v>
      </c>
      <c r="BS28" s="119">
        <v>1</v>
      </c>
      <c r="BT28" s="119">
        <v>1</v>
      </c>
      <c r="BU28" s="119">
        <v>1</v>
      </c>
      <c r="BV28" s="119">
        <v>1</v>
      </c>
      <c r="BW28" s="119">
        <v>1</v>
      </c>
      <c r="BX28" s="119">
        <v>1</v>
      </c>
      <c r="BY28" s="119">
        <v>1</v>
      </c>
      <c r="BZ28" s="119">
        <v>1</v>
      </c>
      <c r="CA28" s="119">
        <v>1</v>
      </c>
      <c r="CB28" s="119">
        <v>1</v>
      </c>
      <c r="CC28" s="119">
        <v>1</v>
      </c>
      <c r="CD28" s="119">
        <v>1</v>
      </c>
      <c r="CE28" s="119">
        <v>1</v>
      </c>
      <c r="CF28" s="119">
        <v>1</v>
      </c>
      <c r="CG28" s="119">
        <v>1</v>
      </c>
      <c r="CH28" s="119">
        <v>1</v>
      </c>
      <c r="CI28" s="119">
        <v>1</v>
      </c>
      <c r="CJ28" s="119">
        <v>1</v>
      </c>
      <c r="CK28" s="119">
        <v>1</v>
      </c>
      <c r="CL28" s="119">
        <v>1</v>
      </c>
      <c r="CM28" s="119">
        <v>1</v>
      </c>
      <c r="CN28" s="119">
        <v>1</v>
      </c>
      <c r="CO28" s="119">
        <v>1</v>
      </c>
      <c r="CP28" s="119">
        <v>1</v>
      </c>
      <c r="CQ28" s="119">
        <v>1</v>
      </c>
      <c r="CR28" s="119">
        <v>1</v>
      </c>
    </row>
    <row r="29" spans="1:96" x14ac:dyDescent="0.3">
      <c r="A29" s="253" t="s">
        <v>13</v>
      </c>
      <c r="B29" s="59" t="s">
        <v>72</v>
      </c>
      <c r="C29" s="119">
        <v>0.92915197196035004</v>
      </c>
      <c r="D29" s="119">
        <v>1.0311915266942899</v>
      </c>
      <c r="E29" s="119">
        <v>0.937329746104128</v>
      </c>
      <c r="F29" s="119">
        <v>1.03865750831415</v>
      </c>
      <c r="G29" s="119">
        <v>1.0132063260000099</v>
      </c>
      <c r="H29" s="119">
        <v>0.98487570379994305</v>
      </c>
      <c r="I29" s="119">
        <v>1.01272901438176</v>
      </c>
      <c r="J29" s="119">
        <v>1.0133670621290001</v>
      </c>
      <c r="K29" s="119">
        <v>0.98754247078804502</v>
      </c>
      <c r="L29" s="119">
        <v>1.0600198828360601</v>
      </c>
      <c r="M29" s="119">
        <v>0.99681084061996006</v>
      </c>
      <c r="N29" s="119">
        <v>1.1190889594483699</v>
      </c>
      <c r="O29" s="119">
        <v>0.96908745804323893</v>
      </c>
      <c r="P29" s="119">
        <v>1.0146006636101299</v>
      </c>
      <c r="Q29" s="119">
        <v>0.94823000502541899</v>
      </c>
      <c r="R29" s="119">
        <v>0.98779972685166295</v>
      </c>
      <c r="S29" s="119">
        <v>0.91976018185624797</v>
      </c>
      <c r="T29" s="119">
        <v>0.99467034600683901</v>
      </c>
      <c r="U29" s="119">
        <v>1.0591216317756</v>
      </c>
      <c r="V29" s="119">
        <v>1.0277573054203999</v>
      </c>
      <c r="W29" s="119">
        <v>1.0838557097227399</v>
      </c>
      <c r="X29" s="119">
        <v>1.0264268152518401</v>
      </c>
      <c r="Y29" s="119">
        <v>1.0141371906399199</v>
      </c>
      <c r="Z29" s="119">
        <v>0.97917575226293907</v>
      </c>
      <c r="AA29" s="119">
        <v>0.97166487061683804</v>
      </c>
      <c r="AB29" s="119">
        <v>0.98103352744292904</v>
      </c>
      <c r="AC29" s="119">
        <v>0.93258502212334504</v>
      </c>
      <c r="AD29" s="119">
        <v>1.0522604179542301</v>
      </c>
      <c r="AE29" s="119">
        <v>0.99940536393754997</v>
      </c>
      <c r="AF29" s="119">
        <v>0.96710407314293201</v>
      </c>
      <c r="AG29" s="119">
        <v>0.95117934000418014</v>
      </c>
      <c r="AH29" s="119">
        <v>0.95766584385537801</v>
      </c>
      <c r="AI29" s="119">
        <v>0.97817253666138604</v>
      </c>
      <c r="AJ29" s="119">
        <v>1.0006259374197399</v>
      </c>
      <c r="AK29" s="119">
        <v>0.96850513137024496</v>
      </c>
      <c r="AL29" s="119">
        <v>1.0505678277000301</v>
      </c>
      <c r="AM29" s="119">
        <v>0.91927427738509804</v>
      </c>
      <c r="AN29" s="119">
        <v>1.00466275833225</v>
      </c>
      <c r="AO29" s="119">
        <v>0.98308172918860415</v>
      </c>
      <c r="AP29" s="119">
        <v>0.95596392561467602</v>
      </c>
      <c r="AQ29" s="119">
        <v>1.0253958227226401</v>
      </c>
      <c r="AR29" s="119">
        <v>1.0210979649024601</v>
      </c>
      <c r="AS29" s="119">
        <v>0.99049977856958904</v>
      </c>
      <c r="AT29" s="119">
        <v>1.0125476629735799</v>
      </c>
      <c r="AU29" s="119">
        <v>0.98975072964479216</v>
      </c>
      <c r="AV29" s="119">
        <v>1.01622180775612</v>
      </c>
      <c r="AW29" s="119">
        <v>1.0274693488370701</v>
      </c>
      <c r="AX29" s="119">
        <v>0.99608222520128098</v>
      </c>
      <c r="AY29" s="119">
        <v>0.939920318329583</v>
      </c>
      <c r="AZ29" s="119">
        <v>0.94713512896248087</v>
      </c>
      <c r="BA29" s="119">
        <v>0.89661402720608097</v>
      </c>
      <c r="BB29" s="119">
        <v>0.95367859030141811</v>
      </c>
      <c r="BC29" s="119">
        <v>0.90109869320742597</v>
      </c>
      <c r="BD29" s="119">
        <v>0.94699395995328284</v>
      </c>
      <c r="BE29" s="119">
        <v>0.98091647368449408</v>
      </c>
      <c r="BF29" s="119">
        <v>0.94058922469225092</v>
      </c>
      <c r="BG29" s="119">
        <v>0.99553667775002896</v>
      </c>
      <c r="BH29" s="119">
        <v>0.96731274989195593</v>
      </c>
      <c r="BI29" s="119">
        <v>0.91391267253356501</v>
      </c>
      <c r="BJ29" s="119">
        <v>0.90499057216561907</v>
      </c>
      <c r="BK29" s="119">
        <v>0.91342626330928101</v>
      </c>
      <c r="BL29" s="119">
        <v>0.92217299418326304</v>
      </c>
      <c r="BM29" s="119">
        <v>0.95658896810357885</v>
      </c>
      <c r="BN29" s="119">
        <v>0.83913473375749215</v>
      </c>
      <c r="BO29" s="119">
        <v>0.96345693187551495</v>
      </c>
      <c r="BP29" s="119">
        <v>1.0404807639957501</v>
      </c>
      <c r="BQ29" s="119">
        <v>0.81914150365044902</v>
      </c>
      <c r="BR29" s="119">
        <v>0.97982929467316304</v>
      </c>
      <c r="BS29" s="119">
        <v>0.94993434064902704</v>
      </c>
      <c r="BT29" s="119">
        <v>0.93281628713624287</v>
      </c>
      <c r="BU29" s="119">
        <v>0.96984303754722989</v>
      </c>
      <c r="BV29" s="119">
        <v>0.96781145550066594</v>
      </c>
      <c r="BW29" s="119">
        <v>0.90050360317706601</v>
      </c>
      <c r="BX29" s="119">
        <v>0.99297659260247095</v>
      </c>
      <c r="BY29" s="119">
        <v>0.907451945687754</v>
      </c>
      <c r="BZ29" s="119">
        <v>0.84699146428647087</v>
      </c>
      <c r="CA29" s="119">
        <v>0.92437336464511088</v>
      </c>
      <c r="CB29" s="119">
        <v>0.92704219897450602</v>
      </c>
      <c r="CC29" s="119">
        <v>0.88559981048594005</v>
      </c>
      <c r="CD29" s="119">
        <v>0.87158791506629407</v>
      </c>
      <c r="CE29" s="119">
        <v>0.85299937870868803</v>
      </c>
      <c r="CF29" s="119">
        <v>0.88283273437328502</v>
      </c>
      <c r="CG29" s="119">
        <v>0.89598599955126912</v>
      </c>
      <c r="CH29" s="119">
        <v>0.89302834961000888</v>
      </c>
      <c r="CI29" s="119">
        <v>0.91242771049671101</v>
      </c>
      <c r="CJ29" s="119">
        <v>0.89856902571059694</v>
      </c>
      <c r="CK29" s="119">
        <v>0.92344497170287498</v>
      </c>
      <c r="CL29" s="119">
        <v>1.0011926152063799</v>
      </c>
      <c r="CM29" s="119">
        <v>0.90448363359021</v>
      </c>
      <c r="CN29" s="119">
        <v>0.90962091406912993</v>
      </c>
      <c r="CO29" s="119">
        <v>0.85720612491417003</v>
      </c>
      <c r="CP29" s="119">
        <v>0.91862909040472485</v>
      </c>
      <c r="CQ29" s="119">
        <v>0.85169152792519109</v>
      </c>
      <c r="CR29" s="119">
        <v>0.92951348014302915</v>
      </c>
    </row>
    <row r="30" spans="1:96" x14ac:dyDescent="0.3">
      <c r="A30" s="254"/>
      <c r="B30" s="59" t="s">
        <v>73</v>
      </c>
      <c r="C30" s="119">
        <v>1.0023130670584299</v>
      </c>
      <c r="D30" s="119">
        <v>0.983948393208538</v>
      </c>
      <c r="E30" s="119">
        <v>0.99081958081235799</v>
      </c>
      <c r="F30" s="119">
        <v>1.0178479574124799</v>
      </c>
      <c r="G30" s="119">
        <v>0.98004471797891701</v>
      </c>
      <c r="H30" s="119">
        <v>1.01243318414094</v>
      </c>
      <c r="I30" s="119">
        <v>0.989986931964706</v>
      </c>
      <c r="J30" s="119">
        <v>1.0050878827318801</v>
      </c>
      <c r="K30" s="119">
        <v>0.98598824774298599</v>
      </c>
      <c r="L30" s="119">
        <v>1.03283107338514</v>
      </c>
      <c r="M30" s="119">
        <v>1.0130796902579999</v>
      </c>
      <c r="N30" s="119">
        <v>1.05632096099572</v>
      </c>
      <c r="O30" s="119">
        <v>0.99218240876265396</v>
      </c>
      <c r="P30" s="119">
        <v>1.0081126908204201</v>
      </c>
      <c r="Q30" s="119">
        <v>0.98969092349844101</v>
      </c>
      <c r="R30" s="119">
        <v>1.01267506752053</v>
      </c>
      <c r="S30" s="119">
        <v>0.97939423432805195</v>
      </c>
      <c r="T30" s="119">
        <v>1.0409609469280301</v>
      </c>
      <c r="U30" s="119">
        <v>1.0241230153279901</v>
      </c>
      <c r="V30" s="119">
        <v>1.0242393311923801</v>
      </c>
      <c r="W30" s="119">
        <v>1.02898119444118</v>
      </c>
      <c r="X30" s="119">
        <v>1.0229911837085299</v>
      </c>
      <c r="Y30" s="119">
        <v>1.0197828427620601</v>
      </c>
      <c r="Z30" s="119">
        <v>1.00991825677199</v>
      </c>
      <c r="AA30" s="119">
        <v>1.0235493927053201</v>
      </c>
      <c r="AB30" s="119">
        <v>1.03654586152364</v>
      </c>
      <c r="AC30" s="119">
        <v>0.99645998566648997</v>
      </c>
      <c r="AD30" s="119">
        <v>1.0282207325844499</v>
      </c>
      <c r="AE30" s="119">
        <v>1.02491176848445</v>
      </c>
      <c r="AF30" s="119">
        <v>1.01942912914551</v>
      </c>
      <c r="AG30" s="119">
        <v>1.0218154297077799</v>
      </c>
      <c r="AH30" s="119">
        <v>1.0027078285070601</v>
      </c>
      <c r="AI30" s="119">
        <v>1.02445978888806</v>
      </c>
      <c r="AJ30" s="119">
        <v>1.0356561907566599</v>
      </c>
      <c r="AK30" s="119">
        <v>0.982635384633057</v>
      </c>
      <c r="AL30" s="119">
        <v>1.04546875429983</v>
      </c>
      <c r="AM30" s="119">
        <v>1.0127601864022699</v>
      </c>
      <c r="AN30" s="119">
        <v>1.02645152742179</v>
      </c>
      <c r="AO30" s="119">
        <v>1.0141567748214</v>
      </c>
      <c r="AP30" s="119">
        <v>0.98799654110580704</v>
      </c>
      <c r="AQ30" s="119">
        <v>1.0242215745924199</v>
      </c>
      <c r="AR30" s="119">
        <v>1.0196708446440499</v>
      </c>
      <c r="AS30" s="119">
        <v>1.0408694979289099</v>
      </c>
      <c r="AT30" s="119">
        <v>1.0355006897897101</v>
      </c>
      <c r="AU30" s="119">
        <v>1.0186813624758699</v>
      </c>
      <c r="AV30" s="119">
        <v>1.03510012297367</v>
      </c>
      <c r="AW30" s="119">
        <v>1.04745582135286</v>
      </c>
      <c r="AX30" s="119">
        <v>1.03196766696527</v>
      </c>
      <c r="AY30" s="119">
        <v>1.0057154937906201</v>
      </c>
      <c r="AZ30" s="119">
        <v>1.0264547165252</v>
      </c>
      <c r="BA30" s="119">
        <v>1.02872481948698</v>
      </c>
      <c r="BB30" s="119">
        <v>1.0148342490931299</v>
      </c>
      <c r="BC30" s="119">
        <v>0.99706100611716997</v>
      </c>
      <c r="BD30" s="119">
        <v>1.0339761685844999</v>
      </c>
      <c r="BE30" s="119">
        <v>1.0306806674361999</v>
      </c>
      <c r="BF30" s="119">
        <v>1.0130703243938901</v>
      </c>
      <c r="BG30" s="119">
        <v>1.0375639225572599</v>
      </c>
      <c r="BH30" s="119">
        <v>1.0529589336163001</v>
      </c>
      <c r="BI30" s="119">
        <v>1.0078905338469999</v>
      </c>
      <c r="BJ30" s="119">
        <v>0.99069724851288499</v>
      </c>
      <c r="BK30" s="119">
        <v>1.0033166968831899</v>
      </c>
      <c r="BL30" s="119">
        <v>1.0221068917568099</v>
      </c>
      <c r="BM30" s="119">
        <v>1.02645859143966</v>
      </c>
      <c r="BN30" s="119">
        <v>1.01247327025988</v>
      </c>
      <c r="BO30" s="119">
        <v>1.0162874250237499</v>
      </c>
      <c r="BP30" s="119">
        <v>1.04783946214836</v>
      </c>
      <c r="BQ30" s="119">
        <v>0.99447281344971006</v>
      </c>
      <c r="BR30" s="119">
        <v>1.0509553353295999</v>
      </c>
      <c r="BS30" s="119">
        <v>1.02598250338428</v>
      </c>
      <c r="BT30" s="119">
        <v>1.0305469302438099</v>
      </c>
      <c r="BU30" s="119">
        <v>1.04892816741773</v>
      </c>
      <c r="BV30" s="119">
        <v>1.01508139620872</v>
      </c>
      <c r="BW30" s="119">
        <v>1.0189884620798699</v>
      </c>
      <c r="BX30" s="119">
        <v>1.04506744317363</v>
      </c>
      <c r="BY30" s="119">
        <v>1.0470982463143099</v>
      </c>
      <c r="BZ30" s="119">
        <v>1.00033734767413</v>
      </c>
      <c r="CA30" s="119">
        <v>1.0387034101592301</v>
      </c>
      <c r="CB30" s="119">
        <v>1.0064054266590801</v>
      </c>
      <c r="CC30" s="119">
        <v>1.0163798225851599</v>
      </c>
      <c r="CD30" s="119">
        <v>1.00591714197402</v>
      </c>
      <c r="CE30" s="119">
        <v>1.02794421387855</v>
      </c>
      <c r="CF30" s="119">
        <v>1.0424988519009299</v>
      </c>
      <c r="CG30" s="119">
        <v>1.0614541253185701</v>
      </c>
      <c r="CH30" s="119">
        <v>1.01175097998714</v>
      </c>
      <c r="CI30" s="119">
        <v>1.01993188493839</v>
      </c>
      <c r="CJ30" s="119">
        <v>1.0438401985475201</v>
      </c>
      <c r="CK30" s="119">
        <v>1.0304677525928601</v>
      </c>
      <c r="CL30" s="119">
        <v>1.05730182024302</v>
      </c>
      <c r="CM30" s="119">
        <v>1.03740214135072</v>
      </c>
      <c r="CN30" s="119">
        <v>1.03253103859491</v>
      </c>
      <c r="CO30" s="119">
        <v>1.01642332013436</v>
      </c>
      <c r="CP30" s="119">
        <v>1.04996682744312</v>
      </c>
      <c r="CQ30" s="119">
        <v>1.0118909265429601</v>
      </c>
      <c r="CR30" s="119">
        <v>1.0536400303654101</v>
      </c>
    </row>
    <row r="31" spans="1:96" x14ac:dyDescent="0.3">
      <c r="A31" s="254"/>
      <c r="B31" s="59" t="s">
        <v>74</v>
      </c>
      <c r="C31" s="119">
        <v>0.93894448032315703</v>
      </c>
      <c r="D31" s="119">
        <v>1.013583841646895</v>
      </c>
      <c r="E31" s="119">
        <v>0.99485185649671737</v>
      </c>
      <c r="F31" s="119">
        <v>0.993106941234003</v>
      </c>
      <c r="G31" s="119">
        <v>1.0324214350431151</v>
      </c>
      <c r="H31" s="119">
        <v>1.002684773316715</v>
      </c>
      <c r="I31" s="119">
        <v>1.0098775596935661</v>
      </c>
      <c r="J31" s="119">
        <v>1.011880385722522</v>
      </c>
      <c r="K31" s="119">
        <v>0.98452325045533651</v>
      </c>
      <c r="L31" s="119">
        <v>1</v>
      </c>
      <c r="M31" s="119">
        <v>1</v>
      </c>
      <c r="N31" s="119">
        <v>1</v>
      </c>
      <c r="O31" s="119">
        <v>1</v>
      </c>
      <c r="P31" s="119">
        <v>1</v>
      </c>
      <c r="Q31" s="119">
        <v>1</v>
      </c>
      <c r="R31" s="119">
        <v>1</v>
      </c>
      <c r="S31" s="119">
        <v>1</v>
      </c>
      <c r="T31" s="119">
        <v>1</v>
      </c>
      <c r="U31" s="119">
        <v>1</v>
      </c>
      <c r="V31" s="119">
        <v>1</v>
      </c>
      <c r="W31" s="119">
        <v>1</v>
      </c>
      <c r="X31" s="119">
        <v>1</v>
      </c>
      <c r="Y31" s="119">
        <v>1</v>
      </c>
      <c r="Z31" s="119">
        <v>1</v>
      </c>
      <c r="AA31" s="119">
        <v>1</v>
      </c>
      <c r="AB31" s="119">
        <v>1</v>
      </c>
      <c r="AC31" s="119">
        <v>1</v>
      </c>
      <c r="AD31" s="119">
        <v>1</v>
      </c>
      <c r="AE31" s="119">
        <v>1</v>
      </c>
      <c r="AF31" s="119">
        <v>1</v>
      </c>
      <c r="AG31" s="119">
        <v>1</v>
      </c>
      <c r="AH31" s="119">
        <v>1</v>
      </c>
      <c r="AI31" s="119">
        <v>1</v>
      </c>
      <c r="AJ31" s="119">
        <v>1</v>
      </c>
      <c r="AK31" s="119">
        <v>1</v>
      </c>
      <c r="AL31" s="119">
        <v>1</v>
      </c>
      <c r="AM31" s="119">
        <v>1</v>
      </c>
      <c r="AN31" s="119">
        <v>1</v>
      </c>
      <c r="AO31" s="119">
        <v>1</v>
      </c>
      <c r="AP31" s="119">
        <v>1</v>
      </c>
      <c r="AQ31" s="119">
        <v>1</v>
      </c>
      <c r="AR31" s="119">
        <v>1</v>
      </c>
      <c r="AS31" s="119">
        <v>1</v>
      </c>
      <c r="AT31" s="119">
        <v>1</v>
      </c>
      <c r="AU31" s="119">
        <v>1</v>
      </c>
      <c r="AV31" s="119">
        <v>1</v>
      </c>
      <c r="AW31" s="119">
        <v>1</v>
      </c>
      <c r="AX31" s="119">
        <v>1</v>
      </c>
      <c r="AY31" s="119">
        <v>1</v>
      </c>
      <c r="AZ31" s="119">
        <v>1</v>
      </c>
      <c r="BA31" s="119">
        <v>1</v>
      </c>
      <c r="BB31" s="119">
        <v>1</v>
      </c>
      <c r="BC31" s="119">
        <v>1</v>
      </c>
      <c r="BD31" s="119">
        <v>1</v>
      </c>
      <c r="BE31" s="119">
        <v>1</v>
      </c>
      <c r="BF31" s="119">
        <v>1</v>
      </c>
      <c r="BG31" s="119">
        <v>1</v>
      </c>
      <c r="BH31" s="119">
        <v>1</v>
      </c>
      <c r="BI31" s="119">
        <v>1</v>
      </c>
      <c r="BJ31" s="119">
        <v>1</v>
      </c>
      <c r="BK31" s="119">
        <v>1</v>
      </c>
      <c r="BL31" s="119">
        <v>1</v>
      </c>
      <c r="BM31" s="119">
        <v>1</v>
      </c>
      <c r="BN31" s="119">
        <v>1</v>
      </c>
      <c r="BO31" s="119">
        <v>1</v>
      </c>
      <c r="BP31" s="119">
        <v>1</v>
      </c>
      <c r="BQ31" s="119">
        <v>1</v>
      </c>
      <c r="BR31" s="119">
        <v>1</v>
      </c>
      <c r="BS31" s="119">
        <v>1</v>
      </c>
      <c r="BT31" s="119">
        <v>1</v>
      </c>
      <c r="BU31" s="119">
        <v>1</v>
      </c>
      <c r="BV31" s="119">
        <v>1</v>
      </c>
      <c r="BW31" s="119">
        <v>1</v>
      </c>
      <c r="BX31" s="119">
        <v>1</v>
      </c>
      <c r="BY31" s="119">
        <v>1</v>
      </c>
      <c r="BZ31" s="119">
        <v>1</v>
      </c>
      <c r="CA31" s="119">
        <v>1</v>
      </c>
      <c r="CB31" s="119">
        <v>1</v>
      </c>
      <c r="CC31" s="119">
        <v>1</v>
      </c>
      <c r="CD31" s="119">
        <v>1</v>
      </c>
      <c r="CE31" s="119">
        <v>1</v>
      </c>
      <c r="CF31" s="119">
        <v>1</v>
      </c>
      <c r="CG31" s="119">
        <v>1</v>
      </c>
      <c r="CH31" s="119">
        <v>1</v>
      </c>
      <c r="CI31" s="119">
        <v>1</v>
      </c>
      <c r="CJ31" s="119">
        <v>1</v>
      </c>
      <c r="CK31" s="119">
        <v>1</v>
      </c>
      <c r="CL31" s="119">
        <v>1</v>
      </c>
      <c r="CM31" s="119">
        <v>1</v>
      </c>
      <c r="CN31" s="119">
        <v>1</v>
      </c>
      <c r="CO31" s="119">
        <v>1</v>
      </c>
      <c r="CP31" s="119">
        <v>1</v>
      </c>
      <c r="CQ31" s="119">
        <v>1</v>
      </c>
      <c r="CR31" s="119">
        <v>1</v>
      </c>
    </row>
    <row r="32" spans="1:96" x14ac:dyDescent="0.3">
      <c r="A32" s="254"/>
      <c r="B32" s="59" t="s">
        <v>75</v>
      </c>
      <c r="C32" s="119">
        <v>0.98389962928660302</v>
      </c>
      <c r="D32" s="119">
        <v>0.98328505325145044</v>
      </c>
      <c r="E32" s="119">
        <v>0.98336880951409633</v>
      </c>
      <c r="F32" s="119">
        <v>1.0205092903678699</v>
      </c>
      <c r="G32" s="119">
        <v>0.99063284870407853</v>
      </c>
      <c r="H32" s="119">
        <v>1.005967461389905</v>
      </c>
      <c r="I32" s="119">
        <v>1.00546194419323</v>
      </c>
      <c r="J32" s="119">
        <v>0.99680048154954948</v>
      </c>
      <c r="K32" s="119">
        <v>0.99647947782213786</v>
      </c>
      <c r="L32" s="119">
        <v>1.0353884716734298</v>
      </c>
      <c r="M32" s="119">
        <v>0.99080659260408743</v>
      </c>
      <c r="N32" s="119">
        <v>1.0169398745463649</v>
      </c>
      <c r="O32" s="119">
        <v>0.99080031251206546</v>
      </c>
      <c r="P32" s="119">
        <v>1.0324598350061649</v>
      </c>
      <c r="Q32" s="119">
        <v>0.9885212420116285</v>
      </c>
      <c r="R32" s="119">
        <v>1.0328027859819751</v>
      </c>
      <c r="S32" s="119">
        <v>0.98302187015040299</v>
      </c>
      <c r="T32" s="119">
        <v>1.0383684231510402</v>
      </c>
      <c r="U32" s="119">
        <v>1.04153704566051</v>
      </c>
      <c r="V32" s="119">
        <v>1.0136120248625948</v>
      </c>
      <c r="W32" s="119">
        <v>1.0124100776445224</v>
      </c>
      <c r="X32" s="119">
        <v>1.042499163248185</v>
      </c>
      <c r="Y32" s="119">
        <v>1.0093682260961401</v>
      </c>
      <c r="Z32" s="119">
        <v>1.0036432064508229</v>
      </c>
      <c r="AA32" s="119">
        <v>1.016318273889625</v>
      </c>
      <c r="AB32" s="119">
        <v>1.0298047079894299</v>
      </c>
      <c r="AC32" s="119">
        <v>1.0227106715407095</v>
      </c>
      <c r="AD32" s="119">
        <v>1.029069609326255</v>
      </c>
      <c r="AE32" s="119">
        <v>1.0330482954872049</v>
      </c>
      <c r="AF32" s="119">
        <v>1.023108722098105</v>
      </c>
      <c r="AG32" s="119">
        <v>1.048965706705745</v>
      </c>
      <c r="AH32" s="119">
        <v>1.017272806108638</v>
      </c>
      <c r="AI32" s="119">
        <v>1.0451497608728499</v>
      </c>
      <c r="AJ32" s="119">
        <v>1.0695473075080499</v>
      </c>
      <c r="AK32" s="119">
        <v>1.0227124708996025</v>
      </c>
      <c r="AL32" s="119">
        <v>1.0800004726715349</v>
      </c>
      <c r="AM32" s="119">
        <v>1.038711057665815</v>
      </c>
      <c r="AN32" s="119">
        <v>1.0652433520407949</v>
      </c>
      <c r="AO32" s="119">
        <v>1.0538824347957099</v>
      </c>
      <c r="AP32" s="119">
        <v>1.02740661320851</v>
      </c>
      <c r="AQ32" s="119">
        <v>1.044755106126545</v>
      </c>
      <c r="AR32" s="119">
        <v>1.0362337143220901</v>
      </c>
      <c r="AS32" s="119">
        <v>1.0627426676214098</v>
      </c>
      <c r="AT32" s="119">
        <v>1.0506665959040449</v>
      </c>
      <c r="AU32" s="119">
        <v>1.074583800309725</v>
      </c>
      <c r="AV32" s="119">
        <v>1.06540923699543</v>
      </c>
      <c r="AW32" s="119">
        <v>1.10661816047036</v>
      </c>
      <c r="AX32" s="119">
        <v>1.0519156002378001</v>
      </c>
      <c r="AY32" s="119">
        <v>1.0124724463896602</v>
      </c>
      <c r="AZ32" s="119">
        <v>1.0704622536970401</v>
      </c>
      <c r="BA32" s="119">
        <v>1.0755509960460898</v>
      </c>
      <c r="BB32" s="119">
        <v>1.0821511629862299</v>
      </c>
      <c r="BC32" s="119">
        <v>1.0840912981424451</v>
      </c>
      <c r="BD32" s="119">
        <v>1.07546992927921</v>
      </c>
      <c r="BE32" s="119">
        <v>1.099066013181375</v>
      </c>
      <c r="BF32" s="119">
        <v>1.1196409573112751</v>
      </c>
      <c r="BG32" s="119">
        <v>1.1030718896275651</v>
      </c>
      <c r="BH32" s="119">
        <v>1.1065315174175452</v>
      </c>
      <c r="BI32" s="119">
        <v>1.0627293080270399</v>
      </c>
      <c r="BJ32" s="119">
        <v>1.061201243274015</v>
      </c>
      <c r="BK32" s="119">
        <v>1.0834956450680449</v>
      </c>
      <c r="BL32" s="119">
        <v>1.1782292591366901</v>
      </c>
      <c r="BM32" s="119">
        <v>1.0679959897460449</v>
      </c>
      <c r="BN32" s="119">
        <v>1.084071001960355</v>
      </c>
      <c r="BO32" s="119">
        <v>1.1524226307254648</v>
      </c>
      <c r="BP32" s="119">
        <v>1.1496277567558502</v>
      </c>
      <c r="BQ32" s="119">
        <v>1.1056807184775095</v>
      </c>
      <c r="BR32" s="119">
        <v>1.1564474634475901</v>
      </c>
      <c r="BS32" s="119">
        <v>1.1645005599374598</v>
      </c>
      <c r="BT32" s="119">
        <v>1.1295970746870099</v>
      </c>
      <c r="BU32" s="119">
        <v>1.1748748359820302</v>
      </c>
      <c r="BV32" s="119">
        <v>1.162387790788</v>
      </c>
      <c r="BW32" s="119">
        <v>1.17349618777267</v>
      </c>
      <c r="BX32" s="119">
        <v>1.19166040433375</v>
      </c>
      <c r="BY32" s="119">
        <v>1.1155755233715601</v>
      </c>
      <c r="BZ32" s="119">
        <v>1.18247909697982</v>
      </c>
      <c r="CA32" s="119">
        <v>1.1515187857735851</v>
      </c>
      <c r="CB32" s="119">
        <v>1.1480239057565649</v>
      </c>
      <c r="CC32" s="119">
        <v>1.1954041540025599</v>
      </c>
      <c r="CD32" s="119">
        <v>1.1752354221156152</v>
      </c>
      <c r="CE32" s="119">
        <v>1.218088131099055</v>
      </c>
      <c r="CF32" s="119">
        <v>1.2366563298637949</v>
      </c>
      <c r="CG32" s="119">
        <v>1.20082330574519</v>
      </c>
      <c r="CH32" s="119">
        <v>1.2720581070825601</v>
      </c>
      <c r="CI32" s="119">
        <v>1.2188563803337502</v>
      </c>
      <c r="CJ32" s="119">
        <v>1.2156895887328751</v>
      </c>
      <c r="CK32" s="119">
        <v>1.27481701964598</v>
      </c>
      <c r="CL32" s="119">
        <v>1.19953732035376</v>
      </c>
      <c r="CM32" s="119">
        <v>1.2106168553174501</v>
      </c>
      <c r="CN32" s="119">
        <v>1.1845735068086349</v>
      </c>
      <c r="CO32" s="119">
        <v>1.20607452120075</v>
      </c>
      <c r="CP32" s="119">
        <v>1.2465979099378202</v>
      </c>
      <c r="CQ32" s="119">
        <v>1.20766319950305</v>
      </c>
      <c r="CR32" s="119">
        <v>1.2469705957144899</v>
      </c>
    </row>
    <row r="33" spans="1:96" x14ac:dyDescent="0.3">
      <c r="A33" s="254"/>
      <c r="B33" s="59" t="s">
        <v>76</v>
      </c>
      <c r="C33" s="119">
        <v>0.99127040339596695</v>
      </c>
      <c r="D33" s="119">
        <v>1.02670580078621</v>
      </c>
      <c r="E33" s="119">
        <v>0.96706834182439605</v>
      </c>
      <c r="F33" s="119">
        <v>1.00061650512885</v>
      </c>
      <c r="G33" s="119">
        <v>0.99349372809457304</v>
      </c>
      <c r="H33" s="119">
        <v>0.96526786682138099</v>
      </c>
      <c r="I33" s="119">
        <v>1.0268092840244201</v>
      </c>
      <c r="J33" s="119">
        <v>0.99547455743786495</v>
      </c>
      <c r="K33" s="119">
        <v>1.0165187396309501</v>
      </c>
      <c r="L33" s="119">
        <v>1.01903405177734</v>
      </c>
      <c r="M33" s="119">
        <v>1.02892561466286</v>
      </c>
      <c r="N33" s="119">
        <v>1.05866889679271</v>
      </c>
      <c r="O33" s="119">
        <v>0.97667387716212595</v>
      </c>
      <c r="P33" s="119">
        <v>0.99741992443739202</v>
      </c>
      <c r="Q33" s="119">
        <v>0.94082529384498903</v>
      </c>
      <c r="R33" s="119">
        <v>0.96749475664326001</v>
      </c>
      <c r="S33" s="119">
        <v>0.91743884697125799</v>
      </c>
      <c r="T33" s="119">
        <v>1.0441513074358999</v>
      </c>
      <c r="U33" s="119">
        <v>1.08026247549426</v>
      </c>
      <c r="V33" s="119">
        <v>1.01512813134809</v>
      </c>
      <c r="W33" s="119">
        <v>1.03803615367136</v>
      </c>
      <c r="X33" s="119">
        <v>1.0336910856685499</v>
      </c>
      <c r="Y33" s="119">
        <v>1.0283044272975399</v>
      </c>
      <c r="Z33" s="119">
        <v>0.98589920196631398</v>
      </c>
      <c r="AA33" s="119">
        <v>0.98888063234994295</v>
      </c>
      <c r="AB33" s="119">
        <v>1.00017343965683</v>
      </c>
      <c r="AC33" s="119">
        <v>0.93733891954280601</v>
      </c>
      <c r="AD33" s="119">
        <v>1.0454937893498599</v>
      </c>
      <c r="AE33" s="119">
        <v>0.97479540809154097</v>
      </c>
      <c r="AF33" s="119">
        <v>1.01734074740841</v>
      </c>
      <c r="AG33" s="119">
        <v>0.96240251424391698</v>
      </c>
      <c r="AH33" s="119">
        <v>0.92024106857540899</v>
      </c>
      <c r="AI33" s="119">
        <v>0.94179184511563896</v>
      </c>
      <c r="AJ33" s="119">
        <v>0.98038687161528904</v>
      </c>
      <c r="AK33" s="119">
        <v>0.92882579557882405</v>
      </c>
      <c r="AL33" s="119">
        <v>0.94961538889091801</v>
      </c>
      <c r="AM33" s="119">
        <v>0.92449363853813904</v>
      </c>
      <c r="AN33" s="119">
        <v>0.97479744683969205</v>
      </c>
      <c r="AO33" s="119">
        <v>0.91950500987358996</v>
      </c>
      <c r="AP33" s="119">
        <v>0.931811986360358</v>
      </c>
      <c r="AQ33" s="119">
        <v>1.0069339285266601</v>
      </c>
      <c r="AR33" s="119">
        <v>0.93185478875153804</v>
      </c>
      <c r="AS33" s="119">
        <v>1.0278861056747699</v>
      </c>
      <c r="AT33" s="119">
        <v>0.95083885138853896</v>
      </c>
      <c r="AU33" s="119">
        <v>1.0135091276488</v>
      </c>
      <c r="AV33" s="119">
        <v>0.99261355265962103</v>
      </c>
      <c r="AW33" s="119">
        <v>0.966174834915832</v>
      </c>
      <c r="AX33" s="119">
        <v>0.96142814523604703</v>
      </c>
      <c r="AY33" s="119">
        <v>0.90023157789731401</v>
      </c>
      <c r="AZ33" s="119">
        <v>0.95657971137880204</v>
      </c>
      <c r="BA33" s="119">
        <v>0.86838434442477097</v>
      </c>
      <c r="BB33" s="119">
        <v>0.93471322299544601</v>
      </c>
      <c r="BC33" s="119">
        <v>0.896137298540302</v>
      </c>
      <c r="BD33" s="119">
        <v>0.93173810152508996</v>
      </c>
      <c r="BE33" s="119">
        <v>0.93267441261499195</v>
      </c>
      <c r="BF33" s="119">
        <v>0.91260444572399901</v>
      </c>
      <c r="BG33" s="119">
        <v>0.91426334449155999</v>
      </c>
      <c r="BH33" s="119">
        <v>0.95581491981037903</v>
      </c>
      <c r="BI33" s="119">
        <v>0.87038844966169204</v>
      </c>
      <c r="BJ33" s="119">
        <v>0.86945657125315901</v>
      </c>
      <c r="BK33" s="119">
        <v>0.85446924094079801</v>
      </c>
      <c r="BL33" s="119">
        <v>0.88026004743118791</v>
      </c>
      <c r="BM33" s="119">
        <v>0.857244745173668</v>
      </c>
      <c r="BN33" s="119">
        <v>0.79556807612785796</v>
      </c>
      <c r="BO33" s="119">
        <v>0.89524127575429902</v>
      </c>
      <c r="BP33" s="119">
        <v>0.95128826772304897</v>
      </c>
      <c r="BQ33" s="119">
        <v>0.78365160968639103</v>
      </c>
      <c r="BR33" s="119">
        <v>0.90757376515771104</v>
      </c>
      <c r="BS33" s="119">
        <v>0.88094157954238805</v>
      </c>
      <c r="BT33" s="119">
        <v>0.89719662216511198</v>
      </c>
      <c r="BU33" s="119">
        <v>0.89926510274684701</v>
      </c>
      <c r="BV33" s="119">
        <v>0.88639968436507899</v>
      </c>
      <c r="BW33" s="119">
        <v>0.84151875043806901</v>
      </c>
      <c r="BX33" s="119">
        <v>0.91783972046326501</v>
      </c>
      <c r="BY33" s="119">
        <v>0.86940608648205797</v>
      </c>
      <c r="BZ33" s="119">
        <v>0.82273379284330495</v>
      </c>
      <c r="CA33" s="119">
        <v>0.85525259726964697</v>
      </c>
      <c r="CB33" s="119">
        <v>0.84062333874197803</v>
      </c>
      <c r="CC33" s="119">
        <v>0.79292563393301896</v>
      </c>
      <c r="CD33" s="119">
        <v>0.81485527993093498</v>
      </c>
      <c r="CE33" s="119">
        <v>0.80190805865723203</v>
      </c>
      <c r="CF33" s="119">
        <v>0.81012221692047903</v>
      </c>
      <c r="CG33" s="119">
        <v>0.84006352042888199</v>
      </c>
      <c r="CH33" s="119">
        <v>0.81816219305870796</v>
      </c>
      <c r="CI33" s="119">
        <v>0.84211571856457101</v>
      </c>
      <c r="CJ33" s="119">
        <v>0.82444399966890003</v>
      </c>
      <c r="CK33" s="119">
        <v>0.84693628478397998</v>
      </c>
      <c r="CL33" s="119">
        <v>0.91921276091133097</v>
      </c>
      <c r="CM33" s="119">
        <v>0.84930340895118095</v>
      </c>
      <c r="CN33" s="119">
        <v>0.83946676564974698</v>
      </c>
      <c r="CO33" s="119">
        <v>0.77608944125349999</v>
      </c>
      <c r="CP33" s="119">
        <v>0.82338161857374204</v>
      </c>
      <c r="CQ33" s="119">
        <v>0.78689068245281202</v>
      </c>
      <c r="CR33" s="119">
        <v>0.84854194496326696</v>
      </c>
    </row>
    <row r="34" spans="1:96" x14ac:dyDescent="0.3">
      <c r="A34" s="254"/>
      <c r="B34" s="59" t="s">
        <v>77</v>
      </c>
      <c r="C34" s="119">
        <v>1</v>
      </c>
      <c r="D34" s="119">
        <v>1</v>
      </c>
      <c r="E34" s="119">
        <v>1</v>
      </c>
      <c r="F34" s="119">
        <v>1</v>
      </c>
      <c r="G34" s="119">
        <v>1</v>
      </c>
      <c r="H34" s="119">
        <v>1</v>
      </c>
      <c r="I34" s="119">
        <v>1</v>
      </c>
      <c r="J34" s="119">
        <v>1</v>
      </c>
      <c r="K34" s="119">
        <v>1</v>
      </c>
      <c r="L34" s="119">
        <v>1</v>
      </c>
      <c r="M34" s="119">
        <v>1</v>
      </c>
      <c r="N34" s="119">
        <v>1</v>
      </c>
      <c r="O34" s="119">
        <v>1</v>
      </c>
      <c r="P34" s="119">
        <v>1</v>
      </c>
      <c r="Q34" s="119">
        <v>1</v>
      </c>
      <c r="R34" s="119">
        <v>1</v>
      </c>
      <c r="S34" s="119">
        <v>1</v>
      </c>
      <c r="T34" s="119">
        <v>1</v>
      </c>
      <c r="U34" s="119">
        <v>1</v>
      </c>
      <c r="V34" s="119">
        <v>1</v>
      </c>
      <c r="W34" s="119">
        <v>1</v>
      </c>
      <c r="X34" s="119">
        <v>1</v>
      </c>
      <c r="Y34" s="119">
        <v>1</v>
      </c>
      <c r="Z34" s="119">
        <v>1</v>
      </c>
      <c r="AA34" s="119">
        <v>1</v>
      </c>
      <c r="AB34" s="119">
        <v>1</v>
      </c>
      <c r="AC34" s="119">
        <v>1</v>
      </c>
      <c r="AD34" s="119">
        <v>1</v>
      </c>
      <c r="AE34" s="119">
        <v>1</v>
      </c>
      <c r="AF34" s="119">
        <v>1</v>
      </c>
      <c r="AG34" s="119">
        <v>1</v>
      </c>
      <c r="AH34" s="119">
        <v>1</v>
      </c>
      <c r="AI34" s="119">
        <v>1</v>
      </c>
      <c r="AJ34" s="119">
        <v>1</v>
      </c>
      <c r="AK34" s="119">
        <v>1</v>
      </c>
      <c r="AL34" s="119">
        <v>1</v>
      </c>
      <c r="AM34" s="119">
        <v>1</v>
      </c>
      <c r="AN34" s="119">
        <v>1</v>
      </c>
      <c r="AO34" s="119">
        <v>1</v>
      </c>
      <c r="AP34" s="119">
        <v>1</v>
      </c>
      <c r="AQ34" s="119">
        <v>1</v>
      </c>
      <c r="AR34" s="119">
        <v>1</v>
      </c>
      <c r="AS34" s="119">
        <v>1</v>
      </c>
      <c r="AT34" s="119">
        <v>1</v>
      </c>
      <c r="AU34" s="119">
        <v>1</v>
      </c>
      <c r="AV34" s="119">
        <v>1</v>
      </c>
      <c r="AW34" s="119">
        <v>1</v>
      </c>
      <c r="AX34" s="119">
        <v>1</v>
      </c>
      <c r="AY34" s="119">
        <v>1</v>
      </c>
      <c r="AZ34" s="119">
        <v>1</v>
      </c>
      <c r="BA34" s="119">
        <v>1</v>
      </c>
      <c r="BB34" s="119">
        <v>1</v>
      </c>
      <c r="BC34" s="119">
        <v>1</v>
      </c>
      <c r="BD34" s="119">
        <v>1</v>
      </c>
      <c r="BE34" s="119">
        <v>1</v>
      </c>
      <c r="BF34" s="119">
        <v>1</v>
      </c>
      <c r="BG34" s="119">
        <v>1</v>
      </c>
      <c r="BH34" s="119">
        <v>1</v>
      </c>
      <c r="BI34" s="119">
        <v>1</v>
      </c>
      <c r="BJ34" s="119">
        <v>1</v>
      </c>
      <c r="BK34" s="119">
        <v>1</v>
      </c>
      <c r="BL34" s="119">
        <v>1</v>
      </c>
      <c r="BM34" s="119">
        <v>1</v>
      </c>
      <c r="BN34" s="119">
        <v>1</v>
      </c>
      <c r="BO34" s="119">
        <v>1</v>
      </c>
      <c r="BP34" s="119">
        <v>1</v>
      </c>
      <c r="BQ34" s="119">
        <v>1</v>
      </c>
      <c r="BR34" s="119">
        <v>1</v>
      </c>
      <c r="BS34" s="119">
        <v>1</v>
      </c>
      <c r="BT34" s="119">
        <v>1</v>
      </c>
      <c r="BU34" s="119">
        <v>1</v>
      </c>
      <c r="BV34" s="119">
        <v>1</v>
      </c>
      <c r="BW34" s="119">
        <v>1</v>
      </c>
      <c r="BX34" s="119">
        <v>1</v>
      </c>
      <c r="BY34" s="119">
        <v>1</v>
      </c>
      <c r="BZ34" s="119">
        <v>1</v>
      </c>
      <c r="CA34" s="119">
        <v>1</v>
      </c>
      <c r="CB34" s="119">
        <v>1</v>
      </c>
      <c r="CC34" s="119">
        <v>1</v>
      </c>
      <c r="CD34" s="119">
        <v>1</v>
      </c>
      <c r="CE34" s="119">
        <v>1</v>
      </c>
      <c r="CF34" s="119">
        <v>1</v>
      </c>
      <c r="CG34" s="119">
        <v>1</v>
      </c>
      <c r="CH34" s="119">
        <v>1</v>
      </c>
      <c r="CI34" s="119">
        <v>1</v>
      </c>
      <c r="CJ34" s="119">
        <v>1</v>
      </c>
      <c r="CK34" s="119">
        <v>1</v>
      </c>
      <c r="CL34" s="119">
        <v>1</v>
      </c>
      <c r="CM34" s="119">
        <v>1</v>
      </c>
      <c r="CN34" s="119">
        <v>1</v>
      </c>
      <c r="CO34" s="119">
        <v>1</v>
      </c>
      <c r="CP34" s="119">
        <v>1</v>
      </c>
      <c r="CQ34" s="119">
        <v>1</v>
      </c>
      <c r="CR34" s="119">
        <v>1</v>
      </c>
    </row>
    <row r="35" spans="1:96" x14ac:dyDescent="0.3">
      <c r="A35" s="254"/>
      <c r="B35" s="59" t="s">
        <v>78</v>
      </c>
      <c r="C35" s="119">
        <v>0.97856388437828301</v>
      </c>
      <c r="D35" s="119">
        <v>1.0486322081453101</v>
      </c>
      <c r="E35" s="119">
        <v>0.98363011337276995</v>
      </c>
      <c r="F35" s="119">
        <v>0.95530299358903303</v>
      </c>
      <c r="G35" s="119">
        <v>0.99944292647704802</v>
      </c>
      <c r="H35" s="119">
        <v>0.93945511168503604</v>
      </c>
      <c r="I35" s="119">
        <v>1.0106523266997101</v>
      </c>
      <c r="J35" s="119">
        <v>0.99688074535217597</v>
      </c>
      <c r="K35" s="119">
        <v>1.07195880220107</v>
      </c>
      <c r="L35" s="119">
        <v>1.0227218963490099</v>
      </c>
      <c r="M35" s="119">
        <v>1.02173861300821</v>
      </c>
      <c r="N35" s="119">
        <v>1.0524309737246</v>
      </c>
      <c r="O35" s="119">
        <v>0.96070562415287697</v>
      </c>
      <c r="P35" s="119">
        <v>1.00394538844415</v>
      </c>
      <c r="Q35" s="119">
        <v>0.91142249114638496</v>
      </c>
      <c r="R35" s="119">
        <v>0.91234395414734604</v>
      </c>
      <c r="S35" s="119">
        <v>0.85918100003880105</v>
      </c>
      <c r="T35" s="119">
        <v>1.0334518247314399</v>
      </c>
      <c r="U35" s="119">
        <v>1.0820697514559501</v>
      </c>
      <c r="V35" s="119">
        <v>1.01123174443284</v>
      </c>
      <c r="W35" s="119">
        <v>1.01767147273999</v>
      </c>
      <c r="X35" s="119">
        <v>1.05104185313545</v>
      </c>
      <c r="Y35" s="119">
        <v>1.0436362242928801</v>
      </c>
      <c r="Z35" s="119">
        <v>0.962638876613093</v>
      </c>
      <c r="AA35" s="119">
        <v>0.92942350080210101</v>
      </c>
      <c r="AB35" s="119">
        <v>0.97068678385006302</v>
      </c>
      <c r="AC35" s="119">
        <v>0.87074212035493004</v>
      </c>
      <c r="AD35" s="119">
        <v>1.0734322497548101</v>
      </c>
      <c r="AE35" s="119">
        <v>0.90475988282092401</v>
      </c>
      <c r="AF35" s="119">
        <v>0.99101737136322288</v>
      </c>
      <c r="AG35" s="119">
        <v>0.918683517221489</v>
      </c>
      <c r="AH35" s="119">
        <v>0.87981244790934099</v>
      </c>
      <c r="AI35" s="119">
        <v>0.88981922024734805</v>
      </c>
      <c r="AJ35" s="119">
        <v>0.96597995216096388</v>
      </c>
      <c r="AK35" s="119">
        <v>0.87031973056888601</v>
      </c>
      <c r="AL35" s="119">
        <v>0.76913635939717595</v>
      </c>
      <c r="AM35" s="119">
        <v>0.90237930754108597</v>
      </c>
      <c r="AN35" s="119">
        <v>0.97847311268733717</v>
      </c>
      <c r="AO35" s="119">
        <v>0.87514296152174498</v>
      </c>
      <c r="AP35" s="119">
        <v>0.89385221311860097</v>
      </c>
      <c r="AQ35" s="119">
        <v>1.0086006172437101</v>
      </c>
      <c r="AR35" s="119">
        <v>0.89519050568465397</v>
      </c>
      <c r="AS35" s="119">
        <v>1.0237071726076099</v>
      </c>
      <c r="AT35" s="119">
        <v>0.87488708568072104</v>
      </c>
      <c r="AU35" s="119">
        <v>0.96420857536870308</v>
      </c>
      <c r="AV35" s="119">
        <v>0.92746366047364504</v>
      </c>
      <c r="AW35" s="119">
        <v>0.88734148225268605</v>
      </c>
      <c r="AX35" s="119">
        <v>0.93346489230760699</v>
      </c>
      <c r="AY35" s="119">
        <v>0.90008967459918998</v>
      </c>
      <c r="AZ35" s="119">
        <v>0.95237121732604502</v>
      </c>
      <c r="BA35" s="119">
        <v>0.80930760377017996</v>
      </c>
      <c r="BB35" s="119">
        <v>0.90381912396609998</v>
      </c>
      <c r="BC35" s="119">
        <v>0.83435856820628396</v>
      </c>
      <c r="BD35" s="119">
        <v>0.82723452482119597</v>
      </c>
      <c r="BE35" s="119">
        <v>0.88813064157333799</v>
      </c>
      <c r="BF35" s="119">
        <v>0.85591044298713104</v>
      </c>
      <c r="BG35" s="119">
        <v>0.87976235210284004</v>
      </c>
      <c r="BH35" s="119">
        <v>0.91400453946308602</v>
      </c>
      <c r="BI35" s="119">
        <v>0.79240012953278105</v>
      </c>
      <c r="BJ35" s="119">
        <v>0.75974593610811503</v>
      </c>
      <c r="BK35" s="119">
        <v>0.76663632032800999</v>
      </c>
      <c r="BL35" s="119">
        <v>0.76861310372418201</v>
      </c>
      <c r="BM35" s="119">
        <v>0.75579023398082601</v>
      </c>
      <c r="BN35" s="119">
        <v>0.650020764258743</v>
      </c>
      <c r="BO35" s="119">
        <v>0.75899147436850201</v>
      </c>
      <c r="BP35" s="119">
        <v>0.83690075109604101</v>
      </c>
      <c r="BQ35" s="119">
        <v>0.66882549609362196</v>
      </c>
      <c r="BR35" s="119">
        <v>0.78885556218229103</v>
      </c>
      <c r="BS35" s="119">
        <v>0.77719224850754998</v>
      </c>
      <c r="BT35" s="119">
        <v>0.80706247945026399</v>
      </c>
      <c r="BU35" s="119">
        <v>0.77779832133448601</v>
      </c>
      <c r="BV35" s="119">
        <v>0.80011137079783901</v>
      </c>
      <c r="BW35" s="119">
        <v>0.73210065502639199</v>
      </c>
      <c r="BX35" s="119">
        <v>0.80351547204681995</v>
      </c>
      <c r="BY35" s="119">
        <v>0.75194484584821697</v>
      </c>
      <c r="BZ35" s="119">
        <v>0.70230014249186101</v>
      </c>
      <c r="CA35" s="119">
        <v>0.74046148648131804</v>
      </c>
      <c r="CB35" s="119">
        <v>0.75143569607420102</v>
      </c>
      <c r="CC35" s="119">
        <v>0.66140058601763296</v>
      </c>
      <c r="CD35" s="119">
        <v>0.67856412599303195</v>
      </c>
      <c r="CE35" s="119">
        <v>0.65070758649603599</v>
      </c>
      <c r="CF35" s="119">
        <v>0.67452367087268095</v>
      </c>
      <c r="CG35" s="119">
        <v>0.67989424591599301</v>
      </c>
      <c r="CH35" s="119">
        <v>0.67091765525098601</v>
      </c>
      <c r="CI35" s="119">
        <v>0.74944342198398395</v>
      </c>
      <c r="CJ35" s="119">
        <v>0.70189102008124404</v>
      </c>
      <c r="CK35" s="119">
        <v>0.74614448064218397</v>
      </c>
      <c r="CL35" s="119">
        <v>0.77282158029292303</v>
      </c>
      <c r="CM35" s="119">
        <v>0.73198586278125699</v>
      </c>
      <c r="CN35" s="119">
        <v>0.72465578884451098</v>
      </c>
      <c r="CO35" s="119">
        <v>0.59306316587754804</v>
      </c>
      <c r="CP35" s="119">
        <v>0.68188065637876405</v>
      </c>
      <c r="CQ35" s="119">
        <v>0.65612192262522795</v>
      </c>
      <c r="CR35" s="119">
        <v>0.70140191732572499</v>
      </c>
    </row>
    <row r="36" spans="1:96" x14ac:dyDescent="0.3">
      <c r="A36" s="254"/>
      <c r="B36" s="59" t="s">
        <v>96</v>
      </c>
      <c r="C36" s="119">
        <v>0.99388969948578654</v>
      </c>
      <c r="D36" s="119">
        <v>0.96861122273092848</v>
      </c>
      <c r="E36" s="119">
        <v>0.98873872813341757</v>
      </c>
      <c r="F36" s="119">
        <v>0.97579382118477698</v>
      </c>
      <c r="G36" s="119">
        <v>1.0189550408655998</v>
      </c>
      <c r="H36" s="119">
        <v>1.0197857458726749</v>
      </c>
      <c r="I36" s="119">
        <v>0.98645576224916498</v>
      </c>
      <c r="J36" s="119">
        <v>1.0303346018488448</v>
      </c>
      <c r="K36" s="119">
        <v>0.98963238257543695</v>
      </c>
      <c r="L36" s="119">
        <v>1.0309892910127951</v>
      </c>
      <c r="M36" s="119">
        <v>1.0179855527373851</v>
      </c>
      <c r="N36" s="119">
        <v>0.994505186230626</v>
      </c>
      <c r="O36" s="119">
        <v>1.0118243105227469</v>
      </c>
      <c r="P36" s="119">
        <v>1.0538648560398249</v>
      </c>
      <c r="Q36" s="119">
        <v>1.0238431961993149</v>
      </c>
      <c r="R36" s="119">
        <v>1.045268483703045</v>
      </c>
      <c r="S36" s="119">
        <v>0.98914470823787259</v>
      </c>
      <c r="T36" s="119">
        <v>1.0383429317152451</v>
      </c>
      <c r="U36" s="119">
        <v>1.02112162571881</v>
      </c>
      <c r="V36" s="119">
        <v>1.0375104507104949</v>
      </c>
      <c r="W36" s="119">
        <v>1.0467372173823799</v>
      </c>
      <c r="X36" s="119">
        <v>1.0288131709386099</v>
      </c>
      <c r="Y36" s="119">
        <v>1.0162778964124251</v>
      </c>
      <c r="Z36" s="119">
        <v>1.0098454695130425</v>
      </c>
      <c r="AA36" s="119">
        <v>1.0135131987798349</v>
      </c>
      <c r="AB36" s="119">
        <v>1.0212029454913951</v>
      </c>
      <c r="AC36" s="119">
        <v>1.03873628990763</v>
      </c>
      <c r="AD36" s="119">
        <v>1.0532073441939849</v>
      </c>
      <c r="AE36" s="119">
        <v>1.05717843254637</v>
      </c>
      <c r="AF36" s="119">
        <v>1.04033278413621</v>
      </c>
      <c r="AG36" s="119">
        <v>1.0176829639395646</v>
      </c>
      <c r="AH36" s="119">
        <v>1.0333142940805651</v>
      </c>
      <c r="AI36" s="119">
        <v>1.0639267158008401</v>
      </c>
      <c r="AJ36" s="119">
        <v>1.046685096852765</v>
      </c>
      <c r="AK36" s="119">
        <v>1.0394046887036299</v>
      </c>
      <c r="AL36" s="119">
        <v>1.0429885814560516</v>
      </c>
      <c r="AM36" s="119">
        <v>1.060201247693805</v>
      </c>
      <c r="AN36" s="119">
        <v>1.0682880401566548</v>
      </c>
      <c r="AO36" s="119">
        <v>1.0532713659914599</v>
      </c>
      <c r="AP36" s="119">
        <v>1.050613014814155</v>
      </c>
      <c r="AQ36" s="119">
        <v>1.086013555918105</v>
      </c>
      <c r="AR36" s="119">
        <v>1.0452773241960651</v>
      </c>
      <c r="AS36" s="119">
        <v>1.0821908280240751</v>
      </c>
      <c r="AT36" s="119">
        <v>1.077700462492575</v>
      </c>
      <c r="AU36" s="119">
        <v>1.0887433017618751</v>
      </c>
      <c r="AV36" s="119">
        <v>1.0749563593740801</v>
      </c>
      <c r="AW36" s="119">
        <v>1.076328084794355</v>
      </c>
      <c r="AX36" s="119">
        <v>1.061108175713785</v>
      </c>
      <c r="AY36" s="119">
        <v>1.068558495177095</v>
      </c>
      <c r="AZ36" s="119">
        <v>1.08842072842923</v>
      </c>
      <c r="BA36" s="119">
        <v>1.0877642140196351</v>
      </c>
      <c r="BB36" s="119">
        <v>1.04088741162696</v>
      </c>
      <c r="BC36" s="119">
        <v>1.073388647346295</v>
      </c>
      <c r="BD36" s="119">
        <v>1.0707738612439202</v>
      </c>
      <c r="BE36" s="119">
        <v>1.1207573043676951</v>
      </c>
      <c r="BF36" s="119">
        <v>1.1151350025725599</v>
      </c>
      <c r="BG36" s="119">
        <v>1.0668579310049351</v>
      </c>
      <c r="BH36" s="119">
        <v>1.0860292315656048</v>
      </c>
      <c r="BI36" s="119">
        <v>1.0871271601115451</v>
      </c>
      <c r="BJ36" s="119">
        <v>1.102894634380575</v>
      </c>
      <c r="BK36" s="119">
        <v>1.100377979804025</v>
      </c>
      <c r="BL36" s="119">
        <v>1.11566006531744</v>
      </c>
      <c r="BM36" s="119">
        <v>1.0816317683150452</v>
      </c>
      <c r="BN36" s="119">
        <v>1.09086212818276</v>
      </c>
      <c r="BO36" s="119">
        <v>1.1071584370891649</v>
      </c>
      <c r="BP36" s="119">
        <v>1.115951715132625</v>
      </c>
      <c r="BQ36" s="119">
        <v>1.0561138239880294</v>
      </c>
      <c r="BR36" s="119">
        <v>1.103859792058385</v>
      </c>
      <c r="BS36" s="119">
        <v>1.1090552791024151</v>
      </c>
      <c r="BT36" s="119">
        <v>1.103622897145055</v>
      </c>
      <c r="BU36" s="119">
        <v>1.1324493527027149</v>
      </c>
      <c r="BV36" s="119">
        <v>1.0937753254524401</v>
      </c>
      <c r="BW36" s="119">
        <v>1.1166018951562902</v>
      </c>
      <c r="BX36" s="119">
        <v>1.1297959351423148</v>
      </c>
      <c r="BY36" s="119">
        <v>1.089476351530315</v>
      </c>
      <c r="BZ36" s="119">
        <v>1.0690224880536516</v>
      </c>
      <c r="CA36" s="119">
        <v>1.1076646446094651</v>
      </c>
      <c r="CB36" s="119">
        <v>1.11445065001974</v>
      </c>
      <c r="CC36" s="119">
        <v>1.059835628292475</v>
      </c>
      <c r="CD36" s="119">
        <v>1.0753849499684955</v>
      </c>
      <c r="CE36" s="119">
        <v>1.0788165834501431</v>
      </c>
      <c r="CF36" s="119">
        <v>1.114960463543025</v>
      </c>
      <c r="CG36" s="119">
        <v>1.0913957261182099</v>
      </c>
      <c r="CH36" s="119">
        <v>1.0960820368181352</v>
      </c>
      <c r="CI36" s="119">
        <v>1.109026179777455</v>
      </c>
      <c r="CJ36" s="119">
        <v>1.1262295559102</v>
      </c>
      <c r="CK36" s="119">
        <v>1.1417088157443902</v>
      </c>
      <c r="CL36" s="119">
        <v>1.1160561043843051</v>
      </c>
      <c r="CM36" s="119">
        <v>1.125117721246895</v>
      </c>
      <c r="CN36" s="119">
        <v>1.11166831109376</v>
      </c>
      <c r="CO36" s="119">
        <v>1.0881531764043595</v>
      </c>
      <c r="CP36" s="119">
        <v>1.1025763079473501</v>
      </c>
      <c r="CQ36" s="119">
        <v>1.108916011653285</v>
      </c>
      <c r="CR36" s="119">
        <v>1.1384600565749801</v>
      </c>
    </row>
    <row r="37" spans="1:96" x14ac:dyDescent="0.3">
      <c r="A37" s="254"/>
      <c r="B37" s="59" t="s">
        <v>80</v>
      </c>
      <c r="C37" s="119">
        <v>1</v>
      </c>
      <c r="D37" s="119">
        <v>1</v>
      </c>
      <c r="E37" s="119">
        <v>1</v>
      </c>
      <c r="F37" s="119">
        <v>1</v>
      </c>
      <c r="G37" s="119">
        <v>1</v>
      </c>
      <c r="H37" s="119">
        <v>1</v>
      </c>
      <c r="I37" s="119">
        <v>1</v>
      </c>
      <c r="J37" s="119">
        <v>1</v>
      </c>
      <c r="K37" s="119">
        <v>1</v>
      </c>
      <c r="L37" s="119">
        <v>1</v>
      </c>
      <c r="M37" s="119">
        <v>1</v>
      </c>
      <c r="N37" s="119">
        <v>1</v>
      </c>
      <c r="O37" s="119">
        <v>1</v>
      </c>
      <c r="P37" s="119">
        <v>1</v>
      </c>
      <c r="Q37" s="119">
        <v>1</v>
      </c>
      <c r="R37" s="119">
        <v>1</v>
      </c>
      <c r="S37" s="119">
        <v>1</v>
      </c>
      <c r="T37" s="119">
        <v>1</v>
      </c>
      <c r="U37" s="119">
        <v>1</v>
      </c>
      <c r="V37" s="119">
        <v>1</v>
      </c>
      <c r="W37" s="119">
        <v>1</v>
      </c>
      <c r="X37" s="119">
        <v>1</v>
      </c>
      <c r="Y37" s="119">
        <v>1</v>
      </c>
      <c r="Z37" s="119">
        <v>1</v>
      </c>
      <c r="AA37" s="119">
        <v>1</v>
      </c>
      <c r="AB37" s="119">
        <v>1</v>
      </c>
      <c r="AC37" s="119">
        <v>1</v>
      </c>
      <c r="AD37" s="119">
        <v>1</v>
      </c>
      <c r="AE37" s="119">
        <v>1</v>
      </c>
      <c r="AF37" s="119">
        <v>1</v>
      </c>
      <c r="AG37" s="119">
        <v>1</v>
      </c>
      <c r="AH37" s="119">
        <v>1</v>
      </c>
      <c r="AI37" s="119">
        <v>1</v>
      </c>
      <c r="AJ37" s="119">
        <v>1</v>
      </c>
      <c r="AK37" s="119">
        <v>1</v>
      </c>
      <c r="AL37" s="119">
        <v>1</v>
      </c>
      <c r="AM37" s="119">
        <v>1</v>
      </c>
      <c r="AN37" s="119">
        <v>1</v>
      </c>
      <c r="AO37" s="119">
        <v>1</v>
      </c>
      <c r="AP37" s="119">
        <v>1</v>
      </c>
      <c r="AQ37" s="119">
        <v>1</v>
      </c>
      <c r="AR37" s="119">
        <v>1</v>
      </c>
      <c r="AS37" s="119">
        <v>1</v>
      </c>
      <c r="AT37" s="119">
        <v>1</v>
      </c>
      <c r="AU37" s="119">
        <v>1</v>
      </c>
      <c r="AV37" s="119">
        <v>1</v>
      </c>
      <c r="AW37" s="119">
        <v>1</v>
      </c>
      <c r="AX37" s="119">
        <v>1</v>
      </c>
      <c r="AY37" s="119">
        <v>1</v>
      </c>
      <c r="AZ37" s="119">
        <v>1</v>
      </c>
      <c r="BA37" s="119">
        <v>1</v>
      </c>
      <c r="BB37" s="119">
        <v>1</v>
      </c>
      <c r="BC37" s="119">
        <v>1</v>
      </c>
      <c r="BD37" s="119">
        <v>1</v>
      </c>
      <c r="BE37" s="119">
        <v>1</v>
      </c>
      <c r="BF37" s="119">
        <v>1</v>
      </c>
      <c r="BG37" s="119">
        <v>1</v>
      </c>
      <c r="BH37" s="119">
        <v>1</v>
      </c>
      <c r="BI37" s="119">
        <v>1</v>
      </c>
      <c r="BJ37" s="119">
        <v>1</v>
      </c>
      <c r="BK37" s="119">
        <v>1</v>
      </c>
      <c r="BL37" s="119">
        <v>1</v>
      </c>
      <c r="BM37" s="119">
        <v>1</v>
      </c>
      <c r="BN37" s="119">
        <v>1</v>
      </c>
      <c r="BO37" s="119">
        <v>1</v>
      </c>
      <c r="BP37" s="119">
        <v>1</v>
      </c>
      <c r="BQ37" s="119">
        <v>1</v>
      </c>
      <c r="BR37" s="119">
        <v>1</v>
      </c>
      <c r="BS37" s="119">
        <v>1</v>
      </c>
      <c r="BT37" s="119">
        <v>1</v>
      </c>
      <c r="BU37" s="119">
        <v>1</v>
      </c>
      <c r="BV37" s="119">
        <v>1</v>
      </c>
      <c r="BW37" s="119">
        <v>1</v>
      </c>
      <c r="BX37" s="119">
        <v>1</v>
      </c>
      <c r="BY37" s="119">
        <v>1</v>
      </c>
      <c r="BZ37" s="119">
        <v>1</v>
      </c>
      <c r="CA37" s="119">
        <v>1</v>
      </c>
      <c r="CB37" s="119">
        <v>1</v>
      </c>
      <c r="CC37" s="119">
        <v>1</v>
      </c>
      <c r="CD37" s="119">
        <v>1</v>
      </c>
      <c r="CE37" s="119">
        <v>1</v>
      </c>
      <c r="CF37" s="119">
        <v>1</v>
      </c>
      <c r="CG37" s="119">
        <v>1</v>
      </c>
      <c r="CH37" s="119">
        <v>1</v>
      </c>
      <c r="CI37" s="119">
        <v>1</v>
      </c>
      <c r="CJ37" s="119">
        <v>1</v>
      </c>
      <c r="CK37" s="119">
        <v>1</v>
      </c>
      <c r="CL37" s="119">
        <v>1</v>
      </c>
      <c r="CM37" s="119">
        <v>1</v>
      </c>
      <c r="CN37" s="119">
        <v>1</v>
      </c>
      <c r="CO37" s="119">
        <v>1</v>
      </c>
      <c r="CP37" s="119">
        <v>1</v>
      </c>
      <c r="CQ37" s="119">
        <v>1</v>
      </c>
      <c r="CR37" s="119">
        <v>1</v>
      </c>
    </row>
    <row r="38" spans="1:96" x14ac:dyDescent="0.3">
      <c r="A38" s="254"/>
      <c r="B38" s="59" t="s">
        <v>81</v>
      </c>
      <c r="C38" s="119">
        <v>1</v>
      </c>
      <c r="D38" s="119">
        <v>1</v>
      </c>
      <c r="E38" s="119">
        <v>1</v>
      </c>
      <c r="F38" s="119">
        <v>1</v>
      </c>
      <c r="G38" s="119">
        <v>1</v>
      </c>
      <c r="H38" s="119">
        <v>1</v>
      </c>
      <c r="I38" s="119">
        <v>1</v>
      </c>
      <c r="J38" s="119">
        <v>1</v>
      </c>
      <c r="K38" s="119">
        <v>1</v>
      </c>
      <c r="L38" s="119">
        <v>1</v>
      </c>
      <c r="M38" s="119">
        <v>1</v>
      </c>
      <c r="N38" s="119">
        <v>1</v>
      </c>
      <c r="O38" s="119">
        <v>1</v>
      </c>
      <c r="P38" s="119">
        <v>1</v>
      </c>
      <c r="Q38" s="119">
        <v>1</v>
      </c>
      <c r="R38" s="119">
        <v>1</v>
      </c>
      <c r="S38" s="119">
        <v>1</v>
      </c>
      <c r="T38" s="119">
        <v>1</v>
      </c>
      <c r="U38" s="119">
        <v>1</v>
      </c>
      <c r="V38" s="119">
        <v>1</v>
      </c>
      <c r="W38" s="119">
        <v>1</v>
      </c>
      <c r="X38" s="119">
        <v>1</v>
      </c>
      <c r="Y38" s="119">
        <v>1</v>
      </c>
      <c r="Z38" s="119">
        <v>1</v>
      </c>
      <c r="AA38" s="119">
        <v>1</v>
      </c>
      <c r="AB38" s="119">
        <v>1</v>
      </c>
      <c r="AC38" s="119">
        <v>1</v>
      </c>
      <c r="AD38" s="119">
        <v>1</v>
      </c>
      <c r="AE38" s="119">
        <v>1</v>
      </c>
      <c r="AF38" s="119">
        <v>1</v>
      </c>
      <c r="AG38" s="119">
        <v>1</v>
      </c>
      <c r="AH38" s="119">
        <v>1</v>
      </c>
      <c r="AI38" s="119">
        <v>1</v>
      </c>
      <c r="AJ38" s="119">
        <v>1</v>
      </c>
      <c r="AK38" s="119">
        <v>1</v>
      </c>
      <c r="AL38" s="119">
        <v>1</v>
      </c>
      <c r="AM38" s="119">
        <v>1</v>
      </c>
      <c r="AN38" s="119">
        <v>1</v>
      </c>
      <c r="AO38" s="119">
        <v>1</v>
      </c>
      <c r="AP38" s="119">
        <v>1</v>
      </c>
      <c r="AQ38" s="119">
        <v>1</v>
      </c>
      <c r="AR38" s="119">
        <v>1</v>
      </c>
      <c r="AS38" s="119">
        <v>1</v>
      </c>
      <c r="AT38" s="119">
        <v>1</v>
      </c>
      <c r="AU38" s="119">
        <v>1</v>
      </c>
      <c r="AV38" s="119">
        <v>1</v>
      </c>
      <c r="AW38" s="119">
        <v>1</v>
      </c>
      <c r="AX38" s="119">
        <v>1</v>
      </c>
      <c r="AY38" s="119">
        <v>1</v>
      </c>
      <c r="AZ38" s="119">
        <v>1</v>
      </c>
      <c r="BA38" s="119">
        <v>1</v>
      </c>
      <c r="BB38" s="119">
        <v>1</v>
      </c>
      <c r="BC38" s="119">
        <v>1</v>
      </c>
      <c r="BD38" s="119">
        <v>1</v>
      </c>
      <c r="BE38" s="119">
        <v>1</v>
      </c>
      <c r="BF38" s="119">
        <v>1</v>
      </c>
      <c r="BG38" s="119">
        <v>1</v>
      </c>
      <c r="BH38" s="119">
        <v>1</v>
      </c>
      <c r="BI38" s="119">
        <v>1</v>
      </c>
      <c r="BJ38" s="119">
        <v>1</v>
      </c>
      <c r="BK38" s="119">
        <v>1</v>
      </c>
      <c r="BL38" s="119">
        <v>1</v>
      </c>
      <c r="BM38" s="119">
        <v>1</v>
      </c>
      <c r="BN38" s="119">
        <v>1</v>
      </c>
      <c r="BO38" s="119">
        <v>1</v>
      </c>
      <c r="BP38" s="119">
        <v>1</v>
      </c>
      <c r="BQ38" s="119">
        <v>1</v>
      </c>
      <c r="BR38" s="119">
        <v>1</v>
      </c>
      <c r="BS38" s="119">
        <v>1</v>
      </c>
      <c r="BT38" s="119">
        <v>1</v>
      </c>
      <c r="BU38" s="119">
        <v>1</v>
      </c>
      <c r="BV38" s="119">
        <v>1</v>
      </c>
      <c r="BW38" s="119">
        <v>1</v>
      </c>
      <c r="BX38" s="119">
        <v>1</v>
      </c>
      <c r="BY38" s="119">
        <v>1</v>
      </c>
      <c r="BZ38" s="119">
        <v>1</v>
      </c>
      <c r="CA38" s="119">
        <v>1</v>
      </c>
      <c r="CB38" s="119">
        <v>1</v>
      </c>
      <c r="CC38" s="119">
        <v>1</v>
      </c>
      <c r="CD38" s="119">
        <v>1</v>
      </c>
      <c r="CE38" s="119">
        <v>1</v>
      </c>
      <c r="CF38" s="119">
        <v>1</v>
      </c>
      <c r="CG38" s="119">
        <v>1</v>
      </c>
      <c r="CH38" s="119">
        <v>1</v>
      </c>
      <c r="CI38" s="119">
        <v>1</v>
      </c>
      <c r="CJ38" s="119">
        <v>1</v>
      </c>
      <c r="CK38" s="119">
        <v>1</v>
      </c>
      <c r="CL38" s="119">
        <v>1</v>
      </c>
      <c r="CM38" s="119">
        <v>1</v>
      </c>
      <c r="CN38" s="119">
        <v>1</v>
      </c>
      <c r="CO38" s="119">
        <v>1</v>
      </c>
      <c r="CP38" s="119">
        <v>1</v>
      </c>
      <c r="CQ38" s="119">
        <v>1</v>
      </c>
      <c r="CR38" s="119">
        <v>1</v>
      </c>
    </row>
    <row r="39" spans="1:96" x14ac:dyDescent="0.3">
      <c r="A39" s="254"/>
      <c r="B39" s="59" t="s">
        <v>82</v>
      </c>
      <c r="C39" s="119">
        <v>1.0126914403023899</v>
      </c>
      <c r="D39" s="119">
        <v>0.93122026589807805</v>
      </c>
      <c r="E39" s="119">
        <v>1.06120936795816</v>
      </c>
      <c r="F39" s="119">
        <v>0.95205872611091502</v>
      </c>
      <c r="G39" s="119">
        <v>1.0116145109171799</v>
      </c>
      <c r="H39" s="119">
        <v>1.0240435729177699</v>
      </c>
      <c r="I39" s="119">
        <v>1.0161900515232301</v>
      </c>
      <c r="J39" s="119">
        <v>1.0243793893245701</v>
      </c>
      <c r="K39" s="119">
        <v>0.99339486783678299</v>
      </c>
      <c r="L39" s="119">
        <v>0.97974816723441105</v>
      </c>
      <c r="M39" s="119">
        <v>0.95258326282513994</v>
      </c>
      <c r="N39" s="119">
        <v>0.97648391562200898</v>
      </c>
      <c r="O39" s="119">
        <v>1.0215687398975399</v>
      </c>
      <c r="P39" s="119">
        <v>1.06633672053036</v>
      </c>
      <c r="Q39" s="119">
        <v>1.0384209662110899</v>
      </c>
      <c r="R39" s="119">
        <v>1.0250157223298499</v>
      </c>
      <c r="S39" s="119">
        <v>1.0458544781080099</v>
      </c>
      <c r="T39" s="119">
        <v>0.99103029679226196</v>
      </c>
      <c r="U39" s="119">
        <v>1.0464153710783199</v>
      </c>
      <c r="V39" s="119">
        <v>0.92293604242163607</v>
      </c>
      <c r="W39" s="119">
        <v>1.01869875392846</v>
      </c>
      <c r="X39" s="119">
        <v>0.96826644877006596</v>
      </c>
      <c r="Y39" s="119">
        <v>0.98596888120952286</v>
      </c>
      <c r="Z39" s="119">
        <v>1.0350320069750201</v>
      </c>
      <c r="AA39" s="119">
        <v>1.0094426067747</v>
      </c>
      <c r="AB39" s="119">
        <v>1.0563215402570501</v>
      </c>
      <c r="AC39" s="119">
        <v>1.0656900406762999</v>
      </c>
      <c r="AD39" s="119">
        <v>1.04801297065506</v>
      </c>
      <c r="AE39" s="119">
        <v>1.0785328372727301</v>
      </c>
      <c r="AF39" s="119">
        <v>1.03597623240067</v>
      </c>
      <c r="AG39" s="119">
        <v>1.04094711661635</v>
      </c>
      <c r="AH39" s="119">
        <v>1.0521985383938099</v>
      </c>
      <c r="AI39" s="119">
        <v>1.13768408860516</v>
      </c>
      <c r="AJ39" s="119">
        <v>1.04094775244347</v>
      </c>
      <c r="AK39" s="119">
        <v>1.1449740467463601</v>
      </c>
      <c r="AL39" s="119">
        <v>1.0601320020007501</v>
      </c>
      <c r="AM39" s="119">
        <v>1.1079360384543699</v>
      </c>
      <c r="AN39" s="119">
        <v>1.06751357529562</v>
      </c>
      <c r="AO39" s="119">
        <v>1.1184364579291699</v>
      </c>
      <c r="AP39" s="119">
        <v>1.1267010607999</v>
      </c>
      <c r="AQ39" s="119">
        <v>1.0206778776082499</v>
      </c>
      <c r="AR39" s="119">
        <v>1.0584945084084501</v>
      </c>
      <c r="AS39" s="119">
        <v>1.10201687183842</v>
      </c>
      <c r="AT39" s="119">
        <v>1.0529519808594501</v>
      </c>
      <c r="AU39" s="119">
        <v>1.0760991479008</v>
      </c>
      <c r="AV39" s="119">
        <v>0.989736234307665</v>
      </c>
      <c r="AW39" s="119">
        <v>1.07536163407093</v>
      </c>
      <c r="AX39" s="119">
        <v>1.05920973751275</v>
      </c>
      <c r="AY39" s="119">
        <v>1.1401635400846699</v>
      </c>
      <c r="AZ39" s="119">
        <v>1.1286822221219099</v>
      </c>
      <c r="BA39" s="119">
        <v>1.1440302580436601</v>
      </c>
      <c r="BB39" s="119">
        <v>1.1006710007051099</v>
      </c>
      <c r="BC39" s="119">
        <v>1.18197261534953</v>
      </c>
      <c r="BD39" s="119">
        <v>1.1322291670167499</v>
      </c>
      <c r="BE39" s="119">
        <v>1.16590680020794</v>
      </c>
      <c r="BF39" s="119">
        <v>1.2220584033856701</v>
      </c>
      <c r="BG39" s="119">
        <v>1.0987178636358199</v>
      </c>
      <c r="BH39" s="119">
        <v>1.10544661806557</v>
      </c>
      <c r="BI39" s="119">
        <v>1.12784635697848</v>
      </c>
      <c r="BJ39" s="119">
        <v>1.24436139061801</v>
      </c>
      <c r="BK39" s="119">
        <v>1.2220472421166999</v>
      </c>
      <c r="BL39" s="119">
        <v>1.2390118912032</v>
      </c>
      <c r="BM39" s="119">
        <v>1.2026639960922501</v>
      </c>
      <c r="BN39" s="119">
        <v>1.2303314816166599</v>
      </c>
      <c r="BO39" s="119">
        <v>1.2539479419688799</v>
      </c>
      <c r="BP39" s="119">
        <v>1.1231469219449399</v>
      </c>
      <c r="BQ39" s="119">
        <v>1.24277943433696</v>
      </c>
      <c r="BR39" s="119">
        <v>1.19820588132371</v>
      </c>
      <c r="BS39" s="119">
        <v>1.2115954070725801</v>
      </c>
      <c r="BT39" s="119">
        <v>1.1961983527077</v>
      </c>
      <c r="BU39" s="119">
        <v>1.18897509559977</v>
      </c>
      <c r="BV39" s="119">
        <v>1.2316111828067899</v>
      </c>
      <c r="BW39" s="119">
        <v>1.3276805499119699</v>
      </c>
      <c r="BX39" s="119">
        <v>1.24036929727887</v>
      </c>
      <c r="BY39" s="119">
        <v>1.2116203553090601</v>
      </c>
      <c r="BZ39" s="119">
        <v>1.22381724122845</v>
      </c>
      <c r="CA39" s="119">
        <v>1.1553411715752999</v>
      </c>
      <c r="CB39" s="119">
        <v>1.26074523549961</v>
      </c>
      <c r="CC39" s="119">
        <v>1.22003367722496</v>
      </c>
      <c r="CD39" s="119">
        <v>1.2650512807188501</v>
      </c>
      <c r="CE39" s="119">
        <v>1.2503415020039099</v>
      </c>
      <c r="CF39" s="119">
        <v>1.19416586215057</v>
      </c>
      <c r="CG39" s="119">
        <v>1.31134602662957</v>
      </c>
      <c r="CH39" s="119">
        <v>1.21392506038009</v>
      </c>
      <c r="CI39" s="119">
        <v>1.19280874708716</v>
      </c>
      <c r="CJ39" s="119">
        <v>1.28049683209678</v>
      </c>
      <c r="CK39" s="119">
        <v>1.20185404037466</v>
      </c>
      <c r="CL39" s="119">
        <v>1.20118318426447</v>
      </c>
      <c r="CM39" s="119">
        <v>1.2685323274137399</v>
      </c>
      <c r="CN39" s="119">
        <v>1.1663123436207099</v>
      </c>
      <c r="CO39" s="119">
        <v>1.2996713904028501</v>
      </c>
      <c r="CP39" s="119">
        <v>1.39535608023222</v>
      </c>
      <c r="CQ39" s="119">
        <v>1.30131226005173</v>
      </c>
      <c r="CR39" s="119">
        <v>1.22626246860851</v>
      </c>
    </row>
    <row r="40" spans="1:96" x14ac:dyDescent="0.3">
      <c r="A40" s="254"/>
      <c r="B40" s="59" t="s">
        <v>83</v>
      </c>
      <c r="C40" s="119">
        <v>1</v>
      </c>
      <c r="D40" s="119">
        <v>1</v>
      </c>
      <c r="E40" s="119">
        <v>1</v>
      </c>
      <c r="F40" s="119">
        <v>1</v>
      </c>
      <c r="G40" s="119">
        <v>1</v>
      </c>
      <c r="H40" s="119">
        <v>1</v>
      </c>
      <c r="I40" s="119">
        <v>1</v>
      </c>
      <c r="J40" s="119">
        <v>1</v>
      </c>
      <c r="K40" s="119">
        <v>1</v>
      </c>
      <c r="L40" s="119">
        <v>1</v>
      </c>
      <c r="M40" s="119">
        <v>1</v>
      </c>
      <c r="N40" s="119">
        <v>1</v>
      </c>
      <c r="O40" s="119">
        <v>1</v>
      </c>
      <c r="P40" s="119">
        <v>1</v>
      </c>
      <c r="Q40" s="119">
        <v>1</v>
      </c>
      <c r="R40" s="119">
        <v>1</v>
      </c>
      <c r="S40" s="119">
        <v>1</v>
      </c>
      <c r="T40" s="119">
        <v>1</v>
      </c>
      <c r="U40" s="119">
        <v>1</v>
      </c>
      <c r="V40" s="119">
        <v>1</v>
      </c>
      <c r="W40" s="119">
        <v>1</v>
      </c>
      <c r="X40" s="119">
        <v>1</v>
      </c>
      <c r="Y40" s="119">
        <v>1</v>
      </c>
      <c r="Z40" s="119">
        <v>1</v>
      </c>
      <c r="AA40" s="119">
        <v>1</v>
      </c>
      <c r="AB40" s="119">
        <v>1</v>
      </c>
      <c r="AC40" s="119">
        <v>1</v>
      </c>
      <c r="AD40" s="119">
        <v>1</v>
      </c>
      <c r="AE40" s="119">
        <v>1</v>
      </c>
      <c r="AF40" s="119">
        <v>1</v>
      </c>
      <c r="AG40" s="119">
        <v>1</v>
      </c>
      <c r="AH40" s="119">
        <v>1</v>
      </c>
      <c r="AI40" s="119">
        <v>1</v>
      </c>
      <c r="AJ40" s="119">
        <v>1</v>
      </c>
      <c r="AK40" s="119">
        <v>1</v>
      </c>
      <c r="AL40" s="119">
        <v>1</v>
      </c>
      <c r="AM40" s="119">
        <v>1</v>
      </c>
      <c r="AN40" s="119">
        <v>1</v>
      </c>
      <c r="AO40" s="119">
        <v>1</v>
      </c>
      <c r="AP40" s="119">
        <v>1</v>
      </c>
      <c r="AQ40" s="119">
        <v>1</v>
      </c>
      <c r="AR40" s="119">
        <v>1</v>
      </c>
      <c r="AS40" s="119">
        <v>1</v>
      </c>
      <c r="AT40" s="119">
        <v>1</v>
      </c>
      <c r="AU40" s="119">
        <v>1</v>
      </c>
      <c r="AV40" s="119">
        <v>1</v>
      </c>
      <c r="AW40" s="119">
        <v>1</v>
      </c>
      <c r="AX40" s="119">
        <v>1</v>
      </c>
      <c r="AY40" s="119">
        <v>1</v>
      </c>
      <c r="AZ40" s="119">
        <v>1</v>
      </c>
      <c r="BA40" s="119">
        <v>1</v>
      </c>
      <c r="BB40" s="119">
        <v>1</v>
      </c>
      <c r="BC40" s="119">
        <v>1</v>
      </c>
      <c r="BD40" s="119">
        <v>1</v>
      </c>
      <c r="BE40" s="119">
        <v>1</v>
      </c>
      <c r="BF40" s="119">
        <v>1</v>
      </c>
      <c r="BG40" s="119">
        <v>1</v>
      </c>
      <c r="BH40" s="119">
        <v>1</v>
      </c>
      <c r="BI40" s="119">
        <v>1</v>
      </c>
      <c r="BJ40" s="119">
        <v>1</v>
      </c>
      <c r="BK40" s="119">
        <v>1</v>
      </c>
      <c r="BL40" s="119">
        <v>1</v>
      </c>
      <c r="BM40" s="119">
        <v>1</v>
      </c>
      <c r="BN40" s="119">
        <v>1</v>
      </c>
      <c r="BO40" s="119">
        <v>1</v>
      </c>
      <c r="BP40" s="119">
        <v>1</v>
      </c>
      <c r="BQ40" s="119">
        <v>1</v>
      </c>
      <c r="BR40" s="119">
        <v>1</v>
      </c>
      <c r="BS40" s="119">
        <v>1</v>
      </c>
      <c r="BT40" s="119">
        <v>1</v>
      </c>
      <c r="BU40" s="119">
        <v>1</v>
      </c>
      <c r="BV40" s="119">
        <v>1</v>
      </c>
      <c r="BW40" s="119">
        <v>1</v>
      </c>
      <c r="BX40" s="119">
        <v>1</v>
      </c>
      <c r="BY40" s="119">
        <v>1</v>
      </c>
      <c r="BZ40" s="119">
        <v>1</v>
      </c>
      <c r="CA40" s="119">
        <v>1</v>
      </c>
      <c r="CB40" s="119">
        <v>1</v>
      </c>
      <c r="CC40" s="119">
        <v>1</v>
      </c>
      <c r="CD40" s="119">
        <v>1</v>
      </c>
      <c r="CE40" s="119">
        <v>1</v>
      </c>
      <c r="CF40" s="119">
        <v>1</v>
      </c>
      <c r="CG40" s="119">
        <v>1</v>
      </c>
      <c r="CH40" s="119">
        <v>1</v>
      </c>
      <c r="CI40" s="119">
        <v>1</v>
      </c>
      <c r="CJ40" s="119">
        <v>1</v>
      </c>
      <c r="CK40" s="119">
        <v>1</v>
      </c>
      <c r="CL40" s="119">
        <v>1</v>
      </c>
      <c r="CM40" s="119">
        <v>1</v>
      </c>
      <c r="CN40" s="119">
        <v>1</v>
      </c>
      <c r="CO40" s="119">
        <v>1</v>
      </c>
      <c r="CP40" s="119">
        <v>1</v>
      </c>
      <c r="CQ40" s="119">
        <v>1</v>
      </c>
      <c r="CR40" s="119">
        <v>1</v>
      </c>
    </row>
    <row r="41" spans="1:96" x14ac:dyDescent="0.3">
      <c r="A41" s="255"/>
      <c r="B41" s="59" t="s">
        <v>84</v>
      </c>
      <c r="C41" s="119">
        <v>1</v>
      </c>
      <c r="D41" s="119">
        <v>1</v>
      </c>
      <c r="E41" s="119">
        <v>1</v>
      </c>
      <c r="F41" s="119">
        <v>1</v>
      </c>
      <c r="G41" s="119">
        <v>1</v>
      </c>
      <c r="H41" s="119">
        <v>1</v>
      </c>
      <c r="I41" s="119">
        <v>1</v>
      </c>
      <c r="J41" s="119">
        <v>1</v>
      </c>
      <c r="K41" s="119">
        <v>1</v>
      </c>
      <c r="L41" s="119">
        <v>1</v>
      </c>
      <c r="M41" s="119">
        <v>1</v>
      </c>
      <c r="N41" s="119">
        <v>1</v>
      </c>
      <c r="O41" s="119">
        <v>1</v>
      </c>
      <c r="P41" s="119">
        <v>1</v>
      </c>
      <c r="Q41" s="119">
        <v>1</v>
      </c>
      <c r="R41" s="119">
        <v>1</v>
      </c>
      <c r="S41" s="119">
        <v>1</v>
      </c>
      <c r="T41" s="119">
        <v>1</v>
      </c>
      <c r="U41" s="119">
        <v>1</v>
      </c>
      <c r="V41" s="119">
        <v>1</v>
      </c>
      <c r="W41" s="119">
        <v>1</v>
      </c>
      <c r="X41" s="119">
        <v>1</v>
      </c>
      <c r="Y41" s="119">
        <v>1</v>
      </c>
      <c r="Z41" s="119">
        <v>1</v>
      </c>
      <c r="AA41" s="119">
        <v>1</v>
      </c>
      <c r="AB41" s="119">
        <v>1</v>
      </c>
      <c r="AC41" s="119">
        <v>1</v>
      </c>
      <c r="AD41" s="119">
        <v>1</v>
      </c>
      <c r="AE41" s="119">
        <v>1</v>
      </c>
      <c r="AF41" s="119">
        <v>1</v>
      </c>
      <c r="AG41" s="119">
        <v>1</v>
      </c>
      <c r="AH41" s="119">
        <v>1</v>
      </c>
      <c r="AI41" s="119">
        <v>1</v>
      </c>
      <c r="AJ41" s="119">
        <v>1</v>
      </c>
      <c r="AK41" s="119">
        <v>1</v>
      </c>
      <c r="AL41" s="119">
        <v>1</v>
      </c>
      <c r="AM41" s="119">
        <v>1</v>
      </c>
      <c r="AN41" s="119">
        <v>1</v>
      </c>
      <c r="AO41" s="119">
        <v>1</v>
      </c>
      <c r="AP41" s="119">
        <v>1</v>
      </c>
      <c r="AQ41" s="119">
        <v>1</v>
      </c>
      <c r="AR41" s="119">
        <v>1</v>
      </c>
      <c r="AS41" s="119">
        <v>1</v>
      </c>
      <c r="AT41" s="119">
        <v>1</v>
      </c>
      <c r="AU41" s="119">
        <v>1</v>
      </c>
      <c r="AV41" s="119">
        <v>1</v>
      </c>
      <c r="AW41" s="119">
        <v>1</v>
      </c>
      <c r="AX41" s="119">
        <v>1</v>
      </c>
      <c r="AY41" s="119">
        <v>1</v>
      </c>
      <c r="AZ41" s="119">
        <v>1</v>
      </c>
      <c r="BA41" s="119">
        <v>1</v>
      </c>
      <c r="BB41" s="119">
        <v>1</v>
      </c>
      <c r="BC41" s="119">
        <v>1</v>
      </c>
      <c r="BD41" s="119">
        <v>1</v>
      </c>
      <c r="BE41" s="119">
        <v>1</v>
      </c>
      <c r="BF41" s="119">
        <v>1</v>
      </c>
      <c r="BG41" s="119">
        <v>1</v>
      </c>
      <c r="BH41" s="119">
        <v>1</v>
      </c>
      <c r="BI41" s="119">
        <v>1</v>
      </c>
      <c r="BJ41" s="119">
        <v>1</v>
      </c>
      <c r="BK41" s="119">
        <v>1</v>
      </c>
      <c r="BL41" s="119">
        <v>1</v>
      </c>
      <c r="BM41" s="119">
        <v>1</v>
      </c>
      <c r="BN41" s="119">
        <v>1</v>
      </c>
      <c r="BO41" s="119">
        <v>1</v>
      </c>
      <c r="BP41" s="119">
        <v>1</v>
      </c>
      <c r="BQ41" s="119">
        <v>1</v>
      </c>
      <c r="BR41" s="119">
        <v>1</v>
      </c>
      <c r="BS41" s="119">
        <v>1</v>
      </c>
      <c r="BT41" s="119">
        <v>1</v>
      </c>
      <c r="BU41" s="119">
        <v>1</v>
      </c>
      <c r="BV41" s="119">
        <v>1</v>
      </c>
      <c r="BW41" s="119">
        <v>1</v>
      </c>
      <c r="BX41" s="119">
        <v>1</v>
      </c>
      <c r="BY41" s="119">
        <v>1</v>
      </c>
      <c r="BZ41" s="119">
        <v>1</v>
      </c>
      <c r="CA41" s="119">
        <v>1</v>
      </c>
      <c r="CB41" s="119">
        <v>1</v>
      </c>
      <c r="CC41" s="119">
        <v>1</v>
      </c>
      <c r="CD41" s="119">
        <v>1</v>
      </c>
      <c r="CE41" s="119">
        <v>1</v>
      </c>
      <c r="CF41" s="119">
        <v>1</v>
      </c>
      <c r="CG41" s="119">
        <v>1</v>
      </c>
      <c r="CH41" s="119">
        <v>1</v>
      </c>
      <c r="CI41" s="119">
        <v>1</v>
      </c>
      <c r="CJ41" s="119">
        <v>1</v>
      </c>
      <c r="CK41" s="119">
        <v>1</v>
      </c>
      <c r="CL41" s="119">
        <v>1</v>
      </c>
      <c r="CM41" s="119">
        <v>1</v>
      </c>
      <c r="CN41" s="119">
        <v>1</v>
      </c>
      <c r="CO41" s="119">
        <v>1</v>
      </c>
      <c r="CP41" s="119">
        <v>1</v>
      </c>
      <c r="CQ41" s="119">
        <v>1</v>
      </c>
      <c r="CR41" s="119">
        <v>1</v>
      </c>
    </row>
    <row r="42" spans="1:96" x14ac:dyDescent="0.3">
      <c r="A42" s="253" t="s">
        <v>14</v>
      </c>
      <c r="B42" s="59" t="s">
        <v>72</v>
      </c>
      <c r="C42" s="119">
        <v>0.98489940865655823</v>
      </c>
      <c r="D42" s="119">
        <v>1.0434489474977846</v>
      </c>
      <c r="E42" s="119">
        <v>1.0223398716813854</v>
      </c>
      <c r="F42" s="119">
        <v>0.98679677078086747</v>
      </c>
      <c r="G42" s="119">
        <v>0.97708666789850862</v>
      </c>
      <c r="H42" s="119">
        <v>1.0862262992192124</v>
      </c>
      <c r="I42" s="119">
        <v>0.98348553971955832</v>
      </c>
      <c r="J42" s="119">
        <v>1.0206614449753799</v>
      </c>
      <c r="K42" s="119">
        <v>0.95055681354919452</v>
      </c>
      <c r="L42" s="119">
        <v>0.96367617787854498</v>
      </c>
      <c r="M42" s="119">
        <v>0.91663100253970919</v>
      </c>
      <c r="N42" s="119">
        <v>1.0605805956614758</v>
      </c>
      <c r="O42" s="119">
        <v>1.1005511487362991</v>
      </c>
      <c r="P42" s="119">
        <v>0.9394434741708122</v>
      </c>
      <c r="Q42" s="119">
        <v>0.92718510394684972</v>
      </c>
      <c r="R42" s="119">
        <v>0.92134373448486018</v>
      </c>
      <c r="S42" s="119">
        <v>0.95982513546815651</v>
      </c>
      <c r="T42" s="119">
        <v>0.88724396795892357</v>
      </c>
      <c r="U42" s="119">
        <v>0.90480014786336105</v>
      </c>
      <c r="V42" s="119">
        <v>0.99597903292606793</v>
      </c>
      <c r="W42" s="119">
        <v>0.89352181385872742</v>
      </c>
      <c r="X42" s="119">
        <v>0.8997790339585634</v>
      </c>
      <c r="Y42" s="119">
        <v>1.0168067841868567</v>
      </c>
      <c r="Z42" s="119">
        <v>0.95902544775291343</v>
      </c>
      <c r="AA42" s="119">
        <v>1.0179020157736971</v>
      </c>
      <c r="AB42" s="119">
        <v>0.99764008478397614</v>
      </c>
      <c r="AC42" s="119">
        <v>0.8908805400456945</v>
      </c>
      <c r="AD42" s="119">
        <v>0.98167780506895952</v>
      </c>
      <c r="AE42" s="119">
        <v>1.0009325132902556</v>
      </c>
      <c r="AF42" s="119">
        <v>0.93188106963439821</v>
      </c>
      <c r="AG42" s="119">
        <v>0.89822058209956845</v>
      </c>
      <c r="AH42" s="119">
        <v>1.0055445884986802</v>
      </c>
      <c r="AI42" s="119">
        <v>0.84868710440659001</v>
      </c>
      <c r="AJ42" s="119">
        <v>0.90180348625308271</v>
      </c>
      <c r="AK42" s="119">
        <v>0.88860323223640925</v>
      </c>
      <c r="AL42" s="119">
        <v>1.0590255479726529</v>
      </c>
      <c r="AM42" s="119">
        <v>0.98753961563238979</v>
      </c>
      <c r="AN42" s="119">
        <v>0.88243531386784002</v>
      </c>
      <c r="AO42" s="119">
        <v>1.0110066072992805</v>
      </c>
      <c r="AP42" s="119">
        <v>0.98829849206444953</v>
      </c>
      <c r="AQ42" s="119">
        <v>0.87458805575264287</v>
      </c>
      <c r="AR42" s="119">
        <v>0.85654379015968218</v>
      </c>
      <c r="AS42" s="119">
        <v>0.88340166317256597</v>
      </c>
      <c r="AT42" s="119">
        <v>0.95538164775871137</v>
      </c>
      <c r="AU42" s="119">
        <v>0.91399162737185169</v>
      </c>
      <c r="AV42" s="119">
        <v>0.88731418009357321</v>
      </c>
      <c r="AW42" s="119">
        <v>0.93068506220706682</v>
      </c>
      <c r="AX42" s="119">
        <v>0.97181853130256179</v>
      </c>
      <c r="AY42" s="119">
        <v>0.92319750638003784</v>
      </c>
      <c r="AZ42" s="119">
        <v>0.94771254627279566</v>
      </c>
      <c r="BA42" s="119">
        <v>0.91871362107384646</v>
      </c>
      <c r="BB42" s="119">
        <v>0.84655147343832571</v>
      </c>
      <c r="BC42" s="119">
        <v>0.92960455878493564</v>
      </c>
      <c r="BD42" s="119">
        <v>0.8166464411167027</v>
      </c>
      <c r="BE42" s="119">
        <v>0.82275974803360141</v>
      </c>
      <c r="BF42" s="119">
        <v>0.89064757047796939</v>
      </c>
      <c r="BG42" s="119">
        <v>0.97228141692752279</v>
      </c>
      <c r="BH42" s="119">
        <v>0.90115000706514115</v>
      </c>
      <c r="BI42" s="119">
        <v>0.87456404965555234</v>
      </c>
      <c r="BJ42" s="119">
        <v>0.84682760996364703</v>
      </c>
      <c r="BK42" s="119">
        <v>0.81577950909110819</v>
      </c>
      <c r="BL42" s="119">
        <v>0.80148921455619271</v>
      </c>
      <c r="BM42" s="119">
        <v>0.82095127177893368</v>
      </c>
      <c r="BN42" s="119">
        <v>0.82299457584210234</v>
      </c>
      <c r="BO42" s="119">
        <v>0.84311296393154989</v>
      </c>
      <c r="BP42" s="119">
        <v>0.89811499077260626</v>
      </c>
      <c r="BQ42" s="119">
        <v>0.79311170976435519</v>
      </c>
      <c r="BR42" s="119">
        <v>0.78293007757261213</v>
      </c>
      <c r="BS42" s="119">
        <v>0.86271600293974282</v>
      </c>
      <c r="BT42" s="119">
        <v>0.80990623682883922</v>
      </c>
      <c r="BU42" s="119">
        <v>0.76024804525653211</v>
      </c>
      <c r="BV42" s="119">
        <v>0.78288646773562753</v>
      </c>
      <c r="BW42" s="119">
        <v>0.78032126969907811</v>
      </c>
      <c r="BX42" s="119">
        <v>0.77047714194072714</v>
      </c>
      <c r="BY42" s="119">
        <v>0.76251224649434546</v>
      </c>
      <c r="BZ42" s="119">
        <v>0.7527877840483107</v>
      </c>
      <c r="CA42" s="119">
        <v>0.77882321765235862</v>
      </c>
      <c r="CB42" s="119">
        <v>0.90078685685224491</v>
      </c>
      <c r="CC42" s="119">
        <v>0.77588130139471267</v>
      </c>
      <c r="CD42" s="119">
        <v>0.78505820480745248</v>
      </c>
      <c r="CE42" s="119">
        <v>0.8033934359861693</v>
      </c>
      <c r="CF42" s="119">
        <v>0.77338758593893131</v>
      </c>
      <c r="CG42" s="119">
        <v>0.71787729742496942</v>
      </c>
      <c r="CH42" s="119">
        <v>0.74501341977596736</v>
      </c>
      <c r="CI42" s="119">
        <v>0.75595701333070564</v>
      </c>
      <c r="CJ42" s="119">
        <v>0.80828451324958817</v>
      </c>
      <c r="CK42" s="119">
        <v>0.78065896548818448</v>
      </c>
      <c r="CL42" s="119">
        <v>0.81323676177519699</v>
      </c>
      <c r="CM42" s="119">
        <v>0.74441362710928827</v>
      </c>
      <c r="CN42" s="119">
        <v>0.77352990237553554</v>
      </c>
      <c r="CO42" s="119">
        <v>0.72875863671205032</v>
      </c>
      <c r="CP42" s="119">
        <v>0.77319694529418903</v>
      </c>
      <c r="CQ42" s="119">
        <v>0.73828263793678794</v>
      </c>
      <c r="CR42" s="119">
        <v>0.83438054930402283</v>
      </c>
    </row>
    <row r="43" spans="1:96" x14ac:dyDescent="0.3">
      <c r="A43" s="254"/>
      <c r="B43" s="59" t="s">
        <v>73</v>
      </c>
      <c r="C43" s="119">
        <v>1.008958519998143</v>
      </c>
      <c r="D43" s="119">
        <v>0.99616642138365341</v>
      </c>
      <c r="E43" s="119">
        <v>1.0006125959211616</v>
      </c>
      <c r="F43" s="119">
        <v>1.0033113022363425</v>
      </c>
      <c r="G43" s="119">
        <v>0.98409000958056847</v>
      </c>
      <c r="H43" s="119">
        <v>0.99874857587426602</v>
      </c>
      <c r="I43" s="119">
        <v>1.0059094781054678</v>
      </c>
      <c r="J43" s="119">
        <v>0.99641700712005943</v>
      </c>
      <c r="K43" s="119">
        <v>0.98532885975485018</v>
      </c>
      <c r="L43" s="119">
        <v>1.0227918118847865</v>
      </c>
      <c r="M43" s="119">
        <v>1.0018741875509842</v>
      </c>
      <c r="N43" s="119">
        <v>1.0180667239856078</v>
      </c>
      <c r="O43" s="119">
        <v>1.0149497240922698</v>
      </c>
      <c r="P43" s="119">
        <v>0.98547257920216325</v>
      </c>
      <c r="Q43" s="119">
        <v>1.002390361953593</v>
      </c>
      <c r="R43" s="119">
        <v>0.98431301290649675</v>
      </c>
      <c r="S43" s="119">
        <v>1.0106641837531811</v>
      </c>
      <c r="T43" s="119">
        <v>0.97437420415857356</v>
      </c>
      <c r="U43" s="119">
        <v>0.97677554357666774</v>
      </c>
      <c r="V43" s="119">
        <v>1.0000910062456474</v>
      </c>
      <c r="W43" s="119">
        <v>0.96938933172603425</v>
      </c>
      <c r="X43" s="119">
        <v>0.95776248881187986</v>
      </c>
      <c r="Y43" s="119">
        <v>0.99944498920948455</v>
      </c>
      <c r="Z43" s="119">
        <v>0.99736173752750235</v>
      </c>
      <c r="AA43" s="119">
        <v>0.9856555995094296</v>
      </c>
      <c r="AB43" s="119">
        <v>1.0106806545031064</v>
      </c>
      <c r="AC43" s="119">
        <v>0.98305479254304673</v>
      </c>
      <c r="AD43" s="119">
        <v>0.97078041149540606</v>
      </c>
      <c r="AE43" s="119">
        <v>0.99972742818769134</v>
      </c>
      <c r="AF43" s="119">
        <v>1.0084093318258176</v>
      </c>
      <c r="AG43" s="119">
        <v>1.0054324715823029</v>
      </c>
      <c r="AH43" s="119">
        <v>0.97999342935808542</v>
      </c>
      <c r="AI43" s="119">
        <v>0.98704355340546956</v>
      </c>
      <c r="AJ43" s="119">
        <v>0.97896029208974222</v>
      </c>
      <c r="AK43" s="119">
        <v>0.98703846460701117</v>
      </c>
      <c r="AL43" s="119">
        <v>1.0226663762306067</v>
      </c>
      <c r="AM43" s="119">
        <v>0.99354276728102153</v>
      </c>
      <c r="AN43" s="119">
        <v>1.0064859357954083</v>
      </c>
      <c r="AO43" s="119">
        <v>0.99335208862078039</v>
      </c>
      <c r="AP43" s="119">
        <v>1.02682154981691</v>
      </c>
      <c r="AQ43" s="119">
        <v>0.99261293394956562</v>
      </c>
      <c r="AR43" s="119">
        <v>0.98226153838136998</v>
      </c>
      <c r="AS43" s="119">
        <v>0.99603758720851643</v>
      </c>
      <c r="AT43" s="119">
        <v>1.0021213930531623</v>
      </c>
      <c r="AU43" s="119">
        <v>0.96888975696480206</v>
      </c>
      <c r="AV43" s="119">
        <v>1.0131134841197382</v>
      </c>
      <c r="AW43" s="119">
        <v>1.0155036550797569</v>
      </c>
      <c r="AX43" s="119">
        <v>1.0185164262601454</v>
      </c>
      <c r="AY43" s="119">
        <v>1.0173399147527331</v>
      </c>
      <c r="AZ43" s="119">
        <v>0.98712988849945182</v>
      </c>
      <c r="BA43" s="119">
        <v>0.99594715123269439</v>
      </c>
      <c r="BB43" s="119">
        <v>0.97780847100734658</v>
      </c>
      <c r="BC43" s="119">
        <v>0.98042132191367315</v>
      </c>
      <c r="BD43" s="119">
        <v>0.97449678228142966</v>
      </c>
      <c r="BE43" s="119">
        <v>1.006857396558217</v>
      </c>
      <c r="BF43" s="119">
        <v>1.0057147826500095</v>
      </c>
      <c r="BG43" s="119">
        <v>1.0118342199456771</v>
      </c>
      <c r="BH43" s="119">
        <v>0.99256040094328601</v>
      </c>
      <c r="BI43" s="119">
        <v>1.0036391926875505</v>
      </c>
      <c r="BJ43" s="119">
        <v>1.0171060387681667</v>
      </c>
      <c r="BK43" s="119">
        <v>0.98662446389964309</v>
      </c>
      <c r="BL43" s="119">
        <v>0.99485937269751801</v>
      </c>
      <c r="BM43" s="119">
        <v>0.97527740407096553</v>
      </c>
      <c r="BN43" s="119">
        <v>1.0007303208330929</v>
      </c>
      <c r="BO43" s="119">
        <v>0.98671951857733631</v>
      </c>
      <c r="BP43" s="119">
        <v>0.98551425574849949</v>
      </c>
      <c r="BQ43" s="119">
        <v>0.97916395431871139</v>
      </c>
      <c r="BR43" s="119">
        <v>0.9742967886115812</v>
      </c>
      <c r="BS43" s="119">
        <v>1.0167690799787115</v>
      </c>
      <c r="BT43" s="119">
        <v>1.0098247895268722</v>
      </c>
      <c r="BU43" s="119">
        <v>0.99467181049603359</v>
      </c>
      <c r="BV43" s="119">
        <v>0.97790778953349788</v>
      </c>
      <c r="BW43" s="119">
        <v>0.98747875602536161</v>
      </c>
      <c r="BX43" s="119">
        <v>0.9896331358342616</v>
      </c>
      <c r="BY43" s="119">
        <v>0.96821938988215317</v>
      </c>
      <c r="BZ43" s="119">
        <v>0.96641897382453446</v>
      </c>
      <c r="CA43" s="119">
        <v>1.0092534195513216</v>
      </c>
      <c r="CB43" s="119">
        <v>1.0069602848964427</v>
      </c>
      <c r="CC43" s="119">
        <v>0.99266559135747312</v>
      </c>
      <c r="CD43" s="119">
        <v>0.97336659576526952</v>
      </c>
      <c r="CE43" s="119">
        <v>0.96749365529549058</v>
      </c>
      <c r="CF43" s="119">
        <v>1.0127489227454238</v>
      </c>
      <c r="CG43" s="119">
        <v>0.96836753645432438</v>
      </c>
      <c r="CH43" s="119">
        <v>0.98198693039169827</v>
      </c>
      <c r="CI43" s="119">
        <v>1.0010656474145696</v>
      </c>
      <c r="CJ43" s="119">
        <v>1.0078191789497364</v>
      </c>
      <c r="CK43" s="119">
        <v>1.0030239743114964</v>
      </c>
      <c r="CL43" s="119">
        <v>0.98173398142648638</v>
      </c>
      <c r="CM43" s="119">
        <v>0.97985727458136651</v>
      </c>
      <c r="CN43" s="119">
        <v>1.0003412928466233</v>
      </c>
      <c r="CO43" s="119">
        <v>0.97971413960497788</v>
      </c>
      <c r="CP43" s="119">
        <v>0.97112530854363122</v>
      </c>
      <c r="CQ43" s="119">
        <v>0.99463821501347782</v>
      </c>
      <c r="CR43" s="119">
        <v>0.98217050736716849</v>
      </c>
    </row>
    <row r="44" spans="1:96" x14ac:dyDescent="0.3">
      <c r="A44" s="254"/>
      <c r="B44" s="59" t="s">
        <v>74</v>
      </c>
      <c r="C44" s="119">
        <v>0.94696939624980869</v>
      </c>
      <c r="D44" s="119">
        <v>0.97402815250054231</v>
      </c>
      <c r="E44" s="119">
        <v>1.1128193016061179</v>
      </c>
      <c r="F44" s="119">
        <v>1.0683262426388971</v>
      </c>
      <c r="G44" s="119">
        <v>1.0778868603679492</v>
      </c>
      <c r="H44" s="119">
        <v>0.97965937505225975</v>
      </c>
      <c r="I44" s="119">
        <v>1.1605746842339539</v>
      </c>
      <c r="J44" s="119">
        <v>0.98118321206449777</v>
      </c>
      <c r="K44" s="119">
        <v>0.88082749525042781</v>
      </c>
      <c r="L44" s="119">
        <v>1</v>
      </c>
      <c r="M44" s="119">
        <v>1</v>
      </c>
      <c r="N44" s="119">
        <v>1</v>
      </c>
      <c r="O44" s="119">
        <v>1</v>
      </c>
      <c r="P44" s="119">
        <v>1</v>
      </c>
      <c r="Q44" s="119">
        <v>1</v>
      </c>
      <c r="R44" s="119">
        <v>1</v>
      </c>
      <c r="S44" s="119">
        <v>1</v>
      </c>
      <c r="T44" s="119">
        <v>1</v>
      </c>
      <c r="U44" s="119">
        <v>1</v>
      </c>
      <c r="V44" s="119">
        <v>1</v>
      </c>
      <c r="W44" s="119">
        <v>1</v>
      </c>
      <c r="X44" s="119">
        <v>1</v>
      </c>
      <c r="Y44" s="119">
        <v>1</v>
      </c>
      <c r="Z44" s="119">
        <v>1</v>
      </c>
      <c r="AA44" s="119">
        <v>1</v>
      </c>
      <c r="AB44" s="119">
        <v>1</v>
      </c>
      <c r="AC44" s="119">
        <v>1</v>
      </c>
      <c r="AD44" s="119">
        <v>1</v>
      </c>
      <c r="AE44" s="119">
        <v>1</v>
      </c>
      <c r="AF44" s="119">
        <v>1</v>
      </c>
      <c r="AG44" s="119">
        <v>1</v>
      </c>
      <c r="AH44" s="119">
        <v>1</v>
      </c>
      <c r="AI44" s="119">
        <v>1</v>
      </c>
      <c r="AJ44" s="119">
        <v>1</v>
      </c>
      <c r="AK44" s="119">
        <v>1</v>
      </c>
      <c r="AL44" s="119">
        <v>1</v>
      </c>
      <c r="AM44" s="119">
        <v>1</v>
      </c>
      <c r="AN44" s="119">
        <v>1</v>
      </c>
      <c r="AO44" s="119">
        <v>1</v>
      </c>
      <c r="AP44" s="119">
        <v>1</v>
      </c>
      <c r="AQ44" s="119">
        <v>1</v>
      </c>
      <c r="AR44" s="119">
        <v>1</v>
      </c>
      <c r="AS44" s="119">
        <v>1</v>
      </c>
      <c r="AT44" s="119">
        <v>1</v>
      </c>
      <c r="AU44" s="119">
        <v>1</v>
      </c>
      <c r="AV44" s="119">
        <v>1</v>
      </c>
      <c r="AW44" s="119">
        <v>1</v>
      </c>
      <c r="AX44" s="119">
        <v>1</v>
      </c>
      <c r="AY44" s="119">
        <v>1</v>
      </c>
      <c r="AZ44" s="119">
        <v>1</v>
      </c>
      <c r="BA44" s="119">
        <v>1</v>
      </c>
      <c r="BB44" s="119">
        <v>1</v>
      </c>
      <c r="BC44" s="119">
        <v>1</v>
      </c>
      <c r="BD44" s="119">
        <v>1</v>
      </c>
      <c r="BE44" s="119">
        <v>1</v>
      </c>
      <c r="BF44" s="119">
        <v>1</v>
      </c>
      <c r="BG44" s="119">
        <v>1</v>
      </c>
      <c r="BH44" s="119">
        <v>1</v>
      </c>
      <c r="BI44" s="119">
        <v>1</v>
      </c>
      <c r="BJ44" s="119">
        <v>1</v>
      </c>
      <c r="BK44" s="119">
        <v>1</v>
      </c>
      <c r="BL44" s="119">
        <v>1</v>
      </c>
      <c r="BM44" s="119">
        <v>1</v>
      </c>
      <c r="BN44" s="119">
        <v>1</v>
      </c>
      <c r="BO44" s="119">
        <v>1</v>
      </c>
      <c r="BP44" s="119">
        <v>1</v>
      </c>
      <c r="BQ44" s="119">
        <v>1</v>
      </c>
      <c r="BR44" s="119">
        <v>1</v>
      </c>
      <c r="BS44" s="119">
        <v>1</v>
      </c>
      <c r="BT44" s="119">
        <v>1</v>
      </c>
      <c r="BU44" s="119">
        <v>1</v>
      </c>
      <c r="BV44" s="119">
        <v>1</v>
      </c>
      <c r="BW44" s="119">
        <v>1</v>
      </c>
      <c r="BX44" s="119">
        <v>1</v>
      </c>
      <c r="BY44" s="119">
        <v>1</v>
      </c>
      <c r="BZ44" s="119">
        <v>1</v>
      </c>
      <c r="CA44" s="119">
        <v>1</v>
      </c>
      <c r="CB44" s="119">
        <v>1</v>
      </c>
      <c r="CC44" s="119">
        <v>1</v>
      </c>
      <c r="CD44" s="119">
        <v>1</v>
      </c>
      <c r="CE44" s="119">
        <v>1</v>
      </c>
      <c r="CF44" s="119">
        <v>1</v>
      </c>
      <c r="CG44" s="119">
        <v>1</v>
      </c>
      <c r="CH44" s="119">
        <v>1</v>
      </c>
      <c r="CI44" s="119">
        <v>1</v>
      </c>
      <c r="CJ44" s="119">
        <v>1</v>
      </c>
      <c r="CK44" s="119">
        <v>1</v>
      </c>
      <c r="CL44" s="119">
        <v>1</v>
      </c>
      <c r="CM44" s="119">
        <v>1</v>
      </c>
      <c r="CN44" s="119">
        <v>1</v>
      </c>
      <c r="CO44" s="119">
        <v>1</v>
      </c>
      <c r="CP44" s="119">
        <v>1</v>
      </c>
      <c r="CQ44" s="119">
        <v>1</v>
      </c>
      <c r="CR44" s="119">
        <v>1</v>
      </c>
    </row>
    <row r="45" spans="1:96" x14ac:dyDescent="0.3">
      <c r="A45" s="254"/>
      <c r="B45" s="59" t="s">
        <v>75</v>
      </c>
      <c r="C45" s="119">
        <v>0.97607084206988726</v>
      </c>
      <c r="D45" s="119">
        <v>1.0297140717769777</v>
      </c>
      <c r="E45" s="119">
        <v>0.99592733831190483</v>
      </c>
      <c r="F45" s="119">
        <v>0.97045740078314047</v>
      </c>
      <c r="G45" s="119">
        <v>0.99845582987545078</v>
      </c>
      <c r="H45" s="119">
        <v>1.0319729956998021</v>
      </c>
      <c r="I45" s="119">
        <v>0.99225462418407062</v>
      </c>
      <c r="J45" s="119">
        <v>1.0036180356353885</v>
      </c>
      <c r="K45" s="119">
        <v>0.98485401636083414</v>
      </c>
      <c r="L45" s="119">
        <v>1.0273070281228776</v>
      </c>
      <c r="M45" s="119">
        <v>1.0067678228904591</v>
      </c>
      <c r="N45" s="119">
        <v>1.0243787468209682</v>
      </c>
      <c r="O45" s="119">
        <v>0.99541731162208313</v>
      </c>
      <c r="P45" s="119">
        <v>1.0612501299102737</v>
      </c>
      <c r="Q45" s="119">
        <v>1.0475064447941629</v>
      </c>
      <c r="R45" s="119">
        <v>1.043867005388049</v>
      </c>
      <c r="S45" s="119">
        <v>1.0366844994062034</v>
      </c>
      <c r="T45" s="119">
        <v>1.0529937076960243</v>
      </c>
      <c r="U45" s="119">
        <v>1.1099857625175986</v>
      </c>
      <c r="V45" s="119">
        <v>1.0770909096809709</v>
      </c>
      <c r="W45" s="119">
        <v>1.0649319349848883</v>
      </c>
      <c r="X45" s="119">
        <v>1.0545095607092714</v>
      </c>
      <c r="Y45" s="119">
        <v>1.1058729262711287</v>
      </c>
      <c r="Z45" s="119">
        <v>1.0187919261925358</v>
      </c>
      <c r="AA45" s="119">
        <v>1.0920178348904883</v>
      </c>
      <c r="AB45" s="119">
        <v>1.0939931058901147</v>
      </c>
      <c r="AC45" s="119">
        <v>1.0216716891912878</v>
      </c>
      <c r="AD45" s="119">
        <v>1.1766939047821576</v>
      </c>
      <c r="AE45" s="119">
        <v>1.1384173214993218</v>
      </c>
      <c r="AF45" s="119">
        <v>1.0971214896514387</v>
      </c>
      <c r="AG45" s="119">
        <v>1.0935936881236605</v>
      </c>
      <c r="AH45" s="119">
        <v>1.1147998346384935</v>
      </c>
      <c r="AI45" s="119">
        <v>1.0680861147385532</v>
      </c>
      <c r="AJ45" s="119">
        <v>1.1648309391748277</v>
      </c>
      <c r="AK45" s="119">
        <v>1.1606178568046388</v>
      </c>
      <c r="AL45" s="119">
        <v>1.0989092262682816</v>
      </c>
      <c r="AM45" s="119">
        <v>1.1333133740806665</v>
      </c>
      <c r="AN45" s="119">
        <v>1.1058377533748551</v>
      </c>
      <c r="AO45" s="119">
        <v>1.1319036672936074</v>
      </c>
      <c r="AP45" s="119">
        <v>1.1311037562103017</v>
      </c>
      <c r="AQ45" s="119">
        <v>1.1754726875436163</v>
      </c>
      <c r="AR45" s="119">
        <v>1.1114948014720756</v>
      </c>
      <c r="AS45" s="119">
        <v>1.1454546230628679</v>
      </c>
      <c r="AT45" s="119">
        <v>1.2078774596835784</v>
      </c>
      <c r="AU45" s="119">
        <v>1.2358941629267013</v>
      </c>
      <c r="AV45" s="119">
        <v>1.1237891396602897</v>
      </c>
      <c r="AW45" s="119">
        <v>1.15381317314738</v>
      </c>
      <c r="AX45" s="119">
        <v>1.1848682617237438</v>
      </c>
      <c r="AY45" s="119">
        <v>1.189201425791842</v>
      </c>
      <c r="AZ45" s="119">
        <v>1.2176104510279495</v>
      </c>
      <c r="BA45" s="119">
        <v>1.1896642040271579</v>
      </c>
      <c r="BB45" s="119">
        <v>1.2236845949722177</v>
      </c>
      <c r="BC45" s="119">
        <v>1.257170170600346</v>
      </c>
      <c r="BD45" s="119">
        <v>1.3034189266434872</v>
      </c>
      <c r="BE45" s="119">
        <v>1.3071265475816625</v>
      </c>
      <c r="BF45" s="119">
        <v>1.3847195213755219</v>
      </c>
      <c r="BG45" s="119">
        <v>1.3159845173607772</v>
      </c>
      <c r="BH45" s="119">
        <v>1.3320905809624535</v>
      </c>
      <c r="BI45" s="119">
        <v>1.2667584106898304</v>
      </c>
      <c r="BJ45" s="119">
        <v>1.2677374820154761</v>
      </c>
      <c r="BK45" s="119">
        <v>1.4178368386820599</v>
      </c>
      <c r="BL45" s="119">
        <v>1.3477844110632093</v>
      </c>
      <c r="BM45" s="119">
        <v>1.3493032514888568</v>
      </c>
      <c r="BN45" s="119">
        <v>1.4369353669029261</v>
      </c>
      <c r="BO45" s="119">
        <v>1.4032469682722566</v>
      </c>
      <c r="BP45" s="119">
        <v>1.3807606550993841</v>
      </c>
      <c r="BQ45" s="119">
        <v>1.4721253653299951</v>
      </c>
      <c r="BR45" s="119">
        <v>1.4661107959725941</v>
      </c>
      <c r="BS45" s="119">
        <v>1.3899501773394802</v>
      </c>
      <c r="BT45" s="119">
        <v>1.3609007558320514</v>
      </c>
      <c r="BU45" s="119">
        <v>1.3795657784770405</v>
      </c>
      <c r="BV45" s="119">
        <v>1.5539086292029711</v>
      </c>
      <c r="BW45" s="119">
        <v>1.5670652268515777</v>
      </c>
      <c r="BX45" s="119">
        <v>1.5119458752402151</v>
      </c>
      <c r="BY45" s="119">
        <v>1.5249293186540156</v>
      </c>
      <c r="BZ45" s="119">
        <v>1.6127411574070403</v>
      </c>
      <c r="CA45" s="119">
        <v>1.5381767399556974</v>
      </c>
      <c r="CB45" s="119">
        <v>1.6171959750705249</v>
      </c>
      <c r="CC45" s="119">
        <v>1.559509739373681</v>
      </c>
      <c r="CD45" s="119">
        <v>1.5950175322491893</v>
      </c>
      <c r="CE45" s="119">
        <v>1.755965660284019</v>
      </c>
      <c r="CF45" s="119">
        <v>1.5765908700200213</v>
      </c>
      <c r="CG45" s="119">
        <v>1.7118745359599521</v>
      </c>
      <c r="CH45" s="119">
        <v>1.6482865675627809</v>
      </c>
      <c r="CI45" s="119">
        <v>1.5263498106369555</v>
      </c>
      <c r="CJ45" s="119">
        <v>1.6195948066062809</v>
      </c>
      <c r="CK45" s="119">
        <v>1.7481822752904819</v>
      </c>
      <c r="CL45" s="119">
        <v>1.7383540912883477</v>
      </c>
      <c r="CM45" s="119">
        <v>1.806206576686386</v>
      </c>
      <c r="CN45" s="119">
        <v>1.7394434537366255</v>
      </c>
      <c r="CO45" s="119">
        <v>1.6372356890804576</v>
      </c>
      <c r="CP45" s="119">
        <v>1.7968355448682141</v>
      </c>
      <c r="CQ45" s="119">
        <v>1.6714863072592041</v>
      </c>
      <c r="CR45" s="119">
        <v>1.8437288607101383</v>
      </c>
    </row>
    <row r="46" spans="1:96" x14ac:dyDescent="0.3">
      <c r="A46" s="254"/>
      <c r="B46" s="59" t="s">
        <v>76</v>
      </c>
      <c r="C46" s="119">
        <v>0.98742901907803693</v>
      </c>
      <c r="D46" s="119">
        <v>1.0401729188079731</v>
      </c>
      <c r="E46" s="119">
        <v>1.019698076709441</v>
      </c>
      <c r="F46" s="119">
        <v>1.0045236783124392</v>
      </c>
      <c r="G46" s="119">
        <v>0.98618084177241538</v>
      </c>
      <c r="H46" s="119">
        <v>1.065171266706596</v>
      </c>
      <c r="I46" s="119">
        <v>1.0148654903099952</v>
      </c>
      <c r="J46" s="119">
        <v>0.97618844126062565</v>
      </c>
      <c r="K46" s="119">
        <v>0.95223821215314508</v>
      </c>
      <c r="L46" s="119">
        <v>0.9705534825816966</v>
      </c>
      <c r="M46" s="119">
        <v>0.9595623487447269</v>
      </c>
      <c r="N46" s="119">
        <v>1.0538887094203699</v>
      </c>
      <c r="O46" s="119">
        <v>1.0958784781326603</v>
      </c>
      <c r="P46" s="119">
        <v>0.93318899994892746</v>
      </c>
      <c r="Q46" s="119">
        <v>0.94010704185114946</v>
      </c>
      <c r="R46" s="119">
        <v>0.90600434907311622</v>
      </c>
      <c r="S46" s="119">
        <v>0.9541041613513801</v>
      </c>
      <c r="T46" s="119">
        <v>0.94115941167004735</v>
      </c>
      <c r="U46" s="119">
        <v>0.92193832956570321</v>
      </c>
      <c r="V46" s="119">
        <v>1.006679350599947</v>
      </c>
      <c r="W46" s="119">
        <v>0.91048485376038646</v>
      </c>
      <c r="X46" s="119">
        <v>0.9007836930527946</v>
      </c>
      <c r="Y46" s="119">
        <v>0.99884414221307827</v>
      </c>
      <c r="Z46" s="119">
        <v>0.95916867863661304</v>
      </c>
      <c r="AA46" s="119">
        <v>1.0286096417186972</v>
      </c>
      <c r="AB46" s="119">
        <v>0.97691572133486559</v>
      </c>
      <c r="AC46" s="119">
        <v>0.91094792527956203</v>
      </c>
      <c r="AD46" s="119">
        <v>0.99339155384146371</v>
      </c>
      <c r="AE46" s="119">
        <v>0.96607404200894775</v>
      </c>
      <c r="AF46" s="119">
        <v>0.93243501292229258</v>
      </c>
      <c r="AG46" s="119">
        <v>0.89113004236576221</v>
      </c>
      <c r="AH46" s="119">
        <v>0.96189483030950595</v>
      </c>
      <c r="AI46" s="119">
        <v>0.87566454841188779</v>
      </c>
      <c r="AJ46" s="119">
        <v>0.89664013009735022</v>
      </c>
      <c r="AK46" s="119">
        <v>0.8877648545749165</v>
      </c>
      <c r="AL46" s="119">
        <v>1.0165501687994829</v>
      </c>
      <c r="AM46" s="119">
        <v>0.97156054951171367</v>
      </c>
      <c r="AN46" s="119">
        <v>0.89111939461005529</v>
      </c>
      <c r="AO46" s="119">
        <v>0.97523721237433847</v>
      </c>
      <c r="AP46" s="119">
        <v>0.94815808628607545</v>
      </c>
      <c r="AQ46" s="119">
        <v>0.89513452510605918</v>
      </c>
      <c r="AR46" s="119">
        <v>0.87489218922687118</v>
      </c>
      <c r="AS46" s="119">
        <v>0.87678593752810896</v>
      </c>
      <c r="AT46" s="119">
        <v>0.90866690211908507</v>
      </c>
      <c r="AU46" s="119">
        <v>0.89355641515876527</v>
      </c>
      <c r="AV46" s="119">
        <v>0.89732578681639341</v>
      </c>
      <c r="AW46" s="119">
        <v>0.90031640413186254</v>
      </c>
      <c r="AX46" s="119">
        <v>0.91757032113840609</v>
      </c>
      <c r="AY46" s="119">
        <v>0.88906874011785464</v>
      </c>
      <c r="AZ46" s="119">
        <v>0.92610052547545085</v>
      </c>
      <c r="BA46" s="119">
        <v>0.89606684872515985</v>
      </c>
      <c r="BB46" s="119">
        <v>0.82951351363012304</v>
      </c>
      <c r="BC46" s="119">
        <v>0.87014562903657422</v>
      </c>
      <c r="BD46" s="119">
        <v>0.82833620183067413</v>
      </c>
      <c r="BE46" s="119">
        <v>0.81280789874866866</v>
      </c>
      <c r="BF46" s="119">
        <v>0.86949304479578815</v>
      </c>
      <c r="BG46" s="119">
        <v>0.93057753709055302</v>
      </c>
      <c r="BH46" s="119">
        <v>0.83978270842449265</v>
      </c>
      <c r="BI46" s="119">
        <v>0.83894872561693223</v>
      </c>
      <c r="BJ46" s="119">
        <v>0.83007200572557338</v>
      </c>
      <c r="BK46" s="119">
        <v>0.78250834029046235</v>
      </c>
      <c r="BL46" s="119">
        <v>0.79494324220319046</v>
      </c>
      <c r="BM46" s="119">
        <v>0.7882863474521854</v>
      </c>
      <c r="BN46" s="119">
        <v>0.79824686203256146</v>
      </c>
      <c r="BO46" s="119">
        <v>0.76405562444289599</v>
      </c>
      <c r="BP46" s="119">
        <v>0.83691107337149906</v>
      </c>
      <c r="BQ46" s="119">
        <v>0.75216143554397841</v>
      </c>
      <c r="BR46" s="119">
        <v>0.74878449151407356</v>
      </c>
      <c r="BS46" s="119">
        <v>0.81086566389014936</v>
      </c>
      <c r="BT46" s="119">
        <v>0.79436641410535136</v>
      </c>
      <c r="BU46" s="119">
        <v>0.75551021721275868</v>
      </c>
      <c r="BV46" s="119">
        <v>0.74400117200310056</v>
      </c>
      <c r="BW46" s="119">
        <v>0.73963072267118357</v>
      </c>
      <c r="BX46" s="119">
        <v>0.74548611915527541</v>
      </c>
      <c r="BY46" s="119">
        <v>0.76984139935037388</v>
      </c>
      <c r="BZ46" s="119">
        <v>0.69637125863008076</v>
      </c>
      <c r="CA46" s="119">
        <v>0.75085788301345702</v>
      </c>
      <c r="CB46" s="119">
        <v>0.79731569461481266</v>
      </c>
      <c r="CC46" s="119">
        <v>0.74024387981843365</v>
      </c>
      <c r="CD46" s="119">
        <v>0.73225472484932008</v>
      </c>
      <c r="CE46" s="119">
        <v>0.74257712447756308</v>
      </c>
      <c r="CF46" s="119">
        <v>0.73915619772189955</v>
      </c>
      <c r="CG46" s="119">
        <v>0.68450221720690141</v>
      </c>
      <c r="CH46" s="119">
        <v>0.71984263375907542</v>
      </c>
      <c r="CI46" s="119">
        <v>0.76964197742371321</v>
      </c>
      <c r="CJ46" s="119">
        <v>0.74218964313176017</v>
      </c>
      <c r="CK46" s="119">
        <v>0.71303021421386625</v>
      </c>
      <c r="CL46" s="119">
        <v>0.71604991026460441</v>
      </c>
      <c r="CM46" s="119">
        <v>0.69792494597960852</v>
      </c>
      <c r="CN46" s="119">
        <v>0.71823719067334657</v>
      </c>
      <c r="CO46" s="119">
        <v>0.70924187413582296</v>
      </c>
      <c r="CP46" s="119">
        <v>0.71031030256285432</v>
      </c>
      <c r="CQ46" s="119">
        <v>0.71185294053841164</v>
      </c>
      <c r="CR46" s="119">
        <v>0.7329968727509264</v>
      </c>
    </row>
    <row r="47" spans="1:96" x14ac:dyDescent="0.3">
      <c r="A47" s="254"/>
      <c r="B47" s="59" t="s">
        <v>77</v>
      </c>
      <c r="C47" s="119">
        <v>0</v>
      </c>
      <c r="D47" s="119">
        <v>0</v>
      </c>
      <c r="E47" s="119">
        <v>0</v>
      </c>
      <c r="F47" s="119">
        <v>0</v>
      </c>
      <c r="G47" s="119">
        <v>0</v>
      </c>
      <c r="H47" s="119">
        <v>0</v>
      </c>
      <c r="I47" s="119">
        <v>0</v>
      </c>
      <c r="J47" s="119">
        <v>0</v>
      </c>
      <c r="K47" s="119">
        <v>0</v>
      </c>
      <c r="L47" s="119">
        <v>0</v>
      </c>
      <c r="M47" s="119">
        <v>0</v>
      </c>
      <c r="N47" s="119">
        <v>0</v>
      </c>
      <c r="O47" s="119">
        <v>0</v>
      </c>
      <c r="P47" s="119">
        <v>0</v>
      </c>
      <c r="Q47" s="119">
        <v>0</v>
      </c>
      <c r="R47" s="119">
        <v>0</v>
      </c>
      <c r="S47" s="119">
        <v>0</v>
      </c>
      <c r="T47" s="119">
        <v>0</v>
      </c>
      <c r="U47" s="119">
        <v>0</v>
      </c>
      <c r="V47" s="119">
        <v>0</v>
      </c>
      <c r="W47" s="119">
        <v>0</v>
      </c>
      <c r="X47" s="119">
        <v>0</v>
      </c>
      <c r="Y47" s="119">
        <v>0</v>
      </c>
      <c r="Z47" s="119">
        <v>0</v>
      </c>
      <c r="AA47" s="119">
        <v>0</v>
      </c>
      <c r="AB47" s="119">
        <v>0</v>
      </c>
      <c r="AC47" s="119">
        <v>0</v>
      </c>
      <c r="AD47" s="119">
        <v>0</v>
      </c>
      <c r="AE47" s="119">
        <v>0</v>
      </c>
      <c r="AF47" s="119">
        <v>0</v>
      </c>
      <c r="AG47" s="119">
        <v>0</v>
      </c>
      <c r="AH47" s="119">
        <v>0</v>
      </c>
      <c r="AI47" s="119">
        <v>0</v>
      </c>
      <c r="AJ47" s="119">
        <v>0</v>
      </c>
      <c r="AK47" s="119">
        <v>0</v>
      </c>
      <c r="AL47" s="119">
        <v>0</v>
      </c>
      <c r="AM47" s="119">
        <v>0</v>
      </c>
      <c r="AN47" s="119">
        <v>0</v>
      </c>
      <c r="AO47" s="119">
        <v>0</v>
      </c>
      <c r="AP47" s="119">
        <v>0</v>
      </c>
      <c r="AQ47" s="119">
        <v>0</v>
      </c>
      <c r="AR47" s="119">
        <v>0</v>
      </c>
      <c r="AS47" s="119">
        <v>0</v>
      </c>
      <c r="AT47" s="119">
        <v>0</v>
      </c>
      <c r="AU47" s="119">
        <v>0</v>
      </c>
      <c r="AV47" s="119">
        <v>0</v>
      </c>
      <c r="AW47" s="119">
        <v>0</v>
      </c>
      <c r="AX47" s="119">
        <v>0</v>
      </c>
      <c r="AY47" s="119">
        <v>0</v>
      </c>
      <c r="AZ47" s="119">
        <v>0</v>
      </c>
      <c r="BA47" s="119">
        <v>0</v>
      </c>
      <c r="BB47" s="119">
        <v>0</v>
      </c>
      <c r="BC47" s="119">
        <v>0</v>
      </c>
      <c r="BD47" s="119">
        <v>0</v>
      </c>
      <c r="BE47" s="119">
        <v>0</v>
      </c>
      <c r="BF47" s="119">
        <v>0</v>
      </c>
      <c r="BG47" s="119">
        <v>0</v>
      </c>
      <c r="BH47" s="119">
        <v>0</v>
      </c>
      <c r="BI47" s="119">
        <v>0</v>
      </c>
      <c r="BJ47" s="119">
        <v>0</v>
      </c>
      <c r="BK47" s="119">
        <v>0</v>
      </c>
      <c r="BL47" s="119">
        <v>0</v>
      </c>
      <c r="BM47" s="119">
        <v>0</v>
      </c>
      <c r="BN47" s="119">
        <v>0</v>
      </c>
      <c r="BO47" s="119">
        <v>0</v>
      </c>
      <c r="BP47" s="119">
        <v>0</v>
      </c>
      <c r="BQ47" s="119">
        <v>0</v>
      </c>
      <c r="BR47" s="119">
        <v>0</v>
      </c>
      <c r="BS47" s="119">
        <v>0</v>
      </c>
      <c r="BT47" s="119">
        <v>0</v>
      </c>
      <c r="BU47" s="119">
        <v>0</v>
      </c>
      <c r="BV47" s="119">
        <v>0</v>
      </c>
      <c r="BW47" s="119">
        <v>0</v>
      </c>
      <c r="BX47" s="119">
        <v>0</v>
      </c>
      <c r="BY47" s="119">
        <v>0</v>
      </c>
      <c r="BZ47" s="119">
        <v>0</v>
      </c>
      <c r="CA47" s="119">
        <v>0</v>
      </c>
      <c r="CB47" s="119">
        <v>0</v>
      </c>
      <c r="CC47" s="119">
        <v>0</v>
      </c>
      <c r="CD47" s="119">
        <v>0</v>
      </c>
      <c r="CE47" s="119">
        <v>0</v>
      </c>
      <c r="CF47" s="119">
        <v>0</v>
      </c>
      <c r="CG47" s="119">
        <v>0</v>
      </c>
      <c r="CH47" s="119">
        <v>0</v>
      </c>
      <c r="CI47" s="119">
        <v>0</v>
      </c>
      <c r="CJ47" s="119">
        <v>0</v>
      </c>
      <c r="CK47" s="119">
        <v>0</v>
      </c>
      <c r="CL47" s="119">
        <v>0</v>
      </c>
      <c r="CM47" s="119">
        <v>0</v>
      </c>
      <c r="CN47" s="119">
        <v>0</v>
      </c>
      <c r="CO47" s="119">
        <v>0</v>
      </c>
      <c r="CP47" s="119">
        <v>0</v>
      </c>
      <c r="CQ47" s="119">
        <v>0</v>
      </c>
      <c r="CR47" s="119">
        <v>0</v>
      </c>
    </row>
    <row r="48" spans="1:96" x14ac:dyDescent="0.3">
      <c r="A48" s="254"/>
      <c r="B48" s="59" t="s">
        <v>78</v>
      </c>
      <c r="C48" s="119">
        <v>1.0474391177723033</v>
      </c>
      <c r="D48" s="119">
        <v>1.0744585908917221</v>
      </c>
      <c r="E48" s="119">
        <v>1.142430264541465</v>
      </c>
      <c r="F48" s="119">
        <v>1.1208977834330294</v>
      </c>
      <c r="G48" s="119">
        <v>1.0356917870849274</v>
      </c>
      <c r="H48" s="119">
        <v>0.93485508252786376</v>
      </c>
      <c r="I48" s="119">
        <v>1.0671838763081012</v>
      </c>
      <c r="J48" s="119">
        <v>1.0706752838331719</v>
      </c>
      <c r="K48" s="119">
        <v>0.77589367522376473</v>
      </c>
      <c r="L48" s="119">
        <v>0.82281342225581666</v>
      </c>
      <c r="M48" s="119">
        <v>0.92650675144612804</v>
      </c>
      <c r="N48" s="119">
        <v>0.83553049388412393</v>
      </c>
      <c r="O48" s="119">
        <v>0.93645210682019442</v>
      </c>
      <c r="P48" s="119">
        <v>0.97066631409850479</v>
      </c>
      <c r="Q48" s="119">
        <v>0.91402564020274712</v>
      </c>
      <c r="R48" s="119">
        <v>0.88511170794342953</v>
      </c>
      <c r="S48" s="119">
        <v>0.90015763185638131</v>
      </c>
      <c r="T48" s="119">
        <v>0.87460093614809598</v>
      </c>
      <c r="U48" s="119">
        <v>0.93679086341808959</v>
      </c>
      <c r="V48" s="119">
        <v>0.94292258282995334</v>
      </c>
      <c r="W48" s="119">
        <v>0.88893689222248051</v>
      </c>
      <c r="X48" s="119">
        <v>0.84906403203626879</v>
      </c>
      <c r="Y48" s="119">
        <v>0.92837281733895471</v>
      </c>
      <c r="Z48" s="119">
        <v>0.92592149384067357</v>
      </c>
      <c r="AA48" s="119">
        <v>0.88565284526689669</v>
      </c>
      <c r="AB48" s="119">
        <v>1.0352503110736464</v>
      </c>
      <c r="AC48" s="119">
        <v>0.77983952456650585</v>
      </c>
      <c r="AD48" s="119">
        <v>0.80572928935132249</v>
      </c>
      <c r="AE48" s="119">
        <v>0.85539650128571609</v>
      </c>
      <c r="AF48" s="119">
        <v>0.83926818075536802</v>
      </c>
      <c r="AG48" s="119">
        <v>0.96207347872938598</v>
      </c>
      <c r="AH48" s="119">
        <v>0.82890615322837002</v>
      </c>
      <c r="AI48" s="119">
        <v>0.84048814303734831</v>
      </c>
      <c r="AJ48" s="119">
        <v>0.73503914687284111</v>
      </c>
      <c r="AK48" s="119">
        <v>0.75994260746525455</v>
      </c>
      <c r="AL48" s="119">
        <v>0.86728685086853086</v>
      </c>
      <c r="AM48" s="119">
        <v>0.8641347742161114</v>
      </c>
      <c r="AN48" s="119">
        <v>0.86666636645631201</v>
      </c>
      <c r="AO48" s="119">
        <v>0.72979982101314378</v>
      </c>
      <c r="AP48" s="119">
        <v>0.81283289871644571</v>
      </c>
      <c r="AQ48" s="119">
        <v>0.83437282181006833</v>
      </c>
      <c r="AR48" s="119">
        <v>0.81400895333507772</v>
      </c>
      <c r="AS48" s="119">
        <v>0.77000610517152945</v>
      </c>
      <c r="AT48" s="119">
        <v>0.90090185989292038</v>
      </c>
      <c r="AU48" s="119">
        <v>0.75001807705865842</v>
      </c>
      <c r="AV48" s="119">
        <v>0.72369492871573893</v>
      </c>
      <c r="AW48" s="119">
        <v>0.78599891088539275</v>
      </c>
      <c r="AX48" s="119">
        <v>0.78995938302728641</v>
      </c>
      <c r="AY48" s="119">
        <v>0.8523049260010972</v>
      </c>
      <c r="AZ48" s="119">
        <v>0.78568278936253766</v>
      </c>
      <c r="BA48" s="119">
        <v>0.78238846945752627</v>
      </c>
      <c r="BB48" s="119">
        <v>0.78032843600855006</v>
      </c>
      <c r="BC48" s="119">
        <v>0.71637423566808156</v>
      </c>
      <c r="BD48" s="119">
        <v>0.69420067375137451</v>
      </c>
      <c r="BE48" s="119">
        <v>0.785311482516585</v>
      </c>
      <c r="BF48" s="119">
        <v>0.78817103278882561</v>
      </c>
      <c r="BG48" s="119">
        <v>0.72376143021721551</v>
      </c>
      <c r="BH48" s="119">
        <v>0.80329120454185543</v>
      </c>
      <c r="BI48" s="119">
        <v>0.70393215341270432</v>
      </c>
      <c r="BJ48" s="119">
        <v>0.73034811386363196</v>
      </c>
      <c r="BK48" s="119">
        <v>0.73107015892748972</v>
      </c>
      <c r="BL48" s="119">
        <v>0.83851475955891452</v>
      </c>
      <c r="BM48" s="119">
        <v>0.70907509222772369</v>
      </c>
      <c r="BN48" s="119">
        <v>0.67376621550636973</v>
      </c>
      <c r="BO48" s="119">
        <v>0.78669234368773988</v>
      </c>
      <c r="BP48" s="119">
        <v>0.69724419540765492</v>
      </c>
      <c r="BQ48" s="119">
        <v>0.71894596604113525</v>
      </c>
      <c r="BR48" s="119">
        <v>0.78570417422073457</v>
      </c>
      <c r="BS48" s="119">
        <v>0.74074489377122144</v>
      </c>
      <c r="BT48" s="119">
        <v>0.78281591273913198</v>
      </c>
      <c r="BU48" s="119">
        <v>0.7089027023795601</v>
      </c>
      <c r="BV48" s="119">
        <v>0.64529433746358422</v>
      </c>
      <c r="BW48" s="119">
        <v>0.58540151131528517</v>
      </c>
      <c r="BX48" s="119">
        <v>0.70137239629891235</v>
      </c>
      <c r="BY48" s="119">
        <v>0.59046355345854984</v>
      </c>
      <c r="BZ48" s="119">
        <v>0.61698028778967029</v>
      </c>
      <c r="CA48" s="119">
        <v>0.63417483269852482</v>
      </c>
      <c r="CB48" s="119">
        <v>0.75150560905681696</v>
      </c>
      <c r="CC48" s="119">
        <v>0.67865188147009314</v>
      </c>
      <c r="CD48" s="119">
        <v>0.52097274372731406</v>
      </c>
      <c r="CE48" s="119">
        <v>0.57151414388758659</v>
      </c>
      <c r="CF48" s="119">
        <v>0.61352396129542475</v>
      </c>
      <c r="CG48" s="119">
        <v>0.56331229859317167</v>
      </c>
      <c r="CH48" s="119">
        <v>0.61757015610654753</v>
      </c>
      <c r="CI48" s="119">
        <v>0.63594707518783333</v>
      </c>
      <c r="CJ48" s="119">
        <v>0.64377732164204393</v>
      </c>
      <c r="CK48" s="119">
        <v>0.58278967892789091</v>
      </c>
      <c r="CL48" s="119">
        <v>0.62663716151621174</v>
      </c>
      <c r="CM48" s="119">
        <v>0.51305789716110728</v>
      </c>
      <c r="CN48" s="119">
        <v>0.56424094708012817</v>
      </c>
      <c r="CO48" s="119">
        <v>0.55747084216086951</v>
      </c>
      <c r="CP48" s="119">
        <v>0.63976401510578618</v>
      </c>
      <c r="CQ48" s="119">
        <v>0.52691670982404537</v>
      </c>
      <c r="CR48" s="119">
        <v>0.53840992105834984</v>
      </c>
    </row>
    <row r="49" spans="1:96" x14ac:dyDescent="0.3">
      <c r="A49" s="254"/>
      <c r="B49" s="59" t="s">
        <v>96</v>
      </c>
      <c r="C49" s="119">
        <v>1.0074243150221318</v>
      </c>
      <c r="D49" s="119">
        <v>0.9867764179211439</v>
      </c>
      <c r="E49" s="119">
        <v>0.99200061249348803</v>
      </c>
      <c r="F49" s="119">
        <v>1.0097551173637391</v>
      </c>
      <c r="G49" s="119">
        <v>0.99340795589671349</v>
      </c>
      <c r="H49" s="119">
        <v>0.98607995025021178</v>
      </c>
      <c r="I49" s="119">
        <v>0.99257962939171895</v>
      </c>
      <c r="J49" s="119">
        <v>1.0078794901580199</v>
      </c>
      <c r="K49" s="119">
        <v>1.0119963848298368</v>
      </c>
      <c r="L49" s="119">
        <v>1.0141578614843378</v>
      </c>
      <c r="M49" s="119">
        <v>0.9886393385081621</v>
      </c>
      <c r="N49" s="119">
        <v>1.0052217726497683</v>
      </c>
      <c r="O49" s="119">
        <v>1.0024951729581175</v>
      </c>
      <c r="P49" s="119">
        <v>0.97807668052361862</v>
      </c>
      <c r="Q49" s="119">
        <v>0.98991465963860659</v>
      </c>
      <c r="R49" s="119">
        <v>0.99077353752039687</v>
      </c>
      <c r="S49" s="119">
        <v>0.98283960788606561</v>
      </c>
      <c r="T49" s="119">
        <v>0.95884294489261779</v>
      </c>
      <c r="U49" s="119">
        <v>0.95921449018504101</v>
      </c>
      <c r="V49" s="119">
        <v>0.96963446095380057</v>
      </c>
      <c r="W49" s="119">
        <v>0.96565441261651186</v>
      </c>
      <c r="X49" s="119">
        <v>0.95497787148539726</v>
      </c>
      <c r="Y49" s="119">
        <v>0.98537746704125972</v>
      </c>
      <c r="Z49" s="119">
        <v>0.97925437348391886</v>
      </c>
      <c r="AA49" s="119">
        <v>0.98686928817206765</v>
      </c>
      <c r="AB49" s="119">
        <v>0.98061641853573267</v>
      </c>
      <c r="AC49" s="119">
        <v>0.97830414806980548</v>
      </c>
      <c r="AD49" s="119">
        <v>0.93190984686026301</v>
      </c>
      <c r="AE49" s="119">
        <v>0.94446392579115857</v>
      </c>
      <c r="AF49" s="119">
        <v>0.96267774726262223</v>
      </c>
      <c r="AG49" s="119">
        <v>0.95733065513032989</v>
      </c>
      <c r="AH49" s="119">
        <v>0.95486527322398895</v>
      </c>
      <c r="AI49" s="119">
        <v>0.95233943681231503</v>
      </c>
      <c r="AJ49" s="119">
        <v>0.93795110419383032</v>
      </c>
      <c r="AK49" s="119">
        <v>0.94286994148511816</v>
      </c>
      <c r="AL49" s="119">
        <v>0.97112719627846156</v>
      </c>
      <c r="AM49" s="119">
        <v>0.95658457743127479</v>
      </c>
      <c r="AN49" s="119">
        <v>0.95910161493821378</v>
      </c>
      <c r="AO49" s="119">
        <v>0.94203887379443751</v>
      </c>
      <c r="AP49" s="119">
        <v>0.96070876621338575</v>
      </c>
      <c r="AQ49" s="119">
        <v>0.95579266260743168</v>
      </c>
      <c r="AR49" s="119">
        <v>0.95206623334015916</v>
      </c>
      <c r="AS49" s="119">
        <v>0.93934529323537386</v>
      </c>
      <c r="AT49" s="119">
        <v>0.94193343860709533</v>
      </c>
      <c r="AU49" s="119">
        <v>0.90602519508947965</v>
      </c>
      <c r="AV49" s="119">
        <v>0.93717155494439497</v>
      </c>
      <c r="AW49" s="119">
        <v>0.94495958967823435</v>
      </c>
      <c r="AX49" s="119">
        <v>0.94093564808069752</v>
      </c>
      <c r="AY49" s="119">
        <v>0.93099894405875483</v>
      </c>
      <c r="AZ49" s="119">
        <v>0.91852768925150297</v>
      </c>
      <c r="BA49" s="119">
        <v>0.94745853823617232</v>
      </c>
      <c r="BB49" s="119">
        <v>0.92851824032886254</v>
      </c>
      <c r="BC49" s="119">
        <v>0.889153470708965</v>
      </c>
      <c r="BD49" s="119">
        <v>0.88092022315773422</v>
      </c>
      <c r="BE49" s="119">
        <v>0.90831731024995033</v>
      </c>
      <c r="BF49" s="119">
        <v>0.87350101885897158</v>
      </c>
      <c r="BG49" s="119">
        <v>0.9029053089823551</v>
      </c>
      <c r="BH49" s="119">
        <v>0.89605658873456451</v>
      </c>
      <c r="BI49" s="119">
        <v>0.90826915245141693</v>
      </c>
      <c r="BJ49" s="119">
        <v>0.91831754654099917</v>
      </c>
      <c r="BK49" s="119">
        <v>0.88147330098001464</v>
      </c>
      <c r="BL49" s="119">
        <v>0.9049960578038847</v>
      </c>
      <c r="BM49" s="119">
        <v>0.87309577622354784</v>
      </c>
      <c r="BN49" s="119">
        <v>0.87786410668550696</v>
      </c>
      <c r="BO49" s="119">
        <v>0.90185280005578083</v>
      </c>
      <c r="BP49" s="119">
        <v>0.85266887347368481</v>
      </c>
      <c r="BQ49" s="119">
        <v>0.84478216744512169</v>
      </c>
      <c r="BR49" s="119">
        <v>0.86543753558680825</v>
      </c>
      <c r="BS49" s="119">
        <v>0.89286813798161579</v>
      </c>
      <c r="BT49" s="119">
        <v>0.88917210074808051</v>
      </c>
      <c r="BU49" s="119">
        <v>0.88132305855789717</v>
      </c>
      <c r="BV49" s="119">
        <v>0.86072835438823914</v>
      </c>
      <c r="BW49" s="119">
        <v>0.84541214208176019</v>
      </c>
      <c r="BX49" s="119">
        <v>0.85615610768086692</v>
      </c>
      <c r="BY49" s="119">
        <v>0.84461421918430268</v>
      </c>
      <c r="BZ49" s="119">
        <v>0.83236622120715176</v>
      </c>
      <c r="CA49" s="119">
        <v>0.8634600897619723</v>
      </c>
      <c r="CB49" s="119">
        <v>0.86777542122536189</v>
      </c>
      <c r="CC49" s="119">
        <v>0.83395184984931992</v>
      </c>
      <c r="CD49" s="119">
        <v>0.81512140756667639</v>
      </c>
      <c r="CE49" s="119">
        <v>0.79215644195849932</v>
      </c>
      <c r="CF49" s="119">
        <v>0.82657593565042897</v>
      </c>
      <c r="CG49" s="119">
        <v>0.81098999844722153</v>
      </c>
      <c r="CH49" s="119">
        <v>0.80660498324917929</v>
      </c>
      <c r="CI49" s="119">
        <v>0.81627578408370749</v>
      </c>
      <c r="CJ49" s="119">
        <v>0.83863832541920669</v>
      </c>
      <c r="CK49" s="119">
        <v>0.81302888321735756</v>
      </c>
      <c r="CL49" s="119">
        <v>0.7995599108332333</v>
      </c>
      <c r="CM49" s="119">
        <v>0.81030139738984774</v>
      </c>
      <c r="CN49" s="119">
        <v>0.82130246749549185</v>
      </c>
      <c r="CO49" s="119">
        <v>0.790762421859877</v>
      </c>
      <c r="CP49" s="119">
        <v>0.81869635708561672</v>
      </c>
      <c r="CQ49" s="119">
        <v>0.813752853118756</v>
      </c>
      <c r="CR49" s="119">
        <v>0.81151190796628048</v>
      </c>
    </row>
    <row r="50" spans="1:96" x14ac:dyDescent="0.3">
      <c r="A50" s="254"/>
      <c r="B50" s="59" t="s">
        <v>80</v>
      </c>
      <c r="C50" s="119">
        <v>1</v>
      </c>
      <c r="D50" s="119">
        <v>1</v>
      </c>
      <c r="E50" s="119">
        <v>1</v>
      </c>
      <c r="F50" s="119">
        <v>1</v>
      </c>
      <c r="G50" s="119">
        <v>1</v>
      </c>
      <c r="H50" s="119">
        <v>1</v>
      </c>
      <c r="I50" s="119">
        <v>1</v>
      </c>
      <c r="J50" s="119">
        <v>1</v>
      </c>
      <c r="K50" s="119">
        <v>1</v>
      </c>
      <c r="L50" s="119">
        <v>1</v>
      </c>
      <c r="M50" s="119">
        <v>1</v>
      </c>
      <c r="N50" s="119">
        <v>1</v>
      </c>
      <c r="O50" s="119">
        <v>1</v>
      </c>
      <c r="P50" s="119">
        <v>1</v>
      </c>
      <c r="Q50" s="119">
        <v>1</v>
      </c>
      <c r="R50" s="119">
        <v>1</v>
      </c>
      <c r="S50" s="119">
        <v>1</v>
      </c>
      <c r="T50" s="119">
        <v>1</v>
      </c>
      <c r="U50" s="119">
        <v>1</v>
      </c>
      <c r="V50" s="119">
        <v>1</v>
      </c>
      <c r="W50" s="119">
        <v>1</v>
      </c>
      <c r="X50" s="119">
        <v>1</v>
      </c>
      <c r="Y50" s="119">
        <v>1</v>
      </c>
      <c r="Z50" s="119">
        <v>1</v>
      </c>
      <c r="AA50" s="119">
        <v>1</v>
      </c>
      <c r="AB50" s="119">
        <v>1</v>
      </c>
      <c r="AC50" s="119">
        <v>1</v>
      </c>
      <c r="AD50" s="119">
        <v>1</v>
      </c>
      <c r="AE50" s="119">
        <v>1</v>
      </c>
      <c r="AF50" s="119">
        <v>1</v>
      </c>
      <c r="AG50" s="119">
        <v>1</v>
      </c>
      <c r="AH50" s="119">
        <v>1</v>
      </c>
      <c r="AI50" s="119">
        <v>1</v>
      </c>
      <c r="AJ50" s="119">
        <v>1</v>
      </c>
      <c r="AK50" s="119">
        <v>1</v>
      </c>
      <c r="AL50" s="119">
        <v>1</v>
      </c>
      <c r="AM50" s="119">
        <v>1</v>
      </c>
      <c r="AN50" s="119">
        <v>1</v>
      </c>
      <c r="AO50" s="119">
        <v>1</v>
      </c>
      <c r="AP50" s="119">
        <v>1</v>
      </c>
      <c r="AQ50" s="119">
        <v>1</v>
      </c>
      <c r="AR50" s="119">
        <v>1</v>
      </c>
      <c r="AS50" s="119">
        <v>1</v>
      </c>
      <c r="AT50" s="119">
        <v>1</v>
      </c>
      <c r="AU50" s="119">
        <v>1</v>
      </c>
      <c r="AV50" s="119">
        <v>1</v>
      </c>
      <c r="AW50" s="119">
        <v>1</v>
      </c>
      <c r="AX50" s="119">
        <v>1</v>
      </c>
      <c r="AY50" s="119">
        <v>1</v>
      </c>
      <c r="AZ50" s="119">
        <v>1</v>
      </c>
      <c r="BA50" s="119">
        <v>1</v>
      </c>
      <c r="BB50" s="119">
        <v>1</v>
      </c>
      <c r="BC50" s="119">
        <v>1</v>
      </c>
      <c r="BD50" s="119">
        <v>1</v>
      </c>
      <c r="BE50" s="119">
        <v>1</v>
      </c>
      <c r="BF50" s="119">
        <v>1</v>
      </c>
      <c r="BG50" s="119">
        <v>1</v>
      </c>
      <c r="BH50" s="119">
        <v>1</v>
      </c>
      <c r="BI50" s="119">
        <v>1</v>
      </c>
      <c r="BJ50" s="119">
        <v>1</v>
      </c>
      <c r="BK50" s="119">
        <v>1</v>
      </c>
      <c r="BL50" s="119">
        <v>1</v>
      </c>
      <c r="BM50" s="119">
        <v>1</v>
      </c>
      <c r="BN50" s="119">
        <v>1</v>
      </c>
      <c r="BO50" s="119">
        <v>1</v>
      </c>
      <c r="BP50" s="119">
        <v>1</v>
      </c>
      <c r="BQ50" s="119">
        <v>1</v>
      </c>
      <c r="BR50" s="119">
        <v>1</v>
      </c>
      <c r="BS50" s="119">
        <v>1</v>
      </c>
      <c r="BT50" s="119">
        <v>1</v>
      </c>
      <c r="BU50" s="119">
        <v>1</v>
      </c>
      <c r="BV50" s="119">
        <v>1</v>
      </c>
      <c r="BW50" s="119">
        <v>1</v>
      </c>
      <c r="BX50" s="119">
        <v>1</v>
      </c>
      <c r="BY50" s="119">
        <v>1</v>
      </c>
      <c r="BZ50" s="119">
        <v>1</v>
      </c>
      <c r="CA50" s="119">
        <v>1</v>
      </c>
      <c r="CB50" s="119">
        <v>1</v>
      </c>
      <c r="CC50" s="119">
        <v>1</v>
      </c>
      <c r="CD50" s="119">
        <v>1</v>
      </c>
      <c r="CE50" s="119">
        <v>1</v>
      </c>
      <c r="CF50" s="119">
        <v>1</v>
      </c>
      <c r="CG50" s="119">
        <v>1</v>
      </c>
      <c r="CH50" s="119">
        <v>1</v>
      </c>
      <c r="CI50" s="119">
        <v>1</v>
      </c>
      <c r="CJ50" s="119">
        <v>1</v>
      </c>
      <c r="CK50" s="119">
        <v>1</v>
      </c>
      <c r="CL50" s="119">
        <v>1</v>
      </c>
      <c r="CM50" s="119">
        <v>1</v>
      </c>
      <c r="CN50" s="119">
        <v>1</v>
      </c>
      <c r="CO50" s="119">
        <v>1</v>
      </c>
      <c r="CP50" s="119">
        <v>1</v>
      </c>
      <c r="CQ50" s="119">
        <v>1</v>
      </c>
      <c r="CR50" s="119">
        <v>1</v>
      </c>
    </row>
    <row r="51" spans="1:96" x14ac:dyDescent="0.3">
      <c r="A51" s="254"/>
      <c r="B51" s="59" t="s">
        <v>81</v>
      </c>
      <c r="C51" s="119">
        <v>1</v>
      </c>
      <c r="D51" s="119">
        <v>1</v>
      </c>
      <c r="E51" s="119">
        <v>1</v>
      </c>
      <c r="F51" s="119">
        <v>1</v>
      </c>
      <c r="G51" s="119">
        <v>1</v>
      </c>
      <c r="H51" s="119">
        <v>1</v>
      </c>
      <c r="I51" s="119">
        <v>1</v>
      </c>
      <c r="J51" s="119">
        <v>1</v>
      </c>
      <c r="K51" s="119">
        <v>1</v>
      </c>
      <c r="L51" s="119">
        <v>1</v>
      </c>
      <c r="M51" s="119">
        <v>1</v>
      </c>
      <c r="N51" s="119">
        <v>1</v>
      </c>
      <c r="O51" s="119">
        <v>1</v>
      </c>
      <c r="P51" s="119">
        <v>1</v>
      </c>
      <c r="Q51" s="119">
        <v>1</v>
      </c>
      <c r="R51" s="119">
        <v>1</v>
      </c>
      <c r="S51" s="119">
        <v>1</v>
      </c>
      <c r="T51" s="119">
        <v>1</v>
      </c>
      <c r="U51" s="119">
        <v>1</v>
      </c>
      <c r="V51" s="119">
        <v>1</v>
      </c>
      <c r="W51" s="119">
        <v>1</v>
      </c>
      <c r="X51" s="119">
        <v>1</v>
      </c>
      <c r="Y51" s="119">
        <v>1</v>
      </c>
      <c r="Z51" s="119">
        <v>1</v>
      </c>
      <c r="AA51" s="119">
        <v>1</v>
      </c>
      <c r="AB51" s="119">
        <v>1</v>
      </c>
      <c r="AC51" s="119">
        <v>1</v>
      </c>
      <c r="AD51" s="119">
        <v>1</v>
      </c>
      <c r="AE51" s="119">
        <v>1</v>
      </c>
      <c r="AF51" s="119">
        <v>1</v>
      </c>
      <c r="AG51" s="119">
        <v>1</v>
      </c>
      <c r="AH51" s="119">
        <v>1</v>
      </c>
      <c r="AI51" s="119">
        <v>1</v>
      </c>
      <c r="AJ51" s="119">
        <v>1</v>
      </c>
      <c r="AK51" s="119">
        <v>1</v>
      </c>
      <c r="AL51" s="119">
        <v>1</v>
      </c>
      <c r="AM51" s="119">
        <v>1</v>
      </c>
      <c r="AN51" s="119">
        <v>1</v>
      </c>
      <c r="AO51" s="119">
        <v>1</v>
      </c>
      <c r="AP51" s="119">
        <v>1</v>
      </c>
      <c r="AQ51" s="119">
        <v>1</v>
      </c>
      <c r="AR51" s="119">
        <v>1</v>
      </c>
      <c r="AS51" s="119">
        <v>1</v>
      </c>
      <c r="AT51" s="119">
        <v>1</v>
      </c>
      <c r="AU51" s="119">
        <v>1</v>
      </c>
      <c r="AV51" s="119">
        <v>1</v>
      </c>
      <c r="AW51" s="119">
        <v>1</v>
      </c>
      <c r="AX51" s="119">
        <v>1</v>
      </c>
      <c r="AY51" s="119">
        <v>1</v>
      </c>
      <c r="AZ51" s="119">
        <v>1</v>
      </c>
      <c r="BA51" s="119">
        <v>1</v>
      </c>
      <c r="BB51" s="119">
        <v>1</v>
      </c>
      <c r="BC51" s="119">
        <v>1</v>
      </c>
      <c r="BD51" s="119">
        <v>1</v>
      </c>
      <c r="BE51" s="119">
        <v>1</v>
      </c>
      <c r="BF51" s="119">
        <v>1</v>
      </c>
      <c r="BG51" s="119">
        <v>1</v>
      </c>
      <c r="BH51" s="119">
        <v>1</v>
      </c>
      <c r="BI51" s="119">
        <v>1</v>
      </c>
      <c r="BJ51" s="119">
        <v>1</v>
      </c>
      <c r="BK51" s="119">
        <v>1</v>
      </c>
      <c r="BL51" s="119">
        <v>1</v>
      </c>
      <c r="BM51" s="119">
        <v>1</v>
      </c>
      <c r="BN51" s="119">
        <v>1</v>
      </c>
      <c r="BO51" s="119">
        <v>1</v>
      </c>
      <c r="BP51" s="119">
        <v>1</v>
      </c>
      <c r="BQ51" s="119">
        <v>1</v>
      </c>
      <c r="BR51" s="119">
        <v>1</v>
      </c>
      <c r="BS51" s="119">
        <v>1</v>
      </c>
      <c r="BT51" s="119">
        <v>1</v>
      </c>
      <c r="BU51" s="119">
        <v>1</v>
      </c>
      <c r="BV51" s="119">
        <v>1</v>
      </c>
      <c r="BW51" s="119">
        <v>1</v>
      </c>
      <c r="BX51" s="119">
        <v>1</v>
      </c>
      <c r="BY51" s="119">
        <v>1</v>
      </c>
      <c r="BZ51" s="119">
        <v>1</v>
      </c>
      <c r="CA51" s="119">
        <v>1</v>
      </c>
      <c r="CB51" s="119">
        <v>1</v>
      </c>
      <c r="CC51" s="119">
        <v>1</v>
      </c>
      <c r="CD51" s="119">
        <v>1</v>
      </c>
      <c r="CE51" s="119">
        <v>1</v>
      </c>
      <c r="CF51" s="119">
        <v>1</v>
      </c>
      <c r="CG51" s="119">
        <v>1</v>
      </c>
      <c r="CH51" s="119">
        <v>1</v>
      </c>
      <c r="CI51" s="119">
        <v>1</v>
      </c>
      <c r="CJ51" s="119">
        <v>1</v>
      </c>
      <c r="CK51" s="119">
        <v>1</v>
      </c>
      <c r="CL51" s="119">
        <v>1</v>
      </c>
      <c r="CM51" s="119">
        <v>1</v>
      </c>
      <c r="CN51" s="119">
        <v>1</v>
      </c>
      <c r="CO51" s="119">
        <v>1</v>
      </c>
      <c r="CP51" s="119">
        <v>1</v>
      </c>
      <c r="CQ51" s="119">
        <v>1</v>
      </c>
      <c r="CR51" s="119">
        <v>1</v>
      </c>
    </row>
    <row r="52" spans="1:96" x14ac:dyDescent="0.3">
      <c r="A52" s="254"/>
      <c r="B52" s="59" t="s">
        <v>82</v>
      </c>
      <c r="C52" s="119">
        <v>1.0524227836624134</v>
      </c>
      <c r="D52" s="119">
        <v>0.86612936800374085</v>
      </c>
      <c r="E52" s="119">
        <v>1.0153379541862149</v>
      </c>
      <c r="F52" s="119">
        <v>1.1075898023020052</v>
      </c>
      <c r="G52" s="119">
        <v>1.038645062131843</v>
      </c>
      <c r="H52" s="119">
        <v>0.93041629822200622</v>
      </c>
      <c r="I52" s="119">
        <v>1.0229151702852763</v>
      </c>
      <c r="J52" s="119">
        <v>0.93742448272311985</v>
      </c>
      <c r="K52" s="119">
        <v>1.0548599595685302</v>
      </c>
      <c r="L52" s="119">
        <v>1.0351376890009996</v>
      </c>
      <c r="M52" s="119">
        <v>1.0900044021314017</v>
      </c>
      <c r="N52" s="119">
        <v>0.96891345595392875</v>
      </c>
      <c r="O52" s="119">
        <v>0.95324402871110003</v>
      </c>
      <c r="P52" s="119">
        <v>1.0431773434886484</v>
      </c>
      <c r="Q52" s="119">
        <v>1.0454920643830341</v>
      </c>
      <c r="R52" s="119">
        <v>1.0828050165745229</v>
      </c>
      <c r="S52" s="119">
        <v>0.96282785538363125</v>
      </c>
      <c r="T52" s="119">
        <v>1.1486790504534543</v>
      </c>
      <c r="U52" s="119">
        <v>1.0532599660085646</v>
      </c>
      <c r="V52" s="119">
        <v>1.0192724835144518</v>
      </c>
      <c r="W52" s="119">
        <v>1.0792854661753932</v>
      </c>
      <c r="X52" s="119">
        <v>1.1074281484915511</v>
      </c>
      <c r="Y52" s="119">
        <v>0.85089768063636984</v>
      </c>
      <c r="Z52" s="119">
        <v>0.98758818408367544</v>
      </c>
      <c r="AA52" s="119">
        <v>1.0082171688786066</v>
      </c>
      <c r="AB52" s="119">
        <v>0.99151175432050354</v>
      </c>
      <c r="AC52" s="119">
        <v>1.1296004606055916</v>
      </c>
      <c r="AD52" s="119">
        <v>1.0144642305464724</v>
      </c>
      <c r="AE52" s="119">
        <v>1.101788654487291</v>
      </c>
      <c r="AF52" s="119">
        <v>1.0061027219769321</v>
      </c>
      <c r="AG52" s="119">
        <v>1.0735155484018959</v>
      </c>
      <c r="AH52" s="119">
        <v>0.98197324963716925</v>
      </c>
      <c r="AI52" s="119">
        <v>1.2150454828515784</v>
      </c>
      <c r="AJ52" s="119">
        <v>1.1947105890417151</v>
      </c>
      <c r="AK52" s="119">
        <v>1.098508856912769</v>
      </c>
      <c r="AL52" s="119">
        <v>1.0020762545258795</v>
      </c>
      <c r="AM52" s="119">
        <v>1.0505954825733081</v>
      </c>
      <c r="AN52" s="119">
        <v>1.1196018480676984</v>
      </c>
      <c r="AO52" s="119">
        <v>0.94240721757524948</v>
      </c>
      <c r="AP52" s="119">
        <v>0.88045261594912905</v>
      </c>
      <c r="AQ52" s="119">
        <v>1.1369438604247444</v>
      </c>
      <c r="AR52" s="119">
        <v>1.1780906843847641</v>
      </c>
      <c r="AS52" s="119">
        <v>1.0737342141079971</v>
      </c>
      <c r="AT52" s="119">
        <v>0.87847366390927717</v>
      </c>
      <c r="AU52" s="119">
        <v>1.0251890604781002</v>
      </c>
      <c r="AV52" s="119">
        <v>1.1588142615379453</v>
      </c>
      <c r="AW52" s="119">
        <v>0.92782693283235096</v>
      </c>
      <c r="AX52" s="119">
        <v>0.98974816262290122</v>
      </c>
      <c r="AY52" s="119">
        <v>1.0236108068628651</v>
      </c>
      <c r="AZ52" s="119">
        <v>0.99284781335901395</v>
      </c>
      <c r="BA52" s="119">
        <v>1.120814984663375</v>
      </c>
      <c r="BB52" s="119">
        <v>1.1438713090825774</v>
      </c>
      <c r="BC52" s="119">
        <v>1.0138902152451725</v>
      </c>
      <c r="BD52" s="119">
        <v>1.1586773630102976</v>
      </c>
      <c r="BE52" s="119">
        <v>1.1627483554347287</v>
      </c>
      <c r="BF52" s="119">
        <v>0.98246700395419806</v>
      </c>
      <c r="BG52" s="119">
        <v>0.89607956907025454</v>
      </c>
      <c r="BH52" s="119">
        <v>0.9998578784437242</v>
      </c>
      <c r="BI52" s="119">
        <v>1.0924691060695975</v>
      </c>
      <c r="BJ52" s="119">
        <v>1.0841926949105181</v>
      </c>
      <c r="BK52" s="119">
        <v>1.1447599007955267</v>
      </c>
      <c r="BL52" s="119">
        <v>1.2008906126651353</v>
      </c>
      <c r="BM52" s="119">
        <v>1.1592552589620999</v>
      </c>
      <c r="BN52" s="119">
        <v>1.1075436522692619</v>
      </c>
      <c r="BO52" s="119">
        <v>1.0684958876582307</v>
      </c>
      <c r="BP52" s="119">
        <v>1.0729234175732409</v>
      </c>
      <c r="BQ52" s="119">
        <v>1.1672555612965057</v>
      </c>
      <c r="BR52" s="119">
        <v>1.2136210394865912</v>
      </c>
      <c r="BS52" s="119">
        <v>1.0174258847563002</v>
      </c>
      <c r="BT52" s="119">
        <v>1.0826357605592378</v>
      </c>
      <c r="BU52" s="119">
        <v>1.2770822148213532</v>
      </c>
      <c r="BV52" s="119">
        <v>1.2475815469290426</v>
      </c>
      <c r="BW52" s="119">
        <v>1.1152119289969618</v>
      </c>
      <c r="BX52" s="119">
        <v>1.2216258920511118</v>
      </c>
      <c r="BY52" s="119">
        <v>1.3139098942287586</v>
      </c>
      <c r="BZ52" s="119">
        <v>1.1775302086754038</v>
      </c>
      <c r="CA52" s="119">
        <v>1.1756108969283146</v>
      </c>
      <c r="CB52" s="119">
        <v>0.9152447224776955</v>
      </c>
      <c r="CC52" s="119">
        <v>1.1877215643814372</v>
      </c>
      <c r="CD52" s="119">
        <v>1.132526488357076</v>
      </c>
      <c r="CE52" s="119">
        <v>1.1289039231404414</v>
      </c>
      <c r="CF52" s="119">
        <v>1.183572711028664</v>
      </c>
      <c r="CG52" s="119">
        <v>1.1736275343245273</v>
      </c>
      <c r="CH52" s="119">
        <v>1.226020329272016</v>
      </c>
      <c r="CI52" s="119">
        <v>1.1656751968881804</v>
      </c>
      <c r="CJ52" s="119">
        <v>1.0840602766876895</v>
      </c>
      <c r="CK52" s="119">
        <v>1.228178586251417</v>
      </c>
      <c r="CL52" s="119">
        <v>1.1107855762123127</v>
      </c>
      <c r="CM52" s="119">
        <v>1.2070922946533893</v>
      </c>
      <c r="CN52" s="119">
        <v>1.0340628330259902</v>
      </c>
      <c r="CO52" s="119">
        <v>1.2200744348856263</v>
      </c>
      <c r="CP52" s="119">
        <v>1.1636709518157355</v>
      </c>
      <c r="CQ52" s="119">
        <v>1.1296731192616616</v>
      </c>
      <c r="CR52" s="119">
        <v>1.1511282054061336</v>
      </c>
    </row>
    <row r="53" spans="1:96" x14ac:dyDescent="0.3">
      <c r="A53" s="254"/>
      <c r="B53" s="59" t="s">
        <v>83</v>
      </c>
      <c r="C53" s="119">
        <v>1</v>
      </c>
      <c r="D53" s="119">
        <v>1</v>
      </c>
      <c r="E53" s="119">
        <v>1</v>
      </c>
      <c r="F53" s="119">
        <v>1</v>
      </c>
      <c r="G53" s="119">
        <v>1</v>
      </c>
      <c r="H53" s="119">
        <v>1</v>
      </c>
      <c r="I53" s="119">
        <v>1</v>
      </c>
      <c r="J53" s="119">
        <v>1</v>
      </c>
      <c r="K53" s="119">
        <v>1</v>
      </c>
      <c r="L53" s="119">
        <v>1</v>
      </c>
      <c r="M53" s="119">
        <v>1</v>
      </c>
      <c r="N53" s="119">
        <v>1</v>
      </c>
      <c r="O53" s="119">
        <v>1</v>
      </c>
      <c r="P53" s="119">
        <v>1</v>
      </c>
      <c r="Q53" s="119">
        <v>1</v>
      </c>
      <c r="R53" s="119">
        <v>1</v>
      </c>
      <c r="S53" s="119">
        <v>1</v>
      </c>
      <c r="T53" s="119">
        <v>1</v>
      </c>
      <c r="U53" s="119">
        <v>1</v>
      </c>
      <c r="V53" s="119">
        <v>1</v>
      </c>
      <c r="W53" s="119">
        <v>1</v>
      </c>
      <c r="X53" s="119">
        <v>1</v>
      </c>
      <c r="Y53" s="119">
        <v>1</v>
      </c>
      <c r="Z53" s="119">
        <v>1</v>
      </c>
      <c r="AA53" s="119">
        <v>1</v>
      </c>
      <c r="AB53" s="119">
        <v>1</v>
      </c>
      <c r="AC53" s="119">
        <v>1</v>
      </c>
      <c r="AD53" s="119">
        <v>1</v>
      </c>
      <c r="AE53" s="119">
        <v>1</v>
      </c>
      <c r="AF53" s="119">
        <v>1</v>
      </c>
      <c r="AG53" s="119">
        <v>1</v>
      </c>
      <c r="AH53" s="119">
        <v>1</v>
      </c>
      <c r="AI53" s="119">
        <v>1</v>
      </c>
      <c r="AJ53" s="119">
        <v>1</v>
      </c>
      <c r="AK53" s="119">
        <v>1</v>
      </c>
      <c r="AL53" s="119">
        <v>1</v>
      </c>
      <c r="AM53" s="119">
        <v>1</v>
      </c>
      <c r="AN53" s="119">
        <v>1</v>
      </c>
      <c r="AO53" s="119">
        <v>1</v>
      </c>
      <c r="AP53" s="119">
        <v>1</v>
      </c>
      <c r="AQ53" s="119">
        <v>1</v>
      </c>
      <c r="AR53" s="119">
        <v>1</v>
      </c>
      <c r="AS53" s="119">
        <v>1</v>
      </c>
      <c r="AT53" s="119">
        <v>1</v>
      </c>
      <c r="AU53" s="119">
        <v>1</v>
      </c>
      <c r="AV53" s="119">
        <v>1</v>
      </c>
      <c r="AW53" s="119">
        <v>1</v>
      </c>
      <c r="AX53" s="119">
        <v>1</v>
      </c>
      <c r="AY53" s="119">
        <v>1</v>
      </c>
      <c r="AZ53" s="119">
        <v>1</v>
      </c>
      <c r="BA53" s="119">
        <v>1</v>
      </c>
      <c r="BB53" s="119">
        <v>1</v>
      </c>
      <c r="BC53" s="119">
        <v>1</v>
      </c>
      <c r="BD53" s="119">
        <v>1</v>
      </c>
      <c r="BE53" s="119">
        <v>1</v>
      </c>
      <c r="BF53" s="119">
        <v>1</v>
      </c>
      <c r="BG53" s="119">
        <v>1</v>
      </c>
      <c r="BH53" s="119">
        <v>1</v>
      </c>
      <c r="BI53" s="119">
        <v>1</v>
      </c>
      <c r="BJ53" s="119">
        <v>1</v>
      </c>
      <c r="BK53" s="119">
        <v>1</v>
      </c>
      <c r="BL53" s="119">
        <v>1</v>
      </c>
      <c r="BM53" s="119">
        <v>1</v>
      </c>
      <c r="BN53" s="119">
        <v>1</v>
      </c>
      <c r="BO53" s="119">
        <v>1</v>
      </c>
      <c r="BP53" s="119">
        <v>1</v>
      </c>
      <c r="BQ53" s="119">
        <v>1</v>
      </c>
      <c r="BR53" s="119">
        <v>1</v>
      </c>
      <c r="BS53" s="119">
        <v>1</v>
      </c>
      <c r="BT53" s="119">
        <v>1</v>
      </c>
      <c r="BU53" s="119">
        <v>1</v>
      </c>
      <c r="BV53" s="119">
        <v>1</v>
      </c>
      <c r="BW53" s="119">
        <v>1</v>
      </c>
      <c r="BX53" s="119">
        <v>1</v>
      </c>
      <c r="BY53" s="119">
        <v>1</v>
      </c>
      <c r="BZ53" s="119">
        <v>1</v>
      </c>
      <c r="CA53" s="119">
        <v>1</v>
      </c>
      <c r="CB53" s="119">
        <v>1</v>
      </c>
      <c r="CC53" s="119">
        <v>1</v>
      </c>
      <c r="CD53" s="119">
        <v>1</v>
      </c>
      <c r="CE53" s="119">
        <v>1</v>
      </c>
      <c r="CF53" s="119">
        <v>1</v>
      </c>
      <c r="CG53" s="119">
        <v>1</v>
      </c>
      <c r="CH53" s="119">
        <v>1</v>
      </c>
      <c r="CI53" s="119">
        <v>1</v>
      </c>
      <c r="CJ53" s="119">
        <v>1</v>
      </c>
      <c r="CK53" s="119">
        <v>1</v>
      </c>
      <c r="CL53" s="119">
        <v>1</v>
      </c>
      <c r="CM53" s="119">
        <v>1</v>
      </c>
      <c r="CN53" s="119">
        <v>1</v>
      </c>
      <c r="CO53" s="119">
        <v>1</v>
      </c>
      <c r="CP53" s="119">
        <v>1</v>
      </c>
      <c r="CQ53" s="119">
        <v>1</v>
      </c>
      <c r="CR53" s="119">
        <v>1</v>
      </c>
    </row>
    <row r="54" spans="1:96" x14ac:dyDescent="0.3">
      <c r="A54" s="255"/>
      <c r="B54" s="59" t="s">
        <v>84</v>
      </c>
      <c r="C54" s="119">
        <v>1</v>
      </c>
      <c r="D54" s="119">
        <v>1</v>
      </c>
      <c r="E54" s="119">
        <v>1</v>
      </c>
      <c r="F54" s="119">
        <v>1</v>
      </c>
      <c r="G54" s="119">
        <v>1</v>
      </c>
      <c r="H54" s="119">
        <v>1</v>
      </c>
      <c r="I54" s="119">
        <v>1</v>
      </c>
      <c r="J54" s="119">
        <v>1</v>
      </c>
      <c r="K54" s="119">
        <v>1</v>
      </c>
      <c r="L54" s="119">
        <v>1</v>
      </c>
      <c r="M54" s="119">
        <v>1</v>
      </c>
      <c r="N54" s="119">
        <v>1</v>
      </c>
      <c r="O54" s="119">
        <v>1</v>
      </c>
      <c r="P54" s="119">
        <v>1</v>
      </c>
      <c r="Q54" s="119">
        <v>1</v>
      </c>
      <c r="R54" s="119">
        <v>1</v>
      </c>
      <c r="S54" s="119">
        <v>1</v>
      </c>
      <c r="T54" s="119">
        <v>1</v>
      </c>
      <c r="U54" s="119">
        <v>1</v>
      </c>
      <c r="V54" s="119">
        <v>1</v>
      </c>
      <c r="W54" s="119">
        <v>1</v>
      </c>
      <c r="X54" s="119">
        <v>1</v>
      </c>
      <c r="Y54" s="119">
        <v>1</v>
      </c>
      <c r="Z54" s="119">
        <v>1</v>
      </c>
      <c r="AA54" s="119">
        <v>1</v>
      </c>
      <c r="AB54" s="119">
        <v>1</v>
      </c>
      <c r="AC54" s="119">
        <v>1</v>
      </c>
      <c r="AD54" s="119">
        <v>1</v>
      </c>
      <c r="AE54" s="119">
        <v>1</v>
      </c>
      <c r="AF54" s="119">
        <v>1</v>
      </c>
      <c r="AG54" s="119">
        <v>1</v>
      </c>
      <c r="AH54" s="119">
        <v>1</v>
      </c>
      <c r="AI54" s="119">
        <v>1</v>
      </c>
      <c r="AJ54" s="119">
        <v>1</v>
      </c>
      <c r="AK54" s="119">
        <v>1</v>
      </c>
      <c r="AL54" s="119">
        <v>1</v>
      </c>
      <c r="AM54" s="119">
        <v>1</v>
      </c>
      <c r="AN54" s="119">
        <v>1</v>
      </c>
      <c r="AO54" s="119">
        <v>1</v>
      </c>
      <c r="AP54" s="119">
        <v>1</v>
      </c>
      <c r="AQ54" s="119">
        <v>1</v>
      </c>
      <c r="AR54" s="119">
        <v>1</v>
      </c>
      <c r="AS54" s="119">
        <v>1</v>
      </c>
      <c r="AT54" s="119">
        <v>1</v>
      </c>
      <c r="AU54" s="119">
        <v>1</v>
      </c>
      <c r="AV54" s="119">
        <v>1</v>
      </c>
      <c r="AW54" s="119">
        <v>1</v>
      </c>
      <c r="AX54" s="119">
        <v>1</v>
      </c>
      <c r="AY54" s="119">
        <v>1</v>
      </c>
      <c r="AZ54" s="119">
        <v>1</v>
      </c>
      <c r="BA54" s="119">
        <v>1</v>
      </c>
      <c r="BB54" s="119">
        <v>1</v>
      </c>
      <c r="BC54" s="119">
        <v>1</v>
      </c>
      <c r="BD54" s="119">
        <v>1</v>
      </c>
      <c r="BE54" s="119">
        <v>1</v>
      </c>
      <c r="BF54" s="119">
        <v>1</v>
      </c>
      <c r="BG54" s="119">
        <v>1</v>
      </c>
      <c r="BH54" s="119">
        <v>1</v>
      </c>
      <c r="BI54" s="119">
        <v>1</v>
      </c>
      <c r="BJ54" s="119">
        <v>1</v>
      </c>
      <c r="BK54" s="119">
        <v>1</v>
      </c>
      <c r="BL54" s="119">
        <v>1</v>
      </c>
      <c r="BM54" s="119">
        <v>1</v>
      </c>
      <c r="BN54" s="119">
        <v>1</v>
      </c>
      <c r="BO54" s="119">
        <v>1</v>
      </c>
      <c r="BP54" s="119">
        <v>1</v>
      </c>
      <c r="BQ54" s="119">
        <v>1</v>
      </c>
      <c r="BR54" s="119">
        <v>1</v>
      </c>
      <c r="BS54" s="119">
        <v>1</v>
      </c>
      <c r="BT54" s="119">
        <v>1</v>
      </c>
      <c r="BU54" s="119">
        <v>1</v>
      </c>
      <c r="BV54" s="119">
        <v>1</v>
      </c>
      <c r="BW54" s="119">
        <v>1</v>
      </c>
      <c r="BX54" s="119">
        <v>1</v>
      </c>
      <c r="BY54" s="119">
        <v>1</v>
      </c>
      <c r="BZ54" s="119">
        <v>1</v>
      </c>
      <c r="CA54" s="119">
        <v>1</v>
      </c>
      <c r="CB54" s="119">
        <v>1</v>
      </c>
      <c r="CC54" s="119">
        <v>1</v>
      </c>
      <c r="CD54" s="119">
        <v>1</v>
      </c>
      <c r="CE54" s="119">
        <v>1</v>
      </c>
      <c r="CF54" s="119">
        <v>1</v>
      </c>
      <c r="CG54" s="119">
        <v>1</v>
      </c>
      <c r="CH54" s="119">
        <v>1</v>
      </c>
      <c r="CI54" s="119">
        <v>1</v>
      </c>
      <c r="CJ54" s="119">
        <v>1</v>
      </c>
      <c r="CK54" s="119">
        <v>1</v>
      </c>
      <c r="CL54" s="119">
        <v>1</v>
      </c>
      <c r="CM54" s="119">
        <v>1</v>
      </c>
      <c r="CN54" s="119">
        <v>1</v>
      </c>
      <c r="CO54" s="119">
        <v>1</v>
      </c>
      <c r="CP54" s="119">
        <v>1</v>
      </c>
      <c r="CQ54" s="119">
        <v>1</v>
      </c>
      <c r="CR54" s="119">
        <v>1</v>
      </c>
    </row>
    <row r="55" spans="1:96" x14ac:dyDescent="0.3">
      <c r="A55" s="253" t="s">
        <v>15</v>
      </c>
      <c r="B55" s="59" t="s">
        <v>72</v>
      </c>
      <c r="C55" s="119">
        <v>1.05842768482334</v>
      </c>
      <c r="D55" s="119">
        <v>1.02632871705518</v>
      </c>
      <c r="E55" s="119">
        <v>0.943677067281538</v>
      </c>
      <c r="F55" s="119">
        <v>1.0701994507985999</v>
      </c>
      <c r="G55" s="119">
        <v>1.0432661927051601</v>
      </c>
      <c r="H55" s="119">
        <v>0.88331020138132399</v>
      </c>
      <c r="I55" s="119">
        <v>1.08250614647237</v>
      </c>
      <c r="J55" s="119">
        <v>0.90575179445260889</v>
      </c>
      <c r="K55" s="119">
        <v>0.99019420012224402</v>
      </c>
      <c r="L55" s="119">
        <v>1.0188162672507499</v>
      </c>
      <c r="M55" s="119">
        <v>1.04904249658252</v>
      </c>
      <c r="N55" s="119">
        <v>0.84990039672868101</v>
      </c>
      <c r="O55" s="119">
        <v>1.0569350941742499</v>
      </c>
      <c r="P55" s="119">
        <v>1.0269802460477599</v>
      </c>
      <c r="Q55" s="119">
        <v>0.99712238443413692</v>
      </c>
      <c r="R55" s="119">
        <v>0.76982930675112204</v>
      </c>
      <c r="S55" s="119">
        <v>0.99824291008566701</v>
      </c>
      <c r="T55" s="119">
        <v>1.0183697566732299</v>
      </c>
      <c r="U55" s="119">
        <v>0.78350190254421104</v>
      </c>
      <c r="V55" s="119">
        <v>1.0257855392219499</v>
      </c>
      <c r="W55" s="119">
        <v>1.05881366005252</v>
      </c>
      <c r="X55" s="119">
        <v>1.00030237519529</v>
      </c>
      <c r="Y55" s="119">
        <v>1.03361444803504</v>
      </c>
      <c r="Z55" s="119">
        <v>1.05784971027831</v>
      </c>
      <c r="AA55" s="119">
        <v>0.84898049015574895</v>
      </c>
      <c r="AB55" s="119">
        <v>1.07278890713783</v>
      </c>
      <c r="AC55" s="119">
        <v>1.01312391915045</v>
      </c>
      <c r="AD55" s="119">
        <v>0.88144018497145404</v>
      </c>
      <c r="AE55" s="119">
        <v>1.0236853803567301</v>
      </c>
      <c r="AF55" s="119">
        <v>0.92424843181185601</v>
      </c>
      <c r="AG55" s="119">
        <v>1.0218659722274199</v>
      </c>
      <c r="AH55" s="119">
        <v>1.0321979418882701</v>
      </c>
      <c r="AI55" s="119">
        <v>1.0259343062113699</v>
      </c>
      <c r="AJ55" s="119">
        <v>0.83577038637220602</v>
      </c>
      <c r="AK55" s="119">
        <v>1.03472832527262</v>
      </c>
      <c r="AL55" s="119">
        <v>1.0486249675950099</v>
      </c>
      <c r="AM55" s="119">
        <v>1.0134887042694301</v>
      </c>
      <c r="AN55" s="119">
        <v>0.94174122058592102</v>
      </c>
      <c r="AO55" s="119">
        <v>0.95030474068723403</v>
      </c>
      <c r="AP55" s="119">
        <v>0.99211902586901513</v>
      </c>
      <c r="AQ55" s="119">
        <v>0.979919706556871</v>
      </c>
      <c r="AR55" s="119">
        <v>0.98219060860791885</v>
      </c>
      <c r="AS55" s="119">
        <v>1.02259234917768</v>
      </c>
      <c r="AT55" s="119">
        <v>0.91228633022296901</v>
      </c>
      <c r="AU55" s="119">
        <v>0.88571770522583704</v>
      </c>
      <c r="AV55" s="119">
        <v>1.0035333439791301</v>
      </c>
      <c r="AW55" s="119">
        <v>0.94961922517582309</v>
      </c>
      <c r="AX55" s="119">
        <v>0.97514058459584407</v>
      </c>
      <c r="AY55" s="119">
        <v>1.0201781146439299</v>
      </c>
      <c r="AZ55" s="119">
        <v>0.99807820575985196</v>
      </c>
      <c r="BA55" s="119">
        <v>0.89503633705069086</v>
      </c>
      <c r="BB55" s="119">
        <v>0.80327477248875401</v>
      </c>
      <c r="BC55" s="119">
        <v>0.92966584496795102</v>
      </c>
      <c r="BD55" s="119">
        <v>0.9234947752933601</v>
      </c>
      <c r="BE55" s="119">
        <v>0.99109346275778798</v>
      </c>
      <c r="BF55" s="119">
        <v>0.98388889360294007</v>
      </c>
      <c r="BG55" s="119">
        <v>0.80749193580217604</v>
      </c>
      <c r="BH55" s="119">
        <v>0.92855358527497001</v>
      </c>
      <c r="BI55" s="119">
        <v>0.91511100614323304</v>
      </c>
      <c r="BJ55" s="119">
        <v>0.46372016173484998</v>
      </c>
      <c r="BK55" s="119">
        <v>0.96165028275181186</v>
      </c>
      <c r="BL55" s="119">
        <v>0.95875466998713998</v>
      </c>
      <c r="BM55" s="119">
        <v>0.67916487932871406</v>
      </c>
      <c r="BN55" s="119">
        <v>0.93011415592867186</v>
      </c>
      <c r="BO55" s="119">
        <v>0.73443713806562405</v>
      </c>
      <c r="BP55" s="119">
        <v>0.86078167210148104</v>
      </c>
      <c r="BQ55" s="119">
        <v>0.95237204832946798</v>
      </c>
      <c r="BR55" s="119">
        <v>0.90696975823161297</v>
      </c>
      <c r="BS55" s="119">
        <v>0.90290475604747089</v>
      </c>
      <c r="BT55" s="119">
        <v>0.87874829313487002</v>
      </c>
      <c r="BU55" s="119">
        <v>0.59995247288237497</v>
      </c>
      <c r="BV55" s="119">
        <v>0.94170981176653601</v>
      </c>
      <c r="BW55" s="119">
        <v>0.89811577455218405</v>
      </c>
      <c r="BX55" s="119">
        <v>0.95371099972127815</v>
      </c>
      <c r="BY55" s="119">
        <v>0.91507723478388303</v>
      </c>
      <c r="BZ55" s="119">
        <v>0.88225909554916304</v>
      </c>
      <c r="CA55" s="119">
        <v>0.934440345746953</v>
      </c>
      <c r="CB55" s="119">
        <v>0.48934110502715294</v>
      </c>
      <c r="CC55" s="119">
        <v>0.94413394345267199</v>
      </c>
      <c r="CD55" s="119">
        <v>0.923051280834291</v>
      </c>
      <c r="CE55" s="119">
        <v>0.82158783914690403</v>
      </c>
      <c r="CF55" s="119">
        <v>0.90136484085464308</v>
      </c>
      <c r="CG55" s="119">
        <v>0.89381717981854092</v>
      </c>
      <c r="CH55" s="119">
        <v>0.80574331618878003</v>
      </c>
      <c r="CI55" s="119">
        <v>0.90986374420922789</v>
      </c>
      <c r="CJ55" s="119">
        <v>0.54165067495748997</v>
      </c>
      <c r="CK55" s="119">
        <v>0.80213756969141303</v>
      </c>
      <c r="CL55" s="119">
        <v>0.89557461386371207</v>
      </c>
      <c r="CM55" s="119">
        <v>0.83717192469135504</v>
      </c>
      <c r="CN55" s="119">
        <v>0.90476583773808295</v>
      </c>
      <c r="CO55" s="119">
        <v>0.91107112502498011</v>
      </c>
      <c r="CP55" s="119">
        <v>0.602090347920618</v>
      </c>
      <c r="CQ55" s="119">
        <v>0.47765607658586295</v>
      </c>
      <c r="CR55" s="119">
        <v>0.890481336463811</v>
      </c>
    </row>
    <row r="56" spans="1:96" x14ac:dyDescent="0.3">
      <c r="A56" s="254"/>
      <c r="B56" s="59" t="s">
        <v>73</v>
      </c>
      <c r="C56" s="119">
        <v>0.96194901336429284</v>
      </c>
      <c r="D56" s="119">
        <v>1.00852132385046</v>
      </c>
      <c r="E56" s="119">
        <v>0.93448461270019301</v>
      </c>
      <c r="F56" s="119">
        <v>1.0136199257188701</v>
      </c>
      <c r="G56" s="119">
        <v>1.0067552680185301</v>
      </c>
      <c r="H56" s="119">
        <v>1.0321123592870101</v>
      </c>
      <c r="I56" s="119">
        <v>1.0354044457225</v>
      </c>
      <c r="J56" s="119">
        <v>1.05628306811826</v>
      </c>
      <c r="K56" s="119">
        <v>0.98410184782530408</v>
      </c>
      <c r="L56" s="119">
        <v>0.97304805061116684</v>
      </c>
      <c r="M56" s="119">
        <v>1.0186183775189599</v>
      </c>
      <c r="N56" s="119">
        <v>0.90576906507156785</v>
      </c>
      <c r="O56" s="119">
        <v>0.97422529634226196</v>
      </c>
      <c r="P56" s="119">
        <v>1.05917891546716</v>
      </c>
      <c r="Q56" s="119">
        <v>1.01753807387827</v>
      </c>
      <c r="R56" s="119">
        <v>1.0614059037586201</v>
      </c>
      <c r="S56" s="119">
        <v>0.99170706309903289</v>
      </c>
      <c r="T56" s="119">
        <v>0.98942750335643803</v>
      </c>
      <c r="U56" s="119">
        <v>1.0511864722202799</v>
      </c>
      <c r="V56" s="119">
        <v>0.961181071558734</v>
      </c>
      <c r="W56" s="119">
        <v>0.98722192271590103</v>
      </c>
      <c r="X56" s="119">
        <v>0.99672204048873592</v>
      </c>
      <c r="Y56" s="119">
        <v>1.0228297534778199</v>
      </c>
      <c r="Z56" s="119">
        <v>1.0355353665587499</v>
      </c>
      <c r="AA56" s="119">
        <v>1.0728698191597299</v>
      </c>
      <c r="AB56" s="119">
        <v>1.06262098497235</v>
      </c>
      <c r="AC56" s="119">
        <v>0.97281855644116499</v>
      </c>
      <c r="AD56" s="119">
        <v>1.03346123608106</v>
      </c>
      <c r="AE56" s="119">
        <v>0.99769088624605207</v>
      </c>
      <c r="AF56" s="119">
        <v>0.94109724759013591</v>
      </c>
      <c r="AG56" s="119">
        <v>1.0064855808045201</v>
      </c>
      <c r="AH56" s="119">
        <v>0.9962614716096081</v>
      </c>
      <c r="AI56" s="119">
        <v>1.0023240159539499</v>
      </c>
      <c r="AJ56" s="119">
        <v>0.92583686058843195</v>
      </c>
      <c r="AK56" s="119">
        <v>1.00840392350185</v>
      </c>
      <c r="AL56" s="119">
        <v>1.03479071499855</v>
      </c>
      <c r="AM56" s="119">
        <v>1.0435591351456901</v>
      </c>
      <c r="AN56" s="119">
        <v>0.97134926322447701</v>
      </c>
      <c r="AO56" s="119">
        <v>1.0728891611692599</v>
      </c>
      <c r="AP56" s="119">
        <v>0.98544414175434802</v>
      </c>
      <c r="AQ56" s="119">
        <v>0.98351812586616494</v>
      </c>
      <c r="AR56" s="119">
        <v>0.98423709478885801</v>
      </c>
      <c r="AS56" s="119">
        <v>1.0372992939027399</v>
      </c>
      <c r="AT56" s="119">
        <v>1.0604408691365099</v>
      </c>
      <c r="AU56" s="119">
        <v>0.934802484320433</v>
      </c>
      <c r="AV56" s="119">
        <v>1.00233518269616</v>
      </c>
      <c r="AW56" s="119">
        <v>1.0513723734767899</v>
      </c>
      <c r="AX56" s="119">
        <v>0.974374074306944</v>
      </c>
      <c r="AY56" s="119">
        <v>0.9881030967636879</v>
      </c>
      <c r="AZ56" s="119">
        <v>0.99727794545151205</v>
      </c>
      <c r="BA56" s="119">
        <v>0.9597349215085309</v>
      </c>
      <c r="BB56" s="119">
        <v>0.91345691174993504</v>
      </c>
      <c r="BC56" s="119">
        <v>0.97229142473277996</v>
      </c>
      <c r="BD56" s="119">
        <v>0.98537495508885897</v>
      </c>
      <c r="BE56" s="119">
        <v>1.0411893220150701</v>
      </c>
      <c r="BF56" s="119">
        <v>1.019236851824</v>
      </c>
      <c r="BG56" s="119">
        <v>1.0876328243728099</v>
      </c>
      <c r="BH56" s="119">
        <v>0.95869655722639302</v>
      </c>
      <c r="BI56" s="119">
        <v>0.98957204927778686</v>
      </c>
      <c r="BJ56" s="119">
        <v>1.08801250620904</v>
      </c>
      <c r="BK56" s="119">
        <v>1.0399231107857401</v>
      </c>
      <c r="BL56" s="119">
        <v>1.01591407955819</v>
      </c>
      <c r="BM56" s="119">
        <v>1.0650650363551599</v>
      </c>
      <c r="BN56" s="119">
        <v>1.01524131991268</v>
      </c>
      <c r="BO56" s="119">
        <v>1.0560195259509899</v>
      </c>
      <c r="BP56" s="119">
        <v>1.0669252622485901</v>
      </c>
      <c r="BQ56" s="119">
        <v>1.07534093969865</v>
      </c>
      <c r="BR56" s="119">
        <v>1.0234811552538301</v>
      </c>
      <c r="BS56" s="119">
        <v>1.0670119777043601</v>
      </c>
      <c r="BT56" s="119">
        <v>0.96169234040402396</v>
      </c>
      <c r="BU56" s="119">
        <v>1.1012201520755101</v>
      </c>
      <c r="BV56" s="119">
        <v>1.0032660753100899</v>
      </c>
      <c r="BW56" s="119">
        <v>0.97797900158613693</v>
      </c>
      <c r="BX56" s="119">
        <v>1.0327029701425201</v>
      </c>
      <c r="BY56" s="119">
        <v>1.03644437683756</v>
      </c>
      <c r="BZ56" s="119">
        <v>1.0585420040467599</v>
      </c>
      <c r="CA56" s="119">
        <v>1.01928408007113</v>
      </c>
      <c r="CB56" s="119">
        <v>1.08685839254682</v>
      </c>
      <c r="CC56" s="119">
        <v>1.04398544484546</v>
      </c>
      <c r="CD56" s="119">
        <v>1.06539954145658</v>
      </c>
      <c r="CE56" s="119">
        <v>0.96771396868587189</v>
      </c>
      <c r="CF56" s="119">
        <v>1.0408136329082001</v>
      </c>
      <c r="CG56" s="119">
        <v>1.0361653184352599</v>
      </c>
      <c r="CH56" s="119">
        <v>1.0844491323605201</v>
      </c>
      <c r="CI56" s="119">
        <v>0.97151132221763803</v>
      </c>
      <c r="CJ56" s="119">
        <v>1.07080054254838</v>
      </c>
      <c r="CK56" s="119">
        <v>1.08333349569055</v>
      </c>
      <c r="CL56" s="119">
        <v>0.9878937327490569</v>
      </c>
      <c r="CM56" s="119">
        <v>1.0495826113812801</v>
      </c>
      <c r="CN56" s="119">
        <v>0.98865008986489999</v>
      </c>
      <c r="CO56" s="119">
        <v>1.00465527217857</v>
      </c>
      <c r="CP56" s="119">
        <v>1.0702555604437201</v>
      </c>
      <c r="CQ56" s="119">
        <v>1.08413246419816</v>
      </c>
      <c r="CR56" s="119">
        <v>1.02981778888305</v>
      </c>
    </row>
    <row r="57" spans="1:96" x14ac:dyDescent="0.3">
      <c r="A57" s="254"/>
      <c r="B57" s="59" t="s">
        <v>74</v>
      </c>
      <c r="C57" s="119">
        <v>0.94564243813376259</v>
      </c>
      <c r="D57" s="119">
        <v>1.0850925799143751</v>
      </c>
      <c r="E57" s="119">
        <v>0.83702427250914013</v>
      </c>
      <c r="F57" s="119">
        <v>1.0947383396688199</v>
      </c>
      <c r="G57" s="119">
        <v>1.0516251654776299</v>
      </c>
      <c r="H57" s="119">
        <v>1.107567566760935</v>
      </c>
      <c r="I57" s="119">
        <v>1.0777817112660195</v>
      </c>
      <c r="J57" s="119">
        <v>0.9433938683102725</v>
      </c>
      <c r="K57" s="119">
        <v>0.94994279780118818</v>
      </c>
      <c r="L57" s="119">
        <v>1</v>
      </c>
      <c r="M57" s="119">
        <v>1</v>
      </c>
      <c r="N57" s="119">
        <v>1</v>
      </c>
      <c r="O57" s="119">
        <v>1</v>
      </c>
      <c r="P57" s="119">
        <v>1</v>
      </c>
      <c r="Q57" s="119">
        <v>1</v>
      </c>
      <c r="R57" s="119">
        <v>1</v>
      </c>
      <c r="S57" s="119">
        <v>1</v>
      </c>
      <c r="T57" s="119">
        <v>1</v>
      </c>
      <c r="U57" s="119">
        <v>1</v>
      </c>
      <c r="V57" s="119">
        <v>1</v>
      </c>
      <c r="W57" s="119">
        <v>1</v>
      </c>
      <c r="X57" s="119">
        <v>1</v>
      </c>
      <c r="Y57" s="119">
        <v>1</v>
      </c>
      <c r="Z57" s="119">
        <v>1</v>
      </c>
      <c r="AA57" s="119">
        <v>1</v>
      </c>
      <c r="AB57" s="119">
        <v>1</v>
      </c>
      <c r="AC57" s="119">
        <v>1</v>
      </c>
      <c r="AD57" s="119">
        <v>1</v>
      </c>
      <c r="AE57" s="119">
        <v>1</v>
      </c>
      <c r="AF57" s="119">
        <v>1</v>
      </c>
      <c r="AG57" s="119">
        <v>1</v>
      </c>
      <c r="AH57" s="119">
        <v>1</v>
      </c>
      <c r="AI57" s="119">
        <v>1</v>
      </c>
      <c r="AJ57" s="119">
        <v>1</v>
      </c>
      <c r="AK57" s="119">
        <v>1</v>
      </c>
      <c r="AL57" s="119">
        <v>1</v>
      </c>
      <c r="AM57" s="119">
        <v>1</v>
      </c>
      <c r="AN57" s="119">
        <v>1</v>
      </c>
      <c r="AO57" s="119">
        <v>1</v>
      </c>
      <c r="AP57" s="119">
        <v>1</v>
      </c>
      <c r="AQ57" s="119">
        <v>1</v>
      </c>
      <c r="AR57" s="119">
        <v>1</v>
      </c>
      <c r="AS57" s="119">
        <v>1</v>
      </c>
      <c r="AT57" s="119">
        <v>1</v>
      </c>
      <c r="AU57" s="119">
        <v>1</v>
      </c>
      <c r="AV57" s="119">
        <v>1</v>
      </c>
      <c r="AW57" s="119">
        <v>1</v>
      </c>
      <c r="AX57" s="119">
        <v>1</v>
      </c>
      <c r="AY57" s="119">
        <v>1</v>
      </c>
      <c r="AZ57" s="119">
        <v>1</v>
      </c>
      <c r="BA57" s="119">
        <v>1</v>
      </c>
      <c r="BB57" s="119">
        <v>1</v>
      </c>
      <c r="BC57" s="119">
        <v>1</v>
      </c>
      <c r="BD57" s="119">
        <v>1</v>
      </c>
      <c r="BE57" s="119">
        <v>1</v>
      </c>
      <c r="BF57" s="119">
        <v>1</v>
      </c>
      <c r="BG57" s="119">
        <v>1</v>
      </c>
      <c r="BH57" s="119">
        <v>1</v>
      </c>
      <c r="BI57" s="119">
        <v>1</v>
      </c>
      <c r="BJ57" s="119">
        <v>1</v>
      </c>
      <c r="BK57" s="119">
        <v>1</v>
      </c>
      <c r="BL57" s="119">
        <v>1</v>
      </c>
      <c r="BM57" s="119">
        <v>1</v>
      </c>
      <c r="BN57" s="119">
        <v>1</v>
      </c>
      <c r="BO57" s="119">
        <v>1</v>
      </c>
      <c r="BP57" s="119">
        <v>1</v>
      </c>
      <c r="BQ57" s="119">
        <v>1</v>
      </c>
      <c r="BR57" s="119">
        <v>1</v>
      </c>
      <c r="BS57" s="119">
        <v>1</v>
      </c>
      <c r="BT57" s="119">
        <v>1</v>
      </c>
      <c r="BU57" s="119">
        <v>1</v>
      </c>
      <c r="BV57" s="119">
        <v>1</v>
      </c>
      <c r="BW57" s="119">
        <v>1</v>
      </c>
      <c r="BX57" s="119">
        <v>1</v>
      </c>
      <c r="BY57" s="119">
        <v>1</v>
      </c>
      <c r="BZ57" s="119">
        <v>1</v>
      </c>
      <c r="CA57" s="119">
        <v>1</v>
      </c>
      <c r="CB57" s="119">
        <v>1</v>
      </c>
      <c r="CC57" s="119">
        <v>1</v>
      </c>
      <c r="CD57" s="119">
        <v>1</v>
      </c>
      <c r="CE57" s="119">
        <v>1</v>
      </c>
      <c r="CF57" s="119">
        <v>1</v>
      </c>
      <c r="CG57" s="119">
        <v>1</v>
      </c>
      <c r="CH57" s="119">
        <v>1</v>
      </c>
      <c r="CI57" s="119">
        <v>1</v>
      </c>
      <c r="CJ57" s="119">
        <v>1</v>
      </c>
      <c r="CK57" s="119">
        <v>1</v>
      </c>
      <c r="CL57" s="119">
        <v>1</v>
      </c>
      <c r="CM57" s="119">
        <v>1</v>
      </c>
      <c r="CN57" s="119">
        <v>1</v>
      </c>
      <c r="CO57" s="119">
        <v>1</v>
      </c>
      <c r="CP57" s="119">
        <v>1</v>
      </c>
      <c r="CQ57" s="119">
        <v>1</v>
      </c>
      <c r="CR57" s="119">
        <v>1</v>
      </c>
    </row>
    <row r="58" spans="1:96" x14ac:dyDescent="0.3">
      <c r="A58" s="254"/>
      <c r="B58" s="59" t="s">
        <v>75</v>
      </c>
      <c r="C58" s="119">
        <v>0.98430620691992843</v>
      </c>
      <c r="D58" s="119">
        <v>0.98019677850389364</v>
      </c>
      <c r="E58" s="119">
        <v>1.0310084242826352</v>
      </c>
      <c r="F58" s="119">
        <v>0.99617584413335847</v>
      </c>
      <c r="G58" s="119">
        <v>1.0136112728009266</v>
      </c>
      <c r="H58" s="119">
        <v>0.9647568187339125</v>
      </c>
      <c r="I58" s="119">
        <v>1.0115885891471801</v>
      </c>
      <c r="J58" s="119">
        <v>0.9268926993453851</v>
      </c>
      <c r="K58" s="119">
        <v>1.0404318685367149</v>
      </c>
      <c r="L58" s="119">
        <v>1.061989646335165</v>
      </c>
      <c r="M58" s="119">
        <v>1.02346211954477</v>
      </c>
      <c r="N58" s="119">
        <v>1.0323480954526605</v>
      </c>
      <c r="O58" s="119">
        <v>1.0156316959752849</v>
      </c>
      <c r="P58" s="119">
        <v>1.00754058606934</v>
      </c>
      <c r="Q58" s="119">
        <v>0.97263154894239012</v>
      </c>
      <c r="R58" s="119">
        <v>0.96296303866566968</v>
      </c>
      <c r="S58" s="119">
        <v>1.015347682810755</v>
      </c>
      <c r="T58" s="119">
        <v>1.060146908616995</v>
      </c>
      <c r="U58" s="119">
        <v>1.0232110070560152</v>
      </c>
      <c r="V58" s="119">
        <v>1.0469583722333444</v>
      </c>
      <c r="W58" s="119">
        <v>1.004980653360396</v>
      </c>
      <c r="X58" s="119">
        <v>1.03899815311653</v>
      </c>
      <c r="Y58" s="119">
        <v>0.99135883725076945</v>
      </c>
      <c r="Z58" s="119">
        <v>1.0307750079889151</v>
      </c>
      <c r="AA58" s="119">
        <v>1.0122291111198849</v>
      </c>
      <c r="AB58" s="119">
        <v>1.0804284594826501</v>
      </c>
      <c r="AC58" s="119">
        <v>1.0443655386738349</v>
      </c>
      <c r="AD58" s="119">
        <v>1.0551440838337851</v>
      </c>
      <c r="AE58" s="119">
        <v>1.0010246246280103</v>
      </c>
      <c r="AF58" s="119">
        <v>1.1193936308381236</v>
      </c>
      <c r="AG58" s="119">
        <v>1.09159682475283</v>
      </c>
      <c r="AH58" s="119">
        <v>1.0441312468446551</v>
      </c>
      <c r="AI58" s="119">
        <v>1.0820011647928456</v>
      </c>
      <c r="AJ58" s="119">
        <v>1.1458720163624214</v>
      </c>
      <c r="AK58" s="119">
        <v>1.036383492718169</v>
      </c>
      <c r="AL58" s="119">
        <v>1.0556544360122051</v>
      </c>
      <c r="AM58" s="119">
        <v>1.0600387406512251</v>
      </c>
      <c r="AN58" s="119">
        <v>1.1213047564030552</v>
      </c>
      <c r="AO58" s="119">
        <v>1.057129032466954</v>
      </c>
      <c r="AP58" s="119">
        <v>1.0970400254706001</v>
      </c>
      <c r="AQ58" s="119">
        <v>1.132731774199051</v>
      </c>
      <c r="AR58" s="119">
        <v>1.120410211479435</v>
      </c>
      <c r="AS58" s="119">
        <v>1.0629517674908011</v>
      </c>
      <c r="AT58" s="119">
        <v>1.0651216709054934</v>
      </c>
      <c r="AU58" s="119">
        <v>1.2260028867846451</v>
      </c>
      <c r="AV58" s="119">
        <v>1.1341876566799498</v>
      </c>
      <c r="AW58" s="119">
        <v>1.1053308561028301</v>
      </c>
      <c r="AX58" s="119">
        <v>1.1055090437685124</v>
      </c>
      <c r="AY58" s="119">
        <v>1.1007567162522949</v>
      </c>
      <c r="AZ58" s="119">
        <v>1.1370292720556536</v>
      </c>
      <c r="BA58" s="119">
        <v>1.244226833683985</v>
      </c>
      <c r="BB58" s="119">
        <v>1.3946576324260498</v>
      </c>
      <c r="BC58" s="119">
        <v>1.21403170745557</v>
      </c>
      <c r="BD58" s="119">
        <v>1.328769690649755</v>
      </c>
      <c r="BE58" s="119">
        <v>1.2437357423650601</v>
      </c>
      <c r="BF58" s="119">
        <v>1.2084556072471551</v>
      </c>
      <c r="BG58" s="119">
        <v>1.1512410747309225</v>
      </c>
      <c r="BH58" s="119">
        <v>1.1932145413979751</v>
      </c>
      <c r="BI58" s="119">
        <v>1.1441848779220951</v>
      </c>
      <c r="BJ58" s="119">
        <v>1.0347048722978101</v>
      </c>
      <c r="BK58" s="119">
        <v>1.175063444057096</v>
      </c>
      <c r="BL58" s="119">
        <v>1.2062188195604451</v>
      </c>
      <c r="BM58" s="119">
        <v>1.179762089939524</v>
      </c>
      <c r="BN58" s="119">
        <v>1.2343741169230951</v>
      </c>
      <c r="BO58" s="119">
        <v>1.1192139918220649</v>
      </c>
      <c r="BP58" s="119">
        <v>1.1260093041824399</v>
      </c>
      <c r="BQ58" s="119">
        <v>1.1608246945553251</v>
      </c>
      <c r="BR58" s="119">
        <v>1.2291653781489951</v>
      </c>
      <c r="BS58" s="119">
        <v>1.2298044804504702</v>
      </c>
      <c r="BT58" s="119">
        <v>1.303029337194815</v>
      </c>
      <c r="BU58" s="119">
        <v>1.1167338924920036</v>
      </c>
      <c r="BV58" s="119">
        <v>1.282010677170115</v>
      </c>
      <c r="BW58" s="119">
        <v>1.4678715268693652</v>
      </c>
      <c r="BX58" s="119">
        <v>1.4406984429724101</v>
      </c>
      <c r="BY58" s="119">
        <v>1.2867448156794792</v>
      </c>
      <c r="BZ58" s="119">
        <v>1.3825866206043731</v>
      </c>
      <c r="CA58" s="119">
        <v>1.28723689557108</v>
      </c>
      <c r="CB58" s="119">
        <v>1.1603426381997439</v>
      </c>
      <c r="CC58" s="119">
        <v>1.321289565411695</v>
      </c>
      <c r="CD58" s="119">
        <v>1.288360908141855</v>
      </c>
      <c r="CE58" s="119">
        <v>1.53692200138062</v>
      </c>
      <c r="CF58" s="119">
        <v>1.3757894937802799</v>
      </c>
      <c r="CG58" s="119">
        <v>1.4673915722218611</v>
      </c>
      <c r="CH58" s="119">
        <v>1.3027691469191751</v>
      </c>
      <c r="CI58" s="119">
        <v>1.4040669250517679</v>
      </c>
      <c r="CJ58" s="119">
        <v>1.2390887151767305</v>
      </c>
      <c r="CK58" s="119">
        <v>1.2669392369026344</v>
      </c>
      <c r="CL58" s="119">
        <v>1.4881937483901999</v>
      </c>
      <c r="CM58" s="119">
        <v>1.4155285876986401</v>
      </c>
      <c r="CN58" s="119">
        <v>1.408905825486545</v>
      </c>
      <c r="CO58" s="119">
        <v>1.46570837991048</v>
      </c>
      <c r="CP58" s="119">
        <v>1.3502936542948349</v>
      </c>
      <c r="CQ58" s="119">
        <v>1.2932228706492999</v>
      </c>
      <c r="CR58" s="119">
        <v>1.6073935726960349</v>
      </c>
    </row>
    <row r="59" spans="1:96" x14ac:dyDescent="0.3">
      <c r="A59" s="254"/>
      <c r="B59" s="59" t="s">
        <v>76</v>
      </c>
      <c r="C59" s="119">
        <v>0.87971941165183198</v>
      </c>
      <c r="D59" s="119">
        <v>1.33389785834317</v>
      </c>
      <c r="E59" s="119">
        <v>0.73627838614646801</v>
      </c>
      <c r="F59" s="119">
        <v>1.0539671176941099</v>
      </c>
      <c r="G59" s="119">
        <v>1.04108532228262</v>
      </c>
      <c r="H59" s="119">
        <v>1.35663313965365</v>
      </c>
      <c r="I59" s="119">
        <v>0.95651326080739196</v>
      </c>
      <c r="J59" s="119">
        <v>1.3505814303969701</v>
      </c>
      <c r="K59" s="119">
        <v>0.75825002660486096</v>
      </c>
      <c r="L59" s="119">
        <v>0.79376361416154184</v>
      </c>
      <c r="M59" s="119">
        <v>0.91754415911370812</v>
      </c>
      <c r="N59" s="119">
        <v>0.650501749941651</v>
      </c>
      <c r="O59" s="119">
        <v>1.15935921445197</v>
      </c>
      <c r="P59" s="119">
        <v>1.2805116385112201</v>
      </c>
      <c r="Q59" s="119">
        <v>1.3360608684747799</v>
      </c>
      <c r="R59" s="119">
        <v>1.4528837783972599</v>
      </c>
      <c r="S59" s="119">
        <v>0.74575752540240503</v>
      </c>
      <c r="T59" s="119">
        <v>0.78695800805586003</v>
      </c>
      <c r="U59" s="119">
        <v>1.27483400121844</v>
      </c>
      <c r="V59" s="119">
        <v>0.86142414196090511</v>
      </c>
      <c r="W59" s="119">
        <v>1.0296763218873699</v>
      </c>
      <c r="X59" s="119">
        <v>0.79129721276605802</v>
      </c>
      <c r="Y59" s="119">
        <v>1.1018257231689399</v>
      </c>
      <c r="Z59" s="119">
        <v>1.0626714219787801</v>
      </c>
      <c r="AA59" s="119">
        <v>1.6110280759788203</v>
      </c>
      <c r="AB59" s="119">
        <v>1.0005059989485701</v>
      </c>
      <c r="AC59" s="119">
        <v>0.85549525725675601</v>
      </c>
      <c r="AD59" s="119">
        <v>1.1473248613037399</v>
      </c>
      <c r="AE59" s="119">
        <v>1.2631793474808199</v>
      </c>
      <c r="AF59" s="119">
        <v>0.72316270945864203</v>
      </c>
      <c r="AG59" s="119">
        <v>0.98686744227498191</v>
      </c>
      <c r="AH59" s="119">
        <v>0.80677781473781496</v>
      </c>
      <c r="AI59" s="119">
        <v>0.98401533214225501</v>
      </c>
      <c r="AJ59" s="119">
        <v>0.60395464307165503</v>
      </c>
      <c r="AK59" s="119">
        <v>0.83982650964133099</v>
      </c>
      <c r="AL59" s="119">
        <v>0.95202064758618099</v>
      </c>
      <c r="AM59" s="119">
        <v>1.10344688768513</v>
      </c>
      <c r="AN59" s="119">
        <v>0.68609788214199596</v>
      </c>
      <c r="AO59" s="119">
        <v>1.1882065099748</v>
      </c>
      <c r="AP59" s="119">
        <v>0.77864281411758596</v>
      </c>
      <c r="AQ59" s="119">
        <v>0.70158637437682703</v>
      </c>
      <c r="AR59" s="119">
        <v>0.75378449808134695</v>
      </c>
      <c r="AS59" s="119">
        <v>0.97683507048473184</v>
      </c>
      <c r="AT59" s="119">
        <v>1.3275609072157299</v>
      </c>
      <c r="AU59" s="119">
        <v>0.60267922975710997</v>
      </c>
      <c r="AV59" s="119">
        <v>0.86590916509273685</v>
      </c>
      <c r="AW59" s="119">
        <v>1.23898242191958</v>
      </c>
      <c r="AX59" s="119">
        <v>0.77122745022639594</v>
      </c>
      <c r="AY59" s="119">
        <v>0.88755419995403495</v>
      </c>
      <c r="AZ59" s="119">
        <v>0.82168823985296202</v>
      </c>
      <c r="BA59" s="119">
        <v>0.60059748809781099</v>
      </c>
      <c r="BB59" s="119">
        <v>0.53664734264160696</v>
      </c>
      <c r="BC59" s="119">
        <v>0.68616100527826396</v>
      </c>
      <c r="BD59" s="119">
        <v>0.70057389130546999</v>
      </c>
      <c r="BE59" s="119">
        <v>0.88073020514228995</v>
      </c>
      <c r="BF59" s="119">
        <v>0.8140425072565951</v>
      </c>
      <c r="BG59" s="119">
        <v>1.3748625727027399</v>
      </c>
      <c r="BH59" s="119">
        <v>0.706496383292742</v>
      </c>
      <c r="BI59" s="119">
        <v>0.957371706704507</v>
      </c>
      <c r="BJ59" s="119">
        <v>1.51324571371964</v>
      </c>
      <c r="BK59" s="119">
        <v>0.85886777725101404</v>
      </c>
      <c r="BL59" s="119">
        <v>0.85895762316198099</v>
      </c>
      <c r="BM59" s="119">
        <v>1.22834828042489</v>
      </c>
      <c r="BN59" s="119">
        <v>0.91986668879429001</v>
      </c>
      <c r="BO59" s="119">
        <v>1.26383819945673</v>
      </c>
      <c r="BP59" s="119">
        <v>1.36490777815651</v>
      </c>
      <c r="BQ59" s="119">
        <v>1.0539500167839799</v>
      </c>
      <c r="BR59" s="119">
        <v>1.0142132352537101</v>
      </c>
      <c r="BS59" s="119">
        <v>1.01327417008045</v>
      </c>
      <c r="BT59" s="119">
        <v>0.61798989539252402</v>
      </c>
      <c r="BU59" s="119">
        <v>1.2379799923499599</v>
      </c>
      <c r="BV59" s="119">
        <v>0.80697959837717803</v>
      </c>
      <c r="BW59" s="119">
        <v>0.54015083315217705</v>
      </c>
      <c r="BX59" s="119">
        <v>0.73746941716048997</v>
      </c>
      <c r="BY59" s="119">
        <v>0.87547275905524102</v>
      </c>
      <c r="BZ59" s="119">
        <v>0.80625397193926007</v>
      </c>
      <c r="CA59" s="119">
        <v>0.78467315208579602</v>
      </c>
      <c r="CB59" s="119">
        <v>1.3438691391741999</v>
      </c>
      <c r="CC59" s="119">
        <v>0.72846517372629704</v>
      </c>
      <c r="CD59" s="119">
        <v>0.81126423103976497</v>
      </c>
      <c r="CE59" s="119">
        <v>0.49467193390896802</v>
      </c>
      <c r="CF59" s="119">
        <v>0.81618052621750603</v>
      </c>
      <c r="CG59" s="119">
        <v>0.88103157853886893</v>
      </c>
      <c r="CH59" s="119">
        <v>0.94241561055264411</v>
      </c>
      <c r="CI59" s="119">
        <v>0.82170638541521401</v>
      </c>
      <c r="CJ59" s="119">
        <v>1.2997356580153201</v>
      </c>
      <c r="CK59" s="119">
        <v>1.05254214340102</v>
      </c>
      <c r="CL59" s="119">
        <v>0.80772850111483996</v>
      </c>
      <c r="CM59" s="119">
        <v>0.95391370941184495</v>
      </c>
      <c r="CN59" s="119">
        <v>0.72856646261162095</v>
      </c>
      <c r="CO59" s="119">
        <v>0.61741321950564898</v>
      </c>
      <c r="CP59" s="119">
        <v>1.3202692134588401</v>
      </c>
      <c r="CQ59" s="119">
        <v>1.5252841568244397</v>
      </c>
      <c r="CR59" s="119">
        <v>0.83716887380617899</v>
      </c>
    </row>
    <row r="60" spans="1:96" x14ac:dyDescent="0.3">
      <c r="A60" s="254"/>
      <c r="B60" s="59" t="s">
        <v>77</v>
      </c>
      <c r="C60" s="119">
        <v>1</v>
      </c>
      <c r="D60" s="119">
        <v>1</v>
      </c>
      <c r="E60" s="119">
        <v>1</v>
      </c>
      <c r="F60" s="119">
        <v>1</v>
      </c>
      <c r="G60" s="119">
        <v>1</v>
      </c>
      <c r="H60" s="119">
        <v>1</v>
      </c>
      <c r="I60" s="119">
        <v>1</v>
      </c>
      <c r="J60" s="119">
        <v>1</v>
      </c>
      <c r="K60" s="119">
        <v>1</v>
      </c>
      <c r="L60" s="119">
        <v>1</v>
      </c>
      <c r="M60" s="119">
        <v>1</v>
      </c>
      <c r="N60" s="119">
        <v>1</v>
      </c>
      <c r="O60" s="119">
        <v>1</v>
      </c>
      <c r="P60" s="119">
        <v>1</v>
      </c>
      <c r="Q60" s="119">
        <v>1</v>
      </c>
      <c r="R60" s="119">
        <v>1</v>
      </c>
      <c r="S60" s="119">
        <v>1</v>
      </c>
      <c r="T60" s="119">
        <v>1</v>
      </c>
      <c r="U60" s="119">
        <v>1</v>
      </c>
      <c r="V60" s="119">
        <v>1</v>
      </c>
      <c r="W60" s="119">
        <v>1</v>
      </c>
      <c r="X60" s="119">
        <v>1</v>
      </c>
      <c r="Y60" s="119">
        <v>1</v>
      </c>
      <c r="Z60" s="119">
        <v>1</v>
      </c>
      <c r="AA60" s="119">
        <v>1</v>
      </c>
      <c r="AB60" s="119">
        <v>1</v>
      </c>
      <c r="AC60" s="119">
        <v>1</v>
      </c>
      <c r="AD60" s="119">
        <v>1</v>
      </c>
      <c r="AE60" s="119">
        <v>1</v>
      </c>
      <c r="AF60" s="119">
        <v>1</v>
      </c>
      <c r="AG60" s="119">
        <v>1</v>
      </c>
      <c r="AH60" s="119">
        <v>1</v>
      </c>
      <c r="AI60" s="119">
        <v>1</v>
      </c>
      <c r="AJ60" s="119">
        <v>1</v>
      </c>
      <c r="AK60" s="119">
        <v>1</v>
      </c>
      <c r="AL60" s="119">
        <v>1</v>
      </c>
      <c r="AM60" s="119">
        <v>1</v>
      </c>
      <c r="AN60" s="119">
        <v>1</v>
      </c>
      <c r="AO60" s="119">
        <v>1</v>
      </c>
      <c r="AP60" s="119">
        <v>1</v>
      </c>
      <c r="AQ60" s="119">
        <v>1</v>
      </c>
      <c r="AR60" s="119">
        <v>1</v>
      </c>
      <c r="AS60" s="119">
        <v>1</v>
      </c>
      <c r="AT60" s="119">
        <v>1</v>
      </c>
      <c r="AU60" s="119">
        <v>1</v>
      </c>
      <c r="AV60" s="119">
        <v>1</v>
      </c>
      <c r="AW60" s="119">
        <v>1</v>
      </c>
      <c r="AX60" s="119">
        <v>1</v>
      </c>
      <c r="AY60" s="119">
        <v>1</v>
      </c>
      <c r="AZ60" s="119">
        <v>1</v>
      </c>
      <c r="BA60" s="119">
        <v>1</v>
      </c>
      <c r="BB60" s="119">
        <v>1</v>
      </c>
      <c r="BC60" s="119">
        <v>1</v>
      </c>
      <c r="BD60" s="119">
        <v>1</v>
      </c>
      <c r="BE60" s="119">
        <v>1</v>
      </c>
      <c r="BF60" s="119">
        <v>1</v>
      </c>
      <c r="BG60" s="119">
        <v>1</v>
      </c>
      <c r="BH60" s="119">
        <v>1</v>
      </c>
      <c r="BI60" s="119">
        <v>1</v>
      </c>
      <c r="BJ60" s="119">
        <v>1</v>
      </c>
      <c r="BK60" s="119">
        <v>1</v>
      </c>
      <c r="BL60" s="119">
        <v>1</v>
      </c>
      <c r="BM60" s="119">
        <v>1</v>
      </c>
      <c r="BN60" s="119">
        <v>1</v>
      </c>
      <c r="BO60" s="119">
        <v>1</v>
      </c>
      <c r="BP60" s="119">
        <v>1</v>
      </c>
      <c r="BQ60" s="119">
        <v>1</v>
      </c>
      <c r="BR60" s="119">
        <v>1</v>
      </c>
      <c r="BS60" s="119">
        <v>1</v>
      </c>
      <c r="BT60" s="119">
        <v>1</v>
      </c>
      <c r="BU60" s="119">
        <v>1</v>
      </c>
      <c r="BV60" s="119">
        <v>1</v>
      </c>
      <c r="BW60" s="119">
        <v>1</v>
      </c>
      <c r="BX60" s="119">
        <v>1</v>
      </c>
      <c r="BY60" s="119">
        <v>1</v>
      </c>
      <c r="BZ60" s="119">
        <v>1</v>
      </c>
      <c r="CA60" s="119">
        <v>1</v>
      </c>
      <c r="CB60" s="119">
        <v>1</v>
      </c>
      <c r="CC60" s="119">
        <v>1</v>
      </c>
      <c r="CD60" s="119">
        <v>1</v>
      </c>
      <c r="CE60" s="119">
        <v>1</v>
      </c>
      <c r="CF60" s="119">
        <v>1</v>
      </c>
      <c r="CG60" s="119">
        <v>1</v>
      </c>
      <c r="CH60" s="119">
        <v>1</v>
      </c>
      <c r="CI60" s="119">
        <v>1</v>
      </c>
      <c r="CJ60" s="119">
        <v>1</v>
      </c>
      <c r="CK60" s="119">
        <v>1</v>
      </c>
      <c r="CL60" s="119">
        <v>1</v>
      </c>
      <c r="CM60" s="119">
        <v>1</v>
      </c>
      <c r="CN60" s="119">
        <v>1</v>
      </c>
      <c r="CO60" s="119">
        <v>1</v>
      </c>
      <c r="CP60" s="119">
        <v>1</v>
      </c>
      <c r="CQ60" s="119">
        <v>1</v>
      </c>
      <c r="CR60" s="119">
        <v>1</v>
      </c>
    </row>
    <row r="61" spans="1:96" x14ac:dyDescent="0.3">
      <c r="A61" s="254"/>
      <c r="B61" s="59" t="s">
        <v>78</v>
      </c>
      <c r="C61" s="119">
        <v>1.01726931248451</v>
      </c>
      <c r="D61" s="119">
        <v>1.0506330924023799</v>
      </c>
      <c r="E61" s="119">
        <v>0.98495277762683597</v>
      </c>
      <c r="F61" s="119">
        <v>1.1493786793686001</v>
      </c>
      <c r="G61" s="119">
        <v>0.90829751322519692</v>
      </c>
      <c r="H61" s="119">
        <v>0.97502749972703595</v>
      </c>
      <c r="I61" s="119">
        <v>1.1548876001484001</v>
      </c>
      <c r="J61" s="119">
        <v>0.87439933111106105</v>
      </c>
      <c r="K61" s="119">
        <v>1.0561424928907399</v>
      </c>
      <c r="L61" s="119">
        <v>0.87501881807770399</v>
      </c>
      <c r="M61" s="119">
        <v>0.91327483321075897</v>
      </c>
      <c r="N61" s="119">
        <v>0.88902756235398295</v>
      </c>
      <c r="O61" s="119">
        <v>1.09892556994607</v>
      </c>
      <c r="P61" s="119">
        <v>1.07019437327879</v>
      </c>
      <c r="Q61" s="119">
        <v>0.987080363289354</v>
      </c>
      <c r="R61" s="119">
        <v>1.00721667087403</v>
      </c>
      <c r="S61" s="119">
        <v>1.1117669033483599</v>
      </c>
      <c r="T61" s="119">
        <v>1.03108816672728</v>
      </c>
      <c r="U61" s="119">
        <v>0.90206293035264395</v>
      </c>
      <c r="V61" s="119">
        <v>0.93512283955277997</v>
      </c>
      <c r="W61" s="119">
        <v>1.0990989605028501</v>
      </c>
      <c r="X61" s="119">
        <v>0.99745750092767105</v>
      </c>
      <c r="Y61" s="119">
        <v>1.0207247912183299</v>
      </c>
      <c r="Z61" s="119">
        <v>1.1165335564841199</v>
      </c>
      <c r="AA61" s="119">
        <v>0.95306651126630104</v>
      </c>
      <c r="AB61" s="119">
        <v>1.09719130445103</v>
      </c>
      <c r="AC61" s="119">
        <v>0.93793423888495298</v>
      </c>
      <c r="AD61" s="119">
        <v>0.41502719209693101</v>
      </c>
      <c r="AE61" s="119">
        <v>1.02883602395371</v>
      </c>
      <c r="AF61" s="119">
        <v>0.99209986130854999</v>
      </c>
      <c r="AG61" s="119">
        <v>0.77025904159520697</v>
      </c>
      <c r="AH61" s="119">
        <v>1.02690766922562</v>
      </c>
      <c r="AI61" s="119">
        <v>0.81214803425832904</v>
      </c>
      <c r="AJ61" s="119">
        <v>0.82956264860486795</v>
      </c>
      <c r="AK61" s="119">
        <v>0.92921125728639897</v>
      </c>
      <c r="AL61" s="119">
        <v>0.88635992805768204</v>
      </c>
      <c r="AM61" s="119">
        <v>1.0978830718524699</v>
      </c>
      <c r="AN61" s="119">
        <v>0.95002590828047695</v>
      </c>
      <c r="AO61" s="119">
        <v>0.91156884364240298</v>
      </c>
      <c r="AP61" s="119">
        <v>0.91815138427281995</v>
      </c>
      <c r="AQ61" s="119">
        <v>0.87779401649464595</v>
      </c>
      <c r="AR61" s="119">
        <v>0.96296934681092705</v>
      </c>
      <c r="AS61" s="119">
        <v>0.94955202189880406</v>
      </c>
      <c r="AT61" s="119">
        <v>0.13924083725384101</v>
      </c>
      <c r="AU61" s="119">
        <v>0.88534315140535202</v>
      </c>
      <c r="AV61" s="119">
        <v>0.837310646644986</v>
      </c>
      <c r="AW61" s="119">
        <v>0.69326020791270604</v>
      </c>
      <c r="AX61" s="119">
        <v>0.89747797085304504</v>
      </c>
      <c r="AY61" s="119">
        <v>0.94310339180936487</v>
      </c>
      <c r="AZ61" s="119">
        <v>0.91565231786676204</v>
      </c>
      <c r="BA61" s="119">
        <v>0.92049542084346603</v>
      </c>
      <c r="BB61" s="119">
        <v>0.72599033157644599</v>
      </c>
      <c r="BC61" s="119">
        <v>0.80597378460004798</v>
      </c>
      <c r="BD61" s="119">
        <v>0.75614219002730099</v>
      </c>
      <c r="BE61" s="119">
        <v>0.79868364976557205</v>
      </c>
      <c r="BF61" s="119">
        <v>0.85292201965469805</v>
      </c>
      <c r="BG61" s="119">
        <v>0.51410200775036796</v>
      </c>
      <c r="BH61" s="119">
        <v>0.81816824082485096</v>
      </c>
      <c r="BI61" s="119">
        <v>0.81175115250262897</v>
      </c>
      <c r="BJ61" s="119">
        <v>0.29931608471514698</v>
      </c>
      <c r="BK61" s="119">
        <v>0.75547409561726397</v>
      </c>
      <c r="BL61" s="119">
        <v>0.80952439416245303</v>
      </c>
      <c r="BM61" s="119">
        <v>0.15576257801412999</v>
      </c>
      <c r="BN61" s="119">
        <v>0.73940600430599901</v>
      </c>
      <c r="BO61" s="119">
        <v>0.796713142717274</v>
      </c>
      <c r="BP61" s="119">
        <v>0.91363782057529797</v>
      </c>
      <c r="BQ61" s="119">
        <v>0.83826311636514195</v>
      </c>
      <c r="BR61" s="119">
        <v>0.69820419420130697</v>
      </c>
      <c r="BS61" s="119">
        <v>0.27037006715836598</v>
      </c>
      <c r="BT61" s="119">
        <v>0.72151007257067901</v>
      </c>
      <c r="BU61" s="119">
        <v>0.36604496716219997</v>
      </c>
      <c r="BV61" s="119">
        <v>0.73584819156682302</v>
      </c>
      <c r="BW61" s="119">
        <v>0.61463808165878397</v>
      </c>
      <c r="BX61" s="119">
        <v>0.32538264341580497</v>
      </c>
      <c r="BY61" s="119">
        <v>0.66934005928010798</v>
      </c>
      <c r="BZ61" s="119">
        <v>6.7762669223073405E-2</v>
      </c>
      <c r="CA61" s="119">
        <v>0.70961117591536516</v>
      </c>
      <c r="CB61" s="119">
        <v>0.242985263175447</v>
      </c>
      <c r="CC61" s="119">
        <v>0.70221846611974104</v>
      </c>
      <c r="CD61" s="119">
        <v>0.71872008889999806</v>
      </c>
      <c r="CE61" s="119">
        <v>0.58671683774760996</v>
      </c>
      <c r="CF61" s="119">
        <v>0.55713679579467201</v>
      </c>
      <c r="CG61" s="119">
        <v>0.65785128568321305</v>
      </c>
      <c r="CH61" s="119">
        <v>0.63977505913769916</v>
      </c>
      <c r="CI61" s="119">
        <v>0.63944411033930304</v>
      </c>
      <c r="CJ61" s="119">
        <v>9.7529620806079603E-2</v>
      </c>
      <c r="CK61" s="119">
        <v>0.41967073397292698</v>
      </c>
      <c r="CL61" s="119">
        <v>0.66522017511670595</v>
      </c>
      <c r="CM61" s="119">
        <v>0.30675566026619394</v>
      </c>
      <c r="CN61" s="119">
        <v>0.63210052675978701</v>
      </c>
      <c r="CO61" s="119">
        <v>0.68086132208017602</v>
      </c>
      <c r="CP61" s="119">
        <v>0.19260967988380101</v>
      </c>
      <c r="CQ61" s="119">
        <v>0.30217206439828098</v>
      </c>
      <c r="CR61" s="119">
        <v>0.47049784162778902</v>
      </c>
    </row>
    <row r="62" spans="1:96" x14ac:dyDescent="0.3">
      <c r="A62" s="254"/>
      <c r="B62" s="59" t="s">
        <v>96</v>
      </c>
      <c r="C62" s="119">
        <v>1.0753931265722869</v>
      </c>
      <c r="D62" s="119">
        <v>1.007471581384608</v>
      </c>
      <c r="E62" s="119">
        <v>0.94106961649505394</v>
      </c>
      <c r="F62" s="119">
        <v>1.043758835608755</v>
      </c>
      <c r="G62" s="119">
        <v>1.0553384182004701</v>
      </c>
      <c r="H62" s="119">
        <v>0.96373874435926155</v>
      </c>
      <c r="I62" s="119">
        <v>1.0101130503911149</v>
      </c>
      <c r="J62" s="119">
        <v>0.93865929065842857</v>
      </c>
      <c r="K62" s="119">
        <v>0.97152670084977943</v>
      </c>
      <c r="L62" s="119">
        <v>1.0159848950808734</v>
      </c>
      <c r="M62" s="119">
        <v>1.0819363174308201</v>
      </c>
      <c r="N62" s="119">
        <v>0.95463011329568337</v>
      </c>
      <c r="O62" s="119">
        <v>1.0527788024427451</v>
      </c>
      <c r="P62" s="119">
        <v>0.96229363450323091</v>
      </c>
      <c r="Q62" s="119">
        <v>0.94277787673501423</v>
      </c>
      <c r="R62" s="119">
        <v>0.61274921595347553</v>
      </c>
      <c r="S62" s="119">
        <v>1.093976263698462</v>
      </c>
      <c r="T62" s="119">
        <v>1.0492301258554575</v>
      </c>
      <c r="U62" s="119">
        <v>1.073188442611025</v>
      </c>
      <c r="V62" s="119">
        <v>1.0712952788069598</v>
      </c>
      <c r="W62" s="119">
        <v>1.0850597911026649</v>
      </c>
      <c r="X62" s="119">
        <v>0.981890646900757</v>
      </c>
      <c r="Y62" s="119">
        <v>0.99653122950957795</v>
      </c>
      <c r="Z62" s="119">
        <v>1.034974386861985</v>
      </c>
      <c r="AA62" s="119">
        <v>1.0766814244176102</v>
      </c>
      <c r="AB62" s="119">
        <v>1.012966477651136</v>
      </c>
      <c r="AC62" s="119">
        <v>0.99945728039394777</v>
      </c>
      <c r="AD62" s="119">
        <v>1.0115260430923705</v>
      </c>
      <c r="AE62" s="119">
        <v>1.0672796161458948</v>
      </c>
      <c r="AF62" s="119">
        <v>1.0048734363944125</v>
      </c>
      <c r="AG62" s="119">
        <v>0.97911417629410646</v>
      </c>
      <c r="AH62" s="119">
        <v>0.96940891492416015</v>
      </c>
      <c r="AI62" s="119">
        <v>0.97869240815096903</v>
      </c>
      <c r="AJ62" s="119">
        <v>0.96802812207575251</v>
      </c>
      <c r="AK62" s="119">
        <v>0.97452408037295446</v>
      </c>
      <c r="AL62" s="119">
        <v>1.0618809455399001</v>
      </c>
      <c r="AM62" s="119">
        <v>0.90603876693007601</v>
      </c>
      <c r="AN62" s="119">
        <v>1.0391830592627465</v>
      </c>
      <c r="AO62" s="119">
        <v>0.89907351475305697</v>
      </c>
      <c r="AP62" s="119">
        <v>1.007379371859511</v>
      </c>
      <c r="AQ62" s="119">
        <v>0.97868281943354829</v>
      </c>
      <c r="AR62" s="119">
        <v>0.98967787355529946</v>
      </c>
      <c r="AS62" s="119">
        <v>1.0333904113206551</v>
      </c>
      <c r="AT62" s="119">
        <v>1.05446328396881</v>
      </c>
      <c r="AU62" s="119">
        <v>0.91538636623209302</v>
      </c>
      <c r="AV62" s="119">
        <v>0.96413831385010051</v>
      </c>
      <c r="AW62" s="119">
        <v>1.0029697381411455</v>
      </c>
      <c r="AX62" s="119">
        <v>0.96230238740694496</v>
      </c>
      <c r="AY62" s="119">
        <v>0.98711703216350544</v>
      </c>
      <c r="AZ62" s="119">
        <v>1.0229694641186444</v>
      </c>
      <c r="BA62" s="119">
        <v>0.99714445541486207</v>
      </c>
      <c r="BB62" s="119">
        <v>0.90650734628762197</v>
      </c>
      <c r="BC62" s="119">
        <v>0.95133888857079607</v>
      </c>
      <c r="BD62" s="119">
        <v>0.91160081581359387</v>
      </c>
      <c r="BE62" s="119">
        <v>0.96845519245221634</v>
      </c>
      <c r="BF62" s="119">
        <v>1.004765167385151</v>
      </c>
      <c r="BG62" s="119">
        <v>0.93315779802742693</v>
      </c>
      <c r="BH62" s="119">
        <v>0.90283989112124008</v>
      </c>
      <c r="BI62" s="119">
        <v>0.78973180157941947</v>
      </c>
      <c r="BJ62" s="119">
        <v>0.93879085464797307</v>
      </c>
      <c r="BK62" s="119">
        <v>0.94109576085638202</v>
      </c>
      <c r="BL62" s="119">
        <v>0.93375833424543331</v>
      </c>
      <c r="BM62" s="119">
        <v>0.99934839396568753</v>
      </c>
      <c r="BN62" s="119">
        <v>0.89803612417649958</v>
      </c>
      <c r="BO62" s="119">
        <v>0.85883254651736252</v>
      </c>
      <c r="BP62" s="119">
        <v>0.97379574822821502</v>
      </c>
      <c r="BQ62" s="119">
        <v>1.0141512476992451</v>
      </c>
      <c r="BR62" s="119">
        <v>0.8905177691628714</v>
      </c>
      <c r="BS62" s="119">
        <v>0.93667909908122804</v>
      </c>
      <c r="BT62" s="119">
        <v>0.85721726731760151</v>
      </c>
      <c r="BU62" s="119">
        <v>0.91300544586908605</v>
      </c>
      <c r="BV62" s="119">
        <v>0.97471882652184449</v>
      </c>
      <c r="BW62" s="119">
        <v>0.91028872283916595</v>
      </c>
      <c r="BX62" s="119">
        <v>0.96327973627384689</v>
      </c>
      <c r="BY62" s="119">
        <v>1.0010881231995494</v>
      </c>
      <c r="BZ62" s="119">
        <v>0.9496445424824691</v>
      </c>
      <c r="CA62" s="119">
        <v>0.92694841868540756</v>
      </c>
      <c r="CB62" s="119">
        <v>0.74718390723566408</v>
      </c>
      <c r="CC62" s="119">
        <v>0.89230587015390384</v>
      </c>
      <c r="CD62" s="119">
        <v>0.88037315963495555</v>
      </c>
      <c r="CE62" s="119">
        <v>0.89461672756751587</v>
      </c>
      <c r="CF62" s="119">
        <v>0.87925344301312935</v>
      </c>
      <c r="CG62" s="119">
        <v>0.81787703899366948</v>
      </c>
      <c r="CH62" s="119">
        <v>0.848344388847316</v>
      </c>
      <c r="CI62" s="119">
        <v>0.83465688408794803</v>
      </c>
      <c r="CJ62" s="119">
        <v>0.86118384335997145</v>
      </c>
      <c r="CK62" s="119">
        <v>0.90175485470396199</v>
      </c>
      <c r="CL62" s="119">
        <v>0.88192795518018086</v>
      </c>
      <c r="CM62" s="119">
        <v>0.90241316148276585</v>
      </c>
      <c r="CN62" s="119">
        <v>0.86529385464813546</v>
      </c>
      <c r="CO62" s="119">
        <v>0.84905899324877598</v>
      </c>
      <c r="CP62" s="119">
        <v>0.94622545332016605</v>
      </c>
      <c r="CQ62" s="119">
        <v>0.85637587221108602</v>
      </c>
      <c r="CR62" s="119">
        <v>0.82971873631639448</v>
      </c>
    </row>
    <row r="63" spans="1:96" x14ac:dyDescent="0.3">
      <c r="A63" s="254"/>
      <c r="B63" s="59" t="s">
        <v>80</v>
      </c>
      <c r="C63" s="119">
        <v>1</v>
      </c>
      <c r="D63" s="119">
        <v>1</v>
      </c>
      <c r="E63" s="119">
        <v>1</v>
      </c>
      <c r="F63" s="119">
        <v>1</v>
      </c>
      <c r="G63" s="119">
        <v>1</v>
      </c>
      <c r="H63" s="119">
        <v>1</v>
      </c>
      <c r="I63" s="119">
        <v>1</v>
      </c>
      <c r="J63" s="119">
        <v>1</v>
      </c>
      <c r="K63" s="119">
        <v>1</v>
      </c>
      <c r="L63" s="119">
        <v>1</v>
      </c>
      <c r="M63" s="119">
        <v>1</v>
      </c>
      <c r="N63" s="119">
        <v>1</v>
      </c>
      <c r="O63" s="119">
        <v>1</v>
      </c>
      <c r="P63" s="119">
        <v>1</v>
      </c>
      <c r="Q63" s="119">
        <v>1</v>
      </c>
      <c r="R63" s="119">
        <v>1</v>
      </c>
      <c r="S63" s="119">
        <v>1</v>
      </c>
      <c r="T63" s="119">
        <v>1</v>
      </c>
      <c r="U63" s="119">
        <v>1</v>
      </c>
      <c r="V63" s="119">
        <v>1</v>
      </c>
      <c r="W63" s="119">
        <v>1</v>
      </c>
      <c r="X63" s="119">
        <v>1</v>
      </c>
      <c r="Y63" s="119">
        <v>1</v>
      </c>
      <c r="Z63" s="119">
        <v>1</v>
      </c>
      <c r="AA63" s="119">
        <v>1</v>
      </c>
      <c r="AB63" s="119">
        <v>1</v>
      </c>
      <c r="AC63" s="119">
        <v>1</v>
      </c>
      <c r="AD63" s="119">
        <v>1</v>
      </c>
      <c r="AE63" s="119">
        <v>1</v>
      </c>
      <c r="AF63" s="119">
        <v>1</v>
      </c>
      <c r="AG63" s="119">
        <v>1</v>
      </c>
      <c r="AH63" s="119">
        <v>1</v>
      </c>
      <c r="AI63" s="119">
        <v>1</v>
      </c>
      <c r="AJ63" s="119">
        <v>1</v>
      </c>
      <c r="AK63" s="119">
        <v>1</v>
      </c>
      <c r="AL63" s="119">
        <v>1</v>
      </c>
      <c r="AM63" s="119">
        <v>1</v>
      </c>
      <c r="AN63" s="119">
        <v>1</v>
      </c>
      <c r="AO63" s="119">
        <v>1</v>
      </c>
      <c r="AP63" s="119">
        <v>1</v>
      </c>
      <c r="AQ63" s="119">
        <v>1</v>
      </c>
      <c r="AR63" s="119">
        <v>1</v>
      </c>
      <c r="AS63" s="119">
        <v>1</v>
      </c>
      <c r="AT63" s="119">
        <v>1</v>
      </c>
      <c r="AU63" s="119">
        <v>1</v>
      </c>
      <c r="AV63" s="119">
        <v>1</v>
      </c>
      <c r="AW63" s="119">
        <v>1</v>
      </c>
      <c r="AX63" s="119">
        <v>1</v>
      </c>
      <c r="AY63" s="119">
        <v>1</v>
      </c>
      <c r="AZ63" s="119">
        <v>1</v>
      </c>
      <c r="BA63" s="119">
        <v>1</v>
      </c>
      <c r="BB63" s="119">
        <v>1</v>
      </c>
      <c r="BC63" s="119">
        <v>1</v>
      </c>
      <c r="BD63" s="119">
        <v>1</v>
      </c>
      <c r="BE63" s="119">
        <v>1</v>
      </c>
      <c r="BF63" s="119">
        <v>1</v>
      </c>
      <c r="BG63" s="119">
        <v>1</v>
      </c>
      <c r="BH63" s="119">
        <v>1</v>
      </c>
      <c r="BI63" s="119">
        <v>1</v>
      </c>
      <c r="BJ63" s="119">
        <v>1</v>
      </c>
      <c r="BK63" s="119">
        <v>1</v>
      </c>
      <c r="BL63" s="119">
        <v>1</v>
      </c>
      <c r="BM63" s="119">
        <v>1</v>
      </c>
      <c r="BN63" s="119">
        <v>1</v>
      </c>
      <c r="BO63" s="119">
        <v>1</v>
      </c>
      <c r="BP63" s="119">
        <v>1</v>
      </c>
      <c r="BQ63" s="119">
        <v>1</v>
      </c>
      <c r="BR63" s="119">
        <v>1</v>
      </c>
      <c r="BS63" s="119">
        <v>1</v>
      </c>
      <c r="BT63" s="119">
        <v>1</v>
      </c>
      <c r="BU63" s="119">
        <v>1</v>
      </c>
      <c r="BV63" s="119">
        <v>1</v>
      </c>
      <c r="BW63" s="119">
        <v>1</v>
      </c>
      <c r="BX63" s="119">
        <v>1</v>
      </c>
      <c r="BY63" s="119">
        <v>1</v>
      </c>
      <c r="BZ63" s="119">
        <v>1</v>
      </c>
      <c r="CA63" s="119">
        <v>1</v>
      </c>
      <c r="CB63" s="119">
        <v>1</v>
      </c>
      <c r="CC63" s="119">
        <v>1</v>
      </c>
      <c r="CD63" s="119">
        <v>1</v>
      </c>
      <c r="CE63" s="119">
        <v>1</v>
      </c>
      <c r="CF63" s="119">
        <v>1</v>
      </c>
      <c r="CG63" s="119">
        <v>1</v>
      </c>
      <c r="CH63" s="119">
        <v>1</v>
      </c>
      <c r="CI63" s="119">
        <v>1</v>
      </c>
      <c r="CJ63" s="119">
        <v>1</v>
      </c>
      <c r="CK63" s="119">
        <v>1</v>
      </c>
      <c r="CL63" s="119">
        <v>1</v>
      </c>
      <c r="CM63" s="119">
        <v>1</v>
      </c>
      <c r="CN63" s="119">
        <v>1</v>
      </c>
      <c r="CO63" s="119">
        <v>1</v>
      </c>
      <c r="CP63" s="119">
        <v>1</v>
      </c>
      <c r="CQ63" s="119">
        <v>1</v>
      </c>
      <c r="CR63" s="119">
        <v>1</v>
      </c>
    </row>
    <row r="64" spans="1:96" x14ac:dyDescent="0.3">
      <c r="A64" s="254"/>
      <c r="B64" s="59" t="s">
        <v>81</v>
      </c>
      <c r="C64" s="119">
        <v>1</v>
      </c>
      <c r="D64" s="119">
        <v>1</v>
      </c>
      <c r="E64" s="119">
        <v>1</v>
      </c>
      <c r="F64" s="119">
        <v>1</v>
      </c>
      <c r="G64" s="119">
        <v>1</v>
      </c>
      <c r="H64" s="119">
        <v>1</v>
      </c>
      <c r="I64" s="119">
        <v>1</v>
      </c>
      <c r="J64" s="119">
        <v>1</v>
      </c>
      <c r="K64" s="119">
        <v>1</v>
      </c>
      <c r="L64" s="119">
        <v>1</v>
      </c>
      <c r="M64" s="119">
        <v>1</v>
      </c>
      <c r="N64" s="119">
        <v>1</v>
      </c>
      <c r="O64" s="119">
        <v>1</v>
      </c>
      <c r="P64" s="119">
        <v>1</v>
      </c>
      <c r="Q64" s="119">
        <v>1</v>
      </c>
      <c r="R64" s="119">
        <v>1</v>
      </c>
      <c r="S64" s="119">
        <v>1</v>
      </c>
      <c r="T64" s="119">
        <v>1</v>
      </c>
      <c r="U64" s="119">
        <v>1</v>
      </c>
      <c r="V64" s="119">
        <v>1</v>
      </c>
      <c r="W64" s="119">
        <v>1</v>
      </c>
      <c r="X64" s="119">
        <v>1</v>
      </c>
      <c r="Y64" s="119">
        <v>1</v>
      </c>
      <c r="Z64" s="119">
        <v>1</v>
      </c>
      <c r="AA64" s="119">
        <v>1</v>
      </c>
      <c r="AB64" s="119">
        <v>1</v>
      </c>
      <c r="AC64" s="119">
        <v>1</v>
      </c>
      <c r="AD64" s="119">
        <v>1</v>
      </c>
      <c r="AE64" s="119">
        <v>1</v>
      </c>
      <c r="AF64" s="119">
        <v>1</v>
      </c>
      <c r="AG64" s="119">
        <v>1</v>
      </c>
      <c r="AH64" s="119">
        <v>1</v>
      </c>
      <c r="AI64" s="119">
        <v>1</v>
      </c>
      <c r="AJ64" s="119">
        <v>1</v>
      </c>
      <c r="AK64" s="119">
        <v>1</v>
      </c>
      <c r="AL64" s="119">
        <v>1</v>
      </c>
      <c r="AM64" s="119">
        <v>1</v>
      </c>
      <c r="AN64" s="119">
        <v>1</v>
      </c>
      <c r="AO64" s="119">
        <v>1</v>
      </c>
      <c r="AP64" s="119">
        <v>1</v>
      </c>
      <c r="AQ64" s="119">
        <v>1</v>
      </c>
      <c r="AR64" s="119">
        <v>1</v>
      </c>
      <c r="AS64" s="119">
        <v>1</v>
      </c>
      <c r="AT64" s="119">
        <v>1</v>
      </c>
      <c r="AU64" s="119">
        <v>1</v>
      </c>
      <c r="AV64" s="119">
        <v>1</v>
      </c>
      <c r="AW64" s="119">
        <v>1</v>
      </c>
      <c r="AX64" s="119">
        <v>1</v>
      </c>
      <c r="AY64" s="119">
        <v>1</v>
      </c>
      <c r="AZ64" s="119">
        <v>1</v>
      </c>
      <c r="BA64" s="119">
        <v>1</v>
      </c>
      <c r="BB64" s="119">
        <v>1</v>
      </c>
      <c r="BC64" s="119">
        <v>1</v>
      </c>
      <c r="BD64" s="119">
        <v>1</v>
      </c>
      <c r="BE64" s="119">
        <v>1</v>
      </c>
      <c r="BF64" s="119">
        <v>1</v>
      </c>
      <c r="BG64" s="119">
        <v>1</v>
      </c>
      <c r="BH64" s="119">
        <v>1</v>
      </c>
      <c r="BI64" s="119">
        <v>1</v>
      </c>
      <c r="BJ64" s="119">
        <v>1</v>
      </c>
      <c r="BK64" s="119">
        <v>1</v>
      </c>
      <c r="BL64" s="119">
        <v>1</v>
      </c>
      <c r="BM64" s="119">
        <v>1</v>
      </c>
      <c r="BN64" s="119">
        <v>1</v>
      </c>
      <c r="BO64" s="119">
        <v>1</v>
      </c>
      <c r="BP64" s="119">
        <v>1</v>
      </c>
      <c r="BQ64" s="119">
        <v>1</v>
      </c>
      <c r="BR64" s="119">
        <v>1</v>
      </c>
      <c r="BS64" s="119">
        <v>1</v>
      </c>
      <c r="BT64" s="119">
        <v>1</v>
      </c>
      <c r="BU64" s="119">
        <v>1</v>
      </c>
      <c r="BV64" s="119">
        <v>1</v>
      </c>
      <c r="BW64" s="119">
        <v>1</v>
      </c>
      <c r="BX64" s="119">
        <v>1</v>
      </c>
      <c r="BY64" s="119">
        <v>1</v>
      </c>
      <c r="BZ64" s="119">
        <v>1</v>
      </c>
      <c r="CA64" s="119">
        <v>1</v>
      </c>
      <c r="CB64" s="119">
        <v>1</v>
      </c>
      <c r="CC64" s="119">
        <v>1</v>
      </c>
      <c r="CD64" s="119">
        <v>1</v>
      </c>
      <c r="CE64" s="119">
        <v>1</v>
      </c>
      <c r="CF64" s="119">
        <v>1</v>
      </c>
      <c r="CG64" s="119">
        <v>1</v>
      </c>
      <c r="CH64" s="119">
        <v>1</v>
      </c>
      <c r="CI64" s="119">
        <v>1</v>
      </c>
      <c r="CJ64" s="119">
        <v>1</v>
      </c>
      <c r="CK64" s="119">
        <v>1</v>
      </c>
      <c r="CL64" s="119">
        <v>1</v>
      </c>
      <c r="CM64" s="119">
        <v>1</v>
      </c>
      <c r="CN64" s="119">
        <v>1</v>
      </c>
      <c r="CO64" s="119">
        <v>1</v>
      </c>
      <c r="CP64" s="119">
        <v>1</v>
      </c>
      <c r="CQ64" s="119">
        <v>1</v>
      </c>
      <c r="CR64" s="119">
        <v>1</v>
      </c>
    </row>
    <row r="65" spans="1:96" x14ac:dyDescent="0.3">
      <c r="A65" s="254"/>
      <c r="B65" s="59" t="s">
        <v>82</v>
      </c>
      <c r="C65" s="119">
        <v>0.93758644178569406</v>
      </c>
      <c r="D65" s="230">
        <v>0.84586454045378456</v>
      </c>
      <c r="E65" s="119">
        <v>0.75414263912187496</v>
      </c>
      <c r="F65" s="119">
        <v>0.83937589715284311</v>
      </c>
      <c r="G65" s="119">
        <v>0.80345682730262002</v>
      </c>
      <c r="H65" s="119">
        <v>1.12685017021251</v>
      </c>
      <c r="I65" s="119">
        <v>0.84499986202282196</v>
      </c>
      <c r="J65" s="119">
        <v>1.6686264526191901</v>
      </c>
      <c r="K65" s="119">
        <v>0.73062056714402102</v>
      </c>
      <c r="L65" s="119">
        <v>0.776071803227109</v>
      </c>
      <c r="M65" s="119">
        <v>0.72826445957978703</v>
      </c>
      <c r="N65" s="119">
        <v>0.72689062432024609</v>
      </c>
      <c r="O65" s="119">
        <v>0.87901019426477289</v>
      </c>
      <c r="P65" s="119">
        <v>1.2511919866093899</v>
      </c>
      <c r="Q65" s="119">
        <v>0.95061167611102215</v>
      </c>
      <c r="R65" s="119">
        <v>1.1013999430588599</v>
      </c>
      <c r="S65" s="119">
        <v>0.71807710067008101</v>
      </c>
      <c r="T65" s="119">
        <v>0.71473412974059403</v>
      </c>
      <c r="U65" s="119">
        <v>0.97650606681490704</v>
      </c>
      <c r="V65" s="119">
        <v>1.18621968484382</v>
      </c>
      <c r="W65" s="119">
        <v>1.4047276563029301</v>
      </c>
      <c r="X65" s="119">
        <v>0.86861665529977805</v>
      </c>
      <c r="Y65" s="119">
        <v>0.97358878676694816</v>
      </c>
      <c r="Z65" s="119">
        <v>1.06371377424364</v>
      </c>
      <c r="AA65" s="119">
        <v>0.87400393199419302</v>
      </c>
      <c r="AB65" s="119">
        <v>0.75683077596438697</v>
      </c>
      <c r="AC65" s="119">
        <v>0.79795672560955488</v>
      </c>
      <c r="AD65" s="230">
        <v>0.92229670994186752</v>
      </c>
      <c r="AE65" s="119">
        <v>1.04663669427418</v>
      </c>
      <c r="AF65" s="119">
        <v>0.74494576740426199</v>
      </c>
      <c r="AG65" s="119">
        <v>0.95977703958072502</v>
      </c>
      <c r="AH65" s="119">
        <v>0.75677978987071215</v>
      </c>
      <c r="AI65" s="119">
        <v>0.74722439353396797</v>
      </c>
      <c r="AJ65" s="119">
        <v>0.75422612861254801</v>
      </c>
      <c r="AK65" s="119">
        <v>0.79658543017307604</v>
      </c>
      <c r="AL65" s="119">
        <v>0.72174893150164787</v>
      </c>
      <c r="AM65" s="119">
        <v>1.0195139094038601</v>
      </c>
      <c r="AN65" s="119">
        <v>0.74934464925816202</v>
      </c>
      <c r="AO65" s="119">
        <v>1.02975958851019</v>
      </c>
      <c r="AP65" s="119">
        <v>0.75208837287061003</v>
      </c>
      <c r="AQ65" s="119">
        <v>0.74630727048864398</v>
      </c>
      <c r="AR65" s="119">
        <v>0.88788491160771899</v>
      </c>
      <c r="AS65" s="119">
        <v>0.80371256868590801</v>
      </c>
      <c r="AT65" s="119">
        <v>0.79707367592003098</v>
      </c>
      <c r="AU65" s="119">
        <v>0.74359082308216895</v>
      </c>
      <c r="AV65" s="119">
        <v>0.79025389055164896</v>
      </c>
      <c r="AW65" s="119">
        <v>0.85642057349354084</v>
      </c>
      <c r="AX65" s="119">
        <v>0.87837693007869289</v>
      </c>
      <c r="AY65" s="119">
        <v>0.87600897485657403</v>
      </c>
      <c r="AZ65" s="119">
        <v>0.832756962597064</v>
      </c>
      <c r="BA65" s="119">
        <v>0.73281321908108199</v>
      </c>
      <c r="BB65" s="119">
        <v>0.76298929329212195</v>
      </c>
      <c r="BC65" s="119">
        <v>0.77253533748518499</v>
      </c>
      <c r="BD65" s="119">
        <v>0.79300886892965006</v>
      </c>
      <c r="BE65" s="119">
        <v>0.77619856760729</v>
      </c>
      <c r="BF65" s="119">
        <v>0.75471041754166701</v>
      </c>
      <c r="BG65" s="119">
        <v>1.1347663283838201</v>
      </c>
      <c r="BH65" s="119">
        <v>0.86028145686193414</v>
      </c>
      <c r="BI65" s="230">
        <v>1.1146905315347471</v>
      </c>
      <c r="BJ65" s="119">
        <v>1.3690996062075598</v>
      </c>
      <c r="BK65" s="119">
        <v>1.1010357601924501</v>
      </c>
      <c r="BL65" s="119">
        <v>0.84393528244534011</v>
      </c>
      <c r="BM65" s="230">
        <v>0.97656427579013005</v>
      </c>
      <c r="BN65" s="119">
        <v>1.10919326913492</v>
      </c>
      <c r="BO65" s="119">
        <v>0.98376458567561298</v>
      </c>
      <c r="BP65" s="230">
        <v>1.1746920402628664</v>
      </c>
      <c r="BQ65" s="119">
        <v>1.3656194948501199</v>
      </c>
      <c r="BR65" s="119">
        <v>1.29284585391037</v>
      </c>
      <c r="BS65" s="119">
        <v>1.1279108241640501</v>
      </c>
      <c r="BT65" s="119">
        <v>0.767116371729478</v>
      </c>
      <c r="BU65" s="119">
        <v>1.2901819466203299</v>
      </c>
      <c r="BV65" s="119">
        <v>0.98392849179731101</v>
      </c>
      <c r="BW65" s="119">
        <v>0.751407772539608</v>
      </c>
      <c r="BX65" s="119">
        <v>0.76722297694307295</v>
      </c>
      <c r="BY65" s="119">
        <v>0.91500476196371505</v>
      </c>
      <c r="BZ65" s="119">
        <v>1.0041320308816</v>
      </c>
      <c r="CA65" s="119">
        <v>0.86795809636256605</v>
      </c>
      <c r="CB65" s="230">
        <v>1.0022288558096031</v>
      </c>
      <c r="CC65" s="119">
        <v>1.13649961525664</v>
      </c>
      <c r="CD65" s="119">
        <v>1.39392450865208</v>
      </c>
      <c r="CE65" s="119">
        <v>0.77923163565975495</v>
      </c>
      <c r="CF65" s="119">
        <v>0.76055318771924796</v>
      </c>
      <c r="CG65" s="119">
        <v>0.92963314726552793</v>
      </c>
      <c r="CH65" s="119">
        <v>1.12089838585093</v>
      </c>
      <c r="CI65" s="119">
        <v>1.3094540101365399</v>
      </c>
      <c r="CJ65" s="119">
        <v>1.8959478279453603</v>
      </c>
      <c r="CK65" s="119">
        <v>1.71644514191774</v>
      </c>
      <c r="CL65" s="119">
        <v>0.85592836452709686</v>
      </c>
      <c r="CM65" s="119">
        <v>1.03517506461917</v>
      </c>
      <c r="CN65" s="119">
        <v>1.18053177309365</v>
      </c>
      <c r="CO65" s="119">
        <v>0.77514527210289896</v>
      </c>
      <c r="CP65" s="119">
        <v>1.48213582356241</v>
      </c>
      <c r="CQ65" s="230">
        <v>1.1939923257667791</v>
      </c>
      <c r="CR65" s="119">
        <v>0.90584882797114796</v>
      </c>
    </row>
    <row r="66" spans="1:96" x14ac:dyDescent="0.3">
      <c r="A66" s="254"/>
      <c r="B66" s="59" t="s">
        <v>83</v>
      </c>
      <c r="C66" s="119">
        <v>1</v>
      </c>
      <c r="D66" s="119">
        <v>1</v>
      </c>
      <c r="E66" s="119">
        <v>1</v>
      </c>
      <c r="F66" s="119">
        <v>1</v>
      </c>
      <c r="G66" s="119">
        <v>1</v>
      </c>
      <c r="H66" s="119">
        <v>1</v>
      </c>
      <c r="I66" s="119">
        <v>1</v>
      </c>
      <c r="J66" s="119">
        <v>1</v>
      </c>
      <c r="K66" s="119">
        <v>1</v>
      </c>
      <c r="L66" s="119">
        <v>1</v>
      </c>
      <c r="M66" s="119">
        <v>1</v>
      </c>
      <c r="N66" s="119">
        <v>1</v>
      </c>
      <c r="O66" s="119">
        <v>1</v>
      </c>
      <c r="P66" s="119">
        <v>1</v>
      </c>
      <c r="Q66" s="119">
        <v>1</v>
      </c>
      <c r="R66" s="119">
        <v>1</v>
      </c>
      <c r="S66" s="119">
        <v>1</v>
      </c>
      <c r="T66" s="119">
        <v>1</v>
      </c>
      <c r="U66" s="119">
        <v>1</v>
      </c>
      <c r="V66" s="119">
        <v>1</v>
      </c>
      <c r="W66" s="119">
        <v>1</v>
      </c>
      <c r="X66" s="119">
        <v>1</v>
      </c>
      <c r="Y66" s="119">
        <v>1</v>
      </c>
      <c r="Z66" s="119">
        <v>1</v>
      </c>
      <c r="AA66" s="119">
        <v>1</v>
      </c>
      <c r="AB66" s="119">
        <v>1</v>
      </c>
      <c r="AC66" s="119">
        <v>1</v>
      </c>
      <c r="AD66" s="119">
        <v>1</v>
      </c>
      <c r="AE66" s="119">
        <v>1</v>
      </c>
      <c r="AF66" s="119">
        <v>1</v>
      </c>
      <c r="AG66" s="119">
        <v>1</v>
      </c>
      <c r="AH66" s="119">
        <v>1</v>
      </c>
      <c r="AI66" s="119">
        <v>1</v>
      </c>
      <c r="AJ66" s="119">
        <v>1</v>
      </c>
      <c r="AK66" s="119">
        <v>1</v>
      </c>
      <c r="AL66" s="119">
        <v>1</v>
      </c>
      <c r="AM66" s="119">
        <v>1</v>
      </c>
      <c r="AN66" s="119">
        <v>1</v>
      </c>
      <c r="AO66" s="119">
        <v>1</v>
      </c>
      <c r="AP66" s="119">
        <v>1</v>
      </c>
      <c r="AQ66" s="119">
        <v>1</v>
      </c>
      <c r="AR66" s="119">
        <v>1</v>
      </c>
      <c r="AS66" s="119">
        <v>1</v>
      </c>
      <c r="AT66" s="119">
        <v>1</v>
      </c>
      <c r="AU66" s="119">
        <v>1</v>
      </c>
      <c r="AV66" s="119">
        <v>1</v>
      </c>
      <c r="AW66" s="119">
        <v>1</v>
      </c>
      <c r="AX66" s="119">
        <v>1</v>
      </c>
      <c r="AY66" s="119">
        <v>1</v>
      </c>
      <c r="AZ66" s="119">
        <v>1</v>
      </c>
      <c r="BA66" s="119">
        <v>1</v>
      </c>
      <c r="BB66" s="119">
        <v>1</v>
      </c>
      <c r="BC66" s="119">
        <v>1</v>
      </c>
      <c r="BD66" s="119">
        <v>1</v>
      </c>
      <c r="BE66" s="119">
        <v>1</v>
      </c>
      <c r="BF66" s="119">
        <v>1</v>
      </c>
      <c r="BG66" s="119">
        <v>1</v>
      </c>
      <c r="BH66" s="119">
        <v>1</v>
      </c>
      <c r="BI66" s="119">
        <v>1</v>
      </c>
      <c r="BJ66" s="119">
        <v>1</v>
      </c>
      <c r="BK66" s="119">
        <v>1</v>
      </c>
      <c r="BL66" s="119">
        <v>1</v>
      </c>
      <c r="BM66" s="119">
        <v>1</v>
      </c>
      <c r="BN66" s="119">
        <v>1</v>
      </c>
      <c r="BO66" s="119">
        <v>1</v>
      </c>
      <c r="BP66" s="119">
        <v>1</v>
      </c>
      <c r="BQ66" s="119">
        <v>1</v>
      </c>
      <c r="BR66" s="119">
        <v>1</v>
      </c>
      <c r="BS66" s="119">
        <v>1</v>
      </c>
      <c r="BT66" s="119">
        <v>1</v>
      </c>
      <c r="BU66" s="119">
        <v>1</v>
      </c>
      <c r="BV66" s="119">
        <v>1</v>
      </c>
      <c r="BW66" s="119">
        <v>1</v>
      </c>
      <c r="BX66" s="119">
        <v>1</v>
      </c>
      <c r="BY66" s="119">
        <v>1</v>
      </c>
      <c r="BZ66" s="119">
        <v>1</v>
      </c>
      <c r="CA66" s="119">
        <v>1</v>
      </c>
      <c r="CB66" s="119">
        <v>1</v>
      </c>
      <c r="CC66" s="119">
        <v>1</v>
      </c>
      <c r="CD66" s="119">
        <v>1</v>
      </c>
      <c r="CE66" s="119">
        <v>1</v>
      </c>
      <c r="CF66" s="119">
        <v>1</v>
      </c>
      <c r="CG66" s="119">
        <v>1</v>
      </c>
      <c r="CH66" s="119">
        <v>1</v>
      </c>
      <c r="CI66" s="119">
        <v>1</v>
      </c>
      <c r="CJ66" s="119">
        <v>1</v>
      </c>
      <c r="CK66" s="119">
        <v>1</v>
      </c>
      <c r="CL66" s="119">
        <v>1</v>
      </c>
      <c r="CM66" s="119">
        <v>1</v>
      </c>
      <c r="CN66" s="119">
        <v>1</v>
      </c>
      <c r="CO66" s="119">
        <v>1</v>
      </c>
      <c r="CP66" s="119">
        <v>1</v>
      </c>
      <c r="CQ66" s="119">
        <v>1</v>
      </c>
      <c r="CR66" s="119">
        <v>1</v>
      </c>
    </row>
    <row r="67" spans="1:96" x14ac:dyDescent="0.3">
      <c r="A67" s="255"/>
      <c r="B67" s="59" t="s">
        <v>84</v>
      </c>
      <c r="C67" s="119">
        <v>1</v>
      </c>
      <c r="D67" s="119">
        <v>1</v>
      </c>
      <c r="E67" s="119">
        <v>1</v>
      </c>
      <c r="F67" s="119">
        <v>1</v>
      </c>
      <c r="G67" s="119">
        <v>1</v>
      </c>
      <c r="H67" s="119">
        <v>1</v>
      </c>
      <c r="I67" s="119">
        <v>1</v>
      </c>
      <c r="J67" s="119">
        <v>1</v>
      </c>
      <c r="K67" s="119">
        <v>1</v>
      </c>
      <c r="L67" s="119">
        <v>1</v>
      </c>
      <c r="M67" s="119">
        <v>1</v>
      </c>
      <c r="N67" s="119">
        <v>1</v>
      </c>
      <c r="O67" s="119">
        <v>1</v>
      </c>
      <c r="P67" s="119">
        <v>1</v>
      </c>
      <c r="Q67" s="119">
        <v>1</v>
      </c>
      <c r="R67" s="119">
        <v>1</v>
      </c>
      <c r="S67" s="119">
        <v>1</v>
      </c>
      <c r="T67" s="119">
        <v>1</v>
      </c>
      <c r="U67" s="119">
        <v>1</v>
      </c>
      <c r="V67" s="119">
        <v>1</v>
      </c>
      <c r="W67" s="119">
        <v>1</v>
      </c>
      <c r="X67" s="119">
        <v>1</v>
      </c>
      <c r="Y67" s="119">
        <v>1</v>
      </c>
      <c r="Z67" s="119">
        <v>1</v>
      </c>
      <c r="AA67" s="119">
        <v>1</v>
      </c>
      <c r="AB67" s="119">
        <v>1</v>
      </c>
      <c r="AC67" s="119">
        <v>1</v>
      </c>
      <c r="AD67" s="119">
        <v>1</v>
      </c>
      <c r="AE67" s="119">
        <v>1</v>
      </c>
      <c r="AF67" s="119">
        <v>1</v>
      </c>
      <c r="AG67" s="119">
        <v>1</v>
      </c>
      <c r="AH67" s="119">
        <v>1</v>
      </c>
      <c r="AI67" s="119">
        <v>1</v>
      </c>
      <c r="AJ67" s="119">
        <v>1</v>
      </c>
      <c r="AK67" s="119">
        <v>1</v>
      </c>
      <c r="AL67" s="119">
        <v>1</v>
      </c>
      <c r="AM67" s="119">
        <v>1</v>
      </c>
      <c r="AN67" s="119">
        <v>1</v>
      </c>
      <c r="AO67" s="119">
        <v>1</v>
      </c>
      <c r="AP67" s="119">
        <v>1</v>
      </c>
      <c r="AQ67" s="119">
        <v>1</v>
      </c>
      <c r="AR67" s="119">
        <v>1</v>
      </c>
      <c r="AS67" s="119">
        <v>1</v>
      </c>
      <c r="AT67" s="119">
        <v>1</v>
      </c>
      <c r="AU67" s="119">
        <v>1</v>
      </c>
      <c r="AV67" s="119">
        <v>1</v>
      </c>
      <c r="AW67" s="119">
        <v>1</v>
      </c>
      <c r="AX67" s="119">
        <v>1</v>
      </c>
      <c r="AY67" s="119">
        <v>1</v>
      </c>
      <c r="AZ67" s="119">
        <v>1</v>
      </c>
      <c r="BA67" s="119">
        <v>1</v>
      </c>
      <c r="BB67" s="119">
        <v>1</v>
      </c>
      <c r="BC67" s="119">
        <v>1</v>
      </c>
      <c r="BD67" s="119">
        <v>1</v>
      </c>
      <c r="BE67" s="119">
        <v>1</v>
      </c>
      <c r="BF67" s="119">
        <v>1</v>
      </c>
      <c r="BG67" s="119">
        <v>1</v>
      </c>
      <c r="BH67" s="119">
        <v>1</v>
      </c>
      <c r="BI67" s="119">
        <v>1</v>
      </c>
      <c r="BJ67" s="119">
        <v>1</v>
      </c>
      <c r="BK67" s="119">
        <v>1</v>
      </c>
      <c r="BL67" s="119">
        <v>1</v>
      </c>
      <c r="BM67" s="119">
        <v>1</v>
      </c>
      <c r="BN67" s="119">
        <v>1</v>
      </c>
      <c r="BO67" s="119">
        <v>1</v>
      </c>
      <c r="BP67" s="119">
        <v>1</v>
      </c>
      <c r="BQ67" s="119">
        <v>1</v>
      </c>
      <c r="BR67" s="119">
        <v>1</v>
      </c>
      <c r="BS67" s="119">
        <v>1</v>
      </c>
      <c r="BT67" s="119">
        <v>1</v>
      </c>
      <c r="BU67" s="119">
        <v>1</v>
      </c>
      <c r="BV67" s="119">
        <v>1</v>
      </c>
      <c r="BW67" s="119">
        <v>1</v>
      </c>
      <c r="BX67" s="119">
        <v>1</v>
      </c>
      <c r="BY67" s="119">
        <v>1</v>
      </c>
      <c r="BZ67" s="119">
        <v>1</v>
      </c>
      <c r="CA67" s="119">
        <v>1</v>
      </c>
      <c r="CB67" s="119">
        <v>1</v>
      </c>
      <c r="CC67" s="119">
        <v>1</v>
      </c>
      <c r="CD67" s="119">
        <v>1</v>
      </c>
      <c r="CE67" s="119">
        <v>1</v>
      </c>
      <c r="CF67" s="119">
        <v>1</v>
      </c>
      <c r="CG67" s="119">
        <v>1</v>
      </c>
      <c r="CH67" s="119">
        <v>1</v>
      </c>
      <c r="CI67" s="119">
        <v>1</v>
      </c>
      <c r="CJ67" s="119">
        <v>1</v>
      </c>
      <c r="CK67" s="119">
        <v>1</v>
      </c>
      <c r="CL67" s="119">
        <v>1</v>
      </c>
      <c r="CM67" s="119">
        <v>1</v>
      </c>
      <c r="CN67" s="119">
        <v>1</v>
      </c>
      <c r="CO67" s="119">
        <v>1</v>
      </c>
      <c r="CP67" s="119">
        <v>1</v>
      </c>
      <c r="CQ67" s="119">
        <v>1</v>
      </c>
      <c r="CR67" s="119">
        <v>1</v>
      </c>
    </row>
    <row r="68" spans="1:96" x14ac:dyDescent="0.3">
      <c r="A68" s="253" t="s">
        <v>16</v>
      </c>
      <c r="B68" s="59" t="s">
        <v>72</v>
      </c>
      <c r="C68" s="119">
        <v>0.96258002750319249</v>
      </c>
      <c r="D68" s="119">
        <v>1.0287693259177439</v>
      </c>
      <c r="E68" s="119">
        <v>1.0170286547146261</v>
      </c>
      <c r="F68" s="119">
        <v>1.0139242571057352</v>
      </c>
      <c r="G68" s="119">
        <v>1.0344190433120988</v>
      </c>
      <c r="H68" s="119">
        <v>0.97918239669500939</v>
      </c>
      <c r="I68" s="119">
        <v>1.008682596124252</v>
      </c>
      <c r="J68" s="119">
        <v>1.0270360718270877</v>
      </c>
      <c r="K68" s="119">
        <v>0.9514843122606319</v>
      </c>
      <c r="L68" s="119">
        <v>0.98826463538204767</v>
      </c>
      <c r="M68" s="119">
        <v>1.0018516923470024</v>
      </c>
      <c r="N68" s="119">
        <v>0.95773768515977997</v>
      </c>
      <c r="O68" s="119">
        <v>0.9957963600971258</v>
      </c>
      <c r="P68" s="119">
        <v>1.0050503918717852</v>
      </c>
      <c r="Q68" s="119">
        <v>1.0089882077647678</v>
      </c>
      <c r="R68" s="119">
        <v>1.0275048556444</v>
      </c>
      <c r="S68" s="119">
        <v>0.98967065747856919</v>
      </c>
      <c r="T68" s="119">
        <v>0.96838034436936504</v>
      </c>
      <c r="U68" s="119">
        <v>0.99997475116058565</v>
      </c>
      <c r="V68" s="119">
        <v>1.031136647664282</v>
      </c>
      <c r="W68" s="119">
        <v>0.99701960512590393</v>
      </c>
      <c r="X68" s="119">
        <v>1.0428473203172124</v>
      </c>
      <c r="Y68" s="119">
        <v>0.99054433865752056</v>
      </c>
      <c r="Z68" s="119">
        <v>1.0120680311572496</v>
      </c>
      <c r="AA68" s="119">
        <v>0.94222546221297676</v>
      </c>
      <c r="AB68" s="119">
        <v>0.98785243790147825</v>
      </c>
      <c r="AC68" s="119">
        <v>1.0086815799657103</v>
      </c>
      <c r="AD68" s="119">
        <v>0.95658425231868827</v>
      </c>
      <c r="AE68" s="119">
        <v>0.99245967817606739</v>
      </c>
      <c r="AF68" s="119">
        <v>0.94284927996198986</v>
      </c>
      <c r="AG68" s="119">
        <v>0.96340749341245668</v>
      </c>
      <c r="AH68" s="119">
        <v>1.0006440786105726</v>
      </c>
      <c r="AI68" s="119">
        <v>0.99673509336057109</v>
      </c>
      <c r="AJ68" s="119">
        <v>0.99813977848222568</v>
      </c>
      <c r="AK68" s="119">
        <v>1.0061230921826883</v>
      </c>
      <c r="AL68" s="119">
        <v>0.97078928105701146</v>
      </c>
      <c r="AM68" s="119">
        <v>0.99706439281011483</v>
      </c>
      <c r="AN68" s="119">
        <v>0.94950298568504787</v>
      </c>
      <c r="AO68" s="119">
        <v>0.97500184652185484</v>
      </c>
      <c r="AP68" s="119">
        <v>0.93335870665445497</v>
      </c>
      <c r="AQ68" s="119">
        <v>0.98200548557641043</v>
      </c>
      <c r="AR68" s="119">
        <v>0.9911000138492656</v>
      </c>
      <c r="AS68" s="119">
        <v>0.99716845168457036</v>
      </c>
      <c r="AT68" s="119">
        <v>0.96317259287393564</v>
      </c>
      <c r="AU68" s="119">
        <v>0.98575951254598082</v>
      </c>
      <c r="AV68" s="119">
        <v>0.94962740858280348</v>
      </c>
      <c r="AW68" s="119">
        <v>0.98508707541894558</v>
      </c>
      <c r="AX68" s="119">
        <v>0.98726562219358038</v>
      </c>
      <c r="AY68" s="119">
        <v>0.91854585138773914</v>
      </c>
      <c r="AZ68" s="119">
        <v>0.96007115485850669</v>
      </c>
      <c r="BA68" s="119">
        <v>0.91583804460034512</v>
      </c>
      <c r="BB68" s="119">
        <v>0.96795576815590834</v>
      </c>
      <c r="BC68" s="119">
        <v>0.93071478255542694</v>
      </c>
      <c r="BD68" s="119">
        <v>0.95244244210651186</v>
      </c>
      <c r="BE68" s="119">
        <v>0.95671381392617705</v>
      </c>
      <c r="BF68" s="119">
        <v>0.91609831410974985</v>
      </c>
      <c r="BG68" s="119">
        <v>0.96664393837706497</v>
      </c>
      <c r="BH68" s="119">
        <v>0.96651223857234747</v>
      </c>
      <c r="BI68" s="119">
        <v>0.96897999463643902</v>
      </c>
      <c r="BJ68" s="119">
        <v>0.92706817806964037</v>
      </c>
      <c r="BK68" s="119">
        <v>0.94310736096396852</v>
      </c>
      <c r="BL68" s="119">
        <v>0.95589479768374008</v>
      </c>
      <c r="BM68" s="119">
        <v>0.9488368945617609</v>
      </c>
      <c r="BN68" s="119">
        <v>0.96879607907993948</v>
      </c>
      <c r="BO68" s="119">
        <v>0.92898902702244601</v>
      </c>
      <c r="BP68" s="119">
        <v>0.92683443551593647</v>
      </c>
      <c r="BQ68" s="119">
        <v>0.92456087475265536</v>
      </c>
      <c r="BR68" s="119">
        <v>0.93255472759046432</v>
      </c>
      <c r="BS68" s="119">
        <v>0.94703307643760659</v>
      </c>
      <c r="BT68" s="119">
        <v>0.92199384187894795</v>
      </c>
      <c r="BU68" s="119">
        <v>0.97193863145344273</v>
      </c>
      <c r="BV68" s="119">
        <v>0.9375978099698562</v>
      </c>
      <c r="BW68" s="119">
        <v>0.90268607362105768</v>
      </c>
      <c r="BX68" s="119">
        <v>0.93860848124857632</v>
      </c>
      <c r="BY68" s="119">
        <v>0.86077267230718291</v>
      </c>
      <c r="BZ68" s="119">
        <v>0.9278907720704801</v>
      </c>
      <c r="CA68" s="119">
        <v>0.9229551055590629</v>
      </c>
      <c r="CB68" s="119">
        <v>0.92485408844880168</v>
      </c>
      <c r="CC68" s="119">
        <v>0.91450667239991212</v>
      </c>
      <c r="CD68" s="119">
        <v>0.9389747632130957</v>
      </c>
      <c r="CE68" s="119">
        <v>0.92441420363364746</v>
      </c>
      <c r="CF68" s="119">
        <v>0.8783344780958261</v>
      </c>
      <c r="CG68" s="119">
        <v>0.90757249262434547</v>
      </c>
      <c r="CH68" s="119">
        <v>0.90763482980599519</v>
      </c>
      <c r="CI68" s="119">
        <v>0.90050206112146625</v>
      </c>
      <c r="CJ68" s="119">
        <v>0.89583709787107435</v>
      </c>
      <c r="CK68" s="119">
        <v>0.8552064391890607</v>
      </c>
      <c r="CL68" s="119">
        <v>0.8813509340261656</v>
      </c>
      <c r="CM68" s="119">
        <v>0.90305331435039937</v>
      </c>
      <c r="CN68" s="119">
        <v>0.89546420067866628</v>
      </c>
      <c r="CO68" s="119">
        <v>0.92103709645970899</v>
      </c>
      <c r="CP68" s="119">
        <v>0.92698913983194597</v>
      </c>
      <c r="CQ68" s="119">
        <v>0.88921115756284885</v>
      </c>
      <c r="CR68" s="119">
        <v>0.89514600051443705</v>
      </c>
    </row>
    <row r="69" spans="1:96" x14ac:dyDescent="0.3">
      <c r="A69" s="254"/>
      <c r="B69" s="59" t="s">
        <v>73</v>
      </c>
      <c r="C69" s="119">
        <v>0.99342726114724467</v>
      </c>
      <c r="D69" s="119">
        <v>0.99750434069649918</v>
      </c>
      <c r="E69" s="119">
        <v>0.99554463387290315</v>
      </c>
      <c r="F69" s="119">
        <v>1.0120105359237379</v>
      </c>
      <c r="G69" s="119">
        <v>1.0264711546727163</v>
      </c>
      <c r="H69" s="119">
        <v>0.99240055657303561</v>
      </c>
      <c r="I69" s="119">
        <v>0.99362548167943088</v>
      </c>
      <c r="J69" s="119">
        <v>1.0002462166891593</v>
      </c>
      <c r="K69" s="119">
        <v>0.98608419299010719</v>
      </c>
      <c r="L69" s="119">
        <v>1</v>
      </c>
      <c r="M69" s="119">
        <v>1</v>
      </c>
      <c r="N69" s="119">
        <v>1</v>
      </c>
      <c r="O69" s="119">
        <v>1</v>
      </c>
      <c r="P69" s="119">
        <v>1</v>
      </c>
      <c r="Q69" s="119">
        <v>1</v>
      </c>
      <c r="R69" s="119">
        <v>1</v>
      </c>
      <c r="S69" s="119">
        <v>1</v>
      </c>
      <c r="T69" s="119">
        <v>1</v>
      </c>
      <c r="U69" s="119">
        <v>1</v>
      </c>
      <c r="V69" s="119">
        <v>1</v>
      </c>
      <c r="W69" s="119">
        <v>1</v>
      </c>
      <c r="X69" s="119">
        <v>1</v>
      </c>
      <c r="Y69" s="119">
        <v>1</v>
      </c>
      <c r="Z69" s="119">
        <v>1</v>
      </c>
      <c r="AA69" s="119">
        <v>1</v>
      </c>
      <c r="AB69" s="119">
        <v>1</v>
      </c>
      <c r="AC69" s="119">
        <v>1</v>
      </c>
      <c r="AD69" s="119">
        <v>1</v>
      </c>
      <c r="AE69" s="119">
        <v>1</v>
      </c>
      <c r="AF69" s="119">
        <v>1</v>
      </c>
      <c r="AG69" s="119">
        <v>1</v>
      </c>
      <c r="AH69" s="119">
        <v>1</v>
      </c>
      <c r="AI69" s="119">
        <v>1</v>
      </c>
      <c r="AJ69" s="119">
        <v>1</v>
      </c>
      <c r="AK69" s="119">
        <v>1</v>
      </c>
      <c r="AL69" s="119">
        <v>1</v>
      </c>
      <c r="AM69" s="119">
        <v>1</v>
      </c>
      <c r="AN69" s="119">
        <v>1</v>
      </c>
      <c r="AO69" s="119">
        <v>1</v>
      </c>
      <c r="AP69" s="119">
        <v>1</v>
      </c>
      <c r="AQ69" s="119">
        <v>1</v>
      </c>
      <c r="AR69" s="119">
        <v>1</v>
      </c>
      <c r="AS69" s="119">
        <v>1</v>
      </c>
      <c r="AT69" s="119">
        <v>1</v>
      </c>
      <c r="AU69" s="119">
        <v>1</v>
      </c>
      <c r="AV69" s="119">
        <v>1</v>
      </c>
      <c r="AW69" s="119">
        <v>1</v>
      </c>
      <c r="AX69" s="119">
        <v>1</v>
      </c>
      <c r="AY69" s="119">
        <v>1</v>
      </c>
      <c r="AZ69" s="119">
        <v>1</v>
      </c>
      <c r="BA69" s="119">
        <v>1</v>
      </c>
      <c r="BB69" s="119">
        <v>1</v>
      </c>
      <c r="BC69" s="119">
        <v>1</v>
      </c>
      <c r="BD69" s="119">
        <v>1</v>
      </c>
      <c r="BE69" s="119">
        <v>1</v>
      </c>
      <c r="BF69" s="119">
        <v>1</v>
      </c>
      <c r="BG69" s="119">
        <v>1</v>
      </c>
      <c r="BH69" s="119">
        <v>1</v>
      </c>
      <c r="BI69" s="119">
        <v>1</v>
      </c>
      <c r="BJ69" s="119">
        <v>1</v>
      </c>
      <c r="BK69" s="119">
        <v>1</v>
      </c>
      <c r="BL69" s="119">
        <v>1</v>
      </c>
      <c r="BM69" s="119">
        <v>1</v>
      </c>
      <c r="BN69" s="119">
        <v>1</v>
      </c>
      <c r="BO69" s="119">
        <v>1</v>
      </c>
      <c r="BP69" s="119">
        <v>1</v>
      </c>
      <c r="BQ69" s="119">
        <v>1</v>
      </c>
      <c r="BR69" s="119">
        <v>1</v>
      </c>
      <c r="BS69" s="119">
        <v>1</v>
      </c>
      <c r="BT69" s="119">
        <v>1</v>
      </c>
      <c r="BU69" s="119">
        <v>1</v>
      </c>
      <c r="BV69" s="119">
        <v>1</v>
      </c>
      <c r="BW69" s="119">
        <v>1</v>
      </c>
      <c r="BX69" s="119">
        <v>1</v>
      </c>
      <c r="BY69" s="119">
        <v>1</v>
      </c>
      <c r="BZ69" s="119">
        <v>1</v>
      </c>
      <c r="CA69" s="119">
        <v>1</v>
      </c>
      <c r="CB69" s="119">
        <v>1</v>
      </c>
      <c r="CC69" s="119">
        <v>1</v>
      </c>
      <c r="CD69" s="119">
        <v>1</v>
      </c>
      <c r="CE69" s="119">
        <v>1</v>
      </c>
      <c r="CF69" s="119">
        <v>1</v>
      </c>
      <c r="CG69" s="119">
        <v>1</v>
      </c>
      <c r="CH69" s="119">
        <v>1</v>
      </c>
      <c r="CI69" s="119">
        <v>1</v>
      </c>
      <c r="CJ69" s="119">
        <v>1</v>
      </c>
      <c r="CK69" s="119">
        <v>1</v>
      </c>
      <c r="CL69" s="119">
        <v>1</v>
      </c>
      <c r="CM69" s="119">
        <v>1</v>
      </c>
      <c r="CN69" s="119">
        <v>1</v>
      </c>
      <c r="CO69" s="119">
        <v>1</v>
      </c>
      <c r="CP69" s="119">
        <v>1</v>
      </c>
      <c r="CQ69" s="119">
        <v>1</v>
      </c>
      <c r="CR69" s="119">
        <v>1</v>
      </c>
    </row>
    <row r="70" spans="1:96" x14ac:dyDescent="0.3">
      <c r="A70" s="254"/>
      <c r="B70" s="59" t="s">
        <v>74</v>
      </c>
      <c r="C70" s="119">
        <v>0.95372641482057752</v>
      </c>
      <c r="D70" s="119">
        <v>1.0508669443524807</v>
      </c>
      <c r="E70" s="119">
        <v>1.0291095475450778</v>
      </c>
      <c r="F70" s="119">
        <v>1.0280738281448003</v>
      </c>
      <c r="G70" s="119">
        <v>1.0960775321241985</v>
      </c>
      <c r="H70" s="119">
        <v>1.0268430616181965</v>
      </c>
      <c r="I70" s="119">
        <v>0.93711874749133561</v>
      </c>
      <c r="J70" s="119">
        <v>0.99596159201471257</v>
      </c>
      <c r="K70" s="119">
        <v>0.92386629515328622</v>
      </c>
      <c r="L70" s="119">
        <v>0.98645164135371577</v>
      </c>
      <c r="M70" s="119">
        <v>0.9283541268419071</v>
      </c>
      <c r="N70" s="119">
        <v>0.91841150320399489</v>
      </c>
      <c r="O70" s="119">
        <v>1.0979639101122105</v>
      </c>
      <c r="P70" s="119">
        <v>1.0588377151264576</v>
      </c>
      <c r="Q70" s="119">
        <v>0.99924832471348823</v>
      </c>
      <c r="R70" s="119">
        <v>1.0791036643685412</v>
      </c>
      <c r="S70" s="119">
        <v>0.98524487273299077</v>
      </c>
      <c r="T70" s="119">
        <v>1.0594135749267286</v>
      </c>
      <c r="U70" s="119">
        <v>1.0598810382084478</v>
      </c>
      <c r="V70" s="119">
        <v>1.04154712855244</v>
      </c>
      <c r="W70" s="119">
        <v>0.97152466660500358</v>
      </c>
      <c r="X70" s="119">
        <v>1.1229164437628454</v>
      </c>
      <c r="Y70" s="119">
        <v>1.0091613386656448</v>
      </c>
      <c r="Z70" s="119">
        <v>0.97813878009488608</v>
      </c>
      <c r="AA70" s="119">
        <v>0.87353853899490197</v>
      </c>
      <c r="AB70" s="119">
        <v>0.94341168064624159</v>
      </c>
      <c r="AC70" s="119">
        <v>0.94750098955511153</v>
      </c>
      <c r="AD70" s="119">
        <v>0.89262297392339496</v>
      </c>
      <c r="AE70" s="119">
        <v>0.91124333150322667</v>
      </c>
      <c r="AF70" s="119">
        <v>1.0063136883564567</v>
      </c>
      <c r="AG70" s="119">
        <v>0.88210371251634101</v>
      </c>
      <c r="AH70" s="119">
        <v>1.0364979426188143</v>
      </c>
      <c r="AI70" s="119">
        <v>1.0505095578689763</v>
      </c>
      <c r="AJ70" s="119">
        <v>1.0121876146307898</v>
      </c>
      <c r="AK70" s="119">
        <v>1.0368313758905319</v>
      </c>
      <c r="AL70" s="119">
        <v>0.95974910812157521</v>
      </c>
      <c r="AM70" s="119">
        <v>1.0052492546116305</v>
      </c>
      <c r="AN70" s="119">
        <v>0.89306121280202255</v>
      </c>
      <c r="AO70" s="119">
        <v>0.93636762805867202</v>
      </c>
      <c r="AP70" s="119">
        <v>0.80705264704127266</v>
      </c>
      <c r="AQ70" s="119">
        <v>1.0439859701855339</v>
      </c>
      <c r="AR70" s="119">
        <v>0.99787170511552903</v>
      </c>
      <c r="AS70" s="119">
        <v>1.0477166021346502</v>
      </c>
      <c r="AT70" s="119">
        <v>0.9262572533727953</v>
      </c>
      <c r="AU70" s="119">
        <v>0.94762805907513348</v>
      </c>
      <c r="AV70" s="119">
        <v>0.91841045335707039</v>
      </c>
      <c r="AW70" s="119">
        <v>1.0121139406950921</v>
      </c>
      <c r="AX70" s="119">
        <v>0.9376843940335885</v>
      </c>
      <c r="AY70" s="119">
        <v>0.83213222685270549</v>
      </c>
      <c r="AZ70" s="119">
        <v>0.90489972511655348</v>
      </c>
      <c r="BA70" s="119">
        <v>0.85189644665533615</v>
      </c>
      <c r="BB70" s="119">
        <v>0.84454494296744886</v>
      </c>
      <c r="BC70" s="119">
        <v>0.81962683342532605</v>
      </c>
      <c r="BD70" s="119">
        <v>0.96545472245839314</v>
      </c>
      <c r="BE70" s="119">
        <v>0.8974955456032403</v>
      </c>
      <c r="BF70" s="119">
        <v>0.75170080533108297</v>
      </c>
      <c r="BG70" s="119">
        <v>0.89992423773962793</v>
      </c>
      <c r="BH70" s="119">
        <v>0.82399045878741961</v>
      </c>
      <c r="BI70" s="119">
        <v>0.89459184165216143</v>
      </c>
      <c r="BJ70" s="119">
        <v>0.78438269324021348</v>
      </c>
      <c r="BK70" s="119">
        <v>0.85009623007179247</v>
      </c>
      <c r="BL70" s="119">
        <v>0.89919293476664242</v>
      </c>
      <c r="BM70" s="119">
        <v>0.78239270599330046</v>
      </c>
      <c r="BN70" s="119">
        <v>0.83799486865050854</v>
      </c>
      <c r="BO70" s="119">
        <v>0.81077714735670492</v>
      </c>
      <c r="BP70" s="119">
        <v>0.82285849356362462</v>
      </c>
      <c r="BQ70" s="119">
        <v>0.74312578878454782</v>
      </c>
      <c r="BR70" s="119">
        <v>0.838615471240167</v>
      </c>
      <c r="BS70" s="119">
        <v>0.86480587370534456</v>
      </c>
      <c r="BT70" s="119">
        <v>0.73984950214405998</v>
      </c>
      <c r="BU70" s="119">
        <v>0.9043772117738369</v>
      </c>
      <c r="BV70" s="119">
        <v>0.80126904342020322</v>
      </c>
      <c r="BW70" s="119">
        <v>0.85352374644901885</v>
      </c>
      <c r="BX70" s="119">
        <v>0.87922796212611765</v>
      </c>
      <c r="BY70" s="119">
        <v>0.75129947180114798</v>
      </c>
      <c r="BZ70" s="119">
        <v>0.79945994245585539</v>
      </c>
      <c r="CA70" s="119">
        <v>0.79479899703052814</v>
      </c>
      <c r="CB70" s="119">
        <v>0.74744848062380109</v>
      </c>
      <c r="CC70" s="119">
        <v>0.70118213049647815</v>
      </c>
      <c r="CD70" s="119">
        <v>0.82488496173345449</v>
      </c>
      <c r="CE70" s="119">
        <v>0.72871617816880929</v>
      </c>
      <c r="CF70" s="119">
        <v>0.73167221395702509</v>
      </c>
      <c r="CG70" s="119">
        <v>0.79502676741399569</v>
      </c>
      <c r="CH70" s="119">
        <v>0.75366563956737287</v>
      </c>
      <c r="CI70" s="119">
        <v>0.79800540456296565</v>
      </c>
      <c r="CJ70" s="119">
        <v>0.77314076106034246</v>
      </c>
      <c r="CK70" s="119">
        <v>0.68310077044504747</v>
      </c>
      <c r="CL70" s="119">
        <v>0.72804126854402529</v>
      </c>
      <c r="CM70" s="119">
        <v>0.68822881232869271</v>
      </c>
      <c r="CN70" s="119">
        <v>0.76442233615742516</v>
      </c>
      <c r="CO70" s="119">
        <v>0.75272580876116524</v>
      </c>
      <c r="CP70" s="119">
        <v>0.82040796229897039</v>
      </c>
      <c r="CQ70" s="119">
        <v>0.66225442657726097</v>
      </c>
      <c r="CR70" s="119">
        <v>0.71084071745019761</v>
      </c>
    </row>
    <row r="71" spans="1:96" x14ac:dyDescent="0.3">
      <c r="A71" s="254"/>
      <c r="B71" s="59" t="s">
        <v>75</v>
      </c>
      <c r="C71" s="119">
        <v>0.99989550620096967</v>
      </c>
      <c r="D71" s="119">
        <v>1.0021267750121332</v>
      </c>
      <c r="E71" s="119">
        <v>0.99988303231737574</v>
      </c>
      <c r="F71" s="119">
        <v>0.99916412455011971</v>
      </c>
      <c r="G71" s="119">
        <v>0.99551022812622136</v>
      </c>
      <c r="H71" s="119">
        <v>1.0029389220343745</v>
      </c>
      <c r="I71" s="119">
        <v>1.0113875844011979</v>
      </c>
      <c r="J71" s="119">
        <v>1.002514436356305</v>
      </c>
      <c r="K71" s="119">
        <v>0.98426196387974618</v>
      </c>
      <c r="L71" s="119">
        <v>1.0038846338266989</v>
      </c>
      <c r="M71" s="119">
        <v>0.98929377670760765</v>
      </c>
      <c r="N71" s="119">
        <v>0.99038411206551613</v>
      </c>
      <c r="O71" s="119">
        <v>0.99718081175238127</v>
      </c>
      <c r="P71" s="119">
        <v>1.0105576684811264</v>
      </c>
      <c r="Q71" s="119">
        <v>1.0046481445606028</v>
      </c>
      <c r="R71" s="119">
        <v>0.99702701152506457</v>
      </c>
      <c r="S71" s="119">
        <v>1.0002669672840783</v>
      </c>
      <c r="T71" s="119">
        <v>1.0050742945678592</v>
      </c>
      <c r="U71" s="119">
        <v>1.0152488258024108</v>
      </c>
      <c r="V71" s="119">
        <v>0.99287052615934357</v>
      </c>
      <c r="W71" s="119">
        <v>1.0094379537710605</v>
      </c>
      <c r="X71" s="119">
        <v>1.0083953448457168</v>
      </c>
      <c r="Y71" s="119">
        <v>1.0100843982816594</v>
      </c>
      <c r="Z71" s="119">
        <v>0.99706913992104751</v>
      </c>
      <c r="AA71" s="119">
        <v>0.99504393415589554</v>
      </c>
      <c r="AB71" s="119">
        <v>1.0118465445003635</v>
      </c>
      <c r="AC71" s="119">
        <v>1.0137390679473444</v>
      </c>
      <c r="AD71" s="119">
        <v>1.0032732029106359</v>
      </c>
      <c r="AE71" s="119">
        <v>0.99936429942435967</v>
      </c>
      <c r="AF71" s="119">
        <v>1.0037663934065895</v>
      </c>
      <c r="AG71" s="119">
        <v>1.006113555842659</v>
      </c>
      <c r="AH71" s="119">
        <v>1.0097386969623749</v>
      </c>
      <c r="AI71" s="119">
        <v>1.0038903744703047</v>
      </c>
      <c r="AJ71" s="119">
        <v>1.0155383625755736</v>
      </c>
      <c r="AK71" s="119">
        <v>0.99861112714502787</v>
      </c>
      <c r="AL71" s="119">
        <v>0.99144766358675307</v>
      </c>
      <c r="AM71" s="119">
        <v>1.0141194484746636</v>
      </c>
      <c r="AN71" s="119">
        <v>1.0102764872490295</v>
      </c>
      <c r="AO71" s="119">
        <v>1.0104957686162503</v>
      </c>
      <c r="AP71" s="119">
        <v>0.98922855979892577</v>
      </c>
      <c r="AQ71" s="119">
        <v>1.0099540622350434</v>
      </c>
      <c r="AR71" s="119">
        <v>1.0016910242960182</v>
      </c>
      <c r="AS71" s="119">
        <v>1.0106458901715079</v>
      </c>
      <c r="AT71" s="119">
        <v>1.0130162134474021</v>
      </c>
      <c r="AU71" s="119">
        <v>1.0151642216454719</v>
      </c>
      <c r="AV71" s="119">
        <v>1.0088381567126861</v>
      </c>
      <c r="AW71" s="119">
        <v>1.0244728030971122</v>
      </c>
      <c r="AX71" s="119">
        <v>1.0060580792372833</v>
      </c>
      <c r="AY71" s="119">
        <v>1.0135385040304166</v>
      </c>
      <c r="AZ71" s="119">
        <v>1.013571627847073</v>
      </c>
      <c r="BA71" s="119">
        <v>1.0060921664864313</v>
      </c>
      <c r="BB71" s="119">
        <v>1.0020017135945991</v>
      </c>
      <c r="BC71" s="119">
        <v>1.0174073646908697</v>
      </c>
      <c r="BD71" s="119">
        <v>1.0122666931112161</v>
      </c>
      <c r="BE71" s="119">
        <v>1.0115087224544299</v>
      </c>
      <c r="BF71" s="119">
        <v>1.0110787637934027</v>
      </c>
      <c r="BG71" s="119">
        <v>1.0227336140499645</v>
      </c>
      <c r="BH71" s="119">
        <v>1.0203662757140244</v>
      </c>
      <c r="BI71" s="119">
        <v>1.0112920501222351</v>
      </c>
      <c r="BJ71" s="119">
        <v>1.0165052948542006</v>
      </c>
      <c r="BK71" s="119">
        <v>1.0126545920708825</v>
      </c>
      <c r="BL71" s="119">
        <v>1.0415793350370421</v>
      </c>
      <c r="BM71" s="119">
        <v>1.0443202078083849</v>
      </c>
      <c r="BN71" s="119">
        <v>1.0314489830558922</v>
      </c>
      <c r="BO71" s="119">
        <v>1.0176162800083486</v>
      </c>
      <c r="BP71" s="119">
        <v>1.0198492684759983</v>
      </c>
      <c r="BQ71" s="119">
        <v>1.0249671075158808</v>
      </c>
      <c r="BR71" s="119">
        <v>1.0352788854170474</v>
      </c>
      <c r="BS71" s="119">
        <v>1.0401726108130114</v>
      </c>
      <c r="BT71" s="119">
        <v>1.0407415829142046</v>
      </c>
      <c r="BU71" s="119">
        <v>1.0322951353861238</v>
      </c>
      <c r="BV71" s="119">
        <v>1.0269600947057729</v>
      </c>
      <c r="BW71" s="119">
        <v>1.0566379544839646</v>
      </c>
      <c r="BX71" s="119">
        <v>1.0528318144553059</v>
      </c>
      <c r="BY71" s="119">
        <v>1.0838969868919355</v>
      </c>
      <c r="BZ71" s="119">
        <v>1.0739987760204355</v>
      </c>
      <c r="CA71" s="119">
        <v>1.0416305288013374</v>
      </c>
      <c r="CB71" s="119">
        <v>1.0332672769622122</v>
      </c>
      <c r="CC71" s="119">
        <v>1.0636039672689157</v>
      </c>
      <c r="CD71" s="119">
        <v>1.0476946938411322</v>
      </c>
      <c r="CE71" s="119">
        <v>1.0671404036137515</v>
      </c>
      <c r="CF71" s="119">
        <v>1.0551031686753511</v>
      </c>
      <c r="CG71" s="119">
        <v>1.0820574093829347</v>
      </c>
      <c r="CH71" s="119">
        <v>1.0675842248780862</v>
      </c>
      <c r="CI71" s="119">
        <v>1.0507941577984659</v>
      </c>
      <c r="CJ71" s="119">
        <v>1.0555365934474028</v>
      </c>
      <c r="CK71" s="119">
        <v>1.054106248229481</v>
      </c>
      <c r="CL71" s="119">
        <v>1.0772240001702431</v>
      </c>
      <c r="CM71" s="119">
        <v>1.0369937628847081</v>
      </c>
      <c r="CN71" s="119">
        <v>1.0557893967305603</v>
      </c>
      <c r="CO71" s="119">
        <v>1.0846155125242469</v>
      </c>
      <c r="CP71" s="119">
        <v>1.0839049336423905</v>
      </c>
      <c r="CQ71" s="119">
        <v>1.0665887624679713</v>
      </c>
      <c r="CR71" s="119">
        <v>1.0680642575170072</v>
      </c>
    </row>
    <row r="72" spans="1:96" x14ac:dyDescent="0.3">
      <c r="A72" s="254"/>
      <c r="B72" s="59" t="s">
        <v>76</v>
      </c>
      <c r="C72" s="119">
        <v>0.94760996606119696</v>
      </c>
      <c r="D72" s="119">
        <v>1.0706073214343921</v>
      </c>
      <c r="E72" s="119">
        <v>1.0178422421651419</v>
      </c>
      <c r="F72" s="119">
        <v>1.0367807024739846</v>
      </c>
      <c r="G72" s="119">
        <v>1.0426114359457705</v>
      </c>
      <c r="H72" s="119">
        <v>0.95937294567090592</v>
      </c>
      <c r="I72" s="119">
        <v>1.0132036371066833</v>
      </c>
      <c r="J72" s="119">
        <v>1.0311459097614326</v>
      </c>
      <c r="K72" s="119">
        <v>0.94216469040787076</v>
      </c>
      <c r="L72" s="119">
        <v>0.96080469925511458</v>
      </c>
      <c r="M72" s="119">
        <v>0.99183149532767589</v>
      </c>
      <c r="N72" s="119">
        <v>0.94394457767406381</v>
      </c>
      <c r="O72" s="119">
        <v>1.0104723637748787</v>
      </c>
      <c r="P72" s="119">
        <v>1.0025320995825557</v>
      </c>
      <c r="Q72" s="119">
        <v>0.99102922617893874</v>
      </c>
      <c r="R72" s="119">
        <v>1.0190259060509779</v>
      </c>
      <c r="S72" s="119">
        <v>0.98883361701293093</v>
      </c>
      <c r="T72" s="119">
        <v>0.97003070052396512</v>
      </c>
      <c r="U72" s="119">
        <v>0.99257532001866833</v>
      </c>
      <c r="V72" s="119">
        <v>1.033991868678787</v>
      </c>
      <c r="W72" s="119">
        <v>0.97406190338899645</v>
      </c>
      <c r="X72" s="119">
        <v>1.0682464784667889</v>
      </c>
      <c r="Y72" s="119">
        <v>0.98243096436648369</v>
      </c>
      <c r="Z72" s="119">
        <v>1.0203548826008357</v>
      </c>
      <c r="AA72" s="119">
        <v>0.93672795679118903</v>
      </c>
      <c r="AB72" s="119">
        <v>0.97163747653532151</v>
      </c>
      <c r="AC72" s="119">
        <v>1.020893484626751</v>
      </c>
      <c r="AD72" s="119">
        <v>0.93346324517187551</v>
      </c>
      <c r="AE72" s="119">
        <v>0.95408723757627334</v>
      </c>
      <c r="AF72" s="119">
        <v>0.92172117206944282</v>
      </c>
      <c r="AG72" s="119">
        <v>0.91963312232489192</v>
      </c>
      <c r="AH72" s="119">
        <v>0.98410356057116588</v>
      </c>
      <c r="AI72" s="119">
        <v>0.96842281940343866</v>
      </c>
      <c r="AJ72" s="119">
        <v>0.98501762675999782</v>
      </c>
      <c r="AK72" s="119">
        <v>1.0148993902018502</v>
      </c>
      <c r="AL72" s="119">
        <v>0.9165068898589297</v>
      </c>
      <c r="AM72" s="119">
        <v>0.9749871050150799</v>
      </c>
      <c r="AN72" s="119">
        <v>0.90044393354481123</v>
      </c>
      <c r="AO72" s="119">
        <v>0.95087032116469783</v>
      </c>
      <c r="AP72" s="119">
        <v>0.87320086728345936</v>
      </c>
      <c r="AQ72" s="119">
        <v>0.96747393119924707</v>
      </c>
      <c r="AR72" s="119">
        <v>1.0003646249543943</v>
      </c>
      <c r="AS72" s="119">
        <v>0.95127931771153773</v>
      </c>
      <c r="AT72" s="119">
        <v>0.95891437443413252</v>
      </c>
      <c r="AU72" s="119">
        <v>0.95323878404386886</v>
      </c>
      <c r="AV72" s="119">
        <v>0.88944314741728792</v>
      </c>
      <c r="AW72" s="119">
        <v>0.98544005216606756</v>
      </c>
      <c r="AX72" s="119">
        <v>0.96601862066885258</v>
      </c>
      <c r="AY72" s="119">
        <v>0.85191850672219571</v>
      </c>
      <c r="AZ72" s="119">
        <v>0.92349429755627865</v>
      </c>
      <c r="BA72" s="119">
        <v>0.87124252773326394</v>
      </c>
      <c r="BB72" s="119">
        <v>0.94570215147374337</v>
      </c>
      <c r="BC72" s="119">
        <v>0.8894173692862668</v>
      </c>
      <c r="BD72" s="119">
        <v>0.89155630862082691</v>
      </c>
      <c r="BE72" s="119">
        <v>0.88686269295295572</v>
      </c>
      <c r="BF72" s="119">
        <v>0.87374178640313083</v>
      </c>
      <c r="BG72" s="119">
        <v>0.93291731335734795</v>
      </c>
      <c r="BH72" s="119">
        <v>0.92596843828168307</v>
      </c>
      <c r="BI72" s="119">
        <v>0.90449860101921431</v>
      </c>
      <c r="BJ72" s="119">
        <v>0.87996208501004691</v>
      </c>
      <c r="BK72" s="119">
        <v>0.88276501178896949</v>
      </c>
      <c r="BL72" s="119">
        <v>0.89252779115147018</v>
      </c>
      <c r="BM72" s="119">
        <v>0.88872640708469663</v>
      </c>
      <c r="BN72" s="119">
        <v>0.91095704188124149</v>
      </c>
      <c r="BO72" s="119">
        <v>0.87558766077087713</v>
      </c>
      <c r="BP72" s="119">
        <v>0.85882092861476911</v>
      </c>
      <c r="BQ72" s="119">
        <v>0.86301351108395863</v>
      </c>
      <c r="BR72" s="119">
        <v>0.88804511294159028</v>
      </c>
      <c r="BS72" s="119">
        <v>0.88775089275380636</v>
      </c>
      <c r="BT72" s="119">
        <v>0.86575949045374578</v>
      </c>
      <c r="BU72" s="119">
        <v>0.96037872741000074</v>
      </c>
      <c r="BV72" s="119">
        <v>0.87545713590399132</v>
      </c>
      <c r="BW72" s="119">
        <v>0.8497068801745844</v>
      </c>
      <c r="BX72" s="119">
        <v>0.86946607786176888</v>
      </c>
      <c r="BY72" s="119">
        <v>0.76038580738270312</v>
      </c>
      <c r="BZ72" s="119">
        <v>0.85417391969907264</v>
      </c>
      <c r="CA72" s="119">
        <v>0.87196964237489383</v>
      </c>
      <c r="CB72" s="119">
        <v>0.8654040564719665</v>
      </c>
      <c r="CC72" s="119">
        <v>0.83198413452090136</v>
      </c>
      <c r="CD72" s="119">
        <v>0.86992442094935307</v>
      </c>
      <c r="CE72" s="119">
        <v>0.86185689669607257</v>
      </c>
      <c r="CF72" s="119">
        <v>0.78135762200784253</v>
      </c>
      <c r="CG72" s="119">
        <v>0.82590932746785106</v>
      </c>
      <c r="CH72" s="119">
        <v>0.83354647564001316</v>
      </c>
      <c r="CI72" s="119">
        <v>0.81575846732436841</v>
      </c>
      <c r="CJ72" s="119">
        <v>0.81106521624851347</v>
      </c>
      <c r="CK72" s="119">
        <v>0.7652594538744748</v>
      </c>
      <c r="CL72" s="119">
        <v>0.80684150779441388</v>
      </c>
      <c r="CM72" s="119">
        <v>0.81831287213977</v>
      </c>
      <c r="CN72" s="119">
        <v>0.82879577167686669</v>
      </c>
      <c r="CO72" s="119">
        <v>0.84735364860138773</v>
      </c>
      <c r="CP72" s="119">
        <v>0.86277235001806962</v>
      </c>
      <c r="CQ72" s="119">
        <v>0.79999361790530821</v>
      </c>
      <c r="CR72" s="119">
        <v>0.79123229045746757</v>
      </c>
    </row>
    <row r="73" spans="1:96" x14ac:dyDescent="0.3">
      <c r="A73" s="254"/>
      <c r="B73" s="59" t="s">
        <v>77</v>
      </c>
      <c r="C73" s="119">
        <v>1</v>
      </c>
      <c r="D73" s="119">
        <v>1</v>
      </c>
      <c r="E73" s="119">
        <v>1</v>
      </c>
      <c r="F73" s="119">
        <v>1</v>
      </c>
      <c r="G73" s="119">
        <v>1</v>
      </c>
      <c r="H73" s="119">
        <v>1</v>
      </c>
      <c r="I73" s="119">
        <v>1</v>
      </c>
      <c r="J73" s="119">
        <v>1</v>
      </c>
      <c r="K73" s="119">
        <v>1</v>
      </c>
      <c r="L73" s="119">
        <v>1</v>
      </c>
      <c r="M73" s="119">
        <v>1</v>
      </c>
      <c r="N73" s="119">
        <v>1</v>
      </c>
      <c r="O73" s="119">
        <v>1</v>
      </c>
      <c r="P73" s="119">
        <v>1</v>
      </c>
      <c r="Q73" s="119">
        <v>1</v>
      </c>
      <c r="R73" s="119">
        <v>1</v>
      </c>
      <c r="S73" s="119">
        <v>1</v>
      </c>
      <c r="T73" s="119">
        <v>1</v>
      </c>
      <c r="U73" s="119">
        <v>1</v>
      </c>
      <c r="V73" s="119">
        <v>1</v>
      </c>
      <c r="W73" s="119">
        <v>1</v>
      </c>
      <c r="X73" s="119">
        <v>1</v>
      </c>
      <c r="Y73" s="119">
        <v>1</v>
      </c>
      <c r="Z73" s="119">
        <v>1</v>
      </c>
      <c r="AA73" s="119">
        <v>1</v>
      </c>
      <c r="AB73" s="119">
        <v>1</v>
      </c>
      <c r="AC73" s="119">
        <v>1</v>
      </c>
      <c r="AD73" s="119">
        <v>1</v>
      </c>
      <c r="AE73" s="119">
        <v>1</v>
      </c>
      <c r="AF73" s="119">
        <v>1</v>
      </c>
      <c r="AG73" s="119">
        <v>1</v>
      </c>
      <c r="AH73" s="119">
        <v>1</v>
      </c>
      <c r="AI73" s="119">
        <v>1</v>
      </c>
      <c r="AJ73" s="119">
        <v>1</v>
      </c>
      <c r="AK73" s="119">
        <v>1</v>
      </c>
      <c r="AL73" s="119">
        <v>1</v>
      </c>
      <c r="AM73" s="119">
        <v>1</v>
      </c>
      <c r="AN73" s="119">
        <v>1</v>
      </c>
      <c r="AO73" s="119">
        <v>1</v>
      </c>
      <c r="AP73" s="119">
        <v>1</v>
      </c>
      <c r="AQ73" s="119">
        <v>1</v>
      </c>
      <c r="AR73" s="119">
        <v>1</v>
      </c>
      <c r="AS73" s="119">
        <v>1</v>
      </c>
      <c r="AT73" s="119">
        <v>1</v>
      </c>
      <c r="AU73" s="119">
        <v>1</v>
      </c>
      <c r="AV73" s="119">
        <v>1</v>
      </c>
      <c r="AW73" s="119">
        <v>1</v>
      </c>
      <c r="AX73" s="119">
        <v>1</v>
      </c>
      <c r="AY73" s="119">
        <v>1</v>
      </c>
      <c r="AZ73" s="119">
        <v>1</v>
      </c>
      <c r="BA73" s="119">
        <v>1</v>
      </c>
      <c r="BB73" s="119">
        <v>1</v>
      </c>
      <c r="BC73" s="119">
        <v>1</v>
      </c>
      <c r="BD73" s="119">
        <v>1</v>
      </c>
      <c r="BE73" s="119">
        <v>1</v>
      </c>
      <c r="BF73" s="119">
        <v>1</v>
      </c>
      <c r="BG73" s="119">
        <v>1</v>
      </c>
      <c r="BH73" s="119">
        <v>1</v>
      </c>
      <c r="BI73" s="119">
        <v>1</v>
      </c>
      <c r="BJ73" s="119">
        <v>1</v>
      </c>
      <c r="BK73" s="119">
        <v>1</v>
      </c>
      <c r="BL73" s="119">
        <v>1</v>
      </c>
      <c r="BM73" s="119">
        <v>1</v>
      </c>
      <c r="BN73" s="119">
        <v>1</v>
      </c>
      <c r="BO73" s="119">
        <v>1</v>
      </c>
      <c r="BP73" s="119">
        <v>1</v>
      </c>
      <c r="BQ73" s="119">
        <v>1</v>
      </c>
      <c r="BR73" s="119">
        <v>1</v>
      </c>
      <c r="BS73" s="119">
        <v>1</v>
      </c>
      <c r="BT73" s="119">
        <v>1</v>
      </c>
      <c r="BU73" s="119">
        <v>1</v>
      </c>
      <c r="BV73" s="119">
        <v>1</v>
      </c>
      <c r="BW73" s="119">
        <v>1</v>
      </c>
      <c r="BX73" s="119">
        <v>1</v>
      </c>
      <c r="BY73" s="119">
        <v>1</v>
      </c>
      <c r="BZ73" s="119">
        <v>1</v>
      </c>
      <c r="CA73" s="119">
        <v>1</v>
      </c>
      <c r="CB73" s="119">
        <v>1</v>
      </c>
      <c r="CC73" s="119">
        <v>1</v>
      </c>
      <c r="CD73" s="119">
        <v>1</v>
      </c>
      <c r="CE73" s="119">
        <v>1</v>
      </c>
      <c r="CF73" s="119">
        <v>1</v>
      </c>
      <c r="CG73" s="119">
        <v>1</v>
      </c>
      <c r="CH73" s="119">
        <v>1</v>
      </c>
      <c r="CI73" s="119">
        <v>1</v>
      </c>
      <c r="CJ73" s="119">
        <v>1</v>
      </c>
      <c r="CK73" s="119">
        <v>1</v>
      </c>
      <c r="CL73" s="119">
        <v>1</v>
      </c>
      <c r="CM73" s="119">
        <v>1</v>
      </c>
      <c r="CN73" s="119">
        <v>1</v>
      </c>
      <c r="CO73" s="119">
        <v>1</v>
      </c>
      <c r="CP73" s="119">
        <v>1</v>
      </c>
      <c r="CQ73" s="119">
        <v>1</v>
      </c>
      <c r="CR73" s="119">
        <v>1</v>
      </c>
    </row>
    <row r="74" spans="1:96" x14ac:dyDescent="0.3">
      <c r="A74" s="254"/>
      <c r="B74" s="59" t="s">
        <v>78</v>
      </c>
      <c r="C74" s="119">
        <v>0.96056177964574574</v>
      </c>
      <c r="D74" s="119">
        <v>1.0941043484067228</v>
      </c>
      <c r="E74" s="119">
        <v>1.0338479928431294</v>
      </c>
      <c r="F74" s="119">
        <v>1.0241996500919015</v>
      </c>
      <c r="G74" s="119">
        <v>1.0289241089570091</v>
      </c>
      <c r="H74" s="119">
        <v>0.95450859734448801</v>
      </c>
      <c r="I74" s="119">
        <v>1.0039361307529859</v>
      </c>
      <c r="J74" s="119">
        <v>1.0390840757100233</v>
      </c>
      <c r="K74" s="119">
        <v>0.93880756375575836</v>
      </c>
      <c r="L74" s="119">
        <v>0.94514612811060073</v>
      </c>
      <c r="M74" s="119">
        <v>0.98858195084545142</v>
      </c>
      <c r="N74" s="119">
        <v>0.91284470774294091</v>
      </c>
      <c r="O74" s="119">
        <v>1.0380084816434447</v>
      </c>
      <c r="P74" s="119">
        <v>1.0375135153907853</v>
      </c>
      <c r="Q74" s="119">
        <v>0.99757781190740757</v>
      </c>
      <c r="R74" s="119">
        <v>1.0498738145230071</v>
      </c>
      <c r="S74" s="119">
        <v>1.0010378144169072</v>
      </c>
      <c r="T74" s="119">
        <v>1.0162156761184882</v>
      </c>
      <c r="U74" s="119">
        <v>1.0451018221470356</v>
      </c>
      <c r="V74" s="119">
        <v>1.020275587983591</v>
      </c>
      <c r="W74" s="119">
        <v>0.975141040214209</v>
      </c>
      <c r="X74" s="119">
        <v>1.0357076511893266</v>
      </c>
      <c r="Y74" s="119">
        <v>1.0073871803686769</v>
      </c>
      <c r="Z74" s="119">
        <v>1.0157334223916905</v>
      </c>
      <c r="AA74" s="119">
        <v>0.94541414156451664</v>
      </c>
      <c r="AB74" s="119">
        <v>0.90702849005148256</v>
      </c>
      <c r="AC74" s="119">
        <v>0.95761800866753666</v>
      </c>
      <c r="AD74" s="119">
        <v>0.9710782465942418</v>
      </c>
      <c r="AE74" s="119">
        <v>0.89745321538723832</v>
      </c>
      <c r="AF74" s="119">
        <v>0.8737967500723488</v>
      </c>
      <c r="AG74" s="119">
        <v>0.95612791213179904</v>
      </c>
      <c r="AH74" s="119">
        <v>1.00392168740763</v>
      </c>
      <c r="AI74" s="119">
        <v>0.97859785126679755</v>
      </c>
      <c r="AJ74" s="119">
        <v>0.99961966100822675</v>
      </c>
      <c r="AK74" s="119">
        <v>1.0100740441415279</v>
      </c>
      <c r="AL74" s="119">
        <v>0.9362566558679023</v>
      </c>
      <c r="AM74" s="119">
        <v>0.96648824057842464</v>
      </c>
      <c r="AN74" s="119">
        <v>0.88735748646881329</v>
      </c>
      <c r="AO74" s="119">
        <v>0.94459579938999716</v>
      </c>
      <c r="AP74" s="119">
        <v>0.87264703155455792</v>
      </c>
      <c r="AQ74" s="119">
        <v>0.97074250442963139</v>
      </c>
      <c r="AR74" s="119">
        <v>0.96593134507270828</v>
      </c>
      <c r="AS74" s="119">
        <v>0.9638525226919431</v>
      </c>
      <c r="AT74" s="119">
        <v>0.9395382761509552</v>
      </c>
      <c r="AU74" s="119">
        <v>0.96429257474485408</v>
      </c>
      <c r="AV74" s="119">
        <v>0.9134077100205974</v>
      </c>
      <c r="AW74" s="119">
        <v>1.0099808500053657</v>
      </c>
      <c r="AX74" s="119">
        <v>0.9395036765358511</v>
      </c>
      <c r="AY74" s="119">
        <v>0.8419977285874326</v>
      </c>
      <c r="AZ74" s="119">
        <v>0.89763517839382234</v>
      </c>
      <c r="BA74" s="119">
        <v>0.84053909941205895</v>
      </c>
      <c r="BB74" s="119">
        <v>0.87961948707053816</v>
      </c>
      <c r="BC74" s="119">
        <v>0.86309672573504315</v>
      </c>
      <c r="BD74" s="119">
        <v>0.85325828968625683</v>
      </c>
      <c r="BE74" s="119">
        <v>0.88965109554056221</v>
      </c>
      <c r="BF74" s="119">
        <v>0.80065401391404489</v>
      </c>
      <c r="BG74" s="119">
        <v>0.87701937509114836</v>
      </c>
      <c r="BH74" s="119">
        <v>0.86891446372925984</v>
      </c>
      <c r="BI74" s="119">
        <v>0.83211817088692086</v>
      </c>
      <c r="BJ74" s="119">
        <v>0.86689689109810264</v>
      </c>
      <c r="BK74" s="119">
        <v>0.85202771336985461</v>
      </c>
      <c r="BL74" s="119">
        <v>0.852739622978686</v>
      </c>
      <c r="BM74" s="119">
        <v>0.81278617549642096</v>
      </c>
      <c r="BN74" s="119">
        <v>0.86583833094180318</v>
      </c>
      <c r="BO74" s="119">
        <v>0.84384755358150565</v>
      </c>
      <c r="BP74" s="119">
        <v>0.79666666998047486</v>
      </c>
      <c r="BQ74" s="119">
        <v>0.82574652155835515</v>
      </c>
      <c r="BR74" s="119">
        <v>0.84396145227056862</v>
      </c>
      <c r="BS74" s="119">
        <v>0.83851406631209902</v>
      </c>
      <c r="BT74" s="119">
        <v>0.75773621581929473</v>
      </c>
      <c r="BU74" s="119">
        <v>0.9061932139509814</v>
      </c>
      <c r="BV74" s="119">
        <v>0.79993803510803307</v>
      </c>
      <c r="BW74" s="119">
        <v>0.77705402037240912</v>
      </c>
      <c r="BX74" s="119">
        <v>0.78349310786015969</v>
      </c>
      <c r="BY74" s="119">
        <v>0.73232937569680367</v>
      </c>
      <c r="BZ74" s="119">
        <v>0.79373673667728384</v>
      </c>
      <c r="CA74" s="119">
        <v>0.79084297689538352</v>
      </c>
      <c r="CB74" s="119">
        <v>0.73325610031957122</v>
      </c>
      <c r="CC74" s="119">
        <v>0.75167950797693595</v>
      </c>
      <c r="CD74" s="119">
        <v>0.76573444800429835</v>
      </c>
      <c r="CE74" s="119">
        <v>0.77673304430760248</v>
      </c>
      <c r="CF74" s="119">
        <v>0.73888666174657092</v>
      </c>
      <c r="CG74" s="119">
        <v>0.70779890931924327</v>
      </c>
      <c r="CH74" s="119">
        <v>0.76581119602893166</v>
      </c>
      <c r="CI74" s="119">
        <v>0.74890862518374124</v>
      </c>
      <c r="CJ74" s="119">
        <v>0.75379926417022391</v>
      </c>
      <c r="CK74" s="119">
        <v>0.68483397646605193</v>
      </c>
      <c r="CL74" s="119">
        <v>0.73923891721718382</v>
      </c>
      <c r="CM74" s="119">
        <v>0.6801674929144228</v>
      </c>
      <c r="CN74" s="119">
        <v>0.73865595325713795</v>
      </c>
      <c r="CO74" s="119">
        <v>0.75746434204276392</v>
      </c>
      <c r="CP74" s="119">
        <v>0.74856958061168766</v>
      </c>
      <c r="CQ74" s="119">
        <v>0.6870034359396513</v>
      </c>
      <c r="CR74" s="119">
        <v>0.72559907979303651</v>
      </c>
    </row>
    <row r="75" spans="1:96" x14ac:dyDescent="0.3">
      <c r="A75" s="254"/>
      <c r="B75" s="59" t="s">
        <v>96</v>
      </c>
      <c r="C75" s="119">
        <v>0.99841264639849736</v>
      </c>
      <c r="D75" s="119">
        <v>1.0030899217548592</v>
      </c>
      <c r="E75" s="119">
        <v>0.99725945033563268</v>
      </c>
      <c r="F75" s="119">
        <v>0.9921444601847712</v>
      </c>
      <c r="G75" s="119">
        <v>0.99005857143644094</v>
      </c>
      <c r="H75" s="119">
        <v>0.99374336082226078</v>
      </c>
      <c r="I75" s="119">
        <v>1.0152771075715896</v>
      </c>
      <c r="J75" s="119">
        <v>0.99517921312829616</v>
      </c>
      <c r="K75" s="119">
        <v>1.0001302781853774</v>
      </c>
      <c r="L75" s="119">
        <v>1.0163474002398034</v>
      </c>
      <c r="M75" s="119">
        <v>1.0152237464563443</v>
      </c>
      <c r="N75" s="119">
        <v>1.0010617222902272</v>
      </c>
      <c r="O75" s="119">
        <v>1.0113321587588244</v>
      </c>
      <c r="P75" s="119">
        <v>1.0119468965098715</v>
      </c>
      <c r="Q75" s="119">
        <v>1.0014910539067228</v>
      </c>
      <c r="R75" s="119">
        <v>0.99666719128094716</v>
      </c>
      <c r="S75" s="119">
        <v>1.0055871944591344</v>
      </c>
      <c r="T75" s="119">
        <v>1.0234143898047503</v>
      </c>
      <c r="U75" s="119">
        <v>1.0060370804857564</v>
      </c>
      <c r="V75" s="119">
        <v>1.0276256737707177</v>
      </c>
      <c r="W75" s="119">
        <v>1.0241224929480506</v>
      </c>
      <c r="X75" s="119">
        <v>1.0195163293076785</v>
      </c>
      <c r="Y75" s="119">
        <v>1.0180985810432357</v>
      </c>
      <c r="Z75" s="119">
        <v>1.0041740051263615</v>
      </c>
      <c r="AA75" s="119">
        <v>1.0046435714385844</v>
      </c>
      <c r="AB75" s="119">
        <v>1.0328931100050422</v>
      </c>
      <c r="AC75" s="119">
        <v>1.0132242750528471</v>
      </c>
      <c r="AD75" s="119">
        <v>0.996291349350511</v>
      </c>
      <c r="AE75" s="119">
        <v>1.0271885703798114</v>
      </c>
      <c r="AF75" s="119">
        <v>1.015679919986177</v>
      </c>
      <c r="AG75" s="119">
        <v>1.0218071372497119</v>
      </c>
      <c r="AH75" s="119">
        <v>1.0214529010944997</v>
      </c>
      <c r="AI75" s="119">
        <v>1.0143929324306658</v>
      </c>
      <c r="AJ75" s="119">
        <v>1.0258480179937832</v>
      </c>
      <c r="AK75" s="119">
        <v>1.0283306053581596</v>
      </c>
      <c r="AL75" s="119">
        <v>1.0311530687568569</v>
      </c>
      <c r="AM75" s="119">
        <v>1.0429247795358301</v>
      </c>
      <c r="AN75" s="119">
        <v>1.0215256761761338</v>
      </c>
      <c r="AO75" s="119">
        <v>1.0051929469871521</v>
      </c>
      <c r="AP75" s="119">
        <v>1.0248385743652102</v>
      </c>
      <c r="AQ75" s="119">
        <v>1.0386070764683375</v>
      </c>
      <c r="AR75" s="119">
        <v>1.0086101494735349</v>
      </c>
      <c r="AS75" s="119">
        <v>1.0218126615784608</v>
      </c>
      <c r="AT75" s="119">
        <v>1.0299554375350084</v>
      </c>
      <c r="AU75" s="119">
        <v>1.0330017502580633</v>
      </c>
      <c r="AV75" s="119">
        <v>1.0452936237486841</v>
      </c>
      <c r="AW75" s="119">
        <v>1.0152179698198436</v>
      </c>
      <c r="AX75" s="119">
        <v>1.0591280148216691</v>
      </c>
      <c r="AY75" s="119">
        <v>1.0306104337436106</v>
      </c>
      <c r="AZ75" s="119">
        <v>1.0306117095801262</v>
      </c>
      <c r="BA75" s="119">
        <v>1.0330101978569179</v>
      </c>
      <c r="BB75" s="119">
        <v>1.0265754106583507</v>
      </c>
      <c r="BC75" s="119">
        <v>1.0394815104813913</v>
      </c>
      <c r="BD75" s="119">
        <v>1.0122427802831722</v>
      </c>
      <c r="BE75" s="119">
        <v>1.0426237849619355</v>
      </c>
      <c r="BF75" s="119">
        <v>1.0313004094627072</v>
      </c>
      <c r="BG75" s="119">
        <v>1.0368722858492276</v>
      </c>
      <c r="BH75" s="119">
        <v>1.0487208502214469</v>
      </c>
      <c r="BI75" s="119">
        <v>1.0470174195581579</v>
      </c>
      <c r="BJ75" s="119">
        <v>1.0413176428269135</v>
      </c>
      <c r="BK75" s="119">
        <v>1.047195157655497</v>
      </c>
      <c r="BL75" s="119">
        <v>1.0219950067407726</v>
      </c>
      <c r="BM75" s="119">
        <v>1.0337654935084561</v>
      </c>
      <c r="BN75" s="119">
        <v>1.0418520037509189</v>
      </c>
      <c r="BO75" s="119">
        <v>1.0363368308320255</v>
      </c>
      <c r="BP75" s="119">
        <v>1.0592517925999425</v>
      </c>
      <c r="BQ75" s="119">
        <v>1.0281920524889852</v>
      </c>
      <c r="BR75" s="119">
        <v>1.0405904826908683</v>
      </c>
      <c r="BS75" s="119">
        <v>1.0544213094334134</v>
      </c>
      <c r="BT75" s="119">
        <v>1.0489945282838637</v>
      </c>
      <c r="BU75" s="119">
        <v>1.0401166209524455</v>
      </c>
      <c r="BV75" s="119">
        <v>1.0371824069114621</v>
      </c>
      <c r="BW75" s="119">
        <v>1.0279218753205757</v>
      </c>
      <c r="BX75" s="119">
        <v>1.010609901399284</v>
      </c>
      <c r="BY75" s="119">
        <v>0.99143258827534952</v>
      </c>
      <c r="BZ75" s="119">
        <v>1.0160596614817801</v>
      </c>
      <c r="CA75" s="119">
        <v>1.0506010471676008</v>
      </c>
      <c r="CB75" s="119">
        <v>1.0486981929192909</v>
      </c>
      <c r="CC75" s="119">
        <v>1.0473773230229304</v>
      </c>
      <c r="CD75" s="119">
        <v>1.0664765630927853</v>
      </c>
      <c r="CE75" s="119">
        <v>1.0476886261520857</v>
      </c>
      <c r="CF75" s="119">
        <v>1.0044659227012067</v>
      </c>
      <c r="CG75" s="119">
        <v>1.0203356348654444</v>
      </c>
      <c r="CH75" s="119">
        <v>1.0408675693675162</v>
      </c>
      <c r="CI75" s="119">
        <v>1.0426293662065946</v>
      </c>
      <c r="CJ75" s="119">
        <v>1.0074694374245621</v>
      </c>
      <c r="CK75" s="119">
        <v>1.0226682865520627</v>
      </c>
      <c r="CL75" s="119">
        <v>1.0236674223879354</v>
      </c>
      <c r="CM75" s="119">
        <v>1.0615100033836691</v>
      </c>
      <c r="CN75" s="119">
        <v>1.0245500745284668</v>
      </c>
      <c r="CO75" s="119">
        <v>1.0413976007008674</v>
      </c>
      <c r="CP75" s="119">
        <v>1.0413436770526483</v>
      </c>
      <c r="CQ75" s="119">
        <v>1.0406614696057612</v>
      </c>
      <c r="CR75" s="119">
        <v>1.0190096227614456</v>
      </c>
    </row>
    <row r="76" spans="1:96" x14ac:dyDescent="0.3">
      <c r="A76" s="254"/>
      <c r="B76" s="59" t="s">
        <v>80</v>
      </c>
      <c r="C76" s="119">
        <v>1</v>
      </c>
      <c r="D76" s="119">
        <v>1</v>
      </c>
      <c r="E76" s="119">
        <v>1</v>
      </c>
      <c r="F76" s="119">
        <v>1</v>
      </c>
      <c r="G76" s="119">
        <v>1</v>
      </c>
      <c r="H76" s="119">
        <v>1</v>
      </c>
      <c r="I76" s="119">
        <v>1</v>
      </c>
      <c r="J76" s="119">
        <v>1</v>
      </c>
      <c r="K76" s="119">
        <v>1</v>
      </c>
      <c r="L76" s="119">
        <v>1</v>
      </c>
      <c r="M76" s="119">
        <v>1</v>
      </c>
      <c r="N76" s="119">
        <v>1</v>
      </c>
      <c r="O76" s="119">
        <v>1</v>
      </c>
      <c r="P76" s="119">
        <v>1</v>
      </c>
      <c r="Q76" s="119">
        <v>1</v>
      </c>
      <c r="R76" s="119">
        <v>1</v>
      </c>
      <c r="S76" s="119">
        <v>1</v>
      </c>
      <c r="T76" s="119">
        <v>1</v>
      </c>
      <c r="U76" s="119">
        <v>1</v>
      </c>
      <c r="V76" s="119">
        <v>1</v>
      </c>
      <c r="W76" s="119">
        <v>1</v>
      </c>
      <c r="X76" s="119">
        <v>1</v>
      </c>
      <c r="Y76" s="119">
        <v>1</v>
      </c>
      <c r="Z76" s="119">
        <v>1</v>
      </c>
      <c r="AA76" s="119">
        <v>1</v>
      </c>
      <c r="AB76" s="119">
        <v>1</v>
      </c>
      <c r="AC76" s="119">
        <v>1</v>
      </c>
      <c r="AD76" s="119">
        <v>1</v>
      </c>
      <c r="AE76" s="119">
        <v>1</v>
      </c>
      <c r="AF76" s="119">
        <v>1</v>
      </c>
      <c r="AG76" s="119">
        <v>1</v>
      </c>
      <c r="AH76" s="119">
        <v>1</v>
      </c>
      <c r="AI76" s="119">
        <v>1</v>
      </c>
      <c r="AJ76" s="119">
        <v>1</v>
      </c>
      <c r="AK76" s="119">
        <v>1</v>
      </c>
      <c r="AL76" s="119">
        <v>1</v>
      </c>
      <c r="AM76" s="119">
        <v>1</v>
      </c>
      <c r="AN76" s="119">
        <v>1</v>
      </c>
      <c r="AO76" s="119">
        <v>1</v>
      </c>
      <c r="AP76" s="119">
        <v>1</v>
      </c>
      <c r="AQ76" s="119">
        <v>1</v>
      </c>
      <c r="AR76" s="119">
        <v>1</v>
      </c>
      <c r="AS76" s="119">
        <v>1</v>
      </c>
      <c r="AT76" s="119">
        <v>1</v>
      </c>
      <c r="AU76" s="119">
        <v>1</v>
      </c>
      <c r="AV76" s="119">
        <v>1</v>
      </c>
      <c r="AW76" s="119">
        <v>1</v>
      </c>
      <c r="AX76" s="119">
        <v>1</v>
      </c>
      <c r="AY76" s="119">
        <v>1</v>
      </c>
      <c r="AZ76" s="119">
        <v>1</v>
      </c>
      <c r="BA76" s="119">
        <v>1</v>
      </c>
      <c r="BB76" s="119">
        <v>1</v>
      </c>
      <c r="BC76" s="119">
        <v>1</v>
      </c>
      <c r="BD76" s="119">
        <v>1</v>
      </c>
      <c r="BE76" s="119">
        <v>1</v>
      </c>
      <c r="BF76" s="119">
        <v>1</v>
      </c>
      <c r="BG76" s="119">
        <v>1</v>
      </c>
      <c r="BH76" s="119">
        <v>1</v>
      </c>
      <c r="BI76" s="119">
        <v>1</v>
      </c>
      <c r="BJ76" s="119">
        <v>1</v>
      </c>
      <c r="BK76" s="119">
        <v>1</v>
      </c>
      <c r="BL76" s="119">
        <v>1</v>
      </c>
      <c r="BM76" s="119">
        <v>1</v>
      </c>
      <c r="BN76" s="119">
        <v>1</v>
      </c>
      <c r="BO76" s="119">
        <v>1</v>
      </c>
      <c r="BP76" s="119">
        <v>1</v>
      </c>
      <c r="BQ76" s="119">
        <v>1</v>
      </c>
      <c r="BR76" s="119">
        <v>1</v>
      </c>
      <c r="BS76" s="119">
        <v>1</v>
      </c>
      <c r="BT76" s="119">
        <v>1</v>
      </c>
      <c r="BU76" s="119">
        <v>1</v>
      </c>
      <c r="BV76" s="119">
        <v>1</v>
      </c>
      <c r="BW76" s="119">
        <v>1</v>
      </c>
      <c r="BX76" s="119">
        <v>1</v>
      </c>
      <c r="BY76" s="119">
        <v>1</v>
      </c>
      <c r="BZ76" s="119">
        <v>1</v>
      </c>
      <c r="CA76" s="119">
        <v>1</v>
      </c>
      <c r="CB76" s="119">
        <v>1</v>
      </c>
      <c r="CC76" s="119">
        <v>1</v>
      </c>
      <c r="CD76" s="119">
        <v>1</v>
      </c>
      <c r="CE76" s="119">
        <v>1</v>
      </c>
      <c r="CF76" s="119">
        <v>1</v>
      </c>
      <c r="CG76" s="119">
        <v>1</v>
      </c>
      <c r="CH76" s="119">
        <v>1</v>
      </c>
      <c r="CI76" s="119">
        <v>1</v>
      </c>
      <c r="CJ76" s="119">
        <v>1</v>
      </c>
      <c r="CK76" s="119">
        <v>1</v>
      </c>
      <c r="CL76" s="119">
        <v>1</v>
      </c>
      <c r="CM76" s="119">
        <v>1</v>
      </c>
      <c r="CN76" s="119">
        <v>1</v>
      </c>
      <c r="CO76" s="119">
        <v>1</v>
      </c>
      <c r="CP76" s="119">
        <v>1</v>
      </c>
      <c r="CQ76" s="119">
        <v>1</v>
      </c>
      <c r="CR76" s="119">
        <v>1</v>
      </c>
    </row>
    <row r="77" spans="1:96" x14ac:dyDescent="0.3">
      <c r="A77" s="254"/>
      <c r="B77" s="59" t="s">
        <v>81</v>
      </c>
      <c r="C77" s="119">
        <v>1</v>
      </c>
      <c r="D77" s="119">
        <v>1</v>
      </c>
      <c r="E77" s="119">
        <v>1</v>
      </c>
      <c r="F77" s="119">
        <v>1</v>
      </c>
      <c r="G77" s="119">
        <v>1</v>
      </c>
      <c r="H77" s="119">
        <v>1</v>
      </c>
      <c r="I77" s="119">
        <v>1</v>
      </c>
      <c r="J77" s="119">
        <v>1</v>
      </c>
      <c r="K77" s="119">
        <v>1</v>
      </c>
      <c r="L77" s="119">
        <v>1</v>
      </c>
      <c r="M77" s="119">
        <v>1</v>
      </c>
      <c r="N77" s="119">
        <v>1</v>
      </c>
      <c r="O77" s="119">
        <v>1</v>
      </c>
      <c r="P77" s="119">
        <v>1</v>
      </c>
      <c r="Q77" s="119">
        <v>1</v>
      </c>
      <c r="R77" s="119">
        <v>1</v>
      </c>
      <c r="S77" s="119">
        <v>1</v>
      </c>
      <c r="T77" s="119">
        <v>1</v>
      </c>
      <c r="U77" s="119">
        <v>1</v>
      </c>
      <c r="V77" s="119">
        <v>1</v>
      </c>
      <c r="W77" s="119">
        <v>1</v>
      </c>
      <c r="X77" s="119">
        <v>1</v>
      </c>
      <c r="Y77" s="119">
        <v>1</v>
      </c>
      <c r="Z77" s="119">
        <v>1</v>
      </c>
      <c r="AA77" s="119">
        <v>1</v>
      </c>
      <c r="AB77" s="119">
        <v>1</v>
      </c>
      <c r="AC77" s="119">
        <v>1</v>
      </c>
      <c r="AD77" s="119">
        <v>1</v>
      </c>
      <c r="AE77" s="119">
        <v>1</v>
      </c>
      <c r="AF77" s="119">
        <v>1</v>
      </c>
      <c r="AG77" s="119">
        <v>1</v>
      </c>
      <c r="AH77" s="119">
        <v>1</v>
      </c>
      <c r="AI77" s="119">
        <v>1</v>
      </c>
      <c r="AJ77" s="119">
        <v>1</v>
      </c>
      <c r="AK77" s="119">
        <v>1</v>
      </c>
      <c r="AL77" s="119">
        <v>1</v>
      </c>
      <c r="AM77" s="119">
        <v>1</v>
      </c>
      <c r="AN77" s="119">
        <v>1</v>
      </c>
      <c r="AO77" s="119">
        <v>1</v>
      </c>
      <c r="AP77" s="119">
        <v>1</v>
      </c>
      <c r="AQ77" s="119">
        <v>1</v>
      </c>
      <c r="AR77" s="119">
        <v>1</v>
      </c>
      <c r="AS77" s="119">
        <v>1</v>
      </c>
      <c r="AT77" s="119">
        <v>1</v>
      </c>
      <c r="AU77" s="119">
        <v>1</v>
      </c>
      <c r="AV77" s="119">
        <v>1</v>
      </c>
      <c r="AW77" s="119">
        <v>1</v>
      </c>
      <c r="AX77" s="119">
        <v>1</v>
      </c>
      <c r="AY77" s="119">
        <v>1</v>
      </c>
      <c r="AZ77" s="119">
        <v>1</v>
      </c>
      <c r="BA77" s="119">
        <v>1</v>
      </c>
      <c r="BB77" s="119">
        <v>1</v>
      </c>
      <c r="BC77" s="119">
        <v>1</v>
      </c>
      <c r="BD77" s="119">
        <v>1</v>
      </c>
      <c r="BE77" s="119">
        <v>1</v>
      </c>
      <c r="BF77" s="119">
        <v>1</v>
      </c>
      <c r="BG77" s="119">
        <v>1</v>
      </c>
      <c r="BH77" s="119">
        <v>1</v>
      </c>
      <c r="BI77" s="119">
        <v>1</v>
      </c>
      <c r="BJ77" s="119">
        <v>1</v>
      </c>
      <c r="BK77" s="119">
        <v>1</v>
      </c>
      <c r="BL77" s="119">
        <v>1</v>
      </c>
      <c r="BM77" s="119">
        <v>1</v>
      </c>
      <c r="BN77" s="119">
        <v>1</v>
      </c>
      <c r="BO77" s="119">
        <v>1</v>
      </c>
      <c r="BP77" s="119">
        <v>1</v>
      </c>
      <c r="BQ77" s="119">
        <v>1</v>
      </c>
      <c r="BR77" s="119">
        <v>1</v>
      </c>
      <c r="BS77" s="119">
        <v>1</v>
      </c>
      <c r="BT77" s="119">
        <v>1</v>
      </c>
      <c r="BU77" s="119">
        <v>1</v>
      </c>
      <c r="BV77" s="119">
        <v>1</v>
      </c>
      <c r="BW77" s="119">
        <v>1</v>
      </c>
      <c r="BX77" s="119">
        <v>1</v>
      </c>
      <c r="BY77" s="119">
        <v>1</v>
      </c>
      <c r="BZ77" s="119">
        <v>1</v>
      </c>
      <c r="CA77" s="119">
        <v>1</v>
      </c>
      <c r="CB77" s="119">
        <v>1</v>
      </c>
      <c r="CC77" s="119">
        <v>1</v>
      </c>
      <c r="CD77" s="119">
        <v>1</v>
      </c>
      <c r="CE77" s="119">
        <v>1</v>
      </c>
      <c r="CF77" s="119">
        <v>1</v>
      </c>
      <c r="CG77" s="119">
        <v>1</v>
      </c>
      <c r="CH77" s="119">
        <v>1</v>
      </c>
      <c r="CI77" s="119">
        <v>1</v>
      </c>
      <c r="CJ77" s="119">
        <v>1</v>
      </c>
      <c r="CK77" s="119">
        <v>1</v>
      </c>
      <c r="CL77" s="119">
        <v>1</v>
      </c>
      <c r="CM77" s="119">
        <v>1</v>
      </c>
      <c r="CN77" s="119">
        <v>1</v>
      </c>
      <c r="CO77" s="119">
        <v>1</v>
      </c>
      <c r="CP77" s="119">
        <v>1</v>
      </c>
      <c r="CQ77" s="119">
        <v>1</v>
      </c>
      <c r="CR77" s="119">
        <v>1</v>
      </c>
    </row>
    <row r="78" spans="1:96" x14ac:dyDescent="0.3">
      <c r="A78" s="254"/>
      <c r="B78" s="59" t="s">
        <v>82</v>
      </c>
      <c r="C78" s="119">
        <v>1.0147566284164922</v>
      </c>
      <c r="D78" s="119">
        <v>0.9777719335253201</v>
      </c>
      <c r="E78" s="119">
        <v>0.9854705661114127</v>
      </c>
      <c r="F78" s="119">
        <v>1.0458877826102715</v>
      </c>
      <c r="G78" s="119">
        <v>1.019813706432112</v>
      </c>
      <c r="H78" s="119">
        <v>1.0449607983835829</v>
      </c>
      <c r="I78" s="119">
        <v>0.9223246924193651</v>
      </c>
      <c r="J78" s="119">
        <v>0.91199379562988303</v>
      </c>
      <c r="K78" s="119">
        <v>1.068803132154055</v>
      </c>
      <c r="L78" s="119">
        <v>1.03537032427868</v>
      </c>
      <c r="M78" s="119">
        <v>0.99158978434783351</v>
      </c>
      <c r="N78" s="119">
        <v>1.1236901421316099</v>
      </c>
      <c r="O78" s="119">
        <v>1.1075974741166392</v>
      </c>
      <c r="P78" s="119">
        <v>1.1045287566343809</v>
      </c>
      <c r="Q78" s="119">
        <v>1.0268888011263249</v>
      </c>
      <c r="R78" s="119">
        <v>1.0575289049524088</v>
      </c>
      <c r="S78" s="119">
        <v>1.0430939138355624</v>
      </c>
      <c r="T78" s="119">
        <v>1.1518647175182288</v>
      </c>
      <c r="U78" s="119">
        <v>1.089788510306317</v>
      </c>
      <c r="V78" s="119">
        <v>0.9895090317890618</v>
      </c>
      <c r="W78" s="119">
        <v>1.0605259474814857</v>
      </c>
      <c r="X78" s="119">
        <v>0.97893774163319836</v>
      </c>
      <c r="Y78" s="119">
        <v>1.0001662447136608</v>
      </c>
      <c r="Z78" s="119">
        <v>1.0154321414040368</v>
      </c>
      <c r="AA78" s="119">
        <v>1.0946498109922405</v>
      </c>
      <c r="AB78" s="119">
        <v>1.0191251294855064</v>
      </c>
      <c r="AC78" s="119">
        <v>1.0333425418654743</v>
      </c>
      <c r="AD78" s="119">
        <v>1.1335516230597915</v>
      </c>
      <c r="AE78" s="119">
        <v>1.0802645650784919</v>
      </c>
      <c r="AF78" s="119">
        <v>1.1815175368776594</v>
      </c>
      <c r="AG78" s="119">
        <v>1.1104663095933431</v>
      </c>
      <c r="AH78" s="119">
        <v>1.1152427446165269</v>
      </c>
      <c r="AI78" s="119">
        <v>1.0786198064078822</v>
      </c>
      <c r="AJ78" s="119">
        <v>1.1965746158025041</v>
      </c>
      <c r="AK78" s="119">
        <v>1.1056200998686811</v>
      </c>
      <c r="AL78" s="119">
        <v>1.1174823724419256</v>
      </c>
      <c r="AM78" s="119">
        <v>1.1261567782842825</v>
      </c>
      <c r="AN78" s="119">
        <v>1.1377816454293186</v>
      </c>
      <c r="AO78" s="119">
        <v>1.0698441664658542</v>
      </c>
      <c r="AP78" s="119">
        <v>1.1097524132555385</v>
      </c>
      <c r="AQ78" s="119">
        <v>1.0702559916111725</v>
      </c>
      <c r="AR78" s="119">
        <v>1.1480767346074343</v>
      </c>
      <c r="AS78" s="119">
        <v>1.1390151102580812</v>
      </c>
      <c r="AT78" s="119">
        <v>1.0468215838722121</v>
      </c>
      <c r="AU78" s="119">
        <v>1.0817804396965529</v>
      </c>
      <c r="AV78" s="119">
        <v>1.184506730813464</v>
      </c>
      <c r="AW78" s="119">
        <v>1.0475792167897642</v>
      </c>
      <c r="AX78" s="119">
        <v>1.1546868150294052</v>
      </c>
      <c r="AY78" s="119">
        <v>1.1688042219951975</v>
      </c>
      <c r="AZ78" s="119">
        <v>1.0309503900184651</v>
      </c>
      <c r="BA78" s="119">
        <v>1.1542229881045634</v>
      </c>
      <c r="BB78" s="119">
        <v>1.0661731655499829</v>
      </c>
      <c r="BC78" s="119">
        <v>1.2306465853116821</v>
      </c>
      <c r="BD78" s="119">
        <v>1.2396747127261789</v>
      </c>
      <c r="BE78" s="119">
        <v>1.1473885707656499</v>
      </c>
      <c r="BF78" s="119">
        <v>1.1507269658798778</v>
      </c>
      <c r="BG78" s="119">
        <v>1.1212857421286826</v>
      </c>
      <c r="BH78" s="119">
        <v>1.0496211744969288</v>
      </c>
      <c r="BI78" s="119">
        <v>1.0036519897124423</v>
      </c>
      <c r="BJ78" s="119">
        <v>1.1396962479352732</v>
      </c>
      <c r="BK78" s="119">
        <v>1.1960536459968065</v>
      </c>
      <c r="BL78" s="119">
        <v>1.0614004838680746</v>
      </c>
      <c r="BM78" s="119">
        <v>1.1537862160662455</v>
      </c>
      <c r="BN78" s="119">
        <v>1.1030203807908352</v>
      </c>
      <c r="BO78" s="119">
        <v>1.1786143012520238</v>
      </c>
      <c r="BP78" s="119">
        <v>1.1233168361833055</v>
      </c>
      <c r="BQ78" s="119">
        <v>1.0427428321516434</v>
      </c>
      <c r="BR78" s="119">
        <v>1.1769353259255559</v>
      </c>
      <c r="BS78" s="119">
        <v>1.1845269209893836</v>
      </c>
      <c r="BT78" s="119">
        <v>1.0437859859740215</v>
      </c>
      <c r="BU78" s="119">
        <v>1.1795537585814218</v>
      </c>
      <c r="BV78" s="119">
        <v>1.2722019416382515</v>
      </c>
      <c r="BW78" s="119">
        <v>1.245913927286985</v>
      </c>
      <c r="BX78" s="119">
        <v>1.2221467652525819</v>
      </c>
      <c r="BY78" s="119">
        <v>1.3599130141708544</v>
      </c>
      <c r="BZ78" s="119">
        <v>1.1957237255970525</v>
      </c>
      <c r="CA78" s="119">
        <v>1.2051602035188202</v>
      </c>
      <c r="CB78" s="119">
        <v>1.181571059138069</v>
      </c>
      <c r="CC78" s="119">
        <v>1.2027687102803555</v>
      </c>
      <c r="CD78" s="119">
        <v>1.2010765111847566</v>
      </c>
      <c r="CE78" s="119">
        <v>1.2227090061012176</v>
      </c>
      <c r="CF78" s="119">
        <v>1.2334633653867955</v>
      </c>
      <c r="CG78" s="119">
        <v>1.2674006837149645</v>
      </c>
      <c r="CH78" s="119">
        <v>1.2143341761003321</v>
      </c>
      <c r="CI78" s="119">
        <v>1.2563554474707466</v>
      </c>
      <c r="CJ78" s="119">
        <v>1.2921059179539756</v>
      </c>
      <c r="CK78" s="119">
        <v>1.2363055629072217</v>
      </c>
      <c r="CL78" s="119">
        <v>1.2609046619971778</v>
      </c>
      <c r="CM78" s="119">
        <v>1.1696680092787455</v>
      </c>
      <c r="CN78" s="119">
        <v>1.2651078975413699</v>
      </c>
      <c r="CO78" s="119">
        <v>1.2760595666218013</v>
      </c>
      <c r="CP78" s="119">
        <v>1.2399449336861639</v>
      </c>
      <c r="CQ78" s="119">
        <v>1.1578947110024234</v>
      </c>
      <c r="CR78" s="119">
        <v>1.2674922434659543</v>
      </c>
    </row>
    <row r="79" spans="1:96" x14ac:dyDescent="0.3">
      <c r="A79" s="254"/>
      <c r="B79" s="59" t="s">
        <v>83</v>
      </c>
      <c r="C79" s="119">
        <v>1</v>
      </c>
      <c r="D79" s="119">
        <v>1</v>
      </c>
      <c r="E79" s="119">
        <v>1</v>
      </c>
      <c r="F79" s="119">
        <v>1</v>
      </c>
      <c r="G79" s="119">
        <v>1</v>
      </c>
      <c r="H79" s="119">
        <v>1</v>
      </c>
      <c r="I79" s="119">
        <v>1</v>
      </c>
      <c r="J79" s="119">
        <v>1</v>
      </c>
      <c r="K79" s="119">
        <v>1</v>
      </c>
      <c r="L79" s="119">
        <v>1</v>
      </c>
      <c r="M79" s="119">
        <v>1</v>
      </c>
      <c r="N79" s="119">
        <v>1</v>
      </c>
      <c r="O79" s="119">
        <v>1</v>
      </c>
      <c r="P79" s="119">
        <v>1</v>
      </c>
      <c r="Q79" s="119">
        <v>1</v>
      </c>
      <c r="R79" s="119">
        <v>1</v>
      </c>
      <c r="S79" s="119">
        <v>1</v>
      </c>
      <c r="T79" s="119">
        <v>1</v>
      </c>
      <c r="U79" s="119">
        <v>1</v>
      </c>
      <c r="V79" s="119">
        <v>1</v>
      </c>
      <c r="W79" s="119">
        <v>1</v>
      </c>
      <c r="X79" s="119">
        <v>1</v>
      </c>
      <c r="Y79" s="119">
        <v>1</v>
      </c>
      <c r="Z79" s="119">
        <v>1</v>
      </c>
      <c r="AA79" s="119">
        <v>1</v>
      </c>
      <c r="AB79" s="119">
        <v>1</v>
      </c>
      <c r="AC79" s="119">
        <v>1</v>
      </c>
      <c r="AD79" s="119">
        <v>1</v>
      </c>
      <c r="AE79" s="119">
        <v>1</v>
      </c>
      <c r="AF79" s="119">
        <v>1</v>
      </c>
      <c r="AG79" s="119">
        <v>1</v>
      </c>
      <c r="AH79" s="119">
        <v>1</v>
      </c>
      <c r="AI79" s="119">
        <v>1</v>
      </c>
      <c r="AJ79" s="119">
        <v>1</v>
      </c>
      <c r="AK79" s="119">
        <v>1</v>
      </c>
      <c r="AL79" s="119">
        <v>1</v>
      </c>
      <c r="AM79" s="119">
        <v>1</v>
      </c>
      <c r="AN79" s="119">
        <v>1</v>
      </c>
      <c r="AO79" s="119">
        <v>1</v>
      </c>
      <c r="AP79" s="119">
        <v>1</v>
      </c>
      <c r="AQ79" s="119">
        <v>1</v>
      </c>
      <c r="AR79" s="119">
        <v>1</v>
      </c>
      <c r="AS79" s="119">
        <v>1</v>
      </c>
      <c r="AT79" s="119">
        <v>1</v>
      </c>
      <c r="AU79" s="119">
        <v>1</v>
      </c>
      <c r="AV79" s="119">
        <v>1</v>
      </c>
      <c r="AW79" s="119">
        <v>1</v>
      </c>
      <c r="AX79" s="119">
        <v>1</v>
      </c>
      <c r="AY79" s="119">
        <v>1</v>
      </c>
      <c r="AZ79" s="119">
        <v>1</v>
      </c>
      <c r="BA79" s="119">
        <v>1</v>
      </c>
      <c r="BB79" s="119">
        <v>1</v>
      </c>
      <c r="BC79" s="119">
        <v>1</v>
      </c>
      <c r="BD79" s="119">
        <v>1</v>
      </c>
      <c r="BE79" s="119">
        <v>1</v>
      </c>
      <c r="BF79" s="119">
        <v>1</v>
      </c>
      <c r="BG79" s="119">
        <v>1</v>
      </c>
      <c r="BH79" s="119">
        <v>1</v>
      </c>
      <c r="BI79" s="119">
        <v>1</v>
      </c>
      <c r="BJ79" s="119">
        <v>1</v>
      </c>
      <c r="BK79" s="119">
        <v>1</v>
      </c>
      <c r="BL79" s="119">
        <v>1</v>
      </c>
      <c r="BM79" s="119">
        <v>1</v>
      </c>
      <c r="BN79" s="119">
        <v>1</v>
      </c>
      <c r="BO79" s="119">
        <v>1</v>
      </c>
      <c r="BP79" s="119">
        <v>1</v>
      </c>
      <c r="BQ79" s="119">
        <v>1</v>
      </c>
      <c r="BR79" s="119">
        <v>1</v>
      </c>
      <c r="BS79" s="119">
        <v>1</v>
      </c>
      <c r="BT79" s="119">
        <v>1</v>
      </c>
      <c r="BU79" s="119">
        <v>1</v>
      </c>
      <c r="BV79" s="119">
        <v>1</v>
      </c>
      <c r="BW79" s="119">
        <v>1</v>
      </c>
      <c r="BX79" s="119">
        <v>1</v>
      </c>
      <c r="BY79" s="119">
        <v>1</v>
      </c>
      <c r="BZ79" s="119">
        <v>1</v>
      </c>
      <c r="CA79" s="119">
        <v>1</v>
      </c>
      <c r="CB79" s="119">
        <v>1</v>
      </c>
      <c r="CC79" s="119">
        <v>1</v>
      </c>
      <c r="CD79" s="119">
        <v>1</v>
      </c>
      <c r="CE79" s="119">
        <v>1</v>
      </c>
      <c r="CF79" s="119">
        <v>1</v>
      </c>
      <c r="CG79" s="119">
        <v>1</v>
      </c>
      <c r="CH79" s="119">
        <v>1</v>
      </c>
      <c r="CI79" s="119">
        <v>1</v>
      </c>
      <c r="CJ79" s="119">
        <v>1</v>
      </c>
      <c r="CK79" s="119">
        <v>1</v>
      </c>
      <c r="CL79" s="119">
        <v>1</v>
      </c>
      <c r="CM79" s="119">
        <v>1</v>
      </c>
      <c r="CN79" s="119">
        <v>1</v>
      </c>
      <c r="CO79" s="119">
        <v>1</v>
      </c>
      <c r="CP79" s="119">
        <v>1</v>
      </c>
      <c r="CQ79" s="119">
        <v>1</v>
      </c>
      <c r="CR79" s="119">
        <v>1</v>
      </c>
    </row>
    <row r="80" spans="1:96" x14ac:dyDescent="0.3">
      <c r="A80" s="255"/>
      <c r="B80" s="59" t="s">
        <v>84</v>
      </c>
      <c r="C80" s="119">
        <v>1</v>
      </c>
      <c r="D80" s="119">
        <v>1</v>
      </c>
      <c r="E80" s="119">
        <v>1</v>
      </c>
      <c r="F80" s="119">
        <v>1</v>
      </c>
      <c r="G80" s="119">
        <v>1</v>
      </c>
      <c r="H80" s="119">
        <v>1</v>
      </c>
      <c r="I80" s="119">
        <v>1</v>
      </c>
      <c r="J80" s="119">
        <v>1</v>
      </c>
      <c r="K80" s="119">
        <v>1</v>
      </c>
      <c r="L80" s="119">
        <v>1</v>
      </c>
      <c r="M80" s="119">
        <v>1</v>
      </c>
      <c r="N80" s="119">
        <v>1</v>
      </c>
      <c r="O80" s="119">
        <v>1</v>
      </c>
      <c r="P80" s="119">
        <v>1</v>
      </c>
      <c r="Q80" s="119">
        <v>1</v>
      </c>
      <c r="R80" s="119">
        <v>1</v>
      </c>
      <c r="S80" s="119">
        <v>1</v>
      </c>
      <c r="T80" s="119">
        <v>1</v>
      </c>
      <c r="U80" s="119">
        <v>1</v>
      </c>
      <c r="V80" s="119">
        <v>1</v>
      </c>
      <c r="W80" s="119">
        <v>1</v>
      </c>
      <c r="X80" s="119">
        <v>1</v>
      </c>
      <c r="Y80" s="119">
        <v>1</v>
      </c>
      <c r="Z80" s="119">
        <v>1</v>
      </c>
      <c r="AA80" s="119">
        <v>1</v>
      </c>
      <c r="AB80" s="119">
        <v>1</v>
      </c>
      <c r="AC80" s="119">
        <v>1</v>
      </c>
      <c r="AD80" s="119">
        <v>1</v>
      </c>
      <c r="AE80" s="119">
        <v>1</v>
      </c>
      <c r="AF80" s="119">
        <v>1</v>
      </c>
      <c r="AG80" s="119">
        <v>1</v>
      </c>
      <c r="AH80" s="119">
        <v>1</v>
      </c>
      <c r="AI80" s="119">
        <v>1</v>
      </c>
      <c r="AJ80" s="119">
        <v>1</v>
      </c>
      <c r="AK80" s="119">
        <v>1</v>
      </c>
      <c r="AL80" s="119">
        <v>1</v>
      </c>
      <c r="AM80" s="119">
        <v>1</v>
      </c>
      <c r="AN80" s="119">
        <v>1</v>
      </c>
      <c r="AO80" s="119">
        <v>1</v>
      </c>
      <c r="AP80" s="119">
        <v>1</v>
      </c>
      <c r="AQ80" s="119">
        <v>1</v>
      </c>
      <c r="AR80" s="119">
        <v>1</v>
      </c>
      <c r="AS80" s="119">
        <v>1</v>
      </c>
      <c r="AT80" s="119">
        <v>1</v>
      </c>
      <c r="AU80" s="119">
        <v>1</v>
      </c>
      <c r="AV80" s="119">
        <v>1</v>
      </c>
      <c r="AW80" s="119">
        <v>1</v>
      </c>
      <c r="AX80" s="119">
        <v>1</v>
      </c>
      <c r="AY80" s="119">
        <v>1</v>
      </c>
      <c r="AZ80" s="119">
        <v>1</v>
      </c>
      <c r="BA80" s="119">
        <v>1</v>
      </c>
      <c r="BB80" s="119">
        <v>1</v>
      </c>
      <c r="BC80" s="119">
        <v>1</v>
      </c>
      <c r="BD80" s="119">
        <v>1</v>
      </c>
      <c r="BE80" s="119">
        <v>1</v>
      </c>
      <c r="BF80" s="119">
        <v>1</v>
      </c>
      <c r="BG80" s="119">
        <v>1</v>
      </c>
      <c r="BH80" s="119">
        <v>1</v>
      </c>
      <c r="BI80" s="119">
        <v>1</v>
      </c>
      <c r="BJ80" s="119">
        <v>1</v>
      </c>
      <c r="BK80" s="119">
        <v>1</v>
      </c>
      <c r="BL80" s="119">
        <v>1</v>
      </c>
      <c r="BM80" s="119">
        <v>1</v>
      </c>
      <c r="BN80" s="119">
        <v>1</v>
      </c>
      <c r="BO80" s="119">
        <v>1</v>
      </c>
      <c r="BP80" s="119">
        <v>1</v>
      </c>
      <c r="BQ80" s="119">
        <v>1</v>
      </c>
      <c r="BR80" s="119">
        <v>1</v>
      </c>
      <c r="BS80" s="119">
        <v>1</v>
      </c>
      <c r="BT80" s="119">
        <v>1</v>
      </c>
      <c r="BU80" s="119">
        <v>1</v>
      </c>
      <c r="BV80" s="119">
        <v>1</v>
      </c>
      <c r="BW80" s="119">
        <v>1</v>
      </c>
      <c r="BX80" s="119">
        <v>1</v>
      </c>
      <c r="BY80" s="119">
        <v>1</v>
      </c>
      <c r="BZ80" s="119">
        <v>1</v>
      </c>
      <c r="CA80" s="119">
        <v>1</v>
      </c>
      <c r="CB80" s="119">
        <v>1</v>
      </c>
      <c r="CC80" s="119">
        <v>1</v>
      </c>
      <c r="CD80" s="119">
        <v>1</v>
      </c>
      <c r="CE80" s="119">
        <v>1</v>
      </c>
      <c r="CF80" s="119">
        <v>1</v>
      </c>
      <c r="CG80" s="119">
        <v>1</v>
      </c>
      <c r="CH80" s="119">
        <v>1</v>
      </c>
      <c r="CI80" s="119">
        <v>1</v>
      </c>
      <c r="CJ80" s="119">
        <v>1</v>
      </c>
      <c r="CK80" s="119">
        <v>1</v>
      </c>
      <c r="CL80" s="119">
        <v>1</v>
      </c>
      <c r="CM80" s="119">
        <v>1</v>
      </c>
      <c r="CN80" s="119">
        <v>1</v>
      </c>
      <c r="CO80" s="119">
        <v>1</v>
      </c>
      <c r="CP80" s="119">
        <v>1</v>
      </c>
      <c r="CQ80" s="119">
        <v>1</v>
      </c>
      <c r="CR80" s="119">
        <v>1</v>
      </c>
    </row>
    <row r="81" spans="1:96" x14ac:dyDescent="0.3">
      <c r="A81" s="253" t="s">
        <v>17</v>
      </c>
      <c r="B81" s="59" t="s">
        <v>72</v>
      </c>
      <c r="C81" s="119">
        <v>1.0306979999999999</v>
      </c>
      <c r="D81" s="119">
        <v>1.0490600000000001</v>
      </c>
      <c r="E81" s="119">
        <v>1.0052099999999999</v>
      </c>
      <c r="F81" s="119">
        <v>0.96512160000000002</v>
      </c>
      <c r="G81" s="119">
        <v>0.97541710000000015</v>
      </c>
      <c r="H81" s="119">
        <v>1.042098</v>
      </c>
      <c r="I81" s="119">
        <v>0.99714100000000017</v>
      </c>
      <c r="J81" s="119">
        <v>0.94957270000000005</v>
      </c>
      <c r="K81" s="119">
        <v>0.961974</v>
      </c>
      <c r="L81" s="119">
        <v>1.029633</v>
      </c>
      <c r="M81" s="119">
        <v>0.96386489999999991</v>
      </c>
      <c r="N81" s="119">
        <v>0.93011960000000005</v>
      </c>
      <c r="O81" s="119">
        <v>0.91335390000000005</v>
      </c>
      <c r="P81" s="119">
        <v>0.93204549999999997</v>
      </c>
      <c r="Q81" s="119">
        <v>0.97356860000000001</v>
      </c>
      <c r="R81" s="119">
        <v>0.95878110000000005</v>
      </c>
      <c r="S81" s="119">
        <v>0.92191339999999999</v>
      </c>
      <c r="T81" s="119">
        <v>1.0110030000000001</v>
      </c>
      <c r="U81" s="119">
        <v>0.99636029999999998</v>
      </c>
      <c r="V81" s="119">
        <v>1.0084949999999999</v>
      </c>
      <c r="W81" s="119">
        <v>1.002829</v>
      </c>
      <c r="X81" s="119">
        <v>0.94742890000000013</v>
      </c>
      <c r="Y81" s="119">
        <v>0.95296549999999991</v>
      </c>
      <c r="Z81" s="119">
        <v>1.0488329999999999</v>
      </c>
      <c r="AA81" s="119">
        <v>0.97271730000000001</v>
      </c>
      <c r="AB81" s="119">
        <v>1.020276</v>
      </c>
      <c r="AC81" s="119">
        <v>0.97322699999999984</v>
      </c>
      <c r="AD81" s="119">
        <v>0.90207499999999996</v>
      </c>
      <c r="AE81" s="119">
        <v>0.91533450000000005</v>
      </c>
      <c r="AF81" s="119">
        <v>0.97645099999999996</v>
      </c>
      <c r="AG81" s="119">
        <v>0.88075400000000004</v>
      </c>
      <c r="AH81" s="119">
        <v>0.98362579999999999</v>
      </c>
      <c r="AI81" s="119">
        <v>0.84556740000000008</v>
      </c>
      <c r="AJ81" s="119">
        <v>0.86679079999999997</v>
      </c>
      <c r="AK81" s="119">
        <v>0.88770760000000004</v>
      </c>
      <c r="AL81" s="119">
        <v>0.89888019999999991</v>
      </c>
      <c r="AM81" s="119">
        <v>0.92085669999999986</v>
      </c>
      <c r="AN81" s="119">
        <v>0.88724519999999996</v>
      </c>
      <c r="AO81" s="119">
        <v>0.85820560000000001</v>
      </c>
      <c r="AP81" s="119">
        <v>0.96054410000000012</v>
      </c>
      <c r="AQ81" s="119">
        <v>0.91224980000000011</v>
      </c>
      <c r="AR81" s="119">
        <v>0.88698160000000004</v>
      </c>
      <c r="AS81" s="119">
        <v>0.88209970000000015</v>
      </c>
      <c r="AT81" s="119">
        <v>0.96992120000000004</v>
      </c>
      <c r="AU81" s="119">
        <v>0.90612389999999998</v>
      </c>
      <c r="AV81" s="119">
        <v>0.92497209999999996</v>
      </c>
      <c r="AW81" s="119">
        <v>0.94139879999999998</v>
      </c>
      <c r="AX81" s="119">
        <v>0.91678749999999998</v>
      </c>
      <c r="AY81" s="119">
        <v>0.85158839999999991</v>
      </c>
      <c r="AZ81" s="119">
        <v>0.901451</v>
      </c>
      <c r="BA81" s="119">
        <v>0.90737539999999994</v>
      </c>
      <c r="BB81" s="119">
        <v>0.89293810000000007</v>
      </c>
      <c r="BC81" s="119">
        <v>0.84280560000000004</v>
      </c>
      <c r="BD81" s="119">
        <v>0.89613589999999999</v>
      </c>
      <c r="BE81" s="119">
        <v>0.82974040000000004</v>
      </c>
      <c r="BF81" s="119">
        <v>0.82355869999999998</v>
      </c>
      <c r="BG81" s="119">
        <v>0.87974250000000009</v>
      </c>
      <c r="BH81" s="119">
        <v>0.88947830000000006</v>
      </c>
      <c r="BI81" s="119">
        <v>0.84231600000000006</v>
      </c>
      <c r="BJ81" s="119">
        <v>0.87211989999999995</v>
      </c>
      <c r="BK81" s="119">
        <v>0.88060959999999999</v>
      </c>
      <c r="BL81" s="119">
        <v>0.83515220000000001</v>
      </c>
      <c r="BM81" s="119">
        <v>0.86873210000000012</v>
      </c>
      <c r="BN81" s="119">
        <v>0.82431070000000006</v>
      </c>
      <c r="BO81" s="119">
        <v>0.81000110000000003</v>
      </c>
      <c r="BP81" s="119">
        <v>0.8355477</v>
      </c>
      <c r="BQ81" s="119">
        <v>0.82448549999999998</v>
      </c>
      <c r="BR81" s="119">
        <v>0.90826620000000002</v>
      </c>
      <c r="BS81" s="119">
        <v>0.88599549999999994</v>
      </c>
      <c r="BT81" s="119">
        <v>0.8461147</v>
      </c>
      <c r="BU81" s="119">
        <v>0.86791680000000015</v>
      </c>
      <c r="BV81" s="119">
        <v>0.91418369999999993</v>
      </c>
      <c r="BW81" s="119">
        <v>0.83354070000000013</v>
      </c>
      <c r="BX81" s="119">
        <v>0.78332780000000002</v>
      </c>
      <c r="BY81" s="119">
        <v>0.78159860000000003</v>
      </c>
      <c r="BZ81" s="119">
        <v>0.85937240000000004</v>
      </c>
      <c r="CA81" s="119">
        <v>0.77529079999999995</v>
      </c>
      <c r="CB81" s="119">
        <v>0.84375389999999995</v>
      </c>
      <c r="CC81" s="119">
        <v>0.85262519999999997</v>
      </c>
      <c r="CD81" s="119">
        <v>0.87095619999999985</v>
      </c>
      <c r="CE81" s="119">
        <v>0.80006429999999995</v>
      </c>
      <c r="CF81" s="119">
        <v>0.82379880000000005</v>
      </c>
      <c r="CG81" s="119">
        <v>0.90286109999999997</v>
      </c>
      <c r="CH81" s="119">
        <v>0.80563629999999997</v>
      </c>
      <c r="CI81" s="119">
        <v>0.79897620000000003</v>
      </c>
      <c r="CJ81" s="119">
        <v>0.74231979999999997</v>
      </c>
      <c r="CK81" s="119">
        <v>0.82403889999999991</v>
      </c>
      <c r="CL81" s="119">
        <v>0.72980400000000001</v>
      </c>
      <c r="CM81" s="119">
        <v>0.85088929999999985</v>
      </c>
      <c r="CN81" s="119">
        <v>0.75706660000000003</v>
      </c>
      <c r="CO81" s="119">
        <v>0.69983890000000004</v>
      </c>
      <c r="CP81" s="119">
        <v>0.80189169999999999</v>
      </c>
      <c r="CQ81" s="119">
        <v>0.83622789999999991</v>
      </c>
      <c r="CR81" s="119">
        <v>0.83707140000000002</v>
      </c>
    </row>
    <row r="82" spans="1:96" x14ac:dyDescent="0.3">
      <c r="A82" s="254"/>
      <c r="B82" s="59" t="s">
        <v>73</v>
      </c>
      <c r="C82" s="119">
        <v>1.044467</v>
      </c>
      <c r="D82" s="119">
        <v>1.04223</v>
      </c>
      <c r="E82" s="119">
        <v>0.98347990000000007</v>
      </c>
      <c r="F82" s="119">
        <v>0.9829175</v>
      </c>
      <c r="G82" s="119">
        <v>0.99080609999999991</v>
      </c>
      <c r="H82" s="119">
        <v>1.0089410000000001</v>
      </c>
      <c r="I82" s="119">
        <v>0.97426939999999995</v>
      </c>
      <c r="J82" s="119">
        <v>0.96756940000000002</v>
      </c>
      <c r="K82" s="119">
        <v>1.0128729999999999</v>
      </c>
      <c r="L82" s="119">
        <v>0.99560850000000001</v>
      </c>
      <c r="M82" s="119">
        <v>1.0174730000000001</v>
      </c>
      <c r="N82" s="119">
        <v>0.97308519999999998</v>
      </c>
      <c r="O82" s="119">
        <v>0.96305799999999997</v>
      </c>
      <c r="P82" s="119">
        <v>0.95875189999999988</v>
      </c>
      <c r="Q82" s="119">
        <v>1.016904</v>
      </c>
      <c r="R82" s="119">
        <v>1.001595</v>
      </c>
      <c r="S82" s="119">
        <v>0.99116519999999997</v>
      </c>
      <c r="T82" s="119">
        <v>1.038778</v>
      </c>
      <c r="U82" s="119">
        <v>0.99176330000000001</v>
      </c>
      <c r="V82" s="119">
        <v>1.023183</v>
      </c>
      <c r="W82" s="119">
        <v>1.029795</v>
      </c>
      <c r="X82" s="119">
        <v>0.99459399999999987</v>
      </c>
      <c r="Y82" s="119">
        <v>0.97178920000000002</v>
      </c>
      <c r="Z82" s="119">
        <v>1.023922</v>
      </c>
      <c r="AA82" s="119">
        <v>0.97980449999999997</v>
      </c>
      <c r="AB82" s="119">
        <v>0.99557850000000003</v>
      </c>
      <c r="AC82" s="119">
        <v>1.034897</v>
      </c>
      <c r="AD82" s="119">
        <v>0.97349600000000003</v>
      </c>
      <c r="AE82" s="119">
        <v>0.98232929999999996</v>
      </c>
      <c r="AF82" s="119">
        <v>0.9890137</v>
      </c>
      <c r="AG82" s="119">
        <v>0.94895689999999999</v>
      </c>
      <c r="AH82" s="119">
        <v>0.99207920000000005</v>
      </c>
      <c r="AI82" s="119">
        <v>0.97872780000000015</v>
      </c>
      <c r="AJ82" s="119">
        <v>0.9767615999999999</v>
      </c>
      <c r="AK82" s="119">
        <v>0.96374009999999999</v>
      </c>
      <c r="AL82" s="119">
        <v>0.95880160000000003</v>
      </c>
      <c r="AM82" s="119">
        <v>0.96065370000000005</v>
      </c>
      <c r="AN82" s="119">
        <v>0.99037739999999985</v>
      </c>
      <c r="AO82" s="119">
        <v>0.97056010000000004</v>
      </c>
      <c r="AP82" s="119">
        <v>0.99008689999999999</v>
      </c>
      <c r="AQ82" s="119">
        <v>1.0015670000000001</v>
      </c>
      <c r="AR82" s="119">
        <v>0.96089829999999987</v>
      </c>
      <c r="AS82" s="119">
        <v>1.009933</v>
      </c>
      <c r="AT82" s="119">
        <v>0.98472320000000002</v>
      </c>
      <c r="AU82" s="119">
        <v>0.98028850000000012</v>
      </c>
      <c r="AV82" s="119">
        <v>0.98554280000000005</v>
      </c>
      <c r="AW82" s="119">
        <v>0.97974309999999998</v>
      </c>
      <c r="AX82" s="119">
        <v>1.008324</v>
      </c>
      <c r="AY82" s="119">
        <v>0.96595009999999992</v>
      </c>
      <c r="AZ82" s="119">
        <v>0.9953668</v>
      </c>
      <c r="BA82" s="119">
        <v>0.97296909999999992</v>
      </c>
      <c r="BB82" s="119">
        <v>1.001403</v>
      </c>
      <c r="BC82" s="119">
        <v>0.98471940000000002</v>
      </c>
      <c r="BD82" s="119">
        <v>0.98131420000000003</v>
      </c>
      <c r="BE82" s="119">
        <v>0.95840270000000016</v>
      </c>
      <c r="BF82" s="119">
        <v>0.96593379999999984</v>
      </c>
      <c r="BG82" s="119">
        <v>0.97485719999999998</v>
      </c>
      <c r="BH82" s="119">
        <v>0.96842870000000003</v>
      </c>
      <c r="BI82" s="119">
        <v>0.98100830000000006</v>
      </c>
      <c r="BJ82" s="119">
        <v>0.98585659999999997</v>
      </c>
      <c r="BK82" s="119">
        <v>0.98958020000000002</v>
      </c>
      <c r="BL82" s="119">
        <v>0.98383050000000016</v>
      </c>
      <c r="BM82" s="119">
        <v>1.0076909999999999</v>
      </c>
      <c r="BN82" s="119">
        <v>0.97796280000000002</v>
      </c>
      <c r="BO82" s="119">
        <v>0.94970390000000005</v>
      </c>
      <c r="BP82" s="119">
        <v>0.98775809999999997</v>
      </c>
      <c r="BQ82" s="119">
        <v>0.99059920000000001</v>
      </c>
      <c r="BR82" s="119">
        <v>1.000939</v>
      </c>
      <c r="BS82" s="119">
        <v>0.97241940000000016</v>
      </c>
      <c r="BT82" s="119">
        <v>0.96291009999999999</v>
      </c>
      <c r="BU82" s="119">
        <v>0.99298580000000003</v>
      </c>
      <c r="BV82" s="119">
        <v>0.97421760000000013</v>
      </c>
      <c r="BW82" s="119">
        <v>1.012669</v>
      </c>
      <c r="BX82" s="119">
        <v>0.95664510000000003</v>
      </c>
      <c r="BY82" s="119">
        <v>0.99414139999999995</v>
      </c>
      <c r="BZ82" s="119">
        <v>0.97984809999999989</v>
      </c>
      <c r="CA82" s="119">
        <v>0.97490149999999998</v>
      </c>
      <c r="CB82" s="119">
        <v>0.98870329999999995</v>
      </c>
      <c r="CC82" s="119">
        <v>0.96066079999999987</v>
      </c>
      <c r="CD82" s="119">
        <v>1.001789</v>
      </c>
      <c r="CE82" s="119">
        <v>0.95554229999999996</v>
      </c>
      <c r="CF82" s="119">
        <v>0.96389579999999997</v>
      </c>
      <c r="CG82" s="119">
        <v>1.000443</v>
      </c>
      <c r="CH82" s="119">
        <v>0.96802920000000015</v>
      </c>
      <c r="CI82" s="119">
        <v>0.97194029999999998</v>
      </c>
      <c r="CJ82" s="119">
        <v>0.94340259999999998</v>
      </c>
      <c r="CK82" s="119">
        <v>0.98632759999999997</v>
      </c>
      <c r="CL82" s="119">
        <v>0.93775380000000008</v>
      </c>
      <c r="CM82" s="119">
        <v>0.99245260000000002</v>
      </c>
      <c r="CN82" s="119">
        <v>0.95790419999999998</v>
      </c>
      <c r="CO82" s="119">
        <v>0.9498105</v>
      </c>
      <c r="CP82" s="119">
        <v>0.96803709999999998</v>
      </c>
      <c r="CQ82" s="119">
        <v>0.96609579999999995</v>
      </c>
      <c r="CR82" s="119">
        <v>0.97677069999999999</v>
      </c>
    </row>
    <row r="83" spans="1:96" x14ac:dyDescent="0.3">
      <c r="A83" s="254"/>
      <c r="B83" s="59" t="s">
        <v>74</v>
      </c>
      <c r="C83" s="119">
        <v>0.91777795000000018</v>
      </c>
      <c r="D83" s="119">
        <v>1.0862270000000001</v>
      </c>
      <c r="E83" s="119">
        <v>0.98231440000000003</v>
      </c>
      <c r="F83" s="119">
        <v>0.99193145000000016</v>
      </c>
      <c r="G83" s="119">
        <v>1.0309667500000002</v>
      </c>
      <c r="H83" s="119">
        <v>1.1330705000000001</v>
      </c>
      <c r="I83" s="119">
        <v>1.0279180000000001</v>
      </c>
      <c r="J83" s="119">
        <v>0.91135549999999999</v>
      </c>
      <c r="K83" s="119">
        <v>0.97080674999999994</v>
      </c>
      <c r="L83" s="119">
        <v>1</v>
      </c>
      <c r="M83" s="119">
        <v>1</v>
      </c>
      <c r="N83" s="119">
        <v>1</v>
      </c>
      <c r="O83" s="119">
        <v>1</v>
      </c>
      <c r="P83" s="119">
        <v>1</v>
      </c>
      <c r="Q83" s="119">
        <v>1</v>
      </c>
      <c r="R83" s="119">
        <v>1</v>
      </c>
      <c r="S83" s="119">
        <v>1</v>
      </c>
      <c r="T83" s="119">
        <v>1</v>
      </c>
      <c r="U83" s="119">
        <v>1</v>
      </c>
      <c r="V83" s="119">
        <v>1</v>
      </c>
      <c r="W83" s="119">
        <v>1</v>
      </c>
      <c r="X83" s="119">
        <v>1</v>
      </c>
      <c r="Y83" s="119">
        <v>1</v>
      </c>
      <c r="Z83" s="119">
        <v>1</v>
      </c>
      <c r="AA83" s="119">
        <v>1</v>
      </c>
      <c r="AB83" s="119">
        <v>1</v>
      </c>
      <c r="AC83" s="119">
        <v>1</v>
      </c>
      <c r="AD83" s="119">
        <v>1</v>
      </c>
      <c r="AE83" s="119">
        <v>1</v>
      </c>
      <c r="AF83" s="119">
        <v>1</v>
      </c>
      <c r="AG83" s="119">
        <v>1</v>
      </c>
      <c r="AH83" s="119">
        <v>1</v>
      </c>
      <c r="AI83" s="119">
        <v>1</v>
      </c>
      <c r="AJ83" s="119">
        <v>1</v>
      </c>
      <c r="AK83" s="119">
        <v>1</v>
      </c>
      <c r="AL83" s="119">
        <v>1</v>
      </c>
      <c r="AM83" s="119">
        <v>1</v>
      </c>
      <c r="AN83" s="119">
        <v>1</v>
      </c>
      <c r="AO83" s="119">
        <v>1</v>
      </c>
      <c r="AP83" s="119">
        <v>1</v>
      </c>
      <c r="AQ83" s="119">
        <v>1</v>
      </c>
      <c r="AR83" s="119">
        <v>1</v>
      </c>
      <c r="AS83" s="119">
        <v>1</v>
      </c>
      <c r="AT83" s="119">
        <v>1</v>
      </c>
      <c r="AU83" s="119">
        <v>1</v>
      </c>
      <c r="AV83" s="119">
        <v>1</v>
      </c>
      <c r="AW83" s="119">
        <v>1</v>
      </c>
      <c r="AX83" s="119">
        <v>1</v>
      </c>
      <c r="AY83" s="119">
        <v>1</v>
      </c>
      <c r="AZ83" s="119">
        <v>1</v>
      </c>
      <c r="BA83" s="119">
        <v>1</v>
      </c>
      <c r="BB83" s="119">
        <v>1</v>
      </c>
      <c r="BC83" s="119">
        <v>1</v>
      </c>
      <c r="BD83" s="119">
        <v>1</v>
      </c>
      <c r="BE83" s="119">
        <v>1</v>
      </c>
      <c r="BF83" s="119">
        <v>1</v>
      </c>
      <c r="BG83" s="119">
        <v>1</v>
      </c>
      <c r="BH83" s="119">
        <v>1</v>
      </c>
      <c r="BI83" s="119">
        <v>1</v>
      </c>
      <c r="BJ83" s="119">
        <v>1</v>
      </c>
      <c r="BK83" s="119">
        <v>1</v>
      </c>
      <c r="BL83" s="119">
        <v>1</v>
      </c>
      <c r="BM83" s="119">
        <v>1</v>
      </c>
      <c r="BN83" s="119">
        <v>1</v>
      </c>
      <c r="BO83" s="119">
        <v>1</v>
      </c>
      <c r="BP83" s="119">
        <v>1</v>
      </c>
      <c r="BQ83" s="119">
        <v>1</v>
      </c>
      <c r="BR83" s="119">
        <v>1</v>
      </c>
      <c r="BS83" s="119">
        <v>1</v>
      </c>
      <c r="BT83" s="119">
        <v>1</v>
      </c>
      <c r="BU83" s="119">
        <v>1</v>
      </c>
      <c r="BV83" s="119">
        <v>1</v>
      </c>
      <c r="BW83" s="119">
        <v>1</v>
      </c>
      <c r="BX83" s="119">
        <v>1</v>
      </c>
      <c r="BY83" s="119">
        <v>1</v>
      </c>
      <c r="BZ83" s="119">
        <v>1</v>
      </c>
      <c r="CA83" s="119">
        <v>1</v>
      </c>
      <c r="CB83" s="119">
        <v>1</v>
      </c>
      <c r="CC83" s="119">
        <v>1</v>
      </c>
      <c r="CD83" s="119">
        <v>1</v>
      </c>
      <c r="CE83" s="119">
        <v>1</v>
      </c>
      <c r="CF83" s="119">
        <v>1</v>
      </c>
      <c r="CG83" s="119">
        <v>1</v>
      </c>
      <c r="CH83" s="119">
        <v>1</v>
      </c>
      <c r="CI83" s="119">
        <v>1</v>
      </c>
      <c r="CJ83" s="119">
        <v>1</v>
      </c>
      <c r="CK83" s="119">
        <v>1</v>
      </c>
      <c r="CL83" s="119">
        <v>1</v>
      </c>
      <c r="CM83" s="119">
        <v>1</v>
      </c>
      <c r="CN83" s="119">
        <v>1</v>
      </c>
      <c r="CO83" s="119">
        <v>1</v>
      </c>
      <c r="CP83" s="119">
        <v>1</v>
      </c>
      <c r="CQ83" s="119">
        <v>1</v>
      </c>
      <c r="CR83" s="119">
        <v>1</v>
      </c>
    </row>
    <row r="84" spans="1:96" x14ac:dyDescent="0.3">
      <c r="A84" s="254"/>
      <c r="B84" s="59" t="s">
        <v>75</v>
      </c>
      <c r="C84" s="119">
        <v>1.013682</v>
      </c>
      <c r="D84" s="119">
        <v>1.036111</v>
      </c>
      <c r="E84" s="119">
        <v>1.019066</v>
      </c>
      <c r="F84" s="119">
        <v>0.9905332</v>
      </c>
      <c r="G84" s="119">
        <v>0.94453330000000002</v>
      </c>
      <c r="H84" s="119">
        <v>1.0225</v>
      </c>
      <c r="I84" s="119">
        <v>1.0374680000000001</v>
      </c>
      <c r="J84" s="119">
        <v>0.95565020000000001</v>
      </c>
      <c r="K84" s="119">
        <v>0.96523400000000015</v>
      </c>
      <c r="L84" s="119">
        <v>1.020548</v>
      </c>
      <c r="M84" s="119">
        <v>0.95260699999999998</v>
      </c>
      <c r="N84" s="119">
        <v>0.94187209999999988</v>
      </c>
      <c r="O84" s="119">
        <v>0.8985128</v>
      </c>
      <c r="P84" s="119">
        <v>0.94324220000000003</v>
      </c>
      <c r="Q84" s="119">
        <v>0.94515700000000002</v>
      </c>
      <c r="R84" s="119">
        <v>0.95594999999999997</v>
      </c>
      <c r="S84" s="119">
        <v>0.94605590000000006</v>
      </c>
      <c r="T84" s="119">
        <v>0.96092939999999993</v>
      </c>
      <c r="U84" s="119">
        <v>0.95816619999999997</v>
      </c>
      <c r="V84" s="119">
        <v>0.95944490000000004</v>
      </c>
      <c r="W84" s="119">
        <v>0.95612900000000001</v>
      </c>
      <c r="X84" s="119">
        <v>0.91081939999999995</v>
      </c>
      <c r="Y84" s="119">
        <v>0.88939009999999996</v>
      </c>
      <c r="Z84" s="119">
        <v>1.0029220000000001</v>
      </c>
      <c r="AA84" s="119">
        <v>0.9766355000000001</v>
      </c>
      <c r="AB84" s="119">
        <v>0.9850949</v>
      </c>
      <c r="AC84" s="119">
        <v>0.96799539999999995</v>
      </c>
      <c r="AD84" s="119">
        <v>0.90775360000000005</v>
      </c>
      <c r="AE84" s="119">
        <v>0.87273679999999987</v>
      </c>
      <c r="AF84" s="119">
        <v>0.94117360000000005</v>
      </c>
      <c r="AG84" s="119">
        <v>0.82671649999999997</v>
      </c>
      <c r="AH84" s="119">
        <v>0.93995390000000012</v>
      </c>
      <c r="AI84" s="119">
        <v>0.87749160000000004</v>
      </c>
      <c r="AJ84" s="119">
        <v>0.87454790000000004</v>
      </c>
      <c r="AK84" s="119">
        <v>0.90911380000000008</v>
      </c>
      <c r="AL84" s="119">
        <v>0.87634210000000001</v>
      </c>
      <c r="AM84" s="119">
        <v>0.91580539999999999</v>
      </c>
      <c r="AN84" s="119">
        <v>0.83898430000000013</v>
      </c>
      <c r="AO84" s="119">
        <v>0.88018240000000003</v>
      </c>
      <c r="AP84" s="119">
        <v>0.96630590000000005</v>
      </c>
      <c r="AQ84" s="119">
        <v>0.917875</v>
      </c>
      <c r="AR84" s="119">
        <v>0.88364749999999992</v>
      </c>
      <c r="AS84" s="119">
        <v>0.91690550000000004</v>
      </c>
      <c r="AT84" s="119">
        <v>0.92234489999999991</v>
      </c>
      <c r="AU84" s="119">
        <v>0.91624279999999991</v>
      </c>
      <c r="AV84" s="119">
        <v>0.87487479999999995</v>
      </c>
      <c r="AW84" s="119">
        <v>0.86833629999999984</v>
      </c>
      <c r="AX84" s="119">
        <v>0.8878663</v>
      </c>
      <c r="AY84" s="119">
        <v>0.87758330000000007</v>
      </c>
      <c r="AZ84" s="119">
        <v>0.89015780000000011</v>
      </c>
      <c r="BA84" s="119">
        <v>0.89087159999999999</v>
      </c>
      <c r="BB84" s="119">
        <v>0.86532529999999996</v>
      </c>
      <c r="BC84" s="119">
        <v>0.87767660000000014</v>
      </c>
      <c r="BD84" s="119">
        <v>0.82119540000000002</v>
      </c>
      <c r="BE84" s="119">
        <v>0.81429399999999996</v>
      </c>
      <c r="BF84" s="119">
        <v>0.81017450000000002</v>
      </c>
      <c r="BG84" s="119">
        <v>0.88316899999999998</v>
      </c>
      <c r="BH84" s="119">
        <v>0.86970360000000013</v>
      </c>
      <c r="BI84" s="119">
        <v>0.83086249999999995</v>
      </c>
      <c r="BJ84" s="119">
        <v>0.8256424</v>
      </c>
      <c r="BK84" s="119">
        <v>0.87614499999999995</v>
      </c>
      <c r="BL84" s="119">
        <v>0.87033400000000005</v>
      </c>
      <c r="BM84" s="119">
        <v>0.86295359999999999</v>
      </c>
      <c r="BN84" s="119">
        <v>0.8142756000000001</v>
      </c>
      <c r="BO84" s="119">
        <v>0.88583680000000009</v>
      </c>
      <c r="BP84" s="119">
        <v>0.86353449999999998</v>
      </c>
      <c r="BQ84" s="119">
        <v>0.8535988000000001</v>
      </c>
      <c r="BR84" s="119">
        <v>0.90548119999999999</v>
      </c>
      <c r="BS84" s="119">
        <v>0.89534340000000012</v>
      </c>
      <c r="BT84" s="119">
        <v>0.83757970000000004</v>
      </c>
      <c r="BU84" s="119">
        <v>0.78405199999999997</v>
      </c>
      <c r="BV84" s="119">
        <v>0.9098428999999999</v>
      </c>
      <c r="BW84" s="119">
        <v>0.79199390000000003</v>
      </c>
      <c r="BX84" s="119">
        <v>0.82668620000000015</v>
      </c>
      <c r="BY84" s="119">
        <v>0.81676709999999997</v>
      </c>
      <c r="BZ84" s="119">
        <v>0.83449320000000005</v>
      </c>
      <c r="CA84" s="119">
        <v>0.83517719999999995</v>
      </c>
      <c r="CB84" s="119">
        <v>0.88850750000000001</v>
      </c>
      <c r="CC84" s="119">
        <v>0.83151359999999996</v>
      </c>
      <c r="CD84" s="119">
        <v>0.82319279999999995</v>
      </c>
      <c r="CE84" s="119">
        <v>0.87791110000000006</v>
      </c>
      <c r="CF84" s="119">
        <v>0.85748559999999996</v>
      </c>
      <c r="CG84" s="119">
        <v>0.88136519999999996</v>
      </c>
      <c r="CH84" s="119">
        <v>0.80908060000000015</v>
      </c>
      <c r="CI84" s="119">
        <v>0.86222279999999996</v>
      </c>
      <c r="CJ84" s="119">
        <v>0.84592319999999999</v>
      </c>
      <c r="CK84" s="119">
        <v>0.8911886</v>
      </c>
      <c r="CL84" s="119">
        <v>0.76850909999999995</v>
      </c>
      <c r="CM84" s="119">
        <v>0.8892582</v>
      </c>
      <c r="CN84" s="119">
        <v>0.77537700000000009</v>
      </c>
      <c r="CO84" s="119">
        <v>0.9628215</v>
      </c>
      <c r="CP84" s="119">
        <v>0.85745790000000011</v>
      </c>
      <c r="CQ84" s="119">
        <v>0.84216840000000004</v>
      </c>
      <c r="CR84" s="119">
        <v>0.85694130000000002</v>
      </c>
    </row>
    <row r="85" spans="1:96" x14ac:dyDescent="0.3">
      <c r="A85" s="254"/>
      <c r="B85" s="59" t="s">
        <v>76</v>
      </c>
      <c r="C85" s="119">
        <v>1.055734</v>
      </c>
      <c r="D85" s="119">
        <v>1.0356080000000001</v>
      </c>
      <c r="E85" s="119">
        <v>1.0466299999999999</v>
      </c>
      <c r="F85" s="119">
        <v>1.037482</v>
      </c>
      <c r="G85" s="119">
        <v>0.90823529999999997</v>
      </c>
      <c r="H85" s="119">
        <v>0.98044299999999995</v>
      </c>
      <c r="I85" s="119">
        <v>1.038208</v>
      </c>
      <c r="J85" s="119">
        <v>0.95054340000000015</v>
      </c>
      <c r="K85" s="119">
        <v>0.98283389999999993</v>
      </c>
      <c r="L85" s="119">
        <v>0.97525709999999988</v>
      </c>
      <c r="M85" s="119">
        <v>1.0173570000000001</v>
      </c>
      <c r="N85" s="119">
        <v>0.92980940000000001</v>
      </c>
      <c r="O85" s="119">
        <v>0.90184430000000015</v>
      </c>
      <c r="P85" s="119">
        <v>0.9867224</v>
      </c>
      <c r="Q85" s="119">
        <v>1.0104169999999999</v>
      </c>
      <c r="R85" s="119">
        <v>0.97082259999999987</v>
      </c>
      <c r="S85" s="119">
        <v>1.0061549999999999</v>
      </c>
      <c r="T85" s="119">
        <v>0.97536919999999994</v>
      </c>
      <c r="U85" s="119">
        <v>0.95763030000000005</v>
      </c>
      <c r="V85" s="119">
        <v>0.97087380000000012</v>
      </c>
      <c r="W85" s="119">
        <v>0.97201999999999988</v>
      </c>
      <c r="X85" s="119">
        <v>0.89935929999999986</v>
      </c>
      <c r="Y85" s="119">
        <v>0.90531519999999999</v>
      </c>
      <c r="Z85" s="119">
        <v>1.0237019999999999</v>
      </c>
      <c r="AA85" s="119">
        <v>1.011341</v>
      </c>
      <c r="AB85" s="119">
        <v>0.99338700000000013</v>
      </c>
      <c r="AC85" s="119">
        <v>1.0849059999999999</v>
      </c>
      <c r="AD85" s="119">
        <v>0.91544760000000003</v>
      </c>
      <c r="AE85" s="119">
        <v>0.90868689999999985</v>
      </c>
      <c r="AF85" s="119">
        <v>0.95753750000000015</v>
      </c>
      <c r="AG85" s="119">
        <v>0.8532265</v>
      </c>
      <c r="AH85" s="119">
        <v>0.90967780000000009</v>
      </c>
      <c r="AI85" s="119">
        <v>0.89815769999999995</v>
      </c>
      <c r="AJ85" s="119">
        <v>0.89209789999999989</v>
      </c>
      <c r="AK85" s="119">
        <v>0.93971919999999998</v>
      </c>
      <c r="AL85" s="119">
        <v>0.89801569999999997</v>
      </c>
      <c r="AM85" s="119">
        <v>0.94926299999999997</v>
      </c>
      <c r="AN85" s="119">
        <v>0.84601020000000016</v>
      </c>
      <c r="AO85" s="119">
        <v>0.90263009999999999</v>
      </c>
      <c r="AP85" s="119">
        <v>1.0439499999999999</v>
      </c>
      <c r="AQ85" s="119">
        <v>0.9360214</v>
      </c>
      <c r="AR85" s="119">
        <v>0.908887</v>
      </c>
      <c r="AS85" s="119">
        <v>0.95597509999999997</v>
      </c>
      <c r="AT85" s="119">
        <v>0.92805249999999995</v>
      </c>
      <c r="AU85" s="119">
        <v>0.93911339999999999</v>
      </c>
      <c r="AV85" s="119">
        <v>0.899756</v>
      </c>
      <c r="AW85" s="119">
        <v>0.89598260000000007</v>
      </c>
      <c r="AX85" s="119">
        <v>0.91744939999999997</v>
      </c>
      <c r="AY85" s="119">
        <v>0.87177389999999999</v>
      </c>
      <c r="AZ85" s="119">
        <v>0.93488100000000007</v>
      </c>
      <c r="BA85" s="119">
        <v>0.89238410000000012</v>
      </c>
      <c r="BB85" s="119">
        <v>0.85806819999999995</v>
      </c>
      <c r="BC85" s="119">
        <v>0.8721506</v>
      </c>
      <c r="BD85" s="119">
        <v>0.83112240000000004</v>
      </c>
      <c r="BE85" s="119">
        <v>0.80384800000000001</v>
      </c>
      <c r="BF85" s="119">
        <v>0.79694659999999995</v>
      </c>
      <c r="BG85" s="119">
        <v>0.87844999999999995</v>
      </c>
      <c r="BH85" s="119">
        <v>0.87807580000000007</v>
      </c>
      <c r="BI85" s="119">
        <v>0.82589170000000001</v>
      </c>
      <c r="BJ85" s="119">
        <v>0.84384970000000015</v>
      </c>
      <c r="BK85" s="119">
        <v>0.88342900000000013</v>
      </c>
      <c r="BL85" s="119">
        <v>0.84172630000000004</v>
      </c>
      <c r="BM85" s="119">
        <v>0.83428639999999998</v>
      </c>
      <c r="BN85" s="119">
        <v>0.81154360000000003</v>
      </c>
      <c r="BO85" s="119">
        <v>0.84355239999999987</v>
      </c>
      <c r="BP85" s="119">
        <v>0.84963699999999998</v>
      </c>
      <c r="BQ85" s="119">
        <v>0.81967319999999999</v>
      </c>
      <c r="BR85" s="119">
        <v>0.92933199999999994</v>
      </c>
      <c r="BS85" s="119">
        <v>0.89078409999999986</v>
      </c>
      <c r="BT85" s="119">
        <v>0.83059280000000002</v>
      </c>
      <c r="BU85" s="119">
        <v>0.80508539999999995</v>
      </c>
      <c r="BV85" s="119">
        <v>0.94003210000000004</v>
      </c>
      <c r="BW85" s="119">
        <v>0.79944760000000004</v>
      </c>
      <c r="BX85" s="119">
        <v>0.7834738</v>
      </c>
      <c r="BY85" s="119">
        <v>0.76303929999999998</v>
      </c>
      <c r="BZ85" s="119">
        <v>0.8173956</v>
      </c>
      <c r="CA85" s="119">
        <v>0.76902789999999999</v>
      </c>
      <c r="CB85" s="119">
        <v>0.82976280000000002</v>
      </c>
      <c r="CC85" s="119">
        <v>0.82660120000000004</v>
      </c>
      <c r="CD85" s="119">
        <v>0.814025</v>
      </c>
      <c r="CE85" s="119">
        <v>0.81513840000000004</v>
      </c>
      <c r="CF85" s="119">
        <v>0.84530559999999988</v>
      </c>
      <c r="CG85" s="119">
        <v>0.85786340000000005</v>
      </c>
      <c r="CH85" s="119">
        <v>0.78506940000000003</v>
      </c>
      <c r="CI85" s="119">
        <v>0.80787779999999998</v>
      </c>
      <c r="CJ85" s="119">
        <v>0.75563849999999999</v>
      </c>
      <c r="CK85" s="119">
        <v>0.81898190000000004</v>
      </c>
      <c r="CL85" s="119">
        <v>0.72726849999999998</v>
      </c>
      <c r="CM85" s="119">
        <v>0.82462170000000001</v>
      </c>
      <c r="CN85" s="119">
        <v>0.73808399999999996</v>
      </c>
      <c r="CO85" s="119">
        <v>0.73686649999999998</v>
      </c>
      <c r="CP85" s="119">
        <v>0.77932400000000002</v>
      </c>
      <c r="CQ85" s="119">
        <v>0.7958151</v>
      </c>
      <c r="CR85" s="119">
        <v>0.81539010000000001</v>
      </c>
    </row>
    <row r="86" spans="1:96" x14ac:dyDescent="0.3">
      <c r="A86" s="254"/>
      <c r="B86" s="59" t="s">
        <v>77</v>
      </c>
      <c r="C86" s="119">
        <v>1</v>
      </c>
      <c r="D86" s="119">
        <v>1</v>
      </c>
      <c r="E86" s="119">
        <v>1</v>
      </c>
      <c r="F86" s="119">
        <v>1</v>
      </c>
      <c r="G86" s="119">
        <v>1</v>
      </c>
      <c r="H86" s="119">
        <v>1</v>
      </c>
      <c r="I86" s="119">
        <v>1</v>
      </c>
      <c r="J86" s="119">
        <v>1</v>
      </c>
      <c r="K86" s="119">
        <v>1</v>
      </c>
      <c r="L86" s="119">
        <v>1</v>
      </c>
      <c r="M86" s="119">
        <v>1</v>
      </c>
      <c r="N86" s="119">
        <v>1</v>
      </c>
      <c r="O86" s="119">
        <v>1</v>
      </c>
      <c r="P86" s="119">
        <v>1</v>
      </c>
      <c r="Q86" s="119">
        <v>1</v>
      </c>
      <c r="R86" s="119">
        <v>1</v>
      </c>
      <c r="S86" s="119">
        <v>1</v>
      </c>
      <c r="T86" s="119">
        <v>1</v>
      </c>
      <c r="U86" s="119">
        <v>1</v>
      </c>
      <c r="V86" s="119">
        <v>1</v>
      </c>
      <c r="W86" s="119">
        <v>1</v>
      </c>
      <c r="X86" s="119">
        <v>1</v>
      </c>
      <c r="Y86" s="119">
        <v>1</v>
      </c>
      <c r="Z86" s="119">
        <v>1</v>
      </c>
      <c r="AA86" s="119">
        <v>1</v>
      </c>
      <c r="AB86" s="119">
        <v>1</v>
      </c>
      <c r="AC86" s="119">
        <v>1</v>
      </c>
      <c r="AD86" s="119">
        <v>1</v>
      </c>
      <c r="AE86" s="119">
        <v>1</v>
      </c>
      <c r="AF86" s="119">
        <v>1</v>
      </c>
      <c r="AG86" s="119">
        <v>1</v>
      </c>
      <c r="AH86" s="119">
        <v>1</v>
      </c>
      <c r="AI86" s="119">
        <v>1</v>
      </c>
      <c r="AJ86" s="119">
        <v>1</v>
      </c>
      <c r="AK86" s="119">
        <v>1</v>
      </c>
      <c r="AL86" s="119">
        <v>1</v>
      </c>
      <c r="AM86" s="119">
        <v>1</v>
      </c>
      <c r="AN86" s="119">
        <v>1</v>
      </c>
      <c r="AO86" s="119">
        <v>1</v>
      </c>
      <c r="AP86" s="119">
        <v>1</v>
      </c>
      <c r="AQ86" s="119">
        <v>1</v>
      </c>
      <c r="AR86" s="119">
        <v>1</v>
      </c>
      <c r="AS86" s="119">
        <v>1</v>
      </c>
      <c r="AT86" s="119">
        <v>1</v>
      </c>
      <c r="AU86" s="119">
        <v>1</v>
      </c>
      <c r="AV86" s="119">
        <v>1</v>
      </c>
      <c r="AW86" s="119">
        <v>1</v>
      </c>
      <c r="AX86" s="119">
        <v>1</v>
      </c>
      <c r="AY86" s="119">
        <v>1</v>
      </c>
      <c r="AZ86" s="119">
        <v>1</v>
      </c>
      <c r="BA86" s="119">
        <v>1</v>
      </c>
      <c r="BB86" s="119">
        <v>1</v>
      </c>
      <c r="BC86" s="119">
        <v>1</v>
      </c>
      <c r="BD86" s="119">
        <v>1</v>
      </c>
      <c r="BE86" s="119">
        <v>1</v>
      </c>
      <c r="BF86" s="119">
        <v>1</v>
      </c>
      <c r="BG86" s="119">
        <v>1</v>
      </c>
      <c r="BH86" s="119">
        <v>1</v>
      </c>
      <c r="BI86" s="119">
        <v>1</v>
      </c>
      <c r="BJ86" s="119">
        <v>1</v>
      </c>
      <c r="BK86" s="119">
        <v>1</v>
      </c>
      <c r="BL86" s="119">
        <v>1</v>
      </c>
      <c r="BM86" s="119">
        <v>1</v>
      </c>
      <c r="BN86" s="119">
        <v>1</v>
      </c>
      <c r="BO86" s="119">
        <v>1</v>
      </c>
      <c r="BP86" s="119">
        <v>1</v>
      </c>
      <c r="BQ86" s="119">
        <v>1</v>
      </c>
      <c r="BR86" s="119">
        <v>1</v>
      </c>
      <c r="BS86" s="119">
        <v>1</v>
      </c>
      <c r="BT86" s="119">
        <v>1</v>
      </c>
      <c r="BU86" s="119">
        <v>1</v>
      </c>
      <c r="BV86" s="119">
        <v>1</v>
      </c>
      <c r="BW86" s="119">
        <v>1</v>
      </c>
      <c r="BX86" s="119">
        <v>1</v>
      </c>
      <c r="BY86" s="119">
        <v>1</v>
      </c>
      <c r="BZ86" s="119">
        <v>1</v>
      </c>
      <c r="CA86" s="119">
        <v>1</v>
      </c>
      <c r="CB86" s="119">
        <v>1</v>
      </c>
      <c r="CC86" s="119">
        <v>1</v>
      </c>
      <c r="CD86" s="119">
        <v>1</v>
      </c>
      <c r="CE86" s="119">
        <v>1</v>
      </c>
      <c r="CF86" s="119">
        <v>1</v>
      </c>
      <c r="CG86" s="119">
        <v>1</v>
      </c>
      <c r="CH86" s="119">
        <v>1</v>
      </c>
      <c r="CI86" s="119">
        <v>1</v>
      </c>
      <c r="CJ86" s="119">
        <v>1</v>
      </c>
      <c r="CK86" s="119">
        <v>1</v>
      </c>
      <c r="CL86" s="119">
        <v>1</v>
      </c>
      <c r="CM86" s="119">
        <v>1</v>
      </c>
      <c r="CN86" s="119">
        <v>1</v>
      </c>
      <c r="CO86" s="119">
        <v>1</v>
      </c>
      <c r="CP86" s="119">
        <v>1</v>
      </c>
      <c r="CQ86" s="119">
        <v>1</v>
      </c>
      <c r="CR86" s="119">
        <v>1</v>
      </c>
    </row>
    <row r="87" spans="1:96" x14ac:dyDescent="0.3">
      <c r="A87" s="254"/>
      <c r="B87" s="59" t="s">
        <v>78</v>
      </c>
      <c r="C87" s="119">
        <v>1.0982940000000001</v>
      </c>
      <c r="D87" s="119">
        <v>1.1108899999999999</v>
      </c>
      <c r="E87" s="119">
        <v>1.0143519999999999</v>
      </c>
      <c r="F87" s="119">
        <v>1.031714</v>
      </c>
      <c r="G87" s="119">
        <v>0.91759570000000013</v>
      </c>
      <c r="H87" s="119">
        <v>1.0014130000000001</v>
      </c>
      <c r="I87" s="119">
        <v>0.99104759999999992</v>
      </c>
      <c r="J87" s="119">
        <v>0.88181630000000011</v>
      </c>
      <c r="K87" s="119">
        <v>0.98077720000000013</v>
      </c>
      <c r="L87" s="119">
        <v>0.99438579999999999</v>
      </c>
      <c r="M87" s="119">
        <v>1.025166</v>
      </c>
      <c r="N87" s="119">
        <v>0.95833840000000003</v>
      </c>
      <c r="O87" s="119">
        <v>0.82204659999999996</v>
      </c>
      <c r="P87" s="119">
        <v>0.92745759999999999</v>
      </c>
      <c r="Q87" s="119">
        <v>1.0522929999999999</v>
      </c>
      <c r="R87" s="119">
        <v>0.92777889999999996</v>
      </c>
      <c r="S87" s="119">
        <v>0.95091470000000011</v>
      </c>
      <c r="T87" s="119">
        <v>1.0306360000000001</v>
      </c>
      <c r="U87" s="119">
        <v>0.92506330000000003</v>
      </c>
      <c r="V87" s="119">
        <v>1.0011509999999999</v>
      </c>
      <c r="W87" s="119">
        <v>0.99046749999999995</v>
      </c>
      <c r="X87" s="119">
        <v>0.86732810000000016</v>
      </c>
      <c r="Y87" s="119">
        <v>0.88206919999999989</v>
      </c>
      <c r="Z87" s="119">
        <v>1.1189039999999999</v>
      </c>
      <c r="AA87" s="119">
        <v>1.0165150000000001</v>
      </c>
      <c r="AB87" s="119">
        <v>0.99789779999999995</v>
      </c>
      <c r="AC87" s="119">
        <v>1.0626169999999999</v>
      </c>
      <c r="AD87" s="119">
        <v>0.84116279999999999</v>
      </c>
      <c r="AE87" s="119">
        <v>0.86413669999999998</v>
      </c>
      <c r="AF87" s="119">
        <v>0.97567120000000007</v>
      </c>
      <c r="AG87" s="119">
        <v>0.78579209999999999</v>
      </c>
      <c r="AH87" s="119">
        <v>0.92884440000000001</v>
      </c>
      <c r="AI87" s="119">
        <v>0.81514149999999996</v>
      </c>
      <c r="AJ87" s="119">
        <v>0.84856509999999996</v>
      </c>
      <c r="AK87" s="119">
        <v>0.89117420000000003</v>
      </c>
      <c r="AL87" s="119">
        <v>0.82360580000000005</v>
      </c>
      <c r="AM87" s="119">
        <v>0.84589959999999997</v>
      </c>
      <c r="AN87" s="119">
        <v>0.7211012</v>
      </c>
      <c r="AO87" s="119">
        <v>0.81563830000000004</v>
      </c>
      <c r="AP87" s="119">
        <v>0.95778489999999994</v>
      </c>
      <c r="AQ87" s="119">
        <v>0.88769379999999998</v>
      </c>
      <c r="AR87" s="119">
        <v>0.84700790000000015</v>
      </c>
      <c r="AS87" s="119">
        <v>0.9135061000000001</v>
      </c>
      <c r="AT87" s="119">
        <v>0.88442229999999988</v>
      </c>
      <c r="AU87" s="119">
        <v>0.86225470000000004</v>
      </c>
      <c r="AV87" s="119">
        <v>0.83928899999999995</v>
      </c>
      <c r="AW87" s="119">
        <v>0.88992910000000003</v>
      </c>
      <c r="AX87" s="119">
        <v>0.86744119999999991</v>
      </c>
      <c r="AY87" s="119">
        <v>0.77115120000000004</v>
      </c>
      <c r="AZ87" s="119">
        <v>0.87051559999999983</v>
      </c>
      <c r="BA87" s="119">
        <v>0.81455089999999997</v>
      </c>
      <c r="BB87" s="119">
        <v>0.82875109999999996</v>
      </c>
      <c r="BC87" s="119">
        <v>0.76874450000000005</v>
      </c>
      <c r="BD87" s="119">
        <v>0.74766290000000002</v>
      </c>
      <c r="BE87" s="119">
        <v>0.65080979999999999</v>
      </c>
      <c r="BF87" s="119">
        <v>0.63954339999999998</v>
      </c>
      <c r="BG87" s="119">
        <v>0.80110219999999999</v>
      </c>
      <c r="BH87" s="119">
        <v>0.761494</v>
      </c>
      <c r="BI87" s="119">
        <v>0.6907645</v>
      </c>
      <c r="BJ87" s="119">
        <v>0.80862789999999996</v>
      </c>
      <c r="BK87" s="119">
        <v>0.79980549999999995</v>
      </c>
      <c r="BL87" s="119">
        <v>0.75283440000000001</v>
      </c>
      <c r="BM87" s="119">
        <v>0.73472249999999995</v>
      </c>
      <c r="BN87" s="119">
        <v>0.67184140000000003</v>
      </c>
      <c r="BO87" s="119">
        <v>0.6725603</v>
      </c>
      <c r="BP87" s="119">
        <v>0.7194412</v>
      </c>
      <c r="BQ87" s="119">
        <v>0.70727070000000003</v>
      </c>
      <c r="BR87" s="119">
        <v>0.90841459999999985</v>
      </c>
      <c r="BS87" s="119">
        <v>0.77392329999999998</v>
      </c>
      <c r="BT87" s="119">
        <v>0.722468</v>
      </c>
      <c r="BU87" s="119">
        <v>0.70047599999999999</v>
      </c>
      <c r="BV87" s="119">
        <v>0.83320519999999998</v>
      </c>
      <c r="BW87" s="119">
        <v>0.69599880000000003</v>
      </c>
      <c r="BX87" s="119">
        <v>0.62358950000000002</v>
      </c>
      <c r="BY87" s="119">
        <v>0.5907289</v>
      </c>
      <c r="BZ87" s="119">
        <v>0.69510910000000004</v>
      </c>
      <c r="CA87" s="119">
        <v>0.61798770000000003</v>
      </c>
      <c r="CB87" s="119">
        <v>0.73228760000000004</v>
      </c>
      <c r="CC87" s="119">
        <v>0.66093519999999994</v>
      </c>
      <c r="CD87" s="119">
        <v>0.72091620000000001</v>
      </c>
      <c r="CE87" s="119">
        <v>0.62727710000000003</v>
      </c>
      <c r="CF87" s="119">
        <v>0.74832880000000002</v>
      </c>
      <c r="CG87" s="119">
        <v>0.77488089999999998</v>
      </c>
      <c r="CH87" s="119">
        <v>0.61823430000000001</v>
      </c>
      <c r="CI87" s="119">
        <v>0.66958669999999998</v>
      </c>
      <c r="CJ87" s="119">
        <v>0.56397969999999997</v>
      </c>
      <c r="CK87" s="119">
        <v>0.68272909999999998</v>
      </c>
      <c r="CL87" s="119">
        <v>0.49716060000000001</v>
      </c>
      <c r="CM87" s="119">
        <v>0.68438730000000003</v>
      </c>
      <c r="CN87" s="119">
        <v>0.53386149999999999</v>
      </c>
      <c r="CO87" s="119">
        <v>0.50428300000000004</v>
      </c>
      <c r="CP87" s="119">
        <v>0.5923853</v>
      </c>
      <c r="CQ87" s="119">
        <v>0.61978359999999999</v>
      </c>
      <c r="CR87" s="119">
        <v>0.66003120000000004</v>
      </c>
    </row>
    <row r="88" spans="1:96" x14ac:dyDescent="0.3">
      <c r="A88" s="254"/>
      <c r="B88" s="59" t="s">
        <v>96</v>
      </c>
      <c r="C88" s="119">
        <v>1.0166090000000001</v>
      </c>
      <c r="D88" s="119">
        <v>1.0584</v>
      </c>
      <c r="E88" s="119">
        <v>1.0005109999999999</v>
      </c>
      <c r="F88" s="119">
        <v>0.98729</v>
      </c>
      <c r="G88" s="119">
        <v>0.97606040000000005</v>
      </c>
      <c r="H88" s="119">
        <v>1.0184759999999999</v>
      </c>
      <c r="I88" s="119">
        <v>0.98454929999999985</v>
      </c>
      <c r="J88" s="119">
        <v>0.95624419999999999</v>
      </c>
      <c r="K88" s="119">
        <v>1.0257039999999999</v>
      </c>
      <c r="L88" s="119">
        <v>0.98010819999999998</v>
      </c>
      <c r="M88" s="119">
        <v>1.029158</v>
      </c>
      <c r="N88" s="119">
        <v>0.9452121</v>
      </c>
      <c r="O88" s="119">
        <v>0.95526200000000006</v>
      </c>
      <c r="P88" s="119">
        <v>0.99711660000000013</v>
      </c>
      <c r="Q88" s="119">
        <v>1.0587260000000001</v>
      </c>
      <c r="R88" s="119">
        <v>0.96691910000000003</v>
      </c>
      <c r="S88" s="119">
        <v>0.97444960000000003</v>
      </c>
      <c r="T88" s="119">
        <v>1.031569</v>
      </c>
      <c r="U88" s="119">
        <v>1.014189</v>
      </c>
      <c r="V88" s="119">
        <v>1.0311330000000001</v>
      </c>
      <c r="W88" s="119">
        <v>1.04922</v>
      </c>
      <c r="X88" s="119">
        <v>0.98284840000000007</v>
      </c>
      <c r="Y88" s="119">
        <v>0.94012510000000005</v>
      </c>
      <c r="Z88" s="119">
        <v>1.051347</v>
      </c>
      <c r="AA88" s="119">
        <v>1.0067630000000001</v>
      </c>
      <c r="AB88" s="119">
        <v>1.0456000000000001</v>
      </c>
      <c r="AC88" s="119">
        <v>1.0639829999999999</v>
      </c>
      <c r="AD88" s="119">
        <v>0.99939470000000008</v>
      </c>
      <c r="AE88" s="119">
        <v>0.96683770000000002</v>
      </c>
      <c r="AF88" s="119">
        <v>1.0607420000000001</v>
      </c>
      <c r="AG88" s="119">
        <v>0.91910840000000005</v>
      </c>
      <c r="AH88" s="119">
        <v>0.98457479999999986</v>
      </c>
      <c r="AI88" s="119">
        <v>0.96455990000000003</v>
      </c>
      <c r="AJ88" s="119">
        <v>0.95908789999999999</v>
      </c>
      <c r="AK88" s="119">
        <v>0.98130679999999992</v>
      </c>
      <c r="AL88" s="119">
        <v>0.95507229999999999</v>
      </c>
      <c r="AM88" s="119">
        <v>0.97437700000000005</v>
      </c>
      <c r="AN88" s="119">
        <v>0.94901440000000004</v>
      </c>
      <c r="AO88" s="119">
        <v>0.96799550000000001</v>
      </c>
      <c r="AP88" s="119">
        <v>1.02996</v>
      </c>
      <c r="AQ88" s="119">
        <v>1.0306200000000001</v>
      </c>
      <c r="AR88" s="119">
        <v>1.0074380000000001</v>
      </c>
      <c r="AS88" s="119">
        <v>1.026508</v>
      </c>
      <c r="AT88" s="119">
        <v>0.98084159999999998</v>
      </c>
      <c r="AU88" s="119">
        <v>1.0098279999999999</v>
      </c>
      <c r="AV88" s="119">
        <v>0.96893549999999995</v>
      </c>
      <c r="AW88" s="119">
        <v>1.0073430000000001</v>
      </c>
      <c r="AX88" s="119">
        <v>0.99593390000000004</v>
      </c>
      <c r="AY88" s="119">
        <v>0.98670429999999987</v>
      </c>
      <c r="AZ88" s="119">
        <v>1.0321359999999999</v>
      </c>
      <c r="BA88" s="119">
        <v>1.0257050000000001</v>
      </c>
      <c r="BB88" s="119">
        <v>1.043164</v>
      </c>
      <c r="BC88" s="119">
        <v>0.95449419999999996</v>
      </c>
      <c r="BD88" s="119">
        <v>0.95479720000000001</v>
      </c>
      <c r="BE88" s="119">
        <v>0.90468000000000004</v>
      </c>
      <c r="BF88" s="119">
        <v>0.90659820000000002</v>
      </c>
      <c r="BG88" s="119">
        <v>1.0100610000000001</v>
      </c>
      <c r="BH88" s="119">
        <v>0.96558580000000005</v>
      </c>
      <c r="BI88" s="119">
        <v>0.96616999999999997</v>
      </c>
      <c r="BJ88" s="119">
        <v>1.012033</v>
      </c>
      <c r="BK88" s="119">
        <v>0.99778809999999996</v>
      </c>
      <c r="BL88" s="119">
        <v>0.97500659999999995</v>
      </c>
      <c r="BM88" s="119">
        <v>1.0270440000000001</v>
      </c>
      <c r="BN88" s="119">
        <v>0.94051280000000004</v>
      </c>
      <c r="BO88" s="119">
        <v>0.94205070000000002</v>
      </c>
      <c r="BP88" s="119">
        <v>0.95715139999999999</v>
      </c>
      <c r="BQ88" s="119">
        <v>0.98079130000000003</v>
      </c>
      <c r="BR88" s="119">
        <v>1.06185</v>
      </c>
      <c r="BS88" s="119">
        <v>1.005976</v>
      </c>
      <c r="BT88" s="119">
        <v>0.95397770000000004</v>
      </c>
      <c r="BU88" s="119">
        <v>0.93653220000000004</v>
      </c>
      <c r="BV88" s="119">
        <v>1.0122709999999999</v>
      </c>
      <c r="BW88" s="119">
        <v>0.95865199999999995</v>
      </c>
      <c r="BX88" s="119">
        <v>0.88049639999999996</v>
      </c>
      <c r="BY88" s="119">
        <v>0.89042140000000003</v>
      </c>
      <c r="BZ88" s="119">
        <v>0.97956360000000009</v>
      </c>
      <c r="CA88" s="119">
        <v>0.9415943</v>
      </c>
      <c r="CB88" s="119">
        <v>1.0223519999999999</v>
      </c>
      <c r="CC88" s="119">
        <v>0.92713789999999996</v>
      </c>
      <c r="CD88" s="119">
        <v>0.99199910000000002</v>
      </c>
      <c r="CE88" s="119">
        <v>0.94858560000000003</v>
      </c>
      <c r="CF88" s="119">
        <v>0.95187270000000002</v>
      </c>
      <c r="CG88" s="119">
        <v>1.0611569999999999</v>
      </c>
      <c r="CH88" s="119">
        <v>0.89100089999999998</v>
      </c>
      <c r="CI88" s="119">
        <v>0.93656189999999995</v>
      </c>
      <c r="CJ88" s="119">
        <v>0.86624570000000001</v>
      </c>
      <c r="CK88" s="119">
        <v>1.0043329999999999</v>
      </c>
      <c r="CL88" s="119">
        <v>0.787991</v>
      </c>
      <c r="CM88" s="119">
        <v>0.99270510000000012</v>
      </c>
      <c r="CN88" s="119">
        <v>0.85132699999999994</v>
      </c>
      <c r="CO88" s="119">
        <v>0.85577369999999997</v>
      </c>
      <c r="CP88" s="119">
        <v>0.93509659999999994</v>
      </c>
      <c r="CQ88" s="119">
        <v>0.95241140000000002</v>
      </c>
      <c r="CR88" s="119">
        <v>0.9657384</v>
      </c>
    </row>
    <row r="89" spans="1:96" x14ac:dyDescent="0.3">
      <c r="A89" s="254"/>
      <c r="B89" s="59" t="s">
        <v>80</v>
      </c>
      <c r="C89" s="119">
        <v>1</v>
      </c>
      <c r="D89" s="119">
        <v>1</v>
      </c>
      <c r="E89" s="119">
        <v>1</v>
      </c>
      <c r="F89" s="119">
        <v>1</v>
      </c>
      <c r="G89" s="119">
        <v>1</v>
      </c>
      <c r="H89" s="119">
        <v>1</v>
      </c>
      <c r="I89" s="119">
        <v>1</v>
      </c>
      <c r="J89" s="119">
        <v>1</v>
      </c>
      <c r="K89" s="119">
        <v>1</v>
      </c>
      <c r="L89" s="119">
        <v>1</v>
      </c>
      <c r="M89" s="119">
        <v>1</v>
      </c>
      <c r="N89" s="119">
        <v>1</v>
      </c>
      <c r="O89" s="119">
        <v>1</v>
      </c>
      <c r="P89" s="119">
        <v>1</v>
      </c>
      <c r="Q89" s="119">
        <v>1</v>
      </c>
      <c r="R89" s="119">
        <v>1</v>
      </c>
      <c r="S89" s="119">
        <v>1</v>
      </c>
      <c r="T89" s="119">
        <v>1</v>
      </c>
      <c r="U89" s="119">
        <v>1</v>
      </c>
      <c r="V89" s="119">
        <v>1</v>
      </c>
      <c r="W89" s="119">
        <v>1</v>
      </c>
      <c r="X89" s="119">
        <v>1</v>
      </c>
      <c r="Y89" s="119">
        <v>1</v>
      </c>
      <c r="Z89" s="119">
        <v>1</v>
      </c>
      <c r="AA89" s="119">
        <v>1</v>
      </c>
      <c r="AB89" s="119">
        <v>1</v>
      </c>
      <c r="AC89" s="119">
        <v>1</v>
      </c>
      <c r="AD89" s="119">
        <v>1</v>
      </c>
      <c r="AE89" s="119">
        <v>1</v>
      </c>
      <c r="AF89" s="119">
        <v>1</v>
      </c>
      <c r="AG89" s="119">
        <v>1</v>
      </c>
      <c r="AH89" s="119">
        <v>1</v>
      </c>
      <c r="AI89" s="119">
        <v>1</v>
      </c>
      <c r="AJ89" s="119">
        <v>1</v>
      </c>
      <c r="AK89" s="119">
        <v>1</v>
      </c>
      <c r="AL89" s="119">
        <v>1</v>
      </c>
      <c r="AM89" s="119">
        <v>1</v>
      </c>
      <c r="AN89" s="119">
        <v>1</v>
      </c>
      <c r="AO89" s="119">
        <v>1</v>
      </c>
      <c r="AP89" s="119">
        <v>1</v>
      </c>
      <c r="AQ89" s="119">
        <v>1</v>
      </c>
      <c r="AR89" s="119">
        <v>1</v>
      </c>
      <c r="AS89" s="119">
        <v>1</v>
      </c>
      <c r="AT89" s="119">
        <v>1</v>
      </c>
      <c r="AU89" s="119">
        <v>1</v>
      </c>
      <c r="AV89" s="119">
        <v>1</v>
      </c>
      <c r="AW89" s="119">
        <v>1</v>
      </c>
      <c r="AX89" s="119">
        <v>1</v>
      </c>
      <c r="AY89" s="119">
        <v>1</v>
      </c>
      <c r="AZ89" s="119">
        <v>1</v>
      </c>
      <c r="BA89" s="119">
        <v>1</v>
      </c>
      <c r="BB89" s="119">
        <v>1</v>
      </c>
      <c r="BC89" s="119">
        <v>1</v>
      </c>
      <c r="BD89" s="119">
        <v>1</v>
      </c>
      <c r="BE89" s="119">
        <v>1</v>
      </c>
      <c r="BF89" s="119">
        <v>1</v>
      </c>
      <c r="BG89" s="119">
        <v>1</v>
      </c>
      <c r="BH89" s="119">
        <v>1</v>
      </c>
      <c r="BI89" s="119">
        <v>1</v>
      </c>
      <c r="BJ89" s="119">
        <v>1</v>
      </c>
      <c r="BK89" s="119">
        <v>1</v>
      </c>
      <c r="BL89" s="119">
        <v>1</v>
      </c>
      <c r="BM89" s="119">
        <v>1</v>
      </c>
      <c r="BN89" s="119">
        <v>1</v>
      </c>
      <c r="BO89" s="119">
        <v>1</v>
      </c>
      <c r="BP89" s="119">
        <v>1</v>
      </c>
      <c r="BQ89" s="119">
        <v>1</v>
      </c>
      <c r="BR89" s="119">
        <v>1</v>
      </c>
      <c r="BS89" s="119">
        <v>1</v>
      </c>
      <c r="BT89" s="119">
        <v>1</v>
      </c>
      <c r="BU89" s="119">
        <v>1</v>
      </c>
      <c r="BV89" s="119">
        <v>1</v>
      </c>
      <c r="BW89" s="119">
        <v>1</v>
      </c>
      <c r="BX89" s="119">
        <v>1</v>
      </c>
      <c r="BY89" s="119">
        <v>1</v>
      </c>
      <c r="BZ89" s="119">
        <v>1</v>
      </c>
      <c r="CA89" s="119">
        <v>1</v>
      </c>
      <c r="CB89" s="119">
        <v>1</v>
      </c>
      <c r="CC89" s="119">
        <v>1</v>
      </c>
      <c r="CD89" s="119">
        <v>1</v>
      </c>
      <c r="CE89" s="119">
        <v>1</v>
      </c>
      <c r="CF89" s="119">
        <v>1</v>
      </c>
      <c r="CG89" s="119">
        <v>1</v>
      </c>
      <c r="CH89" s="119">
        <v>1</v>
      </c>
      <c r="CI89" s="119">
        <v>1</v>
      </c>
      <c r="CJ89" s="119">
        <v>1</v>
      </c>
      <c r="CK89" s="119">
        <v>1</v>
      </c>
      <c r="CL89" s="119">
        <v>1</v>
      </c>
      <c r="CM89" s="119">
        <v>1</v>
      </c>
      <c r="CN89" s="119">
        <v>1</v>
      </c>
      <c r="CO89" s="119">
        <v>1</v>
      </c>
      <c r="CP89" s="119">
        <v>1</v>
      </c>
      <c r="CQ89" s="119">
        <v>1</v>
      </c>
      <c r="CR89" s="119">
        <v>1</v>
      </c>
    </row>
    <row r="90" spans="1:96" x14ac:dyDescent="0.3">
      <c r="A90" s="254"/>
      <c r="B90" s="59" t="s">
        <v>81</v>
      </c>
      <c r="C90" s="119">
        <v>1</v>
      </c>
      <c r="D90" s="119">
        <v>1</v>
      </c>
      <c r="E90" s="119">
        <v>1</v>
      </c>
      <c r="F90" s="119">
        <v>1</v>
      </c>
      <c r="G90" s="119">
        <v>1</v>
      </c>
      <c r="H90" s="119">
        <v>1</v>
      </c>
      <c r="I90" s="119">
        <v>1</v>
      </c>
      <c r="J90" s="119">
        <v>1</v>
      </c>
      <c r="K90" s="119">
        <v>1</v>
      </c>
      <c r="L90" s="119">
        <v>1</v>
      </c>
      <c r="M90" s="119">
        <v>1</v>
      </c>
      <c r="N90" s="119">
        <v>1</v>
      </c>
      <c r="O90" s="119">
        <v>1</v>
      </c>
      <c r="P90" s="119">
        <v>1</v>
      </c>
      <c r="Q90" s="119">
        <v>1</v>
      </c>
      <c r="R90" s="119">
        <v>1</v>
      </c>
      <c r="S90" s="119">
        <v>1</v>
      </c>
      <c r="T90" s="119">
        <v>1</v>
      </c>
      <c r="U90" s="119">
        <v>1</v>
      </c>
      <c r="V90" s="119">
        <v>1</v>
      </c>
      <c r="W90" s="119">
        <v>1</v>
      </c>
      <c r="X90" s="119">
        <v>1</v>
      </c>
      <c r="Y90" s="119">
        <v>1</v>
      </c>
      <c r="Z90" s="119">
        <v>1</v>
      </c>
      <c r="AA90" s="119">
        <v>1</v>
      </c>
      <c r="AB90" s="119">
        <v>1</v>
      </c>
      <c r="AC90" s="119">
        <v>1</v>
      </c>
      <c r="AD90" s="119">
        <v>1</v>
      </c>
      <c r="AE90" s="119">
        <v>1</v>
      </c>
      <c r="AF90" s="119">
        <v>1</v>
      </c>
      <c r="AG90" s="119">
        <v>1</v>
      </c>
      <c r="AH90" s="119">
        <v>1</v>
      </c>
      <c r="AI90" s="119">
        <v>1</v>
      </c>
      <c r="AJ90" s="119">
        <v>1</v>
      </c>
      <c r="AK90" s="119">
        <v>1</v>
      </c>
      <c r="AL90" s="119">
        <v>1</v>
      </c>
      <c r="AM90" s="119">
        <v>1</v>
      </c>
      <c r="AN90" s="119">
        <v>1</v>
      </c>
      <c r="AO90" s="119">
        <v>1</v>
      </c>
      <c r="AP90" s="119">
        <v>1</v>
      </c>
      <c r="AQ90" s="119">
        <v>1</v>
      </c>
      <c r="AR90" s="119">
        <v>1</v>
      </c>
      <c r="AS90" s="119">
        <v>1</v>
      </c>
      <c r="AT90" s="119">
        <v>1</v>
      </c>
      <c r="AU90" s="119">
        <v>1</v>
      </c>
      <c r="AV90" s="119">
        <v>1</v>
      </c>
      <c r="AW90" s="119">
        <v>1</v>
      </c>
      <c r="AX90" s="119">
        <v>1</v>
      </c>
      <c r="AY90" s="119">
        <v>1</v>
      </c>
      <c r="AZ90" s="119">
        <v>1</v>
      </c>
      <c r="BA90" s="119">
        <v>1</v>
      </c>
      <c r="BB90" s="119">
        <v>1</v>
      </c>
      <c r="BC90" s="119">
        <v>1</v>
      </c>
      <c r="BD90" s="119">
        <v>1</v>
      </c>
      <c r="BE90" s="119">
        <v>1</v>
      </c>
      <c r="BF90" s="119">
        <v>1</v>
      </c>
      <c r="BG90" s="119">
        <v>1</v>
      </c>
      <c r="BH90" s="119">
        <v>1</v>
      </c>
      <c r="BI90" s="119">
        <v>1</v>
      </c>
      <c r="BJ90" s="119">
        <v>1</v>
      </c>
      <c r="BK90" s="119">
        <v>1</v>
      </c>
      <c r="BL90" s="119">
        <v>1</v>
      </c>
      <c r="BM90" s="119">
        <v>1</v>
      </c>
      <c r="BN90" s="119">
        <v>1</v>
      </c>
      <c r="BO90" s="119">
        <v>1</v>
      </c>
      <c r="BP90" s="119">
        <v>1</v>
      </c>
      <c r="BQ90" s="119">
        <v>1</v>
      </c>
      <c r="BR90" s="119">
        <v>1</v>
      </c>
      <c r="BS90" s="119">
        <v>1</v>
      </c>
      <c r="BT90" s="119">
        <v>1</v>
      </c>
      <c r="BU90" s="119">
        <v>1</v>
      </c>
      <c r="BV90" s="119">
        <v>1</v>
      </c>
      <c r="BW90" s="119">
        <v>1</v>
      </c>
      <c r="BX90" s="119">
        <v>1</v>
      </c>
      <c r="BY90" s="119">
        <v>1</v>
      </c>
      <c r="BZ90" s="119">
        <v>1</v>
      </c>
      <c r="CA90" s="119">
        <v>1</v>
      </c>
      <c r="CB90" s="119">
        <v>1</v>
      </c>
      <c r="CC90" s="119">
        <v>1</v>
      </c>
      <c r="CD90" s="119">
        <v>1</v>
      </c>
      <c r="CE90" s="119">
        <v>1</v>
      </c>
      <c r="CF90" s="119">
        <v>1</v>
      </c>
      <c r="CG90" s="119">
        <v>1</v>
      </c>
      <c r="CH90" s="119">
        <v>1</v>
      </c>
      <c r="CI90" s="119">
        <v>1</v>
      </c>
      <c r="CJ90" s="119">
        <v>1</v>
      </c>
      <c r="CK90" s="119">
        <v>1</v>
      </c>
      <c r="CL90" s="119">
        <v>1</v>
      </c>
      <c r="CM90" s="119">
        <v>1</v>
      </c>
      <c r="CN90" s="119">
        <v>1</v>
      </c>
      <c r="CO90" s="119">
        <v>1</v>
      </c>
      <c r="CP90" s="119">
        <v>1</v>
      </c>
      <c r="CQ90" s="119">
        <v>1</v>
      </c>
      <c r="CR90" s="119">
        <v>1</v>
      </c>
    </row>
    <row r="91" spans="1:96" x14ac:dyDescent="0.3">
      <c r="A91" s="254"/>
      <c r="B91" s="59" t="s">
        <v>82</v>
      </c>
      <c r="C91" s="119">
        <v>1</v>
      </c>
      <c r="D91" s="119">
        <v>1</v>
      </c>
      <c r="E91" s="119">
        <v>1</v>
      </c>
      <c r="F91" s="119">
        <v>1</v>
      </c>
      <c r="G91" s="119">
        <v>1</v>
      </c>
      <c r="H91" s="119">
        <v>1</v>
      </c>
      <c r="I91" s="119">
        <v>1</v>
      </c>
      <c r="J91" s="119">
        <v>1</v>
      </c>
      <c r="K91" s="119">
        <v>1</v>
      </c>
      <c r="L91" s="119">
        <v>1</v>
      </c>
      <c r="M91" s="119">
        <v>1</v>
      </c>
      <c r="N91" s="119">
        <v>1</v>
      </c>
      <c r="O91" s="119">
        <v>1</v>
      </c>
      <c r="P91" s="119">
        <v>1</v>
      </c>
      <c r="Q91" s="119">
        <v>1</v>
      </c>
      <c r="R91" s="119">
        <v>1</v>
      </c>
      <c r="S91" s="119">
        <v>1</v>
      </c>
      <c r="T91" s="119">
        <v>1</v>
      </c>
      <c r="U91" s="119">
        <v>1</v>
      </c>
      <c r="V91" s="119">
        <v>1</v>
      </c>
      <c r="W91" s="119">
        <v>1</v>
      </c>
      <c r="X91" s="119">
        <v>1</v>
      </c>
      <c r="Y91" s="119">
        <v>1</v>
      </c>
      <c r="Z91" s="119">
        <v>1</v>
      </c>
      <c r="AA91" s="119">
        <v>1</v>
      </c>
      <c r="AB91" s="119">
        <v>1</v>
      </c>
      <c r="AC91" s="119">
        <v>1</v>
      </c>
      <c r="AD91" s="119">
        <v>1</v>
      </c>
      <c r="AE91" s="119">
        <v>1</v>
      </c>
      <c r="AF91" s="119">
        <v>1</v>
      </c>
      <c r="AG91" s="119">
        <v>1</v>
      </c>
      <c r="AH91" s="119">
        <v>1</v>
      </c>
      <c r="AI91" s="119">
        <v>1</v>
      </c>
      <c r="AJ91" s="119">
        <v>1</v>
      </c>
      <c r="AK91" s="119">
        <v>1</v>
      </c>
      <c r="AL91" s="119">
        <v>1</v>
      </c>
      <c r="AM91" s="119">
        <v>1</v>
      </c>
      <c r="AN91" s="119">
        <v>1</v>
      </c>
      <c r="AO91" s="119">
        <v>1</v>
      </c>
      <c r="AP91" s="119">
        <v>1</v>
      </c>
      <c r="AQ91" s="119">
        <v>1</v>
      </c>
      <c r="AR91" s="119">
        <v>1</v>
      </c>
      <c r="AS91" s="119">
        <v>1</v>
      </c>
      <c r="AT91" s="119">
        <v>1</v>
      </c>
      <c r="AU91" s="119">
        <v>1</v>
      </c>
      <c r="AV91" s="119">
        <v>1</v>
      </c>
      <c r="AW91" s="119">
        <v>1</v>
      </c>
      <c r="AX91" s="119">
        <v>1</v>
      </c>
      <c r="AY91" s="119">
        <v>1</v>
      </c>
      <c r="AZ91" s="119">
        <v>1</v>
      </c>
      <c r="BA91" s="119">
        <v>1</v>
      </c>
      <c r="BB91" s="119">
        <v>1</v>
      </c>
      <c r="BC91" s="119">
        <v>1</v>
      </c>
      <c r="BD91" s="119">
        <v>1</v>
      </c>
      <c r="BE91" s="119">
        <v>1</v>
      </c>
      <c r="BF91" s="119">
        <v>1</v>
      </c>
      <c r="BG91" s="119">
        <v>1</v>
      </c>
      <c r="BH91" s="119">
        <v>1</v>
      </c>
      <c r="BI91" s="119">
        <v>1</v>
      </c>
      <c r="BJ91" s="119">
        <v>1</v>
      </c>
      <c r="BK91" s="119">
        <v>1</v>
      </c>
      <c r="BL91" s="119">
        <v>1</v>
      </c>
      <c r="BM91" s="119">
        <v>1</v>
      </c>
      <c r="BN91" s="119">
        <v>1</v>
      </c>
      <c r="BO91" s="119">
        <v>1</v>
      </c>
      <c r="BP91" s="119">
        <v>1</v>
      </c>
      <c r="BQ91" s="119">
        <v>1</v>
      </c>
      <c r="BR91" s="119">
        <v>1</v>
      </c>
      <c r="BS91" s="119">
        <v>1</v>
      </c>
      <c r="BT91" s="119">
        <v>1</v>
      </c>
      <c r="BU91" s="119">
        <v>1</v>
      </c>
      <c r="BV91" s="119">
        <v>1</v>
      </c>
      <c r="BW91" s="119">
        <v>1</v>
      </c>
      <c r="BX91" s="119">
        <v>1</v>
      </c>
      <c r="BY91" s="119">
        <v>1</v>
      </c>
      <c r="BZ91" s="119">
        <v>1</v>
      </c>
      <c r="CA91" s="119">
        <v>1</v>
      </c>
      <c r="CB91" s="119">
        <v>1</v>
      </c>
      <c r="CC91" s="119">
        <v>1</v>
      </c>
      <c r="CD91" s="119">
        <v>1</v>
      </c>
      <c r="CE91" s="119">
        <v>1</v>
      </c>
      <c r="CF91" s="119">
        <v>1</v>
      </c>
      <c r="CG91" s="119">
        <v>1</v>
      </c>
      <c r="CH91" s="119">
        <v>1</v>
      </c>
      <c r="CI91" s="119">
        <v>1</v>
      </c>
      <c r="CJ91" s="119">
        <v>1</v>
      </c>
      <c r="CK91" s="119">
        <v>1</v>
      </c>
      <c r="CL91" s="119">
        <v>1</v>
      </c>
      <c r="CM91" s="119">
        <v>1</v>
      </c>
      <c r="CN91" s="119">
        <v>1</v>
      </c>
      <c r="CO91" s="119">
        <v>1</v>
      </c>
      <c r="CP91" s="119">
        <v>1</v>
      </c>
      <c r="CQ91" s="119">
        <v>1</v>
      </c>
      <c r="CR91" s="119">
        <v>1</v>
      </c>
    </row>
    <row r="92" spans="1:96" x14ac:dyDescent="0.3">
      <c r="A92" s="254"/>
      <c r="B92" s="59" t="s">
        <v>83</v>
      </c>
      <c r="C92" s="119">
        <v>1</v>
      </c>
      <c r="D92" s="119">
        <v>1</v>
      </c>
      <c r="E92" s="119">
        <v>1</v>
      </c>
      <c r="F92" s="119">
        <v>1</v>
      </c>
      <c r="G92" s="119">
        <v>1</v>
      </c>
      <c r="H92" s="119">
        <v>1</v>
      </c>
      <c r="I92" s="119">
        <v>1</v>
      </c>
      <c r="J92" s="119">
        <v>1</v>
      </c>
      <c r="K92" s="119">
        <v>1</v>
      </c>
      <c r="L92" s="119">
        <v>1</v>
      </c>
      <c r="M92" s="119">
        <v>1</v>
      </c>
      <c r="N92" s="119">
        <v>1</v>
      </c>
      <c r="O92" s="119">
        <v>1</v>
      </c>
      <c r="P92" s="119">
        <v>1</v>
      </c>
      <c r="Q92" s="119">
        <v>1</v>
      </c>
      <c r="R92" s="119">
        <v>1</v>
      </c>
      <c r="S92" s="119">
        <v>1</v>
      </c>
      <c r="T92" s="119">
        <v>1</v>
      </c>
      <c r="U92" s="119">
        <v>1</v>
      </c>
      <c r="V92" s="119">
        <v>1</v>
      </c>
      <c r="W92" s="119">
        <v>1</v>
      </c>
      <c r="X92" s="119">
        <v>1</v>
      </c>
      <c r="Y92" s="119">
        <v>1</v>
      </c>
      <c r="Z92" s="119">
        <v>1</v>
      </c>
      <c r="AA92" s="119">
        <v>1</v>
      </c>
      <c r="AB92" s="119">
        <v>1</v>
      </c>
      <c r="AC92" s="119">
        <v>1</v>
      </c>
      <c r="AD92" s="119">
        <v>1</v>
      </c>
      <c r="AE92" s="119">
        <v>1</v>
      </c>
      <c r="AF92" s="119">
        <v>1</v>
      </c>
      <c r="AG92" s="119">
        <v>1</v>
      </c>
      <c r="AH92" s="119">
        <v>1</v>
      </c>
      <c r="AI92" s="119">
        <v>1</v>
      </c>
      <c r="AJ92" s="119">
        <v>1</v>
      </c>
      <c r="AK92" s="119">
        <v>1</v>
      </c>
      <c r="AL92" s="119">
        <v>1</v>
      </c>
      <c r="AM92" s="119">
        <v>1</v>
      </c>
      <c r="AN92" s="119">
        <v>1</v>
      </c>
      <c r="AO92" s="119">
        <v>1</v>
      </c>
      <c r="AP92" s="119">
        <v>1</v>
      </c>
      <c r="AQ92" s="119">
        <v>1</v>
      </c>
      <c r="AR92" s="119">
        <v>1</v>
      </c>
      <c r="AS92" s="119">
        <v>1</v>
      </c>
      <c r="AT92" s="119">
        <v>1</v>
      </c>
      <c r="AU92" s="119">
        <v>1</v>
      </c>
      <c r="AV92" s="119">
        <v>1</v>
      </c>
      <c r="AW92" s="119">
        <v>1</v>
      </c>
      <c r="AX92" s="119">
        <v>1</v>
      </c>
      <c r="AY92" s="119">
        <v>1</v>
      </c>
      <c r="AZ92" s="119">
        <v>1</v>
      </c>
      <c r="BA92" s="119">
        <v>1</v>
      </c>
      <c r="BB92" s="119">
        <v>1</v>
      </c>
      <c r="BC92" s="119">
        <v>1</v>
      </c>
      <c r="BD92" s="119">
        <v>1</v>
      </c>
      <c r="BE92" s="119">
        <v>1</v>
      </c>
      <c r="BF92" s="119">
        <v>1</v>
      </c>
      <c r="BG92" s="119">
        <v>1</v>
      </c>
      <c r="BH92" s="119">
        <v>1</v>
      </c>
      <c r="BI92" s="119">
        <v>1</v>
      </c>
      <c r="BJ92" s="119">
        <v>1</v>
      </c>
      <c r="BK92" s="119">
        <v>1</v>
      </c>
      <c r="BL92" s="119">
        <v>1</v>
      </c>
      <c r="BM92" s="119">
        <v>1</v>
      </c>
      <c r="BN92" s="119">
        <v>1</v>
      </c>
      <c r="BO92" s="119">
        <v>1</v>
      </c>
      <c r="BP92" s="119">
        <v>1</v>
      </c>
      <c r="BQ92" s="119">
        <v>1</v>
      </c>
      <c r="BR92" s="119">
        <v>1</v>
      </c>
      <c r="BS92" s="119">
        <v>1</v>
      </c>
      <c r="BT92" s="119">
        <v>1</v>
      </c>
      <c r="BU92" s="119">
        <v>1</v>
      </c>
      <c r="BV92" s="119">
        <v>1</v>
      </c>
      <c r="BW92" s="119">
        <v>1</v>
      </c>
      <c r="BX92" s="119">
        <v>1</v>
      </c>
      <c r="BY92" s="119">
        <v>1</v>
      </c>
      <c r="BZ92" s="119">
        <v>1</v>
      </c>
      <c r="CA92" s="119">
        <v>1</v>
      </c>
      <c r="CB92" s="119">
        <v>1</v>
      </c>
      <c r="CC92" s="119">
        <v>1</v>
      </c>
      <c r="CD92" s="119">
        <v>1</v>
      </c>
      <c r="CE92" s="119">
        <v>1</v>
      </c>
      <c r="CF92" s="119">
        <v>1</v>
      </c>
      <c r="CG92" s="119">
        <v>1</v>
      </c>
      <c r="CH92" s="119">
        <v>1</v>
      </c>
      <c r="CI92" s="119">
        <v>1</v>
      </c>
      <c r="CJ92" s="119">
        <v>1</v>
      </c>
      <c r="CK92" s="119">
        <v>1</v>
      </c>
      <c r="CL92" s="119">
        <v>1</v>
      </c>
      <c r="CM92" s="119">
        <v>1</v>
      </c>
      <c r="CN92" s="119">
        <v>1</v>
      </c>
      <c r="CO92" s="119">
        <v>1</v>
      </c>
      <c r="CP92" s="119">
        <v>1</v>
      </c>
      <c r="CQ92" s="119">
        <v>1</v>
      </c>
      <c r="CR92" s="119">
        <v>1</v>
      </c>
    </row>
    <row r="93" spans="1:96" x14ac:dyDescent="0.3">
      <c r="A93" s="255"/>
      <c r="B93" s="59" t="s">
        <v>84</v>
      </c>
      <c r="C93" s="119">
        <v>1</v>
      </c>
      <c r="D93" s="119">
        <v>1</v>
      </c>
      <c r="E93" s="119">
        <v>1</v>
      </c>
      <c r="F93" s="119">
        <v>1</v>
      </c>
      <c r="G93" s="119">
        <v>1</v>
      </c>
      <c r="H93" s="119">
        <v>1</v>
      </c>
      <c r="I93" s="119">
        <v>1</v>
      </c>
      <c r="J93" s="119">
        <v>1</v>
      </c>
      <c r="K93" s="119">
        <v>1</v>
      </c>
      <c r="L93" s="119">
        <v>1</v>
      </c>
      <c r="M93" s="119">
        <v>1</v>
      </c>
      <c r="N93" s="119">
        <v>1</v>
      </c>
      <c r="O93" s="119">
        <v>1</v>
      </c>
      <c r="P93" s="119">
        <v>1</v>
      </c>
      <c r="Q93" s="119">
        <v>1</v>
      </c>
      <c r="R93" s="119">
        <v>1</v>
      </c>
      <c r="S93" s="119">
        <v>1</v>
      </c>
      <c r="T93" s="119">
        <v>1</v>
      </c>
      <c r="U93" s="119">
        <v>1</v>
      </c>
      <c r="V93" s="119">
        <v>1</v>
      </c>
      <c r="W93" s="119">
        <v>1</v>
      </c>
      <c r="X93" s="119">
        <v>1</v>
      </c>
      <c r="Y93" s="119">
        <v>1</v>
      </c>
      <c r="Z93" s="119">
        <v>1</v>
      </c>
      <c r="AA93" s="119">
        <v>1</v>
      </c>
      <c r="AB93" s="119">
        <v>1</v>
      </c>
      <c r="AC93" s="119">
        <v>1</v>
      </c>
      <c r="AD93" s="119">
        <v>1</v>
      </c>
      <c r="AE93" s="119">
        <v>1</v>
      </c>
      <c r="AF93" s="119">
        <v>1</v>
      </c>
      <c r="AG93" s="119">
        <v>1</v>
      </c>
      <c r="AH93" s="119">
        <v>1</v>
      </c>
      <c r="AI93" s="119">
        <v>1</v>
      </c>
      <c r="AJ93" s="119">
        <v>1</v>
      </c>
      <c r="AK93" s="119">
        <v>1</v>
      </c>
      <c r="AL93" s="119">
        <v>1</v>
      </c>
      <c r="AM93" s="119">
        <v>1</v>
      </c>
      <c r="AN93" s="119">
        <v>1</v>
      </c>
      <c r="AO93" s="119">
        <v>1</v>
      </c>
      <c r="AP93" s="119">
        <v>1</v>
      </c>
      <c r="AQ93" s="119">
        <v>1</v>
      </c>
      <c r="AR93" s="119">
        <v>1</v>
      </c>
      <c r="AS93" s="119">
        <v>1</v>
      </c>
      <c r="AT93" s="119">
        <v>1</v>
      </c>
      <c r="AU93" s="119">
        <v>1</v>
      </c>
      <c r="AV93" s="119">
        <v>1</v>
      </c>
      <c r="AW93" s="119">
        <v>1</v>
      </c>
      <c r="AX93" s="119">
        <v>1</v>
      </c>
      <c r="AY93" s="119">
        <v>1</v>
      </c>
      <c r="AZ93" s="119">
        <v>1</v>
      </c>
      <c r="BA93" s="119">
        <v>1</v>
      </c>
      <c r="BB93" s="119">
        <v>1</v>
      </c>
      <c r="BC93" s="119">
        <v>1</v>
      </c>
      <c r="BD93" s="119">
        <v>1</v>
      </c>
      <c r="BE93" s="119">
        <v>1</v>
      </c>
      <c r="BF93" s="119">
        <v>1</v>
      </c>
      <c r="BG93" s="119">
        <v>1</v>
      </c>
      <c r="BH93" s="119">
        <v>1</v>
      </c>
      <c r="BI93" s="119">
        <v>1</v>
      </c>
      <c r="BJ93" s="119">
        <v>1</v>
      </c>
      <c r="BK93" s="119">
        <v>1</v>
      </c>
      <c r="BL93" s="119">
        <v>1</v>
      </c>
      <c r="BM93" s="119">
        <v>1</v>
      </c>
      <c r="BN93" s="119">
        <v>1</v>
      </c>
      <c r="BO93" s="119">
        <v>1</v>
      </c>
      <c r="BP93" s="119">
        <v>1</v>
      </c>
      <c r="BQ93" s="119">
        <v>1</v>
      </c>
      <c r="BR93" s="119">
        <v>1</v>
      </c>
      <c r="BS93" s="119">
        <v>1</v>
      </c>
      <c r="BT93" s="119">
        <v>1</v>
      </c>
      <c r="BU93" s="119">
        <v>1</v>
      </c>
      <c r="BV93" s="119">
        <v>1</v>
      </c>
      <c r="BW93" s="119">
        <v>1</v>
      </c>
      <c r="BX93" s="119">
        <v>1</v>
      </c>
      <c r="BY93" s="119">
        <v>1</v>
      </c>
      <c r="BZ93" s="119">
        <v>1</v>
      </c>
      <c r="CA93" s="119">
        <v>1</v>
      </c>
      <c r="CB93" s="119">
        <v>1</v>
      </c>
      <c r="CC93" s="119">
        <v>1</v>
      </c>
      <c r="CD93" s="119">
        <v>1</v>
      </c>
      <c r="CE93" s="119">
        <v>1</v>
      </c>
      <c r="CF93" s="119">
        <v>1</v>
      </c>
      <c r="CG93" s="119">
        <v>1</v>
      </c>
      <c r="CH93" s="119">
        <v>1</v>
      </c>
      <c r="CI93" s="119">
        <v>1</v>
      </c>
      <c r="CJ93" s="119">
        <v>1</v>
      </c>
      <c r="CK93" s="119">
        <v>1</v>
      </c>
      <c r="CL93" s="119">
        <v>1</v>
      </c>
      <c r="CM93" s="119">
        <v>1</v>
      </c>
      <c r="CN93" s="119">
        <v>1</v>
      </c>
      <c r="CO93" s="119">
        <v>1</v>
      </c>
      <c r="CP93" s="119">
        <v>1</v>
      </c>
      <c r="CQ93" s="119">
        <v>1</v>
      </c>
      <c r="CR93" s="119">
        <v>1</v>
      </c>
    </row>
    <row r="94" spans="1:96" x14ac:dyDescent="0.3">
      <c r="A94" s="253" t="s">
        <v>18</v>
      </c>
      <c r="B94" s="59" t="s">
        <v>72</v>
      </c>
      <c r="C94" s="119">
        <v>0.95182388046598421</v>
      </c>
      <c r="D94" s="119">
        <v>0.98718498935916554</v>
      </c>
      <c r="E94" s="119">
        <v>1.0337300789649071</v>
      </c>
      <c r="F94" s="119">
        <v>0.96487192945387423</v>
      </c>
      <c r="G94" s="119">
        <v>0.9780550620482179</v>
      </c>
      <c r="H94" s="119">
        <v>1.0835508083570431</v>
      </c>
      <c r="I94" s="119">
        <v>1.0869693271833025</v>
      </c>
      <c r="J94" s="119">
        <v>0.9081452782930447</v>
      </c>
      <c r="K94" s="119">
        <v>0.96158551874793285</v>
      </c>
      <c r="L94" s="119">
        <v>1.0645401613137455</v>
      </c>
      <c r="M94" s="119">
        <v>1.0757047126350916</v>
      </c>
      <c r="N94" s="119">
        <v>1.0298066496333695</v>
      </c>
      <c r="O94" s="119">
        <v>1.0182975978528328</v>
      </c>
      <c r="P94" s="119">
        <v>0.97983525051820786</v>
      </c>
      <c r="Q94" s="119">
        <v>0.93714216218103641</v>
      </c>
      <c r="R94" s="119">
        <v>0.94571891477131387</v>
      </c>
      <c r="S94" s="119">
        <v>1.0722130673230514</v>
      </c>
      <c r="T94" s="119">
        <v>0.96240772225000926</v>
      </c>
      <c r="U94" s="119">
        <v>0.98797937895218146</v>
      </c>
      <c r="V94" s="119">
        <v>0.965402709274781</v>
      </c>
      <c r="W94" s="119">
        <v>1.0163110824067567</v>
      </c>
      <c r="X94" s="119">
        <v>0.93218873695203031</v>
      </c>
      <c r="Y94" s="119">
        <v>0.91251135605878408</v>
      </c>
      <c r="Z94" s="119">
        <v>0.93166697311540514</v>
      </c>
      <c r="AA94" s="119">
        <v>1.1105539426508266</v>
      </c>
      <c r="AB94" s="119">
        <v>1.0122471048036925</v>
      </c>
      <c r="AC94" s="119">
        <v>1.026769682585323</v>
      </c>
      <c r="AD94" s="119">
        <v>0.86318522014241506</v>
      </c>
      <c r="AE94" s="119">
        <v>0.96138689034621616</v>
      </c>
      <c r="AF94" s="119">
        <v>0.98011210422385653</v>
      </c>
      <c r="AG94" s="119">
        <v>0.94742064519828906</v>
      </c>
      <c r="AH94" s="119">
        <v>0.99678000390113264</v>
      </c>
      <c r="AI94" s="119">
        <v>0.94220836003376107</v>
      </c>
      <c r="AJ94" s="119">
        <v>1.0678744661396042</v>
      </c>
      <c r="AK94" s="119">
        <v>0.88627873974221549</v>
      </c>
      <c r="AL94" s="119">
        <v>0.89073860993942688</v>
      </c>
      <c r="AM94" s="119">
        <v>0.86212190267141442</v>
      </c>
      <c r="AN94" s="119">
        <v>0.90785843132409849</v>
      </c>
      <c r="AO94" s="119">
        <v>0.91902037360637312</v>
      </c>
      <c r="AP94" s="119">
        <v>0.88109616113780698</v>
      </c>
      <c r="AQ94" s="119">
        <v>0.84314704341142965</v>
      </c>
      <c r="AR94" s="119">
        <v>0.91580312138234277</v>
      </c>
      <c r="AS94" s="119">
        <v>0.94527936123116107</v>
      </c>
      <c r="AT94" s="119">
        <v>0.93478588490509773</v>
      </c>
      <c r="AU94" s="119">
        <v>0.93036616020310658</v>
      </c>
      <c r="AV94" s="119">
        <v>0.87935487390496248</v>
      </c>
      <c r="AW94" s="119">
        <v>0.91609469483832551</v>
      </c>
      <c r="AX94" s="119">
        <v>0.8794386854811489</v>
      </c>
      <c r="AY94" s="119">
        <v>0.90268351869265906</v>
      </c>
      <c r="AZ94" s="119">
        <v>0.89949492433738065</v>
      </c>
      <c r="BA94" s="119">
        <v>0.87339718529573107</v>
      </c>
      <c r="BB94" s="119">
        <v>0.9739126865321901</v>
      </c>
      <c r="BC94" s="119">
        <v>0.89694807974728696</v>
      </c>
      <c r="BD94" s="119">
        <v>0.92523830461126744</v>
      </c>
      <c r="BE94" s="119">
        <v>0.85208044718399278</v>
      </c>
      <c r="BF94" s="119">
        <v>0.82037796405181795</v>
      </c>
      <c r="BG94" s="119">
        <v>0.82106012948243956</v>
      </c>
      <c r="BH94" s="119">
        <v>0.91155607918462345</v>
      </c>
      <c r="BI94" s="119">
        <v>0.78018370613896304</v>
      </c>
      <c r="BJ94" s="119">
        <v>0.92804698131864927</v>
      </c>
      <c r="BK94" s="119">
        <v>0.92140564881235631</v>
      </c>
      <c r="BL94" s="119">
        <v>0.95865167676350582</v>
      </c>
      <c r="BM94" s="119">
        <v>0.85359206541081545</v>
      </c>
      <c r="BN94" s="119">
        <v>0.92242736466254549</v>
      </c>
      <c r="BO94" s="119">
        <v>0.9059435353546732</v>
      </c>
      <c r="BP94" s="119">
        <v>0.82543293836474152</v>
      </c>
      <c r="BQ94" s="119">
        <v>0.83463110409202534</v>
      </c>
      <c r="BR94" s="119">
        <v>0.80903024068241669</v>
      </c>
      <c r="BS94" s="119">
        <v>0.9139643120342591</v>
      </c>
      <c r="BT94" s="119">
        <v>0.83454310414437971</v>
      </c>
      <c r="BU94" s="119">
        <v>0.77301643895336458</v>
      </c>
      <c r="BV94" s="119">
        <v>0.84633701717633802</v>
      </c>
      <c r="BW94" s="119">
        <v>0.82902976227578595</v>
      </c>
      <c r="BX94" s="119">
        <v>0.89422209072281</v>
      </c>
      <c r="BY94" s="119">
        <v>0.85153149989178045</v>
      </c>
      <c r="BZ94" s="119">
        <v>0.88766165611972492</v>
      </c>
      <c r="CA94" s="119">
        <v>0.84303272521203576</v>
      </c>
      <c r="CB94" s="119">
        <v>0.80715682651365761</v>
      </c>
      <c r="CC94" s="119">
        <v>0.89989927197897379</v>
      </c>
      <c r="CD94" s="119">
        <v>0.94158425039408455</v>
      </c>
      <c r="CE94" s="119">
        <v>0.82440939546855896</v>
      </c>
      <c r="CF94" s="119">
        <v>0.79312332173525513</v>
      </c>
      <c r="CG94" s="119">
        <v>0.87415898108191381</v>
      </c>
      <c r="CH94" s="119">
        <v>0.77222199390530322</v>
      </c>
      <c r="CI94" s="119">
        <v>0.82430497976145911</v>
      </c>
      <c r="CJ94" s="119">
        <v>0.8716462731038378</v>
      </c>
      <c r="CK94" s="119">
        <v>0.78778854411897836</v>
      </c>
      <c r="CL94" s="119">
        <v>0.70696611738637338</v>
      </c>
      <c r="CM94" s="119">
        <v>0.76379265968489374</v>
      </c>
      <c r="CN94" s="119">
        <v>0.76118234506375215</v>
      </c>
      <c r="CO94" s="119">
        <v>0.78618048974743993</v>
      </c>
      <c r="CP94" s="119">
        <v>0.94340621306229089</v>
      </c>
      <c r="CQ94" s="119">
        <v>0.86291922493553219</v>
      </c>
      <c r="CR94" s="119">
        <v>0.82029972365389858</v>
      </c>
    </row>
    <row r="95" spans="1:96" x14ac:dyDescent="0.3">
      <c r="A95" s="254"/>
      <c r="B95" s="59" t="s">
        <v>73</v>
      </c>
      <c r="C95" s="119">
        <v>0.9659540106846376</v>
      </c>
      <c r="D95" s="119">
        <v>0.9642274634034611</v>
      </c>
      <c r="E95" s="119">
        <v>0.96370389037590865</v>
      </c>
      <c r="F95" s="119">
        <v>1.0126895898047508</v>
      </c>
      <c r="G95" s="119">
        <v>1.0006347399926174</v>
      </c>
      <c r="H95" s="119">
        <v>1.0413249934678206</v>
      </c>
      <c r="I95" s="119">
        <v>1.0696086407991143</v>
      </c>
      <c r="J95" s="119">
        <v>0.96747648084281945</v>
      </c>
      <c r="K95" s="119">
        <v>0.98936384553687551</v>
      </c>
      <c r="L95" s="119">
        <v>1.0313586717869294</v>
      </c>
      <c r="M95" s="119">
        <v>1.0209086018190856</v>
      </c>
      <c r="N95" s="119">
        <v>1.016921480065309</v>
      </c>
      <c r="O95" s="119">
        <v>0.98536698104759235</v>
      </c>
      <c r="P95" s="119">
        <v>1.0282067177884682</v>
      </c>
      <c r="Q95" s="119">
        <v>1.0143766723209131</v>
      </c>
      <c r="R95" s="119">
        <v>1.0240358057510746</v>
      </c>
      <c r="S95" s="119">
        <v>0.98644490486070624</v>
      </c>
      <c r="T95" s="119">
        <v>0.99271795607913282</v>
      </c>
      <c r="U95" s="119">
        <v>1.0028920355623847</v>
      </c>
      <c r="V95" s="119">
        <v>0.9935836736163921</v>
      </c>
      <c r="W95" s="119">
        <v>0.98368327965944435</v>
      </c>
      <c r="X95" s="119">
        <v>0.99157095664160966</v>
      </c>
      <c r="Y95" s="119">
        <v>0.97062091112963333</v>
      </c>
      <c r="Z95" s="119">
        <v>1.0121228699072922</v>
      </c>
      <c r="AA95" s="119">
        <v>1.0077073499459481</v>
      </c>
      <c r="AB95" s="119">
        <v>0.97798773028479924</v>
      </c>
      <c r="AC95" s="119">
        <v>1.0518063456920239</v>
      </c>
      <c r="AD95" s="119">
        <v>0.97848798748362464</v>
      </c>
      <c r="AE95" s="119">
        <v>0.98051193404746584</v>
      </c>
      <c r="AF95" s="119">
        <v>1.0110860746045454</v>
      </c>
      <c r="AG95" s="119">
        <v>0.99104813412946779</v>
      </c>
      <c r="AH95" s="119">
        <v>1.0264240682769357</v>
      </c>
      <c r="AI95" s="119">
        <v>1.0075815030169537</v>
      </c>
      <c r="AJ95" s="119">
        <v>1.0259044230996919</v>
      </c>
      <c r="AK95" s="119">
        <v>0.9782848722976516</v>
      </c>
      <c r="AL95" s="119">
        <v>0.99609737889409333</v>
      </c>
      <c r="AM95" s="119">
        <v>0.95048414879571885</v>
      </c>
      <c r="AN95" s="119">
        <v>0.98005329546301145</v>
      </c>
      <c r="AO95" s="119">
        <v>0.99942321998469252</v>
      </c>
      <c r="AP95" s="119">
        <v>0.97426704421977273</v>
      </c>
      <c r="AQ95" s="119">
        <v>0.93591670212646938</v>
      </c>
      <c r="AR95" s="119">
        <v>0.99475448908721231</v>
      </c>
      <c r="AS95" s="119">
        <v>0.95894056587550358</v>
      </c>
      <c r="AT95" s="119">
        <v>0.99704654659066783</v>
      </c>
      <c r="AU95" s="119">
        <v>1.0039737231013006</v>
      </c>
      <c r="AV95" s="119">
        <v>0.99233477582900842</v>
      </c>
      <c r="AW95" s="119">
        <v>0.9878499751028178</v>
      </c>
      <c r="AX95" s="119">
        <v>0.95397579061618953</v>
      </c>
      <c r="AY95" s="119">
        <v>0.95368375506797898</v>
      </c>
      <c r="AZ95" s="119">
        <v>0.96649908995221778</v>
      </c>
      <c r="BA95" s="119">
        <v>0.95786778288427221</v>
      </c>
      <c r="BB95" s="119">
        <v>0.98548116768400906</v>
      </c>
      <c r="BC95" s="119">
        <v>0.99079574325335917</v>
      </c>
      <c r="BD95" s="119">
        <v>0.96897894350942293</v>
      </c>
      <c r="BE95" s="119">
        <v>0.97236612672152889</v>
      </c>
      <c r="BF95" s="119">
        <v>1.0184638421586816</v>
      </c>
      <c r="BG95" s="119">
        <v>0.96944107423924708</v>
      </c>
      <c r="BH95" s="119">
        <v>0.99239248426744897</v>
      </c>
      <c r="BI95" s="119">
        <v>0.95788029261138041</v>
      </c>
      <c r="BJ95" s="119">
        <v>0.99613312362096473</v>
      </c>
      <c r="BK95" s="119">
        <v>0.99273274221204522</v>
      </c>
      <c r="BL95" s="119">
        <v>0.9992563588629072</v>
      </c>
      <c r="BM95" s="119">
        <v>1.0009227677623296</v>
      </c>
      <c r="BN95" s="119">
        <v>0.96575979867912898</v>
      </c>
      <c r="BO95" s="119">
        <v>1.0347594431948504</v>
      </c>
      <c r="BP95" s="119">
        <v>0.96627726378962953</v>
      </c>
      <c r="BQ95" s="119">
        <v>1.0307518065429335</v>
      </c>
      <c r="BR95" s="119">
        <v>0.96563687273706755</v>
      </c>
      <c r="BS95" s="119">
        <v>1.013250491741404</v>
      </c>
      <c r="BT95" s="119">
        <v>0.96132995864217741</v>
      </c>
      <c r="BU95" s="119">
        <v>0.9522955951247426</v>
      </c>
      <c r="BV95" s="119">
        <v>0.97994297698417976</v>
      </c>
      <c r="BW95" s="119">
        <v>0.96396670072063984</v>
      </c>
      <c r="BX95" s="119">
        <v>0.98465843157732169</v>
      </c>
      <c r="BY95" s="119">
        <v>0.98269438454864411</v>
      </c>
      <c r="BZ95" s="119">
        <v>1.0386258347189741</v>
      </c>
      <c r="CA95" s="119">
        <v>0.99105657626506183</v>
      </c>
      <c r="CB95" s="119">
        <v>0.99006200024551305</v>
      </c>
      <c r="CC95" s="119">
        <v>1.0001786615416211</v>
      </c>
      <c r="CD95" s="119">
        <v>0.99042698229002668</v>
      </c>
      <c r="CE95" s="119">
        <v>0.99155657825861498</v>
      </c>
      <c r="CF95" s="119">
        <v>0.97183261623985262</v>
      </c>
      <c r="CG95" s="119">
        <v>1.0110133804087806</v>
      </c>
      <c r="CH95" s="119">
        <v>0.97052434581260638</v>
      </c>
      <c r="CI95" s="119">
        <v>0.94081413773715961</v>
      </c>
      <c r="CJ95" s="119">
        <v>1.0111433782195418</v>
      </c>
      <c r="CK95" s="119">
        <v>0.9877345187190546</v>
      </c>
      <c r="CL95" s="119">
        <v>0.95613993730294666</v>
      </c>
      <c r="CM95" s="119">
        <v>0.95564145667007394</v>
      </c>
      <c r="CN95" s="119">
        <v>0.95210528516971626</v>
      </c>
      <c r="CO95" s="119">
        <v>0.98324385973340545</v>
      </c>
      <c r="CP95" s="119">
        <v>1.0061463964456427</v>
      </c>
      <c r="CQ95" s="119">
        <v>0.97951248542267877</v>
      </c>
      <c r="CR95" s="119">
        <v>1.0117546871830816</v>
      </c>
    </row>
    <row r="96" spans="1:96" x14ac:dyDescent="0.3">
      <c r="A96" s="254"/>
      <c r="B96" s="59" t="s">
        <v>74</v>
      </c>
      <c r="C96" s="119">
        <v>1.0059816863123301</v>
      </c>
      <c r="D96" s="119">
        <v>0.93616160537844162</v>
      </c>
      <c r="E96" s="119">
        <v>1.0642212867239533</v>
      </c>
      <c r="F96" s="119">
        <v>0.95828838206538514</v>
      </c>
      <c r="G96" s="119">
        <v>1.1148913929269355</v>
      </c>
      <c r="H96" s="119">
        <v>0.97027843697969129</v>
      </c>
      <c r="I96" s="119">
        <v>1.0752633579930102</v>
      </c>
      <c r="J96" s="119">
        <v>0.9863372959213631</v>
      </c>
      <c r="K96" s="119">
        <v>0.91939375113122446</v>
      </c>
      <c r="L96" s="119">
        <v>1</v>
      </c>
      <c r="M96" s="119">
        <v>1</v>
      </c>
      <c r="N96" s="119">
        <v>1</v>
      </c>
      <c r="O96" s="119">
        <v>1</v>
      </c>
      <c r="P96" s="119">
        <v>1</v>
      </c>
      <c r="Q96" s="119">
        <v>1</v>
      </c>
      <c r="R96" s="119">
        <v>1</v>
      </c>
      <c r="S96" s="119">
        <v>1</v>
      </c>
      <c r="T96" s="119">
        <v>1</v>
      </c>
      <c r="U96" s="119">
        <v>1</v>
      </c>
      <c r="V96" s="119">
        <v>1</v>
      </c>
      <c r="W96" s="119">
        <v>1</v>
      </c>
      <c r="X96" s="119">
        <v>1</v>
      </c>
      <c r="Y96" s="119">
        <v>1</v>
      </c>
      <c r="Z96" s="119">
        <v>1</v>
      </c>
      <c r="AA96" s="119">
        <v>1</v>
      </c>
      <c r="AB96" s="119">
        <v>1</v>
      </c>
      <c r="AC96" s="119">
        <v>1</v>
      </c>
      <c r="AD96" s="119">
        <v>1</v>
      </c>
      <c r="AE96" s="119">
        <v>1</v>
      </c>
      <c r="AF96" s="119">
        <v>1</v>
      </c>
      <c r="AG96" s="119">
        <v>1</v>
      </c>
      <c r="AH96" s="119">
        <v>1</v>
      </c>
      <c r="AI96" s="119">
        <v>1</v>
      </c>
      <c r="AJ96" s="119">
        <v>1</v>
      </c>
      <c r="AK96" s="119">
        <v>1</v>
      </c>
      <c r="AL96" s="119">
        <v>1</v>
      </c>
      <c r="AM96" s="119">
        <v>1</v>
      </c>
      <c r="AN96" s="119">
        <v>1</v>
      </c>
      <c r="AO96" s="119">
        <v>1</v>
      </c>
      <c r="AP96" s="119">
        <v>1</v>
      </c>
      <c r="AQ96" s="119">
        <v>1</v>
      </c>
      <c r="AR96" s="119">
        <v>1</v>
      </c>
      <c r="AS96" s="119">
        <v>1</v>
      </c>
      <c r="AT96" s="119">
        <v>1</v>
      </c>
      <c r="AU96" s="119">
        <v>1</v>
      </c>
      <c r="AV96" s="119">
        <v>1</v>
      </c>
      <c r="AW96" s="119">
        <v>1</v>
      </c>
      <c r="AX96" s="119">
        <v>1</v>
      </c>
      <c r="AY96" s="119">
        <v>1</v>
      </c>
      <c r="AZ96" s="119">
        <v>1</v>
      </c>
      <c r="BA96" s="119">
        <v>1</v>
      </c>
      <c r="BB96" s="119">
        <v>1</v>
      </c>
      <c r="BC96" s="119">
        <v>1</v>
      </c>
      <c r="BD96" s="119">
        <v>1</v>
      </c>
      <c r="BE96" s="119">
        <v>1</v>
      </c>
      <c r="BF96" s="119">
        <v>1</v>
      </c>
      <c r="BG96" s="119">
        <v>1</v>
      </c>
      <c r="BH96" s="119">
        <v>1</v>
      </c>
      <c r="BI96" s="119">
        <v>1</v>
      </c>
      <c r="BJ96" s="119">
        <v>1</v>
      </c>
      <c r="BK96" s="119">
        <v>1</v>
      </c>
      <c r="BL96" s="119">
        <v>1</v>
      </c>
      <c r="BM96" s="119">
        <v>1</v>
      </c>
      <c r="BN96" s="119">
        <v>1</v>
      </c>
      <c r="BO96" s="119">
        <v>1</v>
      </c>
      <c r="BP96" s="119">
        <v>1</v>
      </c>
      <c r="BQ96" s="119">
        <v>1</v>
      </c>
      <c r="BR96" s="119">
        <v>1</v>
      </c>
      <c r="BS96" s="119">
        <v>1</v>
      </c>
      <c r="BT96" s="119">
        <v>1</v>
      </c>
      <c r="BU96" s="119">
        <v>1</v>
      </c>
      <c r="BV96" s="119">
        <v>1</v>
      </c>
      <c r="BW96" s="119">
        <v>1</v>
      </c>
      <c r="BX96" s="119">
        <v>1</v>
      </c>
      <c r="BY96" s="119">
        <v>1</v>
      </c>
      <c r="BZ96" s="119">
        <v>1</v>
      </c>
      <c r="CA96" s="119">
        <v>1</v>
      </c>
      <c r="CB96" s="119">
        <v>1</v>
      </c>
      <c r="CC96" s="119">
        <v>1</v>
      </c>
      <c r="CD96" s="119">
        <v>1</v>
      </c>
      <c r="CE96" s="119">
        <v>1</v>
      </c>
      <c r="CF96" s="119">
        <v>1</v>
      </c>
      <c r="CG96" s="119">
        <v>1</v>
      </c>
      <c r="CH96" s="119">
        <v>1</v>
      </c>
      <c r="CI96" s="119">
        <v>1</v>
      </c>
      <c r="CJ96" s="119">
        <v>1</v>
      </c>
      <c r="CK96" s="119">
        <v>1</v>
      </c>
      <c r="CL96" s="119">
        <v>1</v>
      </c>
      <c r="CM96" s="119">
        <v>1</v>
      </c>
      <c r="CN96" s="119">
        <v>1</v>
      </c>
      <c r="CO96" s="119">
        <v>1</v>
      </c>
      <c r="CP96" s="119">
        <v>1</v>
      </c>
      <c r="CQ96" s="119">
        <v>1</v>
      </c>
      <c r="CR96" s="119">
        <v>1</v>
      </c>
    </row>
    <row r="97" spans="1:96" x14ac:dyDescent="0.3">
      <c r="A97" s="254"/>
      <c r="B97" s="59" t="s">
        <v>75</v>
      </c>
      <c r="C97" s="119">
        <v>1.0027374493082308</v>
      </c>
      <c r="D97" s="119">
        <v>0.9839361143859876</v>
      </c>
      <c r="E97" s="119">
        <v>1.0512054153376262</v>
      </c>
      <c r="F97" s="119">
        <v>0.98971948024732526</v>
      </c>
      <c r="G97" s="119">
        <v>1.0031340511808504</v>
      </c>
      <c r="H97" s="119">
        <v>0.99015023035693672</v>
      </c>
      <c r="I97" s="119">
        <v>1.0198904960394219</v>
      </c>
      <c r="J97" s="119">
        <v>0.9945065846889487</v>
      </c>
      <c r="K97" s="119">
        <v>0.962005190158296</v>
      </c>
      <c r="L97" s="119">
        <v>1.00676258393207</v>
      </c>
      <c r="M97" s="119">
        <v>1.0181537086884322</v>
      </c>
      <c r="N97" s="119">
        <v>0.99485703460071806</v>
      </c>
      <c r="O97" s="119">
        <v>1.0098701517766193</v>
      </c>
      <c r="P97" s="119">
        <v>0.96469404844050644</v>
      </c>
      <c r="Q97" s="119">
        <v>0.96995486935111563</v>
      </c>
      <c r="R97" s="119">
        <v>0.94901196502439134</v>
      </c>
      <c r="S97" s="119">
        <v>0.98352063086734021</v>
      </c>
      <c r="T97" s="119">
        <v>0.963168096209433</v>
      </c>
      <c r="U97" s="119">
        <v>0.9267056540097679</v>
      </c>
      <c r="V97" s="119">
        <v>0.99210698598533098</v>
      </c>
      <c r="W97" s="119">
        <v>1.0202236157674403</v>
      </c>
      <c r="X97" s="119">
        <v>0.94939104975532651</v>
      </c>
      <c r="Y97" s="119">
        <v>0.95230578273042443</v>
      </c>
      <c r="Z97" s="119">
        <v>0.9794523856154338</v>
      </c>
      <c r="AA97" s="119">
        <v>1.0712526471800139</v>
      </c>
      <c r="AB97" s="119">
        <v>0.99543752893960857</v>
      </c>
      <c r="AC97" s="119">
        <v>0.96512010803282733</v>
      </c>
      <c r="AD97" s="119">
        <v>0.92894208969821557</v>
      </c>
      <c r="AE97" s="119">
        <v>0.95122365214924887</v>
      </c>
      <c r="AF97" s="119">
        <v>0.93915858907256844</v>
      </c>
      <c r="AG97" s="119">
        <v>0.93193293883109718</v>
      </c>
      <c r="AH97" s="119">
        <v>0.99287234700767979</v>
      </c>
      <c r="AI97" s="119">
        <v>0.9160835578165738</v>
      </c>
      <c r="AJ97" s="119">
        <v>1.0017937509522465</v>
      </c>
      <c r="AK97" s="119">
        <v>0.9492719316686391</v>
      </c>
      <c r="AL97" s="119">
        <v>0.94494675478064327</v>
      </c>
      <c r="AM97" s="119">
        <v>0.96222785174042513</v>
      </c>
      <c r="AN97" s="119">
        <v>0.99035561931152416</v>
      </c>
      <c r="AO97" s="119">
        <v>0.96445156702265689</v>
      </c>
      <c r="AP97" s="119">
        <v>0.97616909149901121</v>
      </c>
      <c r="AQ97" s="119">
        <v>0.94122313381284428</v>
      </c>
      <c r="AR97" s="119">
        <v>0.9468640414605457</v>
      </c>
      <c r="AS97" s="119">
        <v>0.92831048763552193</v>
      </c>
      <c r="AT97" s="119">
        <v>0.94428160485072643</v>
      </c>
      <c r="AU97" s="119">
        <v>0.96604825118301685</v>
      </c>
      <c r="AV97" s="119">
        <v>0.92387880617622486</v>
      </c>
      <c r="AW97" s="119">
        <v>0.95746336266067678</v>
      </c>
      <c r="AX97" s="119">
        <v>0.91045170385476193</v>
      </c>
      <c r="AY97" s="119">
        <v>0.92651024704766904</v>
      </c>
      <c r="AZ97" s="119">
        <v>0.94425847332696655</v>
      </c>
      <c r="BA97" s="119">
        <v>0.91539646116721052</v>
      </c>
      <c r="BB97" s="119">
        <v>0.96767085224357963</v>
      </c>
      <c r="BC97" s="119">
        <v>0.926316639156751</v>
      </c>
      <c r="BD97" s="119">
        <v>0.96086135450190913</v>
      </c>
      <c r="BE97" s="119">
        <v>0.9443959937056936</v>
      </c>
      <c r="BF97" s="119">
        <v>0.92542518996589984</v>
      </c>
      <c r="BG97" s="119">
        <v>0.89348235212740434</v>
      </c>
      <c r="BH97" s="119">
        <v>0.91617711133035384</v>
      </c>
      <c r="BI97" s="119">
        <v>0.94594891284128169</v>
      </c>
      <c r="BJ97" s="119">
        <v>0.93016243644713426</v>
      </c>
      <c r="BK97" s="119">
        <v>0.95421679926197756</v>
      </c>
      <c r="BL97" s="119">
        <v>0.9592946108488013</v>
      </c>
      <c r="BM97" s="119">
        <v>0.95637046251184099</v>
      </c>
      <c r="BN97" s="119">
        <v>0.96428798664647675</v>
      </c>
      <c r="BO97" s="119">
        <v>0.95634267700563347</v>
      </c>
      <c r="BP97" s="119">
        <v>0.92447286435383091</v>
      </c>
      <c r="BQ97" s="119">
        <v>0.96459101736997721</v>
      </c>
      <c r="BR97" s="119">
        <v>0.93077390064060728</v>
      </c>
      <c r="BS97" s="119">
        <v>0.97588656122802864</v>
      </c>
      <c r="BT97" s="119">
        <v>0.97735585788113244</v>
      </c>
      <c r="BU97" s="119">
        <v>0.94460877915253005</v>
      </c>
      <c r="BV97" s="119">
        <v>1.0063700011506718</v>
      </c>
      <c r="BW97" s="119">
        <v>0.9635713161963545</v>
      </c>
      <c r="BX97" s="119">
        <v>1.0153511830942963</v>
      </c>
      <c r="BY97" s="119">
        <v>0.9558530572540852</v>
      </c>
      <c r="BZ97" s="119">
        <v>0.98146600037703557</v>
      </c>
      <c r="CA97" s="119">
        <v>1.0164568073521418</v>
      </c>
      <c r="CB97" s="119">
        <v>0.9341349364193331</v>
      </c>
      <c r="CC97" s="119">
        <v>1.0099987170013485</v>
      </c>
      <c r="CD97" s="119">
        <v>0.97809050230515027</v>
      </c>
      <c r="CE97" s="119">
        <v>0.993601723296063</v>
      </c>
      <c r="CF97" s="119">
        <v>0.99434388653129246</v>
      </c>
      <c r="CG97" s="119">
        <v>0.99936774552036389</v>
      </c>
      <c r="CH97" s="119">
        <v>1.0355654070109315</v>
      </c>
      <c r="CI97" s="119">
        <v>1.0036189042501527</v>
      </c>
      <c r="CJ97" s="119">
        <v>0.95878773114680749</v>
      </c>
      <c r="CK97" s="119">
        <v>1.017535425388147</v>
      </c>
      <c r="CL97" s="119">
        <v>0.96999553503980807</v>
      </c>
      <c r="CM97" s="119">
        <v>0.9592066840036384</v>
      </c>
      <c r="CN97" s="119">
        <v>0.99269887947423996</v>
      </c>
      <c r="CO97" s="119">
        <v>0.98570628641917146</v>
      </c>
      <c r="CP97" s="119">
        <v>1.0303857739874389</v>
      </c>
      <c r="CQ97" s="119">
        <v>1.0572093594625769</v>
      </c>
      <c r="CR97" s="119">
        <v>1.0226166152259415</v>
      </c>
    </row>
    <row r="98" spans="1:96" x14ac:dyDescent="0.3">
      <c r="A98" s="254"/>
      <c r="B98" s="59" t="s">
        <v>76</v>
      </c>
      <c r="C98" s="119">
        <v>0.93257757631847205</v>
      </c>
      <c r="D98" s="119">
        <v>0.99983246390560732</v>
      </c>
      <c r="E98" s="119">
        <v>1.0552396137110287</v>
      </c>
      <c r="F98" s="119">
        <v>0.989475583800835</v>
      </c>
      <c r="G98" s="119">
        <v>0.92123596023713517</v>
      </c>
      <c r="H98" s="119">
        <v>1.0874873881702303</v>
      </c>
      <c r="I98" s="119">
        <v>1.1163425307226786</v>
      </c>
      <c r="J98" s="119">
        <v>0.89572470188751097</v>
      </c>
      <c r="K98" s="119">
        <v>0.93709197889179274</v>
      </c>
      <c r="L98" s="119">
        <v>1.0951780791826133</v>
      </c>
      <c r="M98" s="119">
        <v>1.0683392053826271</v>
      </c>
      <c r="N98" s="119">
        <v>1.0347115418034749</v>
      </c>
      <c r="O98" s="119">
        <v>1.0966386874042222</v>
      </c>
      <c r="P98" s="119">
        <v>0.97718290281899078</v>
      </c>
      <c r="Q98" s="119">
        <v>1.0430720739691444</v>
      </c>
      <c r="R98" s="119">
        <v>0.93215944101240444</v>
      </c>
      <c r="S98" s="119">
        <v>1.1603510161208561</v>
      </c>
      <c r="T98" s="119">
        <v>0.90517556333385252</v>
      </c>
      <c r="U98" s="119">
        <v>0.98084840752731739</v>
      </c>
      <c r="V98" s="119">
        <v>0.93471669103092947</v>
      </c>
      <c r="W98" s="119">
        <v>1.0355929864301212</v>
      </c>
      <c r="X98" s="119">
        <v>0.92134901876335806</v>
      </c>
      <c r="Y98" s="119">
        <v>0.91014098390512888</v>
      </c>
      <c r="Z98" s="119">
        <v>0.94857633933393637</v>
      </c>
      <c r="AA98" s="119">
        <v>1.1099166405124323</v>
      </c>
      <c r="AB98" s="119">
        <v>0.9757310941532874</v>
      </c>
      <c r="AC98" s="119">
        <v>1.0695769185621453</v>
      </c>
      <c r="AD98" s="119">
        <v>0.86948841217335948</v>
      </c>
      <c r="AE98" s="119">
        <v>0.94331579509997698</v>
      </c>
      <c r="AF98" s="119">
        <v>0.96482912459268</v>
      </c>
      <c r="AG98" s="119">
        <v>0.88067964871673099</v>
      </c>
      <c r="AH98" s="119">
        <v>1.0151594749741928</v>
      </c>
      <c r="AI98" s="119">
        <v>0.93847438896167423</v>
      </c>
      <c r="AJ98" s="119">
        <v>1.0435169377441309</v>
      </c>
      <c r="AK98" s="119">
        <v>0.90382327720797284</v>
      </c>
      <c r="AL98" s="119">
        <v>0.87642359641692291</v>
      </c>
      <c r="AM98" s="119">
        <v>0.84580218142951558</v>
      </c>
      <c r="AN98" s="119">
        <v>0.90357751143184439</v>
      </c>
      <c r="AO98" s="119">
        <v>0.9182953989646514</v>
      </c>
      <c r="AP98" s="119">
        <v>0.89835628316502358</v>
      </c>
      <c r="AQ98" s="119">
        <v>0.8473247670027253</v>
      </c>
      <c r="AR98" s="119">
        <v>0.94985528014071807</v>
      </c>
      <c r="AS98" s="119">
        <v>0.91238870514274495</v>
      </c>
      <c r="AT98" s="119">
        <v>0.96582718334431938</v>
      </c>
      <c r="AU98" s="119">
        <v>0.97122394462069206</v>
      </c>
      <c r="AV98" s="119">
        <v>0.87222723889131737</v>
      </c>
      <c r="AW98" s="119">
        <v>0.92660842724830594</v>
      </c>
      <c r="AX98" s="119">
        <v>0.87406193668780352</v>
      </c>
      <c r="AY98" s="119">
        <v>0.91635420984052063</v>
      </c>
      <c r="AZ98" s="119">
        <v>0.90254615034722774</v>
      </c>
      <c r="BA98" s="119">
        <v>0.86207214399791199</v>
      </c>
      <c r="BB98" s="119">
        <v>0.95782937124567991</v>
      </c>
      <c r="BC98" s="119">
        <v>0.89954546758511456</v>
      </c>
      <c r="BD98" s="119">
        <v>0.92805256734316521</v>
      </c>
      <c r="BE98" s="119">
        <v>0.85630552715747366</v>
      </c>
      <c r="BF98" s="119">
        <v>0.83070954421811205</v>
      </c>
      <c r="BG98" s="119">
        <v>0.82522730856244086</v>
      </c>
      <c r="BH98" s="119">
        <v>0.87781823795958802</v>
      </c>
      <c r="BI98" s="119">
        <v>0.81094345814987501</v>
      </c>
      <c r="BJ98" s="119">
        <v>0.91358700865953868</v>
      </c>
      <c r="BK98" s="119">
        <v>0.92379004277671772</v>
      </c>
      <c r="BL98" s="119">
        <v>0.92325783613425672</v>
      </c>
      <c r="BM98" s="119">
        <v>0.8578222218479733</v>
      </c>
      <c r="BN98" s="119">
        <v>0.90653421837625647</v>
      </c>
      <c r="BO98" s="119">
        <v>0.89591002820587595</v>
      </c>
      <c r="BP98" s="119">
        <v>0.82983196746364785</v>
      </c>
      <c r="BQ98" s="119">
        <v>0.85412307752012573</v>
      </c>
      <c r="BR98" s="119">
        <v>0.81644620495328513</v>
      </c>
      <c r="BS98" s="119">
        <v>0.91177909148554481</v>
      </c>
      <c r="BT98" s="119">
        <v>0.84183022609795077</v>
      </c>
      <c r="BU98" s="119">
        <v>0.78995662319023729</v>
      </c>
      <c r="BV98" s="119">
        <v>0.85360664042376078</v>
      </c>
      <c r="BW98" s="119">
        <v>0.83687272644571797</v>
      </c>
      <c r="BX98" s="119">
        <v>0.88443666786576347</v>
      </c>
      <c r="BY98" s="119">
        <v>0.85107367714761817</v>
      </c>
      <c r="BZ98" s="119">
        <v>0.89588269233782292</v>
      </c>
      <c r="CA98" s="119">
        <v>0.84650353801509115</v>
      </c>
      <c r="CB98" s="119">
        <v>0.82949310814980037</v>
      </c>
      <c r="CC98" s="119">
        <v>0.90418640334692102</v>
      </c>
      <c r="CD98" s="119">
        <v>0.91700157317889419</v>
      </c>
      <c r="CE98" s="119">
        <v>0.83511923198513338</v>
      </c>
      <c r="CF98" s="119">
        <v>0.81495526085130787</v>
      </c>
      <c r="CG98" s="119">
        <v>0.87462945664669278</v>
      </c>
      <c r="CH98" s="119">
        <v>0.79779675670856309</v>
      </c>
      <c r="CI98" s="119">
        <v>0.82372402145496315</v>
      </c>
      <c r="CJ98" s="119">
        <v>0.86706316216250323</v>
      </c>
      <c r="CK98" s="119">
        <v>0.8041549738235505</v>
      </c>
      <c r="CL98" s="119">
        <v>0.75193230779742137</v>
      </c>
      <c r="CM98" s="119">
        <v>0.80125650321868791</v>
      </c>
      <c r="CN98" s="119">
        <v>0.78986391217560348</v>
      </c>
      <c r="CO98" s="119">
        <v>0.81595888723661791</v>
      </c>
      <c r="CP98" s="119">
        <v>0.95130514580521808</v>
      </c>
      <c r="CQ98" s="119">
        <v>0.87582534421435931</v>
      </c>
      <c r="CR98" s="119">
        <v>0.83989805895134939</v>
      </c>
    </row>
    <row r="99" spans="1:96" x14ac:dyDescent="0.3">
      <c r="A99" s="254"/>
      <c r="B99" s="59" t="s">
        <v>77</v>
      </c>
      <c r="C99" s="119">
        <v>1</v>
      </c>
      <c r="D99" s="119">
        <v>1</v>
      </c>
      <c r="E99" s="119">
        <v>1</v>
      </c>
      <c r="F99" s="119">
        <v>1</v>
      </c>
      <c r="G99" s="119">
        <v>1</v>
      </c>
      <c r="H99" s="119">
        <v>1</v>
      </c>
      <c r="I99" s="119">
        <v>1</v>
      </c>
      <c r="J99" s="119">
        <v>1</v>
      </c>
      <c r="K99" s="119">
        <v>1</v>
      </c>
      <c r="L99" s="119">
        <v>1</v>
      </c>
      <c r="M99" s="119">
        <v>1</v>
      </c>
      <c r="N99" s="119">
        <v>1</v>
      </c>
      <c r="O99" s="119">
        <v>1</v>
      </c>
      <c r="P99" s="119">
        <v>1</v>
      </c>
      <c r="Q99" s="119">
        <v>1</v>
      </c>
      <c r="R99" s="119">
        <v>1</v>
      </c>
      <c r="S99" s="119">
        <v>1</v>
      </c>
      <c r="T99" s="119">
        <v>1</v>
      </c>
      <c r="U99" s="119">
        <v>1</v>
      </c>
      <c r="V99" s="119">
        <v>1</v>
      </c>
      <c r="W99" s="119">
        <v>1</v>
      </c>
      <c r="X99" s="119">
        <v>1</v>
      </c>
      <c r="Y99" s="119">
        <v>1</v>
      </c>
      <c r="Z99" s="119">
        <v>1</v>
      </c>
      <c r="AA99" s="119">
        <v>1</v>
      </c>
      <c r="AB99" s="119">
        <v>1</v>
      </c>
      <c r="AC99" s="119">
        <v>1</v>
      </c>
      <c r="AD99" s="119">
        <v>1</v>
      </c>
      <c r="AE99" s="119">
        <v>1</v>
      </c>
      <c r="AF99" s="119">
        <v>1</v>
      </c>
      <c r="AG99" s="119">
        <v>1</v>
      </c>
      <c r="AH99" s="119">
        <v>1</v>
      </c>
      <c r="AI99" s="119">
        <v>1</v>
      </c>
      <c r="AJ99" s="119">
        <v>1</v>
      </c>
      <c r="AK99" s="119">
        <v>1</v>
      </c>
      <c r="AL99" s="119">
        <v>1</v>
      </c>
      <c r="AM99" s="119">
        <v>1</v>
      </c>
      <c r="AN99" s="119">
        <v>1</v>
      </c>
      <c r="AO99" s="119">
        <v>1</v>
      </c>
      <c r="AP99" s="119">
        <v>1</v>
      </c>
      <c r="AQ99" s="119">
        <v>1</v>
      </c>
      <c r="AR99" s="119">
        <v>1</v>
      </c>
      <c r="AS99" s="119">
        <v>1</v>
      </c>
      <c r="AT99" s="119">
        <v>1</v>
      </c>
      <c r="AU99" s="119">
        <v>1</v>
      </c>
      <c r="AV99" s="119">
        <v>1</v>
      </c>
      <c r="AW99" s="119">
        <v>1</v>
      </c>
      <c r="AX99" s="119">
        <v>1</v>
      </c>
      <c r="AY99" s="119">
        <v>1</v>
      </c>
      <c r="AZ99" s="119">
        <v>1</v>
      </c>
      <c r="BA99" s="119">
        <v>1</v>
      </c>
      <c r="BB99" s="119">
        <v>1</v>
      </c>
      <c r="BC99" s="119">
        <v>1</v>
      </c>
      <c r="BD99" s="119">
        <v>1</v>
      </c>
      <c r="BE99" s="119">
        <v>1</v>
      </c>
      <c r="BF99" s="119">
        <v>1</v>
      </c>
      <c r="BG99" s="119">
        <v>1</v>
      </c>
      <c r="BH99" s="119">
        <v>1</v>
      </c>
      <c r="BI99" s="119">
        <v>1</v>
      </c>
      <c r="BJ99" s="119">
        <v>1</v>
      </c>
      <c r="BK99" s="119">
        <v>1</v>
      </c>
      <c r="BL99" s="119">
        <v>1</v>
      </c>
      <c r="BM99" s="119">
        <v>1</v>
      </c>
      <c r="BN99" s="119">
        <v>1</v>
      </c>
      <c r="BO99" s="119">
        <v>1</v>
      </c>
      <c r="BP99" s="119">
        <v>1</v>
      </c>
      <c r="BQ99" s="119">
        <v>1</v>
      </c>
      <c r="BR99" s="119">
        <v>1</v>
      </c>
      <c r="BS99" s="119">
        <v>1</v>
      </c>
      <c r="BT99" s="119">
        <v>1</v>
      </c>
      <c r="BU99" s="119">
        <v>1</v>
      </c>
      <c r="BV99" s="119">
        <v>1</v>
      </c>
      <c r="BW99" s="119">
        <v>1</v>
      </c>
      <c r="BX99" s="119">
        <v>1</v>
      </c>
      <c r="BY99" s="119">
        <v>1</v>
      </c>
      <c r="BZ99" s="119">
        <v>1</v>
      </c>
      <c r="CA99" s="119">
        <v>1</v>
      </c>
      <c r="CB99" s="119">
        <v>1</v>
      </c>
      <c r="CC99" s="119">
        <v>1</v>
      </c>
      <c r="CD99" s="119">
        <v>1</v>
      </c>
      <c r="CE99" s="119">
        <v>1</v>
      </c>
      <c r="CF99" s="119">
        <v>1</v>
      </c>
      <c r="CG99" s="119">
        <v>1</v>
      </c>
      <c r="CH99" s="119">
        <v>1</v>
      </c>
      <c r="CI99" s="119">
        <v>1</v>
      </c>
      <c r="CJ99" s="119">
        <v>1</v>
      </c>
      <c r="CK99" s="119">
        <v>1</v>
      </c>
      <c r="CL99" s="119">
        <v>1</v>
      </c>
      <c r="CM99" s="119">
        <v>1</v>
      </c>
      <c r="CN99" s="119">
        <v>1</v>
      </c>
      <c r="CO99" s="119">
        <v>1</v>
      </c>
      <c r="CP99" s="119">
        <v>1</v>
      </c>
      <c r="CQ99" s="119">
        <v>1</v>
      </c>
      <c r="CR99" s="119">
        <v>1</v>
      </c>
    </row>
    <row r="100" spans="1:96" x14ac:dyDescent="0.3">
      <c r="A100" s="254"/>
      <c r="B100" s="59" t="s">
        <v>78</v>
      </c>
      <c r="C100" s="119">
        <v>0.96107471386150201</v>
      </c>
      <c r="D100" s="119">
        <v>0.92641047668246768</v>
      </c>
      <c r="E100" s="119">
        <v>1.2662036070629099</v>
      </c>
      <c r="F100" s="119">
        <v>0.96455399355101568</v>
      </c>
      <c r="G100" s="119">
        <v>0.93608760522907319</v>
      </c>
      <c r="H100" s="119">
        <v>0.98335268263107178</v>
      </c>
      <c r="I100" s="119">
        <v>1.0550377508487809</v>
      </c>
      <c r="J100" s="119">
        <v>1.0572940622899174</v>
      </c>
      <c r="K100" s="119">
        <v>0.85973990729421235</v>
      </c>
      <c r="L100" s="119">
        <v>1.0513570113679676</v>
      </c>
      <c r="M100" s="119">
        <v>1.0255413564763258</v>
      </c>
      <c r="N100" s="119">
        <v>0.95478838336346072</v>
      </c>
      <c r="O100" s="119">
        <v>1.0180761087299053</v>
      </c>
      <c r="P100" s="119">
        <v>0.88530902212059548</v>
      </c>
      <c r="Q100" s="119">
        <v>0.94157188705586603</v>
      </c>
      <c r="R100" s="119">
        <v>0.87794956088646148</v>
      </c>
      <c r="S100" s="119">
        <v>1.0209459447888665</v>
      </c>
      <c r="T100" s="119">
        <v>0.96554896976578364</v>
      </c>
      <c r="U100" s="119">
        <v>0.74438702352602637</v>
      </c>
      <c r="V100" s="119">
        <v>0.95142969847040249</v>
      </c>
      <c r="W100" s="119">
        <v>1.0333425937124805</v>
      </c>
      <c r="X100" s="119">
        <v>0.92850513695479719</v>
      </c>
      <c r="Y100" s="119">
        <v>0.97275001850067211</v>
      </c>
      <c r="Z100" s="119">
        <v>1.0460844484236482</v>
      </c>
      <c r="AA100" s="119">
        <v>1.2382190900434695</v>
      </c>
      <c r="AB100" s="119">
        <v>1.0839717121538093</v>
      </c>
      <c r="AC100" s="119">
        <v>0.90284675553621463</v>
      </c>
      <c r="AD100" s="119">
        <v>0.8200891115902772</v>
      </c>
      <c r="AE100" s="119">
        <v>0.85792029549332105</v>
      </c>
      <c r="AF100" s="119">
        <v>0.83883919524582728</v>
      </c>
      <c r="AG100" s="119">
        <v>0.89280860247425864</v>
      </c>
      <c r="AH100" s="119">
        <v>1.0211907330349852</v>
      </c>
      <c r="AI100" s="119">
        <v>0.77883553369038372</v>
      </c>
      <c r="AJ100" s="119">
        <v>1.1145732944668769</v>
      </c>
      <c r="AK100" s="119">
        <v>0.79343185753721424</v>
      </c>
      <c r="AL100" s="119">
        <v>0.8382979125003307</v>
      </c>
      <c r="AM100" s="119">
        <v>1.0452576896994277</v>
      </c>
      <c r="AN100" s="119">
        <v>1.1258643428528032</v>
      </c>
      <c r="AO100" s="119">
        <v>1.0206510902085195</v>
      </c>
      <c r="AP100" s="119">
        <v>1.0091086855048901</v>
      </c>
      <c r="AQ100" s="119">
        <v>0.91791633094952352</v>
      </c>
      <c r="AR100" s="119">
        <v>0.8796639235109539</v>
      </c>
      <c r="AS100" s="119">
        <v>0.8227731719355772</v>
      </c>
      <c r="AT100" s="119">
        <v>0.85737618804520344</v>
      </c>
      <c r="AU100" s="119">
        <v>0.99826865931386111</v>
      </c>
      <c r="AV100" s="119">
        <v>0.79455852438813435</v>
      </c>
      <c r="AW100" s="119">
        <v>0.88861604186957399</v>
      </c>
      <c r="AX100" s="119">
        <v>0.66881285813729674</v>
      </c>
      <c r="AY100" s="119">
        <v>0.82678135797650265</v>
      </c>
      <c r="AZ100" s="119">
        <v>0.93063801498319243</v>
      </c>
      <c r="BA100" s="119">
        <v>0.75791525578603758</v>
      </c>
      <c r="BB100" s="119">
        <v>1.0161717133019059</v>
      </c>
      <c r="BC100" s="119">
        <v>0.74811261906245241</v>
      </c>
      <c r="BD100" s="119">
        <v>0.81928727463031537</v>
      </c>
      <c r="BE100" s="119">
        <v>0.75106070653091239</v>
      </c>
      <c r="BF100" s="119">
        <v>0.78733222293235305</v>
      </c>
      <c r="BG100" s="119">
        <v>0.67698441719266189</v>
      </c>
      <c r="BH100" s="119">
        <v>0.77011939271487229</v>
      </c>
      <c r="BI100" s="119">
        <v>0.89173020314551854</v>
      </c>
      <c r="BJ100" s="119">
        <v>0.76049805343153953</v>
      </c>
      <c r="BK100" s="119">
        <v>0.76598034631081846</v>
      </c>
      <c r="BL100" s="119">
        <v>0.79400408579787363</v>
      </c>
      <c r="BM100" s="119">
        <v>0.64340594364179093</v>
      </c>
      <c r="BN100" s="119">
        <v>0.75391526969618894</v>
      </c>
      <c r="BO100" s="119">
        <v>0.63898883483165492</v>
      </c>
      <c r="BP100" s="119">
        <v>0.60843204634460346</v>
      </c>
      <c r="BQ100" s="119">
        <v>0.66390550142715798</v>
      </c>
      <c r="BR100" s="119">
        <v>0.7403235299227916</v>
      </c>
      <c r="BS100" s="119">
        <v>0.75157701848289127</v>
      </c>
      <c r="BT100" s="119">
        <v>0.83305128282846075</v>
      </c>
      <c r="BU100" s="119">
        <v>0.64542525521020433</v>
      </c>
      <c r="BV100" s="119">
        <v>0.81172741937924731</v>
      </c>
      <c r="BW100" s="119">
        <v>0.65918098719542473</v>
      </c>
      <c r="BX100" s="119">
        <v>0.72484962564138333</v>
      </c>
      <c r="BY100" s="119">
        <v>0.57845079135023814</v>
      </c>
      <c r="BZ100" s="119">
        <v>0.69475855174538359</v>
      </c>
      <c r="CA100" s="119">
        <v>0.64890522861769573</v>
      </c>
      <c r="CB100" s="119">
        <v>0.6283182564744153</v>
      </c>
      <c r="CC100" s="119">
        <v>0.73797122891288314</v>
      </c>
      <c r="CD100" s="119">
        <v>0.77191291263026895</v>
      </c>
      <c r="CE100" s="119">
        <v>0.67086551601020661</v>
      </c>
      <c r="CF100" s="119">
        <v>0.64676322393913344</v>
      </c>
      <c r="CG100" s="119">
        <v>0.67693865032968492</v>
      </c>
      <c r="CH100" s="119">
        <v>0.64465979397954098</v>
      </c>
      <c r="CI100" s="119">
        <v>0.6659235276099077</v>
      </c>
      <c r="CJ100" s="119">
        <v>0.66038764823808804</v>
      </c>
      <c r="CK100" s="119">
        <v>0.63764073870028182</v>
      </c>
      <c r="CL100" s="119">
        <v>0.66948402428817866</v>
      </c>
      <c r="CM100" s="119">
        <v>0.59334399483060607</v>
      </c>
      <c r="CN100" s="119">
        <v>0.62110575083148767</v>
      </c>
      <c r="CO100" s="119">
        <v>0.59386980783277188</v>
      </c>
      <c r="CP100" s="119">
        <v>0.68534923547079285</v>
      </c>
      <c r="CQ100" s="119">
        <v>0.66416698613069747</v>
      </c>
      <c r="CR100" s="119">
        <v>0.58438885061318457</v>
      </c>
    </row>
    <row r="101" spans="1:96" x14ac:dyDescent="0.3">
      <c r="A101" s="254"/>
      <c r="B101" s="59" t="s">
        <v>96</v>
      </c>
      <c r="C101" s="119">
        <v>0.98474183100423074</v>
      </c>
      <c r="D101" s="119">
        <v>0.98292115947090364</v>
      </c>
      <c r="E101" s="119">
        <v>1.0314577327589098</v>
      </c>
      <c r="F101" s="119">
        <v>0.99557521505307667</v>
      </c>
      <c r="G101" s="119">
        <v>0.99212995742042687</v>
      </c>
      <c r="H101" s="119">
        <v>1.0093959105887871</v>
      </c>
      <c r="I101" s="119">
        <v>0.98636525096722838</v>
      </c>
      <c r="J101" s="119">
        <v>0.98810016806200274</v>
      </c>
      <c r="K101" s="119">
        <v>1.018278464696903</v>
      </c>
      <c r="L101" s="119">
        <v>1.0149108376018554</v>
      </c>
      <c r="M101" s="119">
        <v>0.9845224614466741</v>
      </c>
      <c r="N101" s="119">
        <v>1.0104474455456154</v>
      </c>
      <c r="O101" s="119">
        <v>1.0022272884959158</v>
      </c>
      <c r="P101" s="119">
        <v>1.0097367556550207</v>
      </c>
      <c r="Q101" s="119">
        <v>0.99603346035706208</v>
      </c>
      <c r="R101" s="119">
        <v>0.99630573609417894</v>
      </c>
      <c r="S101" s="119">
        <v>1.0045538301409511</v>
      </c>
      <c r="T101" s="119">
        <v>0.97490510978327938</v>
      </c>
      <c r="U101" s="119">
        <v>1.0129483130619523</v>
      </c>
      <c r="V101" s="119">
        <v>1.0030821295268415</v>
      </c>
      <c r="W101" s="119">
        <v>0.9993399670012898</v>
      </c>
      <c r="X101" s="119">
        <v>1.0153061287731626</v>
      </c>
      <c r="Y101" s="119">
        <v>1.0163350582356192</v>
      </c>
      <c r="Z101" s="119">
        <v>1.0147822064727563</v>
      </c>
      <c r="AA101" s="119">
        <v>1.0310121242805064</v>
      </c>
      <c r="AB101" s="119">
        <v>0.99616941400369619</v>
      </c>
      <c r="AC101" s="119">
        <v>0.9954266430728882</v>
      </c>
      <c r="AD101" s="119">
        <v>0.96601539793520508</v>
      </c>
      <c r="AE101" s="119">
        <v>0.98088330156080306</v>
      </c>
      <c r="AF101" s="119">
        <v>0.95942998935460122</v>
      </c>
      <c r="AG101" s="119">
        <v>0.99359053998886382</v>
      </c>
      <c r="AH101" s="119">
        <v>1.0225081831445815</v>
      </c>
      <c r="AI101" s="119">
        <v>0.97919647129751075</v>
      </c>
      <c r="AJ101" s="119">
        <v>1.0106865124994835</v>
      </c>
      <c r="AK101" s="119">
        <v>0.98921390811241661</v>
      </c>
      <c r="AL101" s="119">
        <v>0.98833596157793246</v>
      </c>
      <c r="AM101" s="119">
        <v>0.99122785558754467</v>
      </c>
      <c r="AN101" s="119">
        <v>1.0019361278330874</v>
      </c>
      <c r="AO101" s="119">
        <v>0.97964537116903649</v>
      </c>
      <c r="AP101" s="119">
        <v>1.0055137672210224</v>
      </c>
      <c r="AQ101" s="119">
        <v>0.99259412648394751</v>
      </c>
      <c r="AR101" s="119">
        <v>0.99897371972723703</v>
      </c>
      <c r="AS101" s="119">
        <v>0.98851339817767347</v>
      </c>
      <c r="AT101" s="119">
        <v>0.99607894639197536</v>
      </c>
      <c r="AU101" s="119">
        <v>1.0094169166788058</v>
      </c>
      <c r="AV101" s="119">
        <v>0.97562849589474687</v>
      </c>
      <c r="AW101" s="119">
        <v>0.97537016508903829</v>
      </c>
      <c r="AX101" s="119">
        <v>0.96026178259144701</v>
      </c>
      <c r="AY101" s="119">
        <v>0.98137917336406477</v>
      </c>
      <c r="AZ101" s="119">
        <v>0.96943878744650169</v>
      </c>
      <c r="BA101" s="119">
        <v>0.96694169880158654</v>
      </c>
      <c r="BB101" s="119">
        <v>0.99884830947723136</v>
      </c>
      <c r="BC101" s="119">
        <v>0.94383279333657499</v>
      </c>
      <c r="BD101" s="119">
        <v>0.97935308698257784</v>
      </c>
      <c r="BE101" s="119">
        <v>0.96738083013911791</v>
      </c>
      <c r="BF101" s="119">
        <v>0.98814462703144323</v>
      </c>
      <c r="BG101" s="119">
        <v>0.94481371061224362</v>
      </c>
      <c r="BH101" s="119">
        <v>0.99391784365778224</v>
      </c>
      <c r="BI101" s="119">
        <v>0.95393791677259221</v>
      </c>
      <c r="BJ101" s="119">
        <v>0.98293344730352517</v>
      </c>
      <c r="BK101" s="119">
        <v>0.97686387603948621</v>
      </c>
      <c r="BL101" s="119">
        <v>0.99686855275579156</v>
      </c>
      <c r="BM101" s="119">
        <v>0.96073942230360498</v>
      </c>
      <c r="BN101" s="119">
        <v>0.9793370036398179</v>
      </c>
      <c r="BO101" s="119">
        <v>0.96638697148154917</v>
      </c>
      <c r="BP101" s="119">
        <v>0.94292523935588046</v>
      </c>
      <c r="BQ101" s="119">
        <v>0.95132052053150773</v>
      </c>
      <c r="BR101" s="119">
        <v>0.94581531603517299</v>
      </c>
      <c r="BS101" s="119">
        <v>0.98888558643083868</v>
      </c>
      <c r="BT101" s="119">
        <v>0.96317755789698078</v>
      </c>
      <c r="BU101" s="119">
        <v>0.95188910042945685</v>
      </c>
      <c r="BV101" s="119">
        <v>0.96241016909772914</v>
      </c>
      <c r="BW101" s="119">
        <v>0.95760603797012245</v>
      </c>
      <c r="BX101" s="119">
        <v>0.96806941124219548</v>
      </c>
      <c r="BY101" s="119">
        <v>0.93280487971084902</v>
      </c>
      <c r="BZ101" s="119">
        <v>0.96716018035805462</v>
      </c>
      <c r="CA101" s="119">
        <v>0.9515333025204078</v>
      </c>
      <c r="CB101" s="119">
        <v>0.90573180963361621</v>
      </c>
      <c r="CC101" s="119">
        <v>0.95691328681496435</v>
      </c>
      <c r="CD101" s="119">
        <v>0.97866541999632051</v>
      </c>
      <c r="CE101" s="119">
        <v>0.95627383884791872</v>
      </c>
      <c r="CF101" s="119">
        <v>0.9477151407971558</v>
      </c>
      <c r="CG101" s="119">
        <v>0.94463705085124439</v>
      </c>
      <c r="CH101" s="119">
        <v>0.94276369322555975</v>
      </c>
      <c r="CI101" s="119">
        <v>0.96694161935001866</v>
      </c>
      <c r="CJ101" s="119">
        <v>0.95854744421806481</v>
      </c>
      <c r="CK101" s="119">
        <v>0.92041910496546941</v>
      </c>
      <c r="CL101" s="119">
        <v>0.90788202338834212</v>
      </c>
      <c r="CM101" s="119">
        <v>0.90696200010481665</v>
      </c>
      <c r="CN101" s="119">
        <v>0.91088197098595347</v>
      </c>
      <c r="CO101" s="119">
        <v>0.9203338055370226</v>
      </c>
      <c r="CP101" s="119">
        <v>0.99418084632283543</v>
      </c>
      <c r="CQ101" s="119">
        <v>0.92489096958035033</v>
      </c>
      <c r="CR101" s="119">
        <v>0.94424912074304279</v>
      </c>
    </row>
    <row r="102" spans="1:96" x14ac:dyDescent="0.3">
      <c r="A102" s="254"/>
      <c r="B102" s="59" t="s">
        <v>80</v>
      </c>
      <c r="C102" s="119">
        <v>1</v>
      </c>
      <c r="D102" s="119">
        <v>1</v>
      </c>
      <c r="E102" s="119">
        <v>1</v>
      </c>
      <c r="F102" s="119">
        <v>1</v>
      </c>
      <c r="G102" s="119">
        <v>1</v>
      </c>
      <c r="H102" s="119">
        <v>1</v>
      </c>
      <c r="I102" s="119">
        <v>1</v>
      </c>
      <c r="J102" s="119">
        <v>1</v>
      </c>
      <c r="K102" s="119">
        <v>1</v>
      </c>
      <c r="L102" s="119">
        <v>1</v>
      </c>
      <c r="M102" s="119">
        <v>1</v>
      </c>
      <c r="N102" s="119">
        <v>1</v>
      </c>
      <c r="O102" s="119">
        <v>1</v>
      </c>
      <c r="P102" s="119">
        <v>1</v>
      </c>
      <c r="Q102" s="119">
        <v>1</v>
      </c>
      <c r="R102" s="119">
        <v>1</v>
      </c>
      <c r="S102" s="119">
        <v>1</v>
      </c>
      <c r="T102" s="119">
        <v>1</v>
      </c>
      <c r="U102" s="119">
        <v>1</v>
      </c>
      <c r="V102" s="119">
        <v>1</v>
      </c>
      <c r="W102" s="119">
        <v>1</v>
      </c>
      <c r="X102" s="119">
        <v>1</v>
      </c>
      <c r="Y102" s="119">
        <v>1</v>
      </c>
      <c r="Z102" s="119">
        <v>1</v>
      </c>
      <c r="AA102" s="119">
        <v>1</v>
      </c>
      <c r="AB102" s="119">
        <v>1</v>
      </c>
      <c r="AC102" s="119">
        <v>1</v>
      </c>
      <c r="AD102" s="119">
        <v>1</v>
      </c>
      <c r="AE102" s="119">
        <v>1</v>
      </c>
      <c r="AF102" s="119">
        <v>1</v>
      </c>
      <c r="AG102" s="119">
        <v>1</v>
      </c>
      <c r="AH102" s="119">
        <v>1</v>
      </c>
      <c r="AI102" s="119">
        <v>1</v>
      </c>
      <c r="AJ102" s="119">
        <v>1</v>
      </c>
      <c r="AK102" s="119">
        <v>1</v>
      </c>
      <c r="AL102" s="119">
        <v>1</v>
      </c>
      <c r="AM102" s="119">
        <v>1</v>
      </c>
      <c r="AN102" s="119">
        <v>1</v>
      </c>
      <c r="AO102" s="119">
        <v>1</v>
      </c>
      <c r="AP102" s="119">
        <v>1</v>
      </c>
      <c r="AQ102" s="119">
        <v>1</v>
      </c>
      <c r="AR102" s="119">
        <v>1</v>
      </c>
      <c r="AS102" s="119">
        <v>1</v>
      </c>
      <c r="AT102" s="119">
        <v>1</v>
      </c>
      <c r="AU102" s="119">
        <v>1</v>
      </c>
      <c r="AV102" s="119">
        <v>1</v>
      </c>
      <c r="AW102" s="119">
        <v>1</v>
      </c>
      <c r="AX102" s="119">
        <v>1</v>
      </c>
      <c r="AY102" s="119">
        <v>1</v>
      </c>
      <c r="AZ102" s="119">
        <v>1</v>
      </c>
      <c r="BA102" s="119">
        <v>1</v>
      </c>
      <c r="BB102" s="119">
        <v>1</v>
      </c>
      <c r="BC102" s="119">
        <v>1</v>
      </c>
      <c r="BD102" s="119">
        <v>1</v>
      </c>
      <c r="BE102" s="119">
        <v>1</v>
      </c>
      <c r="BF102" s="119">
        <v>1</v>
      </c>
      <c r="BG102" s="119">
        <v>1</v>
      </c>
      <c r="BH102" s="119">
        <v>1</v>
      </c>
      <c r="BI102" s="119">
        <v>1</v>
      </c>
      <c r="BJ102" s="119">
        <v>1</v>
      </c>
      <c r="BK102" s="119">
        <v>1</v>
      </c>
      <c r="BL102" s="119">
        <v>1</v>
      </c>
      <c r="BM102" s="119">
        <v>1</v>
      </c>
      <c r="BN102" s="119">
        <v>1</v>
      </c>
      <c r="BO102" s="119">
        <v>1</v>
      </c>
      <c r="BP102" s="119">
        <v>1</v>
      </c>
      <c r="BQ102" s="119">
        <v>1</v>
      </c>
      <c r="BR102" s="119">
        <v>1</v>
      </c>
      <c r="BS102" s="119">
        <v>1</v>
      </c>
      <c r="BT102" s="119">
        <v>1</v>
      </c>
      <c r="BU102" s="119">
        <v>1</v>
      </c>
      <c r="BV102" s="119">
        <v>1</v>
      </c>
      <c r="BW102" s="119">
        <v>1</v>
      </c>
      <c r="BX102" s="119">
        <v>1</v>
      </c>
      <c r="BY102" s="119">
        <v>1</v>
      </c>
      <c r="BZ102" s="119">
        <v>1</v>
      </c>
      <c r="CA102" s="119">
        <v>1</v>
      </c>
      <c r="CB102" s="119">
        <v>1</v>
      </c>
      <c r="CC102" s="119">
        <v>1</v>
      </c>
      <c r="CD102" s="119">
        <v>1</v>
      </c>
      <c r="CE102" s="119">
        <v>1</v>
      </c>
      <c r="CF102" s="119">
        <v>1</v>
      </c>
      <c r="CG102" s="119">
        <v>1</v>
      </c>
      <c r="CH102" s="119">
        <v>1</v>
      </c>
      <c r="CI102" s="119">
        <v>1</v>
      </c>
      <c r="CJ102" s="119">
        <v>1</v>
      </c>
      <c r="CK102" s="119">
        <v>1</v>
      </c>
      <c r="CL102" s="119">
        <v>1</v>
      </c>
      <c r="CM102" s="119">
        <v>1</v>
      </c>
      <c r="CN102" s="119">
        <v>1</v>
      </c>
      <c r="CO102" s="119">
        <v>1</v>
      </c>
      <c r="CP102" s="119">
        <v>1</v>
      </c>
      <c r="CQ102" s="119">
        <v>1</v>
      </c>
      <c r="CR102" s="119">
        <v>1</v>
      </c>
    </row>
    <row r="103" spans="1:96" x14ac:dyDescent="0.3">
      <c r="A103" s="254"/>
      <c r="B103" s="59" t="s">
        <v>81</v>
      </c>
      <c r="C103" s="119">
        <v>1</v>
      </c>
      <c r="D103" s="119">
        <v>1</v>
      </c>
      <c r="E103" s="119">
        <v>1</v>
      </c>
      <c r="F103" s="119">
        <v>1</v>
      </c>
      <c r="G103" s="119">
        <v>1</v>
      </c>
      <c r="H103" s="119">
        <v>1</v>
      </c>
      <c r="I103" s="119">
        <v>1</v>
      </c>
      <c r="J103" s="119">
        <v>1</v>
      </c>
      <c r="K103" s="119">
        <v>1</v>
      </c>
      <c r="L103" s="119">
        <v>1</v>
      </c>
      <c r="M103" s="119">
        <v>1</v>
      </c>
      <c r="N103" s="119">
        <v>1</v>
      </c>
      <c r="O103" s="119">
        <v>1</v>
      </c>
      <c r="P103" s="119">
        <v>1</v>
      </c>
      <c r="Q103" s="119">
        <v>1</v>
      </c>
      <c r="R103" s="119">
        <v>1</v>
      </c>
      <c r="S103" s="119">
        <v>1</v>
      </c>
      <c r="T103" s="119">
        <v>1</v>
      </c>
      <c r="U103" s="119">
        <v>1</v>
      </c>
      <c r="V103" s="119">
        <v>1</v>
      </c>
      <c r="W103" s="119">
        <v>1</v>
      </c>
      <c r="X103" s="119">
        <v>1</v>
      </c>
      <c r="Y103" s="119">
        <v>1</v>
      </c>
      <c r="Z103" s="119">
        <v>1</v>
      </c>
      <c r="AA103" s="119">
        <v>1</v>
      </c>
      <c r="AB103" s="119">
        <v>1</v>
      </c>
      <c r="AC103" s="119">
        <v>1</v>
      </c>
      <c r="AD103" s="119">
        <v>1</v>
      </c>
      <c r="AE103" s="119">
        <v>1</v>
      </c>
      <c r="AF103" s="119">
        <v>1</v>
      </c>
      <c r="AG103" s="119">
        <v>1</v>
      </c>
      <c r="AH103" s="119">
        <v>1</v>
      </c>
      <c r="AI103" s="119">
        <v>1</v>
      </c>
      <c r="AJ103" s="119">
        <v>1</v>
      </c>
      <c r="AK103" s="119">
        <v>1</v>
      </c>
      <c r="AL103" s="119">
        <v>1</v>
      </c>
      <c r="AM103" s="119">
        <v>1</v>
      </c>
      <c r="AN103" s="119">
        <v>1</v>
      </c>
      <c r="AO103" s="119">
        <v>1</v>
      </c>
      <c r="AP103" s="119">
        <v>1</v>
      </c>
      <c r="AQ103" s="119">
        <v>1</v>
      </c>
      <c r="AR103" s="119">
        <v>1</v>
      </c>
      <c r="AS103" s="119">
        <v>1</v>
      </c>
      <c r="AT103" s="119">
        <v>1</v>
      </c>
      <c r="AU103" s="119">
        <v>1</v>
      </c>
      <c r="AV103" s="119">
        <v>1</v>
      </c>
      <c r="AW103" s="119">
        <v>1</v>
      </c>
      <c r="AX103" s="119">
        <v>1</v>
      </c>
      <c r="AY103" s="119">
        <v>1</v>
      </c>
      <c r="AZ103" s="119">
        <v>1</v>
      </c>
      <c r="BA103" s="119">
        <v>1</v>
      </c>
      <c r="BB103" s="119">
        <v>1</v>
      </c>
      <c r="BC103" s="119">
        <v>1</v>
      </c>
      <c r="BD103" s="119">
        <v>1</v>
      </c>
      <c r="BE103" s="119">
        <v>1</v>
      </c>
      <c r="BF103" s="119">
        <v>1</v>
      </c>
      <c r="BG103" s="119">
        <v>1</v>
      </c>
      <c r="BH103" s="119">
        <v>1</v>
      </c>
      <c r="BI103" s="119">
        <v>1</v>
      </c>
      <c r="BJ103" s="119">
        <v>1</v>
      </c>
      <c r="BK103" s="119">
        <v>1</v>
      </c>
      <c r="BL103" s="119">
        <v>1</v>
      </c>
      <c r="BM103" s="119">
        <v>1</v>
      </c>
      <c r="BN103" s="119">
        <v>1</v>
      </c>
      <c r="BO103" s="119">
        <v>1</v>
      </c>
      <c r="BP103" s="119">
        <v>1</v>
      </c>
      <c r="BQ103" s="119">
        <v>1</v>
      </c>
      <c r="BR103" s="119">
        <v>1</v>
      </c>
      <c r="BS103" s="119">
        <v>1</v>
      </c>
      <c r="BT103" s="119">
        <v>1</v>
      </c>
      <c r="BU103" s="119">
        <v>1</v>
      </c>
      <c r="BV103" s="119">
        <v>1</v>
      </c>
      <c r="BW103" s="119">
        <v>1</v>
      </c>
      <c r="BX103" s="119">
        <v>1</v>
      </c>
      <c r="BY103" s="119">
        <v>1</v>
      </c>
      <c r="BZ103" s="119">
        <v>1</v>
      </c>
      <c r="CA103" s="119">
        <v>1</v>
      </c>
      <c r="CB103" s="119">
        <v>1</v>
      </c>
      <c r="CC103" s="119">
        <v>1</v>
      </c>
      <c r="CD103" s="119">
        <v>1</v>
      </c>
      <c r="CE103" s="119">
        <v>1</v>
      </c>
      <c r="CF103" s="119">
        <v>1</v>
      </c>
      <c r="CG103" s="119">
        <v>1</v>
      </c>
      <c r="CH103" s="119">
        <v>1</v>
      </c>
      <c r="CI103" s="119">
        <v>1</v>
      </c>
      <c r="CJ103" s="119">
        <v>1</v>
      </c>
      <c r="CK103" s="119">
        <v>1</v>
      </c>
      <c r="CL103" s="119">
        <v>1</v>
      </c>
      <c r="CM103" s="119">
        <v>1</v>
      </c>
      <c r="CN103" s="119">
        <v>1</v>
      </c>
      <c r="CO103" s="119">
        <v>1</v>
      </c>
      <c r="CP103" s="119">
        <v>1</v>
      </c>
      <c r="CQ103" s="119">
        <v>1</v>
      </c>
      <c r="CR103" s="119">
        <v>1</v>
      </c>
    </row>
    <row r="104" spans="1:96" x14ac:dyDescent="0.3">
      <c r="A104" s="254"/>
      <c r="B104" s="59" t="s">
        <v>82</v>
      </c>
      <c r="C104" s="119">
        <v>1.0073156925999722</v>
      </c>
      <c r="D104" s="119">
        <v>1.0457124004599083</v>
      </c>
      <c r="E104" s="119">
        <v>1.0152611009806429</v>
      </c>
      <c r="F104" s="119">
        <v>0.96794874833090971</v>
      </c>
      <c r="G104" s="119">
        <v>0.98825501259065862</v>
      </c>
      <c r="H104" s="119">
        <v>0.97635807110534478</v>
      </c>
      <c r="I104" s="119">
        <v>0.98470508843019688</v>
      </c>
      <c r="J104" s="119">
        <v>1.0389842465070303</v>
      </c>
      <c r="K104" s="119">
        <v>0.98469625437406916</v>
      </c>
      <c r="L104" s="119">
        <v>0.99592986977069209</v>
      </c>
      <c r="M104" s="119">
        <v>0.95338009513662403</v>
      </c>
      <c r="N104" s="119">
        <v>0.97503234475193412</v>
      </c>
      <c r="O104" s="119">
        <v>1.0642728898970226</v>
      </c>
      <c r="P104" s="119">
        <v>1.0143951286718036</v>
      </c>
      <c r="Q104" s="119">
        <v>0.96584429982830866</v>
      </c>
      <c r="R104" s="119">
        <v>1.0016061205900839</v>
      </c>
      <c r="S104" s="119">
        <v>0.98622267205715008</v>
      </c>
      <c r="T104" s="119">
        <v>1.0086387966069743</v>
      </c>
      <c r="U104" s="119">
        <v>1.0625963917380976</v>
      </c>
      <c r="V104" s="119">
        <v>1.0397688431259668</v>
      </c>
      <c r="W104" s="119">
        <v>1.0692234159644589</v>
      </c>
      <c r="X104" s="119">
        <v>1.0485495104069484</v>
      </c>
      <c r="Y104" s="119">
        <v>1.0808503221451851</v>
      </c>
      <c r="Z104" s="119">
        <v>1.039681746969235</v>
      </c>
      <c r="AA104" s="119">
        <v>1.0802423295949315</v>
      </c>
      <c r="AB104" s="119">
        <v>1.0716363537668214</v>
      </c>
      <c r="AC104" s="119">
        <v>1.0310608482163597</v>
      </c>
      <c r="AD104" s="119">
        <v>1.0788174793978469</v>
      </c>
      <c r="AE104" s="119">
        <v>1.0135275659740448</v>
      </c>
      <c r="AF104" s="119">
        <v>1.0628362446080124</v>
      </c>
      <c r="AG104" s="119">
        <v>1.0449886703270999</v>
      </c>
      <c r="AH104" s="119">
        <v>1.0473420777166074</v>
      </c>
      <c r="AI104" s="119">
        <v>1.0383856189153062</v>
      </c>
      <c r="AJ104" s="119">
        <v>1.0634729659773559</v>
      </c>
      <c r="AK104" s="119">
        <v>1.0819026450406852</v>
      </c>
      <c r="AL104" s="119">
        <v>1.0793009706869843</v>
      </c>
      <c r="AM104" s="119">
        <v>1.0910137367232973</v>
      </c>
      <c r="AN104" s="119">
        <v>1.099523990886744</v>
      </c>
      <c r="AO104" s="119">
        <v>1.0926917409891448</v>
      </c>
      <c r="AP104" s="119">
        <v>1.0992814279315819</v>
      </c>
      <c r="AQ104" s="119">
        <v>1.0737978301655444</v>
      </c>
      <c r="AR104" s="119">
        <v>1.0641927203146304</v>
      </c>
      <c r="AS104" s="119">
        <v>1.0538176918315001</v>
      </c>
      <c r="AT104" s="119">
        <v>1.1018792601958722</v>
      </c>
      <c r="AU104" s="119">
        <v>1.0607897852176742</v>
      </c>
      <c r="AV104" s="119">
        <v>1.0861084474120009</v>
      </c>
      <c r="AW104" s="119">
        <v>1.0853410391472149</v>
      </c>
      <c r="AX104" s="119">
        <v>1.0656329072498583</v>
      </c>
      <c r="AY104" s="119">
        <v>1.0596036562104982</v>
      </c>
      <c r="AZ104" s="119">
        <v>1.0845672538424935</v>
      </c>
      <c r="BA104" s="119">
        <v>1.0983194184306186</v>
      </c>
      <c r="BB104" s="119">
        <v>1.0388449876574526</v>
      </c>
      <c r="BC104" s="119">
        <v>1.0740607559735482</v>
      </c>
      <c r="BD104" s="119">
        <v>1.1563103607343368</v>
      </c>
      <c r="BE104" s="119">
        <v>1.1326089577863734</v>
      </c>
      <c r="BF104" s="119">
        <v>1.0447807254990127</v>
      </c>
      <c r="BG104" s="119">
        <v>1.0809194121044758</v>
      </c>
      <c r="BH104" s="119">
        <v>1.1180959308546059</v>
      </c>
      <c r="BI104" s="119">
        <v>1.1272652526953928</v>
      </c>
      <c r="BJ104" s="119">
        <v>1.1091462491563631</v>
      </c>
      <c r="BK104" s="119">
        <v>1.1123822712588789</v>
      </c>
      <c r="BL104" s="119">
        <v>1.052782530086561</v>
      </c>
      <c r="BM104" s="119">
        <v>1.078776192598103</v>
      </c>
      <c r="BN104" s="119">
        <v>1.1350211746888061</v>
      </c>
      <c r="BO104" s="119">
        <v>1.1238668960255735</v>
      </c>
      <c r="BP104" s="119">
        <v>1.1376393090416423</v>
      </c>
      <c r="BQ104" s="119">
        <v>1.0631974888389983</v>
      </c>
      <c r="BR104" s="119">
        <v>1.1169812339471319</v>
      </c>
      <c r="BS104" s="119">
        <v>1.1338169010940715</v>
      </c>
      <c r="BT104" s="119">
        <v>1.120360319773015</v>
      </c>
      <c r="BU104" s="119">
        <v>1.177731821590593</v>
      </c>
      <c r="BV104" s="119">
        <v>1.1730035389007594</v>
      </c>
      <c r="BW104" s="119">
        <v>1.1451440289231725</v>
      </c>
      <c r="BX104" s="119">
        <v>1.2010017976397922</v>
      </c>
      <c r="BY104" s="119">
        <v>1.1431571340772753</v>
      </c>
      <c r="BZ104" s="119">
        <v>1.1572161577781492</v>
      </c>
      <c r="CA104" s="119">
        <v>1.1424505321505949</v>
      </c>
      <c r="CB104" s="119">
        <v>1.1852507626820581</v>
      </c>
      <c r="CC104" s="119">
        <v>1.1111987575590894</v>
      </c>
      <c r="CD104" s="119">
        <v>1.1278930654611072</v>
      </c>
      <c r="CE104" s="119">
        <v>1.1655675235756433</v>
      </c>
      <c r="CF104" s="119">
        <v>1.1597074277104928</v>
      </c>
      <c r="CG104" s="119">
        <v>1.1295361769920862</v>
      </c>
      <c r="CH104" s="119">
        <v>1.1551568639254448</v>
      </c>
      <c r="CI104" s="119">
        <v>1.1579730032960456</v>
      </c>
      <c r="CJ104" s="119">
        <v>1.1647746522474469</v>
      </c>
      <c r="CK104" s="119">
        <v>1.1642079502805536</v>
      </c>
      <c r="CL104" s="119">
        <v>1.1556070036186008</v>
      </c>
      <c r="CM104" s="119">
        <v>1.1845082460883491</v>
      </c>
      <c r="CN104" s="119">
        <v>1.1857412469545492</v>
      </c>
      <c r="CO104" s="119">
        <v>1.1488110218557932</v>
      </c>
      <c r="CP104" s="119">
        <v>1.1381615545468284</v>
      </c>
      <c r="CQ104" s="119">
        <v>1.1735105525116325</v>
      </c>
      <c r="CR104" s="119">
        <v>1.1797796978623232</v>
      </c>
    </row>
    <row r="105" spans="1:96" x14ac:dyDescent="0.3">
      <c r="A105" s="254"/>
      <c r="B105" s="59" t="s">
        <v>83</v>
      </c>
      <c r="C105" s="119">
        <v>1</v>
      </c>
      <c r="D105" s="119">
        <v>1</v>
      </c>
      <c r="E105" s="119">
        <v>1</v>
      </c>
      <c r="F105" s="119">
        <v>1</v>
      </c>
      <c r="G105" s="119">
        <v>1</v>
      </c>
      <c r="H105" s="119">
        <v>1</v>
      </c>
      <c r="I105" s="119">
        <v>1</v>
      </c>
      <c r="J105" s="119">
        <v>1</v>
      </c>
      <c r="K105" s="119">
        <v>1</v>
      </c>
      <c r="L105" s="119">
        <v>1</v>
      </c>
      <c r="M105" s="119">
        <v>1</v>
      </c>
      <c r="N105" s="119">
        <v>1</v>
      </c>
      <c r="O105" s="119">
        <v>1</v>
      </c>
      <c r="P105" s="119">
        <v>1</v>
      </c>
      <c r="Q105" s="119">
        <v>1</v>
      </c>
      <c r="R105" s="119">
        <v>1</v>
      </c>
      <c r="S105" s="119">
        <v>1</v>
      </c>
      <c r="T105" s="119">
        <v>1</v>
      </c>
      <c r="U105" s="119">
        <v>1</v>
      </c>
      <c r="V105" s="119">
        <v>1</v>
      </c>
      <c r="W105" s="119">
        <v>1</v>
      </c>
      <c r="X105" s="119">
        <v>1</v>
      </c>
      <c r="Y105" s="119">
        <v>1</v>
      </c>
      <c r="Z105" s="119">
        <v>1</v>
      </c>
      <c r="AA105" s="119">
        <v>1</v>
      </c>
      <c r="AB105" s="119">
        <v>1</v>
      </c>
      <c r="AC105" s="119">
        <v>1</v>
      </c>
      <c r="AD105" s="119">
        <v>1</v>
      </c>
      <c r="AE105" s="119">
        <v>1</v>
      </c>
      <c r="AF105" s="119">
        <v>1</v>
      </c>
      <c r="AG105" s="119">
        <v>1</v>
      </c>
      <c r="AH105" s="119">
        <v>1</v>
      </c>
      <c r="AI105" s="119">
        <v>1</v>
      </c>
      <c r="AJ105" s="119">
        <v>1</v>
      </c>
      <c r="AK105" s="119">
        <v>1</v>
      </c>
      <c r="AL105" s="119">
        <v>1</v>
      </c>
      <c r="AM105" s="119">
        <v>1</v>
      </c>
      <c r="AN105" s="119">
        <v>1</v>
      </c>
      <c r="AO105" s="119">
        <v>1</v>
      </c>
      <c r="AP105" s="119">
        <v>1</v>
      </c>
      <c r="AQ105" s="119">
        <v>1</v>
      </c>
      <c r="AR105" s="119">
        <v>1</v>
      </c>
      <c r="AS105" s="119">
        <v>1</v>
      </c>
      <c r="AT105" s="119">
        <v>1</v>
      </c>
      <c r="AU105" s="119">
        <v>1</v>
      </c>
      <c r="AV105" s="119">
        <v>1</v>
      </c>
      <c r="AW105" s="119">
        <v>1</v>
      </c>
      <c r="AX105" s="119">
        <v>1</v>
      </c>
      <c r="AY105" s="119">
        <v>1</v>
      </c>
      <c r="AZ105" s="119">
        <v>1</v>
      </c>
      <c r="BA105" s="119">
        <v>1</v>
      </c>
      <c r="BB105" s="119">
        <v>1</v>
      </c>
      <c r="BC105" s="119">
        <v>1</v>
      </c>
      <c r="BD105" s="119">
        <v>1</v>
      </c>
      <c r="BE105" s="119">
        <v>1</v>
      </c>
      <c r="BF105" s="119">
        <v>1</v>
      </c>
      <c r="BG105" s="119">
        <v>1</v>
      </c>
      <c r="BH105" s="119">
        <v>1</v>
      </c>
      <c r="BI105" s="119">
        <v>1</v>
      </c>
      <c r="BJ105" s="119">
        <v>1</v>
      </c>
      <c r="BK105" s="119">
        <v>1</v>
      </c>
      <c r="BL105" s="119">
        <v>1</v>
      </c>
      <c r="BM105" s="119">
        <v>1</v>
      </c>
      <c r="BN105" s="119">
        <v>1</v>
      </c>
      <c r="BO105" s="119">
        <v>1</v>
      </c>
      <c r="BP105" s="119">
        <v>1</v>
      </c>
      <c r="BQ105" s="119">
        <v>1</v>
      </c>
      <c r="BR105" s="119">
        <v>1</v>
      </c>
      <c r="BS105" s="119">
        <v>1</v>
      </c>
      <c r="BT105" s="119">
        <v>1</v>
      </c>
      <c r="BU105" s="119">
        <v>1</v>
      </c>
      <c r="BV105" s="119">
        <v>1</v>
      </c>
      <c r="BW105" s="119">
        <v>1</v>
      </c>
      <c r="BX105" s="119">
        <v>1</v>
      </c>
      <c r="BY105" s="119">
        <v>1</v>
      </c>
      <c r="BZ105" s="119">
        <v>1</v>
      </c>
      <c r="CA105" s="119">
        <v>1</v>
      </c>
      <c r="CB105" s="119">
        <v>1</v>
      </c>
      <c r="CC105" s="119">
        <v>1</v>
      </c>
      <c r="CD105" s="119">
        <v>1</v>
      </c>
      <c r="CE105" s="119">
        <v>1</v>
      </c>
      <c r="CF105" s="119">
        <v>1</v>
      </c>
      <c r="CG105" s="119">
        <v>1</v>
      </c>
      <c r="CH105" s="119">
        <v>1</v>
      </c>
      <c r="CI105" s="119">
        <v>1</v>
      </c>
      <c r="CJ105" s="119">
        <v>1</v>
      </c>
      <c r="CK105" s="119">
        <v>1</v>
      </c>
      <c r="CL105" s="119">
        <v>1</v>
      </c>
      <c r="CM105" s="119">
        <v>1</v>
      </c>
      <c r="CN105" s="119">
        <v>1</v>
      </c>
      <c r="CO105" s="119">
        <v>1</v>
      </c>
      <c r="CP105" s="119">
        <v>1</v>
      </c>
      <c r="CQ105" s="119">
        <v>1</v>
      </c>
      <c r="CR105" s="119">
        <v>1</v>
      </c>
    </row>
    <row r="106" spans="1:96" x14ac:dyDescent="0.3">
      <c r="A106" s="255"/>
      <c r="B106" s="59" t="s">
        <v>84</v>
      </c>
      <c r="C106" s="119">
        <v>1</v>
      </c>
      <c r="D106" s="119">
        <v>1</v>
      </c>
      <c r="E106" s="119">
        <v>1</v>
      </c>
      <c r="F106" s="119">
        <v>1</v>
      </c>
      <c r="G106" s="119">
        <v>1</v>
      </c>
      <c r="H106" s="119">
        <v>1</v>
      </c>
      <c r="I106" s="119">
        <v>1</v>
      </c>
      <c r="J106" s="119">
        <v>1</v>
      </c>
      <c r="K106" s="119">
        <v>1</v>
      </c>
      <c r="L106" s="119">
        <v>1</v>
      </c>
      <c r="M106" s="119">
        <v>1</v>
      </c>
      <c r="N106" s="119">
        <v>1</v>
      </c>
      <c r="O106" s="119">
        <v>1</v>
      </c>
      <c r="P106" s="119">
        <v>1</v>
      </c>
      <c r="Q106" s="119">
        <v>1</v>
      </c>
      <c r="R106" s="119">
        <v>1</v>
      </c>
      <c r="S106" s="119">
        <v>1</v>
      </c>
      <c r="T106" s="119">
        <v>1</v>
      </c>
      <c r="U106" s="119">
        <v>1</v>
      </c>
      <c r="V106" s="119">
        <v>1</v>
      </c>
      <c r="W106" s="119">
        <v>1</v>
      </c>
      <c r="X106" s="119">
        <v>1</v>
      </c>
      <c r="Y106" s="119">
        <v>1</v>
      </c>
      <c r="Z106" s="119">
        <v>1</v>
      </c>
      <c r="AA106" s="119">
        <v>1</v>
      </c>
      <c r="AB106" s="119">
        <v>1</v>
      </c>
      <c r="AC106" s="119">
        <v>1</v>
      </c>
      <c r="AD106" s="119">
        <v>1</v>
      </c>
      <c r="AE106" s="119">
        <v>1</v>
      </c>
      <c r="AF106" s="119">
        <v>1</v>
      </c>
      <c r="AG106" s="119">
        <v>1</v>
      </c>
      <c r="AH106" s="119">
        <v>1</v>
      </c>
      <c r="AI106" s="119">
        <v>1</v>
      </c>
      <c r="AJ106" s="119">
        <v>1</v>
      </c>
      <c r="AK106" s="119">
        <v>1</v>
      </c>
      <c r="AL106" s="119">
        <v>1</v>
      </c>
      <c r="AM106" s="119">
        <v>1</v>
      </c>
      <c r="AN106" s="119">
        <v>1</v>
      </c>
      <c r="AO106" s="119">
        <v>1</v>
      </c>
      <c r="AP106" s="119">
        <v>1</v>
      </c>
      <c r="AQ106" s="119">
        <v>1</v>
      </c>
      <c r="AR106" s="119">
        <v>1</v>
      </c>
      <c r="AS106" s="119">
        <v>1</v>
      </c>
      <c r="AT106" s="119">
        <v>1</v>
      </c>
      <c r="AU106" s="119">
        <v>1</v>
      </c>
      <c r="AV106" s="119">
        <v>1</v>
      </c>
      <c r="AW106" s="119">
        <v>1</v>
      </c>
      <c r="AX106" s="119">
        <v>1</v>
      </c>
      <c r="AY106" s="119">
        <v>1</v>
      </c>
      <c r="AZ106" s="119">
        <v>1</v>
      </c>
      <c r="BA106" s="119">
        <v>1</v>
      </c>
      <c r="BB106" s="119">
        <v>1</v>
      </c>
      <c r="BC106" s="119">
        <v>1</v>
      </c>
      <c r="BD106" s="119">
        <v>1</v>
      </c>
      <c r="BE106" s="119">
        <v>1</v>
      </c>
      <c r="BF106" s="119">
        <v>1</v>
      </c>
      <c r="BG106" s="119">
        <v>1</v>
      </c>
      <c r="BH106" s="119">
        <v>1</v>
      </c>
      <c r="BI106" s="119">
        <v>1</v>
      </c>
      <c r="BJ106" s="119">
        <v>1</v>
      </c>
      <c r="BK106" s="119">
        <v>1</v>
      </c>
      <c r="BL106" s="119">
        <v>1</v>
      </c>
      <c r="BM106" s="119">
        <v>1</v>
      </c>
      <c r="BN106" s="119">
        <v>1</v>
      </c>
      <c r="BO106" s="119">
        <v>1</v>
      </c>
      <c r="BP106" s="119">
        <v>1</v>
      </c>
      <c r="BQ106" s="119">
        <v>1</v>
      </c>
      <c r="BR106" s="119">
        <v>1</v>
      </c>
      <c r="BS106" s="119">
        <v>1</v>
      </c>
      <c r="BT106" s="119">
        <v>1</v>
      </c>
      <c r="BU106" s="119">
        <v>1</v>
      </c>
      <c r="BV106" s="119">
        <v>1</v>
      </c>
      <c r="BW106" s="119">
        <v>1</v>
      </c>
      <c r="BX106" s="119">
        <v>1</v>
      </c>
      <c r="BY106" s="119">
        <v>1</v>
      </c>
      <c r="BZ106" s="119">
        <v>1</v>
      </c>
      <c r="CA106" s="119">
        <v>1</v>
      </c>
      <c r="CB106" s="119">
        <v>1</v>
      </c>
      <c r="CC106" s="119">
        <v>1</v>
      </c>
      <c r="CD106" s="119">
        <v>1</v>
      </c>
      <c r="CE106" s="119">
        <v>1</v>
      </c>
      <c r="CF106" s="119">
        <v>1</v>
      </c>
      <c r="CG106" s="119">
        <v>1</v>
      </c>
      <c r="CH106" s="119">
        <v>1</v>
      </c>
      <c r="CI106" s="119">
        <v>1</v>
      </c>
      <c r="CJ106" s="119">
        <v>1</v>
      </c>
      <c r="CK106" s="119">
        <v>1</v>
      </c>
      <c r="CL106" s="119">
        <v>1</v>
      </c>
      <c r="CM106" s="119">
        <v>1</v>
      </c>
      <c r="CN106" s="119">
        <v>1</v>
      </c>
      <c r="CO106" s="119">
        <v>1</v>
      </c>
      <c r="CP106" s="119">
        <v>1</v>
      </c>
      <c r="CQ106" s="119">
        <v>1</v>
      </c>
      <c r="CR106" s="119">
        <v>1</v>
      </c>
    </row>
    <row r="107" spans="1:96" x14ac:dyDescent="0.3">
      <c r="A107" s="253" t="s">
        <v>19</v>
      </c>
      <c r="B107" s="59" t="s">
        <v>72</v>
      </c>
      <c r="C107" s="119">
        <v>1.0312718912019885</v>
      </c>
      <c r="D107" s="119">
        <v>1.0216199305460456</v>
      </c>
      <c r="E107" s="119">
        <v>1.0070259256441652</v>
      </c>
      <c r="F107" s="119">
        <v>0.97985166446195182</v>
      </c>
      <c r="G107" s="119">
        <v>0.96414980978663922</v>
      </c>
      <c r="H107" s="119">
        <v>0.9970617423700362</v>
      </c>
      <c r="I107" s="119">
        <v>1.0103147635249663</v>
      </c>
      <c r="J107" s="119">
        <v>1.0087171654084501</v>
      </c>
      <c r="K107" s="119">
        <v>1.0074347712551512</v>
      </c>
      <c r="L107" s="119">
        <v>0.99325069543887312</v>
      </c>
      <c r="M107" s="119">
        <v>0.98578515895961905</v>
      </c>
      <c r="N107" s="119">
        <v>1.0022870159911343</v>
      </c>
      <c r="O107" s="119">
        <v>0.98183769806141696</v>
      </c>
      <c r="P107" s="119">
        <v>0.96631827624385858</v>
      </c>
      <c r="Q107" s="119">
        <v>0.98089910642369549</v>
      </c>
      <c r="R107" s="119">
        <v>0.97216144479187672</v>
      </c>
      <c r="S107" s="119">
        <v>0.96058267737306235</v>
      </c>
      <c r="T107" s="119">
        <v>0.97896073380606197</v>
      </c>
      <c r="U107" s="119">
        <v>0.96847389059007583</v>
      </c>
      <c r="V107" s="119">
        <v>0.98651170720260362</v>
      </c>
      <c r="W107" s="119">
        <v>1.0048999575620565</v>
      </c>
      <c r="X107" s="119">
        <v>0.98687754350860524</v>
      </c>
      <c r="Y107" s="119">
        <v>0.97450247081669139</v>
      </c>
      <c r="Z107" s="119">
        <v>1.0022915891147204</v>
      </c>
      <c r="AA107" s="119">
        <v>0.98671120093451159</v>
      </c>
      <c r="AB107" s="119">
        <v>0.95083173202122095</v>
      </c>
      <c r="AC107" s="119">
        <v>0.96291207279061319</v>
      </c>
      <c r="AD107" s="119">
        <v>0.9592945835202733</v>
      </c>
      <c r="AE107" s="119">
        <v>0.94878385049278302</v>
      </c>
      <c r="AF107" s="119">
        <v>0.96397310498177591</v>
      </c>
      <c r="AG107" s="119">
        <v>0.93343418381672694</v>
      </c>
      <c r="AH107" s="119">
        <v>0.97202187424570308</v>
      </c>
      <c r="AI107" s="119">
        <v>0.9586130344899696</v>
      </c>
      <c r="AJ107" s="119">
        <v>0.94650816430194595</v>
      </c>
      <c r="AK107" s="119">
        <v>0.94550812446843058</v>
      </c>
      <c r="AL107" s="119">
        <v>0.95515688065366156</v>
      </c>
      <c r="AM107" s="119">
        <v>0.95793495109351878</v>
      </c>
      <c r="AN107" s="119">
        <v>0.92689192960518318</v>
      </c>
      <c r="AO107" s="119">
        <v>0.94540684029149291</v>
      </c>
      <c r="AP107" s="119">
        <v>0.96301341348494995</v>
      </c>
      <c r="AQ107" s="119">
        <v>0.94759504709366171</v>
      </c>
      <c r="AR107" s="119">
        <v>0.91302225777862522</v>
      </c>
      <c r="AS107" s="119">
        <v>0.95279628175289155</v>
      </c>
      <c r="AT107" s="119">
        <v>0.9350421994684146</v>
      </c>
      <c r="AU107" s="119">
        <v>0.92663439520807123</v>
      </c>
      <c r="AV107" s="119">
        <v>0.92739730330295922</v>
      </c>
      <c r="AW107" s="119">
        <v>0.92781795802653388</v>
      </c>
      <c r="AX107" s="119">
        <v>0.93545667036602953</v>
      </c>
      <c r="AY107" s="119">
        <v>0.94240855249419042</v>
      </c>
      <c r="AZ107" s="119">
        <v>0.91911617751817976</v>
      </c>
      <c r="BA107" s="119">
        <v>0.92458094989622708</v>
      </c>
      <c r="BB107" s="119">
        <v>0.92245809992320937</v>
      </c>
      <c r="BC107" s="119">
        <v>0.90917224620757409</v>
      </c>
      <c r="BD107" s="119">
        <v>0.88874220013397354</v>
      </c>
      <c r="BE107" s="119">
        <v>0.89551070638339947</v>
      </c>
      <c r="BF107" s="119">
        <v>0.89602525346279682</v>
      </c>
      <c r="BG107" s="119">
        <v>0.91015273671098817</v>
      </c>
      <c r="BH107" s="119">
        <v>0.89574352201319263</v>
      </c>
      <c r="BI107" s="119">
        <v>0.92052339586055976</v>
      </c>
      <c r="BJ107" s="119">
        <v>0.90673468115494893</v>
      </c>
      <c r="BK107" s="119">
        <v>0.880429675234216</v>
      </c>
      <c r="BL107" s="119">
        <v>0.88775773258998592</v>
      </c>
      <c r="BM107" s="119">
        <v>0.8941763181973803</v>
      </c>
      <c r="BN107" s="119">
        <v>0.88626691010031944</v>
      </c>
      <c r="BO107" s="119">
        <v>0.87086609013879557</v>
      </c>
      <c r="BP107" s="119">
        <v>0.90282768708578021</v>
      </c>
      <c r="BQ107" s="119">
        <v>0.88503024898340754</v>
      </c>
      <c r="BR107" s="119">
        <v>0.87105435603569115</v>
      </c>
      <c r="BS107" s="119">
        <v>0.8931568455472717</v>
      </c>
      <c r="BT107" s="119">
        <v>0.87785396585396269</v>
      </c>
      <c r="BU107" s="119">
        <v>0.86859386878252776</v>
      </c>
      <c r="BV107" s="119">
        <v>0.89191958298502239</v>
      </c>
      <c r="BW107" s="119">
        <v>0.86913672633992634</v>
      </c>
      <c r="BX107" s="119">
        <v>0.84295042321023617</v>
      </c>
      <c r="BY107" s="119">
        <v>0.8369875896365212</v>
      </c>
      <c r="BZ107" s="119">
        <v>0.86316546096028079</v>
      </c>
      <c r="CA107" s="119">
        <v>0.86322625879331205</v>
      </c>
      <c r="CB107" s="119">
        <v>0.86689807049663514</v>
      </c>
      <c r="CC107" s="119">
        <v>0.83867350080392944</v>
      </c>
      <c r="CD107" s="119">
        <v>0.84113487201559201</v>
      </c>
      <c r="CE107" s="119">
        <v>0.83856736151826605</v>
      </c>
      <c r="CF107" s="119">
        <v>0.82869627532450885</v>
      </c>
      <c r="CG107" s="119">
        <v>0.82079743005986605</v>
      </c>
      <c r="CH107" s="119">
        <v>0.82412229718413987</v>
      </c>
      <c r="CI107" s="119">
        <v>0.84314832649620519</v>
      </c>
      <c r="CJ107" s="119">
        <v>0.82691978612975758</v>
      </c>
      <c r="CK107" s="119">
        <v>0.8325813149602832</v>
      </c>
      <c r="CL107" s="119">
        <v>0.80855806272171737</v>
      </c>
      <c r="CM107" s="119">
        <v>0.84545713862940486</v>
      </c>
      <c r="CN107" s="119">
        <v>0.82355322577945178</v>
      </c>
      <c r="CO107" s="119">
        <v>0.81873272270198205</v>
      </c>
      <c r="CP107" s="119">
        <v>0.81194927980867904</v>
      </c>
      <c r="CQ107" s="119">
        <v>0.84347969807001755</v>
      </c>
      <c r="CR107" s="119">
        <v>0.83060694686397984</v>
      </c>
    </row>
    <row r="108" spans="1:96" x14ac:dyDescent="0.3">
      <c r="A108" s="254"/>
      <c r="B108" s="59" t="s">
        <v>73</v>
      </c>
      <c r="C108" s="119">
        <v>0.99802544901239731</v>
      </c>
      <c r="D108" s="119">
        <v>0.99467582024453016</v>
      </c>
      <c r="E108" s="119">
        <v>0.9968159870263964</v>
      </c>
      <c r="F108" s="119">
        <v>1.0024073965254812</v>
      </c>
      <c r="G108" s="119">
        <v>0.99782531233899108</v>
      </c>
      <c r="H108" s="119">
        <v>1.0013491473789222</v>
      </c>
      <c r="I108" s="119">
        <v>1.0089854909195519</v>
      </c>
      <c r="J108" s="119">
        <v>1.0037153464802624</v>
      </c>
      <c r="K108" s="119">
        <v>0.99784022090398206</v>
      </c>
      <c r="L108" s="119">
        <v>1.0014883234753122</v>
      </c>
      <c r="M108" s="119">
        <v>0.98881533249167042</v>
      </c>
      <c r="N108" s="119">
        <v>0.99691340879956358</v>
      </c>
      <c r="O108" s="119">
        <v>0.99331635157437181</v>
      </c>
      <c r="P108" s="119">
        <v>0.99961727078481477</v>
      </c>
      <c r="Q108" s="119">
        <v>0.99966669741885428</v>
      </c>
      <c r="R108" s="119">
        <v>1.0048785531950226</v>
      </c>
      <c r="S108" s="119">
        <v>0.99189872968487935</v>
      </c>
      <c r="T108" s="119">
        <v>0.97506475683273874</v>
      </c>
      <c r="U108" s="119">
        <v>1.0062547077718995</v>
      </c>
      <c r="V108" s="119">
        <v>0.99931439939586664</v>
      </c>
      <c r="W108" s="119">
        <v>0.99381644614463749</v>
      </c>
      <c r="X108" s="119">
        <v>0.99286410727694241</v>
      </c>
      <c r="Y108" s="119">
        <v>0.99832281125441935</v>
      </c>
      <c r="Z108" s="119">
        <v>1.0134495844109863</v>
      </c>
      <c r="AA108" s="119">
        <v>1.0019706150244032</v>
      </c>
      <c r="AB108" s="119">
        <v>1.0036886165186005</v>
      </c>
      <c r="AC108" s="119">
        <v>0.99380152577556313</v>
      </c>
      <c r="AD108" s="119">
        <v>1.0123271971676</v>
      </c>
      <c r="AE108" s="119">
        <v>1.008991323381897</v>
      </c>
      <c r="AF108" s="119">
        <v>0.99347169406924352</v>
      </c>
      <c r="AG108" s="119">
        <v>1.002717970843245</v>
      </c>
      <c r="AH108" s="119">
        <v>1.002035898716197</v>
      </c>
      <c r="AI108" s="119">
        <v>0.99661245035690127</v>
      </c>
      <c r="AJ108" s="119">
        <v>0.98716877179691853</v>
      </c>
      <c r="AK108" s="119">
        <v>0.9938739875245004</v>
      </c>
      <c r="AL108" s="119">
        <v>1.0033673554429372</v>
      </c>
      <c r="AM108" s="119">
        <v>1.003977947476328</v>
      </c>
      <c r="AN108" s="119">
        <v>1.0067623415149038</v>
      </c>
      <c r="AO108" s="119">
        <v>1.0016236567768995</v>
      </c>
      <c r="AP108" s="119">
        <v>0.99722643721867521</v>
      </c>
      <c r="AQ108" s="119">
        <v>1.0074640139575168</v>
      </c>
      <c r="AR108" s="119">
        <v>0.99380034558514807</v>
      </c>
      <c r="AS108" s="119">
        <v>1.0142934290699952</v>
      </c>
      <c r="AT108" s="119">
        <v>1.0057989590496699</v>
      </c>
      <c r="AU108" s="119">
        <v>0.99651776888381238</v>
      </c>
      <c r="AV108" s="119">
        <v>0.99069829794064845</v>
      </c>
      <c r="AW108" s="119">
        <v>0.99896095420875386</v>
      </c>
      <c r="AX108" s="119">
        <v>0.98124341034636575</v>
      </c>
      <c r="AY108" s="119">
        <v>1.0053524466708597</v>
      </c>
      <c r="AZ108" s="119">
        <v>0.98544181910758955</v>
      </c>
      <c r="BA108" s="119">
        <v>1.006955643860755</v>
      </c>
      <c r="BB108" s="119">
        <v>0.9996538487569091</v>
      </c>
      <c r="BC108" s="119">
        <v>0.99279735855147011</v>
      </c>
      <c r="BD108" s="119">
        <v>0.99023516059532279</v>
      </c>
      <c r="BE108" s="119">
        <v>1.0106454080241376</v>
      </c>
      <c r="BF108" s="119">
        <v>0.99579734438795708</v>
      </c>
      <c r="BG108" s="119">
        <v>1.0004310358471149</v>
      </c>
      <c r="BH108" s="119">
        <v>0.99066110093644244</v>
      </c>
      <c r="BI108" s="119">
        <v>1.0119445039784656</v>
      </c>
      <c r="BJ108" s="119">
        <v>1.0170258494453774</v>
      </c>
      <c r="BK108" s="119">
        <v>1.0075848468304129</v>
      </c>
      <c r="BL108" s="119">
        <v>1.008181624382033</v>
      </c>
      <c r="BM108" s="119">
        <v>1.0172680944681389</v>
      </c>
      <c r="BN108" s="119">
        <v>0.99281114035365092</v>
      </c>
      <c r="BO108" s="119">
        <v>1.0017747500079277</v>
      </c>
      <c r="BP108" s="119">
        <v>0.98062572184406038</v>
      </c>
      <c r="BQ108" s="119">
        <v>1.0106531283940992</v>
      </c>
      <c r="BR108" s="119">
        <v>0.99672824934669435</v>
      </c>
      <c r="BS108" s="119">
        <v>1.0035517298118315</v>
      </c>
      <c r="BT108" s="119">
        <v>1.0035796413321196</v>
      </c>
      <c r="BU108" s="119">
        <v>1.005936949471034</v>
      </c>
      <c r="BV108" s="119">
        <v>0.99859962639915845</v>
      </c>
      <c r="BW108" s="119">
        <v>1.0429443693678064</v>
      </c>
      <c r="BX108" s="119">
        <v>1.0125190783489046</v>
      </c>
      <c r="BY108" s="119">
        <v>1.0118553453612789</v>
      </c>
      <c r="BZ108" s="119">
        <v>1.0052494928166311</v>
      </c>
      <c r="CA108" s="119">
        <v>0.99159433613760328</v>
      </c>
      <c r="CB108" s="119">
        <v>1.0122272267771555</v>
      </c>
      <c r="CC108" s="119">
        <v>0.99508372905006193</v>
      </c>
      <c r="CD108" s="119">
        <v>1.0120436526995316</v>
      </c>
      <c r="CE108" s="119">
        <v>0.98807393626689344</v>
      </c>
      <c r="CF108" s="119">
        <v>0.99848471570111497</v>
      </c>
      <c r="CG108" s="119">
        <v>0.9981491152625247</v>
      </c>
      <c r="CH108" s="119">
        <v>0.97871735351014966</v>
      </c>
      <c r="CI108" s="119">
        <v>0.98985396960139405</v>
      </c>
      <c r="CJ108" s="119">
        <v>1.0042122235914239</v>
      </c>
      <c r="CK108" s="119">
        <v>1.0012678268633282</v>
      </c>
      <c r="CL108" s="119">
        <v>0.99795216217215499</v>
      </c>
      <c r="CM108" s="119">
        <v>0.99936868921658428</v>
      </c>
      <c r="CN108" s="119">
        <v>0.98350606939885032</v>
      </c>
      <c r="CO108" s="119">
        <v>1.0062323977449885</v>
      </c>
      <c r="CP108" s="119">
        <v>1.0103641734705497</v>
      </c>
      <c r="CQ108" s="119">
        <v>0.99322197137842994</v>
      </c>
      <c r="CR108" s="119">
        <v>0.98247710867905758</v>
      </c>
    </row>
    <row r="109" spans="1:96" x14ac:dyDescent="0.3">
      <c r="A109" s="254"/>
      <c r="B109" s="59" t="s">
        <v>74</v>
      </c>
      <c r="C109" s="119">
        <v>1.0039170217320039</v>
      </c>
      <c r="D109" s="119">
        <v>1.0363421392397805</v>
      </c>
      <c r="E109" s="119">
        <v>0.99471981876121673</v>
      </c>
      <c r="F109" s="119">
        <v>1.0338401780651998</v>
      </c>
      <c r="G109" s="119">
        <v>1.0057525260686424</v>
      </c>
      <c r="H109" s="119">
        <v>1.0265939213177575</v>
      </c>
      <c r="I109" s="119">
        <v>1.0186363061020911</v>
      </c>
      <c r="J109" s="119">
        <v>1.0131339251718934</v>
      </c>
      <c r="K109" s="119">
        <v>0.96376090069355613</v>
      </c>
      <c r="L109" s="119">
        <v>1</v>
      </c>
      <c r="M109" s="119">
        <v>1</v>
      </c>
      <c r="N109" s="119">
        <v>1</v>
      </c>
      <c r="O109" s="119">
        <v>1</v>
      </c>
      <c r="P109" s="119">
        <v>1</v>
      </c>
      <c r="Q109" s="119">
        <v>1</v>
      </c>
      <c r="R109" s="119">
        <v>1</v>
      </c>
      <c r="S109" s="119">
        <v>1</v>
      </c>
      <c r="T109" s="119">
        <v>1</v>
      </c>
      <c r="U109" s="119">
        <v>1</v>
      </c>
      <c r="V109" s="119">
        <v>1</v>
      </c>
      <c r="W109" s="119">
        <v>1</v>
      </c>
      <c r="X109" s="119">
        <v>1</v>
      </c>
      <c r="Y109" s="119">
        <v>1</v>
      </c>
      <c r="Z109" s="119">
        <v>1</v>
      </c>
      <c r="AA109" s="119">
        <v>1</v>
      </c>
      <c r="AB109" s="119">
        <v>1</v>
      </c>
      <c r="AC109" s="119">
        <v>1</v>
      </c>
      <c r="AD109" s="119">
        <v>1</v>
      </c>
      <c r="AE109" s="119">
        <v>1</v>
      </c>
      <c r="AF109" s="119">
        <v>1</v>
      </c>
      <c r="AG109" s="119">
        <v>1</v>
      </c>
      <c r="AH109" s="119">
        <v>1</v>
      </c>
      <c r="AI109" s="119">
        <v>1</v>
      </c>
      <c r="AJ109" s="119">
        <v>1</v>
      </c>
      <c r="AK109" s="119">
        <v>1</v>
      </c>
      <c r="AL109" s="119">
        <v>1</v>
      </c>
      <c r="AM109" s="119">
        <v>1</v>
      </c>
      <c r="AN109" s="119">
        <v>1</v>
      </c>
      <c r="AO109" s="119">
        <v>1</v>
      </c>
      <c r="AP109" s="119">
        <v>1</v>
      </c>
      <c r="AQ109" s="119">
        <v>1</v>
      </c>
      <c r="AR109" s="119">
        <v>1</v>
      </c>
      <c r="AS109" s="119">
        <v>1</v>
      </c>
      <c r="AT109" s="119">
        <v>1</v>
      </c>
      <c r="AU109" s="119">
        <v>1</v>
      </c>
      <c r="AV109" s="119">
        <v>1</v>
      </c>
      <c r="AW109" s="119">
        <v>1</v>
      </c>
      <c r="AX109" s="119">
        <v>1</v>
      </c>
      <c r="AY109" s="119">
        <v>1</v>
      </c>
      <c r="AZ109" s="119">
        <v>1</v>
      </c>
      <c r="BA109" s="119">
        <v>1</v>
      </c>
      <c r="BB109" s="119">
        <v>1</v>
      </c>
      <c r="BC109" s="119">
        <v>1</v>
      </c>
      <c r="BD109" s="119">
        <v>1</v>
      </c>
      <c r="BE109" s="119">
        <v>1</v>
      </c>
      <c r="BF109" s="119">
        <v>1</v>
      </c>
      <c r="BG109" s="119">
        <v>1</v>
      </c>
      <c r="BH109" s="119">
        <v>1</v>
      </c>
      <c r="BI109" s="119">
        <v>1</v>
      </c>
      <c r="BJ109" s="119">
        <v>1</v>
      </c>
      <c r="BK109" s="119">
        <v>1</v>
      </c>
      <c r="BL109" s="119">
        <v>1</v>
      </c>
      <c r="BM109" s="119">
        <v>1</v>
      </c>
      <c r="BN109" s="119">
        <v>1</v>
      </c>
      <c r="BO109" s="119">
        <v>1</v>
      </c>
      <c r="BP109" s="119">
        <v>1</v>
      </c>
      <c r="BQ109" s="119">
        <v>1</v>
      </c>
      <c r="BR109" s="119">
        <v>1</v>
      </c>
      <c r="BS109" s="119">
        <v>1</v>
      </c>
      <c r="BT109" s="119">
        <v>1</v>
      </c>
      <c r="BU109" s="119">
        <v>1</v>
      </c>
      <c r="BV109" s="119">
        <v>1</v>
      </c>
      <c r="BW109" s="119">
        <v>1</v>
      </c>
      <c r="BX109" s="119">
        <v>1</v>
      </c>
      <c r="BY109" s="119">
        <v>1</v>
      </c>
      <c r="BZ109" s="119">
        <v>1</v>
      </c>
      <c r="CA109" s="119">
        <v>1</v>
      </c>
      <c r="CB109" s="119">
        <v>1</v>
      </c>
      <c r="CC109" s="119">
        <v>1</v>
      </c>
      <c r="CD109" s="119">
        <v>1</v>
      </c>
      <c r="CE109" s="119">
        <v>1</v>
      </c>
      <c r="CF109" s="119">
        <v>1</v>
      </c>
      <c r="CG109" s="119">
        <v>1</v>
      </c>
      <c r="CH109" s="119">
        <v>1</v>
      </c>
      <c r="CI109" s="119">
        <v>1</v>
      </c>
      <c r="CJ109" s="119">
        <v>1</v>
      </c>
      <c r="CK109" s="119">
        <v>1</v>
      </c>
      <c r="CL109" s="119">
        <v>1</v>
      </c>
      <c r="CM109" s="119">
        <v>1</v>
      </c>
      <c r="CN109" s="119">
        <v>1</v>
      </c>
      <c r="CO109" s="119">
        <v>1</v>
      </c>
      <c r="CP109" s="119">
        <v>1</v>
      </c>
      <c r="CQ109" s="119">
        <v>1</v>
      </c>
      <c r="CR109" s="119">
        <v>1</v>
      </c>
    </row>
    <row r="110" spans="1:96" x14ac:dyDescent="0.3">
      <c r="A110" s="254"/>
      <c r="B110" s="59" t="s">
        <v>75</v>
      </c>
      <c r="C110" s="119">
        <v>0.98637152470530975</v>
      </c>
      <c r="D110" s="119">
        <v>1.018254008808624</v>
      </c>
      <c r="E110" s="119">
        <v>0.98383447982545047</v>
      </c>
      <c r="F110" s="119">
        <v>1.0013283063609926</v>
      </c>
      <c r="G110" s="119">
        <v>1.001738071688189</v>
      </c>
      <c r="H110" s="119">
        <v>1.0234999362275559</v>
      </c>
      <c r="I110" s="119">
        <v>1.0062907351214789</v>
      </c>
      <c r="J110" s="119">
        <v>0.9853707317948055</v>
      </c>
      <c r="K110" s="119">
        <v>0.97813153507988415</v>
      </c>
      <c r="L110" s="119">
        <v>1.0307883281657433</v>
      </c>
      <c r="M110" s="119">
        <v>1.0249102594527539</v>
      </c>
      <c r="N110" s="119">
        <v>1.0161478866484606</v>
      </c>
      <c r="O110" s="119">
        <v>0.9941546788401513</v>
      </c>
      <c r="P110" s="119">
        <v>1.0165847094650868</v>
      </c>
      <c r="Q110" s="119">
        <v>0.98993183194135537</v>
      </c>
      <c r="R110" s="119">
        <v>1.0279927014554804</v>
      </c>
      <c r="S110" s="119">
        <v>1.0130023504173407</v>
      </c>
      <c r="T110" s="119">
        <v>1.046257900728492</v>
      </c>
      <c r="U110" s="119">
        <v>1.008610409115102</v>
      </c>
      <c r="V110" s="119">
        <v>1.0199695015611814</v>
      </c>
      <c r="W110" s="119">
        <v>1.0357338643458454</v>
      </c>
      <c r="X110" s="119">
        <v>1.0515494673156405</v>
      </c>
      <c r="Y110" s="119">
        <v>1.0219595151465444</v>
      </c>
      <c r="Z110" s="119">
        <v>1.0138902114414201</v>
      </c>
      <c r="AA110" s="119">
        <v>1.0022179642434106</v>
      </c>
      <c r="AB110" s="119">
        <v>1.0317146265336676</v>
      </c>
      <c r="AC110" s="119">
        <v>1.0238877235548778</v>
      </c>
      <c r="AD110" s="119">
        <v>1.0417960022111903</v>
      </c>
      <c r="AE110" s="119">
        <v>1.0388333980054467</v>
      </c>
      <c r="AF110" s="119">
        <v>1.0502856049570179</v>
      </c>
      <c r="AG110" s="119">
        <v>1.0260965039448406</v>
      </c>
      <c r="AH110" s="119">
        <v>1.0276531640495663</v>
      </c>
      <c r="AI110" s="119">
        <v>1.0508023080130773</v>
      </c>
      <c r="AJ110" s="119">
        <v>1.0916515668593743</v>
      </c>
      <c r="AK110" s="119">
        <v>1.0100487532153546</v>
      </c>
      <c r="AL110" s="119">
        <v>1.0143338288901693</v>
      </c>
      <c r="AM110" s="119">
        <v>1.0731979729295378</v>
      </c>
      <c r="AN110" s="119">
        <v>1.0364334957947006</v>
      </c>
      <c r="AO110" s="119">
        <v>1.0754108197758894</v>
      </c>
      <c r="AP110" s="119">
        <v>1.0612309735099401</v>
      </c>
      <c r="AQ110" s="119">
        <v>1.0662386873267606</v>
      </c>
      <c r="AR110" s="119">
        <v>1.0146529537882887</v>
      </c>
      <c r="AS110" s="119">
        <v>1.114274870197153</v>
      </c>
      <c r="AT110" s="119">
        <v>1.0844826667641334</v>
      </c>
      <c r="AU110" s="119">
        <v>1.1000462406554306</v>
      </c>
      <c r="AV110" s="119">
        <v>1.0787650251437926</v>
      </c>
      <c r="AW110" s="119">
        <v>1.0339893634601842</v>
      </c>
      <c r="AX110" s="119">
        <v>1.0674194855572547</v>
      </c>
      <c r="AY110" s="119">
        <v>1.0246055853003337</v>
      </c>
      <c r="AZ110" s="119">
        <v>1.0603238140783253</v>
      </c>
      <c r="BA110" s="119">
        <v>1.1025464348735246</v>
      </c>
      <c r="BB110" s="119">
        <v>1.0509877483332966</v>
      </c>
      <c r="BC110" s="119">
        <v>1.0652779626422701</v>
      </c>
      <c r="BD110" s="119">
        <v>1.0975264329531913</v>
      </c>
      <c r="BE110" s="119">
        <v>1.0983975042617642</v>
      </c>
      <c r="BF110" s="119">
        <v>1.1002576615524944</v>
      </c>
      <c r="BG110" s="119">
        <v>1.1556362452164228</v>
      </c>
      <c r="BH110" s="119">
        <v>1.078281560302994</v>
      </c>
      <c r="BI110" s="119">
        <v>1.1220752975144159</v>
      </c>
      <c r="BJ110" s="119">
        <v>1.1371237326652597</v>
      </c>
      <c r="BK110" s="119">
        <v>1.1363978901595229</v>
      </c>
      <c r="BL110" s="119">
        <v>1.0935187999654281</v>
      </c>
      <c r="BM110" s="119">
        <v>1.1493106393575132</v>
      </c>
      <c r="BN110" s="119">
        <v>1.1699835775505467</v>
      </c>
      <c r="BO110" s="119">
        <v>1.1045321978738818</v>
      </c>
      <c r="BP110" s="119">
        <v>1.0886513192503289</v>
      </c>
      <c r="BQ110" s="119">
        <v>1.1588896845023235</v>
      </c>
      <c r="BR110" s="119">
        <v>1.2229899442794929</v>
      </c>
      <c r="BS110" s="119">
        <v>1.1472859311078081</v>
      </c>
      <c r="BT110" s="119">
        <v>1.0914854944205907</v>
      </c>
      <c r="BU110" s="119">
        <v>1.1742459033056885</v>
      </c>
      <c r="BV110" s="119">
        <v>1.1807743048804589</v>
      </c>
      <c r="BW110" s="119">
        <v>1.1548440440125365</v>
      </c>
      <c r="BX110" s="119">
        <v>1.1575177610993286</v>
      </c>
      <c r="BY110" s="119">
        <v>1.2449172774438824</v>
      </c>
      <c r="BZ110" s="119">
        <v>1.2406575197139069</v>
      </c>
      <c r="CA110" s="119">
        <v>1.1924803480976296</v>
      </c>
      <c r="CB110" s="119">
        <v>1.1584782847693038</v>
      </c>
      <c r="CC110" s="119">
        <v>1.1606259343854044</v>
      </c>
      <c r="CD110" s="119">
        <v>1.2799927167761096</v>
      </c>
      <c r="CE110" s="119">
        <v>1.2608387628699393</v>
      </c>
      <c r="CF110" s="119">
        <v>1.2465166569589547</v>
      </c>
      <c r="CG110" s="119">
        <v>1.225005210340697</v>
      </c>
      <c r="CH110" s="119">
        <v>1.2625924283836676</v>
      </c>
      <c r="CI110" s="119">
        <v>1.2721687410585434</v>
      </c>
      <c r="CJ110" s="119">
        <v>1.275857985954489</v>
      </c>
      <c r="CK110" s="119">
        <v>1.2835575790847571</v>
      </c>
      <c r="CL110" s="119">
        <v>1.2792172016616166</v>
      </c>
      <c r="CM110" s="119">
        <v>1.2064404942015696</v>
      </c>
      <c r="CN110" s="119">
        <v>1.3662457927717144</v>
      </c>
      <c r="CO110" s="119">
        <v>1.2508296637309215</v>
      </c>
      <c r="CP110" s="119">
        <v>1.3136377284427012</v>
      </c>
      <c r="CQ110" s="119">
        <v>1.2904167069031582</v>
      </c>
      <c r="CR110" s="119">
        <v>1.237194893471256</v>
      </c>
    </row>
    <row r="111" spans="1:96" x14ac:dyDescent="0.3">
      <c r="A111" s="254"/>
      <c r="B111" s="59" t="s">
        <v>76</v>
      </c>
      <c r="C111" s="119">
        <v>1.0108649080579031</v>
      </c>
      <c r="D111" s="119">
        <v>1.0419169812921265</v>
      </c>
      <c r="E111" s="119">
        <v>1.0441674981575166</v>
      </c>
      <c r="F111" s="119">
        <v>1.0152379316392923</v>
      </c>
      <c r="G111" s="119">
        <v>1.0065298051522005</v>
      </c>
      <c r="H111" s="119">
        <v>0.93464067383416771</v>
      </c>
      <c r="I111" s="119">
        <v>1.0097234448249628</v>
      </c>
      <c r="J111" s="119">
        <v>0.98449895389555087</v>
      </c>
      <c r="K111" s="119">
        <v>0.99653442850354068</v>
      </c>
      <c r="L111" s="119">
        <v>0.98257968648475991</v>
      </c>
      <c r="M111" s="119">
        <v>0.98314213817796436</v>
      </c>
      <c r="N111" s="119">
        <v>0.94719645174045763</v>
      </c>
      <c r="O111" s="119">
        <v>0.95194794648390202</v>
      </c>
      <c r="P111" s="119">
        <v>0.97697563146437172</v>
      </c>
      <c r="Q111" s="119">
        <v>1.0157528710815558</v>
      </c>
      <c r="R111" s="119">
        <v>0.97250737161844614</v>
      </c>
      <c r="S111" s="119">
        <v>0.97893523860810228</v>
      </c>
      <c r="T111" s="119">
        <v>0.96348802362218555</v>
      </c>
      <c r="U111" s="119">
        <v>0.96915191514514987</v>
      </c>
      <c r="V111" s="119">
        <v>1.0023711118464143</v>
      </c>
      <c r="W111" s="119">
        <v>0.98098136567756067</v>
      </c>
      <c r="X111" s="119">
        <v>0.98046434084012379</v>
      </c>
      <c r="Y111" s="119">
        <v>0.95596587132576483</v>
      </c>
      <c r="Z111" s="119">
        <v>0.99864314369732332</v>
      </c>
      <c r="AA111" s="119">
        <v>0.99728708869189631</v>
      </c>
      <c r="AB111" s="119">
        <v>0.93070420118569508</v>
      </c>
      <c r="AC111" s="119">
        <v>0.9980575811232496</v>
      </c>
      <c r="AD111" s="119">
        <v>0.93824960537692714</v>
      </c>
      <c r="AE111" s="119">
        <v>0.9026734515763718</v>
      </c>
      <c r="AF111" s="119">
        <v>0.94128409092670795</v>
      </c>
      <c r="AG111" s="119">
        <v>0.91791632325326411</v>
      </c>
      <c r="AH111" s="119">
        <v>0.94583066103092828</v>
      </c>
      <c r="AI111" s="119">
        <v>0.95496303156922668</v>
      </c>
      <c r="AJ111" s="119">
        <v>0.93373366880267405</v>
      </c>
      <c r="AK111" s="119">
        <v>0.96661493656652164</v>
      </c>
      <c r="AL111" s="119">
        <v>0.95232339755741924</v>
      </c>
      <c r="AM111" s="119">
        <v>0.91630456609423649</v>
      </c>
      <c r="AN111" s="119">
        <v>0.87222354909499866</v>
      </c>
      <c r="AO111" s="119">
        <v>0.97080997178879325</v>
      </c>
      <c r="AP111" s="119">
        <v>0.91479144905847376</v>
      </c>
      <c r="AQ111" s="119">
        <v>0.97630770029570391</v>
      </c>
      <c r="AR111" s="119">
        <v>0.96493945446733076</v>
      </c>
      <c r="AS111" s="119">
        <v>0.92805097563928152</v>
      </c>
      <c r="AT111" s="119">
        <v>0.91906317233510904</v>
      </c>
      <c r="AU111" s="119">
        <v>0.90749823504062854</v>
      </c>
      <c r="AV111" s="119">
        <v>0.94162533428582551</v>
      </c>
      <c r="AW111" s="119">
        <v>0.95238923407636955</v>
      </c>
      <c r="AX111" s="119">
        <v>0.94453348627823819</v>
      </c>
      <c r="AY111" s="119">
        <v>0.88819607694303127</v>
      </c>
      <c r="AZ111" s="119">
        <v>0.85535303345450064</v>
      </c>
      <c r="BA111" s="119">
        <v>0.910143222359036</v>
      </c>
      <c r="BB111" s="119">
        <v>0.94585058047493464</v>
      </c>
      <c r="BC111" s="119">
        <v>0.89663541853722206</v>
      </c>
      <c r="BD111" s="119">
        <v>0.8755722655417093</v>
      </c>
      <c r="BE111" s="119">
        <v>0.85795351096632022</v>
      </c>
      <c r="BF111" s="119">
        <v>0.8444503844982274</v>
      </c>
      <c r="BG111" s="119">
        <v>0.88327204200462495</v>
      </c>
      <c r="BH111" s="119">
        <v>0.86629170893047214</v>
      </c>
      <c r="BI111" s="119">
        <v>0.85445395627053611</v>
      </c>
      <c r="BJ111" s="119">
        <v>0.86261771421301514</v>
      </c>
      <c r="BK111" s="119">
        <v>0.86521947993347403</v>
      </c>
      <c r="BL111" s="119">
        <v>0.86575427662460991</v>
      </c>
      <c r="BM111" s="119">
        <v>0.86461199109681086</v>
      </c>
      <c r="BN111" s="119">
        <v>0.85481673587306173</v>
      </c>
      <c r="BO111" s="119">
        <v>0.87096931343771777</v>
      </c>
      <c r="BP111" s="119">
        <v>0.85987215037485609</v>
      </c>
      <c r="BQ111" s="119">
        <v>0.86158117236578802</v>
      </c>
      <c r="BR111" s="119">
        <v>0.90986965702666445</v>
      </c>
      <c r="BS111" s="119">
        <v>0.85553098604269306</v>
      </c>
      <c r="BT111" s="119">
        <v>0.81949774067567815</v>
      </c>
      <c r="BU111" s="119">
        <v>0.88143244915002339</v>
      </c>
      <c r="BV111" s="119">
        <v>0.84867089374726334</v>
      </c>
      <c r="BW111" s="119">
        <v>0.78984194103353811</v>
      </c>
      <c r="BX111" s="119">
        <v>0.84534980724877828</v>
      </c>
      <c r="BY111" s="119">
        <v>0.77693089934688397</v>
      </c>
      <c r="BZ111" s="119">
        <v>0.82386228061744926</v>
      </c>
      <c r="CA111" s="119">
        <v>0.81442949795504349</v>
      </c>
      <c r="CB111" s="119">
        <v>0.8553567933470515</v>
      </c>
      <c r="CC111" s="119">
        <v>0.75425444933064867</v>
      </c>
      <c r="CD111" s="119">
        <v>0.77669387088871711</v>
      </c>
      <c r="CE111" s="119">
        <v>0.85233861222396601</v>
      </c>
      <c r="CF111" s="119">
        <v>0.77285599010737516</v>
      </c>
      <c r="CG111" s="119">
        <v>0.78667820508485919</v>
      </c>
      <c r="CH111" s="119">
        <v>0.78230013544713706</v>
      </c>
      <c r="CI111" s="119">
        <v>0.77179669508585691</v>
      </c>
      <c r="CJ111" s="119">
        <v>0.76165009621458535</v>
      </c>
      <c r="CK111" s="119">
        <v>0.73894626346057735</v>
      </c>
      <c r="CL111" s="119">
        <v>0.78769980334413048</v>
      </c>
      <c r="CM111" s="119">
        <v>0.7993320913726204</v>
      </c>
      <c r="CN111" s="119">
        <v>0.7581011387702391</v>
      </c>
      <c r="CO111" s="119">
        <v>0.78421739235516752</v>
      </c>
      <c r="CP111" s="119">
        <v>0.84359237522836128</v>
      </c>
      <c r="CQ111" s="119">
        <v>0.75588861018249698</v>
      </c>
      <c r="CR111" s="119">
        <v>0.80869533116262549</v>
      </c>
    </row>
    <row r="112" spans="1:96" x14ac:dyDescent="0.3">
      <c r="A112" s="254"/>
      <c r="B112" s="59" t="s">
        <v>77</v>
      </c>
      <c r="C112" s="119">
        <v>1</v>
      </c>
      <c r="D112" s="119">
        <v>1</v>
      </c>
      <c r="E112" s="119">
        <v>1</v>
      </c>
      <c r="F112" s="119">
        <v>1</v>
      </c>
      <c r="G112" s="119">
        <v>1</v>
      </c>
      <c r="H112" s="119">
        <v>1</v>
      </c>
      <c r="I112" s="119">
        <v>1</v>
      </c>
      <c r="J112" s="119">
        <v>1</v>
      </c>
      <c r="K112" s="119">
        <v>1</v>
      </c>
      <c r="L112" s="119">
        <v>1</v>
      </c>
      <c r="M112" s="119">
        <v>1</v>
      </c>
      <c r="N112" s="119">
        <v>1</v>
      </c>
      <c r="O112" s="119">
        <v>1</v>
      </c>
      <c r="P112" s="119">
        <v>1</v>
      </c>
      <c r="Q112" s="119">
        <v>1</v>
      </c>
      <c r="R112" s="119">
        <v>1</v>
      </c>
      <c r="S112" s="119">
        <v>1</v>
      </c>
      <c r="T112" s="119">
        <v>1</v>
      </c>
      <c r="U112" s="119">
        <v>1</v>
      </c>
      <c r="V112" s="119">
        <v>1</v>
      </c>
      <c r="W112" s="119">
        <v>1</v>
      </c>
      <c r="X112" s="119">
        <v>1</v>
      </c>
      <c r="Y112" s="119">
        <v>1</v>
      </c>
      <c r="Z112" s="119">
        <v>1</v>
      </c>
      <c r="AA112" s="119">
        <v>1</v>
      </c>
      <c r="AB112" s="119">
        <v>1</v>
      </c>
      <c r="AC112" s="119">
        <v>1</v>
      </c>
      <c r="AD112" s="119">
        <v>1</v>
      </c>
      <c r="AE112" s="119">
        <v>1</v>
      </c>
      <c r="AF112" s="119">
        <v>1</v>
      </c>
      <c r="AG112" s="119">
        <v>1</v>
      </c>
      <c r="AH112" s="119">
        <v>1</v>
      </c>
      <c r="AI112" s="119">
        <v>1</v>
      </c>
      <c r="AJ112" s="119">
        <v>1</v>
      </c>
      <c r="AK112" s="119">
        <v>1</v>
      </c>
      <c r="AL112" s="119">
        <v>1</v>
      </c>
      <c r="AM112" s="119">
        <v>1</v>
      </c>
      <c r="AN112" s="119">
        <v>1</v>
      </c>
      <c r="AO112" s="119">
        <v>1</v>
      </c>
      <c r="AP112" s="119">
        <v>1</v>
      </c>
      <c r="AQ112" s="119">
        <v>1</v>
      </c>
      <c r="AR112" s="119">
        <v>1</v>
      </c>
      <c r="AS112" s="119">
        <v>1</v>
      </c>
      <c r="AT112" s="119">
        <v>1</v>
      </c>
      <c r="AU112" s="119">
        <v>1</v>
      </c>
      <c r="AV112" s="119">
        <v>1</v>
      </c>
      <c r="AW112" s="119">
        <v>1</v>
      </c>
      <c r="AX112" s="119">
        <v>1</v>
      </c>
      <c r="AY112" s="119">
        <v>1</v>
      </c>
      <c r="AZ112" s="119">
        <v>1</v>
      </c>
      <c r="BA112" s="119">
        <v>1</v>
      </c>
      <c r="BB112" s="119">
        <v>1</v>
      </c>
      <c r="BC112" s="119">
        <v>1</v>
      </c>
      <c r="BD112" s="119">
        <v>1</v>
      </c>
      <c r="BE112" s="119">
        <v>1</v>
      </c>
      <c r="BF112" s="119">
        <v>1</v>
      </c>
      <c r="BG112" s="119">
        <v>1</v>
      </c>
      <c r="BH112" s="119">
        <v>1</v>
      </c>
      <c r="BI112" s="119">
        <v>1</v>
      </c>
      <c r="BJ112" s="119">
        <v>1</v>
      </c>
      <c r="BK112" s="119">
        <v>1</v>
      </c>
      <c r="BL112" s="119">
        <v>1</v>
      </c>
      <c r="BM112" s="119">
        <v>1</v>
      </c>
      <c r="BN112" s="119">
        <v>1</v>
      </c>
      <c r="BO112" s="119">
        <v>1</v>
      </c>
      <c r="BP112" s="119">
        <v>1</v>
      </c>
      <c r="BQ112" s="119">
        <v>1</v>
      </c>
      <c r="BR112" s="119">
        <v>1</v>
      </c>
      <c r="BS112" s="119">
        <v>1</v>
      </c>
      <c r="BT112" s="119">
        <v>1</v>
      </c>
      <c r="BU112" s="119">
        <v>1</v>
      </c>
      <c r="BV112" s="119">
        <v>1</v>
      </c>
      <c r="BW112" s="119">
        <v>1</v>
      </c>
      <c r="BX112" s="119">
        <v>1</v>
      </c>
      <c r="BY112" s="119">
        <v>1</v>
      </c>
      <c r="BZ112" s="119">
        <v>1</v>
      </c>
      <c r="CA112" s="119">
        <v>1</v>
      </c>
      <c r="CB112" s="119">
        <v>1</v>
      </c>
      <c r="CC112" s="119">
        <v>1</v>
      </c>
      <c r="CD112" s="119">
        <v>1</v>
      </c>
      <c r="CE112" s="119">
        <v>1</v>
      </c>
      <c r="CF112" s="119">
        <v>1</v>
      </c>
      <c r="CG112" s="119">
        <v>1</v>
      </c>
      <c r="CH112" s="119">
        <v>1</v>
      </c>
      <c r="CI112" s="119">
        <v>1</v>
      </c>
      <c r="CJ112" s="119">
        <v>1</v>
      </c>
      <c r="CK112" s="119">
        <v>1</v>
      </c>
      <c r="CL112" s="119">
        <v>1</v>
      </c>
      <c r="CM112" s="119">
        <v>1</v>
      </c>
      <c r="CN112" s="119">
        <v>1</v>
      </c>
      <c r="CO112" s="119">
        <v>1</v>
      </c>
      <c r="CP112" s="119">
        <v>1</v>
      </c>
      <c r="CQ112" s="119">
        <v>1</v>
      </c>
      <c r="CR112" s="119">
        <v>1</v>
      </c>
    </row>
    <row r="113" spans="1:96" x14ac:dyDescent="0.3">
      <c r="A113" s="254"/>
      <c r="B113" s="59" t="s">
        <v>78</v>
      </c>
      <c r="C113" s="119">
        <v>1.0500770216453621</v>
      </c>
      <c r="D113" s="119">
        <v>1.1061251157612131</v>
      </c>
      <c r="E113" s="119">
        <v>1.0062723643092646</v>
      </c>
      <c r="F113" s="119">
        <v>1.007162849373701</v>
      </c>
      <c r="G113" s="119">
        <v>0.97588388940383741</v>
      </c>
      <c r="H113" s="119">
        <v>0.9908698517735377</v>
      </c>
      <c r="I113" s="119">
        <v>1.0734215461386152</v>
      </c>
      <c r="J113" s="119">
        <v>0.99503085366093513</v>
      </c>
      <c r="K113" s="119">
        <v>0.99061049504164045</v>
      </c>
      <c r="L113" s="119">
        <v>0.94300751933979521</v>
      </c>
      <c r="M113" s="119">
        <v>0.98411297695565392</v>
      </c>
      <c r="N113" s="119">
        <v>0.99385340434048131</v>
      </c>
      <c r="O113" s="119">
        <v>0.97469695161150449</v>
      </c>
      <c r="P113" s="119">
        <v>0.99209780346531373</v>
      </c>
      <c r="Q113" s="119">
        <v>1.0096729186332678</v>
      </c>
      <c r="R113" s="119">
        <v>0.94418624217152114</v>
      </c>
      <c r="S113" s="119">
        <v>0.95975647935900232</v>
      </c>
      <c r="T113" s="119">
        <v>1.0791741767678362</v>
      </c>
      <c r="U113" s="119">
        <v>0.95538169898493375</v>
      </c>
      <c r="V113" s="119">
        <v>1.0163615395434302</v>
      </c>
      <c r="W113" s="119">
        <v>0.94819205959305708</v>
      </c>
      <c r="X113" s="119">
        <v>0.94491574427302283</v>
      </c>
      <c r="Y113" s="119">
        <v>0.9375914428614196</v>
      </c>
      <c r="Z113" s="119">
        <v>0.97768294038081427</v>
      </c>
      <c r="AA113" s="119">
        <v>1.0105241195202526</v>
      </c>
      <c r="AB113" s="119">
        <v>0.91537007831222483</v>
      </c>
      <c r="AC113" s="119">
        <v>0.94542306289461531</v>
      </c>
      <c r="AD113" s="119">
        <v>0.89118939479576098</v>
      </c>
      <c r="AE113" s="119">
        <v>0.89446398087889289</v>
      </c>
      <c r="AF113" s="119">
        <v>0.98826850917560383</v>
      </c>
      <c r="AG113" s="119">
        <v>0.87910362040173329</v>
      </c>
      <c r="AH113" s="119">
        <v>0.89832323463878738</v>
      </c>
      <c r="AI113" s="119">
        <v>0.87070632787552482</v>
      </c>
      <c r="AJ113" s="119">
        <v>0.86452916934415991</v>
      </c>
      <c r="AK113" s="119">
        <v>0.92684898499412327</v>
      </c>
      <c r="AL113" s="119">
        <v>0.8946601032623791</v>
      </c>
      <c r="AM113" s="119">
        <v>0.88154050795405814</v>
      </c>
      <c r="AN113" s="119">
        <v>0.9001120838319393</v>
      </c>
      <c r="AO113" s="119">
        <v>0.87548913511106108</v>
      </c>
      <c r="AP113" s="119">
        <v>0.90890821498227181</v>
      </c>
      <c r="AQ113" s="119">
        <v>0.86783239018876457</v>
      </c>
      <c r="AR113" s="119">
        <v>0.82063594245962801</v>
      </c>
      <c r="AS113" s="119">
        <v>0.84245836423361442</v>
      </c>
      <c r="AT113" s="119">
        <v>0.88761081974239764</v>
      </c>
      <c r="AU113" s="119">
        <v>0.81674196573340252</v>
      </c>
      <c r="AV113" s="119">
        <v>0.9042753203694387</v>
      </c>
      <c r="AW113" s="119">
        <v>0.85517938741309962</v>
      </c>
      <c r="AX113" s="119">
        <v>0.86128631104462383</v>
      </c>
      <c r="AY113" s="119">
        <v>0.81813305888772603</v>
      </c>
      <c r="AZ113" s="119">
        <v>0.81906532718703617</v>
      </c>
      <c r="BA113" s="119">
        <v>0.7921858255184081</v>
      </c>
      <c r="BB113" s="119">
        <v>0.79335579863051042</v>
      </c>
      <c r="BC113" s="119">
        <v>0.75038597088178094</v>
      </c>
      <c r="BD113" s="119">
        <v>0.75253695778254448</v>
      </c>
      <c r="BE113" s="119">
        <v>0.70153224096559819</v>
      </c>
      <c r="BF113" s="119">
        <v>0.70420535186146982</v>
      </c>
      <c r="BG113" s="119">
        <v>0.75392231044115132</v>
      </c>
      <c r="BH113" s="119">
        <v>0.76649759558228736</v>
      </c>
      <c r="BI113" s="119">
        <v>0.73211357560294843</v>
      </c>
      <c r="BJ113" s="119">
        <v>0.75301904611138026</v>
      </c>
      <c r="BK113" s="119">
        <v>0.73996224252571241</v>
      </c>
      <c r="BL113" s="119">
        <v>0.73331929423908915</v>
      </c>
      <c r="BM113" s="119">
        <v>0.71169016248478023</v>
      </c>
      <c r="BN113" s="119">
        <v>0.70773251430624284</v>
      </c>
      <c r="BO113" s="119">
        <v>0.7397953409097765</v>
      </c>
      <c r="BP113" s="119">
        <v>0.77401021479560084</v>
      </c>
      <c r="BQ113" s="119">
        <v>0.68836013745534452</v>
      </c>
      <c r="BR113" s="119">
        <v>0.77247318657655684</v>
      </c>
      <c r="BS113" s="119">
        <v>0.70071565411858638</v>
      </c>
      <c r="BT113" s="119">
        <v>0.70561475421413944</v>
      </c>
      <c r="BU113" s="119">
        <v>0.66297041920154087</v>
      </c>
      <c r="BV113" s="119">
        <v>0.70800125257808744</v>
      </c>
      <c r="BW113" s="119">
        <v>0.65678328086341276</v>
      </c>
      <c r="BX113" s="119">
        <v>0.64210185053047986</v>
      </c>
      <c r="BY113" s="119">
        <v>0.64528053960836551</v>
      </c>
      <c r="BZ113" s="119">
        <v>0.67309453247344053</v>
      </c>
      <c r="CA113" s="119">
        <v>0.6344480827441803</v>
      </c>
      <c r="CB113" s="119">
        <v>0.65933767921877373</v>
      </c>
      <c r="CC113" s="119">
        <v>0.62031441405251275</v>
      </c>
      <c r="CD113" s="119">
        <v>0.63748542414153997</v>
      </c>
      <c r="CE113" s="119">
        <v>0.63310088758625471</v>
      </c>
      <c r="CF113" s="119">
        <v>0.6376373986464845</v>
      </c>
      <c r="CG113" s="119">
        <v>0.62214710485617752</v>
      </c>
      <c r="CH113" s="119">
        <v>0.59006813188641316</v>
      </c>
      <c r="CI113" s="119">
        <v>0.61102313905717665</v>
      </c>
      <c r="CJ113" s="119">
        <v>0.58905926934490849</v>
      </c>
      <c r="CK113" s="119">
        <v>0.62431537650033608</v>
      </c>
      <c r="CL113" s="119">
        <v>0.5545575336249372</v>
      </c>
      <c r="CM113" s="119">
        <v>0.61425220251101675</v>
      </c>
      <c r="CN113" s="119">
        <v>0.62681033286446275</v>
      </c>
      <c r="CO113" s="119">
        <v>0.5881762732149548</v>
      </c>
      <c r="CP113" s="119">
        <v>0.57730141808591817</v>
      </c>
      <c r="CQ113" s="119">
        <v>0.58431796617917242</v>
      </c>
      <c r="CR113" s="119">
        <v>0.59443170971153592</v>
      </c>
    </row>
    <row r="114" spans="1:96" x14ac:dyDescent="0.3">
      <c r="A114" s="254"/>
      <c r="B114" s="59" t="s">
        <v>96</v>
      </c>
      <c r="C114" s="119">
        <v>1.010360971276103</v>
      </c>
      <c r="D114" s="119">
        <v>1.0063640723695266</v>
      </c>
      <c r="E114" s="119">
        <v>0.98921289071339491</v>
      </c>
      <c r="F114" s="119">
        <v>0.99968438108788182</v>
      </c>
      <c r="G114" s="119">
        <v>1.0075733249103707</v>
      </c>
      <c r="H114" s="119">
        <v>1.0104896794953195</v>
      </c>
      <c r="I114" s="119">
        <v>0.98642890265234062</v>
      </c>
      <c r="J114" s="119">
        <v>1.0032601730879338</v>
      </c>
      <c r="K114" s="119">
        <v>0.9928024343147458</v>
      </c>
      <c r="L114" s="119">
        <v>0.99925846559120524</v>
      </c>
      <c r="M114" s="119">
        <v>1.0048460822788572</v>
      </c>
      <c r="N114" s="119">
        <v>0.99113815613621969</v>
      </c>
      <c r="O114" s="119">
        <v>1.0018002374007204</v>
      </c>
      <c r="P114" s="119">
        <v>1.0023612711657308</v>
      </c>
      <c r="Q114" s="119">
        <v>1.0020138568715211</v>
      </c>
      <c r="R114" s="119">
        <v>0.99277957945915463</v>
      </c>
      <c r="S114" s="119">
        <v>1.0080793412824791</v>
      </c>
      <c r="T114" s="119">
        <v>1.0051295138376657</v>
      </c>
      <c r="U114" s="119">
        <v>1.0085417525350895</v>
      </c>
      <c r="V114" s="119">
        <v>1.0112709190240514</v>
      </c>
      <c r="W114" s="119">
        <v>1.0143769690306703</v>
      </c>
      <c r="X114" s="119">
        <v>0.99841364069227923</v>
      </c>
      <c r="Y114" s="119">
        <v>0.98761105417249317</v>
      </c>
      <c r="Z114" s="119">
        <v>1.0050795499590852</v>
      </c>
      <c r="AA114" s="119">
        <v>0.99830699995219019</v>
      </c>
      <c r="AB114" s="119">
        <v>0.98353023609544876</v>
      </c>
      <c r="AC114" s="119">
        <v>0.99875088183911886</v>
      </c>
      <c r="AD114" s="119">
        <v>1.0085763559656933</v>
      </c>
      <c r="AE114" s="119">
        <v>1.0033347396579011</v>
      </c>
      <c r="AF114" s="119">
        <v>1.0013112897350347</v>
      </c>
      <c r="AG114" s="119">
        <v>0.99162464244290216</v>
      </c>
      <c r="AH114" s="119">
        <v>0.99633445936023513</v>
      </c>
      <c r="AI114" s="119">
        <v>0.99282837444331462</v>
      </c>
      <c r="AJ114" s="119">
        <v>0.99729621504113519</v>
      </c>
      <c r="AK114" s="119">
        <v>0.99318285297361109</v>
      </c>
      <c r="AL114" s="119">
        <v>1.0081415831585043</v>
      </c>
      <c r="AM114" s="119">
        <v>1.004376081272371</v>
      </c>
      <c r="AN114" s="119">
        <v>0.99477807495234072</v>
      </c>
      <c r="AO114" s="119">
        <v>1.0054502078694769</v>
      </c>
      <c r="AP114" s="119">
        <v>1.0006725671332686</v>
      </c>
      <c r="AQ114" s="119">
        <v>0.99341004094335883</v>
      </c>
      <c r="AR114" s="119">
        <v>0.99349249668307427</v>
      </c>
      <c r="AS114" s="119">
        <v>1.0112484261617289</v>
      </c>
      <c r="AT114" s="119">
        <v>0.99852080777479801</v>
      </c>
      <c r="AU114" s="119">
        <v>0.98729933038890982</v>
      </c>
      <c r="AV114" s="119">
        <v>0.98477504398816484</v>
      </c>
      <c r="AW114" s="119">
        <v>0.98850711326263474</v>
      </c>
      <c r="AX114" s="119">
        <v>0.9866044475739788</v>
      </c>
      <c r="AY114" s="119">
        <v>0.99311890247919343</v>
      </c>
      <c r="AZ114" s="119">
        <v>1.0019369302975296</v>
      </c>
      <c r="BA114" s="119">
        <v>1.0017027883621146</v>
      </c>
      <c r="BB114" s="119">
        <v>0.98201650828977116</v>
      </c>
      <c r="BC114" s="119">
        <v>0.97383617672783751</v>
      </c>
      <c r="BD114" s="119">
        <v>0.97411139286321213</v>
      </c>
      <c r="BE114" s="119">
        <v>0.97700305787564823</v>
      </c>
      <c r="BF114" s="119">
        <v>0.97370222309976018</v>
      </c>
      <c r="BG114" s="119">
        <v>0.97686183818717021</v>
      </c>
      <c r="BH114" s="119">
        <v>0.96637803914831644</v>
      </c>
      <c r="BI114" s="119">
        <v>0.98835699866041082</v>
      </c>
      <c r="BJ114" s="119">
        <v>0.99198689712701127</v>
      </c>
      <c r="BK114" s="119">
        <v>0.98422085502795842</v>
      </c>
      <c r="BL114" s="119">
        <v>0.98795818086804643</v>
      </c>
      <c r="BM114" s="119">
        <v>0.99171800581332881</v>
      </c>
      <c r="BN114" s="119">
        <v>0.96934717812019788</v>
      </c>
      <c r="BO114" s="119">
        <v>0.97774604309305735</v>
      </c>
      <c r="BP114" s="119">
        <v>0.97702591547921702</v>
      </c>
      <c r="BQ114" s="119">
        <v>0.98369772463929683</v>
      </c>
      <c r="BR114" s="119">
        <v>0.99190946341681585</v>
      </c>
      <c r="BS114" s="119">
        <v>0.97434533140505686</v>
      </c>
      <c r="BT114" s="119">
        <v>0.96698867752294904</v>
      </c>
      <c r="BU114" s="119">
        <v>0.96014375358533532</v>
      </c>
      <c r="BV114" s="119">
        <v>0.98183161738549618</v>
      </c>
      <c r="BW114" s="119">
        <v>0.96587168284929059</v>
      </c>
      <c r="BX114" s="119">
        <v>0.96302296022275657</v>
      </c>
      <c r="BY114" s="119">
        <v>0.9649771263427962</v>
      </c>
      <c r="BZ114" s="119">
        <v>0.95919733445553867</v>
      </c>
      <c r="CA114" s="119">
        <v>0.95364194503546851</v>
      </c>
      <c r="CB114" s="119">
        <v>0.96849538497070364</v>
      </c>
      <c r="CC114" s="119">
        <v>0.93941539164607091</v>
      </c>
      <c r="CD114" s="119">
        <v>0.9574381187401918</v>
      </c>
      <c r="CE114" s="119">
        <v>0.9659155025525481</v>
      </c>
      <c r="CF114" s="119">
        <v>0.93773719994071891</v>
      </c>
      <c r="CG114" s="119">
        <v>0.91810703677882866</v>
      </c>
      <c r="CH114" s="119">
        <v>0.93952958738445669</v>
      </c>
      <c r="CI114" s="119">
        <v>0.93449357301977343</v>
      </c>
      <c r="CJ114" s="119">
        <v>0.95123754513348735</v>
      </c>
      <c r="CK114" s="119">
        <v>0.95122037683567973</v>
      </c>
      <c r="CL114" s="119">
        <v>0.93554397370443887</v>
      </c>
      <c r="CM114" s="119">
        <v>0.9364035487425405</v>
      </c>
      <c r="CN114" s="119">
        <v>0.93506423941869554</v>
      </c>
      <c r="CO114" s="119">
        <v>0.94611127551655261</v>
      </c>
      <c r="CP114" s="119">
        <v>0.95035347975562112</v>
      </c>
      <c r="CQ114" s="119">
        <v>0.93077595961986281</v>
      </c>
      <c r="CR114" s="119">
        <v>0.94492754116239064</v>
      </c>
    </row>
    <row r="115" spans="1:96" x14ac:dyDescent="0.3">
      <c r="A115" s="254"/>
      <c r="B115" s="59" t="s">
        <v>80</v>
      </c>
      <c r="C115" s="119">
        <v>1</v>
      </c>
      <c r="D115" s="119">
        <v>1</v>
      </c>
      <c r="E115" s="119">
        <v>1</v>
      </c>
      <c r="F115" s="119">
        <v>1</v>
      </c>
      <c r="G115" s="119">
        <v>1</v>
      </c>
      <c r="H115" s="119">
        <v>1</v>
      </c>
      <c r="I115" s="119">
        <v>1</v>
      </c>
      <c r="J115" s="119">
        <v>1</v>
      </c>
      <c r="K115" s="119">
        <v>1</v>
      </c>
      <c r="L115" s="119">
        <v>1</v>
      </c>
      <c r="M115" s="119">
        <v>1</v>
      </c>
      <c r="N115" s="119">
        <v>1</v>
      </c>
      <c r="O115" s="119">
        <v>1</v>
      </c>
      <c r="P115" s="119">
        <v>1</v>
      </c>
      <c r="Q115" s="119">
        <v>1</v>
      </c>
      <c r="R115" s="119">
        <v>1</v>
      </c>
      <c r="S115" s="119">
        <v>1</v>
      </c>
      <c r="T115" s="119">
        <v>1</v>
      </c>
      <c r="U115" s="119">
        <v>1</v>
      </c>
      <c r="V115" s="119">
        <v>1</v>
      </c>
      <c r="W115" s="119">
        <v>1</v>
      </c>
      <c r="X115" s="119">
        <v>1</v>
      </c>
      <c r="Y115" s="119">
        <v>1</v>
      </c>
      <c r="Z115" s="119">
        <v>1</v>
      </c>
      <c r="AA115" s="119">
        <v>1</v>
      </c>
      <c r="AB115" s="119">
        <v>1</v>
      </c>
      <c r="AC115" s="119">
        <v>1</v>
      </c>
      <c r="AD115" s="119">
        <v>1</v>
      </c>
      <c r="AE115" s="119">
        <v>1</v>
      </c>
      <c r="AF115" s="119">
        <v>1</v>
      </c>
      <c r="AG115" s="119">
        <v>1</v>
      </c>
      <c r="AH115" s="119">
        <v>1</v>
      </c>
      <c r="AI115" s="119">
        <v>1</v>
      </c>
      <c r="AJ115" s="119">
        <v>1</v>
      </c>
      <c r="AK115" s="119">
        <v>1</v>
      </c>
      <c r="AL115" s="119">
        <v>1</v>
      </c>
      <c r="AM115" s="119">
        <v>1</v>
      </c>
      <c r="AN115" s="119">
        <v>1</v>
      </c>
      <c r="AO115" s="119">
        <v>1</v>
      </c>
      <c r="AP115" s="119">
        <v>1</v>
      </c>
      <c r="AQ115" s="119">
        <v>1</v>
      </c>
      <c r="AR115" s="119">
        <v>1</v>
      </c>
      <c r="AS115" s="119">
        <v>1</v>
      </c>
      <c r="AT115" s="119">
        <v>1</v>
      </c>
      <c r="AU115" s="119">
        <v>1</v>
      </c>
      <c r="AV115" s="119">
        <v>1</v>
      </c>
      <c r="AW115" s="119">
        <v>1</v>
      </c>
      <c r="AX115" s="119">
        <v>1</v>
      </c>
      <c r="AY115" s="119">
        <v>1</v>
      </c>
      <c r="AZ115" s="119">
        <v>1</v>
      </c>
      <c r="BA115" s="119">
        <v>1</v>
      </c>
      <c r="BB115" s="119">
        <v>1</v>
      </c>
      <c r="BC115" s="119">
        <v>1</v>
      </c>
      <c r="BD115" s="119">
        <v>1</v>
      </c>
      <c r="BE115" s="119">
        <v>1</v>
      </c>
      <c r="BF115" s="119">
        <v>1</v>
      </c>
      <c r="BG115" s="119">
        <v>1</v>
      </c>
      <c r="BH115" s="119">
        <v>1</v>
      </c>
      <c r="BI115" s="119">
        <v>1</v>
      </c>
      <c r="BJ115" s="119">
        <v>1</v>
      </c>
      <c r="BK115" s="119">
        <v>1</v>
      </c>
      <c r="BL115" s="119">
        <v>1</v>
      </c>
      <c r="BM115" s="119">
        <v>1</v>
      </c>
      <c r="BN115" s="119">
        <v>1</v>
      </c>
      <c r="BO115" s="119">
        <v>1</v>
      </c>
      <c r="BP115" s="119">
        <v>1</v>
      </c>
      <c r="BQ115" s="119">
        <v>1</v>
      </c>
      <c r="BR115" s="119">
        <v>1</v>
      </c>
      <c r="BS115" s="119">
        <v>1</v>
      </c>
      <c r="BT115" s="119">
        <v>1</v>
      </c>
      <c r="BU115" s="119">
        <v>1</v>
      </c>
      <c r="BV115" s="119">
        <v>1</v>
      </c>
      <c r="BW115" s="119">
        <v>1</v>
      </c>
      <c r="BX115" s="119">
        <v>1</v>
      </c>
      <c r="BY115" s="119">
        <v>1</v>
      </c>
      <c r="BZ115" s="119">
        <v>1</v>
      </c>
      <c r="CA115" s="119">
        <v>1</v>
      </c>
      <c r="CB115" s="119">
        <v>1</v>
      </c>
      <c r="CC115" s="119">
        <v>1</v>
      </c>
      <c r="CD115" s="119">
        <v>1</v>
      </c>
      <c r="CE115" s="119">
        <v>1</v>
      </c>
      <c r="CF115" s="119">
        <v>1</v>
      </c>
      <c r="CG115" s="119">
        <v>1</v>
      </c>
      <c r="CH115" s="119">
        <v>1</v>
      </c>
      <c r="CI115" s="119">
        <v>1</v>
      </c>
      <c r="CJ115" s="119">
        <v>1</v>
      </c>
      <c r="CK115" s="119">
        <v>1</v>
      </c>
      <c r="CL115" s="119">
        <v>1</v>
      </c>
      <c r="CM115" s="119">
        <v>1</v>
      </c>
      <c r="CN115" s="119">
        <v>1</v>
      </c>
      <c r="CO115" s="119">
        <v>1</v>
      </c>
      <c r="CP115" s="119">
        <v>1</v>
      </c>
      <c r="CQ115" s="119">
        <v>1</v>
      </c>
      <c r="CR115" s="119">
        <v>1</v>
      </c>
    </row>
    <row r="116" spans="1:96" x14ac:dyDescent="0.3">
      <c r="A116" s="254"/>
      <c r="B116" s="59" t="s">
        <v>81</v>
      </c>
      <c r="C116" s="119">
        <v>1</v>
      </c>
      <c r="D116" s="119">
        <v>1</v>
      </c>
      <c r="E116" s="119">
        <v>1</v>
      </c>
      <c r="F116" s="119">
        <v>1</v>
      </c>
      <c r="G116" s="119">
        <v>1</v>
      </c>
      <c r="H116" s="119">
        <v>1</v>
      </c>
      <c r="I116" s="119">
        <v>1</v>
      </c>
      <c r="J116" s="119">
        <v>1</v>
      </c>
      <c r="K116" s="119">
        <v>1</v>
      </c>
      <c r="L116" s="119">
        <v>1</v>
      </c>
      <c r="M116" s="119">
        <v>1</v>
      </c>
      <c r="N116" s="119">
        <v>1</v>
      </c>
      <c r="O116" s="119">
        <v>1</v>
      </c>
      <c r="P116" s="119">
        <v>1</v>
      </c>
      <c r="Q116" s="119">
        <v>1</v>
      </c>
      <c r="R116" s="119">
        <v>1</v>
      </c>
      <c r="S116" s="119">
        <v>1</v>
      </c>
      <c r="T116" s="119">
        <v>1</v>
      </c>
      <c r="U116" s="119">
        <v>1</v>
      </c>
      <c r="V116" s="119">
        <v>1</v>
      </c>
      <c r="W116" s="119">
        <v>1</v>
      </c>
      <c r="X116" s="119">
        <v>1</v>
      </c>
      <c r="Y116" s="119">
        <v>1</v>
      </c>
      <c r="Z116" s="119">
        <v>1</v>
      </c>
      <c r="AA116" s="119">
        <v>1</v>
      </c>
      <c r="AB116" s="119">
        <v>1</v>
      </c>
      <c r="AC116" s="119">
        <v>1</v>
      </c>
      <c r="AD116" s="119">
        <v>1</v>
      </c>
      <c r="AE116" s="119">
        <v>1</v>
      </c>
      <c r="AF116" s="119">
        <v>1</v>
      </c>
      <c r="AG116" s="119">
        <v>1</v>
      </c>
      <c r="AH116" s="119">
        <v>1</v>
      </c>
      <c r="AI116" s="119">
        <v>1</v>
      </c>
      <c r="AJ116" s="119">
        <v>1</v>
      </c>
      <c r="AK116" s="119">
        <v>1</v>
      </c>
      <c r="AL116" s="119">
        <v>1</v>
      </c>
      <c r="AM116" s="119">
        <v>1</v>
      </c>
      <c r="AN116" s="119">
        <v>1</v>
      </c>
      <c r="AO116" s="119">
        <v>1</v>
      </c>
      <c r="AP116" s="119">
        <v>1</v>
      </c>
      <c r="AQ116" s="119">
        <v>1</v>
      </c>
      <c r="AR116" s="119">
        <v>1</v>
      </c>
      <c r="AS116" s="119">
        <v>1</v>
      </c>
      <c r="AT116" s="119">
        <v>1</v>
      </c>
      <c r="AU116" s="119">
        <v>1</v>
      </c>
      <c r="AV116" s="119">
        <v>1</v>
      </c>
      <c r="AW116" s="119">
        <v>1</v>
      </c>
      <c r="AX116" s="119">
        <v>1</v>
      </c>
      <c r="AY116" s="119">
        <v>1</v>
      </c>
      <c r="AZ116" s="119">
        <v>1</v>
      </c>
      <c r="BA116" s="119">
        <v>1</v>
      </c>
      <c r="BB116" s="119">
        <v>1</v>
      </c>
      <c r="BC116" s="119">
        <v>1</v>
      </c>
      <c r="BD116" s="119">
        <v>1</v>
      </c>
      <c r="BE116" s="119">
        <v>1</v>
      </c>
      <c r="BF116" s="119">
        <v>1</v>
      </c>
      <c r="BG116" s="119">
        <v>1</v>
      </c>
      <c r="BH116" s="119">
        <v>1</v>
      </c>
      <c r="BI116" s="119">
        <v>1</v>
      </c>
      <c r="BJ116" s="119">
        <v>1</v>
      </c>
      <c r="BK116" s="119">
        <v>1</v>
      </c>
      <c r="BL116" s="119">
        <v>1</v>
      </c>
      <c r="BM116" s="119">
        <v>1</v>
      </c>
      <c r="BN116" s="119">
        <v>1</v>
      </c>
      <c r="BO116" s="119">
        <v>1</v>
      </c>
      <c r="BP116" s="119">
        <v>1</v>
      </c>
      <c r="BQ116" s="119">
        <v>1</v>
      </c>
      <c r="BR116" s="119">
        <v>1</v>
      </c>
      <c r="BS116" s="119">
        <v>1</v>
      </c>
      <c r="BT116" s="119">
        <v>1</v>
      </c>
      <c r="BU116" s="119">
        <v>1</v>
      </c>
      <c r="BV116" s="119">
        <v>1</v>
      </c>
      <c r="BW116" s="119">
        <v>1</v>
      </c>
      <c r="BX116" s="119">
        <v>1</v>
      </c>
      <c r="BY116" s="119">
        <v>1</v>
      </c>
      <c r="BZ116" s="119">
        <v>1</v>
      </c>
      <c r="CA116" s="119">
        <v>1</v>
      </c>
      <c r="CB116" s="119">
        <v>1</v>
      </c>
      <c r="CC116" s="119">
        <v>1</v>
      </c>
      <c r="CD116" s="119">
        <v>1</v>
      </c>
      <c r="CE116" s="119">
        <v>1</v>
      </c>
      <c r="CF116" s="119">
        <v>1</v>
      </c>
      <c r="CG116" s="119">
        <v>1</v>
      </c>
      <c r="CH116" s="119">
        <v>1</v>
      </c>
      <c r="CI116" s="119">
        <v>1</v>
      </c>
      <c r="CJ116" s="119">
        <v>1</v>
      </c>
      <c r="CK116" s="119">
        <v>1</v>
      </c>
      <c r="CL116" s="119">
        <v>1</v>
      </c>
      <c r="CM116" s="119">
        <v>1</v>
      </c>
      <c r="CN116" s="119">
        <v>1</v>
      </c>
      <c r="CO116" s="119">
        <v>1</v>
      </c>
      <c r="CP116" s="119">
        <v>1</v>
      </c>
      <c r="CQ116" s="119">
        <v>1</v>
      </c>
      <c r="CR116" s="119">
        <v>1</v>
      </c>
    </row>
    <row r="117" spans="1:96" x14ac:dyDescent="0.3">
      <c r="A117" s="254"/>
      <c r="B117" s="59" t="s">
        <v>82</v>
      </c>
      <c r="C117" s="119">
        <v>1.0244164624890386</v>
      </c>
      <c r="D117" s="119">
        <v>0.96921156829517885</v>
      </c>
      <c r="E117" s="119">
        <v>1.001541168663062</v>
      </c>
      <c r="F117" s="119">
        <v>0.99284949036609249</v>
      </c>
      <c r="G117" s="119">
        <v>1.026519057200459</v>
      </c>
      <c r="H117" s="119">
        <v>1.0383139837357027</v>
      </c>
      <c r="I117" s="119">
        <v>1.0391091998148936</v>
      </c>
      <c r="J117" s="119">
        <v>0.98457256924562375</v>
      </c>
      <c r="K117" s="119">
        <v>0.96799629762166939</v>
      </c>
      <c r="L117" s="119">
        <v>1.0043108130603005</v>
      </c>
      <c r="M117" s="119">
        <v>1.028180828737089</v>
      </c>
      <c r="N117" s="119">
        <v>1.0027863240633181</v>
      </c>
      <c r="O117" s="119">
        <v>1.0259587828398167</v>
      </c>
      <c r="P117" s="119">
        <v>1.029949324765203</v>
      </c>
      <c r="Q117" s="119">
        <v>1.007099409458263</v>
      </c>
      <c r="R117" s="119">
        <v>1.0123478015749752</v>
      </c>
      <c r="S117" s="119">
        <v>1.0904864369956846</v>
      </c>
      <c r="T117" s="119">
        <v>1.0527691075704608</v>
      </c>
      <c r="U117" s="119">
        <v>1.0201104202716573</v>
      </c>
      <c r="V117" s="119">
        <v>1.038599991780963</v>
      </c>
      <c r="W117" s="119">
        <v>1.0232063895433938</v>
      </c>
      <c r="X117" s="119">
        <v>1.0208248257874872</v>
      </c>
      <c r="Y117" s="119">
        <v>1.034701367019748</v>
      </c>
      <c r="Z117" s="119">
        <v>0.99347827064622174</v>
      </c>
      <c r="AA117" s="119">
        <v>0.97956893309573179</v>
      </c>
      <c r="AB117" s="119">
        <v>1.0039762971448423</v>
      </c>
      <c r="AC117" s="119">
        <v>1.028383661193953</v>
      </c>
      <c r="AD117" s="119">
        <v>1.0263783150291528</v>
      </c>
      <c r="AE117" s="119">
        <v>1.0243729688643526</v>
      </c>
      <c r="AF117" s="119">
        <v>1.0374368424132054</v>
      </c>
      <c r="AG117" s="119">
        <v>1.0642059762861789</v>
      </c>
      <c r="AH117" s="119">
        <v>1.0337693506590546</v>
      </c>
      <c r="AI117" s="119">
        <v>1.0929522036451285</v>
      </c>
      <c r="AJ117" s="119">
        <v>1.0584546091962594</v>
      </c>
      <c r="AK117" s="119">
        <v>1.0835329209302054</v>
      </c>
      <c r="AL117" s="119">
        <v>1.0396492606193357</v>
      </c>
      <c r="AM117" s="119">
        <v>1.0387624918740388</v>
      </c>
      <c r="AN117" s="119">
        <v>1.0372457862780669</v>
      </c>
      <c r="AO117" s="119">
        <v>1.0123755085450663</v>
      </c>
      <c r="AP117" s="119">
        <v>1.0609400394243182</v>
      </c>
      <c r="AQ117" s="119">
        <v>1.0470031573094372</v>
      </c>
      <c r="AR117" s="119">
        <v>1.1161842567033506</v>
      </c>
      <c r="AS117" s="119">
        <v>1.1881372719864514</v>
      </c>
      <c r="AT117" s="119">
        <v>1.0603465276640984</v>
      </c>
      <c r="AU117" s="119">
        <v>1.0713623690933363</v>
      </c>
      <c r="AV117" s="119">
        <v>1.0394007296331378</v>
      </c>
      <c r="AW117" s="119">
        <v>1.0699917598448054</v>
      </c>
      <c r="AX117" s="119">
        <v>1.0758505515801742</v>
      </c>
      <c r="AY117" s="119">
        <v>1.0512537662860062</v>
      </c>
      <c r="AZ117" s="119">
        <v>1.0725053088648933</v>
      </c>
      <c r="BA117" s="119">
        <v>1.0755139776557803</v>
      </c>
      <c r="BB117" s="119">
        <v>1.1175905943620605</v>
      </c>
      <c r="BC117" s="119">
        <v>1.0946875280968213</v>
      </c>
      <c r="BD117" s="119">
        <v>1.1551598659519666</v>
      </c>
      <c r="BE117" s="119">
        <v>1.0543043784004702</v>
      </c>
      <c r="BF117" s="119">
        <v>1.0790176354077252</v>
      </c>
      <c r="BG117" s="119">
        <v>1.065876977678478</v>
      </c>
      <c r="BH117" s="119">
        <v>1.0772091841596503</v>
      </c>
      <c r="BI117" s="119">
        <v>1.1485779120342243</v>
      </c>
      <c r="BJ117" s="119">
        <v>1.0640981931010836</v>
      </c>
      <c r="BK117" s="119">
        <v>1.1272298621642813</v>
      </c>
      <c r="BL117" s="119">
        <v>1.095539201174212</v>
      </c>
      <c r="BM117" s="119">
        <v>1.0986375355085591</v>
      </c>
      <c r="BN117" s="119">
        <v>1.1235098114702127</v>
      </c>
      <c r="BO117" s="119">
        <v>1.1332873213381309</v>
      </c>
      <c r="BP117" s="119">
        <v>1.096427699646765</v>
      </c>
      <c r="BQ117" s="119">
        <v>1.1047352657639495</v>
      </c>
      <c r="BR117" s="119">
        <v>1.1130428318811341</v>
      </c>
      <c r="BS117" s="119">
        <v>1.0762226902357652</v>
      </c>
      <c r="BT117" s="119">
        <v>1.1431845719945031</v>
      </c>
      <c r="BU117" s="119">
        <v>1.1854949458289363</v>
      </c>
      <c r="BV117" s="119">
        <v>1.1246738370917728</v>
      </c>
      <c r="BW117" s="119">
        <v>1.1560234533565956</v>
      </c>
      <c r="BX117" s="119">
        <v>1.1203950564036569</v>
      </c>
      <c r="BY117" s="119">
        <v>1.17852519820978</v>
      </c>
      <c r="BZ117" s="119">
        <v>1.1095356445927733</v>
      </c>
      <c r="CA117" s="119">
        <v>1.1110210133497709</v>
      </c>
      <c r="CB117" s="119">
        <v>1.1403133683840279</v>
      </c>
      <c r="CC117" s="119">
        <v>1.1483633523220913</v>
      </c>
      <c r="CD117" s="119">
        <v>1.156413336260155</v>
      </c>
      <c r="CE117" s="119">
        <v>1.1507406020378976</v>
      </c>
      <c r="CF117" s="119">
        <v>1.1614747449039293</v>
      </c>
      <c r="CG117" s="119">
        <v>1.098996628284036</v>
      </c>
      <c r="CH117" s="119">
        <v>1.1198663100517936</v>
      </c>
      <c r="CI117" s="119">
        <v>1.1407359918195514</v>
      </c>
      <c r="CJ117" s="119">
        <v>1.1706283106925575</v>
      </c>
      <c r="CK117" s="119">
        <v>1.4063470437957231</v>
      </c>
      <c r="CL117" s="119">
        <v>1.1290783781726561</v>
      </c>
      <c r="CM117" s="119">
        <v>1.1282813223156321</v>
      </c>
      <c r="CN117" s="119">
        <v>1.1540846182827904</v>
      </c>
      <c r="CO117" s="119">
        <v>1.2375370001750559</v>
      </c>
      <c r="CP117" s="119">
        <v>1.5933280142861508</v>
      </c>
      <c r="CQ117" s="119">
        <v>1.1366756177443282</v>
      </c>
      <c r="CR117" s="119">
        <v>1.1236109856276668</v>
      </c>
    </row>
    <row r="118" spans="1:96" x14ac:dyDescent="0.3">
      <c r="A118" s="254"/>
      <c r="B118" s="59" t="s">
        <v>83</v>
      </c>
      <c r="C118" s="119">
        <v>1</v>
      </c>
      <c r="D118" s="119">
        <v>1</v>
      </c>
      <c r="E118" s="119">
        <v>1</v>
      </c>
      <c r="F118" s="119">
        <v>1</v>
      </c>
      <c r="G118" s="119">
        <v>1</v>
      </c>
      <c r="H118" s="119">
        <v>1</v>
      </c>
      <c r="I118" s="119">
        <v>1</v>
      </c>
      <c r="J118" s="119">
        <v>1</v>
      </c>
      <c r="K118" s="119">
        <v>1</v>
      </c>
      <c r="L118" s="119">
        <v>1</v>
      </c>
      <c r="M118" s="119">
        <v>1</v>
      </c>
      <c r="N118" s="119">
        <v>1</v>
      </c>
      <c r="O118" s="119">
        <v>1</v>
      </c>
      <c r="P118" s="119">
        <v>1</v>
      </c>
      <c r="Q118" s="119">
        <v>1</v>
      </c>
      <c r="R118" s="119">
        <v>1</v>
      </c>
      <c r="S118" s="119">
        <v>1</v>
      </c>
      <c r="T118" s="119">
        <v>1</v>
      </c>
      <c r="U118" s="119">
        <v>1</v>
      </c>
      <c r="V118" s="119">
        <v>1</v>
      </c>
      <c r="W118" s="119">
        <v>1</v>
      </c>
      <c r="X118" s="119">
        <v>1</v>
      </c>
      <c r="Y118" s="119">
        <v>1</v>
      </c>
      <c r="Z118" s="119">
        <v>1</v>
      </c>
      <c r="AA118" s="119">
        <v>1</v>
      </c>
      <c r="AB118" s="119">
        <v>1</v>
      </c>
      <c r="AC118" s="119">
        <v>1</v>
      </c>
      <c r="AD118" s="119">
        <v>1</v>
      </c>
      <c r="AE118" s="119">
        <v>1</v>
      </c>
      <c r="AF118" s="119">
        <v>1</v>
      </c>
      <c r="AG118" s="119">
        <v>1</v>
      </c>
      <c r="AH118" s="119">
        <v>1</v>
      </c>
      <c r="AI118" s="119">
        <v>1</v>
      </c>
      <c r="AJ118" s="119">
        <v>1</v>
      </c>
      <c r="AK118" s="119">
        <v>1</v>
      </c>
      <c r="AL118" s="119">
        <v>1</v>
      </c>
      <c r="AM118" s="119">
        <v>1</v>
      </c>
      <c r="AN118" s="119">
        <v>1</v>
      </c>
      <c r="AO118" s="119">
        <v>1</v>
      </c>
      <c r="AP118" s="119">
        <v>1</v>
      </c>
      <c r="AQ118" s="119">
        <v>1</v>
      </c>
      <c r="AR118" s="119">
        <v>1</v>
      </c>
      <c r="AS118" s="119">
        <v>1</v>
      </c>
      <c r="AT118" s="119">
        <v>1</v>
      </c>
      <c r="AU118" s="119">
        <v>1</v>
      </c>
      <c r="AV118" s="119">
        <v>1</v>
      </c>
      <c r="AW118" s="119">
        <v>1</v>
      </c>
      <c r="AX118" s="119">
        <v>1</v>
      </c>
      <c r="AY118" s="119">
        <v>1</v>
      </c>
      <c r="AZ118" s="119">
        <v>1</v>
      </c>
      <c r="BA118" s="119">
        <v>1</v>
      </c>
      <c r="BB118" s="119">
        <v>1</v>
      </c>
      <c r="BC118" s="119">
        <v>1</v>
      </c>
      <c r="BD118" s="119">
        <v>1</v>
      </c>
      <c r="BE118" s="119">
        <v>1</v>
      </c>
      <c r="BF118" s="119">
        <v>1</v>
      </c>
      <c r="BG118" s="119">
        <v>1</v>
      </c>
      <c r="BH118" s="119">
        <v>1</v>
      </c>
      <c r="BI118" s="119">
        <v>1</v>
      </c>
      <c r="BJ118" s="119">
        <v>1</v>
      </c>
      <c r="BK118" s="119">
        <v>1</v>
      </c>
      <c r="BL118" s="119">
        <v>1</v>
      </c>
      <c r="BM118" s="119">
        <v>1</v>
      </c>
      <c r="BN118" s="119">
        <v>1</v>
      </c>
      <c r="BO118" s="119">
        <v>1</v>
      </c>
      <c r="BP118" s="119">
        <v>1</v>
      </c>
      <c r="BQ118" s="119">
        <v>1</v>
      </c>
      <c r="BR118" s="119">
        <v>1</v>
      </c>
      <c r="BS118" s="119">
        <v>1</v>
      </c>
      <c r="BT118" s="119">
        <v>1</v>
      </c>
      <c r="BU118" s="119">
        <v>1</v>
      </c>
      <c r="BV118" s="119">
        <v>1</v>
      </c>
      <c r="BW118" s="119">
        <v>1</v>
      </c>
      <c r="BX118" s="119">
        <v>1</v>
      </c>
      <c r="BY118" s="119">
        <v>1</v>
      </c>
      <c r="BZ118" s="119">
        <v>1</v>
      </c>
      <c r="CA118" s="119">
        <v>1</v>
      </c>
      <c r="CB118" s="119">
        <v>1</v>
      </c>
      <c r="CC118" s="119">
        <v>1</v>
      </c>
      <c r="CD118" s="119">
        <v>1</v>
      </c>
      <c r="CE118" s="119">
        <v>1</v>
      </c>
      <c r="CF118" s="119">
        <v>1</v>
      </c>
      <c r="CG118" s="119">
        <v>1</v>
      </c>
      <c r="CH118" s="119">
        <v>1</v>
      </c>
      <c r="CI118" s="119">
        <v>1</v>
      </c>
      <c r="CJ118" s="119">
        <v>1</v>
      </c>
      <c r="CK118" s="119">
        <v>1</v>
      </c>
      <c r="CL118" s="119">
        <v>1</v>
      </c>
      <c r="CM118" s="119">
        <v>1</v>
      </c>
      <c r="CN118" s="119">
        <v>1</v>
      </c>
      <c r="CO118" s="119">
        <v>1</v>
      </c>
      <c r="CP118" s="119">
        <v>1</v>
      </c>
      <c r="CQ118" s="119">
        <v>1</v>
      </c>
      <c r="CR118" s="119">
        <v>1</v>
      </c>
    </row>
    <row r="119" spans="1:96" x14ac:dyDescent="0.3">
      <c r="A119" s="255"/>
      <c r="B119" s="59" t="s">
        <v>84</v>
      </c>
      <c r="C119" s="119">
        <v>1</v>
      </c>
      <c r="D119" s="119">
        <v>1</v>
      </c>
      <c r="E119" s="119">
        <v>1</v>
      </c>
      <c r="F119" s="119">
        <v>1</v>
      </c>
      <c r="G119" s="119">
        <v>1</v>
      </c>
      <c r="H119" s="119">
        <v>1</v>
      </c>
      <c r="I119" s="119">
        <v>1</v>
      </c>
      <c r="J119" s="119">
        <v>1</v>
      </c>
      <c r="K119" s="119">
        <v>1</v>
      </c>
      <c r="L119" s="119">
        <v>1</v>
      </c>
      <c r="M119" s="119">
        <v>1</v>
      </c>
      <c r="N119" s="119">
        <v>1</v>
      </c>
      <c r="O119" s="119">
        <v>1</v>
      </c>
      <c r="P119" s="119">
        <v>1</v>
      </c>
      <c r="Q119" s="119">
        <v>1</v>
      </c>
      <c r="R119" s="119">
        <v>1</v>
      </c>
      <c r="S119" s="119">
        <v>1</v>
      </c>
      <c r="T119" s="119">
        <v>1</v>
      </c>
      <c r="U119" s="119">
        <v>1</v>
      </c>
      <c r="V119" s="119">
        <v>1</v>
      </c>
      <c r="W119" s="119">
        <v>1</v>
      </c>
      <c r="X119" s="119">
        <v>1</v>
      </c>
      <c r="Y119" s="119">
        <v>1</v>
      </c>
      <c r="Z119" s="119">
        <v>1</v>
      </c>
      <c r="AA119" s="119">
        <v>1</v>
      </c>
      <c r="AB119" s="119">
        <v>1</v>
      </c>
      <c r="AC119" s="119">
        <v>1</v>
      </c>
      <c r="AD119" s="119">
        <v>1</v>
      </c>
      <c r="AE119" s="119">
        <v>1</v>
      </c>
      <c r="AF119" s="119">
        <v>1</v>
      </c>
      <c r="AG119" s="119">
        <v>1</v>
      </c>
      <c r="AH119" s="119">
        <v>1</v>
      </c>
      <c r="AI119" s="119">
        <v>1</v>
      </c>
      <c r="AJ119" s="119">
        <v>1</v>
      </c>
      <c r="AK119" s="119">
        <v>1</v>
      </c>
      <c r="AL119" s="119">
        <v>1</v>
      </c>
      <c r="AM119" s="119">
        <v>1</v>
      </c>
      <c r="AN119" s="119">
        <v>1</v>
      </c>
      <c r="AO119" s="119">
        <v>1</v>
      </c>
      <c r="AP119" s="119">
        <v>1</v>
      </c>
      <c r="AQ119" s="119">
        <v>1</v>
      </c>
      <c r="AR119" s="119">
        <v>1</v>
      </c>
      <c r="AS119" s="119">
        <v>1</v>
      </c>
      <c r="AT119" s="119">
        <v>1</v>
      </c>
      <c r="AU119" s="119">
        <v>1</v>
      </c>
      <c r="AV119" s="119">
        <v>1</v>
      </c>
      <c r="AW119" s="119">
        <v>1</v>
      </c>
      <c r="AX119" s="119">
        <v>1</v>
      </c>
      <c r="AY119" s="119">
        <v>1</v>
      </c>
      <c r="AZ119" s="119">
        <v>1</v>
      </c>
      <c r="BA119" s="119">
        <v>1</v>
      </c>
      <c r="BB119" s="119">
        <v>1</v>
      </c>
      <c r="BC119" s="119">
        <v>1</v>
      </c>
      <c r="BD119" s="119">
        <v>1</v>
      </c>
      <c r="BE119" s="119">
        <v>1</v>
      </c>
      <c r="BF119" s="119">
        <v>1</v>
      </c>
      <c r="BG119" s="119">
        <v>1</v>
      </c>
      <c r="BH119" s="119">
        <v>1</v>
      </c>
      <c r="BI119" s="119">
        <v>1</v>
      </c>
      <c r="BJ119" s="119">
        <v>1</v>
      </c>
      <c r="BK119" s="119">
        <v>1</v>
      </c>
      <c r="BL119" s="119">
        <v>1</v>
      </c>
      <c r="BM119" s="119">
        <v>1</v>
      </c>
      <c r="BN119" s="119">
        <v>1</v>
      </c>
      <c r="BO119" s="119">
        <v>1</v>
      </c>
      <c r="BP119" s="119">
        <v>1</v>
      </c>
      <c r="BQ119" s="119">
        <v>1</v>
      </c>
      <c r="BR119" s="119">
        <v>1</v>
      </c>
      <c r="BS119" s="119">
        <v>1</v>
      </c>
      <c r="BT119" s="119">
        <v>1</v>
      </c>
      <c r="BU119" s="119">
        <v>1</v>
      </c>
      <c r="BV119" s="119">
        <v>1</v>
      </c>
      <c r="BW119" s="119">
        <v>1</v>
      </c>
      <c r="BX119" s="119">
        <v>1</v>
      </c>
      <c r="BY119" s="119">
        <v>1</v>
      </c>
      <c r="BZ119" s="119">
        <v>1</v>
      </c>
      <c r="CA119" s="119">
        <v>1</v>
      </c>
      <c r="CB119" s="119">
        <v>1</v>
      </c>
      <c r="CC119" s="119">
        <v>1</v>
      </c>
      <c r="CD119" s="119">
        <v>1</v>
      </c>
      <c r="CE119" s="119">
        <v>1</v>
      </c>
      <c r="CF119" s="119">
        <v>1</v>
      </c>
      <c r="CG119" s="119">
        <v>1</v>
      </c>
      <c r="CH119" s="119">
        <v>1</v>
      </c>
      <c r="CI119" s="119">
        <v>1</v>
      </c>
      <c r="CJ119" s="119">
        <v>1</v>
      </c>
      <c r="CK119" s="119">
        <v>1</v>
      </c>
      <c r="CL119" s="119">
        <v>1</v>
      </c>
      <c r="CM119" s="119">
        <v>1</v>
      </c>
      <c r="CN119" s="119">
        <v>1</v>
      </c>
      <c r="CO119" s="119">
        <v>1</v>
      </c>
      <c r="CP119" s="119">
        <v>1</v>
      </c>
      <c r="CQ119" s="119">
        <v>1</v>
      </c>
      <c r="CR119" s="119">
        <v>1</v>
      </c>
    </row>
    <row r="122" spans="1:96" x14ac:dyDescent="0.3">
      <c r="D122">
        <f>(C65+E65)/2</f>
        <v>0.84586454045378456</v>
      </c>
    </row>
  </sheetData>
  <mergeCells count="9">
    <mergeCell ref="A81:A93"/>
    <mergeCell ref="A94:A106"/>
    <mergeCell ref="A107:A119"/>
    <mergeCell ref="A3:A15"/>
    <mergeCell ref="A16:A28"/>
    <mergeCell ref="A29:A41"/>
    <mergeCell ref="A42:A54"/>
    <mergeCell ref="A55:A67"/>
    <mergeCell ref="A68:A80"/>
  </mergeCells>
  <pageMargins left="0.7" right="0.7" top="0.75" bottom="0.75" header="0.3" footer="0.3"/>
  <pageSetup paperSize="9" orientation="portrait"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R121"/>
  <sheetViews>
    <sheetView zoomScaleNormal="100" workbookViewId="0">
      <selection activeCell="D12" sqref="D12"/>
    </sheetView>
  </sheetViews>
  <sheetFormatPr baseColWidth="10" defaultRowHeight="14.4" x14ac:dyDescent="0.3"/>
  <cols>
    <col min="1" max="1" width="31.5546875" customWidth="1"/>
    <col min="2" max="2" width="25.44140625" customWidth="1"/>
  </cols>
  <sheetData>
    <row r="1" spans="1:96" ht="43.2" x14ac:dyDescent="0.3">
      <c r="A1" s="58" t="s">
        <v>769</v>
      </c>
      <c r="B1" s="89" t="s">
        <v>382</v>
      </c>
      <c r="C1" s="83">
        <v>2006</v>
      </c>
      <c r="D1" s="58">
        <v>2007</v>
      </c>
      <c r="E1" s="83">
        <v>2008</v>
      </c>
      <c r="F1" s="58">
        <v>2009</v>
      </c>
      <c r="G1" s="83">
        <v>2010</v>
      </c>
      <c r="H1" s="58">
        <v>2011</v>
      </c>
      <c r="I1" s="83">
        <v>2012</v>
      </c>
      <c r="J1" s="58">
        <v>2013</v>
      </c>
      <c r="K1" s="83">
        <v>2014</v>
      </c>
      <c r="L1" s="58">
        <v>2015</v>
      </c>
      <c r="M1" s="83">
        <v>2016</v>
      </c>
      <c r="N1" s="58">
        <v>2017</v>
      </c>
      <c r="O1" s="83">
        <v>2018</v>
      </c>
      <c r="P1" s="58">
        <v>2019</v>
      </c>
      <c r="Q1" s="83">
        <v>2020</v>
      </c>
      <c r="R1" s="58">
        <v>2021</v>
      </c>
      <c r="S1" s="83">
        <v>2022</v>
      </c>
      <c r="T1" s="58">
        <v>2023</v>
      </c>
      <c r="U1" s="83">
        <v>2024</v>
      </c>
      <c r="V1" s="58">
        <v>2025</v>
      </c>
      <c r="W1" s="83">
        <v>2026</v>
      </c>
      <c r="X1" s="58">
        <v>2027</v>
      </c>
      <c r="Y1" s="83">
        <v>2028</v>
      </c>
      <c r="Z1" s="58">
        <v>2029</v>
      </c>
      <c r="AA1" s="83">
        <v>2030</v>
      </c>
      <c r="AB1" s="58">
        <v>2031</v>
      </c>
      <c r="AC1" s="83">
        <v>2032</v>
      </c>
      <c r="AD1" s="58">
        <v>2033</v>
      </c>
      <c r="AE1" s="83">
        <v>2034</v>
      </c>
      <c r="AF1" s="58">
        <v>2035</v>
      </c>
      <c r="AG1" s="83">
        <v>2036</v>
      </c>
      <c r="AH1" s="58">
        <v>2037</v>
      </c>
      <c r="AI1" s="83">
        <v>2038</v>
      </c>
      <c r="AJ1" s="58">
        <v>2039</v>
      </c>
      <c r="AK1" s="83">
        <v>2040</v>
      </c>
      <c r="AL1" s="58">
        <v>2041</v>
      </c>
      <c r="AM1" s="83">
        <v>2042</v>
      </c>
      <c r="AN1" s="58">
        <v>2043</v>
      </c>
      <c r="AO1" s="83">
        <v>2044</v>
      </c>
      <c r="AP1" s="58">
        <v>2045</v>
      </c>
      <c r="AQ1" s="83">
        <v>2046</v>
      </c>
      <c r="AR1" s="58">
        <v>2047</v>
      </c>
      <c r="AS1" s="83">
        <v>2048</v>
      </c>
      <c r="AT1" s="58">
        <v>2049</v>
      </c>
      <c r="AU1" s="83">
        <v>2050</v>
      </c>
      <c r="AV1" s="58">
        <v>2051</v>
      </c>
      <c r="AW1" s="83">
        <v>2052</v>
      </c>
      <c r="AX1" s="58">
        <v>2053</v>
      </c>
      <c r="AY1" s="83">
        <v>2054</v>
      </c>
      <c r="AZ1" s="58">
        <v>2055</v>
      </c>
      <c r="BA1" s="83">
        <v>2056</v>
      </c>
      <c r="BB1" s="58">
        <v>2057</v>
      </c>
      <c r="BC1" s="83">
        <v>2058</v>
      </c>
      <c r="BD1" s="58">
        <v>2059</v>
      </c>
      <c r="BE1" s="83">
        <v>2060</v>
      </c>
      <c r="BF1" s="58">
        <v>2061</v>
      </c>
      <c r="BG1" s="83">
        <v>2062</v>
      </c>
      <c r="BH1" s="58">
        <v>2063</v>
      </c>
      <c r="BI1" s="83">
        <v>2064</v>
      </c>
      <c r="BJ1" s="58">
        <v>2065</v>
      </c>
      <c r="BK1" s="83">
        <v>2066</v>
      </c>
      <c r="BL1" s="58">
        <v>2067</v>
      </c>
      <c r="BM1" s="83">
        <v>2068</v>
      </c>
      <c r="BN1" s="58">
        <v>2069</v>
      </c>
      <c r="BO1" s="83">
        <v>2070</v>
      </c>
      <c r="BP1" s="58">
        <v>2071</v>
      </c>
      <c r="BQ1" s="83">
        <v>2072</v>
      </c>
      <c r="BR1" s="58">
        <v>2073</v>
      </c>
      <c r="BS1" s="83">
        <v>2074</v>
      </c>
      <c r="BT1" s="58">
        <v>2075</v>
      </c>
      <c r="BU1" s="83">
        <v>2076</v>
      </c>
      <c r="BV1" s="58">
        <v>2077</v>
      </c>
      <c r="BW1" s="83">
        <v>2078</v>
      </c>
      <c r="BX1" s="58">
        <v>2079</v>
      </c>
      <c r="BY1" s="83">
        <v>2080</v>
      </c>
      <c r="BZ1" s="58">
        <v>2081</v>
      </c>
      <c r="CA1" s="83">
        <v>2082</v>
      </c>
      <c r="CB1" s="83">
        <v>2083</v>
      </c>
      <c r="CC1" s="58">
        <v>2084</v>
      </c>
      <c r="CD1" s="83">
        <v>2085</v>
      </c>
      <c r="CE1" s="58">
        <v>2086</v>
      </c>
      <c r="CF1" s="83">
        <v>2087</v>
      </c>
      <c r="CG1" s="58">
        <v>2088</v>
      </c>
      <c r="CH1" s="83">
        <v>2089</v>
      </c>
      <c r="CI1" s="58">
        <v>2090</v>
      </c>
      <c r="CJ1" s="83">
        <v>2091</v>
      </c>
      <c r="CK1" s="58">
        <v>2092</v>
      </c>
      <c r="CL1" s="83">
        <v>2093</v>
      </c>
      <c r="CM1" s="58">
        <v>2094</v>
      </c>
      <c r="CN1" s="83">
        <v>2095</v>
      </c>
      <c r="CO1" s="58">
        <v>2096</v>
      </c>
      <c r="CP1" s="83">
        <v>2097</v>
      </c>
      <c r="CQ1" s="58">
        <v>2098</v>
      </c>
      <c r="CR1" s="58">
        <v>2099</v>
      </c>
    </row>
    <row r="2" spans="1:96" x14ac:dyDescent="0.3">
      <c r="A2" s="57" t="s">
        <v>1</v>
      </c>
      <c r="B2" s="57" t="s">
        <v>95</v>
      </c>
      <c r="C2" s="45" t="s">
        <v>210</v>
      </c>
      <c r="D2" s="45" t="s">
        <v>210</v>
      </c>
      <c r="E2" s="45" t="s">
        <v>210</v>
      </c>
      <c r="F2" s="45" t="s">
        <v>210</v>
      </c>
      <c r="G2" s="45" t="s">
        <v>210</v>
      </c>
      <c r="H2" s="45" t="s">
        <v>210</v>
      </c>
      <c r="I2" s="45" t="s">
        <v>210</v>
      </c>
      <c r="J2" s="45" t="s">
        <v>210</v>
      </c>
      <c r="K2" s="45" t="s">
        <v>210</v>
      </c>
      <c r="L2" s="45" t="s">
        <v>210</v>
      </c>
      <c r="M2" s="45" t="s">
        <v>210</v>
      </c>
      <c r="N2" s="45" t="s">
        <v>210</v>
      </c>
      <c r="O2" s="45" t="s">
        <v>210</v>
      </c>
      <c r="P2" s="45" t="s">
        <v>210</v>
      </c>
      <c r="Q2" s="45" t="s">
        <v>210</v>
      </c>
      <c r="R2" s="45" t="s">
        <v>210</v>
      </c>
      <c r="S2" s="45" t="s">
        <v>210</v>
      </c>
      <c r="T2" s="45" t="s">
        <v>210</v>
      </c>
      <c r="U2" s="45" t="s">
        <v>210</v>
      </c>
      <c r="V2" s="45" t="s">
        <v>210</v>
      </c>
      <c r="W2" s="45" t="s">
        <v>210</v>
      </c>
      <c r="X2" s="45" t="s">
        <v>210</v>
      </c>
      <c r="Y2" s="45" t="s">
        <v>210</v>
      </c>
      <c r="Z2" s="45" t="s">
        <v>210</v>
      </c>
      <c r="AA2" s="45" t="s">
        <v>210</v>
      </c>
      <c r="AB2" s="45" t="s">
        <v>210</v>
      </c>
      <c r="AC2" s="45" t="s">
        <v>210</v>
      </c>
      <c r="AD2" s="45" t="s">
        <v>210</v>
      </c>
      <c r="AE2" s="45" t="s">
        <v>210</v>
      </c>
      <c r="AF2" s="45" t="s">
        <v>210</v>
      </c>
      <c r="AG2" s="45" t="s">
        <v>210</v>
      </c>
      <c r="AH2" s="45" t="s">
        <v>210</v>
      </c>
      <c r="AI2" s="45" t="s">
        <v>210</v>
      </c>
      <c r="AJ2" s="45" t="s">
        <v>210</v>
      </c>
      <c r="AK2" s="45" t="s">
        <v>210</v>
      </c>
      <c r="AL2" s="45" t="s">
        <v>210</v>
      </c>
      <c r="AM2" s="45" t="s">
        <v>210</v>
      </c>
      <c r="AN2" s="45" t="s">
        <v>210</v>
      </c>
      <c r="AO2" s="45" t="s">
        <v>210</v>
      </c>
      <c r="AP2" s="45" t="s">
        <v>210</v>
      </c>
      <c r="AQ2" s="45" t="s">
        <v>210</v>
      </c>
      <c r="AR2" s="45" t="s">
        <v>210</v>
      </c>
      <c r="AS2" s="45" t="s">
        <v>210</v>
      </c>
      <c r="AT2" s="45" t="s">
        <v>210</v>
      </c>
      <c r="AU2" s="45" t="s">
        <v>210</v>
      </c>
      <c r="AV2" s="45" t="s">
        <v>210</v>
      </c>
      <c r="AW2" s="45" t="s">
        <v>210</v>
      </c>
      <c r="AX2" s="45" t="s">
        <v>210</v>
      </c>
      <c r="AY2" s="45" t="s">
        <v>210</v>
      </c>
      <c r="AZ2" s="45" t="s">
        <v>210</v>
      </c>
      <c r="BA2" s="45" t="s">
        <v>210</v>
      </c>
      <c r="BB2" s="45" t="s">
        <v>210</v>
      </c>
      <c r="BC2" s="45" t="s">
        <v>210</v>
      </c>
      <c r="BD2" s="45" t="s">
        <v>210</v>
      </c>
      <c r="BE2" s="45" t="s">
        <v>210</v>
      </c>
      <c r="BF2" s="45" t="s">
        <v>210</v>
      </c>
      <c r="BG2" s="45" t="s">
        <v>210</v>
      </c>
      <c r="BH2" s="45" t="s">
        <v>210</v>
      </c>
      <c r="BI2" s="45" t="s">
        <v>210</v>
      </c>
      <c r="BJ2" s="45" t="s">
        <v>210</v>
      </c>
      <c r="BK2" s="45" t="s">
        <v>210</v>
      </c>
      <c r="BL2" s="45" t="s">
        <v>210</v>
      </c>
      <c r="BM2" s="45" t="s">
        <v>210</v>
      </c>
      <c r="BN2" s="45" t="s">
        <v>210</v>
      </c>
      <c r="BO2" s="45" t="s">
        <v>210</v>
      </c>
      <c r="BP2" s="45" t="s">
        <v>210</v>
      </c>
      <c r="BQ2" s="45" t="s">
        <v>210</v>
      </c>
      <c r="BR2" s="45" t="s">
        <v>210</v>
      </c>
      <c r="BS2" s="45" t="s">
        <v>210</v>
      </c>
      <c r="BT2" s="45" t="s">
        <v>210</v>
      </c>
      <c r="BU2" s="45" t="s">
        <v>210</v>
      </c>
      <c r="BV2" s="45" t="s">
        <v>210</v>
      </c>
      <c r="BW2" s="45" t="s">
        <v>210</v>
      </c>
      <c r="BX2" s="45" t="s">
        <v>210</v>
      </c>
      <c r="BY2" s="45" t="s">
        <v>210</v>
      </c>
      <c r="BZ2" s="45" t="s">
        <v>210</v>
      </c>
      <c r="CA2" s="45" t="s">
        <v>210</v>
      </c>
      <c r="CB2" s="45" t="s">
        <v>210</v>
      </c>
      <c r="CC2" s="45" t="s">
        <v>210</v>
      </c>
      <c r="CD2" s="45" t="s">
        <v>210</v>
      </c>
      <c r="CE2" s="45" t="s">
        <v>210</v>
      </c>
      <c r="CF2" s="45" t="s">
        <v>210</v>
      </c>
      <c r="CG2" s="45" t="s">
        <v>210</v>
      </c>
      <c r="CH2" s="45" t="s">
        <v>210</v>
      </c>
      <c r="CI2" s="45" t="s">
        <v>210</v>
      </c>
      <c r="CJ2" s="45" t="s">
        <v>210</v>
      </c>
      <c r="CK2" s="45" t="s">
        <v>210</v>
      </c>
      <c r="CL2" s="45" t="s">
        <v>210</v>
      </c>
      <c r="CM2" s="45" t="s">
        <v>210</v>
      </c>
      <c r="CN2" s="45" t="s">
        <v>210</v>
      </c>
      <c r="CO2" s="45" t="s">
        <v>210</v>
      </c>
      <c r="CP2" s="45" t="s">
        <v>210</v>
      </c>
      <c r="CQ2" s="45" t="s">
        <v>210</v>
      </c>
      <c r="CR2" s="45" t="s">
        <v>210</v>
      </c>
    </row>
    <row r="3" spans="1:96" x14ac:dyDescent="0.3">
      <c r="A3" s="253" t="s">
        <v>11</v>
      </c>
      <c r="B3" s="59" t="s">
        <v>72</v>
      </c>
      <c r="C3" s="119">
        <v>0.92030943062408133</v>
      </c>
      <c r="D3" s="119">
        <v>1.0131207880627331</v>
      </c>
      <c r="E3" s="119">
        <v>0.9976020304866916</v>
      </c>
      <c r="F3" s="119">
        <v>1.0272907828360029</v>
      </c>
      <c r="G3" s="119">
        <v>0.99638557090498947</v>
      </c>
      <c r="H3" s="119">
        <v>0.93594090008646103</v>
      </c>
      <c r="I3" s="119">
        <v>1.0118278228517243</v>
      </c>
      <c r="J3" s="119">
        <v>1.0653002924898118</v>
      </c>
      <c r="K3" s="119">
        <v>0.98194644964730837</v>
      </c>
      <c r="L3" s="119">
        <v>1.0189057116257974</v>
      </c>
      <c r="M3" s="119">
        <v>0.88624272676071891</v>
      </c>
      <c r="N3" s="119">
        <v>0.96511422892869647</v>
      </c>
      <c r="O3" s="119">
        <v>0.9882105040644924</v>
      </c>
      <c r="P3" s="119">
        <v>1.0319449042870432</v>
      </c>
      <c r="Q3" s="119">
        <v>0.93808875937566838</v>
      </c>
      <c r="R3" s="119">
        <v>0.9779245641932901</v>
      </c>
      <c r="S3" s="119">
        <v>0.9307729622616735</v>
      </c>
      <c r="T3" s="119">
        <v>0.96509232762837505</v>
      </c>
      <c r="U3" s="119">
        <v>0.96244914720463737</v>
      </c>
      <c r="V3" s="119">
        <v>1.0107186330963882</v>
      </c>
      <c r="W3" s="119">
        <v>0.84301413853189555</v>
      </c>
      <c r="X3" s="119">
        <v>0.88505621149776681</v>
      </c>
      <c r="Y3" s="119">
        <v>0.91375461564307126</v>
      </c>
      <c r="Z3" s="119">
        <v>0.8668887732975783</v>
      </c>
      <c r="AA3" s="119">
        <v>0.96749196853861708</v>
      </c>
      <c r="AB3" s="119">
        <v>0.97359903212762389</v>
      </c>
      <c r="AC3" s="119">
        <v>0.91551617045175171</v>
      </c>
      <c r="AD3" s="119">
        <v>0.88976931102739876</v>
      </c>
      <c r="AE3" s="119">
        <v>0.92822734069747281</v>
      </c>
      <c r="AF3" s="119">
        <v>0.91170160831996083</v>
      </c>
      <c r="AG3" s="119">
        <v>0.91899556503894531</v>
      </c>
      <c r="AH3" s="119">
        <v>1.0598780590761701</v>
      </c>
      <c r="AI3" s="119">
        <v>0.90137862949928171</v>
      </c>
      <c r="AJ3" s="119">
        <v>0.95459985789197321</v>
      </c>
      <c r="AK3" s="119">
        <v>0.94372966758822352</v>
      </c>
      <c r="AL3" s="119">
        <v>0.95837566289720755</v>
      </c>
      <c r="AM3" s="119">
        <v>0.84263324045071797</v>
      </c>
      <c r="AN3" s="119">
        <v>0.95697402903373918</v>
      </c>
      <c r="AO3" s="119">
        <v>0.93860451422742541</v>
      </c>
      <c r="AP3" s="119">
        <v>0.83642866382431724</v>
      </c>
      <c r="AQ3" s="119">
        <v>0.85504776150065853</v>
      </c>
      <c r="AR3" s="119">
        <v>0.86674227009999572</v>
      </c>
      <c r="AS3" s="119">
        <v>0.83134976154414053</v>
      </c>
      <c r="AT3" s="119">
        <v>0.84707889612904697</v>
      </c>
      <c r="AU3" s="119">
        <v>0.91155584201329898</v>
      </c>
      <c r="AV3" s="119">
        <v>0.79727473839421514</v>
      </c>
      <c r="AW3" s="119">
        <v>0.82227457727172426</v>
      </c>
      <c r="AX3" s="119">
        <v>0.89600573633366931</v>
      </c>
      <c r="AY3" s="119">
        <v>0.91732051281277038</v>
      </c>
      <c r="AZ3" s="119">
        <v>0.87420865674847847</v>
      </c>
      <c r="BA3" s="119">
        <v>0.89764335158075659</v>
      </c>
      <c r="BB3" s="119">
        <v>0.90259748149484487</v>
      </c>
      <c r="BC3" s="119">
        <v>0.99945815642370894</v>
      </c>
      <c r="BD3" s="119">
        <v>0.97660653852429602</v>
      </c>
      <c r="BE3" s="119">
        <v>0.81767147584771593</v>
      </c>
      <c r="BF3" s="119">
        <v>0.81647395614929619</v>
      </c>
      <c r="BG3" s="119">
        <v>0.80986626701336151</v>
      </c>
      <c r="BH3" s="119">
        <v>0.89282342354004895</v>
      </c>
      <c r="BI3" s="119">
        <v>0.91785450638640187</v>
      </c>
      <c r="BJ3" s="119">
        <v>0.91859389178288253</v>
      </c>
      <c r="BK3" s="119">
        <v>0.82975609369343051</v>
      </c>
      <c r="BL3" s="119">
        <v>0.81070527578398288</v>
      </c>
      <c r="BM3" s="119">
        <v>0.91229356286581975</v>
      </c>
      <c r="BN3" s="119">
        <v>0.88614887507634121</v>
      </c>
      <c r="BO3" s="119">
        <v>0.85641419605725411</v>
      </c>
      <c r="BP3" s="119">
        <v>0.84023994790754619</v>
      </c>
      <c r="BQ3" s="119">
        <v>0.79124143915373735</v>
      </c>
      <c r="BR3" s="119">
        <v>0.97373422879999472</v>
      </c>
      <c r="BS3" s="119">
        <v>0.96391170689099848</v>
      </c>
      <c r="BT3" s="119">
        <v>0.95610900577271407</v>
      </c>
      <c r="BU3" s="119">
        <v>0.87253825991548151</v>
      </c>
      <c r="BV3" s="119">
        <v>0.94877307218988638</v>
      </c>
      <c r="BW3" s="119">
        <v>0.80374659627508627</v>
      </c>
      <c r="BX3" s="119">
        <v>0.95436173272939928</v>
      </c>
      <c r="BY3" s="119">
        <v>0.86970171973641908</v>
      </c>
      <c r="BZ3" s="119">
        <v>0.87464911422067315</v>
      </c>
      <c r="CA3" s="119">
        <v>0.88274840009053923</v>
      </c>
      <c r="CB3" s="119">
        <v>0.87338881859837358</v>
      </c>
      <c r="CC3" s="119">
        <v>0.88385872071778404</v>
      </c>
      <c r="CD3" s="119">
        <v>0.97932416958289026</v>
      </c>
      <c r="CE3" s="119">
        <v>0.95676760311412756</v>
      </c>
      <c r="CF3" s="119">
        <v>0.82074593268344964</v>
      </c>
      <c r="CG3" s="119">
        <v>0.89176220439942089</v>
      </c>
      <c r="CH3" s="119">
        <v>0.88658380305308782</v>
      </c>
      <c r="CI3" s="119">
        <v>0.76344627658624475</v>
      </c>
      <c r="CJ3" s="119">
        <v>0.82962851292087403</v>
      </c>
      <c r="CK3" s="119">
        <v>0.88366959802330847</v>
      </c>
      <c r="CL3" s="119">
        <v>0.89130803044018503</v>
      </c>
      <c r="CM3" s="119">
        <v>0.79737817843891734</v>
      </c>
      <c r="CN3" s="119">
        <v>0.8961689882005337</v>
      </c>
      <c r="CO3" s="119">
        <v>0.83924015301618204</v>
      </c>
      <c r="CP3" s="119">
        <v>0.8461919267716963</v>
      </c>
      <c r="CQ3" s="119">
        <v>0.89207719917186434</v>
      </c>
      <c r="CR3" s="119">
        <v>0.88440029574731738</v>
      </c>
    </row>
    <row r="4" spans="1:96" x14ac:dyDescent="0.3">
      <c r="A4" s="254"/>
      <c r="B4" s="59" t="s">
        <v>73</v>
      </c>
      <c r="C4" s="119">
        <v>0.99486925762856682</v>
      </c>
      <c r="D4" s="119">
        <v>0.99268943022174005</v>
      </c>
      <c r="E4" s="119">
        <v>0.9622861178060681</v>
      </c>
      <c r="F4" s="119">
        <v>1.0114668540083971</v>
      </c>
      <c r="G4" s="119">
        <v>1.0004360422561924</v>
      </c>
      <c r="H4" s="119">
        <v>1.0061224450017812</v>
      </c>
      <c r="I4" s="119">
        <v>1.0103838914091665</v>
      </c>
      <c r="J4" s="119">
        <v>1.0017592035284395</v>
      </c>
      <c r="K4" s="119">
        <v>0.99925849240370312</v>
      </c>
      <c r="L4" s="119">
        <v>0.9858379688274298</v>
      </c>
      <c r="M4" s="119">
        <v>0.97177211664630236</v>
      </c>
      <c r="N4" s="119">
        <v>0.99448382763721321</v>
      </c>
      <c r="O4" s="119">
        <v>1.0029427124124617</v>
      </c>
      <c r="P4" s="119">
        <v>0.99853191310846201</v>
      </c>
      <c r="Q4" s="119">
        <v>1.0104242822480809</v>
      </c>
      <c r="R4" s="119">
        <v>1.008602450033194</v>
      </c>
      <c r="S4" s="119">
        <v>0.98337401726953344</v>
      </c>
      <c r="T4" s="119">
        <v>0.97144669138720818</v>
      </c>
      <c r="U4" s="119">
        <v>0.98872580809374122</v>
      </c>
      <c r="V4" s="119">
        <v>1.013571962460788</v>
      </c>
      <c r="W4" s="119">
        <v>0.97886139526493565</v>
      </c>
      <c r="X4" s="119">
        <v>0.97591878984689273</v>
      </c>
      <c r="Y4" s="119">
        <v>0.98757710029899171</v>
      </c>
      <c r="Z4" s="119">
        <v>0.98623327062557731</v>
      </c>
      <c r="AA4" s="119">
        <v>1.0099449309423876</v>
      </c>
      <c r="AB4" s="119">
        <v>0.98394381960517219</v>
      </c>
      <c r="AC4" s="119">
        <v>0.98659566201105098</v>
      </c>
      <c r="AD4" s="119">
        <v>0.98100357098188917</v>
      </c>
      <c r="AE4" s="119">
        <v>1.0024294435017775</v>
      </c>
      <c r="AF4" s="119">
        <v>0.98180280847465917</v>
      </c>
      <c r="AG4" s="119">
        <v>0.99048644814882436</v>
      </c>
      <c r="AH4" s="119">
        <v>1.004607519896723</v>
      </c>
      <c r="AI4" s="119">
        <v>0.98648580202274661</v>
      </c>
      <c r="AJ4" s="119">
        <v>0.97106720765639798</v>
      </c>
      <c r="AK4" s="119">
        <v>0.97908176242107658</v>
      </c>
      <c r="AL4" s="119">
        <v>1.0101350340809305</v>
      </c>
      <c r="AM4" s="119">
        <v>0.97478283393406517</v>
      </c>
      <c r="AN4" s="119">
        <v>0.9782291640344265</v>
      </c>
      <c r="AO4" s="119">
        <v>0.95538932011292976</v>
      </c>
      <c r="AP4" s="119">
        <v>0.97151514434341979</v>
      </c>
      <c r="AQ4" s="119">
        <v>0.97284028133702749</v>
      </c>
      <c r="AR4" s="119">
        <v>0.96585478813615477</v>
      </c>
      <c r="AS4" s="119">
        <v>0.96735869814846409</v>
      </c>
      <c r="AT4" s="119">
        <v>0.97631027857242469</v>
      </c>
      <c r="AU4" s="119">
        <v>0.99301845025091884</v>
      </c>
      <c r="AV4" s="119">
        <v>0.97263381045748232</v>
      </c>
      <c r="AW4" s="119">
        <v>0.9760261125615064</v>
      </c>
      <c r="AX4" s="119">
        <v>1.0137578265903333</v>
      </c>
      <c r="AY4" s="119">
        <v>0.96408506113606229</v>
      </c>
      <c r="AZ4" s="119">
        <v>0.98745022132119342</v>
      </c>
      <c r="BA4" s="119">
        <v>0.98891852905322075</v>
      </c>
      <c r="BB4" s="119">
        <v>0.9893216496880145</v>
      </c>
      <c r="BC4" s="119">
        <v>0.97320440335186098</v>
      </c>
      <c r="BD4" s="119">
        <v>0.98952880179970193</v>
      </c>
      <c r="BE4" s="119">
        <v>0.96223166134971228</v>
      </c>
      <c r="BF4" s="119">
        <v>0.97423229310232418</v>
      </c>
      <c r="BG4" s="119">
        <v>0.97283949456140473</v>
      </c>
      <c r="BH4" s="119">
        <v>0.9747595361262188</v>
      </c>
      <c r="BI4" s="119">
        <v>0.99625363223469054</v>
      </c>
      <c r="BJ4" s="119">
        <v>0.98806013055608366</v>
      </c>
      <c r="BK4" s="119">
        <v>0.9781603679992521</v>
      </c>
      <c r="BL4" s="119">
        <v>0.98754011120846286</v>
      </c>
      <c r="BM4" s="119">
        <v>0.99455666922468755</v>
      </c>
      <c r="BN4" s="119">
        <v>1.0030832145176589</v>
      </c>
      <c r="BO4" s="119">
        <v>0.98783795868164814</v>
      </c>
      <c r="BP4" s="119">
        <v>0.94955845261783389</v>
      </c>
      <c r="BQ4" s="119">
        <v>0.95810977725975244</v>
      </c>
      <c r="BR4" s="119">
        <v>0.998071620672769</v>
      </c>
      <c r="BS4" s="119">
        <v>1.0165533818621555</v>
      </c>
      <c r="BT4" s="119">
        <v>0.99619764025754487</v>
      </c>
      <c r="BU4" s="119">
        <v>0.96213439916788768</v>
      </c>
      <c r="BV4" s="119">
        <v>0.99744747349994745</v>
      </c>
      <c r="BW4" s="119">
        <v>0.96074581253798774</v>
      </c>
      <c r="BX4" s="119">
        <v>0.99089819064187001</v>
      </c>
      <c r="BY4" s="119">
        <v>0.96755845862702783</v>
      </c>
      <c r="BZ4" s="119">
        <v>1.0009376317652894</v>
      </c>
      <c r="CA4" s="119">
        <v>0.99011200354809958</v>
      </c>
      <c r="CB4" s="119">
        <v>0.99049250099368569</v>
      </c>
      <c r="CC4" s="119">
        <v>0.99685131790235493</v>
      </c>
      <c r="CD4" s="119">
        <v>0.99772255479845895</v>
      </c>
      <c r="CE4" s="119">
        <v>0.97363723534181701</v>
      </c>
      <c r="CF4" s="119">
        <v>0.98334654186960646</v>
      </c>
      <c r="CG4" s="119">
        <v>0.99172164578711686</v>
      </c>
      <c r="CH4" s="119">
        <v>0.98714295543325969</v>
      </c>
      <c r="CI4" s="119">
        <v>0.94552271443942204</v>
      </c>
      <c r="CJ4" s="119">
        <v>0.9786373471451586</v>
      </c>
      <c r="CK4" s="119">
        <v>0.98933128342616838</v>
      </c>
      <c r="CL4" s="119">
        <v>0.99102046181705905</v>
      </c>
      <c r="CM4" s="119">
        <v>0.97125722233397027</v>
      </c>
      <c r="CN4" s="119">
        <v>0.95564039879097906</v>
      </c>
      <c r="CO4" s="119">
        <v>0.96439558389438018</v>
      </c>
      <c r="CP4" s="119">
        <v>0.97161067786954924</v>
      </c>
      <c r="CQ4" s="119">
        <v>0.98315472638901091</v>
      </c>
      <c r="CR4" s="119">
        <v>0.97607682999171941</v>
      </c>
    </row>
    <row r="5" spans="1:96" x14ac:dyDescent="0.3">
      <c r="A5" s="254"/>
      <c r="B5" s="59" t="s">
        <v>74</v>
      </c>
      <c r="C5" s="119">
        <v>0.94904050786207628</v>
      </c>
      <c r="D5" s="119">
        <v>0.96926863602096591</v>
      </c>
      <c r="E5" s="119">
        <v>1.0275322022468565</v>
      </c>
      <c r="F5" s="119">
        <v>1.0311269591708816</v>
      </c>
      <c r="G5" s="119">
        <v>1.0356841511131003</v>
      </c>
      <c r="H5" s="119">
        <v>0.96103387359475367</v>
      </c>
      <c r="I5" s="119">
        <v>1.001292464792042</v>
      </c>
      <c r="J5" s="119">
        <v>1.0306939391286529</v>
      </c>
      <c r="K5" s="119">
        <v>0.99588802708865398</v>
      </c>
      <c r="L5" s="119">
        <v>1</v>
      </c>
      <c r="M5" s="119">
        <v>1</v>
      </c>
      <c r="N5" s="119">
        <v>1</v>
      </c>
      <c r="O5" s="119">
        <v>1</v>
      </c>
      <c r="P5" s="119">
        <v>1</v>
      </c>
      <c r="Q5" s="119">
        <v>1</v>
      </c>
      <c r="R5" s="119">
        <v>1</v>
      </c>
      <c r="S5" s="119">
        <v>1</v>
      </c>
      <c r="T5" s="119">
        <v>1</v>
      </c>
      <c r="U5" s="119">
        <v>1</v>
      </c>
      <c r="V5" s="119">
        <v>1</v>
      </c>
      <c r="W5" s="119">
        <v>1</v>
      </c>
      <c r="X5" s="119">
        <v>1</v>
      </c>
      <c r="Y5" s="119">
        <v>1</v>
      </c>
      <c r="Z5" s="119">
        <v>1</v>
      </c>
      <c r="AA5" s="119">
        <v>1</v>
      </c>
      <c r="AB5" s="119">
        <v>1</v>
      </c>
      <c r="AC5" s="119">
        <v>1</v>
      </c>
      <c r="AD5" s="119">
        <v>1</v>
      </c>
      <c r="AE5" s="119">
        <v>1</v>
      </c>
      <c r="AF5" s="119">
        <v>1</v>
      </c>
      <c r="AG5" s="119">
        <v>1</v>
      </c>
      <c r="AH5" s="119">
        <v>1</v>
      </c>
      <c r="AI5" s="119">
        <v>1</v>
      </c>
      <c r="AJ5" s="119">
        <v>1</v>
      </c>
      <c r="AK5" s="119">
        <v>1</v>
      </c>
      <c r="AL5" s="119">
        <v>1</v>
      </c>
      <c r="AM5" s="119">
        <v>1</v>
      </c>
      <c r="AN5" s="119">
        <v>1</v>
      </c>
      <c r="AO5" s="119">
        <v>1</v>
      </c>
      <c r="AP5" s="119">
        <v>1</v>
      </c>
      <c r="AQ5" s="119">
        <v>1</v>
      </c>
      <c r="AR5" s="119">
        <v>1</v>
      </c>
      <c r="AS5" s="119">
        <v>1</v>
      </c>
      <c r="AT5" s="119">
        <v>1</v>
      </c>
      <c r="AU5" s="119">
        <v>1</v>
      </c>
      <c r="AV5" s="119">
        <v>1</v>
      </c>
      <c r="AW5" s="119">
        <v>1</v>
      </c>
      <c r="AX5" s="119">
        <v>1</v>
      </c>
      <c r="AY5" s="119">
        <v>1</v>
      </c>
      <c r="AZ5" s="119">
        <v>1</v>
      </c>
      <c r="BA5" s="119">
        <v>1</v>
      </c>
      <c r="BB5" s="119">
        <v>1</v>
      </c>
      <c r="BC5" s="119">
        <v>1</v>
      </c>
      <c r="BD5" s="119">
        <v>1</v>
      </c>
      <c r="BE5" s="119">
        <v>1</v>
      </c>
      <c r="BF5" s="119">
        <v>1</v>
      </c>
      <c r="BG5" s="119">
        <v>1</v>
      </c>
      <c r="BH5" s="119">
        <v>1</v>
      </c>
      <c r="BI5" s="119">
        <v>1</v>
      </c>
      <c r="BJ5" s="119">
        <v>1</v>
      </c>
      <c r="BK5" s="119">
        <v>1</v>
      </c>
      <c r="BL5" s="119">
        <v>1</v>
      </c>
      <c r="BM5" s="119">
        <v>1</v>
      </c>
      <c r="BN5" s="119">
        <v>1</v>
      </c>
      <c r="BO5" s="119">
        <v>1</v>
      </c>
      <c r="BP5" s="119">
        <v>1</v>
      </c>
      <c r="BQ5" s="119">
        <v>1</v>
      </c>
      <c r="BR5" s="119">
        <v>1</v>
      </c>
      <c r="BS5" s="119">
        <v>1</v>
      </c>
      <c r="BT5" s="119">
        <v>1</v>
      </c>
      <c r="BU5" s="119">
        <v>1</v>
      </c>
      <c r="BV5" s="119">
        <v>1</v>
      </c>
      <c r="BW5" s="119">
        <v>1</v>
      </c>
      <c r="BX5" s="119">
        <v>1</v>
      </c>
      <c r="BY5" s="119">
        <v>1</v>
      </c>
      <c r="BZ5" s="119">
        <v>1</v>
      </c>
      <c r="CA5" s="119">
        <v>1</v>
      </c>
      <c r="CB5" s="119">
        <v>1</v>
      </c>
      <c r="CC5" s="119">
        <v>1</v>
      </c>
      <c r="CD5" s="119">
        <v>1</v>
      </c>
      <c r="CE5" s="119">
        <v>1</v>
      </c>
      <c r="CF5" s="119">
        <v>1</v>
      </c>
      <c r="CG5" s="119">
        <v>1</v>
      </c>
      <c r="CH5" s="119">
        <v>1</v>
      </c>
      <c r="CI5" s="119">
        <v>1</v>
      </c>
      <c r="CJ5" s="119">
        <v>1</v>
      </c>
      <c r="CK5" s="119">
        <v>1</v>
      </c>
      <c r="CL5" s="119">
        <v>1</v>
      </c>
      <c r="CM5" s="119">
        <v>1</v>
      </c>
      <c r="CN5" s="119">
        <v>1</v>
      </c>
      <c r="CO5" s="119">
        <v>1</v>
      </c>
      <c r="CP5" s="119">
        <v>1</v>
      </c>
      <c r="CQ5" s="119">
        <v>1</v>
      </c>
      <c r="CR5" s="119">
        <v>1</v>
      </c>
    </row>
    <row r="6" spans="1:96" x14ac:dyDescent="0.3">
      <c r="A6" s="254"/>
      <c r="B6" s="59" t="s">
        <v>75</v>
      </c>
      <c r="C6" s="119">
        <v>0.9237631998192295</v>
      </c>
      <c r="D6" s="119">
        <v>1.0225251073759145</v>
      </c>
      <c r="E6" s="119">
        <v>1.0056069599985649</v>
      </c>
      <c r="F6" s="119">
        <v>1.0428176662891055</v>
      </c>
      <c r="G6" s="119">
        <v>1.0001856456624572</v>
      </c>
      <c r="H6" s="119">
        <v>0.98566466625884408</v>
      </c>
      <c r="I6" s="119">
        <v>0.94411406856456992</v>
      </c>
      <c r="J6" s="119">
        <v>1.0352172044827463</v>
      </c>
      <c r="K6" s="119">
        <v>0.99278233272223892</v>
      </c>
      <c r="L6" s="119">
        <v>0.99739601907188025</v>
      </c>
      <c r="M6" s="119">
        <v>0.93048111923760046</v>
      </c>
      <c r="N6" s="119">
        <v>0.92634256344392463</v>
      </c>
      <c r="O6" s="119">
        <v>0.99002195113821423</v>
      </c>
      <c r="P6" s="119">
        <v>1.0403775159906481</v>
      </c>
      <c r="Q6" s="119">
        <v>0.91267178889899392</v>
      </c>
      <c r="R6" s="119">
        <v>0.96446295971918528</v>
      </c>
      <c r="S6" s="119">
        <v>0.95585711038211951</v>
      </c>
      <c r="T6" s="119">
        <v>1.0063313565430476</v>
      </c>
      <c r="U6" s="119">
        <v>0.99801976724573715</v>
      </c>
      <c r="V6" s="119">
        <v>0.98854285091856942</v>
      </c>
      <c r="W6" s="119">
        <v>0.8936490319307514</v>
      </c>
      <c r="X6" s="119">
        <v>0.93387242477781796</v>
      </c>
      <c r="Y6" s="119">
        <v>0.91416367280704658</v>
      </c>
      <c r="Z6" s="119">
        <v>0.8972254281042219</v>
      </c>
      <c r="AA6" s="119">
        <v>0.89832477384775389</v>
      </c>
      <c r="AB6" s="119">
        <v>0.98452176427789184</v>
      </c>
      <c r="AC6" s="119">
        <v>0.95762980297876898</v>
      </c>
      <c r="AD6" s="119">
        <v>0.91421833572004296</v>
      </c>
      <c r="AE6" s="119">
        <v>0.91576586860490528</v>
      </c>
      <c r="AF6" s="119">
        <v>0.96630246454713675</v>
      </c>
      <c r="AG6" s="119">
        <v>0.9425332208049263</v>
      </c>
      <c r="AH6" s="119">
        <v>1.0227999018160503</v>
      </c>
      <c r="AI6" s="119">
        <v>0.97811862496289803</v>
      </c>
      <c r="AJ6" s="119">
        <v>0.98739411682966105</v>
      </c>
      <c r="AK6" s="119">
        <v>0.93814181691167897</v>
      </c>
      <c r="AL6" s="119">
        <v>0.86823518920344489</v>
      </c>
      <c r="AM6" s="119">
        <v>0.89044455393535804</v>
      </c>
      <c r="AN6" s="119">
        <v>0.96745724279190681</v>
      </c>
      <c r="AO6" s="119">
        <v>0.99421749020981542</v>
      </c>
      <c r="AP6" s="119">
        <v>0.92670708584400174</v>
      </c>
      <c r="AQ6" s="119">
        <v>0.8776305440469877</v>
      </c>
      <c r="AR6" s="119">
        <v>0.90265807097433581</v>
      </c>
      <c r="AS6" s="119">
        <v>0.85769036928104347</v>
      </c>
      <c r="AT6" s="119">
        <v>0.84538648606537181</v>
      </c>
      <c r="AU6" s="119">
        <v>0.89812365760067803</v>
      </c>
      <c r="AV6" s="119">
        <v>0.8112300098919355</v>
      </c>
      <c r="AW6" s="119">
        <v>0.86398716702284606</v>
      </c>
      <c r="AX6" s="119">
        <v>0.86926429652849591</v>
      </c>
      <c r="AY6" s="119">
        <v>0.97249012016096337</v>
      </c>
      <c r="AZ6" s="119">
        <v>0.88637794222996447</v>
      </c>
      <c r="BA6" s="119">
        <v>0.85196087047768676</v>
      </c>
      <c r="BB6" s="119">
        <v>0.85916984204806135</v>
      </c>
      <c r="BC6" s="119">
        <v>1.0279050853031408</v>
      </c>
      <c r="BD6" s="119">
        <v>0.96392661920811895</v>
      </c>
      <c r="BE6" s="119">
        <v>0.8956488810036074</v>
      </c>
      <c r="BF6" s="119">
        <v>0.89397586034570276</v>
      </c>
      <c r="BG6" s="119">
        <v>0.82817071335607151</v>
      </c>
      <c r="BH6" s="119">
        <v>0.90595627838328596</v>
      </c>
      <c r="BI6" s="119">
        <v>0.9244052562390489</v>
      </c>
      <c r="BJ6" s="119">
        <v>0.8948399764417666</v>
      </c>
      <c r="BK6" s="119">
        <v>0.90565159650197335</v>
      </c>
      <c r="BL6" s="119">
        <v>0.84362563340070507</v>
      </c>
      <c r="BM6" s="119">
        <v>0.90364299824752203</v>
      </c>
      <c r="BN6" s="119">
        <v>0.90028197413456867</v>
      </c>
      <c r="BO6" s="119">
        <v>0.87628448327517006</v>
      </c>
      <c r="BP6" s="119">
        <v>0.89981979635802956</v>
      </c>
      <c r="BQ6" s="119">
        <v>0.87113899182972021</v>
      </c>
      <c r="BR6" s="119">
        <v>0.91002795327727615</v>
      </c>
      <c r="BS6" s="119">
        <v>0.87206557072636781</v>
      </c>
      <c r="BT6" s="119">
        <v>0.91883853316495812</v>
      </c>
      <c r="BU6" s="119">
        <v>0.91725519182887127</v>
      </c>
      <c r="BV6" s="119">
        <v>0.86722338282101652</v>
      </c>
      <c r="BW6" s="119">
        <v>0.86560971383167506</v>
      </c>
      <c r="BX6" s="119">
        <v>0.92383910398647706</v>
      </c>
      <c r="BY6" s="119">
        <v>0.92757530243089781</v>
      </c>
      <c r="BZ6" s="119">
        <v>0.80702495984054146</v>
      </c>
      <c r="CA6" s="119">
        <v>0.86792432765289895</v>
      </c>
      <c r="CB6" s="119">
        <v>0.91723200170865737</v>
      </c>
      <c r="CC6" s="119">
        <v>0.8738246680238424</v>
      </c>
      <c r="CD6" s="119">
        <v>0.95968854211123777</v>
      </c>
      <c r="CE6" s="119">
        <v>0.97810607141621109</v>
      </c>
      <c r="CF6" s="119">
        <v>0.88943716058067468</v>
      </c>
      <c r="CG6" s="119">
        <v>0.85601926011225449</v>
      </c>
      <c r="CH6" s="119">
        <v>0.88708600119701964</v>
      </c>
      <c r="CI6" s="119">
        <v>0.84588567058537523</v>
      </c>
      <c r="CJ6" s="119">
        <v>0.83869615984264367</v>
      </c>
      <c r="CK6" s="119">
        <v>0.83908341024637723</v>
      </c>
      <c r="CL6" s="119">
        <v>0.90792592545694517</v>
      </c>
      <c r="CM6" s="119">
        <v>0.87584143136845649</v>
      </c>
      <c r="CN6" s="119">
        <v>0.95938527558723385</v>
      </c>
      <c r="CO6" s="119">
        <v>0.89360941206862499</v>
      </c>
      <c r="CP6" s="119">
        <v>0.86363607822693256</v>
      </c>
      <c r="CQ6" s="119">
        <v>0.88954945411631159</v>
      </c>
      <c r="CR6" s="119">
        <v>0.93212426937450721</v>
      </c>
    </row>
    <row r="7" spans="1:96" x14ac:dyDescent="0.3">
      <c r="A7" s="254"/>
      <c r="B7" s="59" t="s">
        <v>76</v>
      </c>
      <c r="C7" s="119">
        <v>0.90916996967356778</v>
      </c>
      <c r="D7" s="119">
        <v>0.99482095158758144</v>
      </c>
      <c r="E7" s="119">
        <v>1.0134522493185798</v>
      </c>
      <c r="F7" s="119">
        <v>1.0650840933779351</v>
      </c>
      <c r="G7" s="119">
        <v>1.0075249045061698</v>
      </c>
      <c r="H7" s="119">
        <v>1.0062448582441645</v>
      </c>
      <c r="I7" s="119">
        <v>0.92389693329606259</v>
      </c>
      <c r="J7" s="119">
        <v>1.0449641284683875</v>
      </c>
      <c r="K7" s="119">
        <v>0.93746620602126096</v>
      </c>
      <c r="L7" s="119">
        <v>1.057950584792732</v>
      </c>
      <c r="M7" s="119">
        <v>0.90223792568884364</v>
      </c>
      <c r="N7" s="119">
        <v>0.89956805332349188</v>
      </c>
      <c r="O7" s="119">
        <v>1.0443737991855391</v>
      </c>
      <c r="P7" s="119">
        <v>0.99803217088488128</v>
      </c>
      <c r="Q7" s="119">
        <v>0.90732087862568511</v>
      </c>
      <c r="R7" s="119">
        <v>0.97671395504482761</v>
      </c>
      <c r="S7" s="119">
        <v>0.92117685585401798</v>
      </c>
      <c r="T7" s="119">
        <v>0.9464281124863495</v>
      </c>
      <c r="U7" s="119">
        <v>1.0262993191096301</v>
      </c>
      <c r="V7" s="119">
        <v>1.0334660967176599</v>
      </c>
      <c r="W7" s="119">
        <v>0.83976692950165632</v>
      </c>
      <c r="X7" s="119">
        <v>0.84793727138644803</v>
      </c>
      <c r="Y7" s="119">
        <v>0.87035672032046518</v>
      </c>
      <c r="Z7" s="119">
        <v>0.86256431242682097</v>
      </c>
      <c r="AA7" s="119">
        <v>0.97128398125038307</v>
      </c>
      <c r="AB7" s="119">
        <v>0.9481636196797435</v>
      </c>
      <c r="AC7" s="119">
        <v>0.98040551992947167</v>
      </c>
      <c r="AD7" s="119">
        <v>0.8911046058787816</v>
      </c>
      <c r="AE7" s="119">
        <v>0.9129056864447106</v>
      </c>
      <c r="AF7" s="119">
        <v>0.91090090214165842</v>
      </c>
      <c r="AG7" s="119">
        <v>0.93386120397327022</v>
      </c>
      <c r="AH7" s="119">
        <v>1.0381605321772625</v>
      </c>
      <c r="AI7" s="119">
        <v>0.91295300324099837</v>
      </c>
      <c r="AJ7" s="119">
        <v>0.89663077163686156</v>
      </c>
      <c r="AK7" s="119">
        <v>0.8922884560556269</v>
      </c>
      <c r="AL7" s="119">
        <v>0.99071849379002175</v>
      </c>
      <c r="AM7" s="119">
        <v>0.80537106643178935</v>
      </c>
      <c r="AN7" s="119">
        <v>0.96614380355538876</v>
      </c>
      <c r="AO7" s="119">
        <v>0.92593723012263918</v>
      </c>
      <c r="AP7" s="119">
        <v>0.83848049028074623</v>
      </c>
      <c r="AQ7" s="119">
        <v>0.83480834980361673</v>
      </c>
      <c r="AR7" s="119">
        <v>0.80862337538341922</v>
      </c>
      <c r="AS7" s="119">
        <v>0.78969443889612623</v>
      </c>
      <c r="AT7" s="119">
        <v>0.7719321359608593</v>
      </c>
      <c r="AU7" s="119">
        <v>0.8615679026457832</v>
      </c>
      <c r="AV7" s="119">
        <v>0.75551440367084988</v>
      </c>
      <c r="AW7" s="119">
        <v>0.78540588511998999</v>
      </c>
      <c r="AX7" s="119">
        <v>0.89473099131349143</v>
      </c>
      <c r="AY7" s="119">
        <v>0.8783138097849319</v>
      </c>
      <c r="AZ7" s="119">
        <v>0.88158393648992373</v>
      </c>
      <c r="BA7" s="119">
        <v>0.81599077805427489</v>
      </c>
      <c r="BB7" s="119">
        <v>0.85067145288841184</v>
      </c>
      <c r="BC7" s="119">
        <v>0.96456932618866997</v>
      </c>
      <c r="BD7" s="119">
        <v>0.97471923687369144</v>
      </c>
      <c r="BE7" s="119">
        <v>0.80329530007417738</v>
      </c>
      <c r="BF7" s="119">
        <v>0.79221999040874136</v>
      </c>
      <c r="BG7" s="119">
        <v>0.74068122429627115</v>
      </c>
      <c r="BH7" s="119">
        <v>0.83716334634746281</v>
      </c>
      <c r="BI7" s="119">
        <v>0.88368128411794555</v>
      </c>
      <c r="BJ7" s="119">
        <v>0.89149182120526016</v>
      </c>
      <c r="BK7" s="119">
        <v>0.8284563720215371</v>
      </c>
      <c r="BL7" s="119">
        <v>0.76810652822164194</v>
      </c>
      <c r="BM7" s="119">
        <v>0.88672575861130432</v>
      </c>
      <c r="BN7" s="119">
        <v>0.87090586944479964</v>
      </c>
      <c r="BO7" s="119">
        <v>0.84386954575946349</v>
      </c>
      <c r="BP7" s="119">
        <v>0.80127526849241815</v>
      </c>
      <c r="BQ7" s="119">
        <v>0.7647982100789158</v>
      </c>
      <c r="BR7" s="119">
        <v>0.95929611245943247</v>
      </c>
      <c r="BS7" s="119">
        <v>0.90691295544978989</v>
      </c>
      <c r="BT7" s="119">
        <v>0.90330829454959749</v>
      </c>
      <c r="BU7" s="119">
        <v>0.85157511203071667</v>
      </c>
      <c r="BV7" s="119">
        <v>0.89188899465135485</v>
      </c>
      <c r="BW7" s="119">
        <v>0.76126649267736279</v>
      </c>
      <c r="BX7" s="119">
        <v>0.88683456748685774</v>
      </c>
      <c r="BY7" s="119">
        <v>0.84904086835531867</v>
      </c>
      <c r="BZ7" s="119">
        <v>0.78572345218771578</v>
      </c>
      <c r="CA7" s="119">
        <v>0.83817900186560168</v>
      </c>
      <c r="CB7" s="119">
        <v>0.85691323245228879</v>
      </c>
      <c r="CC7" s="119">
        <v>0.83432750298249647</v>
      </c>
      <c r="CD7" s="119">
        <v>0.94092812451323504</v>
      </c>
      <c r="CE7" s="119">
        <v>0.93311958933491135</v>
      </c>
      <c r="CF7" s="119">
        <v>0.84473525996398269</v>
      </c>
      <c r="CG7" s="119">
        <v>0.81963258508479553</v>
      </c>
      <c r="CH7" s="119">
        <v>0.83731955949320325</v>
      </c>
      <c r="CI7" s="119">
        <v>0.73048345095230738</v>
      </c>
      <c r="CJ7" s="119">
        <v>0.80055592496722472</v>
      </c>
      <c r="CK7" s="119">
        <v>0.79388729607257724</v>
      </c>
      <c r="CL7" s="119">
        <v>0.84020382195048382</v>
      </c>
      <c r="CM7" s="119">
        <v>0.77556711651460708</v>
      </c>
      <c r="CN7" s="119">
        <v>0.86478967614630553</v>
      </c>
      <c r="CO7" s="119">
        <v>0.79145355056061195</v>
      </c>
      <c r="CP7" s="119">
        <v>0.78769050207371816</v>
      </c>
      <c r="CQ7" s="119">
        <v>0.86818668944093735</v>
      </c>
      <c r="CR7" s="119">
        <v>0.85663837764088013</v>
      </c>
    </row>
    <row r="8" spans="1:96" x14ac:dyDescent="0.3">
      <c r="A8" s="254"/>
      <c r="B8" s="59" t="s">
        <v>77</v>
      </c>
      <c r="C8" s="119">
        <v>1</v>
      </c>
      <c r="D8" s="119">
        <v>1</v>
      </c>
      <c r="E8" s="119">
        <v>1</v>
      </c>
      <c r="F8" s="119">
        <v>1</v>
      </c>
      <c r="G8" s="119">
        <v>1</v>
      </c>
      <c r="H8" s="119">
        <v>1</v>
      </c>
      <c r="I8" s="119">
        <v>1</v>
      </c>
      <c r="J8" s="119">
        <v>1</v>
      </c>
      <c r="K8" s="119">
        <v>1</v>
      </c>
      <c r="L8" s="119">
        <v>1</v>
      </c>
      <c r="M8" s="119">
        <v>1</v>
      </c>
      <c r="N8" s="119">
        <v>1</v>
      </c>
      <c r="O8" s="119">
        <v>1</v>
      </c>
      <c r="P8" s="119">
        <v>1</v>
      </c>
      <c r="Q8" s="119">
        <v>1</v>
      </c>
      <c r="R8" s="119">
        <v>1</v>
      </c>
      <c r="S8" s="119">
        <v>1</v>
      </c>
      <c r="T8" s="119">
        <v>1</v>
      </c>
      <c r="U8" s="119">
        <v>1</v>
      </c>
      <c r="V8" s="119">
        <v>1</v>
      </c>
      <c r="W8" s="119">
        <v>1</v>
      </c>
      <c r="X8" s="119">
        <v>1</v>
      </c>
      <c r="Y8" s="119">
        <v>1</v>
      </c>
      <c r="Z8" s="119">
        <v>1</v>
      </c>
      <c r="AA8" s="119">
        <v>1</v>
      </c>
      <c r="AB8" s="119">
        <v>1</v>
      </c>
      <c r="AC8" s="119">
        <v>1</v>
      </c>
      <c r="AD8" s="119">
        <v>1</v>
      </c>
      <c r="AE8" s="119">
        <v>1</v>
      </c>
      <c r="AF8" s="119">
        <v>1</v>
      </c>
      <c r="AG8" s="119">
        <v>1</v>
      </c>
      <c r="AH8" s="119">
        <v>1</v>
      </c>
      <c r="AI8" s="119">
        <v>1</v>
      </c>
      <c r="AJ8" s="119">
        <v>1</v>
      </c>
      <c r="AK8" s="119">
        <v>1</v>
      </c>
      <c r="AL8" s="119">
        <v>1</v>
      </c>
      <c r="AM8" s="119">
        <v>1</v>
      </c>
      <c r="AN8" s="119">
        <v>1</v>
      </c>
      <c r="AO8" s="119">
        <v>1</v>
      </c>
      <c r="AP8" s="119">
        <v>1</v>
      </c>
      <c r="AQ8" s="119">
        <v>1</v>
      </c>
      <c r="AR8" s="119">
        <v>1</v>
      </c>
      <c r="AS8" s="119">
        <v>1</v>
      </c>
      <c r="AT8" s="119">
        <v>1</v>
      </c>
      <c r="AU8" s="119">
        <v>1</v>
      </c>
      <c r="AV8" s="119">
        <v>1</v>
      </c>
      <c r="AW8" s="119">
        <v>1</v>
      </c>
      <c r="AX8" s="119">
        <v>1</v>
      </c>
      <c r="AY8" s="119">
        <v>1</v>
      </c>
      <c r="AZ8" s="119">
        <v>1</v>
      </c>
      <c r="BA8" s="119">
        <v>1</v>
      </c>
      <c r="BB8" s="119">
        <v>1</v>
      </c>
      <c r="BC8" s="119">
        <v>1</v>
      </c>
      <c r="BD8" s="119">
        <v>1</v>
      </c>
      <c r="BE8" s="119">
        <v>1</v>
      </c>
      <c r="BF8" s="119">
        <v>1</v>
      </c>
      <c r="BG8" s="119">
        <v>1</v>
      </c>
      <c r="BH8" s="119">
        <v>1</v>
      </c>
      <c r="BI8" s="119">
        <v>1</v>
      </c>
      <c r="BJ8" s="119">
        <v>1</v>
      </c>
      <c r="BK8" s="119">
        <v>1</v>
      </c>
      <c r="BL8" s="119">
        <v>1</v>
      </c>
      <c r="BM8" s="119">
        <v>1</v>
      </c>
      <c r="BN8" s="119">
        <v>1</v>
      </c>
      <c r="BO8" s="119">
        <v>1</v>
      </c>
      <c r="BP8" s="119">
        <v>1</v>
      </c>
      <c r="BQ8" s="119">
        <v>1</v>
      </c>
      <c r="BR8" s="119">
        <v>1</v>
      </c>
      <c r="BS8" s="119">
        <v>1</v>
      </c>
      <c r="BT8" s="119">
        <v>1</v>
      </c>
      <c r="BU8" s="119">
        <v>1</v>
      </c>
      <c r="BV8" s="119">
        <v>1</v>
      </c>
      <c r="BW8" s="119">
        <v>1</v>
      </c>
      <c r="BX8" s="119">
        <v>1</v>
      </c>
      <c r="BY8" s="119">
        <v>1</v>
      </c>
      <c r="BZ8" s="119">
        <v>1</v>
      </c>
      <c r="CA8" s="119">
        <v>1</v>
      </c>
      <c r="CB8" s="119">
        <v>1</v>
      </c>
      <c r="CC8" s="119">
        <v>1</v>
      </c>
      <c r="CD8" s="119">
        <v>1</v>
      </c>
      <c r="CE8" s="119">
        <v>1</v>
      </c>
      <c r="CF8" s="119">
        <v>1</v>
      </c>
      <c r="CG8" s="119">
        <v>1</v>
      </c>
      <c r="CH8" s="119">
        <v>1</v>
      </c>
      <c r="CI8" s="119">
        <v>1</v>
      </c>
      <c r="CJ8" s="119">
        <v>1</v>
      </c>
      <c r="CK8" s="119">
        <v>1</v>
      </c>
      <c r="CL8" s="119">
        <v>1</v>
      </c>
      <c r="CM8" s="119">
        <v>1</v>
      </c>
      <c r="CN8" s="119">
        <v>1</v>
      </c>
      <c r="CO8" s="119">
        <v>1</v>
      </c>
      <c r="CP8" s="119">
        <v>1</v>
      </c>
      <c r="CQ8" s="119">
        <v>1</v>
      </c>
      <c r="CR8" s="119">
        <v>1</v>
      </c>
    </row>
    <row r="9" spans="1:96" x14ac:dyDescent="0.3">
      <c r="A9" s="254"/>
      <c r="B9" s="59" t="s">
        <v>78</v>
      </c>
      <c r="C9" s="119">
        <v>0.93730214426574088</v>
      </c>
      <c r="D9" s="119">
        <v>0.9743359983912715</v>
      </c>
      <c r="E9" s="119">
        <v>1.019994667100885</v>
      </c>
      <c r="F9" s="119">
        <v>1.0331762240376554</v>
      </c>
      <c r="G9" s="119">
        <v>1.0045352953290572</v>
      </c>
      <c r="H9" s="119">
        <v>1.0002050995675984</v>
      </c>
      <c r="I9" s="119">
        <v>0.9462400104523826</v>
      </c>
      <c r="J9" s="119">
        <v>1.086238450266515</v>
      </c>
      <c r="K9" s="119">
        <v>0.96637290273118803</v>
      </c>
      <c r="L9" s="119">
        <v>1.0264994296160213</v>
      </c>
      <c r="M9" s="119">
        <v>0.8901023435422275</v>
      </c>
      <c r="N9" s="119">
        <v>0.9354778890520441</v>
      </c>
      <c r="O9" s="119">
        <v>1.0410879586144444</v>
      </c>
      <c r="P9" s="119">
        <v>0.99691421051799867</v>
      </c>
      <c r="Q9" s="119">
        <v>0.88281258180234556</v>
      </c>
      <c r="R9" s="119">
        <v>0.98166264713557694</v>
      </c>
      <c r="S9" s="119">
        <v>0.91482597889692574</v>
      </c>
      <c r="T9" s="119">
        <v>0.93851219988781598</v>
      </c>
      <c r="U9" s="119">
        <v>1.0065667906981681</v>
      </c>
      <c r="V9" s="119">
        <v>0.94967312576177276</v>
      </c>
      <c r="W9" s="119">
        <v>0.84650686478010029</v>
      </c>
      <c r="X9" s="119">
        <v>0.82873523839029528</v>
      </c>
      <c r="Y9" s="119">
        <v>0.84436591813780248</v>
      </c>
      <c r="Z9" s="119">
        <v>0.83633513817961724</v>
      </c>
      <c r="AA9" s="119">
        <v>0.94400269175843343</v>
      </c>
      <c r="AB9" s="119">
        <v>0.92038817067904921</v>
      </c>
      <c r="AC9" s="119">
        <v>0.9270524728299433</v>
      </c>
      <c r="AD9" s="119">
        <v>0.85837356054950953</v>
      </c>
      <c r="AE9" s="119">
        <v>0.89349153706775652</v>
      </c>
      <c r="AF9" s="119">
        <v>0.87295756892938359</v>
      </c>
      <c r="AG9" s="119">
        <v>0.89513920354699505</v>
      </c>
      <c r="AH9" s="119">
        <v>1.0090327102356913</v>
      </c>
      <c r="AI9" s="119">
        <v>0.87728313477074515</v>
      </c>
      <c r="AJ9" s="119">
        <v>0.89509563639001866</v>
      </c>
      <c r="AK9" s="119">
        <v>0.89668681585591981</v>
      </c>
      <c r="AL9" s="119">
        <v>0.92277708086013166</v>
      </c>
      <c r="AM9" s="119">
        <v>0.767359162757275</v>
      </c>
      <c r="AN9" s="119">
        <v>0.90703356205871521</v>
      </c>
      <c r="AO9" s="119">
        <v>0.92895137295877117</v>
      </c>
      <c r="AP9" s="119">
        <v>0.78757237934062141</v>
      </c>
      <c r="AQ9" s="119">
        <v>0.78662300956430575</v>
      </c>
      <c r="AR9" s="119">
        <v>0.76375063092226503</v>
      </c>
      <c r="AS9" s="119">
        <v>0.74022940380140811</v>
      </c>
      <c r="AT9" s="119">
        <v>0.73582495402953252</v>
      </c>
      <c r="AU9" s="119">
        <v>0.83719342525322826</v>
      </c>
      <c r="AV9" s="119">
        <v>0.72531226652238756</v>
      </c>
      <c r="AW9" s="119">
        <v>0.74156947773469495</v>
      </c>
      <c r="AX9" s="119">
        <v>0.84214301804862768</v>
      </c>
      <c r="AY9" s="119">
        <v>0.85134854416345895</v>
      </c>
      <c r="AZ9" s="119">
        <v>0.84850296921499813</v>
      </c>
      <c r="BA9" s="119">
        <v>0.78207947545711443</v>
      </c>
      <c r="BB9" s="119">
        <v>0.8082311673759861</v>
      </c>
      <c r="BC9" s="119">
        <v>0.8942166866320066</v>
      </c>
      <c r="BD9" s="119">
        <v>0.90239120020832075</v>
      </c>
      <c r="BE9" s="119">
        <v>0.75779817455437248</v>
      </c>
      <c r="BF9" s="119">
        <v>0.7350258462009418</v>
      </c>
      <c r="BG9" s="119">
        <v>0.64845472089815348</v>
      </c>
      <c r="BH9" s="119">
        <v>0.78350280439589315</v>
      </c>
      <c r="BI9" s="119">
        <v>0.85134559134472865</v>
      </c>
      <c r="BJ9" s="119">
        <v>0.83604436797464476</v>
      </c>
      <c r="BK9" s="119">
        <v>0.76549459858032354</v>
      </c>
      <c r="BL9" s="119">
        <v>0.70894250325420871</v>
      </c>
      <c r="BM9" s="119">
        <v>0.81618861288947353</v>
      </c>
      <c r="BN9" s="119">
        <v>0.82028960464070921</v>
      </c>
      <c r="BO9" s="119">
        <v>0.78225649495502481</v>
      </c>
      <c r="BP9" s="119">
        <v>0.74933864386989446</v>
      </c>
      <c r="BQ9" s="119">
        <v>0.68961771053496113</v>
      </c>
      <c r="BR9" s="119">
        <v>0.89404476447674963</v>
      </c>
      <c r="BS9" s="119">
        <v>0.83656630606815852</v>
      </c>
      <c r="BT9" s="119">
        <v>0.83140591802936148</v>
      </c>
      <c r="BU9" s="119">
        <v>0.80118568090745623</v>
      </c>
      <c r="BV9" s="119">
        <v>0.8094523544763611</v>
      </c>
      <c r="BW9" s="119">
        <v>0.68069752443074627</v>
      </c>
      <c r="BX9" s="119">
        <v>0.83380564371446342</v>
      </c>
      <c r="BY9" s="119">
        <v>0.79900922646569517</v>
      </c>
      <c r="BZ9" s="119">
        <v>0.72494593249755257</v>
      </c>
      <c r="CA9" s="119">
        <v>0.77162223398015006</v>
      </c>
      <c r="CB9" s="119">
        <v>0.79678009333059219</v>
      </c>
      <c r="CC9" s="119">
        <v>0.78227972615613017</v>
      </c>
      <c r="CD9" s="119">
        <v>0.85047852845425775</v>
      </c>
      <c r="CE9" s="119">
        <v>0.87420499811103058</v>
      </c>
      <c r="CF9" s="119">
        <v>0.75979691881275924</v>
      </c>
      <c r="CG9" s="119">
        <v>0.7467421035719003</v>
      </c>
      <c r="CH9" s="119">
        <v>0.77887446410688888</v>
      </c>
      <c r="CI9" s="119">
        <v>0.65283474892466187</v>
      </c>
      <c r="CJ9" s="119">
        <v>0.7268014662837744</v>
      </c>
      <c r="CK9" s="119">
        <v>0.71381342211425602</v>
      </c>
      <c r="CL9" s="119">
        <v>0.79490777116484634</v>
      </c>
      <c r="CM9" s="119">
        <v>0.69443146130604816</v>
      </c>
      <c r="CN9" s="119">
        <v>0.80711098668124659</v>
      </c>
      <c r="CO9" s="119">
        <v>0.69546740433396748</v>
      </c>
      <c r="CP9" s="119">
        <v>0.72012618794066086</v>
      </c>
      <c r="CQ9" s="119">
        <v>0.75998562072957809</v>
      </c>
      <c r="CR9" s="119">
        <v>0.80416226432056237</v>
      </c>
    </row>
    <row r="10" spans="1:96" x14ac:dyDescent="0.3">
      <c r="A10" s="254"/>
      <c r="B10" s="59" t="s">
        <v>96</v>
      </c>
      <c r="C10" s="119">
        <v>1.0251403169696727</v>
      </c>
      <c r="D10" s="119">
        <v>0.98768790256881989</v>
      </c>
      <c r="E10" s="119">
        <v>0.94582159306505886</v>
      </c>
      <c r="F10" s="119">
        <v>1.0037341627946934</v>
      </c>
      <c r="G10" s="119">
        <v>0.99580557233502953</v>
      </c>
      <c r="H10" s="119">
        <v>1.0324326491326656</v>
      </c>
      <c r="I10" s="119">
        <v>0.97301293085101714</v>
      </c>
      <c r="J10" s="119">
        <v>0.98358370267841078</v>
      </c>
      <c r="K10" s="119">
        <v>1.0263229184641336</v>
      </c>
      <c r="L10" s="119">
        <v>0.99027267027709376</v>
      </c>
      <c r="M10" s="119">
        <v>0.9974743568051313</v>
      </c>
      <c r="N10" s="119">
        <v>1.0080391067284331</v>
      </c>
      <c r="O10" s="119">
        <v>1.0117681284340376</v>
      </c>
      <c r="P10" s="119">
        <v>1.0013003110899652</v>
      </c>
      <c r="Q10" s="119">
        <v>0.99439292951332237</v>
      </c>
      <c r="R10" s="119">
        <v>1.0319017117545601</v>
      </c>
      <c r="S10" s="119">
        <v>0.9783472642717489</v>
      </c>
      <c r="T10" s="119">
        <v>1.0156446036064624</v>
      </c>
      <c r="U10" s="119">
        <v>1.0190830366952943</v>
      </c>
      <c r="V10" s="119">
        <v>1.0013550514234342</v>
      </c>
      <c r="W10" s="119">
        <v>1.0341189359704375</v>
      </c>
      <c r="X10" s="119">
        <v>1.0247249980585593</v>
      </c>
      <c r="Y10" s="119">
        <v>1.0236809109133216</v>
      </c>
      <c r="Z10" s="119">
        <v>1.0252360116700605</v>
      </c>
      <c r="AA10" s="119">
        <v>1.007312464779869</v>
      </c>
      <c r="AB10" s="119">
        <v>0.99336057231101005</v>
      </c>
      <c r="AC10" s="119">
        <v>1.0142860020951223</v>
      </c>
      <c r="AD10" s="119">
        <v>1.0117358020447469</v>
      </c>
      <c r="AE10" s="119">
        <v>1.0499136616976115</v>
      </c>
      <c r="AF10" s="119">
        <v>1.0167355664751907</v>
      </c>
      <c r="AG10" s="119">
        <v>1.0604841595178964</v>
      </c>
      <c r="AH10" s="119">
        <v>1.0096136833734426</v>
      </c>
      <c r="AI10" s="119">
        <v>1.0394301929462491</v>
      </c>
      <c r="AJ10" s="119">
        <v>1.044979685013663</v>
      </c>
      <c r="AK10" s="119">
        <v>1.0274453991984336</v>
      </c>
      <c r="AL10" s="119">
        <v>1.0337463389810242</v>
      </c>
      <c r="AM10" s="119">
        <v>1.0230158986668176</v>
      </c>
      <c r="AN10" s="119">
        <v>1.020074110972681</v>
      </c>
      <c r="AO10" s="119">
        <v>1.067515539000895</v>
      </c>
      <c r="AP10" s="119">
        <v>1.0368668398525591</v>
      </c>
      <c r="AQ10" s="119">
        <v>1.0046327878254504</v>
      </c>
      <c r="AR10" s="119">
        <v>1.0051204654843646</v>
      </c>
      <c r="AS10" s="119">
        <v>1.0098969039899583</v>
      </c>
      <c r="AT10" s="119">
        <v>1.0461150082715378</v>
      </c>
      <c r="AU10" s="119">
        <v>1.0114789742222612</v>
      </c>
      <c r="AV10" s="119">
        <v>1.0455884942037521</v>
      </c>
      <c r="AW10" s="119">
        <v>1.0297291638864312</v>
      </c>
      <c r="AX10" s="119">
        <v>1.0308018350674624</v>
      </c>
      <c r="AY10" s="119">
        <v>1.0219982646878107</v>
      </c>
      <c r="AZ10" s="119">
        <v>1.0541577798388879</v>
      </c>
      <c r="BA10" s="119">
        <v>1.070871399358218</v>
      </c>
      <c r="BB10" s="119">
        <v>1.0272258678286124</v>
      </c>
      <c r="BC10" s="119">
        <v>0.99380175805147164</v>
      </c>
      <c r="BD10" s="119">
        <v>1.0334961154112121</v>
      </c>
      <c r="BE10" s="119">
        <v>1.0113051988915556</v>
      </c>
      <c r="BF10" s="119">
        <v>1.0525149153320601</v>
      </c>
      <c r="BG10" s="119">
        <v>1.0517707247346435</v>
      </c>
      <c r="BH10" s="119">
        <v>1.0159414776920941</v>
      </c>
      <c r="BI10" s="119">
        <v>1.0557757253585078</v>
      </c>
      <c r="BJ10" s="119">
        <v>1.0516838768500008</v>
      </c>
      <c r="BK10" s="119">
        <v>1.048182404726268</v>
      </c>
      <c r="BL10" s="119">
        <v>1.0457689701436428</v>
      </c>
      <c r="BM10" s="119">
        <v>1.0205675897250022</v>
      </c>
      <c r="BN10" s="119">
        <v>1.0763288729236895</v>
      </c>
      <c r="BO10" s="119">
        <v>1.0630082682582407</v>
      </c>
      <c r="BP10" s="119">
        <v>1.0197448589894791</v>
      </c>
      <c r="BQ10" s="119">
        <v>1.0743587261051399</v>
      </c>
      <c r="BR10" s="119">
        <v>1.0471053604051723</v>
      </c>
      <c r="BS10" s="119">
        <v>1.0485525725603553</v>
      </c>
      <c r="BT10" s="119">
        <v>1.0377436236198265</v>
      </c>
      <c r="BU10" s="119">
        <v>1.003483769076035</v>
      </c>
      <c r="BV10" s="119">
        <v>1.05879371506474</v>
      </c>
      <c r="BW10" s="119">
        <v>1.0433419356389277</v>
      </c>
      <c r="BX10" s="119">
        <v>1.0544627095703862</v>
      </c>
      <c r="BY10" s="119">
        <v>1.0582129706727346</v>
      </c>
      <c r="BZ10" s="119">
        <v>1.08942876200979</v>
      </c>
      <c r="CA10" s="119">
        <v>1.0367850877754026</v>
      </c>
      <c r="CB10" s="119">
        <v>1.0730325614531462</v>
      </c>
      <c r="CC10" s="119">
        <v>1.074937248011385</v>
      </c>
      <c r="CD10" s="119">
        <v>1.0220926227325737</v>
      </c>
      <c r="CE10" s="119">
        <v>1.0768374113109591</v>
      </c>
      <c r="CF10" s="119">
        <v>1.025207511335094</v>
      </c>
      <c r="CG10" s="119">
        <v>1.0470281165455635</v>
      </c>
      <c r="CH10" s="119">
        <v>1.0205405232396163</v>
      </c>
      <c r="CI10" s="119">
        <v>1.0464578797638759</v>
      </c>
      <c r="CJ10" s="119">
        <v>1.0736694147197181</v>
      </c>
      <c r="CK10" s="119">
        <v>1.0399003130667261</v>
      </c>
      <c r="CL10" s="119">
        <v>1.0694488123324526</v>
      </c>
      <c r="CM10" s="119">
        <v>1.0217345583011037</v>
      </c>
      <c r="CN10" s="119">
        <v>1.0449210096781913</v>
      </c>
      <c r="CO10" s="119">
        <v>1.020161472936751</v>
      </c>
      <c r="CP10" s="119">
        <v>1.0654165756540581</v>
      </c>
      <c r="CQ10" s="119">
        <v>1.0522022618373248</v>
      </c>
      <c r="CR10" s="119">
        <v>1.0625491659911832</v>
      </c>
    </row>
    <row r="11" spans="1:96" x14ac:dyDescent="0.3">
      <c r="A11" s="254"/>
      <c r="B11" s="59" t="s">
        <v>80</v>
      </c>
      <c r="C11" s="119">
        <v>1</v>
      </c>
      <c r="D11" s="119">
        <v>1</v>
      </c>
      <c r="E11" s="119">
        <v>1</v>
      </c>
      <c r="F11" s="119">
        <v>1</v>
      </c>
      <c r="G11" s="119">
        <v>1</v>
      </c>
      <c r="H11" s="119">
        <v>1</v>
      </c>
      <c r="I11" s="119">
        <v>1</v>
      </c>
      <c r="J11" s="119">
        <v>1</v>
      </c>
      <c r="K11" s="119">
        <v>1</v>
      </c>
      <c r="L11" s="119">
        <v>1</v>
      </c>
      <c r="M11" s="119">
        <v>1</v>
      </c>
      <c r="N11" s="119">
        <v>1</v>
      </c>
      <c r="O11" s="119">
        <v>1</v>
      </c>
      <c r="P11" s="119">
        <v>1</v>
      </c>
      <c r="Q11" s="119">
        <v>1</v>
      </c>
      <c r="R11" s="119">
        <v>1</v>
      </c>
      <c r="S11" s="119">
        <v>1</v>
      </c>
      <c r="T11" s="119">
        <v>1</v>
      </c>
      <c r="U11" s="119">
        <v>1</v>
      </c>
      <c r="V11" s="119">
        <v>1</v>
      </c>
      <c r="W11" s="119">
        <v>1</v>
      </c>
      <c r="X11" s="119">
        <v>1</v>
      </c>
      <c r="Y11" s="119">
        <v>1</v>
      </c>
      <c r="Z11" s="119">
        <v>1</v>
      </c>
      <c r="AA11" s="119">
        <v>1</v>
      </c>
      <c r="AB11" s="119">
        <v>1</v>
      </c>
      <c r="AC11" s="119">
        <v>1</v>
      </c>
      <c r="AD11" s="119">
        <v>1</v>
      </c>
      <c r="AE11" s="119">
        <v>1</v>
      </c>
      <c r="AF11" s="119">
        <v>1</v>
      </c>
      <c r="AG11" s="119">
        <v>1</v>
      </c>
      <c r="AH11" s="119">
        <v>1</v>
      </c>
      <c r="AI11" s="119">
        <v>1</v>
      </c>
      <c r="AJ11" s="119">
        <v>1</v>
      </c>
      <c r="AK11" s="119">
        <v>1</v>
      </c>
      <c r="AL11" s="119">
        <v>1</v>
      </c>
      <c r="AM11" s="119">
        <v>1</v>
      </c>
      <c r="AN11" s="119">
        <v>1</v>
      </c>
      <c r="AO11" s="119">
        <v>1</v>
      </c>
      <c r="AP11" s="119">
        <v>1</v>
      </c>
      <c r="AQ11" s="119">
        <v>1</v>
      </c>
      <c r="AR11" s="119">
        <v>1</v>
      </c>
      <c r="AS11" s="119">
        <v>1</v>
      </c>
      <c r="AT11" s="119">
        <v>1</v>
      </c>
      <c r="AU11" s="119">
        <v>1</v>
      </c>
      <c r="AV11" s="119">
        <v>1</v>
      </c>
      <c r="AW11" s="119">
        <v>1</v>
      </c>
      <c r="AX11" s="119">
        <v>1</v>
      </c>
      <c r="AY11" s="119">
        <v>1</v>
      </c>
      <c r="AZ11" s="119">
        <v>1</v>
      </c>
      <c r="BA11" s="119">
        <v>1</v>
      </c>
      <c r="BB11" s="119">
        <v>1</v>
      </c>
      <c r="BC11" s="119">
        <v>1</v>
      </c>
      <c r="BD11" s="119">
        <v>1</v>
      </c>
      <c r="BE11" s="119">
        <v>1</v>
      </c>
      <c r="BF11" s="119">
        <v>1</v>
      </c>
      <c r="BG11" s="119">
        <v>1</v>
      </c>
      <c r="BH11" s="119">
        <v>1</v>
      </c>
      <c r="BI11" s="119">
        <v>1</v>
      </c>
      <c r="BJ11" s="119">
        <v>1</v>
      </c>
      <c r="BK11" s="119">
        <v>1</v>
      </c>
      <c r="BL11" s="119">
        <v>1</v>
      </c>
      <c r="BM11" s="119">
        <v>1</v>
      </c>
      <c r="BN11" s="119">
        <v>1</v>
      </c>
      <c r="BO11" s="119">
        <v>1</v>
      </c>
      <c r="BP11" s="119">
        <v>1</v>
      </c>
      <c r="BQ11" s="119">
        <v>1</v>
      </c>
      <c r="BR11" s="119">
        <v>1</v>
      </c>
      <c r="BS11" s="119">
        <v>1</v>
      </c>
      <c r="BT11" s="119">
        <v>1</v>
      </c>
      <c r="BU11" s="119">
        <v>1</v>
      </c>
      <c r="BV11" s="119">
        <v>1</v>
      </c>
      <c r="BW11" s="119">
        <v>1</v>
      </c>
      <c r="BX11" s="119">
        <v>1</v>
      </c>
      <c r="BY11" s="119">
        <v>1</v>
      </c>
      <c r="BZ11" s="119">
        <v>1</v>
      </c>
      <c r="CA11" s="119">
        <v>1</v>
      </c>
      <c r="CB11" s="119">
        <v>1</v>
      </c>
      <c r="CC11" s="119">
        <v>1</v>
      </c>
      <c r="CD11" s="119">
        <v>1</v>
      </c>
      <c r="CE11" s="119">
        <v>1</v>
      </c>
      <c r="CF11" s="119">
        <v>1</v>
      </c>
      <c r="CG11" s="119">
        <v>1</v>
      </c>
      <c r="CH11" s="119">
        <v>1</v>
      </c>
      <c r="CI11" s="119">
        <v>1</v>
      </c>
      <c r="CJ11" s="119">
        <v>1</v>
      </c>
      <c r="CK11" s="119">
        <v>1</v>
      </c>
      <c r="CL11" s="119">
        <v>1</v>
      </c>
      <c r="CM11" s="119">
        <v>1</v>
      </c>
      <c r="CN11" s="119">
        <v>1</v>
      </c>
      <c r="CO11" s="119">
        <v>1</v>
      </c>
      <c r="CP11" s="119">
        <v>1</v>
      </c>
      <c r="CQ11" s="119">
        <v>1</v>
      </c>
      <c r="CR11" s="119">
        <v>1</v>
      </c>
    </row>
    <row r="12" spans="1:96" x14ac:dyDescent="0.3">
      <c r="A12" s="254"/>
      <c r="B12" s="59" t="s">
        <v>81</v>
      </c>
      <c r="C12" s="119">
        <v>1</v>
      </c>
      <c r="D12" s="119">
        <v>1</v>
      </c>
      <c r="E12" s="119">
        <v>1</v>
      </c>
      <c r="F12" s="119">
        <v>1</v>
      </c>
      <c r="G12" s="119">
        <v>1</v>
      </c>
      <c r="H12" s="119">
        <v>1</v>
      </c>
      <c r="I12" s="119">
        <v>1</v>
      </c>
      <c r="J12" s="119">
        <v>1</v>
      </c>
      <c r="K12" s="119">
        <v>1</v>
      </c>
      <c r="L12" s="119">
        <v>1</v>
      </c>
      <c r="M12" s="119">
        <v>1</v>
      </c>
      <c r="N12" s="119">
        <v>1</v>
      </c>
      <c r="O12" s="119">
        <v>1</v>
      </c>
      <c r="P12" s="119">
        <v>1</v>
      </c>
      <c r="Q12" s="119">
        <v>1</v>
      </c>
      <c r="R12" s="119">
        <v>1</v>
      </c>
      <c r="S12" s="119">
        <v>1</v>
      </c>
      <c r="T12" s="119">
        <v>1</v>
      </c>
      <c r="U12" s="119">
        <v>1</v>
      </c>
      <c r="V12" s="119">
        <v>1</v>
      </c>
      <c r="W12" s="119">
        <v>1</v>
      </c>
      <c r="X12" s="119">
        <v>1</v>
      </c>
      <c r="Y12" s="119">
        <v>1</v>
      </c>
      <c r="Z12" s="119">
        <v>1</v>
      </c>
      <c r="AA12" s="119">
        <v>1</v>
      </c>
      <c r="AB12" s="119">
        <v>1</v>
      </c>
      <c r="AC12" s="119">
        <v>1</v>
      </c>
      <c r="AD12" s="119">
        <v>1</v>
      </c>
      <c r="AE12" s="119">
        <v>1</v>
      </c>
      <c r="AF12" s="119">
        <v>1</v>
      </c>
      <c r="AG12" s="119">
        <v>1</v>
      </c>
      <c r="AH12" s="119">
        <v>1</v>
      </c>
      <c r="AI12" s="119">
        <v>1</v>
      </c>
      <c r="AJ12" s="119">
        <v>1</v>
      </c>
      <c r="AK12" s="119">
        <v>1</v>
      </c>
      <c r="AL12" s="119">
        <v>1</v>
      </c>
      <c r="AM12" s="119">
        <v>1</v>
      </c>
      <c r="AN12" s="119">
        <v>1</v>
      </c>
      <c r="AO12" s="119">
        <v>1</v>
      </c>
      <c r="AP12" s="119">
        <v>1</v>
      </c>
      <c r="AQ12" s="119">
        <v>1</v>
      </c>
      <c r="AR12" s="119">
        <v>1</v>
      </c>
      <c r="AS12" s="119">
        <v>1</v>
      </c>
      <c r="AT12" s="119">
        <v>1</v>
      </c>
      <c r="AU12" s="119">
        <v>1</v>
      </c>
      <c r="AV12" s="119">
        <v>1</v>
      </c>
      <c r="AW12" s="119">
        <v>1</v>
      </c>
      <c r="AX12" s="119">
        <v>1</v>
      </c>
      <c r="AY12" s="119">
        <v>1</v>
      </c>
      <c r="AZ12" s="119">
        <v>1</v>
      </c>
      <c r="BA12" s="119">
        <v>1</v>
      </c>
      <c r="BB12" s="119">
        <v>1</v>
      </c>
      <c r="BC12" s="119">
        <v>1</v>
      </c>
      <c r="BD12" s="119">
        <v>1</v>
      </c>
      <c r="BE12" s="119">
        <v>1</v>
      </c>
      <c r="BF12" s="119">
        <v>1</v>
      </c>
      <c r="BG12" s="119">
        <v>1</v>
      </c>
      <c r="BH12" s="119">
        <v>1</v>
      </c>
      <c r="BI12" s="119">
        <v>1</v>
      </c>
      <c r="BJ12" s="119">
        <v>1</v>
      </c>
      <c r="BK12" s="119">
        <v>1</v>
      </c>
      <c r="BL12" s="119">
        <v>1</v>
      </c>
      <c r="BM12" s="119">
        <v>1</v>
      </c>
      <c r="BN12" s="119">
        <v>1</v>
      </c>
      <c r="BO12" s="119">
        <v>1</v>
      </c>
      <c r="BP12" s="119">
        <v>1</v>
      </c>
      <c r="BQ12" s="119">
        <v>1</v>
      </c>
      <c r="BR12" s="119">
        <v>1</v>
      </c>
      <c r="BS12" s="119">
        <v>1</v>
      </c>
      <c r="BT12" s="119">
        <v>1</v>
      </c>
      <c r="BU12" s="119">
        <v>1</v>
      </c>
      <c r="BV12" s="119">
        <v>1</v>
      </c>
      <c r="BW12" s="119">
        <v>1</v>
      </c>
      <c r="BX12" s="119">
        <v>1</v>
      </c>
      <c r="BY12" s="119">
        <v>1</v>
      </c>
      <c r="BZ12" s="119">
        <v>1</v>
      </c>
      <c r="CA12" s="119">
        <v>1</v>
      </c>
      <c r="CB12" s="119">
        <v>1</v>
      </c>
      <c r="CC12" s="119">
        <v>1</v>
      </c>
      <c r="CD12" s="119">
        <v>1</v>
      </c>
      <c r="CE12" s="119">
        <v>1</v>
      </c>
      <c r="CF12" s="119">
        <v>1</v>
      </c>
      <c r="CG12" s="119">
        <v>1</v>
      </c>
      <c r="CH12" s="119">
        <v>1</v>
      </c>
      <c r="CI12" s="119">
        <v>1</v>
      </c>
      <c r="CJ12" s="119">
        <v>1</v>
      </c>
      <c r="CK12" s="119">
        <v>1</v>
      </c>
      <c r="CL12" s="119">
        <v>1</v>
      </c>
      <c r="CM12" s="119">
        <v>1</v>
      </c>
      <c r="CN12" s="119">
        <v>1</v>
      </c>
      <c r="CO12" s="119">
        <v>1</v>
      </c>
      <c r="CP12" s="119">
        <v>1</v>
      </c>
      <c r="CQ12" s="119">
        <v>1</v>
      </c>
      <c r="CR12" s="119">
        <v>1</v>
      </c>
    </row>
    <row r="13" spans="1:96" x14ac:dyDescent="0.3">
      <c r="A13" s="254"/>
      <c r="B13" s="59" t="s">
        <v>82</v>
      </c>
      <c r="C13" s="119">
        <v>1.0110354496146712</v>
      </c>
      <c r="D13" s="119">
        <v>1.0538214714178096</v>
      </c>
      <c r="E13" s="119">
        <v>0.97605579835099765</v>
      </c>
      <c r="F13" s="119">
        <v>1.0182728502312794</v>
      </c>
      <c r="G13" s="119">
        <v>1.0383051081845094</v>
      </c>
      <c r="H13" s="119">
        <v>1.0252026049890912</v>
      </c>
      <c r="I13" s="119">
        <v>0.95113574667014522</v>
      </c>
      <c r="J13" s="119">
        <v>0.92879966379140233</v>
      </c>
      <c r="K13" s="119">
        <v>1.0169410099164216</v>
      </c>
      <c r="L13" s="119">
        <v>0.96384626237796478</v>
      </c>
      <c r="M13" s="119">
        <v>1.0306756592067976</v>
      </c>
      <c r="N13" s="119">
        <v>1.0052937807450248</v>
      </c>
      <c r="O13" s="119">
        <v>1.0090585502910436</v>
      </c>
      <c r="P13" s="119">
        <v>1.0292134677738891</v>
      </c>
      <c r="Q13" s="119">
        <v>1.0264897812197751</v>
      </c>
      <c r="R13" s="119">
        <v>1.0222757553523838</v>
      </c>
      <c r="S13" s="119">
        <v>1.0547446615779179</v>
      </c>
      <c r="T13" s="119">
        <v>1.077513587571826</v>
      </c>
      <c r="U13" s="119">
        <v>1.0512490889399952</v>
      </c>
      <c r="V13" s="119">
        <v>1.0721866787017014</v>
      </c>
      <c r="W13" s="119">
        <v>1.093026847008989</v>
      </c>
      <c r="X13" s="119">
        <v>1.0900443184789739</v>
      </c>
      <c r="Y13" s="119">
        <v>1.1132986417178514</v>
      </c>
      <c r="Z13" s="119">
        <v>1.0922523299405718</v>
      </c>
      <c r="AA13" s="119">
        <v>1.0174826356967974</v>
      </c>
      <c r="AB13" s="119">
        <v>1.0369127688140225</v>
      </c>
      <c r="AC13" s="119">
        <v>1.0655055997431322</v>
      </c>
      <c r="AD13" s="119">
        <v>1.0843833932338025</v>
      </c>
      <c r="AE13" s="119">
        <v>1.0973260189573315</v>
      </c>
      <c r="AF13" s="119">
        <v>1.0872054604544976</v>
      </c>
      <c r="AG13" s="119">
        <v>1.0798091328625161</v>
      </c>
      <c r="AH13" s="119">
        <v>1.0579499613214343</v>
      </c>
      <c r="AI13" s="119">
        <v>1.1158783171183555</v>
      </c>
      <c r="AJ13" s="119">
        <v>1.1070626123802529</v>
      </c>
      <c r="AK13" s="119">
        <v>1.0785460050390137</v>
      </c>
      <c r="AL13" s="119">
        <v>1.011354689486154</v>
      </c>
      <c r="AM13" s="119">
        <v>1.1092097161272658</v>
      </c>
      <c r="AN13" s="119">
        <v>1.0692450632291715</v>
      </c>
      <c r="AO13" s="119">
        <v>1.0758172194758455</v>
      </c>
      <c r="AP13" s="119">
        <v>1.1587469917212005</v>
      </c>
      <c r="AQ13" s="119">
        <v>1.1428433250656729</v>
      </c>
      <c r="AR13" s="119">
        <v>1.1305287043807342</v>
      </c>
      <c r="AS13" s="119">
        <v>1.1186854736306575</v>
      </c>
      <c r="AT13" s="119">
        <v>1.1226244839776569</v>
      </c>
      <c r="AU13" s="119">
        <v>1.0931739156420486</v>
      </c>
      <c r="AV13" s="119">
        <v>1.091222858566427</v>
      </c>
      <c r="AW13" s="119">
        <v>1.1497424185249754</v>
      </c>
      <c r="AX13" s="119">
        <v>1.1061397506344439</v>
      </c>
      <c r="AY13" s="119">
        <v>1.1005202082135028</v>
      </c>
      <c r="AZ13" s="119">
        <v>1.0837692225257285</v>
      </c>
      <c r="BA13" s="119">
        <v>1.1441808461519882</v>
      </c>
      <c r="BB13" s="119">
        <v>1.0567065195955698</v>
      </c>
      <c r="BC13" s="119">
        <v>1.1513634422053587</v>
      </c>
      <c r="BD13" s="119">
        <v>1.1215006365623619</v>
      </c>
      <c r="BE13" s="119">
        <v>1.1254653254399931</v>
      </c>
      <c r="BF13" s="119">
        <v>1.1631589648119527</v>
      </c>
      <c r="BG13" s="119">
        <v>1.1746208561944464</v>
      </c>
      <c r="BH13" s="119">
        <v>1.16241194730043</v>
      </c>
      <c r="BI13" s="119">
        <v>1.1217612845239278</v>
      </c>
      <c r="BJ13" s="119">
        <v>1.0918667336004997</v>
      </c>
      <c r="BK13" s="119">
        <v>1.1789505454308451</v>
      </c>
      <c r="BL13" s="119">
        <v>1.1664321965709674</v>
      </c>
      <c r="BM13" s="119">
        <v>1.1481213568584085</v>
      </c>
      <c r="BN13" s="119">
        <v>1.1264795308170941</v>
      </c>
      <c r="BO13" s="119">
        <v>1.1384374853470596</v>
      </c>
      <c r="BP13" s="119">
        <v>1.1457541292633471</v>
      </c>
      <c r="BQ13" s="119">
        <v>1.230622672827888</v>
      </c>
      <c r="BR13" s="119">
        <v>1.0618766928465015</v>
      </c>
      <c r="BS13" s="119">
        <v>1.0358217342158844</v>
      </c>
      <c r="BT13" s="119">
        <v>1.1399295387145529</v>
      </c>
      <c r="BU13" s="119">
        <v>1.1059004389405169</v>
      </c>
      <c r="BV13" s="119">
        <v>1.1620863222410287</v>
      </c>
      <c r="BW13" s="119">
        <v>1.2410224888502237</v>
      </c>
      <c r="BX13" s="119">
        <v>1.1285916366211945</v>
      </c>
      <c r="BY13" s="119">
        <v>1.1593719591705063</v>
      </c>
      <c r="BZ13" s="119">
        <v>1.1463999290344213</v>
      </c>
      <c r="CA13" s="119">
        <v>1.181010617660726</v>
      </c>
      <c r="CB13" s="119">
        <v>1.154128291245756</v>
      </c>
      <c r="CC13" s="119">
        <v>1.1383773709513998</v>
      </c>
      <c r="CD13" s="119">
        <v>1.1734582090231971</v>
      </c>
      <c r="CE13" s="119">
        <v>1.1557872550240913</v>
      </c>
      <c r="CF13" s="119">
        <v>1.1831759765565844</v>
      </c>
      <c r="CG13" s="119">
        <v>1.1513995060834015</v>
      </c>
      <c r="CH13" s="119">
        <v>1.1390972197621658</v>
      </c>
      <c r="CI13" s="119">
        <v>1.2632184169232406</v>
      </c>
      <c r="CJ13" s="119">
        <v>1.1527352720713071</v>
      </c>
      <c r="CK13" s="119">
        <v>1.175287056723417</v>
      </c>
      <c r="CL13" s="119">
        <v>1.1531877336536021</v>
      </c>
      <c r="CM13" s="119">
        <v>1.2000212687947642</v>
      </c>
      <c r="CN13" s="119">
        <v>1.1772651669309779</v>
      </c>
      <c r="CO13" s="119">
        <v>1.2094615467302601</v>
      </c>
      <c r="CP13" s="119">
        <v>1.202033884094996</v>
      </c>
      <c r="CQ13" s="119">
        <v>1.1695024373752803</v>
      </c>
      <c r="CR13" s="119">
        <v>1.1934658668037792</v>
      </c>
    </row>
    <row r="14" spans="1:96" x14ac:dyDescent="0.3">
      <c r="A14" s="254"/>
      <c r="B14" s="59" t="s">
        <v>83</v>
      </c>
      <c r="C14" s="119">
        <v>1</v>
      </c>
      <c r="D14" s="119">
        <v>1</v>
      </c>
      <c r="E14" s="119">
        <v>1</v>
      </c>
      <c r="F14" s="119">
        <v>1</v>
      </c>
      <c r="G14" s="119">
        <v>1</v>
      </c>
      <c r="H14" s="119">
        <v>1</v>
      </c>
      <c r="I14" s="119">
        <v>1</v>
      </c>
      <c r="J14" s="119">
        <v>1</v>
      </c>
      <c r="K14" s="119">
        <v>1</v>
      </c>
      <c r="L14" s="119">
        <v>1</v>
      </c>
      <c r="M14" s="119">
        <v>1</v>
      </c>
      <c r="N14" s="119">
        <v>1</v>
      </c>
      <c r="O14" s="119">
        <v>1</v>
      </c>
      <c r="P14" s="119">
        <v>1</v>
      </c>
      <c r="Q14" s="119">
        <v>1</v>
      </c>
      <c r="R14" s="119">
        <v>1</v>
      </c>
      <c r="S14" s="119">
        <v>1</v>
      </c>
      <c r="T14" s="119">
        <v>1</v>
      </c>
      <c r="U14" s="119">
        <v>1</v>
      </c>
      <c r="V14" s="119">
        <v>1</v>
      </c>
      <c r="W14" s="119">
        <v>1</v>
      </c>
      <c r="X14" s="119">
        <v>1</v>
      </c>
      <c r="Y14" s="119">
        <v>1</v>
      </c>
      <c r="Z14" s="119">
        <v>1</v>
      </c>
      <c r="AA14" s="119">
        <v>1</v>
      </c>
      <c r="AB14" s="119">
        <v>1</v>
      </c>
      <c r="AC14" s="119">
        <v>1</v>
      </c>
      <c r="AD14" s="119">
        <v>1</v>
      </c>
      <c r="AE14" s="119">
        <v>1</v>
      </c>
      <c r="AF14" s="119">
        <v>1</v>
      </c>
      <c r="AG14" s="119">
        <v>1</v>
      </c>
      <c r="AH14" s="119">
        <v>1</v>
      </c>
      <c r="AI14" s="119">
        <v>1</v>
      </c>
      <c r="AJ14" s="119">
        <v>1</v>
      </c>
      <c r="AK14" s="119">
        <v>1</v>
      </c>
      <c r="AL14" s="119">
        <v>1</v>
      </c>
      <c r="AM14" s="119">
        <v>1</v>
      </c>
      <c r="AN14" s="119">
        <v>1</v>
      </c>
      <c r="AO14" s="119">
        <v>1</v>
      </c>
      <c r="AP14" s="119">
        <v>1</v>
      </c>
      <c r="AQ14" s="119">
        <v>1</v>
      </c>
      <c r="AR14" s="119">
        <v>1</v>
      </c>
      <c r="AS14" s="119">
        <v>1</v>
      </c>
      <c r="AT14" s="119">
        <v>1</v>
      </c>
      <c r="AU14" s="119">
        <v>1</v>
      </c>
      <c r="AV14" s="119">
        <v>1</v>
      </c>
      <c r="AW14" s="119">
        <v>1</v>
      </c>
      <c r="AX14" s="119">
        <v>1</v>
      </c>
      <c r="AY14" s="119">
        <v>1</v>
      </c>
      <c r="AZ14" s="119">
        <v>1</v>
      </c>
      <c r="BA14" s="119">
        <v>1</v>
      </c>
      <c r="BB14" s="119">
        <v>1</v>
      </c>
      <c r="BC14" s="119">
        <v>1</v>
      </c>
      <c r="BD14" s="119">
        <v>1</v>
      </c>
      <c r="BE14" s="119">
        <v>1</v>
      </c>
      <c r="BF14" s="119">
        <v>1</v>
      </c>
      <c r="BG14" s="119">
        <v>1</v>
      </c>
      <c r="BH14" s="119">
        <v>1</v>
      </c>
      <c r="BI14" s="119">
        <v>1</v>
      </c>
      <c r="BJ14" s="119">
        <v>1</v>
      </c>
      <c r="BK14" s="119">
        <v>1</v>
      </c>
      <c r="BL14" s="119">
        <v>1</v>
      </c>
      <c r="BM14" s="119">
        <v>1</v>
      </c>
      <c r="BN14" s="119">
        <v>1</v>
      </c>
      <c r="BO14" s="119">
        <v>1</v>
      </c>
      <c r="BP14" s="119">
        <v>1</v>
      </c>
      <c r="BQ14" s="119">
        <v>1</v>
      </c>
      <c r="BR14" s="119">
        <v>1</v>
      </c>
      <c r="BS14" s="119">
        <v>1</v>
      </c>
      <c r="BT14" s="119">
        <v>1</v>
      </c>
      <c r="BU14" s="119">
        <v>1</v>
      </c>
      <c r="BV14" s="119">
        <v>1</v>
      </c>
      <c r="BW14" s="119">
        <v>1</v>
      </c>
      <c r="BX14" s="119">
        <v>1</v>
      </c>
      <c r="BY14" s="119">
        <v>1</v>
      </c>
      <c r="BZ14" s="119">
        <v>1</v>
      </c>
      <c r="CA14" s="119">
        <v>1</v>
      </c>
      <c r="CB14" s="119">
        <v>1</v>
      </c>
      <c r="CC14" s="119">
        <v>1</v>
      </c>
      <c r="CD14" s="119">
        <v>1</v>
      </c>
      <c r="CE14" s="119">
        <v>1</v>
      </c>
      <c r="CF14" s="119">
        <v>1</v>
      </c>
      <c r="CG14" s="119">
        <v>1</v>
      </c>
      <c r="CH14" s="119">
        <v>1</v>
      </c>
      <c r="CI14" s="119">
        <v>1</v>
      </c>
      <c r="CJ14" s="119">
        <v>1</v>
      </c>
      <c r="CK14" s="119">
        <v>1</v>
      </c>
      <c r="CL14" s="119">
        <v>1</v>
      </c>
      <c r="CM14" s="119">
        <v>1</v>
      </c>
      <c r="CN14" s="119">
        <v>1</v>
      </c>
      <c r="CO14" s="119">
        <v>1</v>
      </c>
      <c r="CP14" s="119">
        <v>1</v>
      </c>
      <c r="CQ14" s="119">
        <v>1</v>
      </c>
      <c r="CR14" s="119">
        <v>1</v>
      </c>
    </row>
    <row r="15" spans="1:96" x14ac:dyDescent="0.3">
      <c r="A15" s="255"/>
      <c r="B15" s="59" t="s">
        <v>84</v>
      </c>
      <c r="C15" s="119">
        <v>1</v>
      </c>
      <c r="D15" s="119">
        <v>1</v>
      </c>
      <c r="E15" s="119">
        <v>1</v>
      </c>
      <c r="F15" s="119">
        <v>1</v>
      </c>
      <c r="G15" s="119">
        <v>1</v>
      </c>
      <c r="H15" s="119">
        <v>1</v>
      </c>
      <c r="I15" s="119">
        <v>1</v>
      </c>
      <c r="J15" s="119">
        <v>1</v>
      </c>
      <c r="K15" s="119">
        <v>1</v>
      </c>
      <c r="L15" s="119">
        <v>1</v>
      </c>
      <c r="M15" s="119">
        <v>1</v>
      </c>
      <c r="N15" s="119">
        <v>1</v>
      </c>
      <c r="O15" s="119">
        <v>1</v>
      </c>
      <c r="P15" s="119">
        <v>1</v>
      </c>
      <c r="Q15" s="119">
        <v>1</v>
      </c>
      <c r="R15" s="119">
        <v>1</v>
      </c>
      <c r="S15" s="119">
        <v>1</v>
      </c>
      <c r="T15" s="119">
        <v>1</v>
      </c>
      <c r="U15" s="119">
        <v>1</v>
      </c>
      <c r="V15" s="119">
        <v>1</v>
      </c>
      <c r="W15" s="119">
        <v>1</v>
      </c>
      <c r="X15" s="119">
        <v>1</v>
      </c>
      <c r="Y15" s="119">
        <v>1</v>
      </c>
      <c r="Z15" s="119">
        <v>1</v>
      </c>
      <c r="AA15" s="119">
        <v>1</v>
      </c>
      <c r="AB15" s="119">
        <v>1</v>
      </c>
      <c r="AC15" s="119">
        <v>1</v>
      </c>
      <c r="AD15" s="119">
        <v>1</v>
      </c>
      <c r="AE15" s="119">
        <v>1</v>
      </c>
      <c r="AF15" s="119">
        <v>1</v>
      </c>
      <c r="AG15" s="119">
        <v>1</v>
      </c>
      <c r="AH15" s="119">
        <v>1</v>
      </c>
      <c r="AI15" s="119">
        <v>1</v>
      </c>
      <c r="AJ15" s="119">
        <v>1</v>
      </c>
      <c r="AK15" s="119">
        <v>1</v>
      </c>
      <c r="AL15" s="119">
        <v>1</v>
      </c>
      <c r="AM15" s="119">
        <v>1</v>
      </c>
      <c r="AN15" s="119">
        <v>1</v>
      </c>
      <c r="AO15" s="119">
        <v>1</v>
      </c>
      <c r="AP15" s="119">
        <v>1</v>
      </c>
      <c r="AQ15" s="119">
        <v>1</v>
      </c>
      <c r="AR15" s="119">
        <v>1</v>
      </c>
      <c r="AS15" s="119">
        <v>1</v>
      </c>
      <c r="AT15" s="119">
        <v>1</v>
      </c>
      <c r="AU15" s="119">
        <v>1</v>
      </c>
      <c r="AV15" s="119">
        <v>1</v>
      </c>
      <c r="AW15" s="119">
        <v>1</v>
      </c>
      <c r="AX15" s="119">
        <v>1</v>
      </c>
      <c r="AY15" s="119">
        <v>1</v>
      </c>
      <c r="AZ15" s="119">
        <v>1</v>
      </c>
      <c r="BA15" s="119">
        <v>1</v>
      </c>
      <c r="BB15" s="119">
        <v>1</v>
      </c>
      <c r="BC15" s="119">
        <v>1</v>
      </c>
      <c r="BD15" s="119">
        <v>1</v>
      </c>
      <c r="BE15" s="119">
        <v>1</v>
      </c>
      <c r="BF15" s="119">
        <v>1</v>
      </c>
      <c r="BG15" s="119">
        <v>1</v>
      </c>
      <c r="BH15" s="119">
        <v>1</v>
      </c>
      <c r="BI15" s="119">
        <v>1</v>
      </c>
      <c r="BJ15" s="119">
        <v>1</v>
      </c>
      <c r="BK15" s="119">
        <v>1</v>
      </c>
      <c r="BL15" s="119">
        <v>1</v>
      </c>
      <c r="BM15" s="119">
        <v>1</v>
      </c>
      <c r="BN15" s="119">
        <v>1</v>
      </c>
      <c r="BO15" s="119">
        <v>1</v>
      </c>
      <c r="BP15" s="119">
        <v>1</v>
      </c>
      <c r="BQ15" s="119">
        <v>1</v>
      </c>
      <c r="BR15" s="119">
        <v>1</v>
      </c>
      <c r="BS15" s="119">
        <v>1</v>
      </c>
      <c r="BT15" s="119">
        <v>1</v>
      </c>
      <c r="BU15" s="119">
        <v>1</v>
      </c>
      <c r="BV15" s="119">
        <v>1</v>
      </c>
      <c r="BW15" s="119">
        <v>1</v>
      </c>
      <c r="BX15" s="119">
        <v>1</v>
      </c>
      <c r="BY15" s="119">
        <v>1</v>
      </c>
      <c r="BZ15" s="119">
        <v>1</v>
      </c>
      <c r="CA15" s="119">
        <v>1</v>
      </c>
      <c r="CB15" s="119">
        <v>1</v>
      </c>
      <c r="CC15" s="119">
        <v>1</v>
      </c>
      <c r="CD15" s="119">
        <v>1</v>
      </c>
      <c r="CE15" s="119">
        <v>1</v>
      </c>
      <c r="CF15" s="119">
        <v>1</v>
      </c>
      <c r="CG15" s="119">
        <v>1</v>
      </c>
      <c r="CH15" s="119">
        <v>1</v>
      </c>
      <c r="CI15" s="119">
        <v>1</v>
      </c>
      <c r="CJ15" s="119">
        <v>1</v>
      </c>
      <c r="CK15" s="119">
        <v>1</v>
      </c>
      <c r="CL15" s="119">
        <v>1</v>
      </c>
      <c r="CM15" s="119">
        <v>1</v>
      </c>
      <c r="CN15" s="119">
        <v>1</v>
      </c>
      <c r="CO15" s="119">
        <v>1</v>
      </c>
      <c r="CP15" s="119">
        <v>1</v>
      </c>
      <c r="CQ15" s="119">
        <v>1</v>
      </c>
      <c r="CR15" s="119">
        <v>1</v>
      </c>
    </row>
    <row r="16" spans="1:96" x14ac:dyDescent="0.3">
      <c r="A16" s="253" t="s">
        <v>12</v>
      </c>
      <c r="B16" s="59" t="s">
        <v>72</v>
      </c>
      <c r="C16" s="119">
        <v>1</v>
      </c>
      <c r="D16" s="119">
        <v>1</v>
      </c>
      <c r="E16" s="119">
        <v>1</v>
      </c>
      <c r="F16" s="119">
        <v>1</v>
      </c>
      <c r="G16" s="119">
        <v>1</v>
      </c>
      <c r="H16" s="119">
        <v>1</v>
      </c>
      <c r="I16" s="119">
        <v>1</v>
      </c>
      <c r="J16" s="119">
        <v>1</v>
      </c>
      <c r="K16" s="119">
        <v>1</v>
      </c>
      <c r="L16" s="119">
        <v>1</v>
      </c>
      <c r="M16" s="119">
        <v>1</v>
      </c>
      <c r="N16" s="119">
        <v>1</v>
      </c>
      <c r="O16" s="119">
        <v>1</v>
      </c>
      <c r="P16" s="119">
        <v>1</v>
      </c>
      <c r="Q16" s="119">
        <v>1</v>
      </c>
      <c r="R16" s="119">
        <v>1</v>
      </c>
      <c r="S16" s="119">
        <v>1</v>
      </c>
      <c r="T16" s="119">
        <v>1</v>
      </c>
      <c r="U16" s="119">
        <v>1</v>
      </c>
      <c r="V16" s="119">
        <v>1</v>
      </c>
      <c r="W16" s="119">
        <v>1</v>
      </c>
      <c r="X16" s="119">
        <v>1</v>
      </c>
      <c r="Y16" s="119">
        <v>1</v>
      </c>
      <c r="Z16" s="119">
        <v>1</v>
      </c>
      <c r="AA16" s="119">
        <v>1</v>
      </c>
      <c r="AB16" s="119">
        <v>1</v>
      </c>
      <c r="AC16" s="119">
        <v>1</v>
      </c>
      <c r="AD16" s="119">
        <v>1</v>
      </c>
      <c r="AE16" s="119">
        <v>1</v>
      </c>
      <c r="AF16" s="119">
        <v>1</v>
      </c>
      <c r="AG16" s="119">
        <v>1</v>
      </c>
      <c r="AH16" s="119">
        <v>1</v>
      </c>
      <c r="AI16" s="119">
        <v>1</v>
      </c>
      <c r="AJ16" s="119">
        <v>1</v>
      </c>
      <c r="AK16" s="119">
        <v>1</v>
      </c>
      <c r="AL16" s="119">
        <v>1</v>
      </c>
      <c r="AM16" s="119">
        <v>1</v>
      </c>
      <c r="AN16" s="119">
        <v>1</v>
      </c>
      <c r="AO16" s="119">
        <v>1</v>
      </c>
      <c r="AP16" s="119">
        <v>1</v>
      </c>
      <c r="AQ16" s="119">
        <v>1</v>
      </c>
      <c r="AR16" s="119">
        <v>1</v>
      </c>
      <c r="AS16" s="119">
        <v>1</v>
      </c>
      <c r="AT16" s="119">
        <v>1</v>
      </c>
      <c r="AU16" s="119">
        <v>1</v>
      </c>
      <c r="AV16" s="119">
        <v>1</v>
      </c>
      <c r="AW16" s="119">
        <v>1</v>
      </c>
      <c r="AX16" s="119">
        <v>1</v>
      </c>
      <c r="AY16" s="119">
        <v>1</v>
      </c>
      <c r="AZ16" s="119">
        <v>1</v>
      </c>
      <c r="BA16" s="119">
        <v>1</v>
      </c>
      <c r="BB16" s="119">
        <v>1</v>
      </c>
      <c r="BC16" s="119">
        <v>1</v>
      </c>
      <c r="BD16" s="119">
        <v>1</v>
      </c>
      <c r="BE16" s="119">
        <v>1</v>
      </c>
      <c r="BF16" s="119">
        <v>1</v>
      </c>
      <c r="BG16" s="119">
        <v>1</v>
      </c>
      <c r="BH16" s="119">
        <v>1</v>
      </c>
      <c r="BI16" s="119">
        <v>1</v>
      </c>
      <c r="BJ16" s="119">
        <v>1</v>
      </c>
      <c r="BK16" s="119">
        <v>1</v>
      </c>
      <c r="BL16" s="119">
        <v>1</v>
      </c>
      <c r="BM16" s="119">
        <v>1</v>
      </c>
      <c r="BN16" s="119">
        <v>1</v>
      </c>
      <c r="BO16" s="119">
        <v>1</v>
      </c>
      <c r="BP16" s="119">
        <v>1</v>
      </c>
      <c r="BQ16" s="119">
        <v>1</v>
      </c>
      <c r="BR16" s="119">
        <v>1</v>
      </c>
      <c r="BS16" s="119">
        <v>1</v>
      </c>
      <c r="BT16" s="119">
        <v>1</v>
      </c>
      <c r="BU16" s="119">
        <v>1</v>
      </c>
      <c r="BV16" s="119">
        <v>1</v>
      </c>
      <c r="BW16" s="119">
        <v>1</v>
      </c>
      <c r="BX16" s="119">
        <v>1</v>
      </c>
      <c r="BY16" s="119">
        <v>1</v>
      </c>
      <c r="BZ16" s="119">
        <v>1</v>
      </c>
      <c r="CA16" s="119">
        <v>1</v>
      </c>
      <c r="CB16" s="119">
        <v>1</v>
      </c>
      <c r="CC16" s="119">
        <v>1</v>
      </c>
      <c r="CD16" s="119">
        <v>1</v>
      </c>
      <c r="CE16" s="119">
        <v>1</v>
      </c>
      <c r="CF16" s="119">
        <v>1</v>
      </c>
      <c r="CG16" s="119">
        <v>1</v>
      </c>
      <c r="CH16" s="119">
        <v>1</v>
      </c>
      <c r="CI16" s="119">
        <v>1</v>
      </c>
      <c r="CJ16" s="119">
        <v>1</v>
      </c>
      <c r="CK16" s="119">
        <v>1</v>
      </c>
      <c r="CL16" s="119">
        <v>1</v>
      </c>
      <c r="CM16" s="119">
        <v>1</v>
      </c>
      <c r="CN16" s="119">
        <v>1</v>
      </c>
      <c r="CO16" s="119">
        <v>1</v>
      </c>
      <c r="CP16" s="119">
        <v>1</v>
      </c>
      <c r="CQ16" s="119">
        <v>1</v>
      </c>
      <c r="CR16" s="119">
        <v>1</v>
      </c>
    </row>
    <row r="17" spans="1:96" x14ac:dyDescent="0.3">
      <c r="A17" s="254"/>
      <c r="B17" s="59" t="s">
        <v>73</v>
      </c>
      <c r="C17" s="119">
        <v>1</v>
      </c>
      <c r="D17" s="119">
        <v>1</v>
      </c>
      <c r="E17" s="119">
        <v>1</v>
      </c>
      <c r="F17" s="119">
        <v>1</v>
      </c>
      <c r="G17" s="119">
        <v>1</v>
      </c>
      <c r="H17" s="119">
        <v>1</v>
      </c>
      <c r="I17" s="119">
        <v>1</v>
      </c>
      <c r="J17" s="119">
        <v>1</v>
      </c>
      <c r="K17" s="119">
        <v>1</v>
      </c>
      <c r="L17" s="119">
        <v>1</v>
      </c>
      <c r="M17" s="119">
        <v>1</v>
      </c>
      <c r="N17" s="119">
        <v>1</v>
      </c>
      <c r="O17" s="119">
        <v>1</v>
      </c>
      <c r="P17" s="119">
        <v>1</v>
      </c>
      <c r="Q17" s="119">
        <v>1</v>
      </c>
      <c r="R17" s="119">
        <v>1</v>
      </c>
      <c r="S17" s="119">
        <v>1</v>
      </c>
      <c r="T17" s="119">
        <v>1</v>
      </c>
      <c r="U17" s="119">
        <v>1</v>
      </c>
      <c r="V17" s="119">
        <v>1</v>
      </c>
      <c r="W17" s="119">
        <v>1</v>
      </c>
      <c r="X17" s="119">
        <v>1</v>
      </c>
      <c r="Y17" s="119">
        <v>1</v>
      </c>
      <c r="Z17" s="119">
        <v>1</v>
      </c>
      <c r="AA17" s="119">
        <v>1</v>
      </c>
      <c r="AB17" s="119">
        <v>1</v>
      </c>
      <c r="AC17" s="119">
        <v>1</v>
      </c>
      <c r="AD17" s="119">
        <v>1</v>
      </c>
      <c r="AE17" s="119">
        <v>1</v>
      </c>
      <c r="AF17" s="119">
        <v>1</v>
      </c>
      <c r="AG17" s="119">
        <v>1</v>
      </c>
      <c r="AH17" s="119">
        <v>1</v>
      </c>
      <c r="AI17" s="119">
        <v>1</v>
      </c>
      <c r="AJ17" s="119">
        <v>1</v>
      </c>
      <c r="AK17" s="119">
        <v>1</v>
      </c>
      <c r="AL17" s="119">
        <v>1</v>
      </c>
      <c r="AM17" s="119">
        <v>1</v>
      </c>
      <c r="AN17" s="119">
        <v>1</v>
      </c>
      <c r="AO17" s="119">
        <v>1</v>
      </c>
      <c r="AP17" s="119">
        <v>1</v>
      </c>
      <c r="AQ17" s="119">
        <v>1</v>
      </c>
      <c r="AR17" s="119">
        <v>1</v>
      </c>
      <c r="AS17" s="119">
        <v>1</v>
      </c>
      <c r="AT17" s="119">
        <v>1</v>
      </c>
      <c r="AU17" s="119">
        <v>1</v>
      </c>
      <c r="AV17" s="119">
        <v>1</v>
      </c>
      <c r="AW17" s="119">
        <v>1</v>
      </c>
      <c r="AX17" s="119">
        <v>1</v>
      </c>
      <c r="AY17" s="119">
        <v>1</v>
      </c>
      <c r="AZ17" s="119">
        <v>1</v>
      </c>
      <c r="BA17" s="119">
        <v>1</v>
      </c>
      <c r="BB17" s="119">
        <v>1</v>
      </c>
      <c r="BC17" s="119">
        <v>1</v>
      </c>
      <c r="BD17" s="119">
        <v>1</v>
      </c>
      <c r="BE17" s="119">
        <v>1</v>
      </c>
      <c r="BF17" s="119">
        <v>1</v>
      </c>
      <c r="BG17" s="119">
        <v>1</v>
      </c>
      <c r="BH17" s="119">
        <v>1</v>
      </c>
      <c r="BI17" s="119">
        <v>1</v>
      </c>
      <c r="BJ17" s="119">
        <v>1</v>
      </c>
      <c r="BK17" s="119">
        <v>1</v>
      </c>
      <c r="BL17" s="119">
        <v>1</v>
      </c>
      <c r="BM17" s="119">
        <v>1</v>
      </c>
      <c r="BN17" s="119">
        <v>1</v>
      </c>
      <c r="BO17" s="119">
        <v>1</v>
      </c>
      <c r="BP17" s="119">
        <v>1</v>
      </c>
      <c r="BQ17" s="119">
        <v>1</v>
      </c>
      <c r="BR17" s="119">
        <v>1</v>
      </c>
      <c r="BS17" s="119">
        <v>1</v>
      </c>
      <c r="BT17" s="119">
        <v>1</v>
      </c>
      <c r="BU17" s="119">
        <v>1</v>
      </c>
      <c r="BV17" s="119">
        <v>1</v>
      </c>
      <c r="BW17" s="119">
        <v>1</v>
      </c>
      <c r="BX17" s="119">
        <v>1</v>
      </c>
      <c r="BY17" s="119">
        <v>1</v>
      </c>
      <c r="BZ17" s="119">
        <v>1</v>
      </c>
      <c r="CA17" s="119">
        <v>1</v>
      </c>
      <c r="CB17" s="119">
        <v>1</v>
      </c>
      <c r="CC17" s="119">
        <v>1</v>
      </c>
      <c r="CD17" s="119">
        <v>1</v>
      </c>
      <c r="CE17" s="119">
        <v>1</v>
      </c>
      <c r="CF17" s="119">
        <v>1</v>
      </c>
      <c r="CG17" s="119">
        <v>1</v>
      </c>
      <c r="CH17" s="119">
        <v>1</v>
      </c>
      <c r="CI17" s="119">
        <v>1</v>
      </c>
      <c r="CJ17" s="119">
        <v>1</v>
      </c>
      <c r="CK17" s="119">
        <v>1</v>
      </c>
      <c r="CL17" s="119">
        <v>1</v>
      </c>
      <c r="CM17" s="119">
        <v>1</v>
      </c>
      <c r="CN17" s="119">
        <v>1</v>
      </c>
      <c r="CO17" s="119">
        <v>1</v>
      </c>
      <c r="CP17" s="119">
        <v>1</v>
      </c>
      <c r="CQ17" s="119">
        <v>1</v>
      </c>
      <c r="CR17" s="119">
        <v>1</v>
      </c>
    </row>
    <row r="18" spans="1:96" x14ac:dyDescent="0.3">
      <c r="A18" s="254"/>
      <c r="B18" s="59" t="s">
        <v>74</v>
      </c>
      <c r="C18" s="119">
        <v>1.03719270095966</v>
      </c>
      <c r="D18" s="119">
        <v>0.95609149076323796</v>
      </c>
      <c r="E18" s="119">
        <v>1.03469674266892</v>
      </c>
      <c r="F18" s="119">
        <v>0.911522877407282</v>
      </c>
      <c r="G18" s="119">
        <v>1.0563320673358001</v>
      </c>
      <c r="H18" s="119">
        <v>1.01559287189636</v>
      </c>
      <c r="I18" s="119">
        <v>1.0113284051595</v>
      </c>
      <c r="J18" s="119">
        <v>1.0192364957964799</v>
      </c>
      <c r="K18" s="119">
        <v>1.0298853688438501</v>
      </c>
      <c r="L18" s="119">
        <v>1</v>
      </c>
      <c r="M18" s="119">
        <v>1</v>
      </c>
      <c r="N18" s="119">
        <v>1</v>
      </c>
      <c r="O18" s="119">
        <v>1</v>
      </c>
      <c r="P18" s="119">
        <v>1</v>
      </c>
      <c r="Q18" s="119">
        <v>1</v>
      </c>
      <c r="R18" s="119">
        <v>1</v>
      </c>
      <c r="S18" s="119">
        <v>1</v>
      </c>
      <c r="T18" s="119">
        <v>1</v>
      </c>
      <c r="U18" s="119">
        <v>1</v>
      </c>
      <c r="V18" s="119">
        <v>1</v>
      </c>
      <c r="W18" s="119">
        <v>1</v>
      </c>
      <c r="X18" s="119">
        <v>1</v>
      </c>
      <c r="Y18" s="119">
        <v>1</v>
      </c>
      <c r="Z18" s="119">
        <v>1</v>
      </c>
      <c r="AA18" s="119">
        <v>1</v>
      </c>
      <c r="AB18" s="119">
        <v>1</v>
      </c>
      <c r="AC18" s="119">
        <v>1</v>
      </c>
      <c r="AD18" s="119">
        <v>1</v>
      </c>
      <c r="AE18" s="119">
        <v>1</v>
      </c>
      <c r="AF18" s="119">
        <v>1</v>
      </c>
      <c r="AG18" s="119">
        <v>1</v>
      </c>
      <c r="AH18" s="119">
        <v>1</v>
      </c>
      <c r="AI18" s="119">
        <v>1</v>
      </c>
      <c r="AJ18" s="119">
        <v>1</v>
      </c>
      <c r="AK18" s="119">
        <v>1</v>
      </c>
      <c r="AL18" s="119">
        <v>1</v>
      </c>
      <c r="AM18" s="119">
        <v>1</v>
      </c>
      <c r="AN18" s="119">
        <v>1</v>
      </c>
      <c r="AO18" s="119">
        <v>1</v>
      </c>
      <c r="AP18" s="119">
        <v>1</v>
      </c>
      <c r="AQ18" s="119">
        <v>1</v>
      </c>
      <c r="AR18" s="119">
        <v>1</v>
      </c>
      <c r="AS18" s="119">
        <v>1</v>
      </c>
      <c r="AT18" s="119">
        <v>1</v>
      </c>
      <c r="AU18" s="119">
        <v>1</v>
      </c>
      <c r="AV18" s="119">
        <v>1</v>
      </c>
      <c r="AW18" s="119">
        <v>1</v>
      </c>
      <c r="AX18" s="119">
        <v>1</v>
      </c>
      <c r="AY18" s="119">
        <v>1</v>
      </c>
      <c r="AZ18" s="119">
        <v>1</v>
      </c>
      <c r="BA18" s="119">
        <v>1</v>
      </c>
      <c r="BB18" s="119">
        <v>1</v>
      </c>
      <c r="BC18" s="119">
        <v>1</v>
      </c>
      <c r="BD18" s="119">
        <v>1</v>
      </c>
      <c r="BE18" s="119">
        <v>1</v>
      </c>
      <c r="BF18" s="119">
        <v>1</v>
      </c>
      <c r="BG18" s="119">
        <v>1</v>
      </c>
      <c r="BH18" s="119">
        <v>1</v>
      </c>
      <c r="BI18" s="119">
        <v>1</v>
      </c>
      <c r="BJ18" s="119">
        <v>1</v>
      </c>
      <c r="BK18" s="119">
        <v>1</v>
      </c>
      <c r="BL18" s="119">
        <v>1</v>
      </c>
      <c r="BM18" s="119">
        <v>1</v>
      </c>
      <c r="BN18" s="119">
        <v>1</v>
      </c>
      <c r="BO18" s="119">
        <v>1</v>
      </c>
      <c r="BP18" s="119">
        <v>1</v>
      </c>
      <c r="BQ18" s="119">
        <v>1</v>
      </c>
      <c r="BR18" s="119">
        <v>1</v>
      </c>
      <c r="BS18" s="119">
        <v>1</v>
      </c>
      <c r="BT18" s="119">
        <v>1</v>
      </c>
      <c r="BU18" s="119">
        <v>1</v>
      </c>
      <c r="BV18" s="119">
        <v>1</v>
      </c>
      <c r="BW18" s="119">
        <v>1</v>
      </c>
      <c r="BX18" s="119">
        <v>1</v>
      </c>
      <c r="BY18" s="119">
        <v>1</v>
      </c>
      <c r="BZ18" s="119">
        <v>1</v>
      </c>
      <c r="CA18" s="119">
        <v>1</v>
      </c>
      <c r="CB18" s="119">
        <v>1</v>
      </c>
      <c r="CC18" s="119">
        <v>1</v>
      </c>
      <c r="CD18" s="119">
        <v>1</v>
      </c>
      <c r="CE18" s="119">
        <v>1</v>
      </c>
      <c r="CF18" s="119">
        <v>1</v>
      </c>
      <c r="CG18" s="119">
        <v>1</v>
      </c>
      <c r="CH18" s="119">
        <v>1</v>
      </c>
      <c r="CI18" s="119">
        <v>1</v>
      </c>
      <c r="CJ18" s="119">
        <v>1</v>
      </c>
      <c r="CK18" s="119">
        <v>1</v>
      </c>
      <c r="CL18" s="119">
        <v>1</v>
      </c>
      <c r="CM18" s="119">
        <v>1</v>
      </c>
      <c r="CN18" s="119">
        <v>1</v>
      </c>
      <c r="CO18" s="119">
        <v>1</v>
      </c>
      <c r="CP18" s="119">
        <v>1</v>
      </c>
      <c r="CQ18" s="119">
        <v>1</v>
      </c>
      <c r="CR18" s="119">
        <v>1</v>
      </c>
    </row>
    <row r="19" spans="1:96" x14ac:dyDescent="0.3">
      <c r="A19" s="254"/>
      <c r="B19" s="59" t="s">
        <v>75</v>
      </c>
      <c r="C19" s="119">
        <v>0.91299957054069303</v>
      </c>
      <c r="D19" s="119">
        <v>1.0304023710711701</v>
      </c>
      <c r="E19" s="119">
        <v>1.02121967751416</v>
      </c>
      <c r="F19" s="119">
        <v>1.12382752326654</v>
      </c>
      <c r="G19" s="119">
        <v>0.98638956667144184</v>
      </c>
      <c r="H19" s="119">
        <v>0.94990438996290805</v>
      </c>
      <c r="I19" s="119">
        <v>0.95406522932482996</v>
      </c>
      <c r="J19" s="119">
        <v>1.0235098127550999</v>
      </c>
      <c r="K19" s="119">
        <v>0.95760352858892506</v>
      </c>
      <c r="L19" s="119">
        <v>0.98753419263007003</v>
      </c>
      <c r="M19" s="119">
        <v>0.97472762275206892</v>
      </c>
      <c r="N19" s="119">
        <v>0.89648714746615998</v>
      </c>
      <c r="O19" s="119">
        <v>0.93168297309359305</v>
      </c>
      <c r="P19" s="119">
        <v>0.97488610148418398</v>
      </c>
      <c r="Q19" s="119">
        <v>0.89444010726887702</v>
      </c>
      <c r="R19" s="119">
        <v>0.91337617334181198</v>
      </c>
      <c r="S19" s="119">
        <v>0.98789612864615794</v>
      </c>
      <c r="T19" s="119">
        <v>1.0034707211346101</v>
      </c>
      <c r="U19" s="119">
        <v>0.94059490851175087</v>
      </c>
      <c r="V19" s="119">
        <v>0.95850221651655698</v>
      </c>
      <c r="W19" s="119">
        <v>0.87343745877633205</v>
      </c>
      <c r="X19" s="119">
        <v>0.93305935188496802</v>
      </c>
      <c r="Y19" s="119">
        <v>0.88073066016979895</v>
      </c>
      <c r="Z19" s="119">
        <v>0.83036151423285298</v>
      </c>
      <c r="AA19" s="119">
        <v>0.88173620226801896</v>
      </c>
      <c r="AB19" s="119">
        <v>0.89125570310989</v>
      </c>
      <c r="AC19" s="119">
        <v>0.83970073575503301</v>
      </c>
      <c r="AD19" s="119">
        <v>0.95586431426633289</v>
      </c>
      <c r="AE19" s="119">
        <v>0.88414604757758797</v>
      </c>
      <c r="AF19" s="119">
        <v>0.94276935100900194</v>
      </c>
      <c r="AG19" s="119">
        <v>0.87110902356884601</v>
      </c>
      <c r="AH19" s="119">
        <v>1.0206157622754799</v>
      </c>
      <c r="AI19" s="119">
        <v>0.90776285943820101</v>
      </c>
      <c r="AJ19" s="119">
        <v>0.97987663281349602</v>
      </c>
      <c r="AK19" s="119">
        <v>0.90815424930778799</v>
      </c>
      <c r="AL19" s="119">
        <v>0.73015312654544895</v>
      </c>
      <c r="AM19" s="119">
        <v>0.85885926822504399</v>
      </c>
      <c r="AN19" s="119">
        <v>0.90432349994408101</v>
      </c>
      <c r="AO19" s="119">
        <v>0.95591583051052187</v>
      </c>
      <c r="AP19" s="119">
        <v>0.87761770910765902</v>
      </c>
      <c r="AQ19" s="119">
        <v>0.88479508868258705</v>
      </c>
      <c r="AR19" s="119">
        <v>0.90567753676825502</v>
      </c>
      <c r="AS19" s="119">
        <v>0.85688677601110597</v>
      </c>
      <c r="AT19" s="119">
        <v>0.86100245291473199</v>
      </c>
      <c r="AU19" s="119">
        <v>0.85432991329720198</v>
      </c>
      <c r="AV19" s="119">
        <v>0.77587940348261597</v>
      </c>
      <c r="AW19" s="119">
        <v>0.831267945810367</v>
      </c>
      <c r="AX19" s="119">
        <v>0.84152808749145303</v>
      </c>
      <c r="AY19" s="119">
        <v>0.94714746802933703</v>
      </c>
      <c r="AZ19" s="119">
        <v>0.81157341780720105</v>
      </c>
      <c r="BA19" s="119">
        <v>0.81426634660395902</v>
      </c>
      <c r="BB19" s="119">
        <v>0.80637751681764702</v>
      </c>
      <c r="BC19" s="119">
        <v>0.95908237647793015</v>
      </c>
      <c r="BD19" s="119">
        <v>0.90445281215436202</v>
      </c>
      <c r="BE19" s="119">
        <v>0.850731236244884</v>
      </c>
      <c r="BF19" s="119">
        <v>0.81951331426001295</v>
      </c>
      <c r="BG19" s="119">
        <v>0.73782621237431001</v>
      </c>
      <c r="BH19" s="119">
        <v>0.82896565442626102</v>
      </c>
      <c r="BI19" s="119">
        <v>0.86692632963447802</v>
      </c>
      <c r="BJ19" s="119">
        <v>0.82269244663431595</v>
      </c>
      <c r="BK19" s="119">
        <v>0.79535115165520398</v>
      </c>
      <c r="BL19" s="119">
        <v>0.82384108510720799</v>
      </c>
      <c r="BM19" s="119">
        <v>0.77131830483569397</v>
      </c>
      <c r="BN19" s="119">
        <v>0.86820006199228295</v>
      </c>
      <c r="BO19" s="119">
        <v>0.824184482456779</v>
      </c>
      <c r="BP19" s="119">
        <v>0.82882039280073205</v>
      </c>
      <c r="BQ19" s="119">
        <v>0.78865567532007197</v>
      </c>
      <c r="BR19" s="119">
        <v>0.78054326648980399</v>
      </c>
      <c r="BS19" s="119">
        <v>0.77471411933998602</v>
      </c>
      <c r="BT19" s="119">
        <v>0.81216645486570904</v>
      </c>
      <c r="BU19" s="119">
        <v>0.83744422602080204</v>
      </c>
      <c r="BV19" s="119">
        <v>0.79044682224331397</v>
      </c>
      <c r="BW19" s="119">
        <v>0.84064063380573995</v>
      </c>
      <c r="BX19" s="119">
        <v>0.87606570960499597</v>
      </c>
      <c r="BY19" s="119">
        <v>0.87347254779984995</v>
      </c>
      <c r="BZ19" s="119">
        <v>0.74622133094087295</v>
      </c>
      <c r="CA19" s="119">
        <v>0.75455951875038596</v>
      </c>
      <c r="CB19" s="119">
        <v>0.87346984845453801</v>
      </c>
      <c r="CC19" s="119">
        <v>0.80563839987688401</v>
      </c>
      <c r="CD19" s="119">
        <v>0.88441497175780404</v>
      </c>
      <c r="CE19" s="119">
        <v>0.89695770609583703</v>
      </c>
      <c r="CF19" s="119">
        <v>0.80429517870783696</v>
      </c>
      <c r="CG19" s="119">
        <v>0.77944853128637603</v>
      </c>
      <c r="CH19" s="119">
        <v>0.84541384211215798</v>
      </c>
      <c r="CI19" s="119">
        <v>0.82355843269849505</v>
      </c>
      <c r="CJ19" s="119">
        <v>0.77737403343683398</v>
      </c>
      <c r="CK19" s="119">
        <v>0.790974552079723</v>
      </c>
      <c r="CL19" s="119">
        <v>0.85255093120826397</v>
      </c>
      <c r="CM19" s="119">
        <v>0.81416197492915499</v>
      </c>
      <c r="CN19" s="119">
        <v>0.96707551142917592</v>
      </c>
      <c r="CO19" s="119">
        <v>0.80785914818695603</v>
      </c>
      <c r="CP19" s="119">
        <v>0.79338816710536897</v>
      </c>
      <c r="CQ19" s="119">
        <v>0.85105035848418897</v>
      </c>
      <c r="CR19" s="119">
        <v>0.89966221081682896</v>
      </c>
    </row>
    <row r="20" spans="1:96" x14ac:dyDescent="0.3">
      <c r="A20" s="254"/>
      <c r="B20" s="59" t="s">
        <v>76</v>
      </c>
      <c r="C20" s="119">
        <v>1</v>
      </c>
      <c r="D20" s="119">
        <v>1</v>
      </c>
      <c r="E20" s="119">
        <v>1</v>
      </c>
      <c r="F20" s="119">
        <v>1</v>
      </c>
      <c r="G20" s="119">
        <v>1</v>
      </c>
      <c r="H20" s="119">
        <v>1</v>
      </c>
      <c r="I20" s="119">
        <v>1</v>
      </c>
      <c r="J20" s="119">
        <v>1</v>
      </c>
      <c r="K20" s="119">
        <v>1</v>
      </c>
      <c r="L20" s="119">
        <v>1</v>
      </c>
      <c r="M20" s="119">
        <v>1</v>
      </c>
      <c r="N20" s="119">
        <v>1</v>
      </c>
      <c r="O20" s="119">
        <v>1</v>
      </c>
      <c r="P20" s="119">
        <v>1</v>
      </c>
      <c r="Q20" s="119">
        <v>1</v>
      </c>
      <c r="R20" s="119">
        <v>1</v>
      </c>
      <c r="S20" s="119">
        <v>1</v>
      </c>
      <c r="T20" s="119">
        <v>1</v>
      </c>
      <c r="U20" s="119">
        <v>1</v>
      </c>
      <c r="V20" s="119">
        <v>1</v>
      </c>
      <c r="W20" s="119">
        <v>1</v>
      </c>
      <c r="X20" s="119">
        <v>1</v>
      </c>
      <c r="Y20" s="119">
        <v>1</v>
      </c>
      <c r="Z20" s="119">
        <v>1</v>
      </c>
      <c r="AA20" s="119">
        <v>1</v>
      </c>
      <c r="AB20" s="119">
        <v>1</v>
      </c>
      <c r="AC20" s="119">
        <v>1</v>
      </c>
      <c r="AD20" s="119">
        <v>1</v>
      </c>
      <c r="AE20" s="119">
        <v>1</v>
      </c>
      <c r="AF20" s="119">
        <v>1</v>
      </c>
      <c r="AG20" s="119">
        <v>1</v>
      </c>
      <c r="AH20" s="119">
        <v>1</v>
      </c>
      <c r="AI20" s="119">
        <v>1</v>
      </c>
      <c r="AJ20" s="119">
        <v>1</v>
      </c>
      <c r="AK20" s="119">
        <v>1</v>
      </c>
      <c r="AL20" s="119">
        <v>1</v>
      </c>
      <c r="AM20" s="119">
        <v>1</v>
      </c>
      <c r="AN20" s="119">
        <v>1</v>
      </c>
      <c r="AO20" s="119">
        <v>1</v>
      </c>
      <c r="AP20" s="119">
        <v>1</v>
      </c>
      <c r="AQ20" s="119">
        <v>1</v>
      </c>
      <c r="AR20" s="119">
        <v>1</v>
      </c>
      <c r="AS20" s="119">
        <v>1</v>
      </c>
      <c r="AT20" s="119">
        <v>1</v>
      </c>
      <c r="AU20" s="119">
        <v>1</v>
      </c>
      <c r="AV20" s="119">
        <v>1</v>
      </c>
      <c r="AW20" s="119">
        <v>1</v>
      </c>
      <c r="AX20" s="119">
        <v>1</v>
      </c>
      <c r="AY20" s="119">
        <v>1</v>
      </c>
      <c r="AZ20" s="119">
        <v>1</v>
      </c>
      <c r="BA20" s="119">
        <v>1</v>
      </c>
      <c r="BB20" s="119">
        <v>1</v>
      </c>
      <c r="BC20" s="119">
        <v>1</v>
      </c>
      <c r="BD20" s="119">
        <v>1</v>
      </c>
      <c r="BE20" s="119">
        <v>1</v>
      </c>
      <c r="BF20" s="119">
        <v>1</v>
      </c>
      <c r="BG20" s="119">
        <v>1</v>
      </c>
      <c r="BH20" s="119">
        <v>1</v>
      </c>
      <c r="BI20" s="119">
        <v>1</v>
      </c>
      <c r="BJ20" s="119">
        <v>1</v>
      </c>
      <c r="BK20" s="119">
        <v>1</v>
      </c>
      <c r="BL20" s="119">
        <v>1</v>
      </c>
      <c r="BM20" s="119">
        <v>1</v>
      </c>
      <c r="BN20" s="119">
        <v>1</v>
      </c>
      <c r="BO20" s="119">
        <v>1</v>
      </c>
      <c r="BP20" s="119">
        <v>1</v>
      </c>
      <c r="BQ20" s="119">
        <v>1</v>
      </c>
      <c r="BR20" s="119">
        <v>1</v>
      </c>
      <c r="BS20" s="119">
        <v>1</v>
      </c>
      <c r="BT20" s="119">
        <v>1</v>
      </c>
      <c r="BU20" s="119">
        <v>1</v>
      </c>
      <c r="BV20" s="119">
        <v>1</v>
      </c>
      <c r="BW20" s="119">
        <v>1</v>
      </c>
      <c r="BX20" s="119">
        <v>1</v>
      </c>
      <c r="BY20" s="119">
        <v>1</v>
      </c>
      <c r="BZ20" s="119">
        <v>1</v>
      </c>
      <c r="CA20" s="119">
        <v>1</v>
      </c>
      <c r="CB20" s="119">
        <v>1</v>
      </c>
      <c r="CC20" s="119">
        <v>1</v>
      </c>
      <c r="CD20" s="119">
        <v>1</v>
      </c>
      <c r="CE20" s="119">
        <v>1</v>
      </c>
      <c r="CF20" s="119">
        <v>1</v>
      </c>
      <c r="CG20" s="119">
        <v>1</v>
      </c>
      <c r="CH20" s="119">
        <v>1</v>
      </c>
      <c r="CI20" s="119">
        <v>1</v>
      </c>
      <c r="CJ20" s="119">
        <v>1</v>
      </c>
      <c r="CK20" s="119">
        <v>1</v>
      </c>
      <c r="CL20" s="119">
        <v>1</v>
      </c>
      <c r="CM20" s="119">
        <v>1</v>
      </c>
      <c r="CN20" s="119">
        <v>1</v>
      </c>
      <c r="CO20" s="119">
        <v>1</v>
      </c>
      <c r="CP20" s="119">
        <v>1</v>
      </c>
      <c r="CQ20" s="119">
        <v>1</v>
      </c>
      <c r="CR20" s="119">
        <v>1</v>
      </c>
    </row>
    <row r="21" spans="1:96" x14ac:dyDescent="0.3">
      <c r="A21" s="254"/>
      <c r="B21" s="59" t="s">
        <v>77</v>
      </c>
      <c r="C21" s="119">
        <v>1</v>
      </c>
      <c r="D21" s="119">
        <v>1</v>
      </c>
      <c r="E21" s="119">
        <v>1</v>
      </c>
      <c r="F21" s="119">
        <v>1</v>
      </c>
      <c r="G21" s="119">
        <v>1</v>
      </c>
      <c r="H21" s="119">
        <v>1</v>
      </c>
      <c r="I21" s="119">
        <v>1</v>
      </c>
      <c r="J21" s="119">
        <v>1</v>
      </c>
      <c r="K21" s="119">
        <v>1</v>
      </c>
      <c r="L21" s="119">
        <v>1</v>
      </c>
      <c r="M21" s="119">
        <v>1</v>
      </c>
      <c r="N21" s="119">
        <v>1</v>
      </c>
      <c r="O21" s="119">
        <v>1</v>
      </c>
      <c r="P21" s="119">
        <v>1</v>
      </c>
      <c r="Q21" s="119">
        <v>1</v>
      </c>
      <c r="R21" s="119">
        <v>1</v>
      </c>
      <c r="S21" s="119">
        <v>1</v>
      </c>
      <c r="T21" s="119">
        <v>1</v>
      </c>
      <c r="U21" s="119">
        <v>1</v>
      </c>
      <c r="V21" s="119">
        <v>1</v>
      </c>
      <c r="W21" s="119">
        <v>1</v>
      </c>
      <c r="X21" s="119">
        <v>1</v>
      </c>
      <c r="Y21" s="119">
        <v>1</v>
      </c>
      <c r="Z21" s="119">
        <v>1</v>
      </c>
      <c r="AA21" s="119">
        <v>1</v>
      </c>
      <c r="AB21" s="119">
        <v>1</v>
      </c>
      <c r="AC21" s="119">
        <v>1</v>
      </c>
      <c r="AD21" s="119">
        <v>1</v>
      </c>
      <c r="AE21" s="119">
        <v>1</v>
      </c>
      <c r="AF21" s="119">
        <v>1</v>
      </c>
      <c r="AG21" s="119">
        <v>1</v>
      </c>
      <c r="AH21" s="119">
        <v>1</v>
      </c>
      <c r="AI21" s="119">
        <v>1</v>
      </c>
      <c r="AJ21" s="119">
        <v>1</v>
      </c>
      <c r="AK21" s="119">
        <v>1</v>
      </c>
      <c r="AL21" s="119">
        <v>1</v>
      </c>
      <c r="AM21" s="119">
        <v>1</v>
      </c>
      <c r="AN21" s="119">
        <v>1</v>
      </c>
      <c r="AO21" s="119">
        <v>1</v>
      </c>
      <c r="AP21" s="119">
        <v>1</v>
      </c>
      <c r="AQ21" s="119">
        <v>1</v>
      </c>
      <c r="AR21" s="119">
        <v>1</v>
      </c>
      <c r="AS21" s="119">
        <v>1</v>
      </c>
      <c r="AT21" s="119">
        <v>1</v>
      </c>
      <c r="AU21" s="119">
        <v>1</v>
      </c>
      <c r="AV21" s="119">
        <v>1</v>
      </c>
      <c r="AW21" s="119">
        <v>1</v>
      </c>
      <c r="AX21" s="119">
        <v>1</v>
      </c>
      <c r="AY21" s="119">
        <v>1</v>
      </c>
      <c r="AZ21" s="119">
        <v>1</v>
      </c>
      <c r="BA21" s="119">
        <v>1</v>
      </c>
      <c r="BB21" s="119">
        <v>1</v>
      </c>
      <c r="BC21" s="119">
        <v>1</v>
      </c>
      <c r="BD21" s="119">
        <v>1</v>
      </c>
      <c r="BE21" s="119">
        <v>1</v>
      </c>
      <c r="BF21" s="119">
        <v>1</v>
      </c>
      <c r="BG21" s="119">
        <v>1</v>
      </c>
      <c r="BH21" s="119">
        <v>1</v>
      </c>
      <c r="BI21" s="119">
        <v>1</v>
      </c>
      <c r="BJ21" s="119">
        <v>1</v>
      </c>
      <c r="BK21" s="119">
        <v>1</v>
      </c>
      <c r="BL21" s="119">
        <v>1</v>
      </c>
      <c r="BM21" s="119">
        <v>1</v>
      </c>
      <c r="BN21" s="119">
        <v>1</v>
      </c>
      <c r="BO21" s="119">
        <v>1</v>
      </c>
      <c r="BP21" s="119">
        <v>1</v>
      </c>
      <c r="BQ21" s="119">
        <v>1</v>
      </c>
      <c r="BR21" s="119">
        <v>1</v>
      </c>
      <c r="BS21" s="119">
        <v>1</v>
      </c>
      <c r="BT21" s="119">
        <v>1</v>
      </c>
      <c r="BU21" s="119">
        <v>1</v>
      </c>
      <c r="BV21" s="119">
        <v>1</v>
      </c>
      <c r="BW21" s="119">
        <v>1</v>
      </c>
      <c r="BX21" s="119">
        <v>1</v>
      </c>
      <c r="BY21" s="119">
        <v>1</v>
      </c>
      <c r="BZ21" s="119">
        <v>1</v>
      </c>
      <c r="CA21" s="119">
        <v>1</v>
      </c>
      <c r="CB21" s="119">
        <v>1</v>
      </c>
      <c r="CC21" s="119">
        <v>1</v>
      </c>
      <c r="CD21" s="119">
        <v>1</v>
      </c>
      <c r="CE21" s="119">
        <v>1</v>
      </c>
      <c r="CF21" s="119">
        <v>1</v>
      </c>
      <c r="CG21" s="119">
        <v>1</v>
      </c>
      <c r="CH21" s="119">
        <v>1</v>
      </c>
      <c r="CI21" s="119">
        <v>1</v>
      </c>
      <c r="CJ21" s="119">
        <v>1</v>
      </c>
      <c r="CK21" s="119">
        <v>1</v>
      </c>
      <c r="CL21" s="119">
        <v>1</v>
      </c>
      <c r="CM21" s="119">
        <v>1</v>
      </c>
      <c r="CN21" s="119">
        <v>1</v>
      </c>
      <c r="CO21" s="119">
        <v>1</v>
      </c>
      <c r="CP21" s="119">
        <v>1</v>
      </c>
      <c r="CQ21" s="119">
        <v>1</v>
      </c>
      <c r="CR21" s="119">
        <v>1</v>
      </c>
    </row>
    <row r="22" spans="1:96" x14ac:dyDescent="0.3">
      <c r="A22" s="254"/>
      <c r="B22" s="59" t="s">
        <v>78</v>
      </c>
      <c r="C22" s="119">
        <v>1</v>
      </c>
      <c r="D22" s="119">
        <v>1</v>
      </c>
      <c r="E22" s="119">
        <v>1</v>
      </c>
      <c r="F22" s="119">
        <v>1</v>
      </c>
      <c r="G22" s="119">
        <v>1</v>
      </c>
      <c r="H22" s="119">
        <v>1</v>
      </c>
      <c r="I22" s="119">
        <v>1</v>
      </c>
      <c r="J22" s="119">
        <v>1</v>
      </c>
      <c r="K22" s="119">
        <v>1</v>
      </c>
      <c r="L22" s="119">
        <v>1</v>
      </c>
      <c r="M22" s="119">
        <v>1</v>
      </c>
      <c r="N22" s="119">
        <v>1</v>
      </c>
      <c r="O22" s="119">
        <v>1</v>
      </c>
      <c r="P22" s="119">
        <v>1</v>
      </c>
      <c r="Q22" s="119">
        <v>1</v>
      </c>
      <c r="R22" s="119">
        <v>1</v>
      </c>
      <c r="S22" s="119">
        <v>1</v>
      </c>
      <c r="T22" s="119">
        <v>1</v>
      </c>
      <c r="U22" s="119">
        <v>1</v>
      </c>
      <c r="V22" s="119">
        <v>1</v>
      </c>
      <c r="W22" s="119">
        <v>1</v>
      </c>
      <c r="X22" s="119">
        <v>1</v>
      </c>
      <c r="Y22" s="119">
        <v>1</v>
      </c>
      <c r="Z22" s="119">
        <v>1</v>
      </c>
      <c r="AA22" s="119">
        <v>1</v>
      </c>
      <c r="AB22" s="119">
        <v>1</v>
      </c>
      <c r="AC22" s="119">
        <v>1</v>
      </c>
      <c r="AD22" s="119">
        <v>1</v>
      </c>
      <c r="AE22" s="119">
        <v>1</v>
      </c>
      <c r="AF22" s="119">
        <v>1</v>
      </c>
      <c r="AG22" s="119">
        <v>1</v>
      </c>
      <c r="AH22" s="119">
        <v>1</v>
      </c>
      <c r="AI22" s="119">
        <v>1</v>
      </c>
      <c r="AJ22" s="119">
        <v>1</v>
      </c>
      <c r="AK22" s="119">
        <v>1</v>
      </c>
      <c r="AL22" s="119">
        <v>1</v>
      </c>
      <c r="AM22" s="119">
        <v>1</v>
      </c>
      <c r="AN22" s="119">
        <v>1</v>
      </c>
      <c r="AO22" s="119">
        <v>1</v>
      </c>
      <c r="AP22" s="119">
        <v>1</v>
      </c>
      <c r="AQ22" s="119">
        <v>1</v>
      </c>
      <c r="AR22" s="119">
        <v>1</v>
      </c>
      <c r="AS22" s="119">
        <v>1</v>
      </c>
      <c r="AT22" s="119">
        <v>1</v>
      </c>
      <c r="AU22" s="119">
        <v>1</v>
      </c>
      <c r="AV22" s="119">
        <v>1</v>
      </c>
      <c r="AW22" s="119">
        <v>1</v>
      </c>
      <c r="AX22" s="119">
        <v>1</v>
      </c>
      <c r="AY22" s="119">
        <v>1</v>
      </c>
      <c r="AZ22" s="119">
        <v>1</v>
      </c>
      <c r="BA22" s="119">
        <v>1</v>
      </c>
      <c r="BB22" s="119">
        <v>1</v>
      </c>
      <c r="BC22" s="119">
        <v>1</v>
      </c>
      <c r="BD22" s="119">
        <v>1</v>
      </c>
      <c r="BE22" s="119">
        <v>1</v>
      </c>
      <c r="BF22" s="119">
        <v>1</v>
      </c>
      <c r="BG22" s="119">
        <v>1</v>
      </c>
      <c r="BH22" s="119">
        <v>1</v>
      </c>
      <c r="BI22" s="119">
        <v>1</v>
      </c>
      <c r="BJ22" s="119">
        <v>1</v>
      </c>
      <c r="BK22" s="119">
        <v>1</v>
      </c>
      <c r="BL22" s="119">
        <v>1</v>
      </c>
      <c r="BM22" s="119">
        <v>1</v>
      </c>
      <c r="BN22" s="119">
        <v>1</v>
      </c>
      <c r="BO22" s="119">
        <v>1</v>
      </c>
      <c r="BP22" s="119">
        <v>1</v>
      </c>
      <c r="BQ22" s="119">
        <v>1</v>
      </c>
      <c r="BR22" s="119">
        <v>1</v>
      </c>
      <c r="BS22" s="119">
        <v>1</v>
      </c>
      <c r="BT22" s="119">
        <v>1</v>
      </c>
      <c r="BU22" s="119">
        <v>1</v>
      </c>
      <c r="BV22" s="119">
        <v>1</v>
      </c>
      <c r="BW22" s="119">
        <v>1</v>
      </c>
      <c r="BX22" s="119">
        <v>1</v>
      </c>
      <c r="BY22" s="119">
        <v>1</v>
      </c>
      <c r="BZ22" s="119">
        <v>1</v>
      </c>
      <c r="CA22" s="119">
        <v>1</v>
      </c>
      <c r="CB22" s="119">
        <v>1</v>
      </c>
      <c r="CC22" s="119">
        <v>1</v>
      </c>
      <c r="CD22" s="119">
        <v>1</v>
      </c>
      <c r="CE22" s="119">
        <v>1</v>
      </c>
      <c r="CF22" s="119">
        <v>1</v>
      </c>
      <c r="CG22" s="119">
        <v>1</v>
      </c>
      <c r="CH22" s="119">
        <v>1</v>
      </c>
      <c r="CI22" s="119">
        <v>1</v>
      </c>
      <c r="CJ22" s="119">
        <v>1</v>
      </c>
      <c r="CK22" s="119">
        <v>1</v>
      </c>
      <c r="CL22" s="119">
        <v>1</v>
      </c>
      <c r="CM22" s="119">
        <v>1</v>
      </c>
      <c r="CN22" s="119">
        <v>1</v>
      </c>
      <c r="CO22" s="119">
        <v>1</v>
      </c>
      <c r="CP22" s="119">
        <v>1</v>
      </c>
      <c r="CQ22" s="119">
        <v>1</v>
      </c>
      <c r="CR22" s="119">
        <v>1</v>
      </c>
    </row>
    <row r="23" spans="1:96" x14ac:dyDescent="0.3">
      <c r="A23" s="254"/>
      <c r="B23" s="59" t="s">
        <v>96</v>
      </c>
      <c r="C23" s="119">
        <v>0.96166520560791802</v>
      </c>
      <c r="D23" s="119">
        <v>1.0550744364342199</v>
      </c>
      <c r="E23" s="119">
        <v>1.00331342375873</v>
      </c>
      <c r="F23" s="119">
        <v>1.0515198216168</v>
      </c>
      <c r="G23" s="119">
        <v>1.0134272131994799</v>
      </c>
      <c r="H23" s="119">
        <v>1.0038330309085199</v>
      </c>
      <c r="I23" s="119">
        <v>0.94231356987561399</v>
      </c>
      <c r="J23" s="119">
        <v>0.97826155472354293</v>
      </c>
      <c r="K23" s="119">
        <v>0.95171346342943697</v>
      </c>
      <c r="L23" s="119">
        <v>0.99611184405866404</v>
      </c>
      <c r="M23" s="119">
        <v>1.0259617094302</v>
      </c>
      <c r="N23" s="119">
        <v>0.93450006245557105</v>
      </c>
      <c r="O23" s="119">
        <v>1.0224382105376899</v>
      </c>
      <c r="P23" s="119">
        <v>1.0245514654491801</v>
      </c>
      <c r="Q23" s="119">
        <v>0.98578886820352996</v>
      </c>
      <c r="R23" s="119">
        <v>0.94579423521168504</v>
      </c>
      <c r="S23" s="119">
        <v>1.0057817018528401</v>
      </c>
      <c r="T23" s="119">
        <v>1.01703551386005</v>
      </c>
      <c r="U23" s="119">
        <v>0.98942149853355399</v>
      </c>
      <c r="V23" s="119">
        <v>1.00893503512161</v>
      </c>
      <c r="W23" s="119">
        <v>1.0141541406940799</v>
      </c>
      <c r="X23" s="119">
        <v>0.93611809432811699</v>
      </c>
      <c r="Y23" s="119">
        <v>0.94682090996853996</v>
      </c>
      <c r="Z23" s="119">
        <v>0.98695828322470203</v>
      </c>
      <c r="AA23" s="119">
        <v>0.98461937998395699</v>
      </c>
      <c r="AB23" s="119">
        <v>0.97434854645723101</v>
      </c>
      <c r="AC23" s="119">
        <v>0.89953439636783195</v>
      </c>
      <c r="AD23" s="119">
        <v>0.98844552319937595</v>
      </c>
      <c r="AE23" s="119">
        <v>0.96999219752343102</v>
      </c>
      <c r="AF23" s="119">
        <v>0.92512067964586686</v>
      </c>
      <c r="AG23" s="119">
        <v>1.02603237885736</v>
      </c>
      <c r="AH23" s="119">
        <v>1.0813167468096101</v>
      </c>
      <c r="AI23" s="119">
        <v>0.99564598190513298</v>
      </c>
      <c r="AJ23" s="119">
        <v>1.08278147807864</v>
      </c>
      <c r="AK23" s="119">
        <v>1.03255226252481</v>
      </c>
      <c r="AL23" s="119">
        <v>0.96876086499454095</v>
      </c>
      <c r="AM23" s="119">
        <v>0.96537766239287603</v>
      </c>
      <c r="AN23" s="119">
        <v>1.0229517048163901</v>
      </c>
      <c r="AO23" s="119">
        <v>0.98248837966349301</v>
      </c>
      <c r="AP23" s="119">
        <v>0.952468494213359</v>
      </c>
      <c r="AQ23" s="119">
        <v>1.03892260966932</v>
      </c>
      <c r="AR23" s="119">
        <v>0.96589411798736313</v>
      </c>
      <c r="AS23" s="119">
        <v>0.95398182586976998</v>
      </c>
      <c r="AT23" s="119">
        <v>0.96134246277357605</v>
      </c>
      <c r="AU23" s="119">
        <v>1.01300674137874</v>
      </c>
      <c r="AV23" s="119">
        <v>0.94962144549042804</v>
      </c>
      <c r="AW23" s="119">
        <v>0.96152907664543197</v>
      </c>
      <c r="AX23" s="119">
        <v>0.97057469028347199</v>
      </c>
      <c r="AY23" s="119">
        <v>1.03576343599291</v>
      </c>
      <c r="AZ23" s="119">
        <v>0.97809824038487903</v>
      </c>
      <c r="BA23" s="119">
        <v>1.0057002887923601</v>
      </c>
      <c r="BB23" s="119">
        <v>0.92762941913672115</v>
      </c>
      <c r="BC23" s="119">
        <v>0.99756623735485805</v>
      </c>
      <c r="BD23" s="119">
        <v>0.97792377166833699</v>
      </c>
      <c r="BE23" s="119">
        <v>0.96699518299626297</v>
      </c>
      <c r="BF23" s="119">
        <v>0.97336459126165698</v>
      </c>
      <c r="BG23" s="119">
        <v>0.936957206977028</v>
      </c>
      <c r="BH23" s="119">
        <v>0.97125303307978805</v>
      </c>
      <c r="BI23" s="119">
        <v>1.01411895927802</v>
      </c>
      <c r="BJ23" s="119">
        <v>0.99680238801317</v>
      </c>
      <c r="BK23" s="119">
        <v>0.99406678973481988</v>
      </c>
      <c r="BL23" s="119">
        <v>1.10344492019143</v>
      </c>
      <c r="BM23" s="119">
        <v>0.94406745564171701</v>
      </c>
      <c r="BN23" s="119">
        <v>1.0611488809241301</v>
      </c>
      <c r="BO23" s="119">
        <v>0.99327476302776196</v>
      </c>
      <c r="BP23" s="119">
        <v>1.0313229405518101</v>
      </c>
      <c r="BQ23" s="119">
        <v>0.97935379106617715</v>
      </c>
      <c r="BR23" s="119">
        <v>0.99034826651570096</v>
      </c>
      <c r="BS23" s="119">
        <v>0.98949804123259499</v>
      </c>
      <c r="BT23" s="119">
        <v>1.0204325794898199</v>
      </c>
      <c r="BU23" s="119">
        <v>0.98168297119064896</v>
      </c>
      <c r="BV23" s="119">
        <v>0.94820609532655997</v>
      </c>
      <c r="BW23" s="119">
        <v>1.0314679960519699</v>
      </c>
      <c r="BX23" s="119">
        <v>1.11756675113558</v>
      </c>
      <c r="BY23" s="119">
        <v>1.01069583188458</v>
      </c>
      <c r="BZ23" s="119">
        <v>0.98196072900386699</v>
      </c>
      <c r="CA23" s="119">
        <v>0.96219987325833711</v>
      </c>
      <c r="CB23" s="119">
        <v>0.99610194910298211</v>
      </c>
      <c r="CC23" s="119">
        <v>0.94212135977553602</v>
      </c>
      <c r="CD23" s="119">
        <v>1.06264486823392</v>
      </c>
      <c r="CE23" s="119">
        <v>1.08120533291832</v>
      </c>
      <c r="CF23" s="119">
        <v>1.00472407369595</v>
      </c>
      <c r="CG23" s="119">
        <v>0.97582496371720795</v>
      </c>
      <c r="CH23" s="119">
        <v>1.0308493447356899</v>
      </c>
      <c r="CI23" s="119">
        <v>0.97714576247304397</v>
      </c>
      <c r="CJ23" s="119">
        <v>1.0039791491910699</v>
      </c>
      <c r="CK23" s="119">
        <v>0.94926930849508395</v>
      </c>
      <c r="CL23" s="119">
        <v>1.0425348527988101</v>
      </c>
      <c r="CM23" s="119">
        <v>0.98947892390244208</v>
      </c>
      <c r="CN23" s="119">
        <v>1.02038445788593</v>
      </c>
      <c r="CO23" s="119">
        <v>0.978132022017692</v>
      </c>
      <c r="CP23" s="119">
        <v>0.97504373953855505</v>
      </c>
      <c r="CQ23" s="119">
        <v>1.0379637639536301</v>
      </c>
      <c r="CR23" s="119">
        <v>1.0364626759017601</v>
      </c>
    </row>
    <row r="24" spans="1:96" x14ac:dyDescent="0.3">
      <c r="A24" s="254"/>
      <c r="B24" s="59" t="s">
        <v>80</v>
      </c>
      <c r="C24" s="119">
        <v>1</v>
      </c>
      <c r="D24" s="119">
        <v>1</v>
      </c>
      <c r="E24" s="119">
        <v>1</v>
      </c>
      <c r="F24" s="119">
        <v>1</v>
      </c>
      <c r="G24" s="119">
        <v>1</v>
      </c>
      <c r="H24" s="119">
        <v>1</v>
      </c>
      <c r="I24" s="119">
        <v>1</v>
      </c>
      <c r="J24" s="119">
        <v>1</v>
      </c>
      <c r="K24" s="119">
        <v>1</v>
      </c>
      <c r="L24" s="119">
        <v>1</v>
      </c>
      <c r="M24" s="119">
        <v>1</v>
      </c>
      <c r="N24" s="119">
        <v>1</v>
      </c>
      <c r="O24" s="119">
        <v>1</v>
      </c>
      <c r="P24" s="119">
        <v>1</v>
      </c>
      <c r="Q24" s="119">
        <v>1</v>
      </c>
      <c r="R24" s="119">
        <v>1</v>
      </c>
      <c r="S24" s="119">
        <v>1</v>
      </c>
      <c r="T24" s="119">
        <v>1</v>
      </c>
      <c r="U24" s="119">
        <v>1</v>
      </c>
      <c r="V24" s="119">
        <v>1</v>
      </c>
      <c r="W24" s="119">
        <v>1</v>
      </c>
      <c r="X24" s="119">
        <v>1</v>
      </c>
      <c r="Y24" s="119">
        <v>1</v>
      </c>
      <c r="Z24" s="119">
        <v>1</v>
      </c>
      <c r="AA24" s="119">
        <v>1</v>
      </c>
      <c r="AB24" s="119">
        <v>1</v>
      </c>
      <c r="AC24" s="119">
        <v>1</v>
      </c>
      <c r="AD24" s="119">
        <v>1</v>
      </c>
      <c r="AE24" s="119">
        <v>1</v>
      </c>
      <c r="AF24" s="119">
        <v>1</v>
      </c>
      <c r="AG24" s="119">
        <v>1</v>
      </c>
      <c r="AH24" s="119">
        <v>1</v>
      </c>
      <c r="AI24" s="119">
        <v>1</v>
      </c>
      <c r="AJ24" s="119">
        <v>1</v>
      </c>
      <c r="AK24" s="119">
        <v>1</v>
      </c>
      <c r="AL24" s="119">
        <v>1</v>
      </c>
      <c r="AM24" s="119">
        <v>1</v>
      </c>
      <c r="AN24" s="119">
        <v>1</v>
      </c>
      <c r="AO24" s="119">
        <v>1</v>
      </c>
      <c r="AP24" s="119">
        <v>1</v>
      </c>
      <c r="AQ24" s="119">
        <v>1</v>
      </c>
      <c r="AR24" s="119">
        <v>1</v>
      </c>
      <c r="AS24" s="119">
        <v>1</v>
      </c>
      <c r="AT24" s="119">
        <v>1</v>
      </c>
      <c r="AU24" s="119">
        <v>1</v>
      </c>
      <c r="AV24" s="119">
        <v>1</v>
      </c>
      <c r="AW24" s="119">
        <v>1</v>
      </c>
      <c r="AX24" s="119">
        <v>1</v>
      </c>
      <c r="AY24" s="119">
        <v>1</v>
      </c>
      <c r="AZ24" s="119">
        <v>1</v>
      </c>
      <c r="BA24" s="119">
        <v>1</v>
      </c>
      <c r="BB24" s="119">
        <v>1</v>
      </c>
      <c r="BC24" s="119">
        <v>1</v>
      </c>
      <c r="BD24" s="119">
        <v>1</v>
      </c>
      <c r="BE24" s="119">
        <v>1</v>
      </c>
      <c r="BF24" s="119">
        <v>1</v>
      </c>
      <c r="BG24" s="119">
        <v>1</v>
      </c>
      <c r="BH24" s="119">
        <v>1</v>
      </c>
      <c r="BI24" s="119">
        <v>1</v>
      </c>
      <c r="BJ24" s="119">
        <v>1</v>
      </c>
      <c r="BK24" s="119">
        <v>1</v>
      </c>
      <c r="BL24" s="119">
        <v>1</v>
      </c>
      <c r="BM24" s="119">
        <v>1</v>
      </c>
      <c r="BN24" s="119">
        <v>1</v>
      </c>
      <c r="BO24" s="119">
        <v>1</v>
      </c>
      <c r="BP24" s="119">
        <v>1</v>
      </c>
      <c r="BQ24" s="119">
        <v>1</v>
      </c>
      <c r="BR24" s="119">
        <v>1</v>
      </c>
      <c r="BS24" s="119">
        <v>1</v>
      </c>
      <c r="BT24" s="119">
        <v>1</v>
      </c>
      <c r="BU24" s="119">
        <v>1</v>
      </c>
      <c r="BV24" s="119">
        <v>1</v>
      </c>
      <c r="BW24" s="119">
        <v>1</v>
      </c>
      <c r="BX24" s="119">
        <v>1</v>
      </c>
      <c r="BY24" s="119">
        <v>1</v>
      </c>
      <c r="BZ24" s="119">
        <v>1</v>
      </c>
      <c r="CA24" s="119">
        <v>1</v>
      </c>
      <c r="CB24" s="119">
        <v>1</v>
      </c>
      <c r="CC24" s="119">
        <v>1</v>
      </c>
      <c r="CD24" s="119">
        <v>1</v>
      </c>
      <c r="CE24" s="119">
        <v>1</v>
      </c>
      <c r="CF24" s="119">
        <v>1</v>
      </c>
      <c r="CG24" s="119">
        <v>1</v>
      </c>
      <c r="CH24" s="119">
        <v>1</v>
      </c>
      <c r="CI24" s="119">
        <v>1</v>
      </c>
      <c r="CJ24" s="119">
        <v>1</v>
      </c>
      <c r="CK24" s="119">
        <v>1</v>
      </c>
      <c r="CL24" s="119">
        <v>1</v>
      </c>
      <c r="CM24" s="119">
        <v>1</v>
      </c>
      <c r="CN24" s="119">
        <v>1</v>
      </c>
      <c r="CO24" s="119">
        <v>1</v>
      </c>
      <c r="CP24" s="119">
        <v>1</v>
      </c>
      <c r="CQ24" s="119">
        <v>1</v>
      </c>
      <c r="CR24" s="119">
        <v>1</v>
      </c>
    </row>
    <row r="25" spans="1:96" x14ac:dyDescent="0.3">
      <c r="A25" s="254"/>
      <c r="B25" s="59" t="s">
        <v>81</v>
      </c>
      <c r="C25" s="119">
        <v>1</v>
      </c>
      <c r="D25" s="119">
        <v>1</v>
      </c>
      <c r="E25" s="119">
        <v>1</v>
      </c>
      <c r="F25" s="119">
        <v>1</v>
      </c>
      <c r="G25" s="119">
        <v>1</v>
      </c>
      <c r="H25" s="119">
        <v>1</v>
      </c>
      <c r="I25" s="119">
        <v>1</v>
      </c>
      <c r="J25" s="119">
        <v>1</v>
      </c>
      <c r="K25" s="119">
        <v>1</v>
      </c>
      <c r="L25" s="119">
        <v>1</v>
      </c>
      <c r="M25" s="119">
        <v>1</v>
      </c>
      <c r="N25" s="119">
        <v>1</v>
      </c>
      <c r="O25" s="119">
        <v>1</v>
      </c>
      <c r="P25" s="119">
        <v>1</v>
      </c>
      <c r="Q25" s="119">
        <v>1</v>
      </c>
      <c r="R25" s="119">
        <v>1</v>
      </c>
      <c r="S25" s="119">
        <v>1</v>
      </c>
      <c r="T25" s="119">
        <v>1</v>
      </c>
      <c r="U25" s="119">
        <v>1</v>
      </c>
      <c r="V25" s="119">
        <v>1</v>
      </c>
      <c r="W25" s="119">
        <v>1</v>
      </c>
      <c r="X25" s="119">
        <v>1</v>
      </c>
      <c r="Y25" s="119">
        <v>1</v>
      </c>
      <c r="Z25" s="119">
        <v>1</v>
      </c>
      <c r="AA25" s="119">
        <v>1</v>
      </c>
      <c r="AB25" s="119">
        <v>1</v>
      </c>
      <c r="AC25" s="119">
        <v>1</v>
      </c>
      <c r="AD25" s="119">
        <v>1</v>
      </c>
      <c r="AE25" s="119">
        <v>1</v>
      </c>
      <c r="AF25" s="119">
        <v>1</v>
      </c>
      <c r="AG25" s="119">
        <v>1</v>
      </c>
      <c r="AH25" s="119">
        <v>1</v>
      </c>
      <c r="AI25" s="119">
        <v>1</v>
      </c>
      <c r="AJ25" s="119">
        <v>1</v>
      </c>
      <c r="AK25" s="119">
        <v>1</v>
      </c>
      <c r="AL25" s="119">
        <v>1</v>
      </c>
      <c r="AM25" s="119">
        <v>1</v>
      </c>
      <c r="AN25" s="119">
        <v>1</v>
      </c>
      <c r="AO25" s="119">
        <v>1</v>
      </c>
      <c r="AP25" s="119">
        <v>1</v>
      </c>
      <c r="AQ25" s="119">
        <v>1</v>
      </c>
      <c r="AR25" s="119">
        <v>1</v>
      </c>
      <c r="AS25" s="119">
        <v>1</v>
      </c>
      <c r="AT25" s="119">
        <v>1</v>
      </c>
      <c r="AU25" s="119">
        <v>1</v>
      </c>
      <c r="AV25" s="119">
        <v>1</v>
      </c>
      <c r="AW25" s="119">
        <v>1</v>
      </c>
      <c r="AX25" s="119">
        <v>1</v>
      </c>
      <c r="AY25" s="119">
        <v>1</v>
      </c>
      <c r="AZ25" s="119">
        <v>1</v>
      </c>
      <c r="BA25" s="119">
        <v>1</v>
      </c>
      <c r="BB25" s="119">
        <v>1</v>
      </c>
      <c r="BC25" s="119">
        <v>1</v>
      </c>
      <c r="BD25" s="119">
        <v>1</v>
      </c>
      <c r="BE25" s="119">
        <v>1</v>
      </c>
      <c r="BF25" s="119">
        <v>1</v>
      </c>
      <c r="BG25" s="119">
        <v>1</v>
      </c>
      <c r="BH25" s="119">
        <v>1</v>
      </c>
      <c r="BI25" s="119">
        <v>1</v>
      </c>
      <c r="BJ25" s="119">
        <v>1</v>
      </c>
      <c r="BK25" s="119">
        <v>1</v>
      </c>
      <c r="BL25" s="119">
        <v>1</v>
      </c>
      <c r="BM25" s="119">
        <v>1</v>
      </c>
      <c r="BN25" s="119">
        <v>1</v>
      </c>
      <c r="BO25" s="119">
        <v>1</v>
      </c>
      <c r="BP25" s="119">
        <v>1</v>
      </c>
      <c r="BQ25" s="119">
        <v>1</v>
      </c>
      <c r="BR25" s="119">
        <v>1</v>
      </c>
      <c r="BS25" s="119">
        <v>1</v>
      </c>
      <c r="BT25" s="119">
        <v>1</v>
      </c>
      <c r="BU25" s="119">
        <v>1</v>
      </c>
      <c r="BV25" s="119">
        <v>1</v>
      </c>
      <c r="BW25" s="119">
        <v>1</v>
      </c>
      <c r="BX25" s="119">
        <v>1</v>
      </c>
      <c r="BY25" s="119">
        <v>1</v>
      </c>
      <c r="BZ25" s="119">
        <v>1</v>
      </c>
      <c r="CA25" s="119">
        <v>1</v>
      </c>
      <c r="CB25" s="119">
        <v>1</v>
      </c>
      <c r="CC25" s="119">
        <v>1</v>
      </c>
      <c r="CD25" s="119">
        <v>1</v>
      </c>
      <c r="CE25" s="119">
        <v>1</v>
      </c>
      <c r="CF25" s="119">
        <v>1</v>
      </c>
      <c r="CG25" s="119">
        <v>1</v>
      </c>
      <c r="CH25" s="119">
        <v>1</v>
      </c>
      <c r="CI25" s="119">
        <v>1</v>
      </c>
      <c r="CJ25" s="119">
        <v>1</v>
      </c>
      <c r="CK25" s="119">
        <v>1</v>
      </c>
      <c r="CL25" s="119">
        <v>1</v>
      </c>
      <c r="CM25" s="119">
        <v>1</v>
      </c>
      <c r="CN25" s="119">
        <v>1</v>
      </c>
      <c r="CO25" s="119">
        <v>1</v>
      </c>
      <c r="CP25" s="119">
        <v>1</v>
      </c>
      <c r="CQ25" s="119">
        <v>1</v>
      </c>
      <c r="CR25" s="119">
        <v>1</v>
      </c>
    </row>
    <row r="26" spans="1:96" x14ac:dyDescent="0.3">
      <c r="A26" s="254"/>
      <c r="B26" s="59" t="s">
        <v>82</v>
      </c>
      <c r="C26" s="119">
        <v>1</v>
      </c>
      <c r="D26" s="119">
        <v>1</v>
      </c>
      <c r="E26" s="119">
        <v>1</v>
      </c>
      <c r="F26" s="119">
        <v>1</v>
      </c>
      <c r="G26" s="119">
        <v>1</v>
      </c>
      <c r="H26" s="119">
        <v>1</v>
      </c>
      <c r="I26" s="119">
        <v>1</v>
      </c>
      <c r="J26" s="119">
        <v>1</v>
      </c>
      <c r="K26" s="119">
        <v>1</v>
      </c>
      <c r="L26" s="119">
        <v>1</v>
      </c>
      <c r="M26" s="119">
        <v>1</v>
      </c>
      <c r="N26" s="119">
        <v>1</v>
      </c>
      <c r="O26" s="119">
        <v>1</v>
      </c>
      <c r="P26" s="119">
        <v>1</v>
      </c>
      <c r="Q26" s="119">
        <v>1</v>
      </c>
      <c r="R26" s="119">
        <v>1</v>
      </c>
      <c r="S26" s="119">
        <v>1</v>
      </c>
      <c r="T26" s="119">
        <v>1</v>
      </c>
      <c r="U26" s="119">
        <v>1</v>
      </c>
      <c r="V26" s="119">
        <v>1</v>
      </c>
      <c r="W26" s="119">
        <v>1</v>
      </c>
      <c r="X26" s="119">
        <v>1</v>
      </c>
      <c r="Y26" s="119">
        <v>1</v>
      </c>
      <c r="Z26" s="119">
        <v>1</v>
      </c>
      <c r="AA26" s="119">
        <v>1</v>
      </c>
      <c r="AB26" s="119">
        <v>1</v>
      </c>
      <c r="AC26" s="119">
        <v>1</v>
      </c>
      <c r="AD26" s="119">
        <v>1</v>
      </c>
      <c r="AE26" s="119">
        <v>1</v>
      </c>
      <c r="AF26" s="119">
        <v>1</v>
      </c>
      <c r="AG26" s="119">
        <v>1</v>
      </c>
      <c r="AH26" s="119">
        <v>1</v>
      </c>
      <c r="AI26" s="119">
        <v>1</v>
      </c>
      <c r="AJ26" s="119">
        <v>1</v>
      </c>
      <c r="AK26" s="119">
        <v>1</v>
      </c>
      <c r="AL26" s="119">
        <v>1</v>
      </c>
      <c r="AM26" s="119">
        <v>1</v>
      </c>
      <c r="AN26" s="119">
        <v>1</v>
      </c>
      <c r="AO26" s="119">
        <v>1</v>
      </c>
      <c r="AP26" s="119">
        <v>1</v>
      </c>
      <c r="AQ26" s="119">
        <v>1</v>
      </c>
      <c r="AR26" s="119">
        <v>1</v>
      </c>
      <c r="AS26" s="119">
        <v>1</v>
      </c>
      <c r="AT26" s="119">
        <v>1</v>
      </c>
      <c r="AU26" s="119">
        <v>1</v>
      </c>
      <c r="AV26" s="119">
        <v>1</v>
      </c>
      <c r="AW26" s="119">
        <v>1</v>
      </c>
      <c r="AX26" s="119">
        <v>1</v>
      </c>
      <c r="AY26" s="119">
        <v>1</v>
      </c>
      <c r="AZ26" s="119">
        <v>1</v>
      </c>
      <c r="BA26" s="119">
        <v>1</v>
      </c>
      <c r="BB26" s="119">
        <v>1</v>
      </c>
      <c r="BC26" s="119">
        <v>1</v>
      </c>
      <c r="BD26" s="119">
        <v>1</v>
      </c>
      <c r="BE26" s="119">
        <v>1</v>
      </c>
      <c r="BF26" s="119">
        <v>1</v>
      </c>
      <c r="BG26" s="119">
        <v>1</v>
      </c>
      <c r="BH26" s="119">
        <v>1</v>
      </c>
      <c r="BI26" s="119">
        <v>1</v>
      </c>
      <c r="BJ26" s="119">
        <v>1</v>
      </c>
      <c r="BK26" s="119">
        <v>1</v>
      </c>
      <c r="BL26" s="119">
        <v>1</v>
      </c>
      <c r="BM26" s="119">
        <v>1</v>
      </c>
      <c r="BN26" s="119">
        <v>1</v>
      </c>
      <c r="BO26" s="119">
        <v>1</v>
      </c>
      <c r="BP26" s="119">
        <v>1</v>
      </c>
      <c r="BQ26" s="119">
        <v>1</v>
      </c>
      <c r="BR26" s="119">
        <v>1</v>
      </c>
      <c r="BS26" s="119">
        <v>1</v>
      </c>
      <c r="BT26" s="119">
        <v>1</v>
      </c>
      <c r="BU26" s="119">
        <v>1</v>
      </c>
      <c r="BV26" s="119">
        <v>1</v>
      </c>
      <c r="BW26" s="119">
        <v>1</v>
      </c>
      <c r="BX26" s="119">
        <v>1</v>
      </c>
      <c r="BY26" s="119">
        <v>1</v>
      </c>
      <c r="BZ26" s="119">
        <v>1</v>
      </c>
      <c r="CA26" s="119">
        <v>1</v>
      </c>
      <c r="CB26" s="119">
        <v>1</v>
      </c>
      <c r="CC26" s="119">
        <v>1</v>
      </c>
      <c r="CD26" s="119">
        <v>1</v>
      </c>
      <c r="CE26" s="119">
        <v>1</v>
      </c>
      <c r="CF26" s="119">
        <v>1</v>
      </c>
      <c r="CG26" s="119">
        <v>1</v>
      </c>
      <c r="CH26" s="119">
        <v>1</v>
      </c>
      <c r="CI26" s="119">
        <v>1</v>
      </c>
      <c r="CJ26" s="119">
        <v>1</v>
      </c>
      <c r="CK26" s="119">
        <v>1</v>
      </c>
      <c r="CL26" s="119">
        <v>1</v>
      </c>
      <c r="CM26" s="119">
        <v>1</v>
      </c>
      <c r="CN26" s="119">
        <v>1</v>
      </c>
      <c r="CO26" s="119">
        <v>1</v>
      </c>
      <c r="CP26" s="119">
        <v>1</v>
      </c>
      <c r="CQ26" s="119">
        <v>1</v>
      </c>
      <c r="CR26" s="119">
        <v>1</v>
      </c>
    </row>
    <row r="27" spans="1:96" x14ac:dyDescent="0.3">
      <c r="A27" s="254"/>
      <c r="B27" s="59" t="s">
        <v>83</v>
      </c>
      <c r="C27" s="119">
        <v>1</v>
      </c>
      <c r="D27" s="119">
        <v>1</v>
      </c>
      <c r="E27" s="119">
        <v>1</v>
      </c>
      <c r="F27" s="119">
        <v>1</v>
      </c>
      <c r="G27" s="119">
        <v>1</v>
      </c>
      <c r="H27" s="119">
        <v>1</v>
      </c>
      <c r="I27" s="119">
        <v>1</v>
      </c>
      <c r="J27" s="119">
        <v>1</v>
      </c>
      <c r="K27" s="119">
        <v>1</v>
      </c>
      <c r="L27" s="119">
        <v>1</v>
      </c>
      <c r="M27" s="119">
        <v>1</v>
      </c>
      <c r="N27" s="119">
        <v>1</v>
      </c>
      <c r="O27" s="119">
        <v>1</v>
      </c>
      <c r="P27" s="119">
        <v>1</v>
      </c>
      <c r="Q27" s="119">
        <v>1</v>
      </c>
      <c r="R27" s="119">
        <v>1</v>
      </c>
      <c r="S27" s="119">
        <v>1</v>
      </c>
      <c r="T27" s="119">
        <v>1</v>
      </c>
      <c r="U27" s="119">
        <v>1</v>
      </c>
      <c r="V27" s="119">
        <v>1</v>
      </c>
      <c r="W27" s="119">
        <v>1</v>
      </c>
      <c r="X27" s="119">
        <v>1</v>
      </c>
      <c r="Y27" s="119">
        <v>1</v>
      </c>
      <c r="Z27" s="119">
        <v>1</v>
      </c>
      <c r="AA27" s="119">
        <v>1</v>
      </c>
      <c r="AB27" s="119">
        <v>1</v>
      </c>
      <c r="AC27" s="119">
        <v>1</v>
      </c>
      <c r="AD27" s="119">
        <v>1</v>
      </c>
      <c r="AE27" s="119">
        <v>1</v>
      </c>
      <c r="AF27" s="119">
        <v>1</v>
      </c>
      <c r="AG27" s="119">
        <v>1</v>
      </c>
      <c r="AH27" s="119">
        <v>1</v>
      </c>
      <c r="AI27" s="119">
        <v>1</v>
      </c>
      <c r="AJ27" s="119">
        <v>1</v>
      </c>
      <c r="AK27" s="119">
        <v>1</v>
      </c>
      <c r="AL27" s="119">
        <v>1</v>
      </c>
      <c r="AM27" s="119">
        <v>1</v>
      </c>
      <c r="AN27" s="119">
        <v>1</v>
      </c>
      <c r="AO27" s="119">
        <v>1</v>
      </c>
      <c r="AP27" s="119">
        <v>1</v>
      </c>
      <c r="AQ27" s="119">
        <v>1</v>
      </c>
      <c r="AR27" s="119">
        <v>1</v>
      </c>
      <c r="AS27" s="119">
        <v>1</v>
      </c>
      <c r="AT27" s="119">
        <v>1</v>
      </c>
      <c r="AU27" s="119">
        <v>1</v>
      </c>
      <c r="AV27" s="119">
        <v>1</v>
      </c>
      <c r="AW27" s="119">
        <v>1</v>
      </c>
      <c r="AX27" s="119">
        <v>1</v>
      </c>
      <c r="AY27" s="119">
        <v>1</v>
      </c>
      <c r="AZ27" s="119">
        <v>1</v>
      </c>
      <c r="BA27" s="119">
        <v>1</v>
      </c>
      <c r="BB27" s="119">
        <v>1</v>
      </c>
      <c r="BC27" s="119">
        <v>1</v>
      </c>
      <c r="BD27" s="119">
        <v>1</v>
      </c>
      <c r="BE27" s="119">
        <v>1</v>
      </c>
      <c r="BF27" s="119">
        <v>1</v>
      </c>
      <c r="BG27" s="119">
        <v>1</v>
      </c>
      <c r="BH27" s="119">
        <v>1</v>
      </c>
      <c r="BI27" s="119">
        <v>1</v>
      </c>
      <c r="BJ27" s="119">
        <v>1</v>
      </c>
      <c r="BK27" s="119">
        <v>1</v>
      </c>
      <c r="BL27" s="119">
        <v>1</v>
      </c>
      <c r="BM27" s="119">
        <v>1</v>
      </c>
      <c r="BN27" s="119">
        <v>1</v>
      </c>
      <c r="BO27" s="119">
        <v>1</v>
      </c>
      <c r="BP27" s="119">
        <v>1</v>
      </c>
      <c r="BQ27" s="119">
        <v>1</v>
      </c>
      <c r="BR27" s="119">
        <v>1</v>
      </c>
      <c r="BS27" s="119">
        <v>1</v>
      </c>
      <c r="BT27" s="119">
        <v>1</v>
      </c>
      <c r="BU27" s="119">
        <v>1</v>
      </c>
      <c r="BV27" s="119">
        <v>1</v>
      </c>
      <c r="BW27" s="119">
        <v>1</v>
      </c>
      <c r="BX27" s="119">
        <v>1</v>
      </c>
      <c r="BY27" s="119">
        <v>1</v>
      </c>
      <c r="BZ27" s="119">
        <v>1</v>
      </c>
      <c r="CA27" s="119">
        <v>1</v>
      </c>
      <c r="CB27" s="119">
        <v>1</v>
      </c>
      <c r="CC27" s="119">
        <v>1</v>
      </c>
      <c r="CD27" s="119">
        <v>1</v>
      </c>
      <c r="CE27" s="119">
        <v>1</v>
      </c>
      <c r="CF27" s="119">
        <v>1</v>
      </c>
      <c r="CG27" s="119">
        <v>1</v>
      </c>
      <c r="CH27" s="119">
        <v>1</v>
      </c>
      <c r="CI27" s="119">
        <v>1</v>
      </c>
      <c r="CJ27" s="119">
        <v>1</v>
      </c>
      <c r="CK27" s="119">
        <v>1</v>
      </c>
      <c r="CL27" s="119">
        <v>1</v>
      </c>
      <c r="CM27" s="119">
        <v>1</v>
      </c>
      <c r="CN27" s="119">
        <v>1</v>
      </c>
      <c r="CO27" s="119">
        <v>1</v>
      </c>
      <c r="CP27" s="119">
        <v>1</v>
      </c>
      <c r="CQ27" s="119">
        <v>1</v>
      </c>
      <c r="CR27" s="119">
        <v>1</v>
      </c>
    </row>
    <row r="28" spans="1:96" x14ac:dyDescent="0.3">
      <c r="A28" s="255"/>
      <c r="B28" s="59" t="s">
        <v>84</v>
      </c>
      <c r="C28" s="119">
        <v>1</v>
      </c>
      <c r="D28" s="119">
        <v>1</v>
      </c>
      <c r="E28" s="119">
        <v>1</v>
      </c>
      <c r="F28" s="119">
        <v>1</v>
      </c>
      <c r="G28" s="119">
        <v>1</v>
      </c>
      <c r="H28" s="119">
        <v>1</v>
      </c>
      <c r="I28" s="119">
        <v>1</v>
      </c>
      <c r="J28" s="119">
        <v>1</v>
      </c>
      <c r="K28" s="119">
        <v>1</v>
      </c>
      <c r="L28" s="119">
        <v>1</v>
      </c>
      <c r="M28" s="119">
        <v>1</v>
      </c>
      <c r="N28" s="119">
        <v>1</v>
      </c>
      <c r="O28" s="119">
        <v>1</v>
      </c>
      <c r="P28" s="119">
        <v>1</v>
      </c>
      <c r="Q28" s="119">
        <v>1</v>
      </c>
      <c r="R28" s="119">
        <v>1</v>
      </c>
      <c r="S28" s="119">
        <v>1</v>
      </c>
      <c r="T28" s="119">
        <v>1</v>
      </c>
      <c r="U28" s="119">
        <v>1</v>
      </c>
      <c r="V28" s="119">
        <v>1</v>
      </c>
      <c r="W28" s="119">
        <v>1</v>
      </c>
      <c r="X28" s="119">
        <v>1</v>
      </c>
      <c r="Y28" s="119">
        <v>1</v>
      </c>
      <c r="Z28" s="119">
        <v>1</v>
      </c>
      <c r="AA28" s="119">
        <v>1</v>
      </c>
      <c r="AB28" s="119">
        <v>1</v>
      </c>
      <c r="AC28" s="119">
        <v>1</v>
      </c>
      <c r="AD28" s="119">
        <v>1</v>
      </c>
      <c r="AE28" s="119">
        <v>1</v>
      </c>
      <c r="AF28" s="119">
        <v>1</v>
      </c>
      <c r="AG28" s="119">
        <v>1</v>
      </c>
      <c r="AH28" s="119">
        <v>1</v>
      </c>
      <c r="AI28" s="119">
        <v>1</v>
      </c>
      <c r="AJ28" s="119">
        <v>1</v>
      </c>
      <c r="AK28" s="119">
        <v>1</v>
      </c>
      <c r="AL28" s="119">
        <v>1</v>
      </c>
      <c r="AM28" s="119">
        <v>1</v>
      </c>
      <c r="AN28" s="119">
        <v>1</v>
      </c>
      <c r="AO28" s="119">
        <v>1</v>
      </c>
      <c r="AP28" s="119">
        <v>1</v>
      </c>
      <c r="AQ28" s="119">
        <v>1</v>
      </c>
      <c r="AR28" s="119">
        <v>1</v>
      </c>
      <c r="AS28" s="119">
        <v>1</v>
      </c>
      <c r="AT28" s="119">
        <v>1</v>
      </c>
      <c r="AU28" s="119">
        <v>1</v>
      </c>
      <c r="AV28" s="119">
        <v>1</v>
      </c>
      <c r="AW28" s="119">
        <v>1</v>
      </c>
      <c r="AX28" s="119">
        <v>1</v>
      </c>
      <c r="AY28" s="119">
        <v>1</v>
      </c>
      <c r="AZ28" s="119">
        <v>1</v>
      </c>
      <c r="BA28" s="119">
        <v>1</v>
      </c>
      <c r="BB28" s="119">
        <v>1</v>
      </c>
      <c r="BC28" s="119">
        <v>1</v>
      </c>
      <c r="BD28" s="119">
        <v>1</v>
      </c>
      <c r="BE28" s="119">
        <v>1</v>
      </c>
      <c r="BF28" s="119">
        <v>1</v>
      </c>
      <c r="BG28" s="119">
        <v>1</v>
      </c>
      <c r="BH28" s="119">
        <v>1</v>
      </c>
      <c r="BI28" s="119">
        <v>1</v>
      </c>
      <c r="BJ28" s="119">
        <v>1</v>
      </c>
      <c r="BK28" s="119">
        <v>1</v>
      </c>
      <c r="BL28" s="119">
        <v>1</v>
      </c>
      <c r="BM28" s="119">
        <v>1</v>
      </c>
      <c r="BN28" s="119">
        <v>1</v>
      </c>
      <c r="BO28" s="119">
        <v>1</v>
      </c>
      <c r="BP28" s="119">
        <v>1</v>
      </c>
      <c r="BQ28" s="119">
        <v>1</v>
      </c>
      <c r="BR28" s="119">
        <v>1</v>
      </c>
      <c r="BS28" s="119">
        <v>1</v>
      </c>
      <c r="BT28" s="119">
        <v>1</v>
      </c>
      <c r="BU28" s="119">
        <v>1</v>
      </c>
      <c r="BV28" s="119">
        <v>1</v>
      </c>
      <c r="BW28" s="119">
        <v>1</v>
      </c>
      <c r="BX28" s="119">
        <v>1</v>
      </c>
      <c r="BY28" s="119">
        <v>1</v>
      </c>
      <c r="BZ28" s="119">
        <v>1</v>
      </c>
      <c r="CA28" s="119">
        <v>1</v>
      </c>
      <c r="CB28" s="119">
        <v>1</v>
      </c>
      <c r="CC28" s="119">
        <v>1</v>
      </c>
      <c r="CD28" s="119">
        <v>1</v>
      </c>
      <c r="CE28" s="119">
        <v>1</v>
      </c>
      <c r="CF28" s="119">
        <v>1</v>
      </c>
      <c r="CG28" s="119">
        <v>1</v>
      </c>
      <c r="CH28" s="119">
        <v>1</v>
      </c>
      <c r="CI28" s="119">
        <v>1</v>
      </c>
      <c r="CJ28" s="119">
        <v>1</v>
      </c>
      <c r="CK28" s="119">
        <v>1</v>
      </c>
      <c r="CL28" s="119">
        <v>1</v>
      </c>
      <c r="CM28" s="119">
        <v>1</v>
      </c>
      <c r="CN28" s="119">
        <v>1</v>
      </c>
      <c r="CO28" s="119">
        <v>1</v>
      </c>
      <c r="CP28" s="119">
        <v>1</v>
      </c>
      <c r="CQ28" s="119">
        <v>1</v>
      </c>
      <c r="CR28" s="119">
        <v>1</v>
      </c>
    </row>
    <row r="29" spans="1:96" x14ac:dyDescent="0.3">
      <c r="A29" s="253" t="s">
        <v>13</v>
      </c>
      <c r="B29" s="59" t="s">
        <v>72</v>
      </c>
      <c r="C29" s="119">
        <v>1.0271343632700001</v>
      </c>
      <c r="D29" s="119">
        <v>0.9433111949978541</v>
      </c>
      <c r="E29" s="119">
        <v>0.95701483378677399</v>
      </c>
      <c r="F29" s="119">
        <v>0.98242835793303895</v>
      </c>
      <c r="G29" s="119">
        <v>0.99994146076644308</v>
      </c>
      <c r="H29" s="119">
        <v>0.987344068863788</v>
      </c>
      <c r="I29" s="119">
        <v>0.99202299258587701</v>
      </c>
      <c r="J29" s="119">
        <v>1.0006673550619001</v>
      </c>
      <c r="K29" s="119">
        <v>1.0613171187739101</v>
      </c>
      <c r="L29" s="119">
        <v>1.0126428094694799</v>
      </c>
      <c r="M29" s="119">
        <v>1.02106053793186</v>
      </c>
      <c r="N29" s="119">
        <v>1.06891043979468</v>
      </c>
      <c r="O29" s="119">
        <v>1.0621938230096899</v>
      </c>
      <c r="P29" s="119">
        <v>1.01600102562725</v>
      </c>
      <c r="Q29" s="119">
        <v>1.01009486862076</v>
      </c>
      <c r="R29" s="119">
        <v>0.96083677490320696</v>
      </c>
      <c r="S29" s="119">
        <v>0.98681714370960405</v>
      </c>
      <c r="T29" s="119">
        <v>1.0542660289782599</v>
      </c>
      <c r="U29" s="119">
        <v>1.0824082631727401</v>
      </c>
      <c r="V29" s="119">
        <v>1.0405776074790001</v>
      </c>
      <c r="W29" s="119">
        <v>1.0084700705612499</v>
      </c>
      <c r="X29" s="119">
        <v>0.97900269519356697</v>
      </c>
      <c r="Y29" s="119">
        <v>1.04733723368196</v>
      </c>
      <c r="Z29" s="119">
        <v>1.0318282966430701</v>
      </c>
      <c r="AA29" s="119">
        <v>1.05946711907532</v>
      </c>
      <c r="AB29" s="119">
        <v>0.90258869048467516</v>
      </c>
      <c r="AC29" s="119">
        <v>0.96427671973088303</v>
      </c>
      <c r="AD29" s="119">
        <v>0.95710503904682798</v>
      </c>
      <c r="AE29" s="119">
        <v>0.99467302393193902</v>
      </c>
      <c r="AF29" s="119">
        <v>1.07000335430251</v>
      </c>
      <c r="AG29" s="119">
        <v>1.02679116427783</v>
      </c>
      <c r="AH29" s="119">
        <v>1.0400280162417099</v>
      </c>
      <c r="AI29" s="119">
        <v>1.03120214576691</v>
      </c>
      <c r="AJ29" s="119">
        <v>1.03911626229961</v>
      </c>
      <c r="AK29" s="119">
        <v>0.99283251853546395</v>
      </c>
      <c r="AL29" s="119">
        <v>1.00447839690885</v>
      </c>
      <c r="AM29" s="119">
        <v>0.97198058201723903</v>
      </c>
      <c r="AN29" s="119">
        <v>1.0494228462970301</v>
      </c>
      <c r="AO29" s="119">
        <v>0.97140206443823196</v>
      </c>
      <c r="AP29" s="119">
        <v>0.994813127098783</v>
      </c>
      <c r="AQ29" s="119">
        <v>0.93198286631946303</v>
      </c>
      <c r="AR29" s="119">
        <v>0.96614780693606483</v>
      </c>
      <c r="AS29" s="119">
        <v>0.98257702928481805</v>
      </c>
      <c r="AT29" s="119">
        <v>1.0121231882678501</v>
      </c>
      <c r="AU29" s="119">
        <v>0.89082342657368097</v>
      </c>
      <c r="AV29" s="119">
        <v>0.99927906669355904</v>
      </c>
      <c r="AW29" s="119">
        <v>0.98382117233874899</v>
      </c>
      <c r="AX29" s="119">
        <v>1.01030514273057</v>
      </c>
      <c r="AY29" s="119">
        <v>0.95742800715701115</v>
      </c>
      <c r="AZ29" s="119">
        <v>0.97294766508255293</v>
      </c>
      <c r="BA29" s="119">
        <v>0.970102950709963</v>
      </c>
      <c r="BB29" s="119">
        <v>0.97288403857664096</v>
      </c>
      <c r="BC29" s="119">
        <v>1.05563978427229</v>
      </c>
      <c r="BD29" s="119">
        <v>0.97119938999812594</v>
      </c>
      <c r="BE29" s="119">
        <v>1.0040581362508401</v>
      </c>
      <c r="BF29" s="119">
        <v>0.936411158027744</v>
      </c>
      <c r="BG29" s="119">
        <v>0.9668187963544469</v>
      </c>
      <c r="BH29" s="119">
        <v>0.96404880368968704</v>
      </c>
      <c r="BI29" s="119">
        <v>1.0122516982332099</v>
      </c>
      <c r="BJ29" s="119">
        <v>0.99502964135274496</v>
      </c>
      <c r="BK29" s="119">
        <v>0.96445865731131486</v>
      </c>
      <c r="BL29" s="119">
        <v>0.99343960369003004</v>
      </c>
      <c r="BM29" s="119">
        <v>1.03724092604857</v>
      </c>
      <c r="BN29" s="119">
        <v>1.0308434457404401</v>
      </c>
      <c r="BO29" s="119">
        <v>0.98476543303720598</v>
      </c>
      <c r="BP29" s="119">
        <v>1.0073517142898301</v>
      </c>
      <c r="BQ29" s="119">
        <v>0.98385015537280385</v>
      </c>
      <c r="BR29" s="119">
        <v>1.0106395630423199</v>
      </c>
      <c r="BS29" s="119">
        <v>0.97276178332470598</v>
      </c>
      <c r="BT29" s="119">
        <v>0.92048350699127301</v>
      </c>
      <c r="BU29" s="119">
        <v>0.95645164795753501</v>
      </c>
      <c r="BV29" s="119">
        <v>0.92749270314244703</v>
      </c>
      <c r="BW29" s="119">
        <v>1.02137337702193</v>
      </c>
      <c r="BX29" s="119">
        <v>0.94603163414889702</v>
      </c>
      <c r="BY29" s="119">
        <v>0.87071774263152912</v>
      </c>
      <c r="BZ29" s="119">
        <v>0.95543681988851004</v>
      </c>
      <c r="CA29" s="119">
        <v>0.95101114752020288</v>
      </c>
      <c r="CB29" s="119">
        <v>0.88313725186662595</v>
      </c>
      <c r="CC29" s="119">
        <v>0.99534546857633299</v>
      </c>
      <c r="CD29" s="119">
        <v>0.97396809403963802</v>
      </c>
      <c r="CE29" s="119">
        <v>0.99586796717483494</v>
      </c>
      <c r="CF29" s="119">
        <v>0.92951535508166105</v>
      </c>
      <c r="CG29" s="119">
        <v>0.97758718580697113</v>
      </c>
      <c r="CH29" s="119">
        <v>1.01839557590698</v>
      </c>
      <c r="CI29" s="119">
        <v>0.97585165308220889</v>
      </c>
      <c r="CJ29" s="119">
        <v>0.98191189222877284</v>
      </c>
      <c r="CK29" s="119">
        <v>0.94106229396073104</v>
      </c>
      <c r="CL29" s="119">
        <v>0.87936766506421404</v>
      </c>
      <c r="CM29" s="119">
        <v>0.96664844059197008</v>
      </c>
      <c r="CN29" s="119">
        <v>0.96046955166695713</v>
      </c>
      <c r="CO29" s="119">
        <v>0.94944853748717806</v>
      </c>
      <c r="CP29" s="119">
        <v>0.97978059513274007</v>
      </c>
      <c r="CQ29" s="119">
        <v>1.0431771231603599</v>
      </c>
      <c r="CR29" s="119">
        <v>0.9589599143282429</v>
      </c>
    </row>
    <row r="30" spans="1:96" x14ac:dyDescent="0.3">
      <c r="A30" s="254"/>
      <c r="B30" s="59" t="s">
        <v>73</v>
      </c>
      <c r="C30" s="119">
        <v>0.98741874068464697</v>
      </c>
      <c r="D30" s="119">
        <v>0.98044742303758914</v>
      </c>
      <c r="E30" s="119">
        <v>0.99340589949654601</v>
      </c>
      <c r="F30" s="119">
        <v>0.98477201999026098</v>
      </c>
      <c r="G30" s="119">
        <v>1.0101983465980899</v>
      </c>
      <c r="H30" s="119">
        <v>1.00085117146296</v>
      </c>
      <c r="I30" s="119">
        <v>1.00370030205185</v>
      </c>
      <c r="J30" s="119">
        <v>1.0278591808305899</v>
      </c>
      <c r="K30" s="119">
        <v>1.0199219855072199</v>
      </c>
      <c r="L30" s="119">
        <v>1.0162878514651801</v>
      </c>
      <c r="M30" s="119">
        <v>0.99843766957006996</v>
      </c>
      <c r="N30" s="119">
        <v>0.99627948698285296</v>
      </c>
      <c r="O30" s="119">
        <v>1.0240350650527299</v>
      </c>
      <c r="P30" s="119">
        <v>1.0005457918918399</v>
      </c>
      <c r="Q30" s="119">
        <v>0.97990179187805204</v>
      </c>
      <c r="R30" s="119">
        <v>0.99247387142792298</v>
      </c>
      <c r="S30" s="119">
        <v>0.99118886088246805</v>
      </c>
      <c r="T30" s="119">
        <v>1.0113318058168099</v>
      </c>
      <c r="U30" s="119">
        <v>1.02126409775698</v>
      </c>
      <c r="V30" s="119">
        <v>1.0151791766318801</v>
      </c>
      <c r="W30" s="119">
        <v>1.0130008795849199</v>
      </c>
      <c r="X30" s="119">
        <v>0.99229160286875795</v>
      </c>
      <c r="Y30" s="119">
        <v>1.0155150764646801</v>
      </c>
      <c r="Z30" s="119">
        <v>0.99110516317500197</v>
      </c>
      <c r="AA30" s="119">
        <v>0.99870798363537405</v>
      </c>
      <c r="AB30" s="119">
        <v>0.98123496598594195</v>
      </c>
      <c r="AC30" s="119">
        <v>0.98814244399236095</v>
      </c>
      <c r="AD30" s="119">
        <v>0.99804383139372199</v>
      </c>
      <c r="AE30" s="119">
        <v>1.00139432279466</v>
      </c>
      <c r="AF30" s="119">
        <v>1.0207948828953399</v>
      </c>
      <c r="AG30" s="119">
        <v>0.99922661585565098</v>
      </c>
      <c r="AH30" s="119">
        <v>1.0169946663467599</v>
      </c>
      <c r="AI30" s="119">
        <v>1.02978437756601</v>
      </c>
      <c r="AJ30" s="119">
        <v>1.0213552496860301</v>
      </c>
      <c r="AK30" s="119">
        <v>0.98302475365727104</v>
      </c>
      <c r="AL30" s="119">
        <v>1.0220481909952599</v>
      </c>
      <c r="AM30" s="119">
        <v>0.99067737274166001</v>
      </c>
      <c r="AN30" s="119">
        <v>1.04602008358948</v>
      </c>
      <c r="AO30" s="119">
        <v>1.0043441451822599</v>
      </c>
      <c r="AP30" s="119">
        <v>1.00457942866785</v>
      </c>
      <c r="AQ30" s="119">
        <v>0.99246001687561303</v>
      </c>
      <c r="AR30" s="119">
        <v>0.995971898104557</v>
      </c>
      <c r="AS30" s="119">
        <v>1.0205332985195401</v>
      </c>
      <c r="AT30" s="119">
        <v>1.01584615429266</v>
      </c>
      <c r="AU30" s="119">
        <v>0.98458260632069605</v>
      </c>
      <c r="AV30" s="119">
        <v>1.0203466936712999</v>
      </c>
      <c r="AW30" s="119">
        <v>1.00538592405089</v>
      </c>
      <c r="AX30" s="119">
        <v>1.0055769497654501</v>
      </c>
      <c r="AY30" s="119">
        <v>0.98010322217312296</v>
      </c>
      <c r="AZ30" s="119">
        <v>1.02628556096936</v>
      </c>
      <c r="BA30" s="119">
        <v>0.99054898368840305</v>
      </c>
      <c r="BB30" s="119">
        <v>1.0019899386987301</v>
      </c>
      <c r="BC30" s="119">
        <v>1.04164253444689</v>
      </c>
      <c r="BD30" s="119">
        <v>1.0056869053360999</v>
      </c>
      <c r="BE30" s="119">
        <v>1.02696132432327</v>
      </c>
      <c r="BF30" s="119">
        <v>1.0185861953284301</v>
      </c>
      <c r="BG30" s="119">
        <v>0.99224885080030101</v>
      </c>
      <c r="BH30" s="119">
        <v>1.00817859210526</v>
      </c>
      <c r="BI30" s="119">
        <v>1.02653605500384</v>
      </c>
      <c r="BJ30" s="119">
        <v>1.0234453884881201</v>
      </c>
      <c r="BK30" s="119">
        <v>1.01230218857823</v>
      </c>
      <c r="BL30" s="119">
        <v>1.03268927915829</v>
      </c>
      <c r="BM30" s="119">
        <v>1.0085964957076401</v>
      </c>
      <c r="BN30" s="119">
        <v>1.02576735189376</v>
      </c>
      <c r="BO30" s="119">
        <v>1.0075350149937199</v>
      </c>
      <c r="BP30" s="119">
        <v>1.02267780744695</v>
      </c>
      <c r="BQ30" s="119">
        <v>1.00909379064381</v>
      </c>
      <c r="BR30" s="119">
        <v>1.03721381464532</v>
      </c>
      <c r="BS30" s="119">
        <v>0.998130836404726</v>
      </c>
      <c r="BT30" s="119">
        <v>1.0092721143279</v>
      </c>
      <c r="BU30" s="119">
        <v>1.02485694504028</v>
      </c>
      <c r="BV30" s="119">
        <v>1.0337286183299299</v>
      </c>
      <c r="BW30" s="119">
        <v>0.99646711704767799</v>
      </c>
      <c r="BX30" s="119">
        <v>1.0006498082086599</v>
      </c>
      <c r="BY30" s="119">
        <v>1.02021496422921</v>
      </c>
      <c r="BZ30" s="119">
        <v>1.03094269703184</v>
      </c>
      <c r="CA30" s="119">
        <v>1.0023500213543901</v>
      </c>
      <c r="CB30" s="119">
        <v>0.98404786210056705</v>
      </c>
      <c r="CC30" s="119">
        <v>1.0407825235474299</v>
      </c>
      <c r="CD30" s="119">
        <v>0.99975739809155395</v>
      </c>
      <c r="CE30" s="119">
        <v>0.99365785174079302</v>
      </c>
      <c r="CF30" s="119">
        <v>0.99174596457434305</v>
      </c>
      <c r="CG30" s="119">
        <v>1.0253158910605</v>
      </c>
      <c r="CH30" s="119">
        <v>1.0353403358192499</v>
      </c>
      <c r="CI30" s="119">
        <v>1.0252350852649299</v>
      </c>
      <c r="CJ30" s="119">
        <v>1.0195160832304999</v>
      </c>
      <c r="CK30" s="119">
        <v>1.0111113030115499</v>
      </c>
      <c r="CL30" s="119">
        <v>1.0349304687760299</v>
      </c>
      <c r="CM30" s="119">
        <v>1.02864888935851</v>
      </c>
      <c r="CN30" s="119">
        <v>1.0293679320717899</v>
      </c>
      <c r="CO30" s="119">
        <v>1.02208520853152</v>
      </c>
      <c r="CP30" s="119">
        <v>1.0209695809522199</v>
      </c>
      <c r="CQ30" s="119">
        <v>1.0327847055992301</v>
      </c>
      <c r="CR30" s="119">
        <v>1.0155459287027599</v>
      </c>
    </row>
    <row r="31" spans="1:96" x14ac:dyDescent="0.3">
      <c r="A31" s="254"/>
      <c r="B31" s="59" t="s">
        <v>74</v>
      </c>
      <c r="C31" s="119">
        <v>1.029624877937745</v>
      </c>
      <c r="D31" s="119">
        <v>0.96882640208154647</v>
      </c>
      <c r="E31" s="119">
        <v>1.0095267116479749</v>
      </c>
      <c r="F31" s="119">
        <v>0.98920908080848802</v>
      </c>
      <c r="G31" s="119">
        <v>0.98649210743783344</v>
      </c>
      <c r="H31" s="119">
        <v>0.99684459484357046</v>
      </c>
      <c r="I31" s="119">
        <v>0.95900618269801297</v>
      </c>
      <c r="J31" s="119">
        <v>1.011875252439177</v>
      </c>
      <c r="K31" s="119">
        <v>1.0680318330214749</v>
      </c>
      <c r="L31" s="119">
        <v>1</v>
      </c>
      <c r="M31" s="119">
        <v>1</v>
      </c>
      <c r="N31" s="119">
        <v>1</v>
      </c>
      <c r="O31" s="119">
        <v>1</v>
      </c>
      <c r="P31" s="119">
        <v>1</v>
      </c>
      <c r="Q31" s="119">
        <v>1</v>
      </c>
      <c r="R31" s="119">
        <v>1</v>
      </c>
      <c r="S31" s="119">
        <v>1</v>
      </c>
      <c r="T31" s="119">
        <v>1</v>
      </c>
      <c r="U31" s="119">
        <v>1</v>
      </c>
      <c r="V31" s="119">
        <v>1</v>
      </c>
      <c r="W31" s="119">
        <v>1</v>
      </c>
      <c r="X31" s="119">
        <v>1</v>
      </c>
      <c r="Y31" s="119">
        <v>1</v>
      </c>
      <c r="Z31" s="119">
        <v>1</v>
      </c>
      <c r="AA31" s="119">
        <v>1</v>
      </c>
      <c r="AB31" s="119">
        <v>1</v>
      </c>
      <c r="AC31" s="119">
        <v>1</v>
      </c>
      <c r="AD31" s="119">
        <v>1</v>
      </c>
      <c r="AE31" s="119">
        <v>1</v>
      </c>
      <c r="AF31" s="119">
        <v>1</v>
      </c>
      <c r="AG31" s="119">
        <v>1</v>
      </c>
      <c r="AH31" s="119">
        <v>1</v>
      </c>
      <c r="AI31" s="119">
        <v>1</v>
      </c>
      <c r="AJ31" s="119">
        <v>1</v>
      </c>
      <c r="AK31" s="119">
        <v>1</v>
      </c>
      <c r="AL31" s="119">
        <v>1</v>
      </c>
      <c r="AM31" s="119">
        <v>1</v>
      </c>
      <c r="AN31" s="119">
        <v>1</v>
      </c>
      <c r="AO31" s="119">
        <v>1</v>
      </c>
      <c r="AP31" s="119">
        <v>1</v>
      </c>
      <c r="AQ31" s="119">
        <v>1</v>
      </c>
      <c r="AR31" s="119">
        <v>1</v>
      </c>
      <c r="AS31" s="119">
        <v>1</v>
      </c>
      <c r="AT31" s="119">
        <v>1</v>
      </c>
      <c r="AU31" s="119">
        <v>1</v>
      </c>
      <c r="AV31" s="119">
        <v>1</v>
      </c>
      <c r="AW31" s="119">
        <v>1</v>
      </c>
      <c r="AX31" s="119">
        <v>1</v>
      </c>
      <c r="AY31" s="119">
        <v>1</v>
      </c>
      <c r="AZ31" s="119">
        <v>1</v>
      </c>
      <c r="BA31" s="119">
        <v>1</v>
      </c>
      <c r="BB31" s="119">
        <v>1</v>
      </c>
      <c r="BC31" s="119">
        <v>1</v>
      </c>
      <c r="BD31" s="119">
        <v>1</v>
      </c>
      <c r="BE31" s="119">
        <v>1</v>
      </c>
      <c r="BF31" s="119">
        <v>1</v>
      </c>
      <c r="BG31" s="119">
        <v>1</v>
      </c>
      <c r="BH31" s="119">
        <v>1</v>
      </c>
      <c r="BI31" s="119">
        <v>1</v>
      </c>
      <c r="BJ31" s="119">
        <v>1</v>
      </c>
      <c r="BK31" s="119">
        <v>1</v>
      </c>
      <c r="BL31" s="119">
        <v>1</v>
      </c>
      <c r="BM31" s="119">
        <v>1</v>
      </c>
      <c r="BN31" s="119">
        <v>1</v>
      </c>
      <c r="BO31" s="119">
        <v>1</v>
      </c>
      <c r="BP31" s="119">
        <v>1</v>
      </c>
      <c r="BQ31" s="119">
        <v>1</v>
      </c>
      <c r="BR31" s="119">
        <v>1</v>
      </c>
      <c r="BS31" s="119">
        <v>1</v>
      </c>
      <c r="BT31" s="119">
        <v>1</v>
      </c>
      <c r="BU31" s="119">
        <v>1</v>
      </c>
      <c r="BV31" s="119">
        <v>1</v>
      </c>
      <c r="BW31" s="119">
        <v>1</v>
      </c>
      <c r="BX31" s="119">
        <v>1</v>
      </c>
      <c r="BY31" s="119">
        <v>1</v>
      </c>
      <c r="BZ31" s="119">
        <v>1</v>
      </c>
      <c r="CA31" s="119">
        <v>1</v>
      </c>
      <c r="CB31" s="119">
        <v>1</v>
      </c>
      <c r="CC31" s="119">
        <v>1</v>
      </c>
      <c r="CD31" s="119">
        <v>1</v>
      </c>
      <c r="CE31" s="119">
        <v>1</v>
      </c>
      <c r="CF31" s="119">
        <v>1</v>
      </c>
      <c r="CG31" s="119">
        <v>1</v>
      </c>
      <c r="CH31" s="119">
        <v>1</v>
      </c>
      <c r="CI31" s="119">
        <v>1</v>
      </c>
      <c r="CJ31" s="119">
        <v>1</v>
      </c>
      <c r="CK31" s="119">
        <v>1</v>
      </c>
      <c r="CL31" s="119">
        <v>1</v>
      </c>
      <c r="CM31" s="119">
        <v>1</v>
      </c>
      <c r="CN31" s="119">
        <v>1</v>
      </c>
      <c r="CO31" s="119">
        <v>1</v>
      </c>
      <c r="CP31" s="119">
        <v>1</v>
      </c>
      <c r="CQ31" s="119">
        <v>1</v>
      </c>
      <c r="CR31" s="119">
        <v>1</v>
      </c>
    </row>
    <row r="32" spans="1:96" x14ac:dyDescent="0.3">
      <c r="A32" s="254"/>
      <c r="B32" s="59" t="s">
        <v>75</v>
      </c>
      <c r="C32" s="119">
        <v>0.97764486661324956</v>
      </c>
      <c r="D32" s="119">
        <v>1.0073742895863871</v>
      </c>
      <c r="E32" s="119">
        <v>1.0018231372524431</v>
      </c>
      <c r="F32" s="119">
        <v>0.99736218581007607</v>
      </c>
      <c r="G32" s="119">
        <v>0.99783586091503718</v>
      </c>
      <c r="H32" s="119">
        <v>1.0086145291021351</v>
      </c>
      <c r="I32" s="119">
        <v>0.99446337444969557</v>
      </c>
      <c r="J32" s="119">
        <v>1.0206007775891601</v>
      </c>
      <c r="K32" s="119">
        <v>0.99766720664598751</v>
      </c>
      <c r="L32" s="119">
        <v>1.0125533233578201</v>
      </c>
      <c r="M32" s="119">
        <v>1.0071089239907551</v>
      </c>
      <c r="N32" s="119">
        <v>1.0093278557905001</v>
      </c>
      <c r="O32" s="119">
        <v>1.0132195205320649</v>
      </c>
      <c r="P32" s="119">
        <v>0.9929995972572534</v>
      </c>
      <c r="Q32" s="119">
        <v>0.99809367113711156</v>
      </c>
      <c r="R32" s="119">
        <v>1.015575830089011</v>
      </c>
      <c r="S32" s="119">
        <v>1.0140744590963851</v>
      </c>
      <c r="T32" s="119">
        <v>1.0302135037428402</v>
      </c>
      <c r="U32" s="119">
        <v>0.99721884182446496</v>
      </c>
      <c r="V32" s="119">
        <v>1.0056887132123915</v>
      </c>
      <c r="W32" s="119">
        <v>1.0129662887088999</v>
      </c>
      <c r="X32" s="119">
        <v>1.005330601205175</v>
      </c>
      <c r="Y32" s="119">
        <v>1.0224029677022599</v>
      </c>
      <c r="Z32" s="119">
        <v>1.0221627444222952</v>
      </c>
      <c r="AA32" s="119">
        <v>0.9981664476891241</v>
      </c>
      <c r="AB32" s="119">
        <v>1.0102515995647825</v>
      </c>
      <c r="AC32" s="119">
        <v>1.002901455566402</v>
      </c>
      <c r="AD32" s="119">
        <v>1.0369495075436048</v>
      </c>
      <c r="AE32" s="119">
        <v>1.01069928481144</v>
      </c>
      <c r="AF32" s="119">
        <v>1.0485483571382099</v>
      </c>
      <c r="AG32" s="119">
        <v>1.01904585207869</v>
      </c>
      <c r="AH32" s="119">
        <v>1.0412314080560399</v>
      </c>
      <c r="AI32" s="119">
        <v>1.0474588514559551</v>
      </c>
      <c r="AJ32" s="119">
        <v>1.0303038181146449</v>
      </c>
      <c r="AK32" s="119">
        <v>1.00408232979015</v>
      </c>
      <c r="AL32" s="119">
        <v>1.010917443840045</v>
      </c>
      <c r="AM32" s="119">
        <v>1.012534588893915</v>
      </c>
      <c r="AN32" s="119">
        <v>1.074486111992605</v>
      </c>
      <c r="AO32" s="119">
        <v>1.0200517944656449</v>
      </c>
      <c r="AP32" s="119">
        <v>1.0276674138349549</v>
      </c>
      <c r="AQ32" s="119">
        <v>1.037878087926305</v>
      </c>
      <c r="AR32" s="119">
        <v>1.0419262341559501</v>
      </c>
      <c r="AS32" s="119">
        <v>1.04983785505281</v>
      </c>
      <c r="AT32" s="119">
        <v>1.0299825047687299</v>
      </c>
      <c r="AU32" s="119">
        <v>1.0131974039009704</v>
      </c>
      <c r="AV32" s="119">
        <v>1.0383371591877</v>
      </c>
      <c r="AW32" s="119">
        <v>1.0503461779120049</v>
      </c>
      <c r="AX32" s="119">
        <v>1.0345998567414649</v>
      </c>
      <c r="AY32" s="119">
        <v>1.0322525468007779</v>
      </c>
      <c r="AZ32" s="119">
        <v>1.0435632739765501</v>
      </c>
      <c r="BA32" s="119">
        <v>1.0416311683492552</v>
      </c>
      <c r="BB32" s="119">
        <v>1.05151083942876</v>
      </c>
      <c r="BC32" s="119">
        <v>1.060793998168605</v>
      </c>
      <c r="BD32" s="119">
        <v>1.05377008800255</v>
      </c>
      <c r="BE32" s="119">
        <v>1.0550657585513901</v>
      </c>
      <c r="BF32" s="119">
        <v>1.03856808322351</v>
      </c>
      <c r="BG32" s="119">
        <v>1.050989005350395</v>
      </c>
      <c r="BH32" s="119">
        <v>1.0605927863904951</v>
      </c>
      <c r="BI32" s="119">
        <v>1.059555709927035</v>
      </c>
      <c r="BJ32" s="119">
        <v>1.0696163655053499</v>
      </c>
      <c r="BK32" s="119">
        <v>1.0697364175599549</v>
      </c>
      <c r="BL32" s="119">
        <v>1.1037365818178551</v>
      </c>
      <c r="BM32" s="119">
        <v>1.0853356680804149</v>
      </c>
      <c r="BN32" s="119">
        <v>1.0642275340994449</v>
      </c>
      <c r="BO32" s="119">
        <v>1.08754972677346</v>
      </c>
      <c r="BP32" s="119">
        <v>1.0705533184660849</v>
      </c>
      <c r="BQ32" s="119">
        <v>1.063043207858835</v>
      </c>
      <c r="BR32" s="119">
        <v>1.0847992974858398</v>
      </c>
      <c r="BS32" s="119">
        <v>1.0714080479726049</v>
      </c>
      <c r="BT32" s="119">
        <v>1.07532448642135</v>
      </c>
      <c r="BU32" s="119">
        <v>1.0697244931615051</v>
      </c>
      <c r="BV32" s="119">
        <v>1.0509506794298851</v>
      </c>
      <c r="BW32" s="119">
        <v>1.0785479256732251</v>
      </c>
      <c r="BX32" s="119">
        <v>1.05008326602492</v>
      </c>
      <c r="BY32" s="119">
        <v>1.0732604347595252</v>
      </c>
      <c r="BZ32" s="119">
        <v>1.10968575859578</v>
      </c>
      <c r="CA32" s="119">
        <v>1.080331058958135</v>
      </c>
      <c r="CB32" s="119">
        <v>1.071428355161925</v>
      </c>
      <c r="CC32" s="119">
        <v>1.0924105683182348</v>
      </c>
      <c r="CD32" s="119">
        <v>1.0587667906304401</v>
      </c>
      <c r="CE32" s="119">
        <v>1.0520088713420299</v>
      </c>
      <c r="CF32" s="119">
        <v>1.08836590314021</v>
      </c>
      <c r="CG32" s="119">
        <v>1.0934406868082949</v>
      </c>
      <c r="CH32" s="119">
        <v>1.06429879185882</v>
      </c>
      <c r="CI32" s="119">
        <v>1.11153926277116</v>
      </c>
      <c r="CJ32" s="119">
        <v>1.07199060342803</v>
      </c>
      <c r="CK32" s="119">
        <v>1.0717922830758699</v>
      </c>
      <c r="CL32" s="119">
        <v>1.0859490506602949</v>
      </c>
      <c r="CM32" s="119">
        <v>1.0777718086069199</v>
      </c>
      <c r="CN32" s="119">
        <v>1.0854204817201851</v>
      </c>
      <c r="CO32" s="119">
        <v>1.0642021834558801</v>
      </c>
      <c r="CP32" s="119">
        <v>1.1011471632343799</v>
      </c>
      <c r="CQ32" s="119">
        <v>1.0666053024191848</v>
      </c>
      <c r="CR32" s="119">
        <v>1.07957875350544</v>
      </c>
    </row>
    <row r="33" spans="1:96" x14ac:dyDescent="0.3">
      <c r="A33" s="254"/>
      <c r="B33" s="59" t="s">
        <v>76</v>
      </c>
      <c r="C33" s="119">
        <v>1.05435234391058</v>
      </c>
      <c r="D33" s="119">
        <v>1.0042819021082701</v>
      </c>
      <c r="E33" s="119">
        <v>0.99702323896872302</v>
      </c>
      <c r="F33" s="119">
        <v>0.952486024021865</v>
      </c>
      <c r="G33" s="119">
        <v>0.98153671331094605</v>
      </c>
      <c r="H33" s="119">
        <v>0.99151936598149504</v>
      </c>
      <c r="I33" s="119">
        <v>0.96392490415763499</v>
      </c>
      <c r="J33" s="119">
        <v>0.99469556069326204</v>
      </c>
      <c r="K33" s="119">
        <v>1.0349500013312301</v>
      </c>
      <c r="L33" s="119">
        <v>1.0345421781281099</v>
      </c>
      <c r="M33" s="119">
        <v>1.0066066377254499</v>
      </c>
      <c r="N33" s="119">
        <v>1.0621815013208999</v>
      </c>
      <c r="O33" s="119">
        <v>1.08410340462781</v>
      </c>
      <c r="P33" s="119">
        <v>1.02715518712142</v>
      </c>
      <c r="Q33" s="119">
        <v>0.99628025826611999</v>
      </c>
      <c r="R33" s="119">
        <v>0.95881070551654402</v>
      </c>
      <c r="S33" s="119">
        <v>0.97895651892989499</v>
      </c>
      <c r="T33" s="119">
        <v>1.0504264354364901</v>
      </c>
      <c r="U33" s="119">
        <v>1.0188225296507001</v>
      </c>
      <c r="V33" s="119">
        <v>1.0104598385513699</v>
      </c>
      <c r="W33" s="119">
        <v>1.0290823312717301</v>
      </c>
      <c r="X33" s="119">
        <v>0.98084810060424399</v>
      </c>
      <c r="Y33" s="119">
        <v>0.99453686053633705</v>
      </c>
      <c r="Z33" s="119">
        <v>1.0116848008077799</v>
      </c>
      <c r="AA33" s="119">
        <v>1.00359524915414</v>
      </c>
      <c r="AB33" s="119">
        <v>0.96392430781587302</v>
      </c>
      <c r="AC33" s="119">
        <v>0.92080212156597496</v>
      </c>
      <c r="AD33" s="119">
        <v>0.94559324575374903</v>
      </c>
      <c r="AE33" s="119">
        <v>0.94308328869387503</v>
      </c>
      <c r="AF33" s="119">
        <v>1.0010512313289499</v>
      </c>
      <c r="AG33" s="119">
        <v>0.96580543311490097</v>
      </c>
      <c r="AH33" s="119">
        <v>0.99108378899588101</v>
      </c>
      <c r="AI33" s="119">
        <v>1.0104138679502499</v>
      </c>
      <c r="AJ33" s="119">
        <v>0.99472904658712502</v>
      </c>
      <c r="AK33" s="119">
        <v>0.96248286962291396</v>
      </c>
      <c r="AL33" s="119">
        <v>0.97752899116883296</v>
      </c>
      <c r="AM33" s="119">
        <v>0.93442837998211903</v>
      </c>
      <c r="AN33" s="119">
        <v>1.00585633245643</v>
      </c>
      <c r="AO33" s="119">
        <v>0.95442695161728697</v>
      </c>
      <c r="AP33" s="119">
        <v>0.942170054825202</v>
      </c>
      <c r="AQ33" s="119">
        <v>0.90115404196222604</v>
      </c>
      <c r="AR33" s="119">
        <v>0.94771492923226797</v>
      </c>
      <c r="AS33" s="119">
        <v>0.97851326324652399</v>
      </c>
      <c r="AT33" s="119">
        <v>0.97703503327063501</v>
      </c>
      <c r="AU33" s="119">
        <v>0.87972935161058397</v>
      </c>
      <c r="AV33" s="119">
        <v>0.95456986516215603</v>
      </c>
      <c r="AW33" s="119">
        <v>0.907384813298593</v>
      </c>
      <c r="AX33" s="119">
        <v>0.93490291521691504</v>
      </c>
      <c r="AY33" s="119">
        <v>0.948640249179868</v>
      </c>
      <c r="AZ33" s="119">
        <v>0.93486895881849896</v>
      </c>
      <c r="BA33" s="119">
        <v>0.89097019560950796</v>
      </c>
      <c r="BB33" s="119">
        <v>0.95284487226199099</v>
      </c>
      <c r="BC33" s="119">
        <v>1.0041563763997701</v>
      </c>
      <c r="BD33" s="119">
        <v>0.92835320407972699</v>
      </c>
      <c r="BE33" s="119">
        <v>0.95614179598498505</v>
      </c>
      <c r="BF33" s="119">
        <v>0.91240795686873699</v>
      </c>
      <c r="BG33" s="119">
        <v>0.91955074255262903</v>
      </c>
      <c r="BH33" s="119">
        <v>0.91838559444579204</v>
      </c>
      <c r="BI33" s="119">
        <v>0.95759771093132096</v>
      </c>
      <c r="BJ33" s="119">
        <v>0.97150414967350596</v>
      </c>
      <c r="BK33" s="119">
        <v>0.932857725011209</v>
      </c>
      <c r="BL33" s="119">
        <v>0.93308749396561486</v>
      </c>
      <c r="BM33" s="119">
        <v>0.95459956081203201</v>
      </c>
      <c r="BN33" s="119">
        <v>0.96956907009572302</v>
      </c>
      <c r="BO33" s="119">
        <v>0.93770182525075596</v>
      </c>
      <c r="BP33" s="119">
        <v>0.97514735453270696</v>
      </c>
      <c r="BQ33" s="119">
        <v>0.928449389958657</v>
      </c>
      <c r="BR33" s="119">
        <v>0.98051390090976298</v>
      </c>
      <c r="BS33" s="119">
        <v>0.87923190608647195</v>
      </c>
      <c r="BT33" s="119">
        <v>0.87471383808524705</v>
      </c>
      <c r="BU33" s="119">
        <v>0.914032289090283</v>
      </c>
      <c r="BV33" s="119">
        <v>0.90120883343347602</v>
      </c>
      <c r="BW33" s="119">
        <v>0.94300521801974402</v>
      </c>
      <c r="BX33" s="119">
        <v>0.90032778676718805</v>
      </c>
      <c r="BY33" s="119">
        <v>0.88797972860931695</v>
      </c>
      <c r="BZ33" s="119">
        <v>0.90311716263425701</v>
      </c>
      <c r="CA33" s="119">
        <v>0.88854809258104805</v>
      </c>
      <c r="CB33" s="119">
        <v>0.85144885336902398</v>
      </c>
      <c r="CC33" s="119">
        <v>0.94653967562643004</v>
      </c>
      <c r="CD33" s="119">
        <v>0.90176063293659203</v>
      </c>
      <c r="CE33" s="119">
        <v>0.90416611650104095</v>
      </c>
      <c r="CF33" s="119">
        <v>0.91129184105074201</v>
      </c>
      <c r="CG33" s="119">
        <v>0.92524478925678599</v>
      </c>
      <c r="CH33" s="119">
        <v>0.951591900559006</v>
      </c>
      <c r="CI33" s="119">
        <v>0.91094199154397504</v>
      </c>
      <c r="CJ33" s="119">
        <v>0.98962091112007999</v>
      </c>
      <c r="CK33" s="119">
        <v>0.90784744002487305</v>
      </c>
      <c r="CL33" s="119">
        <v>0.88277680551943805</v>
      </c>
      <c r="CM33" s="119">
        <v>0.91044228094787005</v>
      </c>
      <c r="CN33" s="119">
        <v>0.94261631971558402</v>
      </c>
      <c r="CO33" s="119">
        <v>0.93709253263364101</v>
      </c>
      <c r="CP33" s="119">
        <v>0.93482558540291105</v>
      </c>
      <c r="CQ33" s="119">
        <v>0.94790612541211916</v>
      </c>
      <c r="CR33" s="119">
        <v>0.88160205530212699</v>
      </c>
    </row>
    <row r="34" spans="1:96" x14ac:dyDescent="0.3">
      <c r="A34" s="254"/>
      <c r="B34" s="59" t="s">
        <v>77</v>
      </c>
      <c r="C34" s="119">
        <v>1</v>
      </c>
      <c r="D34" s="119">
        <v>1</v>
      </c>
      <c r="E34" s="119">
        <v>1</v>
      </c>
      <c r="F34" s="119">
        <v>1</v>
      </c>
      <c r="G34" s="119">
        <v>1</v>
      </c>
      <c r="H34" s="119">
        <v>1</v>
      </c>
      <c r="I34" s="119">
        <v>1</v>
      </c>
      <c r="J34" s="119">
        <v>1</v>
      </c>
      <c r="K34" s="119">
        <v>1</v>
      </c>
      <c r="L34" s="119">
        <v>1</v>
      </c>
      <c r="M34" s="119">
        <v>1</v>
      </c>
      <c r="N34" s="119">
        <v>1</v>
      </c>
      <c r="O34" s="119">
        <v>1</v>
      </c>
      <c r="P34" s="119">
        <v>1</v>
      </c>
      <c r="Q34" s="119">
        <v>1</v>
      </c>
      <c r="R34" s="119">
        <v>1</v>
      </c>
      <c r="S34" s="119">
        <v>1</v>
      </c>
      <c r="T34" s="119">
        <v>1</v>
      </c>
      <c r="U34" s="119">
        <v>1</v>
      </c>
      <c r="V34" s="119">
        <v>1</v>
      </c>
      <c r="W34" s="119">
        <v>1</v>
      </c>
      <c r="X34" s="119">
        <v>1</v>
      </c>
      <c r="Y34" s="119">
        <v>1</v>
      </c>
      <c r="Z34" s="119">
        <v>1</v>
      </c>
      <c r="AA34" s="119">
        <v>1</v>
      </c>
      <c r="AB34" s="119">
        <v>1</v>
      </c>
      <c r="AC34" s="119">
        <v>1</v>
      </c>
      <c r="AD34" s="119">
        <v>1</v>
      </c>
      <c r="AE34" s="119">
        <v>1</v>
      </c>
      <c r="AF34" s="119">
        <v>1</v>
      </c>
      <c r="AG34" s="119">
        <v>1</v>
      </c>
      <c r="AH34" s="119">
        <v>1</v>
      </c>
      <c r="AI34" s="119">
        <v>1</v>
      </c>
      <c r="AJ34" s="119">
        <v>1</v>
      </c>
      <c r="AK34" s="119">
        <v>1</v>
      </c>
      <c r="AL34" s="119">
        <v>1</v>
      </c>
      <c r="AM34" s="119">
        <v>1</v>
      </c>
      <c r="AN34" s="119">
        <v>1</v>
      </c>
      <c r="AO34" s="119">
        <v>1</v>
      </c>
      <c r="AP34" s="119">
        <v>1</v>
      </c>
      <c r="AQ34" s="119">
        <v>1</v>
      </c>
      <c r="AR34" s="119">
        <v>1</v>
      </c>
      <c r="AS34" s="119">
        <v>1</v>
      </c>
      <c r="AT34" s="119">
        <v>1</v>
      </c>
      <c r="AU34" s="119">
        <v>1</v>
      </c>
      <c r="AV34" s="119">
        <v>1</v>
      </c>
      <c r="AW34" s="119">
        <v>1</v>
      </c>
      <c r="AX34" s="119">
        <v>1</v>
      </c>
      <c r="AY34" s="119">
        <v>1</v>
      </c>
      <c r="AZ34" s="119">
        <v>1</v>
      </c>
      <c r="BA34" s="119">
        <v>1</v>
      </c>
      <c r="BB34" s="119">
        <v>1</v>
      </c>
      <c r="BC34" s="119">
        <v>1</v>
      </c>
      <c r="BD34" s="119">
        <v>1</v>
      </c>
      <c r="BE34" s="119">
        <v>1</v>
      </c>
      <c r="BF34" s="119">
        <v>1</v>
      </c>
      <c r="BG34" s="119">
        <v>1</v>
      </c>
      <c r="BH34" s="119">
        <v>1</v>
      </c>
      <c r="BI34" s="119">
        <v>1</v>
      </c>
      <c r="BJ34" s="119">
        <v>1</v>
      </c>
      <c r="BK34" s="119">
        <v>1</v>
      </c>
      <c r="BL34" s="119">
        <v>1</v>
      </c>
      <c r="BM34" s="119">
        <v>1</v>
      </c>
      <c r="BN34" s="119">
        <v>1</v>
      </c>
      <c r="BO34" s="119">
        <v>1</v>
      </c>
      <c r="BP34" s="119">
        <v>1</v>
      </c>
      <c r="BQ34" s="119">
        <v>1</v>
      </c>
      <c r="BR34" s="119">
        <v>1</v>
      </c>
      <c r="BS34" s="119">
        <v>1</v>
      </c>
      <c r="BT34" s="119">
        <v>1</v>
      </c>
      <c r="BU34" s="119">
        <v>1</v>
      </c>
      <c r="BV34" s="119">
        <v>1</v>
      </c>
      <c r="BW34" s="119">
        <v>1</v>
      </c>
      <c r="BX34" s="119">
        <v>1</v>
      </c>
      <c r="BY34" s="119">
        <v>1</v>
      </c>
      <c r="BZ34" s="119">
        <v>1</v>
      </c>
      <c r="CA34" s="119">
        <v>1</v>
      </c>
      <c r="CB34" s="119">
        <v>1</v>
      </c>
      <c r="CC34" s="119">
        <v>1</v>
      </c>
      <c r="CD34" s="119">
        <v>1</v>
      </c>
      <c r="CE34" s="119">
        <v>1</v>
      </c>
      <c r="CF34" s="119">
        <v>1</v>
      </c>
      <c r="CG34" s="119">
        <v>1</v>
      </c>
      <c r="CH34" s="119">
        <v>1</v>
      </c>
      <c r="CI34" s="119">
        <v>1</v>
      </c>
      <c r="CJ34" s="119">
        <v>1</v>
      </c>
      <c r="CK34" s="119">
        <v>1</v>
      </c>
      <c r="CL34" s="119">
        <v>1</v>
      </c>
      <c r="CM34" s="119">
        <v>1</v>
      </c>
      <c r="CN34" s="119">
        <v>1</v>
      </c>
      <c r="CO34" s="119">
        <v>1</v>
      </c>
      <c r="CP34" s="119">
        <v>1</v>
      </c>
      <c r="CQ34" s="119">
        <v>1</v>
      </c>
      <c r="CR34" s="119">
        <v>1</v>
      </c>
    </row>
    <row r="35" spans="1:96" x14ac:dyDescent="0.3">
      <c r="A35" s="254"/>
      <c r="B35" s="59" t="s">
        <v>78</v>
      </c>
      <c r="C35" s="119">
        <v>1.12142597514826</v>
      </c>
      <c r="D35" s="119">
        <v>1.0042985243464999</v>
      </c>
      <c r="E35" s="119">
        <v>1.0108546570246499</v>
      </c>
      <c r="F35" s="119">
        <v>0.94562730195114397</v>
      </c>
      <c r="G35" s="119">
        <v>0.96207582647736511</v>
      </c>
      <c r="H35" s="119">
        <v>0.97114974623901795</v>
      </c>
      <c r="I35" s="119">
        <v>0.93606895688580505</v>
      </c>
      <c r="J35" s="119">
        <v>0.99949726262980887</v>
      </c>
      <c r="K35" s="119">
        <v>1.0235334638839499</v>
      </c>
      <c r="L35" s="119">
        <v>1.0446548594139899</v>
      </c>
      <c r="M35" s="119">
        <v>1.03628539158491</v>
      </c>
      <c r="N35" s="119">
        <v>1.08172247738726</v>
      </c>
      <c r="O35" s="119">
        <v>1.09423701247639</v>
      </c>
      <c r="P35" s="119">
        <v>1.03506236265771</v>
      </c>
      <c r="Q35" s="119">
        <v>1.00062326033365</v>
      </c>
      <c r="R35" s="119">
        <v>0.92641557314029899</v>
      </c>
      <c r="S35" s="119">
        <v>0.95253466011444499</v>
      </c>
      <c r="T35" s="119">
        <v>1.0426094774981201</v>
      </c>
      <c r="U35" s="119">
        <v>1.03257563289281</v>
      </c>
      <c r="V35" s="119">
        <v>0.97276237333663107</v>
      </c>
      <c r="W35" s="119">
        <v>0.97764088104081304</v>
      </c>
      <c r="X35" s="119">
        <v>0.97258010001868311</v>
      </c>
      <c r="Y35" s="119">
        <v>0.99728136364435704</v>
      </c>
      <c r="Z35" s="119">
        <v>1.01932340541977</v>
      </c>
      <c r="AA35" s="119">
        <v>1.0409345073988201</v>
      </c>
      <c r="AB35" s="119">
        <v>0.92921759690592398</v>
      </c>
      <c r="AC35" s="119">
        <v>0.84784907173523005</v>
      </c>
      <c r="AD35" s="119">
        <v>0.91833700318738198</v>
      </c>
      <c r="AE35" s="119">
        <v>0.87554458934452795</v>
      </c>
      <c r="AF35" s="119">
        <v>0.96518808375383403</v>
      </c>
      <c r="AG35" s="119">
        <v>0.91887575583637804</v>
      </c>
      <c r="AH35" s="119">
        <v>0.90921530094429004</v>
      </c>
      <c r="AI35" s="119">
        <v>0.970635487898724</v>
      </c>
      <c r="AJ35" s="119">
        <v>0.95863796017557501</v>
      </c>
      <c r="AK35" s="119">
        <v>0.93766294519066995</v>
      </c>
      <c r="AL35" s="119">
        <v>0.96322495467401203</v>
      </c>
      <c r="AM35" s="119">
        <v>0.92200136697420598</v>
      </c>
      <c r="AN35" s="119">
        <v>0.94134917729910605</v>
      </c>
      <c r="AO35" s="119">
        <v>0.91539614623435295</v>
      </c>
      <c r="AP35" s="119">
        <v>0.88844192184536297</v>
      </c>
      <c r="AQ35" s="119">
        <v>0.79863617511378004</v>
      </c>
      <c r="AR35" s="119">
        <v>0.88010742904954897</v>
      </c>
      <c r="AS35" s="119">
        <v>0.91135129961977102</v>
      </c>
      <c r="AT35" s="119">
        <v>0.93869164657977999</v>
      </c>
      <c r="AU35" s="119">
        <v>0.85127029669798104</v>
      </c>
      <c r="AV35" s="119">
        <v>0.91546357309652504</v>
      </c>
      <c r="AW35" s="119">
        <v>0.80857023975694897</v>
      </c>
      <c r="AX35" s="119">
        <v>0.88084876737900597</v>
      </c>
      <c r="AY35" s="119">
        <v>0.93766231896802699</v>
      </c>
      <c r="AZ35" s="119">
        <v>0.83998291723575702</v>
      </c>
      <c r="BA35" s="119">
        <v>0.82780710389911005</v>
      </c>
      <c r="BB35" s="119">
        <v>0.92018209271274298</v>
      </c>
      <c r="BC35" s="119">
        <v>0.945398196927004</v>
      </c>
      <c r="BD35" s="119">
        <v>0.86582425393709705</v>
      </c>
      <c r="BE35" s="119">
        <v>0.91204634570466903</v>
      </c>
      <c r="BF35" s="119">
        <v>0.83161994450141097</v>
      </c>
      <c r="BG35" s="119">
        <v>0.88347284830543604</v>
      </c>
      <c r="BH35" s="119">
        <v>0.87602060534486803</v>
      </c>
      <c r="BI35" s="119">
        <v>0.91871302415573397</v>
      </c>
      <c r="BJ35" s="119">
        <v>0.89504495351925195</v>
      </c>
      <c r="BK35" s="119">
        <v>0.87688215099063105</v>
      </c>
      <c r="BL35" s="119">
        <v>0.82366731539663496</v>
      </c>
      <c r="BM35" s="119">
        <v>0.90839779892658501</v>
      </c>
      <c r="BN35" s="119">
        <v>0.90945982144026305</v>
      </c>
      <c r="BO35" s="119">
        <v>0.88535280194865995</v>
      </c>
      <c r="BP35" s="119">
        <v>0.92527565408960699</v>
      </c>
      <c r="BQ35" s="119">
        <v>0.86315574525656402</v>
      </c>
      <c r="BR35" s="119">
        <v>0.924715238570056</v>
      </c>
      <c r="BS35" s="119">
        <v>0.83167431066395303</v>
      </c>
      <c r="BT35" s="119">
        <v>0.78824500849434198</v>
      </c>
      <c r="BU35" s="119">
        <v>0.82179023462836298</v>
      </c>
      <c r="BV35" s="119">
        <v>0.853290327683495</v>
      </c>
      <c r="BW35" s="119">
        <v>0.86870883906928498</v>
      </c>
      <c r="BX35" s="119">
        <v>0.80617154563776605</v>
      </c>
      <c r="BY35" s="119">
        <v>0.75051210401252</v>
      </c>
      <c r="BZ35" s="119">
        <v>0.789781488667466</v>
      </c>
      <c r="CA35" s="119">
        <v>0.79287737393060398</v>
      </c>
      <c r="CB35" s="119">
        <v>0.749352390627957</v>
      </c>
      <c r="CC35" s="119">
        <v>0.83051043620063603</v>
      </c>
      <c r="CD35" s="119">
        <v>0.79215165502263196</v>
      </c>
      <c r="CE35" s="119">
        <v>0.85321858147787599</v>
      </c>
      <c r="CF35" s="119">
        <v>0.83263186671085898</v>
      </c>
      <c r="CG35" s="119">
        <v>0.88327489177557905</v>
      </c>
      <c r="CH35" s="119">
        <v>0.91529638271018199</v>
      </c>
      <c r="CI35" s="119">
        <v>0.835895907737505</v>
      </c>
      <c r="CJ35" s="119">
        <v>0.94087511238536603</v>
      </c>
      <c r="CK35" s="119">
        <v>0.83846073886749894</v>
      </c>
      <c r="CL35" s="119">
        <v>0.78264368572195497</v>
      </c>
      <c r="CM35" s="119">
        <v>0.81475235112603495</v>
      </c>
      <c r="CN35" s="119">
        <v>0.81994210000828005</v>
      </c>
      <c r="CO35" s="119">
        <v>0.87797965547190204</v>
      </c>
      <c r="CP35" s="119">
        <v>0.851353638777265</v>
      </c>
      <c r="CQ35" s="119">
        <v>0.90287737114196598</v>
      </c>
      <c r="CR35" s="119">
        <v>0.77688539853263505</v>
      </c>
    </row>
    <row r="36" spans="1:96" x14ac:dyDescent="0.3">
      <c r="A36" s="254"/>
      <c r="B36" s="59" t="s">
        <v>96</v>
      </c>
      <c r="C36" s="119">
        <v>0.96929761495892464</v>
      </c>
      <c r="D36" s="119">
        <v>0.98983650852170002</v>
      </c>
      <c r="E36" s="119">
        <v>0.97879979537754735</v>
      </c>
      <c r="F36" s="119">
        <v>1.0183944007663102</v>
      </c>
      <c r="G36" s="119">
        <v>0.99486911036404946</v>
      </c>
      <c r="H36" s="119">
        <v>1.0012125613094975</v>
      </c>
      <c r="I36" s="119">
        <v>0.99988443772785296</v>
      </c>
      <c r="J36" s="119">
        <v>0.99535243411495</v>
      </c>
      <c r="K36" s="119">
        <v>1.0170208700463736</v>
      </c>
      <c r="L36" s="119">
        <v>1.0083436370859902</v>
      </c>
      <c r="M36" s="119">
        <v>1.016367531804818</v>
      </c>
      <c r="N36" s="119">
        <v>1.0154560806409285</v>
      </c>
      <c r="O36" s="119">
        <v>1.0174115600240854</v>
      </c>
      <c r="P36" s="119">
        <v>1.0197697370868148</v>
      </c>
      <c r="Q36" s="119">
        <v>1.0046887646491116</v>
      </c>
      <c r="R36" s="119">
        <v>0.99302282585163848</v>
      </c>
      <c r="S36" s="119">
        <v>1.03670938679377</v>
      </c>
      <c r="T36" s="119">
        <v>1.0257303702393048</v>
      </c>
      <c r="U36" s="119">
        <v>1.029997582194365</v>
      </c>
      <c r="V36" s="119">
        <v>1.02920932261784</v>
      </c>
      <c r="W36" s="119">
        <v>1.037136655620885</v>
      </c>
      <c r="X36" s="119">
        <v>1.038685222307915</v>
      </c>
      <c r="Y36" s="119">
        <v>1.039044868647095</v>
      </c>
      <c r="Z36" s="119">
        <v>1.04545741768498</v>
      </c>
      <c r="AA36" s="119">
        <v>1.0288060284525149</v>
      </c>
      <c r="AB36" s="119">
        <v>1.0004151867582873</v>
      </c>
      <c r="AC36" s="119">
        <v>1.02884484932335</v>
      </c>
      <c r="AD36" s="119">
        <v>1.02421244314633</v>
      </c>
      <c r="AE36" s="119">
        <v>1.01323935344765</v>
      </c>
      <c r="AF36" s="119">
        <v>1.02552826307911</v>
      </c>
      <c r="AG36" s="119">
        <v>1.0384706133285149</v>
      </c>
      <c r="AH36" s="119">
        <v>1.0489706104088699</v>
      </c>
      <c r="AI36" s="119">
        <v>1.0580263473403799</v>
      </c>
      <c r="AJ36" s="119">
        <v>1.0311429654934701</v>
      </c>
      <c r="AK36" s="119">
        <v>1.0209746176544452</v>
      </c>
      <c r="AL36" s="119">
        <v>1.0460510133044649</v>
      </c>
      <c r="AM36" s="119">
        <v>1.0390643315290999</v>
      </c>
      <c r="AN36" s="119">
        <v>1.0596902220232649</v>
      </c>
      <c r="AO36" s="119">
        <v>1.057890058417005</v>
      </c>
      <c r="AP36" s="119">
        <v>1.05686063567897</v>
      </c>
      <c r="AQ36" s="119">
        <v>1.0183794540119224</v>
      </c>
      <c r="AR36" s="119">
        <v>1.0419217923603901</v>
      </c>
      <c r="AS36" s="119">
        <v>1.055532218065935</v>
      </c>
      <c r="AT36" s="119">
        <v>1.0281249732560651</v>
      </c>
      <c r="AU36" s="119">
        <v>1.0149024956973169</v>
      </c>
      <c r="AV36" s="119">
        <v>1.0368998562023051</v>
      </c>
      <c r="AW36" s="119">
        <v>1.0217583005317501</v>
      </c>
      <c r="AX36" s="119">
        <v>1.0388250052588601</v>
      </c>
      <c r="AY36" s="119">
        <v>1.0370261114919899</v>
      </c>
      <c r="AZ36" s="119">
        <v>1.05385103606463</v>
      </c>
      <c r="BA36" s="119">
        <v>1.0587581024679849</v>
      </c>
      <c r="BB36" s="119">
        <v>1.0840417346375051</v>
      </c>
      <c r="BC36" s="119">
        <v>1.0558800216309798</v>
      </c>
      <c r="BD36" s="119">
        <v>1.0452892541777401</v>
      </c>
      <c r="BE36" s="119">
        <v>1.0602489700734399</v>
      </c>
      <c r="BF36" s="119">
        <v>1.0668026116352451</v>
      </c>
      <c r="BG36" s="119">
        <v>1.0622005723590351</v>
      </c>
      <c r="BH36" s="119">
        <v>1.0563932460411851</v>
      </c>
      <c r="BI36" s="119">
        <v>1.058710311831855</v>
      </c>
      <c r="BJ36" s="119">
        <v>1.07171161652587</v>
      </c>
      <c r="BK36" s="119">
        <v>1.0817032995459401</v>
      </c>
      <c r="BL36" s="119">
        <v>1.0775420009161749</v>
      </c>
      <c r="BM36" s="119">
        <v>1.0734393200477301</v>
      </c>
      <c r="BN36" s="119">
        <v>1.0907923911700301</v>
      </c>
      <c r="BO36" s="119">
        <v>1.09080258995387</v>
      </c>
      <c r="BP36" s="119">
        <v>1.0571461931601251</v>
      </c>
      <c r="BQ36" s="119">
        <v>1.045581440521945</v>
      </c>
      <c r="BR36" s="119">
        <v>1.08386995217321</v>
      </c>
      <c r="BS36" s="119">
        <v>1.0772446265704549</v>
      </c>
      <c r="BT36" s="119">
        <v>1.0261523493031575</v>
      </c>
      <c r="BU36" s="119">
        <v>1.0704068275934349</v>
      </c>
      <c r="BV36" s="119">
        <v>1.05484372971134</v>
      </c>
      <c r="BW36" s="119">
        <v>1.0729274860592901</v>
      </c>
      <c r="BX36" s="119">
        <v>1.0655430565309199</v>
      </c>
      <c r="BY36" s="119">
        <v>1.0472102437684949</v>
      </c>
      <c r="BZ36" s="119">
        <v>1.07076121001603</v>
      </c>
      <c r="CA36" s="119">
        <v>1.0682601831494249</v>
      </c>
      <c r="CB36" s="119">
        <v>1.0439350442106625</v>
      </c>
      <c r="CC36" s="119">
        <v>1.0597917115507252</v>
      </c>
      <c r="CD36" s="119">
        <v>1.0687877540575299</v>
      </c>
      <c r="CE36" s="119">
        <v>1.0724848833470002</v>
      </c>
      <c r="CF36" s="119">
        <v>1.0856732004667999</v>
      </c>
      <c r="CG36" s="119">
        <v>1.092607265021285</v>
      </c>
      <c r="CH36" s="119">
        <v>1.0871412852575</v>
      </c>
      <c r="CI36" s="119">
        <v>1.0961765709177902</v>
      </c>
      <c r="CJ36" s="119">
        <v>1.0737782175452</v>
      </c>
      <c r="CK36" s="119">
        <v>1.0328485612056355</v>
      </c>
      <c r="CL36" s="119">
        <v>1.0938039799179351</v>
      </c>
      <c r="CM36" s="119">
        <v>1.0958293275535649</v>
      </c>
      <c r="CN36" s="119">
        <v>1.0566566022688599</v>
      </c>
      <c r="CO36" s="119">
        <v>1.0560415360401452</v>
      </c>
      <c r="CP36" s="119">
        <v>1.0843352920736549</v>
      </c>
      <c r="CQ36" s="119">
        <v>1.095908842440295</v>
      </c>
      <c r="CR36" s="119">
        <v>1.07818194908132</v>
      </c>
    </row>
    <row r="37" spans="1:96" x14ac:dyDescent="0.3">
      <c r="A37" s="254"/>
      <c r="B37" s="59" t="s">
        <v>80</v>
      </c>
      <c r="C37" s="119">
        <v>1</v>
      </c>
      <c r="D37" s="119">
        <v>1</v>
      </c>
      <c r="E37" s="119">
        <v>1</v>
      </c>
      <c r="F37" s="119">
        <v>1</v>
      </c>
      <c r="G37" s="119">
        <v>1</v>
      </c>
      <c r="H37" s="119">
        <v>1</v>
      </c>
      <c r="I37" s="119">
        <v>1</v>
      </c>
      <c r="J37" s="119">
        <v>1</v>
      </c>
      <c r="K37" s="119">
        <v>1</v>
      </c>
      <c r="L37" s="119">
        <v>1</v>
      </c>
      <c r="M37" s="119">
        <v>1</v>
      </c>
      <c r="N37" s="119">
        <v>1</v>
      </c>
      <c r="O37" s="119">
        <v>1</v>
      </c>
      <c r="P37" s="119">
        <v>1</v>
      </c>
      <c r="Q37" s="119">
        <v>1</v>
      </c>
      <c r="R37" s="119">
        <v>1</v>
      </c>
      <c r="S37" s="119">
        <v>1</v>
      </c>
      <c r="T37" s="119">
        <v>1</v>
      </c>
      <c r="U37" s="119">
        <v>1</v>
      </c>
      <c r="V37" s="119">
        <v>1</v>
      </c>
      <c r="W37" s="119">
        <v>1</v>
      </c>
      <c r="X37" s="119">
        <v>1</v>
      </c>
      <c r="Y37" s="119">
        <v>1</v>
      </c>
      <c r="Z37" s="119">
        <v>1</v>
      </c>
      <c r="AA37" s="119">
        <v>1</v>
      </c>
      <c r="AB37" s="119">
        <v>1</v>
      </c>
      <c r="AC37" s="119">
        <v>1</v>
      </c>
      <c r="AD37" s="119">
        <v>1</v>
      </c>
      <c r="AE37" s="119">
        <v>1</v>
      </c>
      <c r="AF37" s="119">
        <v>1</v>
      </c>
      <c r="AG37" s="119">
        <v>1</v>
      </c>
      <c r="AH37" s="119">
        <v>1</v>
      </c>
      <c r="AI37" s="119">
        <v>1</v>
      </c>
      <c r="AJ37" s="119">
        <v>1</v>
      </c>
      <c r="AK37" s="119">
        <v>1</v>
      </c>
      <c r="AL37" s="119">
        <v>1</v>
      </c>
      <c r="AM37" s="119">
        <v>1</v>
      </c>
      <c r="AN37" s="119">
        <v>1</v>
      </c>
      <c r="AO37" s="119">
        <v>1</v>
      </c>
      <c r="AP37" s="119">
        <v>1</v>
      </c>
      <c r="AQ37" s="119">
        <v>1</v>
      </c>
      <c r="AR37" s="119">
        <v>1</v>
      </c>
      <c r="AS37" s="119">
        <v>1</v>
      </c>
      <c r="AT37" s="119">
        <v>1</v>
      </c>
      <c r="AU37" s="119">
        <v>1</v>
      </c>
      <c r="AV37" s="119">
        <v>1</v>
      </c>
      <c r="AW37" s="119">
        <v>1</v>
      </c>
      <c r="AX37" s="119">
        <v>1</v>
      </c>
      <c r="AY37" s="119">
        <v>1</v>
      </c>
      <c r="AZ37" s="119">
        <v>1</v>
      </c>
      <c r="BA37" s="119">
        <v>1</v>
      </c>
      <c r="BB37" s="119">
        <v>1</v>
      </c>
      <c r="BC37" s="119">
        <v>1</v>
      </c>
      <c r="BD37" s="119">
        <v>1</v>
      </c>
      <c r="BE37" s="119">
        <v>1</v>
      </c>
      <c r="BF37" s="119">
        <v>1</v>
      </c>
      <c r="BG37" s="119">
        <v>1</v>
      </c>
      <c r="BH37" s="119">
        <v>1</v>
      </c>
      <c r="BI37" s="119">
        <v>1</v>
      </c>
      <c r="BJ37" s="119">
        <v>1</v>
      </c>
      <c r="BK37" s="119">
        <v>1</v>
      </c>
      <c r="BL37" s="119">
        <v>1</v>
      </c>
      <c r="BM37" s="119">
        <v>1</v>
      </c>
      <c r="BN37" s="119">
        <v>1</v>
      </c>
      <c r="BO37" s="119">
        <v>1</v>
      </c>
      <c r="BP37" s="119">
        <v>1</v>
      </c>
      <c r="BQ37" s="119">
        <v>1</v>
      </c>
      <c r="BR37" s="119">
        <v>1</v>
      </c>
      <c r="BS37" s="119">
        <v>1</v>
      </c>
      <c r="BT37" s="119">
        <v>1</v>
      </c>
      <c r="BU37" s="119">
        <v>1</v>
      </c>
      <c r="BV37" s="119">
        <v>1</v>
      </c>
      <c r="BW37" s="119">
        <v>1</v>
      </c>
      <c r="BX37" s="119">
        <v>1</v>
      </c>
      <c r="BY37" s="119">
        <v>1</v>
      </c>
      <c r="BZ37" s="119">
        <v>1</v>
      </c>
      <c r="CA37" s="119">
        <v>1</v>
      </c>
      <c r="CB37" s="119">
        <v>1</v>
      </c>
      <c r="CC37" s="119">
        <v>1</v>
      </c>
      <c r="CD37" s="119">
        <v>1</v>
      </c>
      <c r="CE37" s="119">
        <v>1</v>
      </c>
      <c r="CF37" s="119">
        <v>1</v>
      </c>
      <c r="CG37" s="119">
        <v>1</v>
      </c>
      <c r="CH37" s="119">
        <v>1</v>
      </c>
      <c r="CI37" s="119">
        <v>1</v>
      </c>
      <c r="CJ37" s="119">
        <v>1</v>
      </c>
      <c r="CK37" s="119">
        <v>1</v>
      </c>
      <c r="CL37" s="119">
        <v>1</v>
      </c>
      <c r="CM37" s="119">
        <v>1</v>
      </c>
      <c r="CN37" s="119">
        <v>1</v>
      </c>
      <c r="CO37" s="119">
        <v>1</v>
      </c>
      <c r="CP37" s="119">
        <v>1</v>
      </c>
      <c r="CQ37" s="119">
        <v>1</v>
      </c>
      <c r="CR37" s="119">
        <v>1</v>
      </c>
    </row>
    <row r="38" spans="1:96" x14ac:dyDescent="0.3">
      <c r="A38" s="254"/>
      <c r="B38" s="59" t="s">
        <v>81</v>
      </c>
      <c r="C38" s="119">
        <v>1</v>
      </c>
      <c r="D38" s="119">
        <v>1</v>
      </c>
      <c r="E38" s="119">
        <v>1</v>
      </c>
      <c r="F38" s="119">
        <v>1</v>
      </c>
      <c r="G38" s="119">
        <v>1</v>
      </c>
      <c r="H38" s="119">
        <v>1</v>
      </c>
      <c r="I38" s="119">
        <v>1</v>
      </c>
      <c r="J38" s="119">
        <v>1</v>
      </c>
      <c r="K38" s="119">
        <v>1</v>
      </c>
      <c r="L38" s="119">
        <v>1</v>
      </c>
      <c r="M38" s="119">
        <v>1</v>
      </c>
      <c r="N38" s="119">
        <v>1</v>
      </c>
      <c r="O38" s="119">
        <v>1</v>
      </c>
      <c r="P38" s="119">
        <v>1</v>
      </c>
      <c r="Q38" s="119">
        <v>1</v>
      </c>
      <c r="R38" s="119">
        <v>1</v>
      </c>
      <c r="S38" s="119">
        <v>1</v>
      </c>
      <c r="T38" s="119">
        <v>1</v>
      </c>
      <c r="U38" s="119">
        <v>1</v>
      </c>
      <c r="V38" s="119">
        <v>1</v>
      </c>
      <c r="W38" s="119">
        <v>1</v>
      </c>
      <c r="X38" s="119">
        <v>1</v>
      </c>
      <c r="Y38" s="119">
        <v>1</v>
      </c>
      <c r="Z38" s="119">
        <v>1</v>
      </c>
      <c r="AA38" s="119">
        <v>1</v>
      </c>
      <c r="AB38" s="119">
        <v>1</v>
      </c>
      <c r="AC38" s="119">
        <v>1</v>
      </c>
      <c r="AD38" s="119">
        <v>1</v>
      </c>
      <c r="AE38" s="119">
        <v>1</v>
      </c>
      <c r="AF38" s="119">
        <v>1</v>
      </c>
      <c r="AG38" s="119">
        <v>1</v>
      </c>
      <c r="AH38" s="119">
        <v>1</v>
      </c>
      <c r="AI38" s="119">
        <v>1</v>
      </c>
      <c r="AJ38" s="119">
        <v>1</v>
      </c>
      <c r="AK38" s="119">
        <v>1</v>
      </c>
      <c r="AL38" s="119">
        <v>1</v>
      </c>
      <c r="AM38" s="119">
        <v>1</v>
      </c>
      <c r="AN38" s="119">
        <v>1</v>
      </c>
      <c r="AO38" s="119">
        <v>1</v>
      </c>
      <c r="AP38" s="119">
        <v>1</v>
      </c>
      <c r="AQ38" s="119">
        <v>1</v>
      </c>
      <c r="AR38" s="119">
        <v>1</v>
      </c>
      <c r="AS38" s="119">
        <v>1</v>
      </c>
      <c r="AT38" s="119">
        <v>1</v>
      </c>
      <c r="AU38" s="119">
        <v>1</v>
      </c>
      <c r="AV38" s="119">
        <v>1</v>
      </c>
      <c r="AW38" s="119">
        <v>1</v>
      </c>
      <c r="AX38" s="119">
        <v>1</v>
      </c>
      <c r="AY38" s="119">
        <v>1</v>
      </c>
      <c r="AZ38" s="119">
        <v>1</v>
      </c>
      <c r="BA38" s="119">
        <v>1</v>
      </c>
      <c r="BB38" s="119">
        <v>1</v>
      </c>
      <c r="BC38" s="119">
        <v>1</v>
      </c>
      <c r="BD38" s="119">
        <v>1</v>
      </c>
      <c r="BE38" s="119">
        <v>1</v>
      </c>
      <c r="BF38" s="119">
        <v>1</v>
      </c>
      <c r="BG38" s="119">
        <v>1</v>
      </c>
      <c r="BH38" s="119">
        <v>1</v>
      </c>
      <c r="BI38" s="119">
        <v>1</v>
      </c>
      <c r="BJ38" s="119">
        <v>1</v>
      </c>
      <c r="BK38" s="119">
        <v>1</v>
      </c>
      <c r="BL38" s="119">
        <v>1</v>
      </c>
      <c r="BM38" s="119">
        <v>1</v>
      </c>
      <c r="BN38" s="119">
        <v>1</v>
      </c>
      <c r="BO38" s="119">
        <v>1</v>
      </c>
      <c r="BP38" s="119">
        <v>1</v>
      </c>
      <c r="BQ38" s="119">
        <v>1</v>
      </c>
      <c r="BR38" s="119">
        <v>1</v>
      </c>
      <c r="BS38" s="119">
        <v>1</v>
      </c>
      <c r="BT38" s="119">
        <v>1</v>
      </c>
      <c r="BU38" s="119">
        <v>1</v>
      </c>
      <c r="BV38" s="119">
        <v>1</v>
      </c>
      <c r="BW38" s="119">
        <v>1</v>
      </c>
      <c r="BX38" s="119">
        <v>1</v>
      </c>
      <c r="BY38" s="119">
        <v>1</v>
      </c>
      <c r="BZ38" s="119">
        <v>1</v>
      </c>
      <c r="CA38" s="119">
        <v>1</v>
      </c>
      <c r="CB38" s="119">
        <v>1</v>
      </c>
      <c r="CC38" s="119">
        <v>1</v>
      </c>
      <c r="CD38" s="119">
        <v>1</v>
      </c>
      <c r="CE38" s="119">
        <v>1</v>
      </c>
      <c r="CF38" s="119">
        <v>1</v>
      </c>
      <c r="CG38" s="119">
        <v>1</v>
      </c>
      <c r="CH38" s="119">
        <v>1</v>
      </c>
      <c r="CI38" s="119">
        <v>1</v>
      </c>
      <c r="CJ38" s="119">
        <v>1</v>
      </c>
      <c r="CK38" s="119">
        <v>1</v>
      </c>
      <c r="CL38" s="119">
        <v>1</v>
      </c>
      <c r="CM38" s="119">
        <v>1</v>
      </c>
      <c r="CN38" s="119">
        <v>1</v>
      </c>
      <c r="CO38" s="119">
        <v>1</v>
      </c>
      <c r="CP38" s="119">
        <v>1</v>
      </c>
      <c r="CQ38" s="119">
        <v>1</v>
      </c>
      <c r="CR38" s="119">
        <v>1</v>
      </c>
    </row>
    <row r="39" spans="1:96" x14ac:dyDescent="0.3">
      <c r="A39" s="254"/>
      <c r="B39" s="59" t="s">
        <v>82</v>
      </c>
      <c r="C39" s="119">
        <v>0.94767141243062902</v>
      </c>
      <c r="D39" s="119">
        <v>1.0317063966125299</v>
      </c>
      <c r="E39" s="119">
        <v>0.98712773521613695</v>
      </c>
      <c r="F39" s="119">
        <v>1.04982180997682</v>
      </c>
      <c r="G39" s="119">
        <v>1.02986338444394</v>
      </c>
      <c r="H39" s="119">
        <v>1.0376018974396399</v>
      </c>
      <c r="I39" s="119">
        <v>0.93996815139500101</v>
      </c>
      <c r="J39" s="119">
        <v>0.98945820480314606</v>
      </c>
      <c r="K39" s="119">
        <v>0.98152655915985909</v>
      </c>
      <c r="L39" s="119">
        <v>0.97811066270951197</v>
      </c>
      <c r="M39" s="119">
        <v>0.99486356176283497</v>
      </c>
      <c r="N39" s="119">
        <v>0.97669217061320202</v>
      </c>
      <c r="O39" s="119">
        <v>0.99119430001661002</v>
      </c>
      <c r="P39" s="119">
        <v>1.0318478751645299</v>
      </c>
      <c r="Q39" s="119">
        <v>1.0056394912773701</v>
      </c>
      <c r="R39" s="119">
        <v>1.00833423543997</v>
      </c>
      <c r="S39" s="119">
        <v>1.0225298146619199</v>
      </c>
      <c r="T39" s="119">
        <v>0.96829317716995211</v>
      </c>
      <c r="U39" s="119">
        <v>0.96030005555044684</v>
      </c>
      <c r="V39" s="119">
        <v>0.95708548071854005</v>
      </c>
      <c r="W39" s="119">
        <v>1.02690963329036</v>
      </c>
      <c r="X39" s="119">
        <v>1.0710837417602399</v>
      </c>
      <c r="Y39" s="119">
        <v>1.00331648823959</v>
      </c>
      <c r="Z39" s="119">
        <v>1.02994671904833</v>
      </c>
      <c r="AA39" s="119">
        <v>1.0213707406481001</v>
      </c>
      <c r="AB39" s="119">
        <v>1.0292483486350299</v>
      </c>
      <c r="AC39" s="119">
        <v>1.08779512964464</v>
      </c>
      <c r="AD39" s="119">
        <v>1.05675060246637</v>
      </c>
      <c r="AE39" s="119">
        <v>1.0410584132321401</v>
      </c>
      <c r="AF39" s="119">
        <v>0.96028114170275891</v>
      </c>
      <c r="AG39" s="119">
        <v>1.08152263856449</v>
      </c>
      <c r="AH39" s="119">
        <v>1.01817597845418</v>
      </c>
      <c r="AI39" s="119">
        <v>0.889249115181872</v>
      </c>
      <c r="AJ39" s="119">
        <v>1.0211657543552299</v>
      </c>
      <c r="AK39" s="119">
        <v>1.0386866297163899</v>
      </c>
      <c r="AL39" s="119">
        <v>1.0157151783309799</v>
      </c>
      <c r="AM39" s="119">
        <v>1.05216534021946</v>
      </c>
      <c r="AN39" s="119">
        <v>1.0311488698836999</v>
      </c>
      <c r="AO39" s="119">
        <v>1.0702884184094299</v>
      </c>
      <c r="AP39" s="119">
        <v>1.02420248849065</v>
      </c>
      <c r="AQ39" s="119">
        <v>1.06766818176282</v>
      </c>
      <c r="AR39" s="119">
        <v>1.0794702066377799</v>
      </c>
      <c r="AS39" s="119">
        <v>1.07113709349415</v>
      </c>
      <c r="AT39" s="119">
        <v>1.03145803034531</v>
      </c>
      <c r="AU39" s="119">
        <v>1.13520988277657</v>
      </c>
      <c r="AV39" s="119">
        <v>1.0504687278699301</v>
      </c>
      <c r="AW39" s="119">
        <v>1.1171703923903</v>
      </c>
      <c r="AX39" s="119">
        <v>1.0760905583354801</v>
      </c>
      <c r="AY39" s="119">
        <v>1.13534551026375</v>
      </c>
      <c r="AZ39" s="119">
        <v>1.0738059094233401</v>
      </c>
      <c r="BA39" s="119">
        <v>1.1664371148044299</v>
      </c>
      <c r="BB39" s="119">
        <v>1.0883845764562601</v>
      </c>
      <c r="BC39" s="119">
        <v>1.0246958521168299</v>
      </c>
      <c r="BD39" s="119">
        <v>1.09259286802623</v>
      </c>
      <c r="BE39" s="119">
        <v>1.0700359896215099</v>
      </c>
      <c r="BF39" s="119">
        <v>1.1232614994599299</v>
      </c>
      <c r="BG39" s="119">
        <v>1.14703036068561</v>
      </c>
      <c r="BH39" s="119">
        <v>1.0540583515823201</v>
      </c>
      <c r="BI39" s="119">
        <v>1.06875342744909</v>
      </c>
      <c r="BJ39" s="119">
        <v>1.1349196334730101</v>
      </c>
      <c r="BK39" s="119">
        <v>1.1853946539310101</v>
      </c>
      <c r="BL39" s="119">
        <v>1.07510226358834</v>
      </c>
      <c r="BM39" s="119">
        <v>1.0493851767403499</v>
      </c>
      <c r="BN39" s="119">
        <v>1.0772023202238601</v>
      </c>
      <c r="BO39" s="119">
        <v>1.1225029665239299</v>
      </c>
      <c r="BP39" s="119">
        <v>1.0704592539193301</v>
      </c>
      <c r="BQ39" s="119">
        <v>1.1172155697314401</v>
      </c>
      <c r="BR39" s="119">
        <v>1.0949670464226</v>
      </c>
      <c r="BS39" s="119">
        <v>1.1447331855735701</v>
      </c>
      <c r="BT39" s="119">
        <v>1.09770862468755</v>
      </c>
      <c r="BU39" s="119">
        <v>1.0977981514366</v>
      </c>
      <c r="BV39" s="119">
        <v>1.0881663315765</v>
      </c>
      <c r="BW39" s="119">
        <v>1.0985523192481701</v>
      </c>
      <c r="BX39" s="119">
        <v>1.1423221062568301</v>
      </c>
      <c r="BY39" s="119">
        <v>1.1186587175240801</v>
      </c>
      <c r="BZ39" s="119">
        <v>1.1331815121145199</v>
      </c>
      <c r="CA39" s="119">
        <v>1.1347192315404799</v>
      </c>
      <c r="CB39" s="119">
        <v>1.2007220048340601</v>
      </c>
      <c r="CC39" s="119">
        <v>1.18294936163885</v>
      </c>
      <c r="CD39" s="119">
        <v>1.1426070333326599</v>
      </c>
      <c r="CE39" s="119">
        <v>1.15392284758958</v>
      </c>
      <c r="CF39" s="119">
        <v>1.1894782818313501</v>
      </c>
      <c r="CG39" s="119">
        <v>1.0872177177304001</v>
      </c>
      <c r="CH39" s="119">
        <v>1.0016490329466901</v>
      </c>
      <c r="CI39" s="119">
        <v>1.17674453599829</v>
      </c>
      <c r="CJ39" s="119">
        <v>1.1182113936621301</v>
      </c>
      <c r="CK39" s="119">
        <v>1.13352423018268</v>
      </c>
      <c r="CL39" s="119">
        <v>1.15715990736984</v>
      </c>
      <c r="CM39" s="119">
        <v>1.12883734938019</v>
      </c>
      <c r="CN39" s="119">
        <v>1.0682773068228399</v>
      </c>
      <c r="CO39" s="119">
        <v>1.11784935872527</v>
      </c>
      <c r="CP39" s="119">
        <v>1.09860084268915</v>
      </c>
      <c r="CQ39" s="119">
        <v>1.11949777379563</v>
      </c>
      <c r="CR39" s="119">
        <v>1.0538633474796799</v>
      </c>
    </row>
    <row r="40" spans="1:96" x14ac:dyDescent="0.3">
      <c r="A40" s="254"/>
      <c r="B40" s="59" t="s">
        <v>83</v>
      </c>
      <c r="C40" s="119">
        <v>1</v>
      </c>
      <c r="D40" s="119">
        <v>1</v>
      </c>
      <c r="E40" s="119">
        <v>1</v>
      </c>
      <c r="F40" s="119">
        <v>1</v>
      </c>
      <c r="G40" s="119">
        <v>1</v>
      </c>
      <c r="H40" s="119">
        <v>1</v>
      </c>
      <c r="I40" s="119">
        <v>1</v>
      </c>
      <c r="J40" s="119">
        <v>1</v>
      </c>
      <c r="K40" s="119">
        <v>1</v>
      </c>
      <c r="L40" s="119">
        <v>1</v>
      </c>
      <c r="M40" s="119">
        <v>1</v>
      </c>
      <c r="N40" s="119">
        <v>1</v>
      </c>
      <c r="O40" s="119">
        <v>1</v>
      </c>
      <c r="P40" s="119">
        <v>1</v>
      </c>
      <c r="Q40" s="119">
        <v>1</v>
      </c>
      <c r="R40" s="119">
        <v>1</v>
      </c>
      <c r="S40" s="119">
        <v>1</v>
      </c>
      <c r="T40" s="119">
        <v>1</v>
      </c>
      <c r="U40" s="119">
        <v>1</v>
      </c>
      <c r="V40" s="119">
        <v>1</v>
      </c>
      <c r="W40" s="119">
        <v>1</v>
      </c>
      <c r="X40" s="119">
        <v>1</v>
      </c>
      <c r="Y40" s="119">
        <v>1</v>
      </c>
      <c r="Z40" s="119">
        <v>1</v>
      </c>
      <c r="AA40" s="119">
        <v>1</v>
      </c>
      <c r="AB40" s="119">
        <v>1</v>
      </c>
      <c r="AC40" s="119">
        <v>1</v>
      </c>
      <c r="AD40" s="119">
        <v>1</v>
      </c>
      <c r="AE40" s="119">
        <v>1</v>
      </c>
      <c r="AF40" s="119">
        <v>1</v>
      </c>
      <c r="AG40" s="119">
        <v>1</v>
      </c>
      <c r="AH40" s="119">
        <v>1</v>
      </c>
      <c r="AI40" s="119">
        <v>1</v>
      </c>
      <c r="AJ40" s="119">
        <v>1</v>
      </c>
      <c r="AK40" s="119">
        <v>1</v>
      </c>
      <c r="AL40" s="119">
        <v>1</v>
      </c>
      <c r="AM40" s="119">
        <v>1</v>
      </c>
      <c r="AN40" s="119">
        <v>1</v>
      </c>
      <c r="AO40" s="119">
        <v>1</v>
      </c>
      <c r="AP40" s="119">
        <v>1</v>
      </c>
      <c r="AQ40" s="119">
        <v>1</v>
      </c>
      <c r="AR40" s="119">
        <v>1</v>
      </c>
      <c r="AS40" s="119">
        <v>1</v>
      </c>
      <c r="AT40" s="119">
        <v>1</v>
      </c>
      <c r="AU40" s="119">
        <v>1</v>
      </c>
      <c r="AV40" s="119">
        <v>1</v>
      </c>
      <c r="AW40" s="119">
        <v>1</v>
      </c>
      <c r="AX40" s="119">
        <v>1</v>
      </c>
      <c r="AY40" s="119">
        <v>1</v>
      </c>
      <c r="AZ40" s="119">
        <v>1</v>
      </c>
      <c r="BA40" s="119">
        <v>1</v>
      </c>
      <c r="BB40" s="119">
        <v>1</v>
      </c>
      <c r="BC40" s="119">
        <v>1</v>
      </c>
      <c r="BD40" s="119">
        <v>1</v>
      </c>
      <c r="BE40" s="119">
        <v>1</v>
      </c>
      <c r="BF40" s="119">
        <v>1</v>
      </c>
      <c r="BG40" s="119">
        <v>1</v>
      </c>
      <c r="BH40" s="119">
        <v>1</v>
      </c>
      <c r="BI40" s="119">
        <v>1</v>
      </c>
      <c r="BJ40" s="119">
        <v>1</v>
      </c>
      <c r="BK40" s="119">
        <v>1</v>
      </c>
      <c r="BL40" s="119">
        <v>1</v>
      </c>
      <c r="BM40" s="119">
        <v>1</v>
      </c>
      <c r="BN40" s="119">
        <v>1</v>
      </c>
      <c r="BO40" s="119">
        <v>1</v>
      </c>
      <c r="BP40" s="119">
        <v>1</v>
      </c>
      <c r="BQ40" s="119">
        <v>1</v>
      </c>
      <c r="BR40" s="119">
        <v>1</v>
      </c>
      <c r="BS40" s="119">
        <v>1</v>
      </c>
      <c r="BT40" s="119">
        <v>1</v>
      </c>
      <c r="BU40" s="119">
        <v>1</v>
      </c>
      <c r="BV40" s="119">
        <v>1</v>
      </c>
      <c r="BW40" s="119">
        <v>1</v>
      </c>
      <c r="BX40" s="119">
        <v>1</v>
      </c>
      <c r="BY40" s="119">
        <v>1</v>
      </c>
      <c r="BZ40" s="119">
        <v>1</v>
      </c>
      <c r="CA40" s="119">
        <v>1</v>
      </c>
      <c r="CB40" s="119">
        <v>1</v>
      </c>
      <c r="CC40" s="119">
        <v>1</v>
      </c>
      <c r="CD40" s="119">
        <v>1</v>
      </c>
      <c r="CE40" s="119">
        <v>1</v>
      </c>
      <c r="CF40" s="119">
        <v>1</v>
      </c>
      <c r="CG40" s="119">
        <v>1</v>
      </c>
      <c r="CH40" s="119">
        <v>1</v>
      </c>
      <c r="CI40" s="119">
        <v>1</v>
      </c>
      <c r="CJ40" s="119">
        <v>1</v>
      </c>
      <c r="CK40" s="119">
        <v>1</v>
      </c>
      <c r="CL40" s="119">
        <v>1</v>
      </c>
      <c r="CM40" s="119">
        <v>1</v>
      </c>
      <c r="CN40" s="119">
        <v>1</v>
      </c>
      <c r="CO40" s="119">
        <v>1</v>
      </c>
      <c r="CP40" s="119">
        <v>1</v>
      </c>
      <c r="CQ40" s="119">
        <v>1</v>
      </c>
      <c r="CR40" s="119">
        <v>1</v>
      </c>
    </row>
    <row r="41" spans="1:96" x14ac:dyDescent="0.3">
      <c r="A41" s="255"/>
      <c r="B41" s="59" t="s">
        <v>84</v>
      </c>
      <c r="C41" s="119">
        <v>1</v>
      </c>
      <c r="D41" s="119">
        <v>1</v>
      </c>
      <c r="E41" s="119">
        <v>1</v>
      </c>
      <c r="F41" s="119">
        <v>1</v>
      </c>
      <c r="G41" s="119">
        <v>1</v>
      </c>
      <c r="H41" s="119">
        <v>1</v>
      </c>
      <c r="I41" s="119">
        <v>1</v>
      </c>
      <c r="J41" s="119">
        <v>1</v>
      </c>
      <c r="K41" s="119">
        <v>1</v>
      </c>
      <c r="L41" s="119">
        <v>1</v>
      </c>
      <c r="M41" s="119">
        <v>1</v>
      </c>
      <c r="N41" s="119">
        <v>1</v>
      </c>
      <c r="O41" s="119">
        <v>1</v>
      </c>
      <c r="P41" s="119">
        <v>1</v>
      </c>
      <c r="Q41" s="119">
        <v>1</v>
      </c>
      <c r="R41" s="119">
        <v>1</v>
      </c>
      <c r="S41" s="119">
        <v>1</v>
      </c>
      <c r="T41" s="119">
        <v>1</v>
      </c>
      <c r="U41" s="119">
        <v>1</v>
      </c>
      <c r="V41" s="119">
        <v>1</v>
      </c>
      <c r="W41" s="119">
        <v>1</v>
      </c>
      <c r="X41" s="119">
        <v>1</v>
      </c>
      <c r="Y41" s="119">
        <v>1</v>
      </c>
      <c r="Z41" s="119">
        <v>1</v>
      </c>
      <c r="AA41" s="119">
        <v>1</v>
      </c>
      <c r="AB41" s="119">
        <v>1</v>
      </c>
      <c r="AC41" s="119">
        <v>1</v>
      </c>
      <c r="AD41" s="119">
        <v>1</v>
      </c>
      <c r="AE41" s="119">
        <v>1</v>
      </c>
      <c r="AF41" s="119">
        <v>1</v>
      </c>
      <c r="AG41" s="119">
        <v>1</v>
      </c>
      <c r="AH41" s="119">
        <v>1</v>
      </c>
      <c r="AI41" s="119">
        <v>1</v>
      </c>
      <c r="AJ41" s="119">
        <v>1</v>
      </c>
      <c r="AK41" s="119">
        <v>1</v>
      </c>
      <c r="AL41" s="119">
        <v>1</v>
      </c>
      <c r="AM41" s="119">
        <v>1</v>
      </c>
      <c r="AN41" s="119">
        <v>1</v>
      </c>
      <c r="AO41" s="119">
        <v>1</v>
      </c>
      <c r="AP41" s="119">
        <v>1</v>
      </c>
      <c r="AQ41" s="119">
        <v>1</v>
      </c>
      <c r="AR41" s="119">
        <v>1</v>
      </c>
      <c r="AS41" s="119">
        <v>1</v>
      </c>
      <c r="AT41" s="119">
        <v>1</v>
      </c>
      <c r="AU41" s="119">
        <v>1</v>
      </c>
      <c r="AV41" s="119">
        <v>1</v>
      </c>
      <c r="AW41" s="119">
        <v>1</v>
      </c>
      <c r="AX41" s="119">
        <v>1</v>
      </c>
      <c r="AY41" s="119">
        <v>1</v>
      </c>
      <c r="AZ41" s="119">
        <v>1</v>
      </c>
      <c r="BA41" s="119">
        <v>1</v>
      </c>
      <c r="BB41" s="119">
        <v>1</v>
      </c>
      <c r="BC41" s="119">
        <v>1</v>
      </c>
      <c r="BD41" s="119">
        <v>1</v>
      </c>
      <c r="BE41" s="119">
        <v>1</v>
      </c>
      <c r="BF41" s="119">
        <v>1</v>
      </c>
      <c r="BG41" s="119">
        <v>1</v>
      </c>
      <c r="BH41" s="119">
        <v>1</v>
      </c>
      <c r="BI41" s="119">
        <v>1</v>
      </c>
      <c r="BJ41" s="119">
        <v>1</v>
      </c>
      <c r="BK41" s="119">
        <v>1</v>
      </c>
      <c r="BL41" s="119">
        <v>1</v>
      </c>
      <c r="BM41" s="119">
        <v>1</v>
      </c>
      <c r="BN41" s="119">
        <v>1</v>
      </c>
      <c r="BO41" s="119">
        <v>1</v>
      </c>
      <c r="BP41" s="119">
        <v>1</v>
      </c>
      <c r="BQ41" s="119">
        <v>1</v>
      </c>
      <c r="BR41" s="119">
        <v>1</v>
      </c>
      <c r="BS41" s="119">
        <v>1</v>
      </c>
      <c r="BT41" s="119">
        <v>1</v>
      </c>
      <c r="BU41" s="119">
        <v>1</v>
      </c>
      <c r="BV41" s="119">
        <v>1</v>
      </c>
      <c r="BW41" s="119">
        <v>1</v>
      </c>
      <c r="BX41" s="119">
        <v>1</v>
      </c>
      <c r="BY41" s="119">
        <v>1</v>
      </c>
      <c r="BZ41" s="119">
        <v>1</v>
      </c>
      <c r="CA41" s="119">
        <v>1</v>
      </c>
      <c r="CB41" s="119">
        <v>1</v>
      </c>
      <c r="CC41" s="119">
        <v>1</v>
      </c>
      <c r="CD41" s="119">
        <v>1</v>
      </c>
      <c r="CE41" s="119">
        <v>1</v>
      </c>
      <c r="CF41" s="119">
        <v>1</v>
      </c>
      <c r="CG41" s="119">
        <v>1</v>
      </c>
      <c r="CH41" s="119">
        <v>1</v>
      </c>
      <c r="CI41" s="119">
        <v>1</v>
      </c>
      <c r="CJ41" s="119">
        <v>1</v>
      </c>
      <c r="CK41" s="119">
        <v>1</v>
      </c>
      <c r="CL41" s="119">
        <v>1</v>
      </c>
      <c r="CM41" s="119">
        <v>1</v>
      </c>
      <c r="CN41" s="119">
        <v>1</v>
      </c>
      <c r="CO41" s="119">
        <v>1</v>
      </c>
      <c r="CP41" s="119">
        <v>1</v>
      </c>
      <c r="CQ41" s="119">
        <v>1</v>
      </c>
      <c r="CR41" s="119">
        <v>1</v>
      </c>
    </row>
    <row r="42" spans="1:96" x14ac:dyDescent="0.3">
      <c r="A42" s="253" t="s">
        <v>14</v>
      </c>
      <c r="B42" s="59" t="s">
        <v>72</v>
      </c>
      <c r="C42" s="119">
        <v>1.0209859187637698</v>
      </c>
      <c r="D42" s="119">
        <v>1.0433315558541894</v>
      </c>
      <c r="E42" s="119">
        <v>0.99213493785245876</v>
      </c>
      <c r="F42" s="119">
        <v>0.92435318213031925</v>
      </c>
      <c r="G42" s="119">
        <v>1.0824526766780107</v>
      </c>
      <c r="H42" s="119">
        <v>1.069522653142674</v>
      </c>
      <c r="I42" s="119">
        <v>1.0053559907360237</v>
      </c>
      <c r="J42" s="119">
        <v>0.96815193338408345</v>
      </c>
      <c r="K42" s="119">
        <v>0.93435577579604434</v>
      </c>
      <c r="L42" s="119">
        <v>0.90840646773657419</v>
      </c>
      <c r="M42" s="119">
        <v>0.93453038216141437</v>
      </c>
      <c r="N42" s="119">
        <v>0.94150225590549252</v>
      </c>
      <c r="O42" s="119">
        <v>0.96685842144383005</v>
      </c>
      <c r="P42" s="119">
        <v>0.96488699571386427</v>
      </c>
      <c r="Q42" s="119">
        <v>1.0297159176434463</v>
      </c>
      <c r="R42" s="119">
        <v>1.0163461513374363</v>
      </c>
      <c r="S42" s="119">
        <v>0.91432905209887749</v>
      </c>
      <c r="T42" s="119">
        <v>0.92708298521969867</v>
      </c>
      <c r="U42" s="119">
        <v>0.93186570922131196</v>
      </c>
      <c r="V42" s="119">
        <v>1.0438790336589414</v>
      </c>
      <c r="W42" s="119">
        <v>1.0107161695867604</v>
      </c>
      <c r="X42" s="119">
        <v>1.0057837085821604</v>
      </c>
      <c r="Y42" s="119">
        <v>1.0597234731063045</v>
      </c>
      <c r="Z42" s="119">
        <v>0.97453409930022683</v>
      </c>
      <c r="AA42" s="119">
        <v>0.88910429433157745</v>
      </c>
      <c r="AB42" s="119">
        <v>0.9333959677362641</v>
      </c>
      <c r="AC42" s="119">
        <v>0.97709035030707103</v>
      </c>
      <c r="AD42" s="119">
        <v>0.96284406841560854</v>
      </c>
      <c r="AE42" s="119">
        <v>0.91435372627326272</v>
      </c>
      <c r="AF42" s="119">
        <v>1.0623521291777174</v>
      </c>
      <c r="AG42" s="119">
        <v>1.0146026813275699</v>
      </c>
      <c r="AH42" s="119">
        <v>0.89592453269410521</v>
      </c>
      <c r="AI42" s="119">
        <v>0.92884063028512176</v>
      </c>
      <c r="AJ42" s="119">
        <v>0.96709723259895186</v>
      </c>
      <c r="AK42" s="119">
        <v>1.0371345846376738</v>
      </c>
      <c r="AL42" s="119">
        <v>0.96289570621661502</v>
      </c>
      <c r="AM42" s="119">
        <v>0.89677358606171409</v>
      </c>
      <c r="AN42" s="119">
        <v>0.92486710049757237</v>
      </c>
      <c r="AO42" s="119">
        <v>0.9574644776072041</v>
      </c>
      <c r="AP42" s="119">
        <v>0.89045977686638222</v>
      </c>
      <c r="AQ42" s="119">
        <v>0.93296508038781212</v>
      </c>
      <c r="AR42" s="119">
        <v>0.8846220671120496</v>
      </c>
      <c r="AS42" s="119">
        <v>0.93438113101508025</v>
      </c>
      <c r="AT42" s="119">
        <v>0.94800555198589065</v>
      </c>
      <c r="AU42" s="119">
        <v>0.89242437294998278</v>
      </c>
      <c r="AV42" s="119">
        <v>0.91023807690985803</v>
      </c>
      <c r="AW42" s="119">
        <v>0.96989541861043449</v>
      </c>
      <c r="AX42" s="119">
        <v>0.9176118841993719</v>
      </c>
      <c r="AY42" s="119">
        <v>0.93160039478198242</v>
      </c>
      <c r="AZ42" s="119">
        <v>0.89460725635308369</v>
      </c>
      <c r="BA42" s="119">
        <v>0.92725478541979289</v>
      </c>
      <c r="BB42" s="119">
        <v>0.92176603750908792</v>
      </c>
      <c r="BC42" s="119">
        <v>0.9580550794012741</v>
      </c>
      <c r="BD42" s="119">
        <v>0.9176385046494181</v>
      </c>
      <c r="BE42" s="119">
        <v>0.92675509785975341</v>
      </c>
      <c r="BF42" s="119">
        <v>0.94690704805795045</v>
      </c>
      <c r="BG42" s="119">
        <v>0.85339372036293293</v>
      </c>
      <c r="BH42" s="119">
        <v>0.90623346378071556</v>
      </c>
      <c r="BI42" s="119">
        <v>0.99209465735514279</v>
      </c>
      <c r="BJ42" s="119">
        <v>0.9238914356875646</v>
      </c>
      <c r="BK42" s="119">
        <v>0.89262691475537048</v>
      </c>
      <c r="BL42" s="119">
        <v>0.91409307968874409</v>
      </c>
      <c r="BM42" s="119">
        <v>0.89057502472837502</v>
      </c>
      <c r="BN42" s="119">
        <v>0.88632626022576633</v>
      </c>
      <c r="BO42" s="119">
        <v>0.97800846451829804</v>
      </c>
      <c r="BP42" s="119">
        <v>1.0084962002101021</v>
      </c>
      <c r="BQ42" s="119">
        <v>0.88113581555401754</v>
      </c>
      <c r="BR42" s="119">
        <v>0.87910104767548214</v>
      </c>
      <c r="BS42" s="119">
        <v>0.86024054619725521</v>
      </c>
      <c r="BT42" s="119">
        <v>1.0244107779596139</v>
      </c>
      <c r="BU42" s="119">
        <v>0.82500279244285557</v>
      </c>
      <c r="BV42" s="119">
        <v>0.89070186730695444</v>
      </c>
      <c r="BW42" s="119">
        <v>0.89540682990388432</v>
      </c>
      <c r="BX42" s="119">
        <v>0.86816448792214451</v>
      </c>
      <c r="BY42" s="119">
        <v>0.85245913272899587</v>
      </c>
      <c r="BZ42" s="119">
        <v>0.88137091237216725</v>
      </c>
      <c r="CA42" s="119">
        <v>0.91731088270768701</v>
      </c>
      <c r="CB42" s="119">
        <v>0.85988608104617836</v>
      </c>
      <c r="CC42" s="119">
        <v>0.87598511814432112</v>
      </c>
      <c r="CD42" s="119">
        <v>0.87352894587219176</v>
      </c>
      <c r="CE42" s="119">
        <v>0.91527380408796488</v>
      </c>
      <c r="CF42" s="119">
        <v>0.8646702076604722</v>
      </c>
      <c r="CG42" s="119">
        <v>0.84057004166480465</v>
      </c>
      <c r="CH42" s="119">
        <v>0.9043265842720114</v>
      </c>
      <c r="CI42" s="119">
        <v>0.8852023600236254</v>
      </c>
      <c r="CJ42" s="119">
        <v>0.98407251473701651</v>
      </c>
      <c r="CK42" s="119">
        <v>0.84720082407950048</v>
      </c>
      <c r="CL42" s="119">
        <v>0.90649831188111829</v>
      </c>
      <c r="CM42" s="119">
        <v>0.86144553648128497</v>
      </c>
      <c r="CN42" s="119">
        <v>0.93626428078384005</v>
      </c>
      <c r="CO42" s="119">
        <v>0.9381262460565909</v>
      </c>
      <c r="CP42" s="119">
        <v>0.84341542110306478</v>
      </c>
      <c r="CQ42" s="119">
        <v>0.84573353212902302</v>
      </c>
      <c r="CR42" s="119">
        <v>0.85498577975397483</v>
      </c>
    </row>
    <row r="43" spans="1:96" x14ac:dyDescent="0.3">
      <c r="A43" s="254"/>
      <c r="B43" s="59" t="s">
        <v>73</v>
      </c>
      <c r="C43" s="119">
        <v>1.0142837992456866</v>
      </c>
      <c r="D43" s="119">
        <v>0.98859484632690542</v>
      </c>
      <c r="E43" s="119">
        <v>0.97435009179182497</v>
      </c>
      <c r="F43" s="119">
        <v>0.99158745024730477</v>
      </c>
      <c r="G43" s="119">
        <v>1.0104526427228619</v>
      </c>
      <c r="H43" s="119">
        <v>1.0020525254884027</v>
      </c>
      <c r="I43" s="119">
        <v>1.0003404660265713</v>
      </c>
      <c r="J43" s="119">
        <v>1.0060022949812704</v>
      </c>
      <c r="K43" s="119">
        <v>0.98115465167938631</v>
      </c>
      <c r="L43" s="119">
        <v>0.98784634923608561</v>
      </c>
      <c r="M43" s="119">
        <v>0.99248620597270654</v>
      </c>
      <c r="N43" s="119">
        <v>0.99926736006413674</v>
      </c>
      <c r="O43" s="119">
        <v>1.0125020880155222</v>
      </c>
      <c r="P43" s="119">
        <v>0.98316402765604105</v>
      </c>
      <c r="Q43" s="119">
        <v>0.99248330246989247</v>
      </c>
      <c r="R43" s="119">
        <v>0.98928238168171745</v>
      </c>
      <c r="S43" s="119">
        <v>1.0083357753384821</v>
      </c>
      <c r="T43" s="119">
        <v>0.98512533794358725</v>
      </c>
      <c r="U43" s="119">
        <v>0.97718553291676935</v>
      </c>
      <c r="V43" s="119">
        <v>0.98097695733168333</v>
      </c>
      <c r="W43" s="119">
        <v>1.0066465156235309</v>
      </c>
      <c r="X43" s="119">
        <v>0.99988649670521801</v>
      </c>
      <c r="Y43" s="119">
        <v>1.0137569959312878</v>
      </c>
      <c r="Z43" s="119">
        <v>1.0259466244186182</v>
      </c>
      <c r="AA43" s="119">
        <v>1.0051910398827728</v>
      </c>
      <c r="AB43" s="119">
        <v>0.98075743488708245</v>
      </c>
      <c r="AC43" s="119">
        <v>1.0110698804580407</v>
      </c>
      <c r="AD43" s="119">
        <v>1.0162883819525261</v>
      </c>
      <c r="AE43" s="119">
        <v>0.9837929783045366</v>
      </c>
      <c r="AF43" s="119">
        <v>0.98908485810059876</v>
      </c>
      <c r="AG43" s="119">
        <v>0.99695415848832936</v>
      </c>
      <c r="AH43" s="119">
        <v>1.0015016516158965</v>
      </c>
      <c r="AI43" s="119">
        <v>1.0066775007588047</v>
      </c>
      <c r="AJ43" s="119">
        <v>1.0079415445303577</v>
      </c>
      <c r="AK43" s="119">
        <v>1.0096233993609394</v>
      </c>
      <c r="AL43" s="119">
        <v>1.0130080371357737</v>
      </c>
      <c r="AM43" s="119">
        <v>0.99769217880668937</v>
      </c>
      <c r="AN43" s="119">
        <v>0.97912551259971636</v>
      </c>
      <c r="AO43" s="119">
        <v>1.0120053731744438</v>
      </c>
      <c r="AP43" s="119">
        <v>0.99814311880802253</v>
      </c>
      <c r="AQ43" s="119">
        <v>1.0018882037181551</v>
      </c>
      <c r="AR43" s="119">
        <v>0.97364085824937208</v>
      </c>
      <c r="AS43" s="119">
        <v>0.9973940383993728</v>
      </c>
      <c r="AT43" s="119">
        <v>1.0091886656879117</v>
      </c>
      <c r="AU43" s="119">
        <v>1.0185872122884392</v>
      </c>
      <c r="AV43" s="119">
        <v>1.0130407434850217</v>
      </c>
      <c r="AW43" s="119">
        <v>1.0168590778259461</v>
      </c>
      <c r="AX43" s="119">
        <v>1.0035835206799963</v>
      </c>
      <c r="AY43" s="119">
        <v>1.0001179733009853</v>
      </c>
      <c r="AZ43" s="119">
        <v>0.99610834412608829</v>
      </c>
      <c r="BA43" s="119">
        <v>1.0152738974357713</v>
      </c>
      <c r="BB43" s="119">
        <v>1.0184119971762711</v>
      </c>
      <c r="BC43" s="119">
        <v>1.0083873070294813</v>
      </c>
      <c r="BD43" s="119">
        <v>0.99021173802870022</v>
      </c>
      <c r="BE43" s="119">
        <v>1.0130183493842737</v>
      </c>
      <c r="BF43" s="119">
        <v>1.0185284110718971</v>
      </c>
      <c r="BG43" s="119">
        <v>0.98769751064946887</v>
      </c>
      <c r="BH43" s="119">
        <v>1.0140900804762261</v>
      </c>
      <c r="BI43" s="119">
        <v>0.9990512539126889</v>
      </c>
      <c r="BJ43" s="119">
        <v>1.0005421617311199</v>
      </c>
      <c r="BK43" s="119">
        <v>1.0031190154666099</v>
      </c>
      <c r="BL43" s="119">
        <v>1.0128308033885567</v>
      </c>
      <c r="BM43" s="119">
        <v>0.99231814311331901</v>
      </c>
      <c r="BN43" s="119">
        <v>1.0049837949596461</v>
      </c>
      <c r="BO43" s="119">
        <v>1.026818463785246</v>
      </c>
      <c r="BP43" s="119">
        <v>1.0120526984142004</v>
      </c>
      <c r="BQ43" s="119">
        <v>0.9988918250153459</v>
      </c>
      <c r="BR43" s="119">
        <v>0.96010384158585793</v>
      </c>
      <c r="BS43" s="119">
        <v>1.0002027108266831</v>
      </c>
      <c r="BT43" s="119">
        <v>1.019121054821583</v>
      </c>
      <c r="BU43" s="119">
        <v>1.0064161388175119</v>
      </c>
      <c r="BV43" s="119">
        <v>0.99560355065745731</v>
      </c>
      <c r="BW43" s="119">
        <v>0.98214597909141599</v>
      </c>
      <c r="BX43" s="119">
        <v>1.0049379788608961</v>
      </c>
      <c r="BY43" s="119">
        <v>1.0007262129522436</v>
      </c>
      <c r="BZ43" s="119">
        <v>1.0135244536725745</v>
      </c>
      <c r="CA43" s="119">
        <v>0.97966914593345966</v>
      </c>
      <c r="CB43" s="119">
        <v>1.0047943210517329</v>
      </c>
      <c r="CC43" s="119">
        <v>0.98459832073022024</v>
      </c>
      <c r="CD43" s="119">
        <v>1.0178984729855334</v>
      </c>
      <c r="CE43" s="119">
        <v>1.0137743448882754</v>
      </c>
      <c r="CF43" s="119">
        <v>0.99432430059924981</v>
      </c>
      <c r="CG43" s="119">
        <v>0.99305472213958956</v>
      </c>
      <c r="CH43" s="119">
        <v>1.0121280646615787</v>
      </c>
      <c r="CI43" s="119">
        <v>0.99030727603350455</v>
      </c>
      <c r="CJ43" s="119">
        <v>1.0108083486419246</v>
      </c>
      <c r="CK43" s="119">
        <v>1.0015668784571514</v>
      </c>
      <c r="CL43" s="119">
        <v>0.99343056900731141</v>
      </c>
      <c r="CM43" s="119">
        <v>1.0339560536731971</v>
      </c>
      <c r="CN43" s="119">
        <v>1.0126126236118214</v>
      </c>
      <c r="CO43" s="119">
        <v>0.99369700652749238</v>
      </c>
      <c r="CP43" s="119">
        <v>0.9755098901993331</v>
      </c>
      <c r="CQ43" s="119">
        <v>1.0035772814429724</v>
      </c>
      <c r="CR43" s="119">
        <v>1.0054369096758342</v>
      </c>
    </row>
    <row r="44" spans="1:96" x14ac:dyDescent="0.3">
      <c r="A44" s="254"/>
      <c r="B44" s="59" t="s">
        <v>74</v>
      </c>
      <c r="C44" s="119">
        <v>1.0202522381400576</v>
      </c>
      <c r="D44" s="119">
        <v>0.91167436725514284</v>
      </c>
      <c r="E44" s="119">
        <v>1.0114232799232583</v>
      </c>
      <c r="F44" s="119">
        <v>1.0788219366685587</v>
      </c>
      <c r="G44" s="119">
        <v>1.0528963520169998</v>
      </c>
      <c r="H44" s="119">
        <v>0.99939046539273801</v>
      </c>
      <c r="I44" s="119">
        <v>0.96248656365816887</v>
      </c>
      <c r="J44" s="119">
        <v>0.9529354432178978</v>
      </c>
      <c r="K44" s="119">
        <v>0.95390474463391306</v>
      </c>
      <c r="L44" s="119">
        <v>1</v>
      </c>
      <c r="M44" s="119">
        <v>1</v>
      </c>
      <c r="N44" s="119">
        <v>1</v>
      </c>
      <c r="O44" s="119">
        <v>1</v>
      </c>
      <c r="P44" s="119">
        <v>1</v>
      </c>
      <c r="Q44" s="119">
        <v>1</v>
      </c>
      <c r="R44" s="119">
        <v>1</v>
      </c>
      <c r="S44" s="119">
        <v>1</v>
      </c>
      <c r="T44" s="119">
        <v>1</v>
      </c>
      <c r="U44" s="119">
        <v>1</v>
      </c>
      <c r="V44" s="119">
        <v>1</v>
      </c>
      <c r="W44" s="119">
        <v>1</v>
      </c>
      <c r="X44" s="119">
        <v>1</v>
      </c>
      <c r="Y44" s="119">
        <v>1</v>
      </c>
      <c r="Z44" s="119">
        <v>1</v>
      </c>
      <c r="AA44" s="119">
        <v>1</v>
      </c>
      <c r="AB44" s="119">
        <v>1</v>
      </c>
      <c r="AC44" s="119">
        <v>1</v>
      </c>
      <c r="AD44" s="119">
        <v>1</v>
      </c>
      <c r="AE44" s="119">
        <v>1</v>
      </c>
      <c r="AF44" s="119">
        <v>1</v>
      </c>
      <c r="AG44" s="119">
        <v>1</v>
      </c>
      <c r="AH44" s="119">
        <v>1</v>
      </c>
      <c r="AI44" s="119">
        <v>1</v>
      </c>
      <c r="AJ44" s="119">
        <v>1</v>
      </c>
      <c r="AK44" s="119">
        <v>1</v>
      </c>
      <c r="AL44" s="119">
        <v>1</v>
      </c>
      <c r="AM44" s="119">
        <v>1</v>
      </c>
      <c r="AN44" s="119">
        <v>1</v>
      </c>
      <c r="AO44" s="119">
        <v>1</v>
      </c>
      <c r="AP44" s="119">
        <v>1</v>
      </c>
      <c r="AQ44" s="119">
        <v>1</v>
      </c>
      <c r="AR44" s="119">
        <v>1</v>
      </c>
      <c r="AS44" s="119">
        <v>1</v>
      </c>
      <c r="AT44" s="119">
        <v>1</v>
      </c>
      <c r="AU44" s="119">
        <v>1</v>
      </c>
      <c r="AV44" s="119">
        <v>1</v>
      </c>
      <c r="AW44" s="119">
        <v>1</v>
      </c>
      <c r="AX44" s="119">
        <v>1</v>
      </c>
      <c r="AY44" s="119">
        <v>1</v>
      </c>
      <c r="AZ44" s="119">
        <v>1</v>
      </c>
      <c r="BA44" s="119">
        <v>1</v>
      </c>
      <c r="BB44" s="119">
        <v>1</v>
      </c>
      <c r="BC44" s="119">
        <v>1</v>
      </c>
      <c r="BD44" s="119">
        <v>1</v>
      </c>
      <c r="BE44" s="119">
        <v>1</v>
      </c>
      <c r="BF44" s="119">
        <v>1</v>
      </c>
      <c r="BG44" s="119">
        <v>1</v>
      </c>
      <c r="BH44" s="119">
        <v>1</v>
      </c>
      <c r="BI44" s="119">
        <v>1</v>
      </c>
      <c r="BJ44" s="119">
        <v>1</v>
      </c>
      <c r="BK44" s="119">
        <v>1</v>
      </c>
      <c r="BL44" s="119">
        <v>1</v>
      </c>
      <c r="BM44" s="119">
        <v>1</v>
      </c>
      <c r="BN44" s="119">
        <v>1</v>
      </c>
      <c r="BO44" s="119">
        <v>1</v>
      </c>
      <c r="BP44" s="119">
        <v>1</v>
      </c>
      <c r="BQ44" s="119">
        <v>1</v>
      </c>
      <c r="BR44" s="119">
        <v>1</v>
      </c>
      <c r="BS44" s="119">
        <v>1</v>
      </c>
      <c r="BT44" s="119">
        <v>1</v>
      </c>
      <c r="BU44" s="119">
        <v>1</v>
      </c>
      <c r="BV44" s="119">
        <v>1</v>
      </c>
      <c r="BW44" s="119">
        <v>1</v>
      </c>
      <c r="BX44" s="119">
        <v>1</v>
      </c>
      <c r="BY44" s="119">
        <v>1</v>
      </c>
      <c r="BZ44" s="119">
        <v>1</v>
      </c>
      <c r="CA44" s="119">
        <v>1</v>
      </c>
      <c r="CB44" s="119">
        <v>1</v>
      </c>
      <c r="CC44" s="119">
        <v>1</v>
      </c>
      <c r="CD44" s="119">
        <v>1</v>
      </c>
      <c r="CE44" s="119">
        <v>1</v>
      </c>
      <c r="CF44" s="119">
        <v>1</v>
      </c>
      <c r="CG44" s="119">
        <v>1</v>
      </c>
      <c r="CH44" s="119">
        <v>1</v>
      </c>
      <c r="CI44" s="119">
        <v>1</v>
      </c>
      <c r="CJ44" s="119">
        <v>1</v>
      </c>
      <c r="CK44" s="119">
        <v>1</v>
      </c>
      <c r="CL44" s="119">
        <v>1</v>
      </c>
      <c r="CM44" s="119">
        <v>1</v>
      </c>
      <c r="CN44" s="119">
        <v>1</v>
      </c>
      <c r="CO44" s="119">
        <v>1</v>
      </c>
      <c r="CP44" s="119">
        <v>1</v>
      </c>
      <c r="CQ44" s="119">
        <v>1</v>
      </c>
      <c r="CR44" s="119">
        <v>1</v>
      </c>
    </row>
    <row r="45" spans="1:96" x14ac:dyDescent="0.3">
      <c r="A45" s="254"/>
      <c r="B45" s="59" t="s">
        <v>75</v>
      </c>
      <c r="C45" s="119">
        <v>0.95887781379168613</v>
      </c>
      <c r="D45" s="119">
        <v>1.0187931650597095</v>
      </c>
      <c r="E45" s="119">
        <v>1.0520708273524917</v>
      </c>
      <c r="F45" s="119">
        <v>0.99749583462646363</v>
      </c>
      <c r="G45" s="119">
        <v>1.0127124391280105</v>
      </c>
      <c r="H45" s="119">
        <v>1.0087342454295265</v>
      </c>
      <c r="I45" s="119">
        <v>1.0169421747685128</v>
      </c>
      <c r="J45" s="119">
        <v>0.98761869689799975</v>
      </c>
      <c r="K45" s="119">
        <v>0.99638417403377277</v>
      </c>
      <c r="L45" s="119">
        <v>1.0039406126713912</v>
      </c>
      <c r="M45" s="119">
        <v>1.042462190470844</v>
      </c>
      <c r="N45" s="119">
        <v>1.039622645768788</v>
      </c>
      <c r="O45" s="119">
        <v>1.0296595600043079</v>
      </c>
      <c r="P45" s="119">
        <v>1.0479729495053742</v>
      </c>
      <c r="Q45" s="119">
        <v>1.0170586724914137</v>
      </c>
      <c r="R45" s="119">
        <v>1.0641606039115874</v>
      </c>
      <c r="S45" s="119">
        <v>0.98757199075465563</v>
      </c>
      <c r="T45" s="119">
        <v>1.074694041183462</v>
      </c>
      <c r="U45" s="119">
        <v>1.0795777593634468</v>
      </c>
      <c r="V45" s="119">
        <v>1.0715784849093091</v>
      </c>
      <c r="W45" s="119">
        <v>1.0147632939701015</v>
      </c>
      <c r="X45" s="119">
        <v>1.0594987780994374</v>
      </c>
      <c r="Y45" s="119">
        <v>1.0736243733898163</v>
      </c>
      <c r="Z45" s="119">
        <v>1.041785014028253</v>
      </c>
      <c r="AA45" s="119">
        <v>1.0138146252050175</v>
      </c>
      <c r="AB45" s="119">
        <v>1.0412818621972317</v>
      </c>
      <c r="AC45" s="119">
        <v>1.0394220366695794</v>
      </c>
      <c r="AD45" s="119">
        <v>1.0696851440854434</v>
      </c>
      <c r="AE45" s="119">
        <v>1.0368047545561974</v>
      </c>
      <c r="AF45" s="119">
        <v>1.1210897437677509</v>
      </c>
      <c r="AG45" s="119">
        <v>1.0489119477862781</v>
      </c>
      <c r="AH45" s="119">
        <v>1.0858769598765683</v>
      </c>
      <c r="AI45" s="119">
        <v>1.1189827181725105</v>
      </c>
      <c r="AJ45" s="119">
        <v>1.0431778591943288</v>
      </c>
      <c r="AK45" s="119">
        <v>1.0747981581900532</v>
      </c>
      <c r="AL45" s="119">
        <v>1.0686412447098361</v>
      </c>
      <c r="AM45" s="119">
        <v>1.0844356043741659</v>
      </c>
      <c r="AN45" s="119">
        <v>1.1477494067584533</v>
      </c>
      <c r="AO45" s="119">
        <v>1.106873597564507</v>
      </c>
      <c r="AP45" s="119">
        <v>1.0821108593279143</v>
      </c>
      <c r="AQ45" s="119">
        <v>1.1078427591559481</v>
      </c>
      <c r="AR45" s="119">
        <v>1.1407660985000914</v>
      </c>
      <c r="AS45" s="119">
        <v>1.1448379026468931</v>
      </c>
      <c r="AT45" s="119">
        <v>1.1219002238152207</v>
      </c>
      <c r="AU45" s="119">
        <v>1.0633004651593898</v>
      </c>
      <c r="AV45" s="119">
        <v>1.1066052706793528</v>
      </c>
      <c r="AW45" s="119">
        <v>1.1222969801278326</v>
      </c>
      <c r="AX45" s="119">
        <v>1.1584455620871474</v>
      </c>
      <c r="AY45" s="119">
        <v>1.1345813811508396</v>
      </c>
      <c r="AZ45" s="119">
        <v>1.1552723217467964</v>
      </c>
      <c r="BA45" s="119">
        <v>1.1304043269932218</v>
      </c>
      <c r="BB45" s="119">
        <v>1.1691557603950249</v>
      </c>
      <c r="BC45" s="119">
        <v>1.1793385584172364</v>
      </c>
      <c r="BD45" s="119">
        <v>1.10711018822785</v>
      </c>
      <c r="BE45" s="119">
        <v>1.1567142138492552</v>
      </c>
      <c r="BF45" s="119">
        <v>1.1821461698001834</v>
      </c>
      <c r="BG45" s="119">
        <v>1.1891256482407326</v>
      </c>
      <c r="BH45" s="119">
        <v>1.1855753160336713</v>
      </c>
      <c r="BI45" s="119">
        <v>1.2066986669066113</v>
      </c>
      <c r="BJ45" s="119">
        <v>1.1856123671287628</v>
      </c>
      <c r="BK45" s="119">
        <v>1.2035693921874335</v>
      </c>
      <c r="BL45" s="119">
        <v>1.2183734897237128</v>
      </c>
      <c r="BM45" s="119">
        <v>1.2239412438896156</v>
      </c>
      <c r="BN45" s="119">
        <v>1.1868623576496866</v>
      </c>
      <c r="BO45" s="119">
        <v>1.2192511614814996</v>
      </c>
      <c r="BP45" s="119">
        <v>1.1907155255653383</v>
      </c>
      <c r="BQ45" s="119">
        <v>1.1748453183455601</v>
      </c>
      <c r="BR45" s="119">
        <v>1.2797605286237099</v>
      </c>
      <c r="BS45" s="119">
        <v>1.224709999570301</v>
      </c>
      <c r="BT45" s="119">
        <v>1.233612337100972</v>
      </c>
      <c r="BU45" s="119">
        <v>1.2284107823671062</v>
      </c>
      <c r="BV45" s="119">
        <v>1.2524581341123195</v>
      </c>
      <c r="BW45" s="119">
        <v>1.2746428803604435</v>
      </c>
      <c r="BX45" s="119">
        <v>1.3188700437658454</v>
      </c>
      <c r="BY45" s="119">
        <v>1.2086774164734542</v>
      </c>
      <c r="BZ45" s="119">
        <v>1.2244790273462107</v>
      </c>
      <c r="CA45" s="119">
        <v>1.2476133513759975</v>
      </c>
      <c r="CB45" s="119">
        <v>1.2080962342669266</v>
      </c>
      <c r="CC45" s="119">
        <v>1.3137577990038594</v>
      </c>
      <c r="CD45" s="119">
        <v>1.2421908081689972</v>
      </c>
      <c r="CE45" s="119">
        <v>1.2150097554897308</v>
      </c>
      <c r="CF45" s="119">
        <v>1.2425040273045569</v>
      </c>
      <c r="CG45" s="119">
        <v>1.2148167367226885</v>
      </c>
      <c r="CH45" s="119">
        <v>1.2116820719253361</v>
      </c>
      <c r="CI45" s="119">
        <v>1.1976948513035324</v>
      </c>
      <c r="CJ45" s="119">
        <v>1.2339866888112641</v>
      </c>
      <c r="CK45" s="119">
        <v>1.1775789265967229</v>
      </c>
      <c r="CL45" s="119">
        <v>1.2735932857146366</v>
      </c>
      <c r="CM45" s="119">
        <v>1.1322615134283698</v>
      </c>
      <c r="CN45" s="119">
        <v>1.1978680108782438</v>
      </c>
      <c r="CO45" s="119">
        <v>1.2832488577385062</v>
      </c>
      <c r="CP45" s="119">
        <v>1.3331141725298037</v>
      </c>
      <c r="CQ45" s="119">
        <v>1.2477322276991729</v>
      </c>
      <c r="CR45" s="119">
        <v>1.2126272661937456</v>
      </c>
    </row>
    <row r="46" spans="1:96" x14ac:dyDescent="0.3">
      <c r="A46" s="254"/>
      <c r="B46" s="59" t="s">
        <v>76</v>
      </c>
      <c r="C46" s="119">
        <v>1.0263407942640139</v>
      </c>
      <c r="D46" s="119">
        <v>1.0437898155945948</v>
      </c>
      <c r="E46" s="119">
        <v>0.99553998764268059</v>
      </c>
      <c r="F46" s="119">
        <v>0.94656867143475387</v>
      </c>
      <c r="G46" s="119">
        <v>1.0699825235501053</v>
      </c>
      <c r="H46" s="119">
        <v>1.0168546016153488</v>
      </c>
      <c r="I46" s="119">
        <v>0.98381537825728793</v>
      </c>
      <c r="J46" s="119">
        <v>1.0016799638985279</v>
      </c>
      <c r="K46" s="119">
        <v>0.90590873546183459</v>
      </c>
      <c r="L46" s="119">
        <v>0.92845456484868516</v>
      </c>
      <c r="M46" s="119">
        <v>0.94152993682469222</v>
      </c>
      <c r="N46" s="119">
        <v>0.96668395250908912</v>
      </c>
      <c r="O46" s="119">
        <v>0.99823917283297148</v>
      </c>
      <c r="P46" s="119">
        <v>0.98321376813734318</v>
      </c>
      <c r="Q46" s="119">
        <v>0.9938879146729982</v>
      </c>
      <c r="R46" s="119">
        <v>0.99608087239983512</v>
      </c>
      <c r="S46" s="119">
        <v>0.95933424227530517</v>
      </c>
      <c r="T46" s="119">
        <v>0.92624154297951544</v>
      </c>
      <c r="U46" s="119">
        <v>0.92807324658005952</v>
      </c>
      <c r="V46" s="119">
        <v>1.0030344149245551</v>
      </c>
      <c r="W46" s="119">
        <v>0.98764071828589661</v>
      </c>
      <c r="X46" s="119">
        <v>0.98400439036984244</v>
      </c>
      <c r="Y46" s="119">
        <v>1.0081627989980324</v>
      </c>
      <c r="Z46" s="119">
        <v>0.94784704471528747</v>
      </c>
      <c r="AA46" s="119">
        <v>0.93656041201294371</v>
      </c>
      <c r="AB46" s="119">
        <v>0.932410018180304</v>
      </c>
      <c r="AC46" s="119">
        <v>0.96767261161407658</v>
      </c>
      <c r="AD46" s="119">
        <v>0.95435541524910483</v>
      </c>
      <c r="AE46" s="119">
        <v>0.93644486433461405</v>
      </c>
      <c r="AF46" s="119">
        <v>1.1370949547595404</v>
      </c>
      <c r="AG46" s="119">
        <v>0.97598579422328813</v>
      </c>
      <c r="AH46" s="119">
        <v>0.91729007425909082</v>
      </c>
      <c r="AI46" s="119">
        <v>0.92881381266722995</v>
      </c>
      <c r="AJ46" s="119">
        <v>0.94610796280806075</v>
      </c>
      <c r="AK46" s="119">
        <v>1.035045850651573</v>
      </c>
      <c r="AL46" s="119">
        <v>0.96210465803106404</v>
      </c>
      <c r="AM46" s="119">
        <v>0.89893715873459035</v>
      </c>
      <c r="AN46" s="119">
        <v>0.8966557183509889</v>
      </c>
      <c r="AO46" s="119">
        <v>0.93710612827338424</v>
      </c>
      <c r="AP46" s="119">
        <v>0.89600549762429538</v>
      </c>
      <c r="AQ46" s="119">
        <v>0.89298520903633893</v>
      </c>
      <c r="AR46" s="119">
        <v>0.86043144770973845</v>
      </c>
      <c r="AS46" s="119">
        <v>0.9098035150567787</v>
      </c>
      <c r="AT46" s="119">
        <v>0.94563447032398551</v>
      </c>
      <c r="AU46" s="119">
        <v>0.91763273759833175</v>
      </c>
      <c r="AV46" s="119">
        <v>0.89167531762598229</v>
      </c>
      <c r="AW46" s="119">
        <v>0.91682320453741595</v>
      </c>
      <c r="AX46" s="119">
        <v>0.88481640501386793</v>
      </c>
      <c r="AY46" s="119">
        <v>0.93669963275809243</v>
      </c>
      <c r="AZ46" s="119">
        <v>0.88787446814379811</v>
      </c>
      <c r="BA46" s="119">
        <v>0.89797347831935692</v>
      </c>
      <c r="BB46" s="119">
        <v>0.88960898194128279</v>
      </c>
      <c r="BC46" s="119">
        <v>0.92262261778240273</v>
      </c>
      <c r="BD46" s="119">
        <v>0.9144108189256076</v>
      </c>
      <c r="BE46" s="119">
        <v>0.89185327435646955</v>
      </c>
      <c r="BF46" s="119">
        <v>0.90210155327581387</v>
      </c>
      <c r="BG46" s="119">
        <v>0.87741727350380028</v>
      </c>
      <c r="BH46" s="119">
        <v>0.86674194070544142</v>
      </c>
      <c r="BI46" s="119">
        <v>0.96571146464816016</v>
      </c>
      <c r="BJ46" s="119">
        <v>0.89211900807716304</v>
      </c>
      <c r="BK46" s="119">
        <v>0.86254651827540652</v>
      </c>
      <c r="BL46" s="119">
        <v>0.86162400819838991</v>
      </c>
      <c r="BM46" s="119">
        <v>0.87359114415231254</v>
      </c>
      <c r="BN46" s="119">
        <v>0.89201595262384992</v>
      </c>
      <c r="BO46" s="119">
        <v>0.93723079628109729</v>
      </c>
      <c r="BP46" s="119">
        <v>0.97905220991585917</v>
      </c>
      <c r="BQ46" s="119">
        <v>0.87495143165980971</v>
      </c>
      <c r="BR46" s="119">
        <v>0.84956997069439366</v>
      </c>
      <c r="BS46" s="119">
        <v>0.84990108853212576</v>
      </c>
      <c r="BT46" s="119">
        <v>0.96910212479001223</v>
      </c>
      <c r="BU46" s="119">
        <v>0.83354339479968764</v>
      </c>
      <c r="BV46" s="119">
        <v>0.86277418192020805</v>
      </c>
      <c r="BW46" s="119">
        <v>0.8564439266392796</v>
      </c>
      <c r="BX46" s="119">
        <v>0.84362006749144391</v>
      </c>
      <c r="BY46" s="119">
        <v>0.89508842716021275</v>
      </c>
      <c r="BZ46" s="119">
        <v>0.84030764983636264</v>
      </c>
      <c r="CA46" s="119">
        <v>0.85363169829387142</v>
      </c>
      <c r="CB46" s="119">
        <v>0.82519184294058023</v>
      </c>
      <c r="CC46" s="119">
        <v>0.84971607175103858</v>
      </c>
      <c r="CD46" s="119">
        <v>0.85347085351358487</v>
      </c>
      <c r="CE46" s="119">
        <v>0.87521788407470169</v>
      </c>
      <c r="CF46" s="119">
        <v>0.85924264556637386</v>
      </c>
      <c r="CG46" s="119">
        <v>0.83939405479940932</v>
      </c>
      <c r="CH46" s="119">
        <v>0.86233360128660497</v>
      </c>
      <c r="CI46" s="119">
        <v>0.85252683846765942</v>
      </c>
      <c r="CJ46" s="119">
        <v>0.95114513780200005</v>
      </c>
      <c r="CK46" s="119">
        <v>0.834095576645977</v>
      </c>
      <c r="CL46" s="119">
        <v>0.85504629829404311</v>
      </c>
      <c r="CM46" s="119">
        <v>0.89557456352979248</v>
      </c>
      <c r="CN46" s="119">
        <v>0.90293573709031261</v>
      </c>
      <c r="CO46" s="119">
        <v>0.86878453363654495</v>
      </c>
      <c r="CP46" s="119">
        <v>0.82181424252164981</v>
      </c>
      <c r="CQ46" s="119">
        <v>0.83064881748017017</v>
      </c>
      <c r="CR46" s="119">
        <v>0.83078045300481995</v>
      </c>
    </row>
    <row r="47" spans="1:96" x14ac:dyDescent="0.3">
      <c r="A47" s="254"/>
      <c r="B47" s="59" t="s">
        <v>77</v>
      </c>
      <c r="C47" s="119">
        <v>1</v>
      </c>
      <c r="D47" s="119">
        <v>1</v>
      </c>
      <c r="E47" s="119">
        <v>1</v>
      </c>
      <c r="F47" s="119">
        <v>1</v>
      </c>
      <c r="G47" s="119">
        <v>1</v>
      </c>
      <c r="H47" s="119">
        <v>1</v>
      </c>
      <c r="I47" s="119">
        <v>1</v>
      </c>
      <c r="J47" s="119">
        <v>1</v>
      </c>
      <c r="K47" s="119">
        <v>1</v>
      </c>
      <c r="L47" s="119">
        <v>1</v>
      </c>
      <c r="M47" s="119">
        <v>1</v>
      </c>
      <c r="N47" s="119">
        <v>1</v>
      </c>
      <c r="O47" s="119">
        <v>1</v>
      </c>
      <c r="P47" s="119">
        <v>1</v>
      </c>
      <c r="Q47" s="119">
        <v>1</v>
      </c>
      <c r="R47" s="119">
        <v>1</v>
      </c>
      <c r="S47" s="119">
        <v>1</v>
      </c>
      <c r="T47" s="119">
        <v>1</v>
      </c>
      <c r="U47" s="119">
        <v>1</v>
      </c>
      <c r="V47" s="119">
        <v>1</v>
      </c>
      <c r="W47" s="119">
        <v>1</v>
      </c>
      <c r="X47" s="119">
        <v>1</v>
      </c>
      <c r="Y47" s="119">
        <v>1</v>
      </c>
      <c r="Z47" s="119">
        <v>1</v>
      </c>
      <c r="AA47" s="119">
        <v>1</v>
      </c>
      <c r="AB47" s="119">
        <v>1</v>
      </c>
      <c r="AC47" s="119">
        <v>1</v>
      </c>
      <c r="AD47" s="119">
        <v>1</v>
      </c>
      <c r="AE47" s="119">
        <v>1</v>
      </c>
      <c r="AF47" s="119">
        <v>1</v>
      </c>
      <c r="AG47" s="119">
        <v>1</v>
      </c>
      <c r="AH47" s="119">
        <v>1</v>
      </c>
      <c r="AI47" s="119">
        <v>1</v>
      </c>
      <c r="AJ47" s="119">
        <v>1</v>
      </c>
      <c r="AK47" s="119">
        <v>1</v>
      </c>
      <c r="AL47" s="119">
        <v>1</v>
      </c>
      <c r="AM47" s="119">
        <v>1</v>
      </c>
      <c r="AN47" s="119">
        <v>1</v>
      </c>
      <c r="AO47" s="119">
        <v>1</v>
      </c>
      <c r="AP47" s="119">
        <v>1</v>
      </c>
      <c r="AQ47" s="119">
        <v>1</v>
      </c>
      <c r="AR47" s="119">
        <v>1</v>
      </c>
      <c r="AS47" s="119">
        <v>1</v>
      </c>
      <c r="AT47" s="119">
        <v>1</v>
      </c>
      <c r="AU47" s="119">
        <v>1</v>
      </c>
      <c r="AV47" s="119">
        <v>1</v>
      </c>
      <c r="AW47" s="119">
        <v>1</v>
      </c>
      <c r="AX47" s="119">
        <v>1</v>
      </c>
      <c r="AY47" s="119">
        <v>1</v>
      </c>
      <c r="AZ47" s="119">
        <v>1</v>
      </c>
      <c r="BA47" s="119">
        <v>1</v>
      </c>
      <c r="BB47" s="119">
        <v>1</v>
      </c>
      <c r="BC47" s="119">
        <v>1</v>
      </c>
      <c r="BD47" s="119">
        <v>1</v>
      </c>
      <c r="BE47" s="119">
        <v>1</v>
      </c>
      <c r="BF47" s="119">
        <v>1</v>
      </c>
      <c r="BG47" s="119">
        <v>1</v>
      </c>
      <c r="BH47" s="119">
        <v>1</v>
      </c>
      <c r="BI47" s="119">
        <v>1</v>
      </c>
      <c r="BJ47" s="119">
        <v>1</v>
      </c>
      <c r="BK47" s="119">
        <v>1</v>
      </c>
      <c r="BL47" s="119">
        <v>1</v>
      </c>
      <c r="BM47" s="119">
        <v>1</v>
      </c>
      <c r="BN47" s="119">
        <v>1</v>
      </c>
      <c r="BO47" s="119">
        <v>1</v>
      </c>
      <c r="BP47" s="119">
        <v>1</v>
      </c>
      <c r="BQ47" s="119">
        <v>1</v>
      </c>
      <c r="BR47" s="119">
        <v>1</v>
      </c>
      <c r="BS47" s="119">
        <v>1</v>
      </c>
      <c r="BT47" s="119">
        <v>1</v>
      </c>
      <c r="BU47" s="119">
        <v>1</v>
      </c>
      <c r="BV47" s="119">
        <v>1</v>
      </c>
      <c r="BW47" s="119">
        <v>1</v>
      </c>
      <c r="BX47" s="119">
        <v>1</v>
      </c>
      <c r="BY47" s="119">
        <v>1</v>
      </c>
      <c r="BZ47" s="119">
        <v>1</v>
      </c>
      <c r="CA47" s="119">
        <v>1</v>
      </c>
      <c r="CB47" s="119">
        <v>1</v>
      </c>
      <c r="CC47" s="119">
        <v>1</v>
      </c>
      <c r="CD47" s="119">
        <v>1</v>
      </c>
      <c r="CE47" s="119">
        <v>1</v>
      </c>
      <c r="CF47" s="119">
        <v>1</v>
      </c>
      <c r="CG47" s="119">
        <v>1</v>
      </c>
      <c r="CH47" s="119">
        <v>1</v>
      </c>
      <c r="CI47" s="119">
        <v>1</v>
      </c>
      <c r="CJ47" s="119">
        <v>1</v>
      </c>
      <c r="CK47" s="119">
        <v>1</v>
      </c>
      <c r="CL47" s="119">
        <v>1</v>
      </c>
      <c r="CM47" s="119">
        <v>1</v>
      </c>
      <c r="CN47" s="119">
        <v>1</v>
      </c>
      <c r="CO47" s="119">
        <v>1</v>
      </c>
      <c r="CP47" s="119">
        <v>1</v>
      </c>
      <c r="CQ47" s="119">
        <v>1</v>
      </c>
      <c r="CR47" s="119">
        <v>1</v>
      </c>
    </row>
    <row r="48" spans="1:96" x14ac:dyDescent="0.3">
      <c r="A48" s="254"/>
      <c r="B48" s="59" t="s">
        <v>78</v>
      </c>
      <c r="C48" s="119">
        <v>1.0110456867156941</v>
      </c>
      <c r="D48" s="119">
        <v>0.90205107341980317</v>
      </c>
      <c r="E48" s="119">
        <v>1.0085867682976735</v>
      </c>
      <c r="F48" s="119">
        <v>1.1239686428640381</v>
      </c>
      <c r="G48" s="119">
        <v>0.99790826468956273</v>
      </c>
      <c r="H48" s="119">
        <v>1.0266447892101918</v>
      </c>
      <c r="I48" s="119">
        <v>0.97688742851084376</v>
      </c>
      <c r="J48" s="119">
        <v>1.0076745184640348</v>
      </c>
      <c r="K48" s="119">
        <v>0.89024897715216966</v>
      </c>
      <c r="L48" s="119">
        <v>1.0138020310511557</v>
      </c>
      <c r="M48" s="119">
        <v>0.91491238261919938</v>
      </c>
      <c r="N48" s="119">
        <v>0.85876330272235568</v>
      </c>
      <c r="O48" s="119">
        <v>0.90104460825691668</v>
      </c>
      <c r="P48" s="119">
        <v>0.90806616063792989</v>
      </c>
      <c r="Q48" s="119">
        <v>0.9448440337225813</v>
      </c>
      <c r="R48" s="119">
        <v>0.80217391481616995</v>
      </c>
      <c r="S48" s="119">
        <v>0.88094214128356507</v>
      </c>
      <c r="T48" s="119">
        <v>0.8604575771265639</v>
      </c>
      <c r="U48" s="119">
        <v>0.94190296697951559</v>
      </c>
      <c r="V48" s="119">
        <v>0.88863462729998755</v>
      </c>
      <c r="W48" s="119">
        <v>0.97739149775746392</v>
      </c>
      <c r="X48" s="119">
        <v>1.0228312492914824</v>
      </c>
      <c r="Y48" s="119">
        <v>0.92894259303887361</v>
      </c>
      <c r="Z48" s="119">
        <v>0.97540653790344067</v>
      </c>
      <c r="AA48" s="119">
        <v>0.83756399566405548</v>
      </c>
      <c r="AB48" s="119">
        <v>0.84763732590298579</v>
      </c>
      <c r="AC48" s="119">
        <v>0.78056102205015487</v>
      </c>
      <c r="AD48" s="119">
        <v>0.82554904747230073</v>
      </c>
      <c r="AE48" s="119">
        <v>0.892841278639811</v>
      </c>
      <c r="AF48" s="119">
        <v>0.93416031585765513</v>
      </c>
      <c r="AG48" s="119">
        <v>1.0799961034834595</v>
      </c>
      <c r="AH48" s="119">
        <v>0.88822643637966769</v>
      </c>
      <c r="AI48" s="119">
        <v>0.81055814468116172</v>
      </c>
      <c r="AJ48" s="119">
        <v>0.85183115188052172</v>
      </c>
      <c r="AK48" s="119">
        <v>0.88682402698870599</v>
      </c>
      <c r="AL48" s="119">
        <v>0.94837668106331874</v>
      </c>
      <c r="AM48" s="119">
        <v>0.81578465488110619</v>
      </c>
      <c r="AN48" s="119">
        <v>0.72342837114178604</v>
      </c>
      <c r="AO48" s="119">
        <v>0.87904649525321266</v>
      </c>
      <c r="AP48" s="119">
        <v>0.80688318407654958</v>
      </c>
      <c r="AQ48" s="119">
        <v>0.82635151003292029</v>
      </c>
      <c r="AR48" s="119">
        <v>0.86267200238356645</v>
      </c>
      <c r="AS48" s="119">
        <v>0.81122644576576497</v>
      </c>
      <c r="AT48" s="119">
        <v>0.89782786688067318</v>
      </c>
      <c r="AU48" s="119">
        <v>0.94325724789500631</v>
      </c>
      <c r="AV48" s="119">
        <v>0.94494397973288657</v>
      </c>
      <c r="AW48" s="119">
        <v>0.88533881112600266</v>
      </c>
      <c r="AX48" s="119">
        <v>0.99416768096176256</v>
      </c>
      <c r="AY48" s="119">
        <v>0.86406538755967222</v>
      </c>
      <c r="AZ48" s="119">
        <v>0.88093974575990974</v>
      </c>
      <c r="BA48" s="119">
        <v>0.82536456711401163</v>
      </c>
      <c r="BB48" s="119">
        <v>0.98894448067562557</v>
      </c>
      <c r="BC48" s="119">
        <v>0.88140832751629272</v>
      </c>
      <c r="BD48" s="119">
        <v>0.81711750373826342</v>
      </c>
      <c r="BE48" s="119">
        <v>0.85320607114810154</v>
      </c>
      <c r="BF48" s="119">
        <v>0.93886358338390641</v>
      </c>
      <c r="BG48" s="119">
        <v>0.77849693346235183</v>
      </c>
      <c r="BH48" s="119">
        <v>0.77213371487992566</v>
      </c>
      <c r="BI48" s="119">
        <v>0.74947464626489047</v>
      </c>
      <c r="BJ48" s="119">
        <v>0.9395702040761198</v>
      </c>
      <c r="BK48" s="119">
        <v>0.87429038603874887</v>
      </c>
      <c r="BL48" s="119">
        <v>0.80752399922005369</v>
      </c>
      <c r="BM48" s="119">
        <v>0.88831391280720373</v>
      </c>
      <c r="BN48" s="119">
        <v>0.80577529180874252</v>
      </c>
      <c r="BO48" s="119">
        <v>0.81375189032654605</v>
      </c>
      <c r="BP48" s="119">
        <v>0.8603540965149844</v>
      </c>
      <c r="BQ48" s="119">
        <v>0.84182685629113574</v>
      </c>
      <c r="BR48" s="119">
        <v>0.7523778381185956</v>
      </c>
      <c r="BS48" s="119">
        <v>0.69037008053204874</v>
      </c>
      <c r="BT48" s="119">
        <v>0.94271822607743649</v>
      </c>
      <c r="BU48" s="119">
        <v>0.80782248576272941</v>
      </c>
      <c r="BV48" s="119">
        <v>0.73081056539023648</v>
      </c>
      <c r="BW48" s="119">
        <v>0.75970775948723079</v>
      </c>
      <c r="BX48" s="119">
        <v>0.75339222273930351</v>
      </c>
      <c r="BY48" s="119">
        <v>0.76115276026210554</v>
      </c>
      <c r="BZ48" s="119">
        <v>0.82404602874123645</v>
      </c>
      <c r="CA48" s="119">
        <v>0.82418969219679661</v>
      </c>
      <c r="CB48" s="119">
        <v>0.86320944358599561</v>
      </c>
      <c r="CC48" s="119">
        <v>0.76624804826074566</v>
      </c>
      <c r="CD48" s="119">
        <v>0.75344584989060259</v>
      </c>
      <c r="CE48" s="119">
        <v>0.85451810020413521</v>
      </c>
      <c r="CF48" s="119">
        <v>0.85421755950711653</v>
      </c>
      <c r="CG48" s="119">
        <v>0.78117897493808586</v>
      </c>
      <c r="CH48" s="119">
        <v>0.80101725433125182</v>
      </c>
      <c r="CI48" s="119">
        <v>0.7180913395596622</v>
      </c>
      <c r="CJ48" s="119">
        <v>0.76960194140979921</v>
      </c>
      <c r="CK48" s="119">
        <v>0.70989144858565667</v>
      </c>
      <c r="CL48" s="119">
        <v>0.80438522788786415</v>
      </c>
      <c r="CM48" s="119">
        <v>0.79306764054474799</v>
      </c>
      <c r="CN48" s="119">
        <v>0.81385820529830888</v>
      </c>
      <c r="CO48" s="119">
        <v>0.82001232821855907</v>
      </c>
      <c r="CP48" s="119">
        <v>0.69444091659115803</v>
      </c>
      <c r="CQ48" s="119">
        <v>0.76561029758527632</v>
      </c>
      <c r="CR48" s="119">
        <v>0.70560373123465658</v>
      </c>
    </row>
    <row r="49" spans="1:96" x14ac:dyDescent="0.3">
      <c r="A49" s="254"/>
      <c r="B49" s="59" t="s">
        <v>96</v>
      </c>
      <c r="C49" s="119">
        <v>1.0157977232895334</v>
      </c>
      <c r="D49" s="119">
        <v>0.98536147687460718</v>
      </c>
      <c r="E49" s="119">
        <v>0.9916801095457255</v>
      </c>
      <c r="F49" s="119">
        <v>0.99416093982157439</v>
      </c>
      <c r="G49" s="119">
        <v>1.0051328884005586</v>
      </c>
      <c r="H49" s="119">
        <v>1.0016937400086794</v>
      </c>
      <c r="I49" s="119">
        <v>0.9924831008017313</v>
      </c>
      <c r="J49" s="119">
        <v>1.0106968192963357</v>
      </c>
      <c r="K49" s="119">
        <v>0.99570581866564278</v>
      </c>
      <c r="L49" s="119">
        <v>0.99271524114015419</v>
      </c>
      <c r="M49" s="119">
        <v>0.98327928108797669</v>
      </c>
      <c r="N49" s="119">
        <v>0.99124358584201167</v>
      </c>
      <c r="O49" s="119">
        <v>1.0117235208520492</v>
      </c>
      <c r="P49" s="119">
        <v>0.99927885052612064</v>
      </c>
      <c r="Q49" s="119">
        <v>0.98833672149482044</v>
      </c>
      <c r="R49" s="119">
        <v>0.97374727115077575</v>
      </c>
      <c r="S49" s="119">
        <v>0.98863301737637221</v>
      </c>
      <c r="T49" s="119">
        <v>0.98320357418149029</v>
      </c>
      <c r="U49" s="119">
        <v>0.97943401129969032</v>
      </c>
      <c r="V49" s="119">
        <v>0.9706944640053885</v>
      </c>
      <c r="W49" s="119">
        <v>0.99103697270858093</v>
      </c>
      <c r="X49" s="119">
        <v>0.99424660632490924</v>
      </c>
      <c r="Y49" s="119">
        <v>0.99545377132752655</v>
      </c>
      <c r="Z49" s="119">
        <v>1.0112385572683631</v>
      </c>
      <c r="AA49" s="119">
        <v>0.99232770198877429</v>
      </c>
      <c r="AB49" s="119">
        <v>0.98599390909888185</v>
      </c>
      <c r="AC49" s="119">
        <v>0.9842643251219827</v>
      </c>
      <c r="AD49" s="119">
        <v>0.99366728217005984</v>
      </c>
      <c r="AE49" s="119">
        <v>1.0040333853830405</v>
      </c>
      <c r="AF49" s="119">
        <v>0.95687130916397001</v>
      </c>
      <c r="AG49" s="119">
        <v>0.99730233353455766</v>
      </c>
      <c r="AH49" s="119">
        <v>0.97623645658524894</v>
      </c>
      <c r="AI49" s="119">
        <v>0.98610106954567156</v>
      </c>
      <c r="AJ49" s="119">
        <v>1.0069994308996777</v>
      </c>
      <c r="AK49" s="119">
        <v>1.0068684128940382</v>
      </c>
      <c r="AL49" s="119">
        <v>1.0034034310318571</v>
      </c>
      <c r="AM49" s="119">
        <v>0.96536323110743916</v>
      </c>
      <c r="AN49" s="119">
        <v>0.95573277210952223</v>
      </c>
      <c r="AO49" s="119">
        <v>0.9782064637118284</v>
      </c>
      <c r="AP49" s="119">
        <v>0.98146089583661933</v>
      </c>
      <c r="AQ49" s="119">
        <v>0.96683801571835504</v>
      </c>
      <c r="AR49" s="119">
        <v>0.95735185049276617</v>
      </c>
      <c r="AS49" s="119">
        <v>0.95970137566800562</v>
      </c>
      <c r="AT49" s="119">
        <v>0.97037143387424429</v>
      </c>
      <c r="AU49" s="119">
        <v>1.0002084946107714</v>
      </c>
      <c r="AV49" s="119">
        <v>0.99372400460681376</v>
      </c>
      <c r="AW49" s="119">
        <v>0.97640638138600611</v>
      </c>
      <c r="AX49" s="119">
        <v>0.96817778064269155</v>
      </c>
      <c r="AY49" s="119">
        <v>0.96974018240462045</v>
      </c>
      <c r="AZ49" s="119">
        <v>0.93639312893863458</v>
      </c>
      <c r="BA49" s="119">
        <v>0.96244022621206604</v>
      </c>
      <c r="BB49" s="119">
        <v>0.96180788733436295</v>
      </c>
      <c r="BC49" s="119">
        <v>0.9583891950280371</v>
      </c>
      <c r="BD49" s="119">
        <v>0.95677192192258131</v>
      </c>
      <c r="BE49" s="119">
        <v>0.96111080021465023</v>
      </c>
      <c r="BF49" s="119">
        <v>0.97568720895778926</v>
      </c>
      <c r="BG49" s="119">
        <v>0.96178949928073021</v>
      </c>
      <c r="BH49" s="119">
        <v>0.93492307043009282</v>
      </c>
      <c r="BI49" s="119">
        <v>0.9411257450011824</v>
      </c>
      <c r="BJ49" s="119">
        <v>0.95103863536592781</v>
      </c>
      <c r="BK49" s="119">
        <v>0.94530327668341874</v>
      </c>
      <c r="BL49" s="119">
        <v>0.96672796107405623</v>
      </c>
      <c r="BM49" s="119">
        <v>0.94148592975601808</v>
      </c>
      <c r="BN49" s="119">
        <v>0.93276335946450184</v>
      </c>
      <c r="BO49" s="119">
        <v>0.95248735804264117</v>
      </c>
      <c r="BP49" s="119">
        <v>0.93108698972978521</v>
      </c>
      <c r="BQ49" s="119">
        <v>0.94322044451497233</v>
      </c>
      <c r="BR49" s="119">
        <v>0.8904049161706995</v>
      </c>
      <c r="BS49" s="119">
        <v>0.91982635667625234</v>
      </c>
      <c r="BT49" s="119">
        <v>0.94976440224966385</v>
      </c>
      <c r="BU49" s="119">
        <v>0.93935287766350961</v>
      </c>
      <c r="BV49" s="119">
        <v>0.9240135181994662</v>
      </c>
      <c r="BW49" s="119">
        <v>0.885462853565116</v>
      </c>
      <c r="BX49" s="119">
        <v>0.92050014015128345</v>
      </c>
      <c r="BY49" s="119">
        <v>0.91865345581651137</v>
      </c>
      <c r="BZ49" s="119">
        <v>0.92746937075766334</v>
      </c>
      <c r="CA49" s="119">
        <v>0.90742549723529897</v>
      </c>
      <c r="CB49" s="119">
        <v>0.93026068581627896</v>
      </c>
      <c r="CC49" s="119">
        <v>0.91369256499730411</v>
      </c>
      <c r="CD49" s="119">
        <v>0.92906038521755241</v>
      </c>
      <c r="CE49" s="119">
        <v>0.95319656407304887</v>
      </c>
      <c r="CF49" s="119">
        <v>0.91844726984295744</v>
      </c>
      <c r="CG49" s="119">
        <v>0.93402798305495405</v>
      </c>
      <c r="CH49" s="119">
        <v>0.92164872575667811</v>
      </c>
      <c r="CI49" s="119">
        <v>0.92192289082528167</v>
      </c>
      <c r="CJ49" s="119">
        <v>0.93882652129664357</v>
      </c>
      <c r="CK49" s="119">
        <v>0.93754683469231326</v>
      </c>
      <c r="CL49" s="119">
        <v>0.90987598758453647</v>
      </c>
      <c r="CM49" s="119">
        <v>0.96685244296609529</v>
      </c>
      <c r="CN49" s="119">
        <v>0.9680320513887869</v>
      </c>
      <c r="CO49" s="119">
        <v>0.92121558605898057</v>
      </c>
      <c r="CP49" s="119">
        <v>0.89623153829728397</v>
      </c>
      <c r="CQ49" s="119">
        <v>0.92771433603641762</v>
      </c>
      <c r="CR49" s="119">
        <v>0.94119416815233881</v>
      </c>
    </row>
    <row r="50" spans="1:96" x14ac:dyDescent="0.3">
      <c r="A50" s="254"/>
      <c r="B50" s="59" t="s">
        <v>80</v>
      </c>
      <c r="C50" s="119">
        <v>1</v>
      </c>
      <c r="D50" s="119">
        <v>1</v>
      </c>
      <c r="E50" s="119">
        <v>1</v>
      </c>
      <c r="F50" s="119">
        <v>1</v>
      </c>
      <c r="G50" s="119">
        <v>1</v>
      </c>
      <c r="H50" s="119">
        <v>1</v>
      </c>
      <c r="I50" s="119">
        <v>1</v>
      </c>
      <c r="J50" s="119">
        <v>1</v>
      </c>
      <c r="K50" s="119">
        <v>1</v>
      </c>
      <c r="L50" s="119">
        <v>1</v>
      </c>
      <c r="M50" s="119">
        <v>1</v>
      </c>
      <c r="N50" s="119">
        <v>1</v>
      </c>
      <c r="O50" s="119">
        <v>1</v>
      </c>
      <c r="P50" s="119">
        <v>1</v>
      </c>
      <c r="Q50" s="119">
        <v>1</v>
      </c>
      <c r="R50" s="119">
        <v>1</v>
      </c>
      <c r="S50" s="119">
        <v>1</v>
      </c>
      <c r="T50" s="119">
        <v>1</v>
      </c>
      <c r="U50" s="119">
        <v>1</v>
      </c>
      <c r="V50" s="119">
        <v>1</v>
      </c>
      <c r="W50" s="119">
        <v>1</v>
      </c>
      <c r="X50" s="119">
        <v>1</v>
      </c>
      <c r="Y50" s="119">
        <v>1</v>
      </c>
      <c r="Z50" s="119">
        <v>1</v>
      </c>
      <c r="AA50" s="119">
        <v>1</v>
      </c>
      <c r="AB50" s="119">
        <v>1</v>
      </c>
      <c r="AC50" s="119">
        <v>1</v>
      </c>
      <c r="AD50" s="119">
        <v>1</v>
      </c>
      <c r="AE50" s="119">
        <v>1</v>
      </c>
      <c r="AF50" s="119">
        <v>1</v>
      </c>
      <c r="AG50" s="119">
        <v>1</v>
      </c>
      <c r="AH50" s="119">
        <v>1</v>
      </c>
      <c r="AI50" s="119">
        <v>1</v>
      </c>
      <c r="AJ50" s="119">
        <v>1</v>
      </c>
      <c r="AK50" s="119">
        <v>1</v>
      </c>
      <c r="AL50" s="119">
        <v>1</v>
      </c>
      <c r="AM50" s="119">
        <v>1</v>
      </c>
      <c r="AN50" s="119">
        <v>1</v>
      </c>
      <c r="AO50" s="119">
        <v>1</v>
      </c>
      <c r="AP50" s="119">
        <v>1</v>
      </c>
      <c r="AQ50" s="119">
        <v>1</v>
      </c>
      <c r="AR50" s="119">
        <v>1</v>
      </c>
      <c r="AS50" s="119">
        <v>1</v>
      </c>
      <c r="AT50" s="119">
        <v>1</v>
      </c>
      <c r="AU50" s="119">
        <v>1</v>
      </c>
      <c r="AV50" s="119">
        <v>1</v>
      </c>
      <c r="AW50" s="119">
        <v>1</v>
      </c>
      <c r="AX50" s="119">
        <v>1</v>
      </c>
      <c r="AY50" s="119">
        <v>1</v>
      </c>
      <c r="AZ50" s="119">
        <v>1</v>
      </c>
      <c r="BA50" s="119">
        <v>1</v>
      </c>
      <c r="BB50" s="119">
        <v>1</v>
      </c>
      <c r="BC50" s="119">
        <v>1</v>
      </c>
      <c r="BD50" s="119">
        <v>1</v>
      </c>
      <c r="BE50" s="119">
        <v>1</v>
      </c>
      <c r="BF50" s="119">
        <v>1</v>
      </c>
      <c r="BG50" s="119">
        <v>1</v>
      </c>
      <c r="BH50" s="119">
        <v>1</v>
      </c>
      <c r="BI50" s="119">
        <v>1</v>
      </c>
      <c r="BJ50" s="119">
        <v>1</v>
      </c>
      <c r="BK50" s="119">
        <v>1</v>
      </c>
      <c r="BL50" s="119">
        <v>1</v>
      </c>
      <c r="BM50" s="119">
        <v>1</v>
      </c>
      <c r="BN50" s="119">
        <v>1</v>
      </c>
      <c r="BO50" s="119">
        <v>1</v>
      </c>
      <c r="BP50" s="119">
        <v>1</v>
      </c>
      <c r="BQ50" s="119">
        <v>1</v>
      </c>
      <c r="BR50" s="119">
        <v>1</v>
      </c>
      <c r="BS50" s="119">
        <v>1</v>
      </c>
      <c r="BT50" s="119">
        <v>1</v>
      </c>
      <c r="BU50" s="119">
        <v>1</v>
      </c>
      <c r="BV50" s="119">
        <v>1</v>
      </c>
      <c r="BW50" s="119">
        <v>1</v>
      </c>
      <c r="BX50" s="119">
        <v>1</v>
      </c>
      <c r="BY50" s="119">
        <v>1</v>
      </c>
      <c r="BZ50" s="119">
        <v>1</v>
      </c>
      <c r="CA50" s="119">
        <v>1</v>
      </c>
      <c r="CB50" s="119">
        <v>1</v>
      </c>
      <c r="CC50" s="119">
        <v>1</v>
      </c>
      <c r="CD50" s="119">
        <v>1</v>
      </c>
      <c r="CE50" s="119">
        <v>1</v>
      </c>
      <c r="CF50" s="119">
        <v>1</v>
      </c>
      <c r="CG50" s="119">
        <v>1</v>
      </c>
      <c r="CH50" s="119">
        <v>1</v>
      </c>
      <c r="CI50" s="119">
        <v>1</v>
      </c>
      <c r="CJ50" s="119">
        <v>1</v>
      </c>
      <c r="CK50" s="119">
        <v>1</v>
      </c>
      <c r="CL50" s="119">
        <v>1</v>
      </c>
      <c r="CM50" s="119">
        <v>1</v>
      </c>
      <c r="CN50" s="119">
        <v>1</v>
      </c>
      <c r="CO50" s="119">
        <v>1</v>
      </c>
      <c r="CP50" s="119">
        <v>1</v>
      </c>
      <c r="CQ50" s="119">
        <v>1</v>
      </c>
      <c r="CR50" s="119">
        <v>1</v>
      </c>
    </row>
    <row r="51" spans="1:96" x14ac:dyDescent="0.3">
      <c r="A51" s="254"/>
      <c r="B51" s="59" t="s">
        <v>81</v>
      </c>
      <c r="C51" s="119">
        <v>1</v>
      </c>
      <c r="D51" s="119">
        <v>1</v>
      </c>
      <c r="E51" s="119">
        <v>1</v>
      </c>
      <c r="F51" s="119">
        <v>1</v>
      </c>
      <c r="G51" s="119">
        <v>1</v>
      </c>
      <c r="H51" s="119">
        <v>1</v>
      </c>
      <c r="I51" s="119">
        <v>1</v>
      </c>
      <c r="J51" s="119">
        <v>1</v>
      </c>
      <c r="K51" s="119">
        <v>1</v>
      </c>
      <c r="L51" s="119">
        <v>1</v>
      </c>
      <c r="M51" s="119">
        <v>1</v>
      </c>
      <c r="N51" s="119">
        <v>1</v>
      </c>
      <c r="O51" s="119">
        <v>1</v>
      </c>
      <c r="P51" s="119">
        <v>1</v>
      </c>
      <c r="Q51" s="119">
        <v>1</v>
      </c>
      <c r="R51" s="119">
        <v>1</v>
      </c>
      <c r="S51" s="119">
        <v>1</v>
      </c>
      <c r="T51" s="119">
        <v>1</v>
      </c>
      <c r="U51" s="119">
        <v>1</v>
      </c>
      <c r="V51" s="119">
        <v>1</v>
      </c>
      <c r="W51" s="119">
        <v>1</v>
      </c>
      <c r="X51" s="119">
        <v>1</v>
      </c>
      <c r="Y51" s="119">
        <v>1</v>
      </c>
      <c r="Z51" s="119">
        <v>1</v>
      </c>
      <c r="AA51" s="119">
        <v>1</v>
      </c>
      <c r="AB51" s="119">
        <v>1</v>
      </c>
      <c r="AC51" s="119">
        <v>1</v>
      </c>
      <c r="AD51" s="119">
        <v>1</v>
      </c>
      <c r="AE51" s="119">
        <v>1</v>
      </c>
      <c r="AF51" s="119">
        <v>1</v>
      </c>
      <c r="AG51" s="119">
        <v>1</v>
      </c>
      <c r="AH51" s="119">
        <v>1</v>
      </c>
      <c r="AI51" s="119">
        <v>1</v>
      </c>
      <c r="AJ51" s="119">
        <v>1</v>
      </c>
      <c r="AK51" s="119">
        <v>1</v>
      </c>
      <c r="AL51" s="119">
        <v>1</v>
      </c>
      <c r="AM51" s="119">
        <v>1</v>
      </c>
      <c r="AN51" s="119">
        <v>1</v>
      </c>
      <c r="AO51" s="119">
        <v>1</v>
      </c>
      <c r="AP51" s="119">
        <v>1</v>
      </c>
      <c r="AQ51" s="119">
        <v>1</v>
      </c>
      <c r="AR51" s="119">
        <v>1</v>
      </c>
      <c r="AS51" s="119">
        <v>1</v>
      </c>
      <c r="AT51" s="119">
        <v>1</v>
      </c>
      <c r="AU51" s="119">
        <v>1</v>
      </c>
      <c r="AV51" s="119">
        <v>1</v>
      </c>
      <c r="AW51" s="119">
        <v>1</v>
      </c>
      <c r="AX51" s="119">
        <v>1</v>
      </c>
      <c r="AY51" s="119">
        <v>1</v>
      </c>
      <c r="AZ51" s="119">
        <v>1</v>
      </c>
      <c r="BA51" s="119">
        <v>1</v>
      </c>
      <c r="BB51" s="119">
        <v>1</v>
      </c>
      <c r="BC51" s="119">
        <v>1</v>
      </c>
      <c r="BD51" s="119">
        <v>1</v>
      </c>
      <c r="BE51" s="119">
        <v>1</v>
      </c>
      <c r="BF51" s="119">
        <v>1</v>
      </c>
      <c r="BG51" s="119">
        <v>1</v>
      </c>
      <c r="BH51" s="119">
        <v>1</v>
      </c>
      <c r="BI51" s="119">
        <v>1</v>
      </c>
      <c r="BJ51" s="119">
        <v>1</v>
      </c>
      <c r="BK51" s="119">
        <v>1</v>
      </c>
      <c r="BL51" s="119">
        <v>1</v>
      </c>
      <c r="BM51" s="119">
        <v>1</v>
      </c>
      <c r="BN51" s="119">
        <v>1</v>
      </c>
      <c r="BO51" s="119">
        <v>1</v>
      </c>
      <c r="BP51" s="119">
        <v>1</v>
      </c>
      <c r="BQ51" s="119">
        <v>1</v>
      </c>
      <c r="BR51" s="119">
        <v>1</v>
      </c>
      <c r="BS51" s="119">
        <v>1</v>
      </c>
      <c r="BT51" s="119">
        <v>1</v>
      </c>
      <c r="BU51" s="119">
        <v>1</v>
      </c>
      <c r="BV51" s="119">
        <v>1</v>
      </c>
      <c r="BW51" s="119">
        <v>1</v>
      </c>
      <c r="BX51" s="119">
        <v>1</v>
      </c>
      <c r="BY51" s="119">
        <v>1</v>
      </c>
      <c r="BZ51" s="119">
        <v>1</v>
      </c>
      <c r="CA51" s="119">
        <v>1</v>
      </c>
      <c r="CB51" s="119">
        <v>1</v>
      </c>
      <c r="CC51" s="119">
        <v>1</v>
      </c>
      <c r="CD51" s="119">
        <v>1</v>
      </c>
      <c r="CE51" s="119">
        <v>1</v>
      </c>
      <c r="CF51" s="119">
        <v>1</v>
      </c>
      <c r="CG51" s="119">
        <v>1</v>
      </c>
      <c r="CH51" s="119">
        <v>1</v>
      </c>
      <c r="CI51" s="119">
        <v>1</v>
      </c>
      <c r="CJ51" s="119">
        <v>1</v>
      </c>
      <c r="CK51" s="119">
        <v>1</v>
      </c>
      <c r="CL51" s="119">
        <v>1</v>
      </c>
      <c r="CM51" s="119">
        <v>1</v>
      </c>
      <c r="CN51" s="119">
        <v>1</v>
      </c>
      <c r="CO51" s="119">
        <v>1</v>
      </c>
      <c r="CP51" s="119">
        <v>1</v>
      </c>
      <c r="CQ51" s="119">
        <v>1</v>
      </c>
      <c r="CR51" s="119">
        <v>1</v>
      </c>
    </row>
    <row r="52" spans="1:96" x14ac:dyDescent="0.3">
      <c r="A52" s="254"/>
      <c r="B52" s="59" t="s">
        <v>82</v>
      </c>
      <c r="C52" s="119">
        <v>1.0650510277827805</v>
      </c>
      <c r="D52" s="119">
        <v>0.95378917902261517</v>
      </c>
      <c r="E52" s="119">
        <v>0.98257656795770409</v>
      </c>
      <c r="F52" s="119">
        <v>1.0796176153086317</v>
      </c>
      <c r="G52" s="119">
        <v>0.97181141750525146</v>
      </c>
      <c r="H52" s="119">
        <v>0.9521488334447118</v>
      </c>
      <c r="I52" s="119">
        <v>0.90786611044180887</v>
      </c>
      <c r="J52" s="119">
        <v>1.0358353159807434</v>
      </c>
      <c r="K52" s="119">
        <v>1.0882377244822961</v>
      </c>
      <c r="L52" s="119">
        <v>1.0422291765281027</v>
      </c>
      <c r="M52" s="119">
        <v>1.0586377896426862</v>
      </c>
      <c r="N52" s="119">
        <v>1.0032672658138528</v>
      </c>
      <c r="O52" s="119">
        <v>1.0131692744606378</v>
      </c>
      <c r="P52" s="119">
        <v>0.96938753659368859</v>
      </c>
      <c r="Q52" s="119">
        <v>0.99566465185771369</v>
      </c>
      <c r="R52" s="119">
        <v>0.92135162269701898</v>
      </c>
      <c r="S52" s="119">
        <v>0.96644900013694313</v>
      </c>
      <c r="T52" s="119">
        <v>0.99149481841164921</v>
      </c>
      <c r="U52" s="119">
        <v>1.026716204558461</v>
      </c>
      <c r="V52" s="119">
        <v>0.94375799947926997</v>
      </c>
      <c r="W52" s="119">
        <v>0.94168094625554166</v>
      </c>
      <c r="X52" s="119">
        <v>0.9785438996273107</v>
      </c>
      <c r="Y52" s="119">
        <v>0.89678281479588318</v>
      </c>
      <c r="Z52" s="119">
        <v>1.0436768869062685</v>
      </c>
      <c r="AA52" s="119">
        <v>1.0932406881432928</v>
      </c>
      <c r="AB52" s="119">
        <v>0.99427172861238622</v>
      </c>
      <c r="AC52" s="119">
        <v>0.96224245784485207</v>
      </c>
      <c r="AD52" s="119">
        <v>1.0088591716411714</v>
      </c>
      <c r="AE52" s="119">
        <v>1.0355363447454875</v>
      </c>
      <c r="AF52" s="119">
        <v>0.87034860346656573</v>
      </c>
      <c r="AG52" s="119">
        <v>0.91920667686657243</v>
      </c>
      <c r="AH52" s="119">
        <v>1.0513621313598964</v>
      </c>
      <c r="AI52" s="119">
        <v>1.0499438186029044</v>
      </c>
      <c r="AJ52" s="119">
        <v>0.99885012583471844</v>
      </c>
      <c r="AK52" s="119">
        <v>0.87726161039410555</v>
      </c>
      <c r="AL52" s="119">
        <v>0.98769734826446676</v>
      </c>
      <c r="AM52" s="119">
        <v>1.0970903622943846</v>
      </c>
      <c r="AN52" s="119">
        <v>0.97868201000998223</v>
      </c>
      <c r="AO52" s="119">
        <v>0.97860946108088398</v>
      </c>
      <c r="AP52" s="119">
        <v>1.0250193737034894</v>
      </c>
      <c r="AQ52" s="119">
        <v>1.0615473325397506</v>
      </c>
      <c r="AR52" s="119">
        <v>1.0836417981364097</v>
      </c>
      <c r="AS52" s="119">
        <v>0.99059356544654797</v>
      </c>
      <c r="AT52" s="119">
        <v>0.96499477974633108</v>
      </c>
      <c r="AU52" s="119">
        <v>1.0285140449891674</v>
      </c>
      <c r="AV52" s="119">
        <v>1.0441989145447288</v>
      </c>
      <c r="AW52" s="119">
        <v>0.9515703256798197</v>
      </c>
      <c r="AX52" s="119">
        <v>1.0454754357070144</v>
      </c>
      <c r="AY52" s="119">
        <v>1.0253747121540344</v>
      </c>
      <c r="AZ52" s="119">
        <v>1.0283334570487113</v>
      </c>
      <c r="BA52" s="119">
        <v>1.0457047210808259</v>
      </c>
      <c r="BB52" s="119">
        <v>1.0235463518141039</v>
      </c>
      <c r="BC52" s="119">
        <v>0.92195612231036317</v>
      </c>
      <c r="BD52" s="119">
        <v>1.0962211266863811</v>
      </c>
      <c r="BE52" s="119">
        <v>1.0676490051822158</v>
      </c>
      <c r="BF52" s="119">
        <v>0.89009376819150388</v>
      </c>
      <c r="BG52" s="119">
        <v>1.0945081736352602</v>
      </c>
      <c r="BH52" s="119">
        <v>0.97113346471375428</v>
      </c>
      <c r="BI52" s="119">
        <v>0.87354367072338501</v>
      </c>
      <c r="BJ52" s="119">
        <v>0.90231777957749471</v>
      </c>
      <c r="BK52" s="119">
        <v>1.0223008118142676</v>
      </c>
      <c r="BL52" s="119">
        <v>0.97271054237246846</v>
      </c>
      <c r="BM52" s="119">
        <v>0.97587062834819638</v>
      </c>
      <c r="BN52" s="119">
        <v>1.0569916422116696</v>
      </c>
      <c r="BO52" s="119">
        <v>0.88394022054947907</v>
      </c>
      <c r="BP52" s="119">
        <v>0.88365392275415455</v>
      </c>
      <c r="BQ52" s="119">
        <v>0.98545756783987926</v>
      </c>
      <c r="BR52" s="119">
        <v>1.0185867949403176</v>
      </c>
      <c r="BS52" s="119">
        <v>1.0463506717522291</v>
      </c>
      <c r="BT52" s="119">
        <v>0.8742167069554504</v>
      </c>
      <c r="BU52" s="119">
        <v>1.1267423279534119</v>
      </c>
      <c r="BV52" s="119">
        <v>0.98761342246635708</v>
      </c>
      <c r="BW52" s="119">
        <v>1.0456177283217654</v>
      </c>
      <c r="BX52" s="119">
        <v>0.98857299410106669</v>
      </c>
      <c r="BY52" s="119">
        <v>1.1376119572153618</v>
      </c>
      <c r="BZ52" s="119">
        <v>0.90767119402071772</v>
      </c>
      <c r="CA52" s="119">
        <v>0.98003384294212526</v>
      </c>
      <c r="CB52" s="119">
        <v>1.0914790026384478</v>
      </c>
      <c r="CC52" s="119">
        <v>1.0577218159134552</v>
      </c>
      <c r="CD52" s="119">
        <v>1.0732585408350837</v>
      </c>
      <c r="CE52" s="119">
        <v>0.89841050021258861</v>
      </c>
      <c r="CF52" s="119">
        <v>1.1001847791804478</v>
      </c>
      <c r="CG52" s="119">
        <v>1.0999771984042805</v>
      </c>
      <c r="CH52" s="119">
        <v>1.0997696176281133</v>
      </c>
      <c r="CI52" s="119">
        <v>0.96628163535281153</v>
      </c>
      <c r="CJ52" s="119">
        <v>0.88901859655362436</v>
      </c>
      <c r="CK52" s="119">
        <v>1.219655937024398</v>
      </c>
      <c r="CL52" s="119">
        <v>0.99243493727476129</v>
      </c>
      <c r="CM52" s="119">
        <v>0.96492503981941335</v>
      </c>
      <c r="CN52" s="119">
        <v>1.0954779542640023</v>
      </c>
      <c r="CO52" s="119">
        <v>0.99400745815269009</v>
      </c>
      <c r="CP52" s="119">
        <v>1.0804038450790057</v>
      </c>
      <c r="CQ52" s="119">
        <v>1.385211671527421</v>
      </c>
      <c r="CR52" s="119">
        <v>1.1325000756569157</v>
      </c>
    </row>
    <row r="53" spans="1:96" x14ac:dyDescent="0.3">
      <c r="A53" s="254"/>
      <c r="B53" s="59" t="s">
        <v>83</v>
      </c>
      <c r="C53" s="119">
        <v>1</v>
      </c>
      <c r="D53" s="119">
        <v>1</v>
      </c>
      <c r="E53" s="119">
        <v>1</v>
      </c>
      <c r="F53" s="119">
        <v>1</v>
      </c>
      <c r="G53" s="119">
        <v>1</v>
      </c>
      <c r="H53" s="119">
        <v>1</v>
      </c>
      <c r="I53" s="119">
        <v>1</v>
      </c>
      <c r="J53" s="119">
        <v>1</v>
      </c>
      <c r="K53" s="119">
        <v>1</v>
      </c>
      <c r="L53" s="119">
        <v>1</v>
      </c>
      <c r="M53" s="119">
        <v>1</v>
      </c>
      <c r="N53" s="119">
        <v>1</v>
      </c>
      <c r="O53" s="119">
        <v>1</v>
      </c>
      <c r="P53" s="119">
        <v>1</v>
      </c>
      <c r="Q53" s="119">
        <v>1</v>
      </c>
      <c r="R53" s="119">
        <v>1</v>
      </c>
      <c r="S53" s="119">
        <v>1</v>
      </c>
      <c r="T53" s="119">
        <v>1</v>
      </c>
      <c r="U53" s="119">
        <v>1</v>
      </c>
      <c r="V53" s="119">
        <v>1</v>
      </c>
      <c r="W53" s="119">
        <v>1</v>
      </c>
      <c r="X53" s="119">
        <v>1</v>
      </c>
      <c r="Y53" s="119">
        <v>1</v>
      </c>
      <c r="Z53" s="119">
        <v>1</v>
      </c>
      <c r="AA53" s="119">
        <v>1</v>
      </c>
      <c r="AB53" s="119">
        <v>1</v>
      </c>
      <c r="AC53" s="119">
        <v>1</v>
      </c>
      <c r="AD53" s="119">
        <v>1</v>
      </c>
      <c r="AE53" s="119">
        <v>1</v>
      </c>
      <c r="AF53" s="119">
        <v>1</v>
      </c>
      <c r="AG53" s="119">
        <v>1</v>
      </c>
      <c r="AH53" s="119">
        <v>1</v>
      </c>
      <c r="AI53" s="119">
        <v>1</v>
      </c>
      <c r="AJ53" s="119">
        <v>1</v>
      </c>
      <c r="AK53" s="119">
        <v>1</v>
      </c>
      <c r="AL53" s="119">
        <v>1</v>
      </c>
      <c r="AM53" s="119">
        <v>1</v>
      </c>
      <c r="AN53" s="119">
        <v>1</v>
      </c>
      <c r="AO53" s="119">
        <v>1</v>
      </c>
      <c r="AP53" s="119">
        <v>1</v>
      </c>
      <c r="AQ53" s="119">
        <v>1</v>
      </c>
      <c r="AR53" s="119">
        <v>1</v>
      </c>
      <c r="AS53" s="119">
        <v>1</v>
      </c>
      <c r="AT53" s="119">
        <v>1</v>
      </c>
      <c r="AU53" s="119">
        <v>1</v>
      </c>
      <c r="AV53" s="119">
        <v>1</v>
      </c>
      <c r="AW53" s="119">
        <v>1</v>
      </c>
      <c r="AX53" s="119">
        <v>1</v>
      </c>
      <c r="AY53" s="119">
        <v>1</v>
      </c>
      <c r="AZ53" s="119">
        <v>1</v>
      </c>
      <c r="BA53" s="119">
        <v>1</v>
      </c>
      <c r="BB53" s="119">
        <v>1</v>
      </c>
      <c r="BC53" s="119">
        <v>1</v>
      </c>
      <c r="BD53" s="119">
        <v>1</v>
      </c>
      <c r="BE53" s="119">
        <v>1</v>
      </c>
      <c r="BF53" s="119">
        <v>1</v>
      </c>
      <c r="BG53" s="119">
        <v>1</v>
      </c>
      <c r="BH53" s="119">
        <v>1</v>
      </c>
      <c r="BI53" s="119">
        <v>1</v>
      </c>
      <c r="BJ53" s="119">
        <v>1</v>
      </c>
      <c r="BK53" s="119">
        <v>1</v>
      </c>
      <c r="BL53" s="119">
        <v>1</v>
      </c>
      <c r="BM53" s="119">
        <v>1</v>
      </c>
      <c r="BN53" s="119">
        <v>1</v>
      </c>
      <c r="BO53" s="119">
        <v>1</v>
      </c>
      <c r="BP53" s="119">
        <v>1</v>
      </c>
      <c r="BQ53" s="119">
        <v>1</v>
      </c>
      <c r="BR53" s="119">
        <v>1</v>
      </c>
      <c r="BS53" s="119">
        <v>1</v>
      </c>
      <c r="BT53" s="119">
        <v>1</v>
      </c>
      <c r="BU53" s="119">
        <v>1</v>
      </c>
      <c r="BV53" s="119">
        <v>1</v>
      </c>
      <c r="BW53" s="119">
        <v>1</v>
      </c>
      <c r="BX53" s="119">
        <v>1</v>
      </c>
      <c r="BY53" s="119">
        <v>1</v>
      </c>
      <c r="BZ53" s="119">
        <v>1</v>
      </c>
      <c r="CA53" s="119">
        <v>1</v>
      </c>
      <c r="CB53" s="119">
        <v>1</v>
      </c>
      <c r="CC53" s="119">
        <v>1</v>
      </c>
      <c r="CD53" s="119">
        <v>1</v>
      </c>
      <c r="CE53" s="119">
        <v>1</v>
      </c>
      <c r="CF53" s="119">
        <v>1</v>
      </c>
      <c r="CG53" s="119">
        <v>1</v>
      </c>
      <c r="CH53" s="119">
        <v>1</v>
      </c>
      <c r="CI53" s="119">
        <v>1</v>
      </c>
      <c r="CJ53" s="119">
        <v>1</v>
      </c>
      <c r="CK53" s="119">
        <v>1</v>
      </c>
      <c r="CL53" s="119">
        <v>1</v>
      </c>
      <c r="CM53" s="119">
        <v>1</v>
      </c>
      <c r="CN53" s="119">
        <v>1</v>
      </c>
      <c r="CO53" s="119">
        <v>1</v>
      </c>
      <c r="CP53" s="119">
        <v>1</v>
      </c>
      <c r="CQ53" s="119">
        <v>1</v>
      </c>
      <c r="CR53" s="119">
        <v>1</v>
      </c>
    </row>
    <row r="54" spans="1:96" x14ac:dyDescent="0.3">
      <c r="A54" s="255"/>
      <c r="B54" s="59" t="s">
        <v>84</v>
      </c>
      <c r="C54" s="119">
        <v>1</v>
      </c>
      <c r="D54" s="119">
        <v>1</v>
      </c>
      <c r="E54" s="119">
        <v>1</v>
      </c>
      <c r="F54" s="119">
        <v>1</v>
      </c>
      <c r="G54" s="119">
        <v>1</v>
      </c>
      <c r="H54" s="119">
        <v>1</v>
      </c>
      <c r="I54" s="119">
        <v>1</v>
      </c>
      <c r="J54" s="119">
        <v>1</v>
      </c>
      <c r="K54" s="119">
        <v>1</v>
      </c>
      <c r="L54" s="119">
        <v>1</v>
      </c>
      <c r="M54" s="119">
        <v>1</v>
      </c>
      <c r="N54" s="119">
        <v>1</v>
      </c>
      <c r="O54" s="119">
        <v>1</v>
      </c>
      <c r="P54" s="119">
        <v>1</v>
      </c>
      <c r="Q54" s="119">
        <v>1</v>
      </c>
      <c r="R54" s="119">
        <v>1</v>
      </c>
      <c r="S54" s="119">
        <v>1</v>
      </c>
      <c r="T54" s="119">
        <v>1</v>
      </c>
      <c r="U54" s="119">
        <v>1</v>
      </c>
      <c r="V54" s="119">
        <v>1</v>
      </c>
      <c r="W54" s="119">
        <v>1</v>
      </c>
      <c r="X54" s="119">
        <v>1</v>
      </c>
      <c r="Y54" s="119">
        <v>1</v>
      </c>
      <c r="Z54" s="119">
        <v>1</v>
      </c>
      <c r="AA54" s="119">
        <v>1</v>
      </c>
      <c r="AB54" s="119">
        <v>1</v>
      </c>
      <c r="AC54" s="119">
        <v>1</v>
      </c>
      <c r="AD54" s="119">
        <v>1</v>
      </c>
      <c r="AE54" s="119">
        <v>1</v>
      </c>
      <c r="AF54" s="119">
        <v>1</v>
      </c>
      <c r="AG54" s="119">
        <v>1</v>
      </c>
      <c r="AH54" s="119">
        <v>1</v>
      </c>
      <c r="AI54" s="119">
        <v>1</v>
      </c>
      <c r="AJ54" s="119">
        <v>1</v>
      </c>
      <c r="AK54" s="119">
        <v>1</v>
      </c>
      <c r="AL54" s="119">
        <v>1</v>
      </c>
      <c r="AM54" s="119">
        <v>1</v>
      </c>
      <c r="AN54" s="119">
        <v>1</v>
      </c>
      <c r="AO54" s="119">
        <v>1</v>
      </c>
      <c r="AP54" s="119">
        <v>1</v>
      </c>
      <c r="AQ54" s="119">
        <v>1</v>
      </c>
      <c r="AR54" s="119">
        <v>1</v>
      </c>
      <c r="AS54" s="119">
        <v>1</v>
      </c>
      <c r="AT54" s="119">
        <v>1</v>
      </c>
      <c r="AU54" s="119">
        <v>1</v>
      </c>
      <c r="AV54" s="119">
        <v>1</v>
      </c>
      <c r="AW54" s="119">
        <v>1</v>
      </c>
      <c r="AX54" s="119">
        <v>1</v>
      </c>
      <c r="AY54" s="119">
        <v>1</v>
      </c>
      <c r="AZ54" s="119">
        <v>1</v>
      </c>
      <c r="BA54" s="119">
        <v>1</v>
      </c>
      <c r="BB54" s="119">
        <v>1</v>
      </c>
      <c r="BC54" s="119">
        <v>1</v>
      </c>
      <c r="BD54" s="119">
        <v>1</v>
      </c>
      <c r="BE54" s="119">
        <v>1</v>
      </c>
      <c r="BF54" s="119">
        <v>1</v>
      </c>
      <c r="BG54" s="119">
        <v>1</v>
      </c>
      <c r="BH54" s="119">
        <v>1</v>
      </c>
      <c r="BI54" s="119">
        <v>1</v>
      </c>
      <c r="BJ54" s="119">
        <v>1</v>
      </c>
      <c r="BK54" s="119">
        <v>1</v>
      </c>
      <c r="BL54" s="119">
        <v>1</v>
      </c>
      <c r="BM54" s="119">
        <v>1</v>
      </c>
      <c r="BN54" s="119">
        <v>1</v>
      </c>
      <c r="BO54" s="119">
        <v>1</v>
      </c>
      <c r="BP54" s="119">
        <v>1</v>
      </c>
      <c r="BQ54" s="119">
        <v>1</v>
      </c>
      <c r="BR54" s="119">
        <v>1</v>
      </c>
      <c r="BS54" s="119">
        <v>1</v>
      </c>
      <c r="BT54" s="119">
        <v>1</v>
      </c>
      <c r="BU54" s="119">
        <v>1</v>
      </c>
      <c r="BV54" s="119">
        <v>1</v>
      </c>
      <c r="BW54" s="119">
        <v>1</v>
      </c>
      <c r="BX54" s="119">
        <v>1</v>
      </c>
      <c r="BY54" s="119">
        <v>1</v>
      </c>
      <c r="BZ54" s="119">
        <v>1</v>
      </c>
      <c r="CA54" s="119">
        <v>1</v>
      </c>
      <c r="CB54" s="119">
        <v>1</v>
      </c>
      <c r="CC54" s="119">
        <v>1</v>
      </c>
      <c r="CD54" s="119">
        <v>1</v>
      </c>
      <c r="CE54" s="119">
        <v>1</v>
      </c>
      <c r="CF54" s="119">
        <v>1</v>
      </c>
      <c r="CG54" s="119">
        <v>1</v>
      </c>
      <c r="CH54" s="119">
        <v>1</v>
      </c>
      <c r="CI54" s="119">
        <v>1</v>
      </c>
      <c r="CJ54" s="119">
        <v>1</v>
      </c>
      <c r="CK54" s="119">
        <v>1</v>
      </c>
      <c r="CL54" s="119">
        <v>1</v>
      </c>
      <c r="CM54" s="119">
        <v>1</v>
      </c>
      <c r="CN54" s="119">
        <v>1</v>
      </c>
      <c r="CO54" s="119">
        <v>1</v>
      </c>
      <c r="CP54" s="119">
        <v>1</v>
      </c>
      <c r="CQ54" s="119">
        <v>1</v>
      </c>
      <c r="CR54" s="119">
        <v>1</v>
      </c>
    </row>
    <row r="55" spans="1:96" x14ac:dyDescent="0.3">
      <c r="A55" s="253" t="s">
        <v>15</v>
      </c>
      <c r="B55" s="59" t="s">
        <v>72</v>
      </c>
      <c r="C55" s="119">
        <v>1.01673895163224</v>
      </c>
      <c r="D55" s="119">
        <v>1.02640761087968</v>
      </c>
      <c r="E55" s="119">
        <v>0.98229833849751702</v>
      </c>
      <c r="F55" s="119">
        <v>1.0223323250529599</v>
      </c>
      <c r="G55" s="119">
        <v>0.97540239475280111</v>
      </c>
      <c r="H55" s="119">
        <v>0.88475730684222198</v>
      </c>
      <c r="I55" s="119">
        <v>1.02397858656552</v>
      </c>
      <c r="J55" s="119">
        <v>1.01343308374091</v>
      </c>
      <c r="K55" s="119">
        <v>1.00264836708387</v>
      </c>
      <c r="L55" s="119">
        <v>1.01445014647215</v>
      </c>
      <c r="M55" s="119">
        <v>0.99247322058128196</v>
      </c>
      <c r="N55" s="119">
        <v>0.93745315232466697</v>
      </c>
      <c r="O55" s="119">
        <v>1.00421241854319</v>
      </c>
      <c r="P55" s="119">
        <v>1.0107697909683699</v>
      </c>
      <c r="Q55" s="119">
        <v>1.0269097115746599</v>
      </c>
      <c r="R55" s="119">
        <v>1.02357291415393</v>
      </c>
      <c r="S55" s="119">
        <v>1.02936904061859</v>
      </c>
      <c r="T55" s="119">
        <v>1.01688723654826</v>
      </c>
      <c r="U55" s="119">
        <v>1.01677040425729</v>
      </c>
      <c r="V55" s="119">
        <v>1.0283285137986999</v>
      </c>
      <c r="W55" s="119">
        <v>1.0525802330923999</v>
      </c>
      <c r="X55" s="119">
        <v>1.01031472986292</v>
      </c>
      <c r="Y55" s="119">
        <v>0.88621933521632601</v>
      </c>
      <c r="Z55" s="119">
        <v>1.05785784517117</v>
      </c>
      <c r="AA55" s="119">
        <v>0.99170255799840801</v>
      </c>
      <c r="AB55" s="119">
        <v>0.86318167134642099</v>
      </c>
      <c r="AC55" s="119">
        <v>0.93801355886874505</v>
      </c>
      <c r="AD55" s="119">
        <v>1.00047656948635</v>
      </c>
      <c r="AE55" s="119">
        <v>0.99863216972205404</v>
      </c>
      <c r="AF55" s="119">
        <v>0.889018254941634</v>
      </c>
      <c r="AG55" s="119">
        <v>0.93679784210530803</v>
      </c>
      <c r="AH55" s="119">
        <v>0.99772142806536213</v>
      </c>
      <c r="AI55" s="119">
        <v>0.87666917511226095</v>
      </c>
      <c r="AJ55" s="119">
        <v>1.02146504901373</v>
      </c>
      <c r="AK55" s="119">
        <v>0.90763648217472315</v>
      </c>
      <c r="AL55" s="119">
        <v>0.979315593014629</v>
      </c>
      <c r="AM55" s="119">
        <v>0.99482300670768198</v>
      </c>
      <c r="AN55" s="119">
        <v>0.9944625342502259</v>
      </c>
      <c r="AO55" s="119">
        <v>1.02006239990304</v>
      </c>
      <c r="AP55" s="119">
        <v>0.98085577626585296</v>
      </c>
      <c r="AQ55" s="119">
        <v>0.95898717493594698</v>
      </c>
      <c r="AR55" s="119">
        <v>0.96293277488271511</v>
      </c>
      <c r="AS55" s="119">
        <v>0.97247760430280694</v>
      </c>
      <c r="AT55" s="119">
        <v>0.92855182620649102</v>
      </c>
      <c r="AU55" s="119">
        <v>0.98796956079667297</v>
      </c>
      <c r="AV55" s="119">
        <v>0.97814084751105601</v>
      </c>
      <c r="AW55" s="119">
        <v>0.92350714893419905</v>
      </c>
      <c r="AX55" s="119">
        <v>0.89288222342598589</v>
      </c>
      <c r="AY55" s="119">
        <v>0.99271792470149411</v>
      </c>
      <c r="AZ55" s="119">
        <v>0.95737226797783215</v>
      </c>
      <c r="BA55" s="119">
        <v>0.96149538091560394</v>
      </c>
      <c r="BB55" s="119">
        <v>0.95489688821581686</v>
      </c>
      <c r="BC55" s="119">
        <v>0.84347252518062299</v>
      </c>
      <c r="BD55" s="119">
        <v>0.99618491350173</v>
      </c>
      <c r="BE55" s="119">
        <v>0.92954445135057495</v>
      </c>
      <c r="BF55" s="119">
        <v>0.95881883270344104</v>
      </c>
      <c r="BG55" s="119">
        <v>0.89241045828125887</v>
      </c>
      <c r="BH55" s="119">
        <v>0.97267076202870784</v>
      </c>
      <c r="BI55" s="119">
        <v>0.99773659080628607</v>
      </c>
      <c r="BJ55" s="119">
        <v>0.92521880952299596</v>
      </c>
      <c r="BK55" s="119">
        <v>0.978903963585951</v>
      </c>
      <c r="BL55" s="119">
        <v>1.00688752187723</v>
      </c>
      <c r="BM55" s="119">
        <v>0.96829610540116795</v>
      </c>
      <c r="BN55" s="119">
        <v>0.97335772028598311</v>
      </c>
      <c r="BO55" s="119">
        <v>0.94791148678602888</v>
      </c>
      <c r="BP55" s="119">
        <v>0.97705169855802387</v>
      </c>
      <c r="BQ55" s="119">
        <v>0.97910378033787215</v>
      </c>
      <c r="BR55" s="119">
        <v>0.95924981118911701</v>
      </c>
      <c r="BS55" s="119">
        <v>0.93638359532510995</v>
      </c>
      <c r="BT55" s="119">
        <v>0.96247003065874093</v>
      </c>
      <c r="BU55" s="119">
        <v>0.94642936393441301</v>
      </c>
      <c r="BV55" s="119">
        <v>0.91356486242193002</v>
      </c>
      <c r="BW55" s="119">
        <v>0.95419961918987195</v>
      </c>
      <c r="BX55" s="119">
        <v>0.97750287154073601</v>
      </c>
      <c r="BY55" s="119">
        <v>0.737153259329005</v>
      </c>
      <c r="BZ55" s="119">
        <v>0.96461379060841101</v>
      </c>
      <c r="CA55" s="119">
        <v>0.92743099462759793</v>
      </c>
      <c r="CB55" s="119">
        <v>0.94597592983146594</v>
      </c>
      <c r="CC55" s="119">
        <v>0.96171753798216386</v>
      </c>
      <c r="CD55" s="119">
        <v>0.92385861543565095</v>
      </c>
      <c r="CE55" s="119">
        <v>0.97608988823779108</v>
      </c>
      <c r="CF55" s="119">
        <v>0.95141864084396599</v>
      </c>
      <c r="CG55" s="119">
        <v>0.93688423418386602</v>
      </c>
      <c r="CH55" s="119">
        <v>0.96723694022322704</v>
      </c>
      <c r="CI55" s="119">
        <v>0.79778644599571802</v>
      </c>
      <c r="CJ55" s="119">
        <v>0.83070432526475202</v>
      </c>
      <c r="CK55" s="119">
        <v>0.9445952229309641</v>
      </c>
      <c r="CL55" s="119">
        <v>0.84067035162950698</v>
      </c>
      <c r="CM55" s="119">
        <v>0.90325018879615793</v>
      </c>
      <c r="CN55" s="119">
        <v>0.89074080900813501</v>
      </c>
      <c r="CO55" s="119">
        <v>0.95448236881132098</v>
      </c>
      <c r="CP55" s="119">
        <v>0.96633560871246804</v>
      </c>
      <c r="CQ55" s="119">
        <v>0.94217480301043111</v>
      </c>
      <c r="CR55" s="119">
        <v>0.88446032995728296</v>
      </c>
    </row>
    <row r="56" spans="1:96" x14ac:dyDescent="0.3">
      <c r="A56" s="254"/>
      <c r="B56" s="59" t="s">
        <v>73</v>
      </c>
      <c r="C56" s="119">
        <v>0.97269984374125185</v>
      </c>
      <c r="D56" s="119">
        <v>1.0163142195979</v>
      </c>
      <c r="E56" s="119">
        <v>1.0029306311486299</v>
      </c>
      <c r="F56" s="119">
        <v>1.0059102466948</v>
      </c>
      <c r="G56" s="119">
        <v>1.00392213463005</v>
      </c>
      <c r="H56" s="119">
        <v>0.9430750550540401</v>
      </c>
      <c r="I56" s="119">
        <v>1.00728674591426</v>
      </c>
      <c r="J56" s="119">
        <v>1.01725712696411</v>
      </c>
      <c r="K56" s="119">
        <v>0.98838365126093097</v>
      </c>
      <c r="L56" s="119">
        <v>1.0192389133488899</v>
      </c>
      <c r="M56" s="119">
        <v>0.99997627646252996</v>
      </c>
      <c r="N56" s="119">
        <v>0.98114461048076596</v>
      </c>
      <c r="O56" s="119">
        <v>1.0041260783145101</v>
      </c>
      <c r="P56" s="119">
        <v>0.9936286908926939</v>
      </c>
      <c r="Q56" s="119">
        <v>1.02636736856841</v>
      </c>
      <c r="R56" s="119">
        <v>1.0450326619597901</v>
      </c>
      <c r="S56" s="119">
        <v>1.01072864581783</v>
      </c>
      <c r="T56" s="119">
        <v>1.0415462627615699</v>
      </c>
      <c r="U56" s="119">
        <v>1.0408006304370401</v>
      </c>
      <c r="V56" s="119">
        <v>1.0578701736993901</v>
      </c>
      <c r="W56" s="119">
        <v>1.0550388180399499</v>
      </c>
      <c r="X56" s="119">
        <v>1.01065233420363</v>
      </c>
      <c r="Y56" s="119">
        <v>1.0838865418431101</v>
      </c>
      <c r="Z56" s="119">
        <v>1.0239030644018099</v>
      </c>
      <c r="AA56" s="119">
        <v>1.03630031340377</v>
      </c>
      <c r="AB56" s="119">
        <v>0.93766285362224799</v>
      </c>
      <c r="AC56" s="119">
        <v>0.97679882792473305</v>
      </c>
      <c r="AD56" s="119">
        <v>1.06840814790092</v>
      </c>
      <c r="AE56" s="119">
        <v>1.03857475941876</v>
      </c>
      <c r="AF56" s="119">
        <v>1.09999514475923</v>
      </c>
      <c r="AG56" s="119">
        <v>0.99166845746870802</v>
      </c>
      <c r="AH56" s="119">
        <v>1.0506697836210901</v>
      </c>
      <c r="AI56" s="119">
        <v>1.08151102174652</v>
      </c>
      <c r="AJ56" s="119">
        <v>1.0721293974688799</v>
      </c>
      <c r="AK56" s="119">
        <v>0.96397888099809703</v>
      </c>
      <c r="AL56" s="119">
        <v>1.00310035612339</v>
      </c>
      <c r="AM56" s="119">
        <v>1.01767401980371</v>
      </c>
      <c r="AN56" s="119">
        <v>1.07798432655336</v>
      </c>
      <c r="AO56" s="119">
        <v>1.0160552944265</v>
      </c>
      <c r="AP56" s="119">
        <v>0.98260449327891897</v>
      </c>
      <c r="AQ56" s="119">
        <v>1.0626693360680699</v>
      </c>
      <c r="AR56" s="119">
        <v>0.99047520537879197</v>
      </c>
      <c r="AS56" s="119">
        <v>1.0008448450599201</v>
      </c>
      <c r="AT56" s="119">
        <v>1.02350123119448</v>
      </c>
      <c r="AU56" s="119">
        <v>1.0279643455923</v>
      </c>
      <c r="AV56" s="119">
        <v>1.0468094834835999</v>
      </c>
      <c r="AW56" s="119">
        <v>1.08049945609374</v>
      </c>
      <c r="AX56" s="119">
        <v>1.0353704287029599</v>
      </c>
      <c r="AY56" s="119">
        <v>1.0092653499511299</v>
      </c>
      <c r="AZ56" s="119">
        <v>1.0394559966013499</v>
      </c>
      <c r="BA56" s="119">
        <v>1.0573383154028999</v>
      </c>
      <c r="BB56" s="119">
        <v>0.99523926411889685</v>
      </c>
      <c r="BC56" s="119">
        <v>0.94629944081452788</v>
      </c>
      <c r="BD56" s="119">
        <v>1.04919880125753</v>
      </c>
      <c r="BE56" s="119">
        <v>0.98825773117181803</v>
      </c>
      <c r="BF56" s="119">
        <v>0.99108180206655005</v>
      </c>
      <c r="BG56" s="119">
        <v>0.96288746177770801</v>
      </c>
      <c r="BH56" s="119">
        <v>1.0144467458703299</v>
      </c>
      <c r="BI56" s="119">
        <v>1.0667665335826799</v>
      </c>
      <c r="BJ56" s="119">
        <v>0.99881855377114603</v>
      </c>
      <c r="BK56" s="119">
        <v>1.0382415318895399</v>
      </c>
      <c r="BL56" s="119">
        <v>1.04808994113965</v>
      </c>
      <c r="BM56" s="119">
        <v>1.02359943665349</v>
      </c>
      <c r="BN56" s="119">
        <v>1.02738606524944</v>
      </c>
      <c r="BO56" s="119">
        <v>0.99269521926357684</v>
      </c>
      <c r="BP56" s="119">
        <v>1.0424316988500399</v>
      </c>
      <c r="BQ56" s="119">
        <v>1.0270722028227299</v>
      </c>
      <c r="BR56" s="119">
        <v>1.0550994312803299</v>
      </c>
      <c r="BS56" s="119">
        <v>1.0604028950234701</v>
      </c>
      <c r="BT56" s="119">
        <v>1.12432800061251</v>
      </c>
      <c r="BU56" s="119">
        <v>0.99245251314873795</v>
      </c>
      <c r="BV56" s="119">
        <v>0.99597760697016602</v>
      </c>
      <c r="BW56" s="119">
        <v>1.0057805654249301</v>
      </c>
      <c r="BX56" s="119">
        <v>1.0373168393348999</v>
      </c>
      <c r="BY56" s="119">
        <v>1.1074970525024399</v>
      </c>
      <c r="BZ56" s="119">
        <v>1.04612928868993</v>
      </c>
      <c r="CA56" s="119">
        <v>1.0225194679693099</v>
      </c>
      <c r="CB56" s="119">
        <v>1.01183527704534</v>
      </c>
      <c r="CC56" s="119">
        <v>1.1004066882919099</v>
      </c>
      <c r="CD56" s="119">
        <v>1.00612020968744</v>
      </c>
      <c r="CE56" s="119">
        <v>1.03443443079695</v>
      </c>
      <c r="CF56" s="119">
        <v>1.0365291114230799</v>
      </c>
      <c r="CG56" s="119">
        <v>1.0439041729127601</v>
      </c>
      <c r="CH56" s="119">
        <v>1.0463723159556599</v>
      </c>
      <c r="CI56" s="119">
        <v>1.0988144645592399</v>
      </c>
      <c r="CJ56" s="119">
        <v>0.940465856549067</v>
      </c>
      <c r="CK56" s="119">
        <v>1.0397784365052201</v>
      </c>
      <c r="CL56" s="119">
        <v>1.0491695632907601</v>
      </c>
      <c r="CM56" s="119">
        <v>1.0654164811284601</v>
      </c>
      <c r="CN56" s="119">
        <v>1.0539810779427701</v>
      </c>
      <c r="CO56" s="119">
        <v>1.0122620267787501</v>
      </c>
      <c r="CP56" s="119">
        <v>1.04291180858105</v>
      </c>
      <c r="CQ56" s="119">
        <v>0.98080287673941602</v>
      </c>
      <c r="CR56" s="119">
        <v>1.0433155678003301</v>
      </c>
    </row>
    <row r="57" spans="1:96" x14ac:dyDescent="0.3">
      <c r="A57" s="254"/>
      <c r="B57" s="59" t="s">
        <v>74</v>
      </c>
      <c r="C57" s="119">
        <v>0.927540017869249</v>
      </c>
      <c r="D57" s="119">
        <v>1.07660171541509</v>
      </c>
      <c r="E57" s="119">
        <v>0.98160579765622091</v>
      </c>
      <c r="F57" s="119">
        <v>1.0703504407759952</v>
      </c>
      <c r="G57" s="119">
        <v>0.98117834430403095</v>
      </c>
      <c r="H57" s="119">
        <v>0.82328144122173608</v>
      </c>
      <c r="I57" s="119">
        <v>1.0522205942295095</v>
      </c>
      <c r="J57" s="119">
        <v>1.1068150304011699</v>
      </c>
      <c r="K57" s="119">
        <v>1.0035764944657235</v>
      </c>
      <c r="L57" s="119">
        <v>1</v>
      </c>
      <c r="M57" s="119">
        <v>1</v>
      </c>
      <c r="N57" s="119">
        <v>1</v>
      </c>
      <c r="O57" s="119">
        <v>1</v>
      </c>
      <c r="P57" s="119">
        <v>1</v>
      </c>
      <c r="Q57" s="119">
        <v>1</v>
      </c>
      <c r="R57" s="119">
        <v>1</v>
      </c>
      <c r="S57" s="119">
        <v>1</v>
      </c>
      <c r="T57" s="119">
        <v>1</v>
      </c>
      <c r="U57" s="119">
        <v>1</v>
      </c>
      <c r="V57" s="119">
        <v>1</v>
      </c>
      <c r="W57" s="119">
        <v>1</v>
      </c>
      <c r="X57" s="119">
        <v>1</v>
      </c>
      <c r="Y57" s="119">
        <v>1</v>
      </c>
      <c r="Z57" s="119">
        <v>1</v>
      </c>
      <c r="AA57" s="119">
        <v>1</v>
      </c>
      <c r="AB57" s="119">
        <v>1</v>
      </c>
      <c r="AC57" s="119">
        <v>1</v>
      </c>
      <c r="AD57" s="119">
        <v>1</v>
      </c>
      <c r="AE57" s="119">
        <v>1</v>
      </c>
      <c r="AF57" s="119">
        <v>1</v>
      </c>
      <c r="AG57" s="119">
        <v>1</v>
      </c>
      <c r="AH57" s="119">
        <v>1</v>
      </c>
      <c r="AI57" s="119">
        <v>1</v>
      </c>
      <c r="AJ57" s="119">
        <v>1</v>
      </c>
      <c r="AK57" s="119">
        <v>1</v>
      </c>
      <c r="AL57" s="119">
        <v>1</v>
      </c>
      <c r="AM57" s="119">
        <v>1</v>
      </c>
      <c r="AN57" s="119">
        <v>1</v>
      </c>
      <c r="AO57" s="119">
        <v>1</v>
      </c>
      <c r="AP57" s="119">
        <v>1</v>
      </c>
      <c r="AQ57" s="119">
        <v>1</v>
      </c>
      <c r="AR57" s="119">
        <v>1</v>
      </c>
      <c r="AS57" s="119">
        <v>1</v>
      </c>
      <c r="AT57" s="119">
        <v>1</v>
      </c>
      <c r="AU57" s="119">
        <v>1</v>
      </c>
      <c r="AV57" s="119">
        <v>1</v>
      </c>
      <c r="AW57" s="119">
        <v>1</v>
      </c>
      <c r="AX57" s="119">
        <v>1</v>
      </c>
      <c r="AY57" s="119">
        <v>1</v>
      </c>
      <c r="AZ57" s="119">
        <v>1</v>
      </c>
      <c r="BA57" s="119">
        <v>1</v>
      </c>
      <c r="BB57" s="119">
        <v>1</v>
      </c>
      <c r="BC57" s="119">
        <v>1</v>
      </c>
      <c r="BD57" s="119">
        <v>1</v>
      </c>
      <c r="BE57" s="119">
        <v>1</v>
      </c>
      <c r="BF57" s="119">
        <v>1</v>
      </c>
      <c r="BG57" s="119">
        <v>1</v>
      </c>
      <c r="BH57" s="119">
        <v>1</v>
      </c>
      <c r="BI57" s="119">
        <v>1</v>
      </c>
      <c r="BJ57" s="119">
        <v>1</v>
      </c>
      <c r="BK57" s="119">
        <v>1</v>
      </c>
      <c r="BL57" s="119">
        <v>1</v>
      </c>
      <c r="BM57" s="119">
        <v>1</v>
      </c>
      <c r="BN57" s="119">
        <v>1</v>
      </c>
      <c r="BO57" s="119">
        <v>1</v>
      </c>
      <c r="BP57" s="119">
        <v>1</v>
      </c>
      <c r="BQ57" s="119">
        <v>1</v>
      </c>
      <c r="BR57" s="119">
        <v>1</v>
      </c>
      <c r="BS57" s="119">
        <v>1</v>
      </c>
      <c r="BT57" s="119">
        <v>1</v>
      </c>
      <c r="BU57" s="119">
        <v>1</v>
      </c>
      <c r="BV57" s="119">
        <v>1</v>
      </c>
      <c r="BW57" s="119">
        <v>1</v>
      </c>
      <c r="BX57" s="119">
        <v>1</v>
      </c>
      <c r="BY57" s="119">
        <v>1</v>
      </c>
      <c r="BZ57" s="119">
        <v>1</v>
      </c>
      <c r="CA57" s="119">
        <v>1</v>
      </c>
      <c r="CB57" s="119">
        <v>1</v>
      </c>
      <c r="CC57" s="119">
        <v>1</v>
      </c>
      <c r="CD57" s="119">
        <v>1</v>
      </c>
      <c r="CE57" s="119">
        <v>1</v>
      </c>
      <c r="CF57" s="119">
        <v>1</v>
      </c>
      <c r="CG57" s="119">
        <v>1</v>
      </c>
      <c r="CH57" s="119">
        <v>1</v>
      </c>
      <c r="CI57" s="119">
        <v>1</v>
      </c>
      <c r="CJ57" s="119">
        <v>1</v>
      </c>
      <c r="CK57" s="119">
        <v>1</v>
      </c>
      <c r="CL57" s="119">
        <v>1</v>
      </c>
      <c r="CM57" s="119">
        <v>1</v>
      </c>
      <c r="CN57" s="119">
        <v>1</v>
      </c>
      <c r="CO57" s="119">
        <v>1</v>
      </c>
      <c r="CP57" s="119">
        <v>1</v>
      </c>
      <c r="CQ57" s="119">
        <v>1</v>
      </c>
      <c r="CR57" s="119">
        <v>1</v>
      </c>
    </row>
    <row r="58" spans="1:96" x14ac:dyDescent="0.3">
      <c r="A58" s="254"/>
      <c r="B58" s="59" t="s">
        <v>75</v>
      </c>
      <c r="C58" s="119">
        <v>1.0210969112811359</v>
      </c>
      <c r="D58" s="119">
        <v>0.96961376672412003</v>
      </c>
      <c r="E58" s="119">
        <v>0.99281088695041642</v>
      </c>
      <c r="F58" s="119">
        <v>0.96972475381324907</v>
      </c>
      <c r="G58" s="119">
        <v>1.0753190921464699</v>
      </c>
      <c r="H58" s="119">
        <v>1.0038500473853265</v>
      </c>
      <c r="I58" s="119">
        <v>0.97570064199201489</v>
      </c>
      <c r="J58" s="119">
        <v>0.98612914640421256</v>
      </c>
      <c r="K58" s="119">
        <v>0.99288185227004555</v>
      </c>
      <c r="L58" s="119">
        <v>1.0189414012807949</v>
      </c>
      <c r="M58" s="119">
        <v>1.0367134694921751</v>
      </c>
      <c r="N58" s="119">
        <v>1.0721239285178055</v>
      </c>
      <c r="O58" s="119">
        <v>1.0744055543822948</v>
      </c>
      <c r="P58" s="119">
        <v>0.99737449760539398</v>
      </c>
      <c r="Q58" s="119">
        <v>1.0012764946007735</v>
      </c>
      <c r="R58" s="119">
        <v>1.0019780368862166</v>
      </c>
      <c r="S58" s="119">
        <v>1.0094351541866851</v>
      </c>
      <c r="T58" s="119">
        <v>0.98625839308609098</v>
      </c>
      <c r="U58" s="119">
        <v>0.98928649202099406</v>
      </c>
      <c r="V58" s="119">
        <v>0.99600346426678255</v>
      </c>
      <c r="W58" s="119">
        <v>0.96864899214344757</v>
      </c>
      <c r="X58" s="119">
        <v>1.0189644364093309</v>
      </c>
      <c r="Y58" s="119">
        <v>0.95154829480115211</v>
      </c>
      <c r="Z58" s="119">
        <v>0.99694395419145043</v>
      </c>
      <c r="AA58" s="119">
        <v>0.9915286354683559</v>
      </c>
      <c r="AB58" s="119">
        <v>1.0298578809666981</v>
      </c>
      <c r="AC58" s="119">
        <v>1.0684715805189244</v>
      </c>
      <c r="AD58" s="119">
        <v>1.0833104182707149</v>
      </c>
      <c r="AE58" s="119">
        <v>0.99994070552108449</v>
      </c>
      <c r="AF58" s="119">
        <v>1.0174288467065635</v>
      </c>
      <c r="AG58" s="119">
        <v>1.0840650527472635</v>
      </c>
      <c r="AH58" s="119">
        <v>0.98517493024891112</v>
      </c>
      <c r="AI58" s="119">
        <v>1.0164010712957889</v>
      </c>
      <c r="AJ58" s="119">
        <v>1.0090978210739934</v>
      </c>
      <c r="AK58" s="119">
        <v>1.0903647258763689</v>
      </c>
      <c r="AL58" s="119">
        <v>1.1035939229217224</v>
      </c>
      <c r="AM58" s="119">
        <v>1.0368196136219601</v>
      </c>
      <c r="AN58" s="119">
        <v>1.0319860459842949</v>
      </c>
      <c r="AO58" s="119">
        <v>1.0423365841197851</v>
      </c>
      <c r="AP58" s="119">
        <v>1.0546756951606395</v>
      </c>
      <c r="AQ58" s="119">
        <v>0.99842329562164545</v>
      </c>
      <c r="AR58" s="119">
        <v>1.072125175371383</v>
      </c>
      <c r="AS58" s="119">
        <v>1.0671495133925681</v>
      </c>
      <c r="AT58" s="119">
        <v>1.04102627061024</v>
      </c>
      <c r="AU58" s="119">
        <v>1.07206462953667</v>
      </c>
      <c r="AV58" s="119">
        <v>1.0222077719303102</v>
      </c>
      <c r="AW58" s="119">
        <v>1.028441347759955</v>
      </c>
      <c r="AX58" s="119">
        <v>0.99954627247228089</v>
      </c>
      <c r="AY58" s="119">
        <v>1.06361194753814</v>
      </c>
      <c r="AZ58" s="119">
        <v>1.0619176001547483</v>
      </c>
      <c r="BA58" s="119">
        <v>1.0434659277844465</v>
      </c>
      <c r="BB58" s="119">
        <v>1.142354246012675</v>
      </c>
      <c r="BC58" s="119">
        <v>1.2073715772080336</v>
      </c>
      <c r="BD58" s="119">
        <v>1.0865007042460051</v>
      </c>
      <c r="BE58" s="119">
        <v>1.1472453483212546</v>
      </c>
      <c r="BF58" s="119">
        <v>1.1477953288726348</v>
      </c>
      <c r="BG58" s="119">
        <v>1.1786058726184625</v>
      </c>
      <c r="BH58" s="119">
        <v>1.0541939348378651</v>
      </c>
      <c r="BI58" s="119">
        <v>1.116374430213646</v>
      </c>
      <c r="BJ58" s="119">
        <v>1.14030833713589</v>
      </c>
      <c r="BK58" s="119">
        <v>1.0765824544350582</v>
      </c>
      <c r="BL58" s="119">
        <v>1.0892842821887614</v>
      </c>
      <c r="BM58" s="119">
        <v>1.09787931642617</v>
      </c>
      <c r="BN58" s="119">
        <v>1.07694478158217</v>
      </c>
      <c r="BO58" s="119">
        <v>1.0843966722530265</v>
      </c>
      <c r="BP58" s="119">
        <v>1.1514490398468351</v>
      </c>
      <c r="BQ58" s="119">
        <v>1.1376010774487244</v>
      </c>
      <c r="BR58" s="119">
        <v>1.08532642933975</v>
      </c>
      <c r="BS58" s="119">
        <v>1.1129389146257149</v>
      </c>
      <c r="BT58" s="119">
        <v>1.0157266138298755</v>
      </c>
      <c r="BU58" s="119">
        <v>1.1621323811725961</v>
      </c>
      <c r="BV58" s="119">
        <v>1.2108372429059835</v>
      </c>
      <c r="BW58" s="119">
        <v>1.12997968740261</v>
      </c>
      <c r="BX58" s="119">
        <v>1.1902479503965615</v>
      </c>
      <c r="BY58" s="119">
        <v>1.0527654083080615</v>
      </c>
      <c r="BZ58" s="119">
        <v>1.1262182315501601</v>
      </c>
      <c r="CA58" s="119">
        <v>1.101851618565745</v>
      </c>
      <c r="CB58" s="119">
        <v>1.196547202211685</v>
      </c>
      <c r="CC58" s="119">
        <v>1.0893817037461575</v>
      </c>
      <c r="CD58" s="119">
        <v>1.1669715785484907</v>
      </c>
      <c r="CE58" s="119">
        <v>1.1107659040957449</v>
      </c>
      <c r="CF58" s="119">
        <v>1.1673802380130374</v>
      </c>
      <c r="CG58" s="119">
        <v>1.1847306051517101</v>
      </c>
      <c r="CH58" s="119">
        <v>1.121781686405922</v>
      </c>
      <c r="CI58" s="119">
        <v>1.046309348404616</v>
      </c>
      <c r="CJ58" s="119">
        <v>1.234824870298143</v>
      </c>
      <c r="CK58" s="119">
        <v>1.1306000709887174</v>
      </c>
      <c r="CL58" s="119">
        <v>1.0925117901136869</v>
      </c>
      <c r="CM58" s="119">
        <v>1.0477863150093856</v>
      </c>
      <c r="CN58" s="119">
        <v>1.0492711727751369</v>
      </c>
      <c r="CO58" s="119">
        <v>1.1312107274759291</v>
      </c>
      <c r="CP58" s="119">
        <v>1.1554979697054841</v>
      </c>
      <c r="CQ58" s="119">
        <v>1.15383880679345</v>
      </c>
      <c r="CR58" s="119">
        <v>1.1112429363097545</v>
      </c>
    </row>
    <row r="59" spans="1:96" x14ac:dyDescent="0.3">
      <c r="A59" s="254"/>
      <c r="B59" s="59" t="s">
        <v>76</v>
      </c>
      <c r="C59" s="119">
        <v>0.91972592463861802</v>
      </c>
      <c r="D59" s="119">
        <v>1.132589472044</v>
      </c>
      <c r="E59" s="119">
        <v>0.96117298632804615</v>
      </c>
      <c r="F59" s="119">
        <v>1.1753963313751501</v>
      </c>
      <c r="G59" s="119">
        <v>0.80810574619387199</v>
      </c>
      <c r="H59" s="119">
        <v>0.74907104272314295</v>
      </c>
      <c r="I59" s="119">
        <v>1.0023913184306501</v>
      </c>
      <c r="J59" s="119">
        <v>1.3814242711556199</v>
      </c>
      <c r="K59" s="119">
        <v>0.98028013287253901</v>
      </c>
      <c r="L59" s="119">
        <v>1.1063730691358999</v>
      </c>
      <c r="M59" s="119">
        <v>0.86609349512786205</v>
      </c>
      <c r="N59" s="119">
        <v>0.85310038370517505</v>
      </c>
      <c r="O59" s="119">
        <v>0.97346154434456389</v>
      </c>
      <c r="P59" s="119">
        <v>1.2561154217527799</v>
      </c>
      <c r="Q59" s="119">
        <v>1.1677874986380501</v>
      </c>
      <c r="R59" s="119">
        <v>1.0926223653798901</v>
      </c>
      <c r="S59" s="119">
        <v>1.0490561031362899</v>
      </c>
      <c r="T59" s="119">
        <v>1.07492197622329</v>
      </c>
      <c r="U59" s="119">
        <v>1.2434531744678901</v>
      </c>
      <c r="V59" s="119">
        <v>1.32823290105423</v>
      </c>
      <c r="W59" s="119">
        <v>1.09844080474199</v>
      </c>
      <c r="X59" s="119">
        <v>1.0457453414145901</v>
      </c>
      <c r="Y59" s="119">
        <v>1.5736024371308199</v>
      </c>
      <c r="Z59" s="119">
        <v>1.0954914143234999</v>
      </c>
      <c r="AA59" s="119">
        <v>1.3168427210570699</v>
      </c>
      <c r="AB59" s="119">
        <v>0.72981312866560499</v>
      </c>
      <c r="AC59" s="119">
        <v>0.78006361845874006</v>
      </c>
      <c r="AD59" s="119">
        <v>0.978163892853538</v>
      </c>
      <c r="AE59" s="119">
        <v>1.19093714644281</v>
      </c>
      <c r="AF59" s="119">
        <v>1.58356834283</v>
      </c>
      <c r="AG59" s="119">
        <v>0.84866047594026683</v>
      </c>
      <c r="AH59" s="119">
        <v>0.978265014231533</v>
      </c>
      <c r="AI59" s="119">
        <v>1.5453222931621897</v>
      </c>
      <c r="AJ59" s="119">
        <v>0.99726770810702503</v>
      </c>
      <c r="AK59" s="119">
        <v>0.83077205528545295</v>
      </c>
      <c r="AL59" s="119">
        <v>0.95520967294549097</v>
      </c>
      <c r="AM59" s="119">
        <v>1.0080529747542399</v>
      </c>
      <c r="AN59" s="119">
        <v>0.95529477228355208</v>
      </c>
      <c r="AO59" s="119">
        <v>1.0934005080334499</v>
      </c>
      <c r="AP59" s="119">
        <v>0.97010227278748395</v>
      </c>
      <c r="AQ59" s="119">
        <v>1.4065418928306701</v>
      </c>
      <c r="AR59" s="119">
        <v>0.89385219279803196</v>
      </c>
      <c r="AS59" s="119">
        <v>0.882139258724432</v>
      </c>
      <c r="AT59" s="119">
        <v>1.29054129701709</v>
      </c>
      <c r="AU59" s="119">
        <v>0.94124717876144104</v>
      </c>
      <c r="AV59" s="119">
        <v>1.2862958008522101</v>
      </c>
      <c r="AW59" s="119">
        <v>1.47229086652673</v>
      </c>
      <c r="AX59" s="119">
        <v>1.37523099100806</v>
      </c>
      <c r="AY59" s="119">
        <v>0.98546667296765911</v>
      </c>
      <c r="AZ59" s="119">
        <v>1.1709490207205899</v>
      </c>
      <c r="BA59" s="119">
        <v>1.11544770852515</v>
      </c>
      <c r="BB59" s="119">
        <v>0.934641908676346</v>
      </c>
      <c r="BC59" s="119">
        <v>0.64801740064673896</v>
      </c>
      <c r="BD59" s="119">
        <v>1.1091427284884701</v>
      </c>
      <c r="BE59" s="119">
        <v>0.784308330689377</v>
      </c>
      <c r="BF59" s="119">
        <v>0.87749325839600301</v>
      </c>
      <c r="BG59" s="119">
        <v>0.75813894115478586</v>
      </c>
      <c r="BH59" s="119">
        <v>1.1181365768462901</v>
      </c>
      <c r="BI59" s="119">
        <v>0.88694703232254013</v>
      </c>
      <c r="BJ59" s="119">
        <v>0.81949375458644502</v>
      </c>
      <c r="BK59" s="119">
        <v>0.98198684356614385</v>
      </c>
      <c r="BL59" s="119">
        <v>1.0319077044443801</v>
      </c>
      <c r="BM59" s="119">
        <v>0.82118181313927296</v>
      </c>
      <c r="BN59" s="119">
        <v>0.89433455920096194</v>
      </c>
      <c r="BO59" s="119">
        <v>0.9816022644148451</v>
      </c>
      <c r="BP59" s="119">
        <v>0.99202271899983496</v>
      </c>
      <c r="BQ59" s="119">
        <v>0.85152257154687816</v>
      </c>
      <c r="BR59" s="119">
        <v>1.09603422946752</v>
      </c>
      <c r="BS59" s="119">
        <v>1.22627131809723</v>
      </c>
      <c r="BT59" s="119">
        <v>1.0203879273191201</v>
      </c>
      <c r="BU59" s="119">
        <v>0.90072863204098297</v>
      </c>
      <c r="BV59" s="119">
        <v>0.90863761308330104</v>
      </c>
      <c r="BW59" s="119">
        <v>0.95399982182662002</v>
      </c>
      <c r="BX59" s="119">
        <v>0.85807776191762697</v>
      </c>
      <c r="BY59" s="119">
        <v>1.49791869372862</v>
      </c>
      <c r="BZ59" s="119">
        <v>0.81849803885987105</v>
      </c>
      <c r="CA59" s="119">
        <v>1.12039468557583</v>
      </c>
      <c r="CB59" s="119">
        <v>0.75066235263932402</v>
      </c>
      <c r="CC59" s="119">
        <v>0.99739254435133395</v>
      </c>
      <c r="CD59" s="119">
        <v>0.88956358646197997</v>
      </c>
      <c r="CE59" s="119">
        <v>1.03643315859271</v>
      </c>
      <c r="CF59" s="119">
        <v>0.92121836360676412</v>
      </c>
      <c r="CG59" s="119">
        <v>1.0130046927454699</v>
      </c>
      <c r="CH59" s="119">
        <v>1.0486433689685599</v>
      </c>
      <c r="CI59" s="119">
        <v>1.6150881150426799</v>
      </c>
      <c r="CJ59" s="119">
        <v>0.66862649128232499</v>
      </c>
      <c r="CK59" s="119">
        <v>0.86065359581360912</v>
      </c>
      <c r="CL59" s="119">
        <v>1.2848577911847401</v>
      </c>
      <c r="CM59" s="119">
        <v>1.43279111220984</v>
      </c>
      <c r="CN59" s="119">
        <v>1.15857217717324</v>
      </c>
      <c r="CO59" s="119">
        <v>0.84990148130935905</v>
      </c>
      <c r="CP59" s="119">
        <v>0.878008992963632</v>
      </c>
      <c r="CQ59" s="119">
        <v>0.9011978269193599</v>
      </c>
      <c r="CR59" s="119">
        <v>1.2749352070836699</v>
      </c>
    </row>
    <row r="60" spans="1:96" x14ac:dyDescent="0.3">
      <c r="A60" s="254"/>
      <c r="B60" s="59" t="s">
        <v>77</v>
      </c>
      <c r="C60" s="119">
        <v>1</v>
      </c>
      <c r="D60" s="119">
        <v>1</v>
      </c>
      <c r="E60" s="119">
        <v>1</v>
      </c>
      <c r="F60" s="119">
        <v>1</v>
      </c>
      <c r="G60" s="119">
        <v>1</v>
      </c>
      <c r="H60" s="119">
        <v>1</v>
      </c>
      <c r="I60" s="119">
        <v>1</v>
      </c>
      <c r="J60" s="119">
        <v>1</v>
      </c>
      <c r="K60" s="119">
        <v>1</v>
      </c>
      <c r="L60" s="119">
        <v>1</v>
      </c>
      <c r="M60" s="119">
        <v>1</v>
      </c>
      <c r="N60" s="119">
        <v>1</v>
      </c>
      <c r="O60" s="119">
        <v>1</v>
      </c>
      <c r="P60" s="119">
        <v>1</v>
      </c>
      <c r="Q60" s="119">
        <v>1</v>
      </c>
      <c r="R60" s="119">
        <v>1</v>
      </c>
      <c r="S60" s="119">
        <v>1</v>
      </c>
      <c r="T60" s="119">
        <v>1</v>
      </c>
      <c r="U60" s="119">
        <v>1</v>
      </c>
      <c r="V60" s="119">
        <v>1</v>
      </c>
      <c r="W60" s="119">
        <v>1</v>
      </c>
      <c r="X60" s="119">
        <v>1</v>
      </c>
      <c r="Y60" s="119">
        <v>1</v>
      </c>
      <c r="Z60" s="119">
        <v>1</v>
      </c>
      <c r="AA60" s="119">
        <v>1</v>
      </c>
      <c r="AB60" s="119">
        <v>1</v>
      </c>
      <c r="AC60" s="119">
        <v>1</v>
      </c>
      <c r="AD60" s="119">
        <v>1</v>
      </c>
      <c r="AE60" s="119">
        <v>1</v>
      </c>
      <c r="AF60" s="119">
        <v>1</v>
      </c>
      <c r="AG60" s="119">
        <v>1</v>
      </c>
      <c r="AH60" s="119">
        <v>1</v>
      </c>
      <c r="AI60" s="119">
        <v>1</v>
      </c>
      <c r="AJ60" s="119">
        <v>1</v>
      </c>
      <c r="AK60" s="119">
        <v>1</v>
      </c>
      <c r="AL60" s="119">
        <v>1</v>
      </c>
      <c r="AM60" s="119">
        <v>1</v>
      </c>
      <c r="AN60" s="119">
        <v>1</v>
      </c>
      <c r="AO60" s="119">
        <v>1</v>
      </c>
      <c r="AP60" s="119">
        <v>1</v>
      </c>
      <c r="AQ60" s="119">
        <v>1</v>
      </c>
      <c r="AR60" s="119">
        <v>1</v>
      </c>
      <c r="AS60" s="119">
        <v>1</v>
      </c>
      <c r="AT60" s="119">
        <v>1</v>
      </c>
      <c r="AU60" s="119">
        <v>1</v>
      </c>
      <c r="AV60" s="119">
        <v>1</v>
      </c>
      <c r="AW60" s="119">
        <v>1</v>
      </c>
      <c r="AX60" s="119">
        <v>1</v>
      </c>
      <c r="AY60" s="119">
        <v>1</v>
      </c>
      <c r="AZ60" s="119">
        <v>1</v>
      </c>
      <c r="BA60" s="119">
        <v>1</v>
      </c>
      <c r="BB60" s="119">
        <v>1</v>
      </c>
      <c r="BC60" s="119">
        <v>1</v>
      </c>
      <c r="BD60" s="119">
        <v>1</v>
      </c>
      <c r="BE60" s="119">
        <v>1</v>
      </c>
      <c r="BF60" s="119">
        <v>1</v>
      </c>
      <c r="BG60" s="119">
        <v>1</v>
      </c>
      <c r="BH60" s="119">
        <v>1</v>
      </c>
      <c r="BI60" s="119">
        <v>1</v>
      </c>
      <c r="BJ60" s="119">
        <v>1</v>
      </c>
      <c r="BK60" s="119">
        <v>1</v>
      </c>
      <c r="BL60" s="119">
        <v>1</v>
      </c>
      <c r="BM60" s="119">
        <v>1</v>
      </c>
      <c r="BN60" s="119">
        <v>1</v>
      </c>
      <c r="BO60" s="119">
        <v>1</v>
      </c>
      <c r="BP60" s="119">
        <v>1</v>
      </c>
      <c r="BQ60" s="119">
        <v>1</v>
      </c>
      <c r="BR60" s="119">
        <v>1</v>
      </c>
      <c r="BS60" s="119">
        <v>1</v>
      </c>
      <c r="BT60" s="119">
        <v>1</v>
      </c>
      <c r="BU60" s="119">
        <v>1</v>
      </c>
      <c r="BV60" s="119">
        <v>1</v>
      </c>
      <c r="BW60" s="119">
        <v>1</v>
      </c>
      <c r="BX60" s="119">
        <v>1</v>
      </c>
      <c r="BY60" s="119">
        <v>1</v>
      </c>
      <c r="BZ60" s="119">
        <v>1</v>
      </c>
      <c r="CA60" s="119">
        <v>1</v>
      </c>
      <c r="CB60" s="119">
        <v>1</v>
      </c>
      <c r="CC60" s="119">
        <v>1</v>
      </c>
      <c r="CD60" s="119">
        <v>1</v>
      </c>
      <c r="CE60" s="119">
        <v>1</v>
      </c>
      <c r="CF60" s="119">
        <v>1</v>
      </c>
      <c r="CG60" s="119">
        <v>1</v>
      </c>
      <c r="CH60" s="119">
        <v>1</v>
      </c>
      <c r="CI60" s="119">
        <v>1</v>
      </c>
      <c r="CJ60" s="119">
        <v>1</v>
      </c>
      <c r="CK60" s="119">
        <v>1</v>
      </c>
      <c r="CL60" s="119">
        <v>1</v>
      </c>
      <c r="CM60" s="119">
        <v>1</v>
      </c>
      <c r="CN60" s="119">
        <v>1</v>
      </c>
      <c r="CO60" s="119">
        <v>1</v>
      </c>
      <c r="CP60" s="119">
        <v>1</v>
      </c>
      <c r="CQ60" s="119">
        <v>1</v>
      </c>
      <c r="CR60" s="119">
        <v>1</v>
      </c>
    </row>
    <row r="61" spans="1:96" x14ac:dyDescent="0.3">
      <c r="A61" s="254"/>
      <c r="B61" s="59" t="s">
        <v>78</v>
      </c>
      <c r="C61" s="119">
        <v>1.0912240253883501</v>
      </c>
      <c r="D61" s="119">
        <v>1.0026240931166599</v>
      </c>
      <c r="E61" s="119">
        <v>0.99174071155531895</v>
      </c>
      <c r="F61" s="119">
        <v>1.0355827215379301</v>
      </c>
      <c r="G61" s="119">
        <v>0.98247236110589697</v>
      </c>
      <c r="H61" s="119">
        <v>0.9137544135600969</v>
      </c>
      <c r="I61" s="119">
        <v>1.0637155594471099</v>
      </c>
      <c r="J61" s="119">
        <v>1.0924450972561399</v>
      </c>
      <c r="K61" s="119">
        <v>0.93148632403843201</v>
      </c>
      <c r="L61" s="119">
        <v>0.82044427881513204</v>
      </c>
      <c r="M61" s="119">
        <v>1.00241759902912</v>
      </c>
      <c r="N61" s="119">
        <v>0.90959549622490887</v>
      </c>
      <c r="O61" s="119">
        <v>0.99976842996913184</v>
      </c>
      <c r="P61" s="119">
        <v>0.99830152507240999</v>
      </c>
      <c r="Q61" s="119">
        <v>1.07712006620968</v>
      </c>
      <c r="R61" s="119">
        <v>1.0576673815886599</v>
      </c>
      <c r="S61" s="119">
        <v>0.97478979441793201</v>
      </c>
      <c r="T61" s="119">
        <v>0.96273399391118497</v>
      </c>
      <c r="U61" s="119">
        <v>0.99952410154290905</v>
      </c>
      <c r="V61" s="119">
        <v>1.0092307797367499</v>
      </c>
      <c r="W61" s="119">
        <v>1.02948035754333</v>
      </c>
      <c r="X61" s="119">
        <v>1.0462190074872</v>
      </c>
      <c r="Y61" s="119">
        <v>0.81959823461966896</v>
      </c>
      <c r="Z61" s="119">
        <v>0.93524528434909304</v>
      </c>
      <c r="AA61" s="119">
        <v>0.81291610705258599</v>
      </c>
      <c r="AB61" s="119">
        <v>0.86519100007377503</v>
      </c>
      <c r="AC61" s="119">
        <v>0.85557438597375302</v>
      </c>
      <c r="AD61" s="119">
        <v>0.96877959171880801</v>
      </c>
      <c r="AE61" s="119">
        <v>0.97637875336615298</v>
      </c>
      <c r="AF61" s="119">
        <v>0.99197543318479398</v>
      </c>
      <c r="AG61" s="119">
        <v>0.93303134375444796</v>
      </c>
      <c r="AH61" s="119">
        <v>0.99677591262544396</v>
      </c>
      <c r="AI61" s="119">
        <v>0.82325230731416599</v>
      </c>
      <c r="AJ61" s="119">
        <v>0.36165708389913298</v>
      </c>
      <c r="AK61" s="119">
        <v>0.862902103567181</v>
      </c>
      <c r="AL61" s="119">
        <v>0.943315650315665</v>
      </c>
      <c r="AM61" s="119">
        <v>0.90470180590328397</v>
      </c>
      <c r="AN61" s="119">
        <v>0.93378786825737192</v>
      </c>
      <c r="AO61" s="119">
        <v>1.00433928037744</v>
      </c>
      <c r="AP61" s="119">
        <v>0.93272644848762498</v>
      </c>
      <c r="AQ61" s="119">
        <v>0.86982876950517096</v>
      </c>
      <c r="AR61" s="119">
        <v>0.88995652309944995</v>
      </c>
      <c r="AS61" s="119">
        <v>0.864234503838056</v>
      </c>
      <c r="AT61" s="119">
        <v>0.85492037919577801</v>
      </c>
      <c r="AU61" s="119">
        <v>0.878321717286631</v>
      </c>
      <c r="AV61" s="119">
        <v>0.9634326735115849</v>
      </c>
      <c r="AW61" s="119">
        <v>0.65064613815950101</v>
      </c>
      <c r="AX61" s="119">
        <v>0.97566381540916114</v>
      </c>
      <c r="AY61" s="119">
        <v>0.97951571280217897</v>
      </c>
      <c r="AZ61" s="119">
        <v>0.716830694508231</v>
      </c>
      <c r="BA61" s="119">
        <v>0.89469243869241699</v>
      </c>
      <c r="BB61" s="119">
        <v>0.87669513482643702</v>
      </c>
      <c r="BC61" s="119">
        <v>0.72386792005422096</v>
      </c>
      <c r="BD61" s="119">
        <v>0.92944076147086097</v>
      </c>
      <c r="BE61" s="119">
        <v>0.84779603109821389</v>
      </c>
      <c r="BF61" s="119">
        <v>0.79699508556727805</v>
      </c>
      <c r="BG61" s="119">
        <v>0.71983826587858002</v>
      </c>
      <c r="BH61" s="119">
        <v>0.79996091113001899</v>
      </c>
      <c r="BI61" s="119">
        <v>1.0046705319445399</v>
      </c>
      <c r="BJ61" s="119">
        <v>0.79824265881359491</v>
      </c>
      <c r="BK61" s="119">
        <v>0.88892550838821505</v>
      </c>
      <c r="BL61" s="119">
        <v>0.84905190521421403</v>
      </c>
      <c r="BM61" s="119">
        <v>0.82367319200214895</v>
      </c>
      <c r="BN61" s="119">
        <v>0.84318539500733103</v>
      </c>
      <c r="BO61" s="119">
        <v>0.86513702407029203</v>
      </c>
      <c r="BP61" s="119">
        <v>0.55555472902659397</v>
      </c>
      <c r="BQ61" s="119">
        <v>0.89288199809989499</v>
      </c>
      <c r="BR61" s="119">
        <v>0.77272250294223899</v>
      </c>
      <c r="BS61" s="119">
        <v>0.82267803821077301</v>
      </c>
      <c r="BT61" s="119">
        <v>0.93872812618195589</v>
      </c>
      <c r="BU61" s="119">
        <v>0.75302517612925601</v>
      </c>
      <c r="BV61" s="119">
        <v>0.79486193383657999</v>
      </c>
      <c r="BW61" s="119">
        <v>0.59870086993360605</v>
      </c>
      <c r="BX61" s="119">
        <v>0.785942214649342</v>
      </c>
      <c r="BY61" s="119">
        <v>0.47096643894877299</v>
      </c>
      <c r="BZ61" s="119">
        <v>0.87939828394026198</v>
      </c>
      <c r="CA61" s="119">
        <v>0.81269349622838105</v>
      </c>
      <c r="CB61" s="119">
        <v>0.85581258046931408</v>
      </c>
      <c r="CC61" s="119">
        <v>0.82247788343755301</v>
      </c>
      <c r="CD61" s="119">
        <v>0.75089301739985004</v>
      </c>
      <c r="CE61" s="119">
        <v>0.91590316122431603</v>
      </c>
      <c r="CF61" s="119">
        <v>0.83554133616264392</v>
      </c>
      <c r="CG61" s="119">
        <v>0.80323084222951802</v>
      </c>
      <c r="CH61" s="119">
        <v>0.85315710306013903</v>
      </c>
      <c r="CI61" s="119">
        <v>0.84426973527800697</v>
      </c>
      <c r="CJ61" s="119">
        <v>0.71463333386870298</v>
      </c>
      <c r="CK61" s="119">
        <v>0.79745230816071788</v>
      </c>
      <c r="CL61" s="119">
        <v>0.71666382644678805</v>
      </c>
      <c r="CM61" s="119">
        <v>0.79759867984918698</v>
      </c>
      <c r="CN61" s="119">
        <v>0.45820615569169199</v>
      </c>
      <c r="CO61" s="119">
        <v>0.83574065968875799</v>
      </c>
      <c r="CP61" s="119">
        <v>0.80097562986747395</v>
      </c>
      <c r="CQ61" s="119">
        <v>0.86841640210488003</v>
      </c>
      <c r="CR61" s="119">
        <v>0.43859687507345801</v>
      </c>
    </row>
    <row r="62" spans="1:96" x14ac:dyDescent="0.3">
      <c r="A62" s="254"/>
      <c r="B62" s="59" t="s">
        <v>96</v>
      </c>
      <c r="C62" s="119">
        <v>0.94327616815161031</v>
      </c>
      <c r="D62" s="119">
        <v>1.009988368074265</v>
      </c>
      <c r="E62" s="119">
        <v>1.0072278426126964</v>
      </c>
      <c r="F62" s="119">
        <v>1.03161245263347</v>
      </c>
      <c r="G62" s="119">
        <v>0.93452981061788609</v>
      </c>
      <c r="H62" s="119">
        <v>0.949648183735463</v>
      </c>
      <c r="I62" s="119">
        <v>1.0368993474451871</v>
      </c>
      <c r="J62" s="119">
        <v>0.99170709693159942</v>
      </c>
      <c r="K62" s="119">
        <v>1.0372182251987265</v>
      </c>
      <c r="L62" s="119">
        <v>1.006836326187833</v>
      </c>
      <c r="M62" s="119">
        <v>1.027146960647245</v>
      </c>
      <c r="N62" s="119">
        <v>0.92767078599649988</v>
      </c>
      <c r="O62" s="119">
        <v>1.0010714051054741</v>
      </c>
      <c r="P62" s="119">
        <v>0.99561796480744802</v>
      </c>
      <c r="Q62" s="119">
        <v>0.98440711389847602</v>
      </c>
      <c r="R62" s="119">
        <v>1.02355910715595</v>
      </c>
      <c r="S62" s="119">
        <v>1.021174643570705</v>
      </c>
      <c r="T62" s="119">
        <v>1.0644462481557251</v>
      </c>
      <c r="U62" s="119">
        <v>1.0147089083136751</v>
      </c>
      <c r="V62" s="119">
        <v>1.0376373937140499</v>
      </c>
      <c r="W62" s="119">
        <v>1.032178504125715</v>
      </c>
      <c r="X62" s="119">
        <v>0.97541688467257603</v>
      </c>
      <c r="Y62" s="119">
        <v>0.87177652747372736</v>
      </c>
      <c r="Z62" s="119">
        <v>0.949060805516728</v>
      </c>
      <c r="AA62" s="119">
        <v>0.98143184882366519</v>
      </c>
      <c r="AB62" s="119">
        <v>0.96124655412812898</v>
      </c>
      <c r="AC62" s="119">
        <v>0.96515111482029248</v>
      </c>
      <c r="AD62" s="119">
        <v>0.999727431217591</v>
      </c>
      <c r="AE62" s="119">
        <v>0.98064308707667147</v>
      </c>
      <c r="AF62" s="119">
        <v>1.06166793807003</v>
      </c>
      <c r="AG62" s="119">
        <v>0.97573691308229515</v>
      </c>
      <c r="AH62" s="119">
        <v>0.96291826810179137</v>
      </c>
      <c r="AI62" s="119">
        <v>0.99684327251504001</v>
      </c>
      <c r="AJ62" s="119">
        <v>1.006065964876967</v>
      </c>
      <c r="AK62" s="119">
        <v>0.92787887656102519</v>
      </c>
      <c r="AL62" s="119">
        <v>1.0011022710474715</v>
      </c>
      <c r="AM62" s="119">
        <v>0.99312855435370451</v>
      </c>
      <c r="AN62" s="119">
        <v>1.045077351928885</v>
      </c>
      <c r="AO62" s="119">
        <v>0.94291184882247148</v>
      </c>
      <c r="AP62" s="119">
        <v>0.96217068858074095</v>
      </c>
      <c r="AQ62" s="119">
        <v>0.95770880525072943</v>
      </c>
      <c r="AR62" s="119">
        <v>0.9691164324627356</v>
      </c>
      <c r="AS62" s="119">
        <v>0.95532718455641563</v>
      </c>
      <c r="AT62" s="119">
        <v>0.90987665841176291</v>
      </c>
      <c r="AU62" s="119">
        <v>0.94946987829119711</v>
      </c>
      <c r="AV62" s="119">
        <v>0.98751352842049145</v>
      </c>
      <c r="AW62" s="119">
        <v>1.0315793626150449</v>
      </c>
      <c r="AX62" s="119">
        <v>0.85404254472740448</v>
      </c>
      <c r="AY62" s="119">
        <v>0.98487094272519493</v>
      </c>
      <c r="AZ62" s="119">
        <v>1.0164376424416051</v>
      </c>
      <c r="BA62" s="119">
        <v>0.88829950091644638</v>
      </c>
      <c r="BB62" s="119">
        <v>1.031703326418925</v>
      </c>
      <c r="BC62" s="119">
        <v>0.90109891252371588</v>
      </c>
      <c r="BD62" s="119">
        <v>0.827466560288322</v>
      </c>
      <c r="BE62" s="119">
        <v>0.95725813928806103</v>
      </c>
      <c r="BF62" s="119">
        <v>1.0218486505789897</v>
      </c>
      <c r="BG62" s="119">
        <v>0.91739396919213545</v>
      </c>
      <c r="BH62" s="119">
        <v>0.9382838593617131</v>
      </c>
      <c r="BI62" s="119">
        <v>0.96282283936642066</v>
      </c>
      <c r="BJ62" s="119">
        <v>0.91666162777165949</v>
      </c>
      <c r="BK62" s="119">
        <v>0.93343059063406997</v>
      </c>
      <c r="BL62" s="119">
        <v>0.95175175387148458</v>
      </c>
      <c r="BM62" s="119">
        <v>0.91537634212798891</v>
      </c>
      <c r="BN62" s="119">
        <v>0.94975270933863798</v>
      </c>
      <c r="BO62" s="119">
        <v>0.91632993270269592</v>
      </c>
      <c r="BP62" s="119">
        <v>0.91659312541870264</v>
      </c>
      <c r="BQ62" s="119">
        <v>0.94750243684965396</v>
      </c>
      <c r="BR62" s="119">
        <v>0.98700815992584245</v>
      </c>
      <c r="BS62" s="119">
        <v>0.92341975902983142</v>
      </c>
      <c r="BT62" s="119">
        <v>0.8389208391465186</v>
      </c>
      <c r="BU62" s="119">
        <v>0.88909888588032193</v>
      </c>
      <c r="BV62" s="119">
        <v>0.91428886904840745</v>
      </c>
      <c r="BW62" s="119">
        <v>0.93147715637871642</v>
      </c>
      <c r="BX62" s="119">
        <v>1.0143492192359815</v>
      </c>
      <c r="BY62" s="119">
        <v>0.94585178265081704</v>
      </c>
      <c r="BZ62" s="119">
        <v>0.88159760561235168</v>
      </c>
      <c r="CA62" s="119">
        <v>0.95245386722349112</v>
      </c>
      <c r="CB62" s="119">
        <v>0.97569120681984567</v>
      </c>
      <c r="CC62" s="119">
        <v>0.97927393840981314</v>
      </c>
      <c r="CD62" s="119">
        <v>0.88329557646344858</v>
      </c>
      <c r="CE62" s="119">
        <v>0.95896660168527348</v>
      </c>
      <c r="CF62" s="119">
        <v>0.92326117282949105</v>
      </c>
      <c r="CG62" s="119">
        <v>0.89883267851115189</v>
      </c>
      <c r="CH62" s="119">
        <v>0.831663726058124</v>
      </c>
      <c r="CI62" s="119">
        <v>0.96067753654498644</v>
      </c>
      <c r="CJ62" s="119">
        <v>0.92644900304696409</v>
      </c>
      <c r="CK62" s="119">
        <v>0.92594452981348452</v>
      </c>
      <c r="CL62" s="119">
        <v>0.84783672165920443</v>
      </c>
      <c r="CM62" s="119">
        <v>0.94349429974751708</v>
      </c>
      <c r="CN62" s="119">
        <v>0.94831708426623851</v>
      </c>
      <c r="CO62" s="119">
        <v>0.98799533748077051</v>
      </c>
      <c r="CP62" s="119">
        <v>0.99241221341091057</v>
      </c>
      <c r="CQ62" s="119">
        <v>0.90156362920657462</v>
      </c>
      <c r="CR62" s="119">
        <v>0.95538781824231744</v>
      </c>
    </row>
    <row r="63" spans="1:96" x14ac:dyDescent="0.3">
      <c r="A63" s="254"/>
      <c r="B63" s="59" t="s">
        <v>80</v>
      </c>
      <c r="C63" s="119">
        <v>1</v>
      </c>
      <c r="D63" s="119">
        <v>1</v>
      </c>
      <c r="E63" s="119">
        <v>1</v>
      </c>
      <c r="F63" s="119">
        <v>1</v>
      </c>
      <c r="G63" s="119">
        <v>1</v>
      </c>
      <c r="H63" s="119">
        <v>1</v>
      </c>
      <c r="I63" s="119">
        <v>1</v>
      </c>
      <c r="J63" s="119">
        <v>1</v>
      </c>
      <c r="K63" s="119">
        <v>1</v>
      </c>
      <c r="L63" s="119">
        <v>1</v>
      </c>
      <c r="M63" s="119">
        <v>1</v>
      </c>
      <c r="N63" s="119">
        <v>1</v>
      </c>
      <c r="O63" s="119">
        <v>1</v>
      </c>
      <c r="P63" s="119">
        <v>1</v>
      </c>
      <c r="Q63" s="119">
        <v>1</v>
      </c>
      <c r="R63" s="119">
        <v>1</v>
      </c>
      <c r="S63" s="119">
        <v>1</v>
      </c>
      <c r="T63" s="119">
        <v>1</v>
      </c>
      <c r="U63" s="119">
        <v>1</v>
      </c>
      <c r="V63" s="119">
        <v>1</v>
      </c>
      <c r="W63" s="119">
        <v>1</v>
      </c>
      <c r="X63" s="119">
        <v>1</v>
      </c>
      <c r="Y63" s="119">
        <v>1</v>
      </c>
      <c r="Z63" s="119">
        <v>1</v>
      </c>
      <c r="AA63" s="119">
        <v>1</v>
      </c>
      <c r="AB63" s="119">
        <v>1</v>
      </c>
      <c r="AC63" s="119">
        <v>1</v>
      </c>
      <c r="AD63" s="119">
        <v>1</v>
      </c>
      <c r="AE63" s="119">
        <v>1</v>
      </c>
      <c r="AF63" s="119">
        <v>1</v>
      </c>
      <c r="AG63" s="119">
        <v>1</v>
      </c>
      <c r="AH63" s="119">
        <v>1</v>
      </c>
      <c r="AI63" s="119">
        <v>1</v>
      </c>
      <c r="AJ63" s="119">
        <v>1</v>
      </c>
      <c r="AK63" s="119">
        <v>1</v>
      </c>
      <c r="AL63" s="119">
        <v>1</v>
      </c>
      <c r="AM63" s="119">
        <v>1</v>
      </c>
      <c r="AN63" s="119">
        <v>1</v>
      </c>
      <c r="AO63" s="119">
        <v>1</v>
      </c>
      <c r="AP63" s="119">
        <v>1</v>
      </c>
      <c r="AQ63" s="119">
        <v>1</v>
      </c>
      <c r="AR63" s="119">
        <v>1</v>
      </c>
      <c r="AS63" s="119">
        <v>1</v>
      </c>
      <c r="AT63" s="119">
        <v>1</v>
      </c>
      <c r="AU63" s="119">
        <v>1</v>
      </c>
      <c r="AV63" s="119">
        <v>1</v>
      </c>
      <c r="AW63" s="119">
        <v>1</v>
      </c>
      <c r="AX63" s="119">
        <v>1</v>
      </c>
      <c r="AY63" s="119">
        <v>1</v>
      </c>
      <c r="AZ63" s="119">
        <v>1</v>
      </c>
      <c r="BA63" s="119">
        <v>1</v>
      </c>
      <c r="BB63" s="119">
        <v>1</v>
      </c>
      <c r="BC63" s="119">
        <v>1</v>
      </c>
      <c r="BD63" s="119">
        <v>1</v>
      </c>
      <c r="BE63" s="119">
        <v>1</v>
      </c>
      <c r="BF63" s="119">
        <v>1</v>
      </c>
      <c r="BG63" s="119">
        <v>1</v>
      </c>
      <c r="BH63" s="119">
        <v>1</v>
      </c>
      <c r="BI63" s="119">
        <v>1</v>
      </c>
      <c r="BJ63" s="119">
        <v>1</v>
      </c>
      <c r="BK63" s="119">
        <v>1</v>
      </c>
      <c r="BL63" s="119">
        <v>1</v>
      </c>
      <c r="BM63" s="119">
        <v>1</v>
      </c>
      <c r="BN63" s="119">
        <v>1</v>
      </c>
      <c r="BO63" s="119">
        <v>1</v>
      </c>
      <c r="BP63" s="119">
        <v>1</v>
      </c>
      <c r="BQ63" s="119">
        <v>1</v>
      </c>
      <c r="BR63" s="119">
        <v>1</v>
      </c>
      <c r="BS63" s="119">
        <v>1</v>
      </c>
      <c r="BT63" s="119">
        <v>1</v>
      </c>
      <c r="BU63" s="119">
        <v>1</v>
      </c>
      <c r="BV63" s="119">
        <v>1</v>
      </c>
      <c r="BW63" s="119">
        <v>1</v>
      </c>
      <c r="BX63" s="119">
        <v>1</v>
      </c>
      <c r="BY63" s="119">
        <v>1</v>
      </c>
      <c r="BZ63" s="119">
        <v>1</v>
      </c>
      <c r="CA63" s="119">
        <v>1</v>
      </c>
      <c r="CB63" s="119">
        <v>1</v>
      </c>
      <c r="CC63" s="119">
        <v>1</v>
      </c>
      <c r="CD63" s="119">
        <v>1</v>
      </c>
      <c r="CE63" s="119">
        <v>1</v>
      </c>
      <c r="CF63" s="119">
        <v>1</v>
      </c>
      <c r="CG63" s="119">
        <v>1</v>
      </c>
      <c r="CH63" s="119">
        <v>1</v>
      </c>
      <c r="CI63" s="119">
        <v>1</v>
      </c>
      <c r="CJ63" s="119">
        <v>1</v>
      </c>
      <c r="CK63" s="119">
        <v>1</v>
      </c>
      <c r="CL63" s="119">
        <v>1</v>
      </c>
      <c r="CM63" s="119">
        <v>1</v>
      </c>
      <c r="CN63" s="119">
        <v>1</v>
      </c>
      <c r="CO63" s="119">
        <v>1</v>
      </c>
      <c r="CP63" s="119">
        <v>1</v>
      </c>
      <c r="CQ63" s="119">
        <v>1</v>
      </c>
      <c r="CR63" s="119">
        <v>1</v>
      </c>
    </row>
    <row r="64" spans="1:96" x14ac:dyDescent="0.3">
      <c r="A64" s="254"/>
      <c r="B64" s="59" t="s">
        <v>81</v>
      </c>
      <c r="C64" s="119">
        <v>1</v>
      </c>
      <c r="D64" s="119">
        <v>1</v>
      </c>
      <c r="E64" s="119">
        <v>1</v>
      </c>
      <c r="F64" s="119">
        <v>1</v>
      </c>
      <c r="G64" s="119">
        <v>1</v>
      </c>
      <c r="H64" s="119">
        <v>1</v>
      </c>
      <c r="I64" s="119">
        <v>1</v>
      </c>
      <c r="J64" s="119">
        <v>1</v>
      </c>
      <c r="K64" s="119">
        <v>1</v>
      </c>
      <c r="L64" s="119">
        <v>1</v>
      </c>
      <c r="M64" s="119">
        <v>1</v>
      </c>
      <c r="N64" s="119">
        <v>1</v>
      </c>
      <c r="O64" s="119">
        <v>1</v>
      </c>
      <c r="P64" s="119">
        <v>1</v>
      </c>
      <c r="Q64" s="119">
        <v>1</v>
      </c>
      <c r="R64" s="119">
        <v>1</v>
      </c>
      <c r="S64" s="119">
        <v>1</v>
      </c>
      <c r="T64" s="119">
        <v>1</v>
      </c>
      <c r="U64" s="119">
        <v>1</v>
      </c>
      <c r="V64" s="119">
        <v>1</v>
      </c>
      <c r="W64" s="119">
        <v>1</v>
      </c>
      <c r="X64" s="119">
        <v>1</v>
      </c>
      <c r="Y64" s="119">
        <v>1</v>
      </c>
      <c r="Z64" s="119">
        <v>1</v>
      </c>
      <c r="AA64" s="119">
        <v>1</v>
      </c>
      <c r="AB64" s="119">
        <v>1</v>
      </c>
      <c r="AC64" s="119">
        <v>1</v>
      </c>
      <c r="AD64" s="119">
        <v>1</v>
      </c>
      <c r="AE64" s="119">
        <v>1</v>
      </c>
      <c r="AF64" s="119">
        <v>1</v>
      </c>
      <c r="AG64" s="119">
        <v>1</v>
      </c>
      <c r="AH64" s="119">
        <v>1</v>
      </c>
      <c r="AI64" s="119">
        <v>1</v>
      </c>
      <c r="AJ64" s="119">
        <v>1</v>
      </c>
      <c r="AK64" s="119">
        <v>1</v>
      </c>
      <c r="AL64" s="119">
        <v>1</v>
      </c>
      <c r="AM64" s="119">
        <v>1</v>
      </c>
      <c r="AN64" s="119">
        <v>1</v>
      </c>
      <c r="AO64" s="119">
        <v>1</v>
      </c>
      <c r="AP64" s="119">
        <v>1</v>
      </c>
      <c r="AQ64" s="119">
        <v>1</v>
      </c>
      <c r="AR64" s="119">
        <v>1</v>
      </c>
      <c r="AS64" s="119">
        <v>1</v>
      </c>
      <c r="AT64" s="119">
        <v>1</v>
      </c>
      <c r="AU64" s="119">
        <v>1</v>
      </c>
      <c r="AV64" s="119">
        <v>1</v>
      </c>
      <c r="AW64" s="119">
        <v>1</v>
      </c>
      <c r="AX64" s="119">
        <v>1</v>
      </c>
      <c r="AY64" s="119">
        <v>1</v>
      </c>
      <c r="AZ64" s="119">
        <v>1</v>
      </c>
      <c r="BA64" s="119">
        <v>1</v>
      </c>
      <c r="BB64" s="119">
        <v>1</v>
      </c>
      <c r="BC64" s="119">
        <v>1</v>
      </c>
      <c r="BD64" s="119">
        <v>1</v>
      </c>
      <c r="BE64" s="119">
        <v>1</v>
      </c>
      <c r="BF64" s="119">
        <v>1</v>
      </c>
      <c r="BG64" s="119">
        <v>1</v>
      </c>
      <c r="BH64" s="119">
        <v>1</v>
      </c>
      <c r="BI64" s="119">
        <v>1</v>
      </c>
      <c r="BJ64" s="119">
        <v>1</v>
      </c>
      <c r="BK64" s="119">
        <v>1</v>
      </c>
      <c r="BL64" s="119">
        <v>1</v>
      </c>
      <c r="BM64" s="119">
        <v>1</v>
      </c>
      <c r="BN64" s="119">
        <v>1</v>
      </c>
      <c r="BO64" s="119">
        <v>1</v>
      </c>
      <c r="BP64" s="119">
        <v>1</v>
      </c>
      <c r="BQ64" s="119">
        <v>1</v>
      </c>
      <c r="BR64" s="119">
        <v>1</v>
      </c>
      <c r="BS64" s="119">
        <v>1</v>
      </c>
      <c r="BT64" s="119">
        <v>1</v>
      </c>
      <c r="BU64" s="119">
        <v>1</v>
      </c>
      <c r="BV64" s="119">
        <v>1</v>
      </c>
      <c r="BW64" s="119">
        <v>1</v>
      </c>
      <c r="BX64" s="119">
        <v>1</v>
      </c>
      <c r="BY64" s="119">
        <v>1</v>
      </c>
      <c r="BZ64" s="119">
        <v>1</v>
      </c>
      <c r="CA64" s="119">
        <v>1</v>
      </c>
      <c r="CB64" s="119">
        <v>1</v>
      </c>
      <c r="CC64" s="119">
        <v>1</v>
      </c>
      <c r="CD64" s="119">
        <v>1</v>
      </c>
      <c r="CE64" s="119">
        <v>1</v>
      </c>
      <c r="CF64" s="119">
        <v>1</v>
      </c>
      <c r="CG64" s="119">
        <v>1</v>
      </c>
      <c r="CH64" s="119">
        <v>1</v>
      </c>
      <c r="CI64" s="119">
        <v>1</v>
      </c>
      <c r="CJ64" s="119">
        <v>1</v>
      </c>
      <c r="CK64" s="119">
        <v>1</v>
      </c>
      <c r="CL64" s="119">
        <v>1</v>
      </c>
      <c r="CM64" s="119">
        <v>1</v>
      </c>
      <c r="CN64" s="119">
        <v>1</v>
      </c>
      <c r="CO64" s="119">
        <v>1</v>
      </c>
      <c r="CP64" s="119">
        <v>1</v>
      </c>
      <c r="CQ64" s="119">
        <v>1</v>
      </c>
      <c r="CR64" s="119">
        <v>1</v>
      </c>
    </row>
    <row r="65" spans="1:96" x14ac:dyDescent="0.3">
      <c r="A65" s="254"/>
      <c r="B65" s="59" t="s">
        <v>82</v>
      </c>
      <c r="C65" s="119">
        <v>0.95103457973455707</v>
      </c>
      <c r="D65" s="119">
        <v>1.26681028192922</v>
      </c>
      <c r="E65" s="119">
        <v>0.87351213770350389</v>
      </c>
      <c r="F65" s="119">
        <v>0.90551385365435899</v>
      </c>
      <c r="G65" s="119">
        <v>0.88301843084360199</v>
      </c>
      <c r="H65" s="119">
        <v>0.89595831088841404</v>
      </c>
      <c r="I65" s="119">
        <v>0.89814601140091099</v>
      </c>
      <c r="J65" s="119">
        <v>1.1113533802681499</v>
      </c>
      <c r="K65" s="119">
        <v>0.94246192039255094</v>
      </c>
      <c r="L65" s="119">
        <v>1.4099625128616502</v>
      </c>
      <c r="M65" s="119">
        <v>0.95144029558869603</v>
      </c>
      <c r="N65" s="119">
        <v>0.93240123740705305</v>
      </c>
      <c r="O65" s="119">
        <v>0.95698352312366697</v>
      </c>
      <c r="P65" s="119">
        <v>1.0008847041944799</v>
      </c>
      <c r="Q65" s="119">
        <v>0.92368076165973501</v>
      </c>
      <c r="R65" s="119">
        <v>0.95107569938817693</v>
      </c>
      <c r="S65" s="119">
        <v>0.90664248472394504</v>
      </c>
      <c r="T65" s="119">
        <v>1.4861316963229101</v>
      </c>
      <c r="U65" s="230">
        <v>1.3628811055083501</v>
      </c>
      <c r="V65" s="119">
        <v>1.23963051469379</v>
      </c>
      <c r="W65" s="119">
        <v>0.86797019297474487</v>
      </c>
      <c r="X65" s="119">
        <v>0.87589954075031595</v>
      </c>
      <c r="Y65" s="119">
        <v>1.23155346931182</v>
      </c>
      <c r="Z65" s="230">
        <v>1.057963598872532</v>
      </c>
      <c r="AA65" s="230">
        <v>1.057963598872532</v>
      </c>
      <c r="AB65" s="119">
        <v>0.88437372843324391</v>
      </c>
      <c r="AC65" s="119">
        <v>0.89144248520174407</v>
      </c>
      <c r="AD65" s="119">
        <v>0.90357834708033202</v>
      </c>
      <c r="AE65" s="119">
        <v>1.53119981567021</v>
      </c>
      <c r="AF65" s="119">
        <v>0.97233349310325989</v>
      </c>
      <c r="AG65" s="119">
        <v>0.87123392805569799</v>
      </c>
      <c r="AH65" s="119">
        <v>0.89226464676315698</v>
      </c>
      <c r="AI65" s="119">
        <v>1.2400916887648601</v>
      </c>
      <c r="AJ65" s="119">
        <v>0.93562680310933299</v>
      </c>
      <c r="AK65" s="119">
        <v>0.90134623192891605</v>
      </c>
      <c r="AL65" s="119">
        <v>0.89188088287285405</v>
      </c>
      <c r="AM65" s="119">
        <v>0.97944248028987591</v>
      </c>
      <c r="AN65" s="119">
        <v>0.88700968165488903</v>
      </c>
      <c r="AO65" s="119">
        <v>1.0427442894180601</v>
      </c>
      <c r="AP65" s="119">
        <v>0.94537967391824096</v>
      </c>
      <c r="AQ65" s="119">
        <v>1.0756741922352799</v>
      </c>
      <c r="AR65" s="119">
        <v>0.96888088997566302</v>
      </c>
      <c r="AS65" s="119">
        <v>0.94185367662915209</v>
      </c>
      <c r="AT65" s="230">
        <v>1.1477692044155661</v>
      </c>
      <c r="AU65" s="119">
        <v>1.35368473220198</v>
      </c>
      <c r="AV65" s="119">
        <v>0.97379530832799099</v>
      </c>
      <c r="AW65" s="119">
        <v>1.36560639809692</v>
      </c>
      <c r="AX65" s="119">
        <v>1.2193694712527201</v>
      </c>
      <c r="AY65" s="119">
        <v>1.22826358393115</v>
      </c>
      <c r="AZ65" s="119">
        <v>1.0187726395410599</v>
      </c>
      <c r="BA65" s="119">
        <v>1.2580427263694201</v>
      </c>
      <c r="BB65" s="119">
        <v>0.93079527998080192</v>
      </c>
      <c r="BC65" s="119">
        <v>0.91461059469894002</v>
      </c>
      <c r="BD65" s="119">
        <v>0.94725273069245797</v>
      </c>
      <c r="BE65" s="119">
        <v>1.0223483646546301</v>
      </c>
      <c r="BF65" s="119">
        <v>1.06850362611003</v>
      </c>
      <c r="BG65" s="119">
        <v>0.91943177363018103</v>
      </c>
      <c r="BH65" s="119">
        <v>0.99546832465570112</v>
      </c>
      <c r="BI65" s="119">
        <v>0.914291738839902</v>
      </c>
      <c r="BJ65" s="119">
        <v>0.90823065236992706</v>
      </c>
      <c r="BK65" s="119">
        <v>0.96274625615429099</v>
      </c>
      <c r="BL65" s="119">
        <v>1.01295615885116</v>
      </c>
      <c r="BM65" s="119">
        <v>0.982803631642307</v>
      </c>
      <c r="BN65" s="119">
        <v>1.0289958691713399</v>
      </c>
      <c r="BO65" s="119">
        <v>0.98195572793158503</v>
      </c>
      <c r="BP65" s="119">
        <v>0.97663660746170999</v>
      </c>
      <c r="BQ65" s="119">
        <v>0.89289371905402104</v>
      </c>
      <c r="BR65" s="119">
        <v>0.95608481373821996</v>
      </c>
      <c r="BS65" s="119">
        <v>1.03630520977561</v>
      </c>
      <c r="BT65" s="119">
        <v>1.0867854212043699</v>
      </c>
      <c r="BU65" s="119">
        <v>1.07338857650414</v>
      </c>
      <c r="BV65" s="119">
        <v>1.0204315460926301</v>
      </c>
      <c r="BW65" s="119">
        <v>1.0032881132540199</v>
      </c>
      <c r="BX65" s="119">
        <v>1.0125211293655401</v>
      </c>
      <c r="BY65" s="230">
        <v>0.98241005476297061</v>
      </c>
      <c r="BZ65" s="230">
        <v>0.98241005476297061</v>
      </c>
      <c r="CA65" s="230">
        <v>0.98241005476297061</v>
      </c>
      <c r="CB65" s="119">
        <v>0.95229898016040104</v>
      </c>
      <c r="CC65" s="119">
        <v>0.92376642832333</v>
      </c>
      <c r="CD65" s="119">
        <v>0.96754590498423199</v>
      </c>
      <c r="CE65" s="119">
        <v>1.1498418294897099</v>
      </c>
      <c r="CF65" s="119">
        <v>0.94367820050908502</v>
      </c>
      <c r="CG65" s="119">
        <v>1.04525896583807</v>
      </c>
      <c r="CH65" s="119">
        <v>1.0922527953885</v>
      </c>
      <c r="CI65" s="119">
        <v>0.99209502171608599</v>
      </c>
      <c r="CJ65" s="119">
        <v>0.90812374303616605</v>
      </c>
      <c r="CK65" s="119">
        <v>0.90529754730497902</v>
      </c>
      <c r="CL65" s="119">
        <v>1.6161682076050601</v>
      </c>
      <c r="CM65" s="119">
        <v>1.22154959125646</v>
      </c>
      <c r="CN65" s="119">
        <v>1.10085033183972</v>
      </c>
      <c r="CO65" s="119">
        <v>0.90815427329258092</v>
      </c>
      <c r="CP65" s="119">
        <v>1.0708125634183201</v>
      </c>
      <c r="CQ65" s="119">
        <v>0.93616529677614391</v>
      </c>
      <c r="CR65" s="119">
        <v>1.25159808241074</v>
      </c>
    </row>
    <row r="66" spans="1:96" x14ac:dyDescent="0.3">
      <c r="A66" s="254"/>
      <c r="B66" s="59" t="s">
        <v>83</v>
      </c>
      <c r="C66" s="119">
        <v>1</v>
      </c>
      <c r="D66" s="119">
        <v>1</v>
      </c>
      <c r="E66" s="119">
        <v>1</v>
      </c>
      <c r="F66" s="119">
        <v>1</v>
      </c>
      <c r="G66" s="119">
        <v>1</v>
      </c>
      <c r="H66" s="119">
        <v>1</v>
      </c>
      <c r="I66" s="119">
        <v>1</v>
      </c>
      <c r="J66" s="119">
        <v>1</v>
      </c>
      <c r="K66" s="119">
        <v>1</v>
      </c>
      <c r="L66" s="119">
        <v>1</v>
      </c>
      <c r="M66" s="119">
        <v>1</v>
      </c>
      <c r="N66" s="119">
        <v>1</v>
      </c>
      <c r="O66" s="119">
        <v>1</v>
      </c>
      <c r="P66" s="119">
        <v>1</v>
      </c>
      <c r="Q66" s="119">
        <v>1</v>
      </c>
      <c r="R66" s="119">
        <v>1</v>
      </c>
      <c r="S66" s="119">
        <v>1</v>
      </c>
      <c r="T66" s="119">
        <v>1</v>
      </c>
      <c r="U66" s="119">
        <v>1</v>
      </c>
      <c r="V66" s="119">
        <v>1</v>
      </c>
      <c r="W66" s="119">
        <v>1</v>
      </c>
      <c r="X66" s="119">
        <v>1</v>
      </c>
      <c r="Y66" s="119">
        <v>1</v>
      </c>
      <c r="Z66" s="119">
        <v>1</v>
      </c>
      <c r="AA66" s="119">
        <v>1</v>
      </c>
      <c r="AB66" s="119">
        <v>1</v>
      </c>
      <c r="AC66" s="119">
        <v>1</v>
      </c>
      <c r="AD66" s="119">
        <v>1</v>
      </c>
      <c r="AE66" s="119">
        <v>1</v>
      </c>
      <c r="AF66" s="119">
        <v>1</v>
      </c>
      <c r="AG66" s="119">
        <v>1</v>
      </c>
      <c r="AH66" s="119">
        <v>1</v>
      </c>
      <c r="AI66" s="119">
        <v>1</v>
      </c>
      <c r="AJ66" s="119">
        <v>1</v>
      </c>
      <c r="AK66" s="119">
        <v>1</v>
      </c>
      <c r="AL66" s="119">
        <v>1</v>
      </c>
      <c r="AM66" s="119">
        <v>1</v>
      </c>
      <c r="AN66" s="119">
        <v>1</v>
      </c>
      <c r="AO66" s="119">
        <v>1</v>
      </c>
      <c r="AP66" s="119">
        <v>1</v>
      </c>
      <c r="AQ66" s="119">
        <v>1</v>
      </c>
      <c r="AR66" s="119">
        <v>1</v>
      </c>
      <c r="AS66" s="119">
        <v>1</v>
      </c>
      <c r="AT66" s="119">
        <v>1</v>
      </c>
      <c r="AU66" s="119">
        <v>1</v>
      </c>
      <c r="AV66" s="119">
        <v>1</v>
      </c>
      <c r="AW66" s="119">
        <v>1</v>
      </c>
      <c r="AX66" s="119">
        <v>1</v>
      </c>
      <c r="AY66" s="119">
        <v>1</v>
      </c>
      <c r="AZ66" s="119">
        <v>1</v>
      </c>
      <c r="BA66" s="119">
        <v>1</v>
      </c>
      <c r="BB66" s="119">
        <v>1</v>
      </c>
      <c r="BC66" s="119">
        <v>1</v>
      </c>
      <c r="BD66" s="119">
        <v>1</v>
      </c>
      <c r="BE66" s="119">
        <v>1</v>
      </c>
      <c r="BF66" s="119">
        <v>1</v>
      </c>
      <c r="BG66" s="119">
        <v>1</v>
      </c>
      <c r="BH66" s="119">
        <v>1</v>
      </c>
      <c r="BI66" s="119">
        <v>1</v>
      </c>
      <c r="BJ66" s="119">
        <v>1</v>
      </c>
      <c r="BK66" s="119">
        <v>1</v>
      </c>
      <c r="BL66" s="119">
        <v>1</v>
      </c>
      <c r="BM66" s="119">
        <v>1</v>
      </c>
      <c r="BN66" s="119">
        <v>1</v>
      </c>
      <c r="BO66" s="119">
        <v>1</v>
      </c>
      <c r="BP66" s="119">
        <v>1</v>
      </c>
      <c r="BQ66" s="119">
        <v>1</v>
      </c>
      <c r="BR66" s="119">
        <v>1</v>
      </c>
      <c r="BS66" s="119">
        <v>1</v>
      </c>
      <c r="BT66" s="119">
        <v>1</v>
      </c>
      <c r="BU66" s="119">
        <v>1</v>
      </c>
      <c r="BV66" s="119">
        <v>1</v>
      </c>
      <c r="BW66" s="119">
        <v>1</v>
      </c>
      <c r="BX66" s="119">
        <v>1</v>
      </c>
      <c r="BY66" s="119">
        <v>1</v>
      </c>
      <c r="BZ66" s="119">
        <v>1</v>
      </c>
      <c r="CA66" s="119">
        <v>1</v>
      </c>
      <c r="CB66" s="119">
        <v>1</v>
      </c>
      <c r="CC66" s="119">
        <v>1</v>
      </c>
      <c r="CD66" s="119">
        <v>1</v>
      </c>
      <c r="CE66" s="119">
        <v>1</v>
      </c>
      <c r="CF66" s="119">
        <v>1</v>
      </c>
      <c r="CG66" s="119">
        <v>1</v>
      </c>
      <c r="CH66" s="119">
        <v>1</v>
      </c>
      <c r="CI66" s="119">
        <v>1</v>
      </c>
      <c r="CJ66" s="119">
        <v>1</v>
      </c>
      <c r="CK66" s="119">
        <v>1</v>
      </c>
      <c r="CL66" s="119">
        <v>1</v>
      </c>
      <c r="CM66" s="119">
        <v>1</v>
      </c>
      <c r="CN66" s="119">
        <v>1</v>
      </c>
      <c r="CO66" s="119">
        <v>1</v>
      </c>
      <c r="CP66" s="119">
        <v>1</v>
      </c>
      <c r="CQ66" s="119">
        <v>1</v>
      </c>
      <c r="CR66" s="119">
        <v>1</v>
      </c>
    </row>
    <row r="67" spans="1:96" x14ac:dyDescent="0.3">
      <c r="A67" s="255"/>
      <c r="B67" s="59" t="s">
        <v>84</v>
      </c>
      <c r="C67" s="119">
        <v>1</v>
      </c>
      <c r="D67" s="119">
        <v>1</v>
      </c>
      <c r="E67" s="119">
        <v>1</v>
      </c>
      <c r="F67" s="119">
        <v>1</v>
      </c>
      <c r="G67" s="119">
        <v>1</v>
      </c>
      <c r="H67" s="119">
        <v>1</v>
      </c>
      <c r="I67" s="119">
        <v>1</v>
      </c>
      <c r="J67" s="119">
        <v>1</v>
      </c>
      <c r="K67" s="119">
        <v>1</v>
      </c>
      <c r="L67" s="119">
        <v>1</v>
      </c>
      <c r="M67" s="119">
        <v>1</v>
      </c>
      <c r="N67" s="119">
        <v>1</v>
      </c>
      <c r="O67" s="119">
        <v>1</v>
      </c>
      <c r="P67" s="119">
        <v>1</v>
      </c>
      <c r="Q67" s="119">
        <v>1</v>
      </c>
      <c r="R67" s="119">
        <v>1</v>
      </c>
      <c r="S67" s="119">
        <v>1</v>
      </c>
      <c r="T67" s="119">
        <v>1</v>
      </c>
      <c r="U67" s="119">
        <v>1</v>
      </c>
      <c r="V67" s="119">
        <v>1</v>
      </c>
      <c r="W67" s="119">
        <v>1</v>
      </c>
      <c r="X67" s="119">
        <v>1</v>
      </c>
      <c r="Y67" s="119">
        <v>1</v>
      </c>
      <c r="Z67" s="119">
        <v>1</v>
      </c>
      <c r="AA67" s="119">
        <v>1</v>
      </c>
      <c r="AB67" s="119">
        <v>1</v>
      </c>
      <c r="AC67" s="119">
        <v>1</v>
      </c>
      <c r="AD67" s="119">
        <v>1</v>
      </c>
      <c r="AE67" s="119">
        <v>1</v>
      </c>
      <c r="AF67" s="119">
        <v>1</v>
      </c>
      <c r="AG67" s="119">
        <v>1</v>
      </c>
      <c r="AH67" s="119">
        <v>1</v>
      </c>
      <c r="AI67" s="119">
        <v>1</v>
      </c>
      <c r="AJ67" s="119">
        <v>1</v>
      </c>
      <c r="AK67" s="119">
        <v>1</v>
      </c>
      <c r="AL67" s="119">
        <v>1</v>
      </c>
      <c r="AM67" s="119">
        <v>1</v>
      </c>
      <c r="AN67" s="119">
        <v>1</v>
      </c>
      <c r="AO67" s="119">
        <v>1</v>
      </c>
      <c r="AP67" s="119">
        <v>1</v>
      </c>
      <c r="AQ67" s="119">
        <v>1</v>
      </c>
      <c r="AR67" s="119">
        <v>1</v>
      </c>
      <c r="AS67" s="119">
        <v>1</v>
      </c>
      <c r="AT67" s="119">
        <v>1</v>
      </c>
      <c r="AU67" s="119">
        <v>1</v>
      </c>
      <c r="AV67" s="119">
        <v>1</v>
      </c>
      <c r="AW67" s="119">
        <v>1</v>
      </c>
      <c r="AX67" s="119">
        <v>1</v>
      </c>
      <c r="AY67" s="119">
        <v>1</v>
      </c>
      <c r="AZ67" s="119">
        <v>1</v>
      </c>
      <c r="BA67" s="119">
        <v>1</v>
      </c>
      <c r="BB67" s="119">
        <v>1</v>
      </c>
      <c r="BC67" s="119">
        <v>1</v>
      </c>
      <c r="BD67" s="119">
        <v>1</v>
      </c>
      <c r="BE67" s="119">
        <v>1</v>
      </c>
      <c r="BF67" s="119">
        <v>1</v>
      </c>
      <c r="BG67" s="119">
        <v>1</v>
      </c>
      <c r="BH67" s="119">
        <v>1</v>
      </c>
      <c r="BI67" s="119">
        <v>1</v>
      </c>
      <c r="BJ67" s="119">
        <v>1</v>
      </c>
      <c r="BK67" s="119">
        <v>1</v>
      </c>
      <c r="BL67" s="119">
        <v>1</v>
      </c>
      <c r="BM67" s="119">
        <v>1</v>
      </c>
      <c r="BN67" s="119">
        <v>1</v>
      </c>
      <c r="BO67" s="119">
        <v>1</v>
      </c>
      <c r="BP67" s="119">
        <v>1</v>
      </c>
      <c r="BQ67" s="119">
        <v>1</v>
      </c>
      <c r="BR67" s="119">
        <v>1</v>
      </c>
      <c r="BS67" s="119">
        <v>1</v>
      </c>
      <c r="BT67" s="119">
        <v>1</v>
      </c>
      <c r="BU67" s="119">
        <v>1</v>
      </c>
      <c r="BV67" s="119">
        <v>1</v>
      </c>
      <c r="BW67" s="119">
        <v>1</v>
      </c>
      <c r="BX67" s="119">
        <v>1</v>
      </c>
      <c r="BY67" s="119">
        <v>1</v>
      </c>
      <c r="BZ67" s="119">
        <v>1</v>
      </c>
      <c r="CA67" s="119">
        <v>1</v>
      </c>
      <c r="CB67" s="119">
        <v>1</v>
      </c>
      <c r="CC67" s="119">
        <v>1</v>
      </c>
      <c r="CD67" s="119">
        <v>1</v>
      </c>
      <c r="CE67" s="119">
        <v>1</v>
      </c>
      <c r="CF67" s="119">
        <v>1</v>
      </c>
      <c r="CG67" s="119">
        <v>1</v>
      </c>
      <c r="CH67" s="119">
        <v>1</v>
      </c>
      <c r="CI67" s="119">
        <v>1</v>
      </c>
      <c r="CJ67" s="119">
        <v>1</v>
      </c>
      <c r="CK67" s="119">
        <v>1</v>
      </c>
      <c r="CL67" s="119">
        <v>1</v>
      </c>
      <c r="CM67" s="119">
        <v>1</v>
      </c>
      <c r="CN67" s="119">
        <v>1</v>
      </c>
      <c r="CO67" s="119">
        <v>1</v>
      </c>
      <c r="CP67" s="119">
        <v>1</v>
      </c>
      <c r="CQ67" s="119">
        <v>1</v>
      </c>
      <c r="CR67" s="119">
        <v>1</v>
      </c>
    </row>
    <row r="68" spans="1:96" x14ac:dyDescent="0.3">
      <c r="A68" s="253" t="s">
        <v>16</v>
      </c>
      <c r="B68" s="59" t="s">
        <v>72</v>
      </c>
      <c r="C68" s="119">
        <v>1.01415183803431</v>
      </c>
      <c r="D68" s="119">
        <v>1.0060094477492585</v>
      </c>
      <c r="E68" s="119">
        <v>1.0241577836836997</v>
      </c>
      <c r="F68" s="119">
        <v>1.0431580683744128</v>
      </c>
      <c r="G68" s="119">
        <v>0.97591590572031039</v>
      </c>
      <c r="H68" s="119">
        <v>1.0292912046601228</v>
      </c>
      <c r="I68" s="119">
        <v>0.99380560287190767</v>
      </c>
      <c r="J68" s="119">
        <v>0.9417356013023106</v>
      </c>
      <c r="K68" s="119">
        <v>0.98073583878363568</v>
      </c>
      <c r="L68" s="119">
        <v>1.0192307747755798</v>
      </c>
      <c r="M68" s="119">
        <v>1.0185689321299711</v>
      </c>
      <c r="N68" s="119">
        <v>1.0252566878623262</v>
      </c>
      <c r="O68" s="119">
        <v>0.98268743650952883</v>
      </c>
      <c r="P68" s="119">
        <v>1.0224637444411175</v>
      </c>
      <c r="Q68" s="119">
        <v>1.003354766053927</v>
      </c>
      <c r="R68" s="119">
        <v>0.99097953861100174</v>
      </c>
      <c r="S68" s="119">
        <v>0.99957382635025727</v>
      </c>
      <c r="T68" s="119">
        <v>0.97731282982443601</v>
      </c>
      <c r="U68" s="119">
        <v>1.0062540312984269</v>
      </c>
      <c r="V68" s="119">
        <v>1.0023909375174462</v>
      </c>
      <c r="W68" s="119">
        <v>1.014321494082546</v>
      </c>
      <c r="X68" s="119">
        <v>0.96134553310029225</v>
      </c>
      <c r="Y68" s="119">
        <v>0.95846550281334708</v>
      </c>
      <c r="Z68" s="119">
        <v>1.0060766077589878</v>
      </c>
      <c r="AA68" s="119">
        <v>0.99911272073113133</v>
      </c>
      <c r="AB68" s="119">
        <v>0.97772923534477096</v>
      </c>
      <c r="AC68" s="119">
        <v>0.98581868681545137</v>
      </c>
      <c r="AD68" s="119">
        <v>0.97747488231627133</v>
      </c>
      <c r="AE68" s="119">
        <v>0.9784884080208659</v>
      </c>
      <c r="AF68" s="119">
        <v>1.0010680109242642</v>
      </c>
      <c r="AG68" s="119">
        <v>0.97714937258729517</v>
      </c>
      <c r="AH68" s="119">
        <v>0.98182648944155992</v>
      </c>
      <c r="AI68" s="119">
        <v>0.99101143594466345</v>
      </c>
      <c r="AJ68" s="119">
        <v>0.98780316416628167</v>
      </c>
      <c r="AK68" s="119">
        <v>0.95221305459626115</v>
      </c>
      <c r="AL68" s="119">
        <v>0.95333858093800039</v>
      </c>
      <c r="AM68" s="119">
        <v>0.97711319597954804</v>
      </c>
      <c r="AN68" s="119">
        <v>1.0143527851532474</v>
      </c>
      <c r="AO68" s="119">
        <v>0.94183675777230691</v>
      </c>
      <c r="AP68" s="119">
        <v>0.96648642120568584</v>
      </c>
      <c r="AQ68" s="119">
        <v>0.96070336566745884</v>
      </c>
      <c r="AR68" s="119">
        <v>0.94513989479442428</v>
      </c>
      <c r="AS68" s="119">
        <v>0.96915782196269473</v>
      </c>
      <c r="AT68" s="119">
        <v>0.93666677766960849</v>
      </c>
      <c r="AU68" s="119">
        <v>0.97187988793418423</v>
      </c>
      <c r="AV68" s="119">
        <v>0.99557150279094675</v>
      </c>
      <c r="AW68" s="119">
        <v>0.97041625298133316</v>
      </c>
      <c r="AX68" s="119">
        <v>0.97591168315118837</v>
      </c>
      <c r="AY68" s="119">
        <v>0.94458533889094698</v>
      </c>
      <c r="AZ68" s="119">
        <v>0.97795418564780823</v>
      </c>
      <c r="BA68" s="119">
        <v>0.98102681689098525</v>
      </c>
      <c r="BB68" s="119">
        <v>0.97851180738458121</v>
      </c>
      <c r="BC68" s="119">
        <v>0.97225766830389226</v>
      </c>
      <c r="BD68" s="119">
        <v>0.95732859376091584</v>
      </c>
      <c r="BE68" s="119">
        <v>0.94172527299169351</v>
      </c>
      <c r="BF68" s="119">
        <v>0.97934360185092451</v>
      </c>
      <c r="BG68" s="119">
        <v>0.98185037049751855</v>
      </c>
      <c r="BH68" s="119">
        <v>0.96543184118616365</v>
      </c>
      <c r="BI68" s="119">
        <v>0.934066439358331</v>
      </c>
      <c r="BJ68" s="119">
        <v>0.96377812161601406</v>
      </c>
      <c r="BK68" s="119">
        <v>0.93845440167703542</v>
      </c>
      <c r="BL68" s="119">
        <v>0.95819896564385254</v>
      </c>
      <c r="BM68" s="119">
        <v>0.96237729914483605</v>
      </c>
      <c r="BN68" s="119">
        <v>0.97259282277998893</v>
      </c>
      <c r="BO68" s="119">
        <v>0.97689957261229921</v>
      </c>
      <c r="BP68" s="119">
        <v>0.96188639306646062</v>
      </c>
      <c r="BQ68" s="119">
        <v>0.94604360539786148</v>
      </c>
      <c r="BR68" s="119">
        <v>0.9477337010800625</v>
      </c>
      <c r="BS68" s="119">
        <v>0.93671131036786104</v>
      </c>
      <c r="BT68" s="119">
        <v>0.95272263174825744</v>
      </c>
      <c r="BU68" s="119">
        <v>0.93673782181502219</v>
      </c>
      <c r="BV68" s="119">
        <v>0.91964997629247547</v>
      </c>
      <c r="BW68" s="119">
        <v>0.94637011380764102</v>
      </c>
      <c r="BX68" s="119">
        <v>0.96804366888325899</v>
      </c>
      <c r="BY68" s="119">
        <v>0.95863072905675506</v>
      </c>
      <c r="BZ68" s="119">
        <v>0.97071807558484635</v>
      </c>
      <c r="CA68" s="119">
        <v>0.9512038944227531</v>
      </c>
      <c r="CB68" s="119">
        <v>0.91527033541907898</v>
      </c>
      <c r="CC68" s="119">
        <v>0.92808218443641355</v>
      </c>
      <c r="CD68" s="119">
        <v>0.91800510372386279</v>
      </c>
      <c r="CE68" s="119">
        <v>0.95321434094953061</v>
      </c>
      <c r="CF68" s="119">
        <v>0.9473594684317328</v>
      </c>
      <c r="CG68" s="119">
        <v>0.96435155069903056</v>
      </c>
      <c r="CH68" s="119">
        <v>0.94943667235821627</v>
      </c>
      <c r="CI68" s="119">
        <v>0.96746627200048085</v>
      </c>
      <c r="CJ68" s="119">
        <v>0.92058842674914942</v>
      </c>
      <c r="CK68" s="119">
        <v>0.96422630345504656</v>
      </c>
      <c r="CL68" s="119">
        <v>0.93090299018766109</v>
      </c>
      <c r="CM68" s="119">
        <v>0.95226394729967212</v>
      </c>
      <c r="CN68" s="119">
        <v>0.94597495802572018</v>
      </c>
      <c r="CO68" s="119">
        <v>0.93953136181716568</v>
      </c>
      <c r="CP68" s="119">
        <v>0.96560291837542422</v>
      </c>
      <c r="CQ68" s="119">
        <v>0.96927153618220063</v>
      </c>
      <c r="CR68" s="119">
        <v>0.92743740653641227</v>
      </c>
    </row>
    <row r="69" spans="1:96" x14ac:dyDescent="0.3">
      <c r="A69" s="254"/>
      <c r="B69" s="59" t="s">
        <v>73</v>
      </c>
      <c r="C69" s="119">
        <v>0.99300745602112139</v>
      </c>
      <c r="D69" s="119">
        <v>1.015584436886648</v>
      </c>
      <c r="E69" s="119">
        <v>1.0031649130200084</v>
      </c>
      <c r="F69" s="119">
        <v>0.99484019040212124</v>
      </c>
      <c r="G69" s="119">
        <v>0.99375804345018171</v>
      </c>
      <c r="H69" s="119">
        <v>0.99604291400557488</v>
      </c>
      <c r="I69" s="119">
        <v>0.99900050474149316</v>
      </c>
      <c r="J69" s="119">
        <v>0.99712489967042783</v>
      </c>
      <c r="K69" s="119">
        <v>1.0035116736049472</v>
      </c>
      <c r="L69" s="119">
        <v>1.0018558722605395</v>
      </c>
      <c r="M69" s="119">
        <v>0.99834083621976333</v>
      </c>
      <c r="N69" s="119">
        <v>1.0142668653254239</v>
      </c>
      <c r="O69" s="119">
        <v>1.0081308537163145</v>
      </c>
      <c r="P69" s="119">
        <v>0.99458728496952131</v>
      </c>
      <c r="Q69" s="119">
        <v>0.99389082586739352</v>
      </c>
      <c r="R69" s="119">
        <v>0.99445815360243572</v>
      </c>
      <c r="S69" s="119">
        <v>1.0100689878834308</v>
      </c>
      <c r="T69" s="119">
        <v>0.99881973021214288</v>
      </c>
      <c r="U69" s="119">
        <v>0.99894492775604304</v>
      </c>
      <c r="V69" s="119">
        <v>0.99206290473423342</v>
      </c>
      <c r="W69" s="119">
        <v>1.0056753423175684</v>
      </c>
      <c r="X69" s="119">
        <v>0.99460771719768015</v>
      </c>
      <c r="Y69" s="119">
        <v>0.99503000616007986</v>
      </c>
      <c r="Z69" s="119">
        <v>0.98895658361161687</v>
      </c>
      <c r="AA69" s="119">
        <v>1.0041748288511505</v>
      </c>
      <c r="AB69" s="119">
        <v>0.98659054518087741</v>
      </c>
      <c r="AC69" s="119">
        <v>0.99845802932097971</v>
      </c>
      <c r="AD69" s="119">
        <v>0.98707704934434015</v>
      </c>
      <c r="AE69" s="119">
        <v>0.98574979825877873</v>
      </c>
      <c r="AF69" s="119">
        <v>1.0008381251609904</v>
      </c>
      <c r="AG69" s="119">
        <v>0.98928317976456337</v>
      </c>
      <c r="AH69" s="119">
        <v>1.0051074521725307</v>
      </c>
      <c r="AI69" s="119">
        <v>1.004009767860248</v>
      </c>
      <c r="AJ69" s="119">
        <v>1.0057643911738468</v>
      </c>
      <c r="AK69" s="119">
        <v>1.0146484116416026</v>
      </c>
      <c r="AL69" s="119">
        <v>0.99516372351064519</v>
      </c>
      <c r="AM69" s="119">
        <v>0.99186055009852159</v>
      </c>
      <c r="AN69" s="119">
        <v>1.0118546034245977</v>
      </c>
      <c r="AO69" s="119">
        <v>1.015283221498132</v>
      </c>
      <c r="AP69" s="119">
        <v>1.0000670580563078</v>
      </c>
      <c r="AQ69" s="119">
        <v>1.0081572080599601</v>
      </c>
      <c r="AR69" s="119">
        <v>0.98974363670018672</v>
      </c>
      <c r="AS69" s="119">
        <v>1.0000630651705871</v>
      </c>
      <c r="AT69" s="119">
        <v>1.000245068677323</v>
      </c>
      <c r="AU69" s="119">
        <v>0.9975085359653787</v>
      </c>
      <c r="AV69" s="119">
        <v>0.99753001008019604</v>
      </c>
      <c r="AW69" s="119">
        <v>0.99275659921624715</v>
      </c>
      <c r="AX69" s="119">
        <v>0.99305727963846302</v>
      </c>
      <c r="AY69" s="119">
        <v>0.98524667022126888</v>
      </c>
      <c r="AZ69" s="119">
        <v>0.99113190880380719</v>
      </c>
      <c r="BA69" s="119">
        <v>1.0125898074551292</v>
      </c>
      <c r="BB69" s="119">
        <v>0.99738593564245615</v>
      </c>
      <c r="BC69" s="119">
        <v>0.99780930069138851</v>
      </c>
      <c r="BD69" s="119">
        <v>0.99449391488724526</v>
      </c>
      <c r="BE69" s="119">
        <v>0.97589541068924091</v>
      </c>
      <c r="BF69" s="119">
        <v>1.0111511338813601</v>
      </c>
      <c r="BG69" s="119">
        <v>0.99894349920936598</v>
      </c>
      <c r="BH69" s="119">
        <v>1.0002289484313549</v>
      </c>
      <c r="BI69" s="119">
        <v>1.0103241456640946</v>
      </c>
      <c r="BJ69" s="119">
        <v>0.99670763423756437</v>
      </c>
      <c r="BK69" s="119">
        <v>0.99549498727008023</v>
      </c>
      <c r="BL69" s="119">
        <v>1.0038673465982721</v>
      </c>
      <c r="BM69" s="119">
        <v>0.98903270502463803</v>
      </c>
      <c r="BN69" s="119">
        <v>0.99763202991554778</v>
      </c>
      <c r="BO69" s="119">
        <v>1.0094165318447135</v>
      </c>
      <c r="BP69" s="119">
        <v>1.0085514962132134</v>
      </c>
      <c r="BQ69" s="119">
        <v>1.0054791545689605</v>
      </c>
      <c r="BR69" s="119">
        <v>1.0070806905833343</v>
      </c>
      <c r="BS69" s="119">
        <v>0.98403270821988198</v>
      </c>
      <c r="BT69" s="119">
        <v>1.0073579689402263</v>
      </c>
      <c r="BU69" s="119">
        <v>1.007230348213306</v>
      </c>
      <c r="BV69" s="119">
        <v>0.99722162301913952</v>
      </c>
      <c r="BW69" s="119">
        <v>1.0136343975962225</v>
      </c>
      <c r="BX69" s="119">
        <v>0.98639778546334733</v>
      </c>
      <c r="BY69" s="119">
        <v>1.0067261303570498</v>
      </c>
      <c r="BZ69" s="119">
        <v>0.99130471465050707</v>
      </c>
      <c r="CA69" s="119">
        <v>0.98811282575941661</v>
      </c>
      <c r="CB69" s="119">
        <v>0.9996319732762865</v>
      </c>
      <c r="CC69" s="119">
        <v>1.0041263382700387</v>
      </c>
      <c r="CD69" s="119">
        <v>1.006524963468246</v>
      </c>
      <c r="CE69" s="119">
        <v>0.98761300996557067</v>
      </c>
      <c r="CF69" s="119">
        <v>0.99768377147073395</v>
      </c>
      <c r="CG69" s="119">
        <v>1.0163203857515895</v>
      </c>
      <c r="CH69" s="119">
        <v>1.0217635089193051</v>
      </c>
      <c r="CI69" s="119">
        <v>1.0112381496467637</v>
      </c>
      <c r="CJ69" s="119">
        <v>0.99586138482602382</v>
      </c>
      <c r="CK69" s="119">
        <v>0.99445085725408799</v>
      </c>
      <c r="CL69" s="119">
        <v>1.0054359721439041</v>
      </c>
      <c r="CM69" s="119">
        <v>1.0061709191667232</v>
      </c>
      <c r="CN69" s="119">
        <v>1.0026991591879919</v>
      </c>
      <c r="CO69" s="119">
        <v>1.0014208943034359</v>
      </c>
      <c r="CP69" s="119">
        <v>0.99388421319960352</v>
      </c>
      <c r="CQ69" s="119">
        <v>0.99972030035167392</v>
      </c>
      <c r="CR69" s="119">
        <v>1.0042360129213932</v>
      </c>
    </row>
    <row r="70" spans="1:96" x14ac:dyDescent="0.3">
      <c r="A70" s="254"/>
      <c r="B70" s="59" t="s">
        <v>74</v>
      </c>
      <c r="C70" s="119">
        <v>1.0065741935788239</v>
      </c>
      <c r="D70" s="119">
        <v>1.0608955288870692</v>
      </c>
      <c r="E70" s="119">
        <v>0.98871183674035412</v>
      </c>
      <c r="F70" s="119">
        <v>1.0536643526649423</v>
      </c>
      <c r="G70" s="119">
        <v>0.96279664428473455</v>
      </c>
      <c r="H70" s="119">
        <v>1.004004981042939</v>
      </c>
      <c r="I70" s="119">
        <v>0.98033901098640663</v>
      </c>
      <c r="J70" s="119">
        <v>0.94604838990486539</v>
      </c>
      <c r="K70" s="119">
        <v>0.93096093606326935</v>
      </c>
      <c r="L70" s="119">
        <v>1</v>
      </c>
      <c r="M70" s="119">
        <v>1</v>
      </c>
      <c r="N70" s="119">
        <v>1</v>
      </c>
      <c r="O70" s="119">
        <v>1</v>
      </c>
      <c r="P70" s="119">
        <v>1</v>
      </c>
      <c r="Q70" s="119">
        <v>1</v>
      </c>
      <c r="R70" s="119">
        <v>1</v>
      </c>
      <c r="S70" s="119">
        <v>1</v>
      </c>
      <c r="T70" s="119">
        <v>1</v>
      </c>
      <c r="U70" s="119">
        <v>1</v>
      </c>
      <c r="V70" s="119">
        <v>1</v>
      </c>
      <c r="W70" s="119">
        <v>1</v>
      </c>
      <c r="X70" s="119">
        <v>1</v>
      </c>
      <c r="Y70" s="119">
        <v>1</v>
      </c>
      <c r="Z70" s="119">
        <v>1</v>
      </c>
      <c r="AA70" s="119">
        <v>1</v>
      </c>
      <c r="AB70" s="119">
        <v>1</v>
      </c>
      <c r="AC70" s="119">
        <v>1</v>
      </c>
      <c r="AD70" s="119">
        <v>1</v>
      </c>
      <c r="AE70" s="119">
        <v>1</v>
      </c>
      <c r="AF70" s="119">
        <v>1</v>
      </c>
      <c r="AG70" s="119">
        <v>1</v>
      </c>
      <c r="AH70" s="119">
        <v>1</v>
      </c>
      <c r="AI70" s="119">
        <v>1</v>
      </c>
      <c r="AJ70" s="119">
        <v>1</v>
      </c>
      <c r="AK70" s="119">
        <v>1</v>
      </c>
      <c r="AL70" s="119">
        <v>1</v>
      </c>
      <c r="AM70" s="119">
        <v>1</v>
      </c>
      <c r="AN70" s="119">
        <v>1</v>
      </c>
      <c r="AO70" s="119">
        <v>1</v>
      </c>
      <c r="AP70" s="119">
        <v>1</v>
      </c>
      <c r="AQ70" s="119">
        <v>1</v>
      </c>
      <c r="AR70" s="119">
        <v>1</v>
      </c>
      <c r="AS70" s="119">
        <v>1</v>
      </c>
      <c r="AT70" s="119">
        <v>1</v>
      </c>
      <c r="AU70" s="119">
        <v>1</v>
      </c>
      <c r="AV70" s="119">
        <v>1</v>
      </c>
      <c r="AW70" s="119">
        <v>1</v>
      </c>
      <c r="AX70" s="119">
        <v>1</v>
      </c>
      <c r="AY70" s="119">
        <v>1</v>
      </c>
      <c r="AZ70" s="119">
        <v>1</v>
      </c>
      <c r="BA70" s="119">
        <v>1</v>
      </c>
      <c r="BB70" s="119">
        <v>1</v>
      </c>
      <c r="BC70" s="119">
        <v>1</v>
      </c>
      <c r="BD70" s="119">
        <v>1</v>
      </c>
      <c r="BE70" s="119">
        <v>1</v>
      </c>
      <c r="BF70" s="119">
        <v>1</v>
      </c>
      <c r="BG70" s="119">
        <v>1</v>
      </c>
      <c r="BH70" s="119">
        <v>1</v>
      </c>
      <c r="BI70" s="119">
        <v>1</v>
      </c>
      <c r="BJ70" s="119">
        <v>1</v>
      </c>
      <c r="BK70" s="119">
        <v>1</v>
      </c>
      <c r="BL70" s="119">
        <v>1</v>
      </c>
      <c r="BM70" s="119">
        <v>1</v>
      </c>
      <c r="BN70" s="119">
        <v>1</v>
      </c>
      <c r="BO70" s="119">
        <v>1</v>
      </c>
      <c r="BP70" s="119">
        <v>1</v>
      </c>
      <c r="BQ70" s="119">
        <v>1</v>
      </c>
      <c r="BR70" s="119">
        <v>1</v>
      </c>
      <c r="BS70" s="119">
        <v>1</v>
      </c>
      <c r="BT70" s="119">
        <v>1</v>
      </c>
      <c r="BU70" s="119">
        <v>1</v>
      </c>
      <c r="BV70" s="119">
        <v>1</v>
      </c>
      <c r="BW70" s="119">
        <v>1</v>
      </c>
      <c r="BX70" s="119">
        <v>1</v>
      </c>
      <c r="BY70" s="119">
        <v>1</v>
      </c>
      <c r="BZ70" s="119">
        <v>1</v>
      </c>
      <c r="CA70" s="119">
        <v>1</v>
      </c>
      <c r="CB70" s="119">
        <v>1</v>
      </c>
      <c r="CC70" s="119">
        <v>1</v>
      </c>
      <c r="CD70" s="119">
        <v>1</v>
      </c>
      <c r="CE70" s="119">
        <v>1</v>
      </c>
      <c r="CF70" s="119">
        <v>1</v>
      </c>
      <c r="CG70" s="119">
        <v>1</v>
      </c>
      <c r="CH70" s="119">
        <v>1</v>
      </c>
      <c r="CI70" s="119">
        <v>1</v>
      </c>
      <c r="CJ70" s="119">
        <v>1</v>
      </c>
      <c r="CK70" s="119">
        <v>1</v>
      </c>
      <c r="CL70" s="119">
        <v>1</v>
      </c>
      <c r="CM70" s="119">
        <v>1</v>
      </c>
      <c r="CN70" s="119">
        <v>1</v>
      </c>
      <c r="CO70" s="119">
        <v>1</v>
      </c>
      <c r="CP70" s="119">
        <v>1</v>
      </c>
      <c r="CQ70" s="119">
        <v>1</v>
      </c>
      <c r="CR70" s="119">
        <v>1</v>
      </c>
    </row>
    <row r="71" spans="1:96" x14ac:dyDescent="0.3">
      <c r="A71" s="254"/>
      <c r="B71" s="59" t="s">
        <v>75</v>
      </c>
      <c r="C71" s="119">
        <v>1.0004372162621542</v>
      </c>
      <c r="D71" s="119">
        <v>0.9994047917957547</v>
      </c>
      <c r="E71" s="119">
        <v>0.99239796698078075</v>
      </c>
      <c r="F71" s="119">
        <v>1.0075095611316274</v>
      </c>
      <c r="G71" s="119">
        <v>0.99276452455871245</v>
      </c>
      <c r="H71" s="119">
        <v>0.99890241547870728</v>
      </c>
      <c r="I71" s="119">
        <v>1.005559124939079</v>
      </c>
      <c r="J71" s="119">
        <v>0.99665053449498442</v>
      </c>
      <c r="K71" s="119">
        <v>0.99472964531187313</v>
      </c>
      <c r="L71" s="119">
        <v>1.0015097063050071</v>
      </c>
      <c r="M71" s="119">
        <v>0.99363785485677047</v>
      </c>
      <c r="N71" s="119">
        <v>1.0002786861776618</v>
      </c>
      <c r="O71" s="119">
        <v>0.99842031675788723</v>
      </c>
      <c r="P71" s="119">
        <v>0.99441538525911422</v>
      </c>
      <c r="Q71" s="119">
        <v>1.0011333959143884</v>
      </c>
      <c r="R71" s="119">
        <v>1.0065588789339075</v>
      </c>
      <c r="S71" s="119">
        <v>1.0008695580082216</v>
      </c>
      <c r="T71" s="119">
        <v>0.9978427069618605</v>
      </c>
      <c r="U71" s="119">
        <v>1.0137463684906673</v>
      </c>
      <c r="V71" s="119">
        <v>0.9940937006547822</v>
      </c>
      <c r="W71" s="119">
        <v>1.0168700184776733</v>
      </c>
      <c r="X71" s="119">
        <v>0.99908035468762824</v>
      </c>
      <c r="Y71" s="119">
        <v>0.99038747368442781</v>
      </c>
      <c r="Z71" s="119">
        <v>0.99800296337236982</v>
      </c>
      <c r="AA71" s="119">
        <v>1.0018561242548216</v>
      </c>
      <c r="AB71" s="119">
        <v>0.98806018222831704</v>
      </c>
      <c r="AC71" s="119">
        <v>1.0034351649144431</v>
      </c>
      <c r="AD71" s="119">
        <v>0.99236450928410835</v>
      </c>
      <c r="AE71" s="119">
        <v>0.99172201403957316</v>
      </c>
      <c r="AF71" s="119">
        <v>0.99739057241203899</v>
      </c>
      <c r="AG71" s="119">
        <v>0.99166060465543293</v>
      </c>
      <c r="AH71" s="119">
        <v>0.9991260238817431</v>
      </c>
      <c r="AI71" s="119">
        <v>1.0093203443673209</v>
      </c>
      <c r="AJ71" s="119">
        <v>0.99389714040647459</v>
      </c>
      <c r="AK71" s="119">
        <v>0.99529449806740544</v>
      </c>
      <c r="AL71" s="119">
        <v>1.0085722599796805</v>
      </c>
      <c r="AM71" s="119">
        <v>0.99669042600076152</v>
      </c>
      <c r="AN71" s="119">
        <v>0.99653431966708517</v>
      </c>
      <c r="AO71" s="119">
        <v>1.0036782657657231</v>
      </c>
      <c r="AP71" s="119">
        <v>1.0038445221427106</v>
      </c>
      <c r="AQ71" s="119">
        <v>1.0103856406388001</v>
      </c>
      <c r="AR71" s="119">
        <v>0.99605836433303885</v>
      </c>
      <c r="AS71" s="119">
        <v>1.0032982019984407</v>
      </c>
      <c r="AT71" s="119">
        <v>1.007223591399683</v>
      </c>
      <c r="AU71" s="119">
        <v>0.99231644877804714</v>
      </c>
      <c r="AV71" s="119">
        <v>1.0039162812083919</v>
      </c>
      <c r="AW71" s="119">
        <v>0.99689910514525526</v>
      </c>
      <c r="AX71" s="119">
        <v>0.99028377644780008</v>
      </c>
      <c r="AY71" s="119">
        <v>0.99319706169493227</v>
      </c>
      <c r="AZ71" s="119">
        <v>1.00203062893922</v>
      </c>
      <c r="BA71" s="119">
        <v>1.0176328619687629</v>
      </c>
      <c r="BB71" s="119">
        <v>1.0014794118352259</v>
      </c>
      <c r="BC71" s="119">
        <v>1.0142080288354818</v>
      </c>
      <c r="BD71" s="119">
        <v>1.0029740325797538</v>
      </c>
      <c r="BE71" s="119">
        <v>0.99774223964123376</v>
      </c>
      <c r="BF71" s="119">
        <v>1.0175249088104816</v>
      </c>
      <c r="BG71" s="119">
        <v>0.99729366442511158</v>
      </c>
      <c r="BH71" s="119">
        <v>1.0086971364174062</v>
      </c>
      <c r="BI71" s="119">
        <v>1.0118503953802469</v>
      </c>
      <c r="BJ71" s="119">
        <v>0.99872159593346965</v>
      </c>
      <c r="BK71" s="119">
        <v>1.0161793314192999</v>
      </c>
      <c r="BL71" s="119">
        <v>1.0242243906833837</v>
      </c>
      <c r="BM71" s="119">
        <v>1.007574139394253</v>
      </c>
      <c r="BN71" s="119">
        <v>1.0093513126741311</v>
      </c>
      <c r="BO71" s="119">
        <v>1.0123926380340091</v>
      </c>
      <c r="BP71" s="119">
        <v>1.0055110619790073</v>
      </c>
      <c r="BQ71" s="119">
        <v>0.99344974177154255</v>
      </c>
      <c r="BR71" s="119">
        <v>1.0212926736183046</v>
      </c>
      <c r="BS71" s="119">
        <v>1.0279569927784578</v>
      </c>
      <c r="BT71" s="119">
        <v>1.0222962413508498</v>
      </c>
      <c r="BU71" s="119">
        <v>1.0172814427402499</v>
      </c>
      <c r="BV71" s="119">
        <v>1.0087523633912725</v>
      </c>
      <c r="BW71" s="119">
        <v>1.0157368957715176</v>
      </c>
      <c r="BX71" s="119">
        <v>1.0077366588108083</v>
      </c>
      <c r="BY71" s="119">
        <v>1.0242589665166897</v>
      </c>
      <c r="BZ71" s="119">
        <v>0.99798509526977575</v>
      </c>
      <c r="CA71" s="119">
        <v>0.98739258182833245</v>
      </c>
      <c r="CB71" s="119">
        <v>1.0191004563846924</v>
      </c>
      <c r="CC71" s="119">
        <v>0.99795521626651662</v>
      </c>
      <c r="CD71" s="119">
        <v>1.0212860476441779</v>
      </c>
      <c r="CE71" s="119">
        <v>1.004934555348052</v>
      </c>
      <c r="CF71" s="119">
        <v>1.0079725951056147</v>
      </c>
      <c r="CG71" s="119">
        <v>1.0282371659434859</v>
      </c>
      <c r="CH71" s="119">
        <v>1.0204636481938283</v>
      </c>
      <c r="CI71" s="119">
        <v>1.0081399659867003</v>
      </c>
      <c r="CJ71" s="119">
        <v>1.0063644919872969</v>
      </c>
      <c r="CK71" s="119">
        <v>1.0164527321086756</v>
      </c>
      <c r="CL71" s="119">
        <v>1.0100207655046831</v>
      </c>
      <c r="CM71" s="119">
        <v>1.0213275922124021</v>
      </c>
      <c r="CN71" s="119">
        <v>1.0133036629898755</v>
      </c>
      <c r="CO71" s="119">
        <v>1.0075544019112705</v>
      </c>
      <c r="CP71" s="119">
        <v>1.0161511373752046</v>
      </c>
      <c r="CQ71" s="119">
        <v>1.0018154590891968</v>
      </c>
      <c r="CR71" s="119">
        <v>1.0223715390932995</v>
      </c>
    </row>
    <row r="72" spans="1:96" x14ac:dyDescent="0.3">
      <c r="A72" s="254"/>
      <c r="B72" s="59" t="s">
        <v>76</v>
      </c>
      <c r="C72" s="119">
        <v>1.0278789920360492</v>
      </c>
      <c r="D72" s="119">
        <v>1.0079694673701047</v>
      </c>
      <c r="E72" s="119">
        <v>1.0102434591464506</v>
      </c>
      <c r="F72" s="119">
        <v>1.0545655287291733</v>
      </c>
      <c r="G72" s="119">
        <v>0.98841593980198283</v>
      </c>
      <c r="H72" s="119">
        <v>1.0523538187361898</v>
      </c>
      <c r="I72" s="119">
        <v>0.98910758610468796</v>
      </c>
      <c r="J72" s="119">
        <v>0.89811525436407602</v>
      </c>
      <c r="K72" s="119">
        <v>0.9715098541880185</v>
      </c>
      <c r="L72" s="119">
        <v>1.029020827580039</v>
      </c>
      <c r="M72" s="119">
        <v>1.0252686266424633</v>
      </c>
      <c r="N72" s="119">
        <v>1.0558374242186703</v>
      </c>
      <c r="O72" s="119">
        <v>1.0313922936506543</v>
      </c>
      <c r="P72" s="119">
        <v>1.0586407061390095</v>
      </c>
      <c r="Q72" s="119">
        <v>1.0062713604411715</v>
      </c>
      <c r="R72" s="119">
        <v>0.98318176056740902</v>
      </c>
      <c r="S72" s="119">
        <v>0.99984084740176071</v>
      </c>
      <c r="T72" s="119">
        <v>0.96630073786509929</v>
      </c>
      <c r="U72" s="119">
        <v>1.0279258363635704</v>
      </c>
      <c r="V72" s="119">
        <v>1.0130959944615621</v>
      </c>
      <c r="W72" s="119">
        <v>1.0399014637223654</v>
      </c>
      <c r="X72" s="119">
        <v>0.94053584955637137</v>
      </c>
      <c r="Y72" s="119">
        <v>0.97670723825713135</v>
      </c>
      <c r="Z72" s="119">
        <v>1.041552438639026</v>
      </c>
      <c r="AA72" s="119">
        <v>1.0013937073198023</v>
      </c>
      <c r="AB72" s="119">
        <v>0.98432218381276337</v>
      </c>
      <c r="AC72" s="119">
        <v>0.98007101694712417</v>
      </c>
      <c r="AD72" s="119">
        <v>0.98754178188334585</v>
      </c>
      <c r="AE72" s="119">
        <v>0.98329675682982387</v>
      </c>
      <c r="AF72" s="119">
        <v>1.0111995568669867</v>
      </c>
      <c r="AG72" s="119">
        <v>0.99661107888512535</v>
      </c>
      <c r="AH72" s="119">
        <v>1.0003232257957564</v>
      </c>
      <c r="AI72" s="119">
        <v>0.98413308629916318</v>
      </c>
      <c r="AJ72" s="119">
        <v>0.988089332020883</v>
      </c>
      <c r="AK72" s="119">
        <v>0.94544689266645865</v>
      </c>
      <c r="AL72" s="119">
        <v>0.92633652526799048</v>
      </c>
      <c r="AM72" s="119">
        <v>0.9722103513197865</v>
      </c>
      <c r="AN72" s="119">
        <v>1.0189553662151625</v>
      </c>
      <c r="AO72" s="119">
        <v>0.93248451864240045</v>
      </c>
      <c r="AP72" s="119">
        <v>0.97278986773755505</v>
      </c>
      <c r="AQ72" s="119">
        <v>0.93159201786376789</v>
      </c>
      <c r="AR72" s="119">
        <v>0.91923832522558557</v>
      </c>
      <c r="AS72" s="119">
        <v>0.96140065998289881</v>
      </c>
      <c r="AT72" s="119">
        <v>0.89734869727472732</v>
      </c>
      <c r="AU72" s="119">
        <v>0.97298309888864176</v>
      </c>
      <c r="AV72" s="119">
        <v>1.0014215541412383</v>
      </c>
      <c r="AW72" s="119">
        <v>0.91704973531618139</v>
      </c>
      <c r="AX72" s="119">
        <v>0.9479592993153183</v>
      </c>
      <c r="AY72" s="119">
        <v>0.91767232217241357</v>
      </c>
      <c r="AZ72" s="119">
        <v>0.95616632038458627</v>
      </c>
      <c r="BA72" s="119">
        <v>0.98672129697541067</v>
      </c>
      <c r="BB72" s="119">
        <v>0.96223263765315659</v>
      </c>
      <c r="BC72" s="119">
        <v>0.94942636173371686</v>
      </c>
      <c r="BD72" s="119">
        <v>0.9303395415357526</v>
      </c>
      <c r="BE72" s="119">
        <v>0.92753745729211023</v>
      </c>
      <c r="BF72" s="119">
        <v>0.95838021885816049</v>
      </c>
      <c r="BG72" s="119">
        <v>0.95510851532889229</v>
      </c>
      <c r="BH72" s="119">
        <v>0.9383272199472994</v>
      </c>
      <c r="BI72" s="119">
        <v>0.87886502017230494</v>
      </c>
      <c r="BJ72" s="119">
        <v>0.95789270724911113</v>
      </c>
      <c r="BK72" s="119">
        <v>0.88877824315596621</v>
      </c>
      <c r="BL72" s="119">
        <v>0.93009223317035505</v>
      </c>
      <c r="BM72" s="119">
        <v>0.94879757910462692</v>
      </c>
      <c r="BN72" s="119">
        <v>0.95548858024330208</v>
      </c>
      <c r="BO72" s="119">
        <v>0.9686061751911399</v>
      </c>
      <c r="BP72" s="119">
        <v>0.92152123216322634</v>
      </c>
      <c r="BQ72" s="119">
        <v>0.92451858897080197</v>
      </c>
      <c r="BR72" s="119">
        <v>0.91928403320258756</v>
      </c>
      <c r="BS72" s="119">
        <v>0.8987596288744597</v>
      </c>
      <c r="BT72" s="119">
        <v>0.91470518486541608</v>
      </c>
      <c r="BU72" s="119">
        <v>0.88475611204441185</v>
      </c>
      <c r="BV72" s="119">
        <v>0.85214366411017295</v>
      </c>
      <c r="BW72" s="119">
        <v>0.92389909331102449</v>
      </c>
      <c r="BX72" s="119">
        <v>0.93122176397703404</v>
      </c>
      <c r="BY72" s="119">
        <v>0.93197682434771112</v>
      </c>
      <c r="BZ72" s="119">
        <v>0.95333720241043696</v>
      </c>
      <c r="CA72" s="119">
        <v>0.91695855709737784</v>
      </c>
      <c r="CB72" s="119">
        <v>0.88139041551712405</v>
      </c>
      <c r="CC72" s="119">
        <v>0.90810674182061324</v>
      </c>
      <c r="CD72" s="119">
        <v>0.88109906910265812</v>
      </c>
      <c r="CE72" s="119">
        <v>0.93335229985221024</v>
      </c>
      <c r="CF72" s="119">
        <v>0.91668656380533919</v>
      </c>
      <c r="CG72" s="119">
        <v>0.92402706563126324</v>
      </c>
      <c r="CH72" s="119">
        <v>0.91790139911623414</v>
      </c>
      <c r="CI72" s="119">
        <v>0.94198569456450176</v>
      </c>
      <c r="CJ72" s="119">
        <v>0.8975877067055047</v>
      </c>
      <c r="CK72" s="119">
        <v>0.92914264058624485</v>
      </c>
      <c r="CL72" s="119">
        <v>0.89310489594566733</v>
      </c>
      <c r="CM72" s="119">
        <v>0.92599780708764079</v>
      </c>
      <c r="CN72" s="119">
        <v>0.9137680930814851</v>
      </c>
      <c r="CO72" s="119">
        <v>0.86589544225841364</v>
      </c>
      <c r="CP72" s="119">
        <v>0.93277000860287662</v>
      </c>
      <c r="CQ72" s="119">
        <v>0.92269167874905389</v>
      </c>
      <c r="CR72" s="119">
        <v>0.86333630751327195</v>
      </c>
    </row>
    <row r="73" spans="1:96" x14ac:dyDescent="0.3">
      <c r="A73" s="254"/>
      <c r="B73" s="59" t="s">
        <v>77</v>
      </c>
      <c r="C73" s="119">
        <v>1</v>
      </c>
      <c r="D73" s="119">
        <v>1</v>
      </c>
      <c r="E73" s="119">
        <v>1</v>
      </c>
      <c r="F73" s="119">
        <v>1</v>
      </c>
      <c r="G73" s="119">
        <v>1</v>
      </c>
      <c r="H73" s="119">
        <v>1</v>
      </c>
      <c r="I73" s="119">
        <v>1</v>
      </c>
      <c r="J73" s="119">
        <v>1</v>
      </c>
      <c r="K73" s="119">
        <v>1</v>
      </c>
      <c r="L73" s="119">
        <v>1</v>
      </c>
      <c r="M73" s="119">
        <v>1</v>
      </c>
      <c r="N73" s="119">
        <v>1</v>
      </c>
      <c r="O73" s="119">
        <v>1</v>
      </c>
      <c r="P73" s="119">
        <v>1</v>
      </c>
      <c r="Q73" s="119">
        <v>1</v>
      </c>
      <c r="R73" s="119">
        <v>1</v>
      </c>
      <c r="S73" s="119">
        <v>1</v>
      </c>
      <c r="T73" s="119">
        <v>1</v>
      </c>
      <c r="U73" s="119">
        <v>1</v>
      </c>
      <c r="V73" s="119">
        <v>1</v>
      </c>
      <c r="W73" s="119">
        <v>1</v>
      </c>
      <c r="X73" s="119">
        <v>1</v>
      </c>
      <c r="Y73" s="119">
        <v>1</v>
      </c>
      <c r="Z73" s="119">
        <v>1</v>
      </c>
      <c r="AA73" s="119">
        <v>1</v>
      </c>
      <c r="AB73" s="119">
        <v>1</v>
      </c>
      <c r="AC73" s="119">
        <v>1</v>
      </c>
      <c r="AD73" s="119">
        <v>1</v>
      </c>
      <c r="AE73" s="119">
        <v>1</v>
      </c>
      <c r="AF73" s="119">
        <v>1</v>
      </c>
      <c r="AG73" s="119">
        <v>1</v>
      </c>
      <c r="AH73" s="119">
        <v>1</v>
      </c>
      <c r="AI73" s="119">
        <v>1</v>
      </c>
      <c r="AJ73" s="119">
        <v>1</v>
      </c>
      <c r="AK73" s="119">
        <v>1</v>
      </c>
      <c r="AL73" s="119">
        <v>1</v>
      </c>
      <c r="AM73" s="119">
        <v>1</v>
      </c>
      <c r="AN73" s="119">
        <v>1</v>
      </c>
      <c r="AO73" s="119">
        <v>1</v>
      </c>
      <c r="AP73" s="119">
        <v>1</v>
      </c>
      <c r="AQ73" s="119">
        <v>1</v>
      </c>
      <c r="AR73" s="119">
        <v>1</v>
      </c>
      <c r="AS73" s="119">
        <v>1</v>
      </c>
      <c r="AT73" s="119">
        <v>1</v>
      </c>
      <c r="AU73" s="119">
        <v>1</v>
      </c>
      <c r="AV73" s="119">
        <v>1</v>
      </c>
      <c r="AW73" s="119">
        <v>1</v>
      </c>
      <c r="AX73" s="119">
        <v>1</v>
      </c>
      <c r="AY73" s="119">
        <v>1</v>
      </c>
      <c r="AZ73" s="119">
        <v>1</v>
      </c>
      <c r="BA73" s="119">
        <v>1</v>
      </c>
      <c r="BB73" s="119">
        <v>1</v>
      </c>
      <c r="BC73" s="119">
        <v>1</v>
      </c>
      <c r="BD73" s="119">
        <v>1</v>
      </c>
      <c r="BE73" s="119">
        <v>1</v>
      </c>
      <c r="BF73" s="119">
        <v>1</v>
      </c>
      <c r="BG73" s="119">
        <v>1</v>
      </c>
      <c r="BH73" s="119">
        <v>1</v>
      </c>
      <c r="BI73" s="119">
        <v>1</v>
      </c>
      <c r="BJ73" s="119">
        <v>1</v>
      </c>
      <c r="BK73" s="119">
        <v>1</v>
      </c>
      <c r="BL73" s="119">
        <v>1</v>
      </c>
      <c r="BM73" s="119">
        <v>1</v>
      </c>
      <c r="BN73" s="119">
        <v>1</v>
      </c>
      <c r="BO73" s="119">
        <v>1</v>
      </c>
      <c r="BP73" s="119">
        <v>1</v>
      </c>
      <c r="BQ73" s="119">
        <v>1</v>
      </c>
      <c r="BR73" s="119">
        <v>1</v>
      </c>
      <c r="BS73" s="119">
        <v>1</v>
      </c>
      <c r="BT73" s="119">
        <v>1</v>
      </c>
      <c r="BU73" s="119">
        <v>1</v>
      </c>
      <c r="BV73" s="119">
        <v>1</v>
      </c>
      <c r="BW73" s="119">
        <v>1</v>
      </c>
      <c r="BX73" s="119">
        <v>1</v>
      </c>
      <c r="BY73" s="119">
        <v>1</v>
      </c>
      <c r="BZ73" s="119">
        <v>1</v>
      </c>
      <c r="CA73" s="119">
        <v>1</v>
      </c>
      <c r="CB73" s="119">
        <v>1</v>
      </c>
      <c r="CC73" s="119">
        <v>1</v>
      </c>
      <c r="CD73" s="119">
        <v>1</v>
      </c>
      <c r="CE73" s="119">
        <v>1</v>
      </c>
      <c r="CF73" s="119">
        <v>1</v>
      </c>
      <c r="CG73" s="119">
        <v>1</v>
      </c>
      <c r="CH73" s="119">
        <v>1</v>
      </c>
      <c r="CI73" s="119">
        <v>1</v>
      </c>
      <c r="CJ73" s="119">
        <v>1</v>
      </c>
      <c r="CK73" s="119">
        <v>1</v>
      </c>
      <c r="CL73" s="119">
        <v>1</v>
      </c>
      <c r="CM73" s="119">
        <v>1</v>
      </c>
      <c r="CN73" s="119">
        <v>1</v>
      </c>
      <c r="CO73" s="119">
        <v>1</v>
      </c>
      <c r="CP73" s="119">
        <v>1</v>
      </c>
      <c r="CQ73" s="119">
        <v>1</v>
      </c>
      <c r="CR73" s="119">
        <v>1</v>
      </c>
    </row>
    <row r="74" spans="1:96" x14ac:dyDescent="0.3">
      <c r="A74" s="254"/>
      <c r="B74" s="59" t="s">
        <v>78</v>
      </c>
      <c r="C74" s="119">
        <v>1.0361833396133364</v>
      </c>
      <c r="D74" s="119">
        <v>1.0150989925395852</v>
      </c>
      <c r="E74" s="119">
        <v>0.99868355999275982</v>
      </c>
      <c r="F74" s="119">
        <v>1.0444150311693041</v>
      </c>
      <c r="G74" s="119">
        <v>0.98880211128515605</v>
      </c>
      <c r="H74" s="119">
        <v>1.018754366023328</v>
      </c>
      <c r="I74" s="119">
        <v>0.97123276042436513</v>
      </c>
      <c r="J74" s="119">
        <v>0.94176592971113271</v>
      </c>
      <c r="K74" s="119">
        <v>0.95136162791705958</v>
      </c>
      <c r="L74" s="119">
        <v>1.0436540246973471</v>
      </c>
      <c r="M74" s="119">
        <v>1.040579096676034</v>
      </c>
      <c r="N74" s="119">
        <v>1.012230513155145</v>
      </c>
      <c r="O74" s="119">
        <v>1.0464780806840668</v>
      </c>
      <c r="P74" s="119">
        <v>1.0090949946282779</v>
      </c>
      <c r="Q74" s="119">
        <v>0.97462079706638982</v>
      </c>
      <c r="R74" s="119">
        <v>0.98756309058474745</v>
      </c>
      <c r="S74" s="119">
        <v>0.98073123790091887</v>
      </c>
      <c r="T74" s="119">
        <v>0.98324414189849685</v>
      </c>
      <c r="U74" s="119">
        <v>1.0059145001464169</v>
      </c>
      <c r="V74" s="119">
        <v>1.0456100812032343</v>
      </c>
      <c r="W74" s="119">
        <v>1.050115137057182</v>
      </c>
      <c r="X74" s="119">
        <v>0.947785046075172</v>
      </c>
      <c r="Y74" s="119">
        <v>0.93525793506739607</v>
      </c>
      <c r="Z74" s="119">
        <v>1.01576347756355</v>
      </c>
      <c r="AA74" s="119">
        <v>0.98482045162783238</v>
      </c>
      <c r="AB74" s="119">
        <v>0.99698267171984134</v>
      </c>
      <c r="AC74" s="119">
        <v>1.0446090295129058</v>
      </c>
      <c r="AD74" s="119">
        <v>0.96935002248139879</v>
      </c>
      <c r="AE74" s="119">
        <v>0.92558990469146707</v>
      </c>
      <c r="AF74" s="119">
        <v>1.0349512420358542</v>
      </c>
      <c r="AG74" s="119">
        <v>0.97250190429772165</v>
      </c>
      <c r="AH74" s="119">
        <v>0.94901908205146535</v>
      </c>
      <c r="AI74" s="119">
        <v>0.97358191851692366</v>
      </c>
      <c r="AJ74" s="119">
        <v>1.0233789753624722</v>
      </c>
      <c r="AK74" s="119">
        <v>0.974865345190014</v>
      </c>
      <c r="AL74" s="119">
        <v>0.92583227586453776</v>
      </c>
      <c r="AM74" s="119">
        <v>0.98685308773343416</v>
      </c>
      <c r="AN74" s="119">
        <v>0.96343616413936628</v>
      </c>
      <c r="AO74" s="119">
        <v>0.95586467718942103</v>
      </c>
      <c r="AP74" s="119">
        <v>0.93084552028685197</v>
      </c>
      <c r="AQ74" s="119">
        <v>0.87664033275660536</v>
      </c>
      <c r="AR74" s="119">
        <v>0.92140341371055445</v>
      </c>
      <c r="AS74" s="119">
        <v>0.92495027418891751</v>
      </c>
      <c r="AT74" s="119">
        <v>0.86566921865051727</v>
      </c>
      <c r="AU74" s="119">
        <v>0.92714012464185991</v>
      </c>
      <c r="AV74" s="119">
        <v>0.95480944540881385</v>
      </c>
      <c r="AW74" s="119">
        <v>0.93170286709814942</v>
      </c>
      <c r="AX74" s="119">
        <v>0.90157201260418485</v>
      </c>
      <c r="AY74" s="119">
        <v>0.89981335629730563</v>
      </c>
      <c r="AZ74" s="119">
        <v>0.92508504294809479</v>
      </c>
      <c r="BA74" s="119">
        <v>0.98737595355848085</v>
      </c>
      <c r="BB74" s="119">
        <v>0.94046115464022306</v>
      </c>
      <c r="BC74" s="119">
        <v>0.91282639014415801</v>
      </c>
      <c r="BD74" s="119">
        <v>0.87907209638697748</v>
      </c>
      <c r="BE74" s="119">
        <v>0.85561452041589625</v>
      </c>
      <c r="BF74" s="119">
        <v>0.94170091637883346</v>
      </c>
      <c r="BG74" s="119">
        <v>0.88515986114658085</v>
      </c>
      <c r="BH74" s="119">
        <v>0.87572241036404308</v>
      </c>
      <c r="BI74" s="119">
        <v>0.83519076409938164</v>
      </c>
      <c r="BJ74" s="119">
        <v>0.86997849083414214</v>
      </c>
      <c r="BK74" s="119">
        <v>0.8588972639623238</v>
      </c>
      <c r="BL74" s="119">
        <v>0.92008942233603319</v>
      </c>
      <c r="BM74" s="119">
        <v>0.92739783942110809</v>
      </c>
      <c r="BN74" s="119">
        <v>0.86776723638351938</v>
      </c>
      <c r="BO74" s="119">
        <v>0.90126124674035946</v>
      </c>
      <c r="BP74" s="119">
        <v>0.89711943394581917</v>
      </c>
      <c r="BQ74" s="119">
        <v>0.84924659207008468</v>
      </c>
      <c r="BR74" s="119">
        <v>0.89601012849318917</v>
      </c>
      <c r="BS74" s="119">
        <v>0.86731087210776925</v>
      </c>
      <c r="BT74" s="119">
        <v>0.88698163132895946</v>
      </c>
      <c r="BU74" s="119">
        <v>0.83771033025511388</v>
      </c>
      <c r="BV74" s="119">
        <v>0.81970614144311738</v>
      </c>
      <c r="BW74" s="119">
        <v>0.89402484933441873</v>
      </c>
      <c r="BX74" s="119">
        <v>0.91303743652133473</v>
      </c>
      <c r="BY74" s="119">
        <v>0.88082484273697448</v>
      </c>
      <c r="BZ74" s="119">
        <v>0.93571497826555339</v>
      </c>
      <c r="CA74" s="119">
        <v>0.8531584323625323</v>
      </c>
      <c r="CB74" s="119">
        <v>0.85362836500336803</v>
      </c>
      <c r="CC74" s="119">
        <v>0.87036663088166044</v>
      </c>
      <c r="CD74" s="119">
        <v>0.87324070061212788</v>
      </c>
      <c r="CE74" s="119">
        <v>0.90471795020650003</v>
      </c>
      <c r="CF74" s="119">
        <v>0.89129751077840713</v>
      </c>
      <c r="CG74" s="119">
        <v>0.88037992369054008</v>
      </c>
      <c r="CH74" s="119">
        <v>0.89739544718436204</v>
      </c>
      <c r="CI74" s="119">
        <v>0.88911634798754424</v>
      </c>
      <c r="CJ74" s="119">
        <v>0.83581384851895679</v>
      </c>
      <c r="CK74" s="119">
        <v>0.90051002512023726</v>
      </c>
      <c r="CL74" s="119">
        <v>0.81932061744297646</v>
      </c>
      <c r="CM74" s="119">
        <v>0.85479132365095889</v>
      </c>
      <c r="CN74" s="119">
        <v>0.88555886042529164</v>
      </c>
      <c r="CO74" s="119">
        <v>0.87409381985052292</v>
      </c>
      <c r="CP74" s="119">
        <v>0.83028493871764641</v>
      </c>
      <c r="CQ74" s="119">
        <v>0.9429882177817861</v>
      </c>
      <c r="CR74" s="119">
        <v>0.83853096062871735</v>
      </c>
    </row>
    <row r="75" spans="1:96" x14ac:dyDescent="0.3">
      <c r="A75" s="254"/>
      <c r="B75" s="59" t="s">
        <v>96</v>
      </c>
      <c r="C75" s="119">
        <v>0.98788971961467575</v>
      </c>
      <c r="D75" s="119">
        <v>0.99728831143223662</v>
      </c>
      <c r="E75" s="119">
        <v>0.98635813662201099</v>
      </c>
      <c r="F75" s="119">
        <v>0.99784145133957725</v>
      </c>
      <c r="G75" s="119">
        <v>1.0136100541358568</v>
      </c>
      <c r="H75" s="119">
        <v>1.0022395876747541</v>
      </c>
      <c r="I75" s="119">
        <v>0.98349327199800718</v>
      </c>
      <c r="J75" s="119">
        <v>1.0035304660074695</v>
      </c>
      <c r="K75" s="119">
        <v>1.0143988037363947</v>
      </c>
      <c r="L75" s="119">
        <v>0.99207229104309125</v>
      </c>
      <c r="M75" s="119">
        <v>1.0178439687982426</v>
      </c>
      <c r="N75" s="119">
        <v>0.9925399215160805</v>
      </c>
      <c r="O75" s="119">
        <v>1.0147426158448971</v>
      </c>
      <c r="P75" s="119">
        <v>1.0041192809358102</v>
      </c>
      <c r="Q75" s="119">
        <v>0.99210062853480285</v>
      </c>
      <c r="R75" s="119">
        <v>0.99001073491592051</v>
      </c>
      <c r="S75" s="119">
        <v>1.0136035086135906</v>
      </c>
      <c r="T75" s="119">
        <v>0.9902265755187788</v>
      </c>
      <c r="U75" s="119">
        <v>1.0000488472251885</v>
      </c>
      <c r="V75" s="119">
        <v>1.0134607708997136</v>
      </c>
      <c r="W75" s="119">
        <v>1.0032845976556723</v>
      </c>
      <c r="X75" s="119">
        <v>0.99255827546547737</v>
      </c>
      <c r="Y75" s="119">
        <v>1.0047067655509356</v>
      </c>
      <c r="Z75" s="119">
        <v>1.0034002540408093</v>
      </c>
      <c r="AA75" s="119">
        <v>0.99895201340951867</v>
      </c>
      <c r="AB75" s="119">
        <v>1.0071669778936403</v>
      </c>
      <c r="AC75" s="119">
        <v>0.99602965499035878</v>
      </c>
      <c r="AD75" s="119">
        <v>1.0008822515796638</v>
      </c>
      <c r="AE75" s="119">
        <v>1.0139782580594452</v>
      </c>
      <c r="AF75" s="119">
        <v>0.99617367078859576</v>
      </c>
      <c r="AG75" s="119">
        <v>0.99429718554183311</v>
      </c>
      <c r="AH75" s="119">
        <v>1.00750728142904</v>
      </c>
      <c r="AI75" s="119">
        <v>1.0306843274499891</v>
      </c>
      <c r="AJ75" s="119">
        <v>0.98931172970982051</v>
      </c>
      <c r="AK75" s="119">
        <v>1.013976004887815</v>
      </c>
      <c r="AL75" s="119">
        <v>1.0017545591257395</v>
      </c>
      <c r="AM75" s="119">
        <v>1.0052230843804517</v>
      </c>
      <c r="AN75" s="119">
        <v>0.99444636166593647</v>
      </c>
      <c r="AO75" s="119">
        <v>0.99188280048478805</v>
      </c>
      <c r="AP75" s="119">
        <v>1.0170799181695749</v>
      </c>
      <c r="AQ75" s="119">
        <v>1.0120159125553831</v>
      </c>
      <c r="AR75" s="119">
        <v>1.0080833911240559</v>
      </c>
      <c r="AS75" s="119">
        <v>1.0187210041856927</v>
      </c>
      <c r="AT75" s="119">
        <v>1.0234525661918603</v>
      </c>
      <c r="AU75" s="119">
        <v>1.0260664799066801</v>
      </c>
      <c r="AV75" s="119">
        <v>1.0267358025456623</v>
      </c>
      <c r="AW75" s="119">
        <v>1.009844174326944</v>
      </c>
      <c r="AX75" s="119">
        <v>1.0223620098216777</v>
      </c>
      <c r="AY75" s="119">
        <v>1.0357147217981342</v>
      </c>
      <c r="AZ75" s="119">
        <v>1.0344612809056026</v>
      </c>
      <c r="BA75" s="119">
        <v>1.0086681153736805</v>
      </c>
      <c r="BB75" s="119">
        <v>1.0162254103989892</v>
      </c>
      <c r="BC75" s="119">
        <v>1.018474226459265</v>
      </c>
      <c r="BD75" s="119">
        <v>1.024366326654357</v>
      </c>
      <c r="BE75" s="119">
        <v>1.0310871698203286</v>
      </c>
      <c r="BF75" s="119">
        <v>1.0265150403467189</v>
      </c>
      <c r="BG75" s="119">
        <v>1.0394088591672968</v>
      </c>
      <c r="BH75" s="119">
        <v>1.0352803979433594</v>
      </c>
      <c r="BI75" s="119">
        <v>1.0058768119448298</v>
      </c>
      <c r="BJ75" s="119">
        <v>0.99674344084155186</v>
      </c>
      <c r="BK75" s="119">
        <v>1.034835901985413</v>
      </c>
      <c r="BL75" s="119">
        <v>1.0310761216289825</v>
      </c>
      <c r="BM75" s="119">
        <v>1.0316897499230309</v>
      </c>
      <c r="BN75" s="119">
        <v>1.0271223108111083</v>
      </c>
      <c r="BO75" s="119">
        <v>1.0120616145611003</v>
      </c>
      <c r="BP75" s="119">
        <v>1.0283323821736936</v>
      </c>
      <c r="BQ75" s="119">
        <v>1.0434017944175076</v>
      </c>
      <c r="BR75" s="119">
        <v>1.0188312895183638</v>
      </c>
      <c r="BS75" s="119">
        <v>1.0184784101555764</v>
      </c>
      <c r="BT75" s="119">
        <v>1.035441478843921</v>
      </c>
      <c r="BU75" s="119">
        <v>1.0237257490690552</v>
      </c>
      <c r="BV75" s="119">
        <v>1.0373781562498485</v>
      </c>
      <c r="BW75" s="119">
        <v>1.0065611365865972</v>
      </c>
      <c r="BX75" s="119">
        <v>1.0419725922873206</v>
      </c>
      <c r="BY75" s="119">
        <v>1.0351799178617158</v>
      </c>
      <c r="BZ75" s="119">
        <v>1.0213889195999359</v>
      </c>
      <c r="CA75" s="119">
        <v>1.0442346718855258</v>
      </c>
      <c r="CB75" s="119">
        <v>1.0201545598926174</v>
      </c>
      <c r="CC75" s="119">
        <v>1.0035624302016193</v>
      </c>
      <c r="CD75" s="119">
        <v>1.0009670498097265</v>
      </c>
      <c r="CE75" s="119">
        <v>1.0158138032683977</v>
      </c>
      <c r="CF75" s="119">
        <v>1.0082020273858103</v>
      </c>
      <c r="CG75" s="119">
        <v>1.0257283432840021</v>
      </c>
      <c r="CH75" s="119">
        <v>1.0334218458351692</v>
      </c>
      <c r="CI75" s="119">
        <v>1.0250112021826343</v>
      </c>
      <c r="CJ75" s="119">
        <v>1.0330051011540142</v>
      </c>
      <c r="CK75" s="119">
        <v>1.0407948642368146</v>
      </c>
      <c r="CL75" s="119">
        <v>1.031572814437951</v>
      </c>
      <c r="CM75" s="119">
        <v>1.0266043647601515</v>
      </c>
      <c r="CN75" s="119">
        <v>1.0251230866887664</v>
      </c>
      <c r="CO75" s="119">
        <v>1.0225020045362827</v>
      </c>
      <c r="CP75" s="119">
        <v>1.0244466064740252</v>
      </c>
      <c r="CQ75" s="119">
        <v>1.0290090927764104</v>
      </c>
      <c r="CR75" s="119">
        <v>1.0342545405727208</v>
      </c>
    </row>
    <row r="76" spans="1:96" x14ac:dyDescent="0.3">
      <c r="A76" s="254"/>
      <c r="B76" s="59" t="s">
        <v>80</v>
      </c>
      <c r="C76" s="119">
        <v>1</v>
      </c>
      <c r="D76" s="119">
        <v>1</v>
      </c>
      <c r="E76" s="119">
        <v>1</v>
      </c>
      <c r="F76" s="119">
        <v>1</v>
      </c>
      <c r="G76" s="119">
        <v>1</v>
      </c>
      <c r="H76" s="119">
        <v>1</v>
      </c>
      <c r="I76" s="119">
        <v>1</v>
      </c>
      <c r="J76" s="119">
        <v>1</v>
      </c>
      <c r="K76" s="119">
        <v>1</v>
      </c>
      <c r="L76" s="119">
        <v>1</v>
      </c>
      <c r="M76" s="119">
        <v>1</v>
      </c>
      <c r="N76" s="119">
        <v>1</v>
      </c>
      <c r="O76" s="119">
        <v>1</v>
      </c>
      <c r="P76" s="119">
        <v>1</v>
      </c>
      <c r="Q76" s="119">
        <v>1</v>
      </c>
      <c r="R76" s="119">
        <v>1</v>
      </c>
      <c r="S76" s="119">
        <v>1</v>
      </c>
      <c r="T76" s="119">
        <v>1</v>
      </c>
      <c r="U76" s="119">
        <v>1</v>
      </c>
      <c r="V76" s="119">
        <v>1</v>
      </c>
      <c r="W76" s="119">
        <v>1</v>
      </c>
      <c r="X76" s="119">
        <v>1</v>
      </c>
      <c r="Y76" s="119">
        <v>1</v>
      </c>
      <c r="Z76" s="119">
        <v>1</v>
      </c>
      <c r="AA76" s="119">
        <v>1</v>
      </c>
      <c r="AB76" s="119">
        <v>1</v>
      </c>
      <c r="AC76" s="119">
        <v>1</v>
      </c>
      <c r="AD76" s="119">
        <v>1</v>
      </c>
      <c r="AE76" s="119">
        <v>1</v>
      </c>
      <c r="AF76" s="119">
        <v>1</v>
      </c>
      <c r="AG76" s="119">
        <v>1</v>
      </c>
      <c r="AH76" s="119">
        <v>1</v>
      </c>
      <c r="AI76" s="119">
        <v>1</v>
      </c>
      <c r="AJ76" s="119">
        <v>1</v>
      </c>
      <c r="AK76" s="119">
        <v>1</v>
      </c>
      <c r="AL76" s="119">
        <v>1</v>
      </c>
      <c r="AM76" s="119">
        <v>1</v>
      </c>
      <c r="AN76" s="119">
        <v>1</v>
      </c>
      <c r="AO76" s="119">
        <v>1</v>
      </c>
      <c r="AP76" s="119">
        <v>1</v>
      </c>
      <c r="AQ76" s="119">
        <v>1</v>
      </c>
      <c r="AR76" s="119">
        <v>1</v>
      </c>
      <c r="AS76" s="119">
        <v>1</v>
      </c>
      <c r="AT76" s="119">
        <v>1</v>
      </c>
      <c r="AU76" s="119">
        <v>1</v>
      </c>
      <c r="AV76" s="119">
        <v>1</v>
      </c>
      <c r="AW76" s="119">
        <v>1</v>
      </c>
      <c r="AX76" s="119">
        <v>1</v>
      </c>
      <c r="AY76" s="119">
        <v>1</v>
      </c>
      <c r="AZ76" s="119">
        <v>1</v>
      </c>
      <c r="BA76" s="119">
        <v>1</v>
      </c>
      <c r="BB76" s="119">
        <v>1</v>
      </c>
      <c r="BC76" s="119">
        <v>1</v>
      </c>
      <c r="BD76" s="119">
        <v>1</v>
      </c>
      <c r="BE76" s="119">
        <v>1</v>
      </c>
      <c r="BF76" s="119">
        <v>1</v>
      </c>
      <c r="BG76" s="119">
        <v>1</v>
      </c>
      <c r="BH76" s="119">
        <v>1</v>
      </c>
      <c r="BI76" s="119">
        <v>1</v>
      </c>
      <c r="BJ76" s="119">
        <v>1</v>
      </c>
      <c r="BK76" s="119">
        <v>1</v>
      </c>
      <c r="BL76" s="119">
        <v>1</v>
      </c>
      <c r="BM76" s="119">
        <v>1</v>
      </c>
      <c r="BN76" s="119">
        <v>1</v>
      </c>
      <c r="BO76" s="119">
        <v>1</v>
      </c>
      <c r="BP76" s="119">
        <v>1</v>
      </c>
      <c r="BQ76" s="119">
        <v>1</v>
      </c>
      <c r="BR76" s="119">
        <v>1</v>
      </c>
      <c r="BS76" s="119">
        <v>1</v>
      </c>
      <c r="BT76" s="119">
        <v>1</v>
      </c>
      <c r="BU76" s="119">
        <v>1</v>
      </c>
      <c r="BV76" s="119">
        <v>1</v>
      </c>
      <c r="BW76" s="119">
        <v>1</v>
      </c>
      <c r="BX76" s="119">
        <v>1</v>
      </c>
      <c r="BY76" s="119">
        <v>1</v>
      </c>
      <c r="BZ76" s="119">
        <v>1</v>
      </c>
      <c r="CA76" s="119">
        <v>1</v>
      </c>
      <c r="CB76" s="119">
        <v>1</v>
      </c>
      <c r="CC76" s="119">
        <v>1</v>
      </c>
      <c r="CD76" s="119">
        <v>1</v>
      </c>
      <c r="CE76" s="119">
        <v>1</v>
      </c>
      <c r="CF76" s="119">
        <v>1</v>
      </c>
      <c r="CG76" s="119">
        <v>1</v>
      </c>
      <c r="CH76" s="119">
        <v>1</v>
      </c>
      <c r="CI76" s="119">
        <v>1</v>
      </c>
      <c r="CJ76" s="119">
        <v>1</v>
      </c>
      <c r="CK76" s="119">
        <v>1</v>
      </c>
      <c r="CL76" s="119">
        <v>1</v>
      </c>
      <c r="CM76" s="119">
        <v>1</v>
      </c>
      <c r="CN76" s="119">
        <v>1</v>
      </c>
      <c r="CO76" s="119">
        <v>1</v>
      </c>
      <c r="CP76" s="119">
        <v>1</v>
      </c>
      <c r="CQ76" s="119">
        <v>1</v>
      </c>
      <c r="CR76" s="119">
        <v>1</v>
      </c>
    </row>
    <row r="77" spans="1:96" x14ac:dyDescent="0.3">
      <c r="A77" s="254"/>
      <c r="B77" s="59" t="s">
        <v>81</v>
      </c>
      <c r="C77" s="119">
        <v>1</v>
      </c>
      <c r="D77" s="119">
        <v>1</v>
      </c>
      <c r="E77" s="119">
        <v>1</v>
      </c>
      <c r="F77" s="119">
        <v>1</v>
      </c>
      <c r="G77" s="119">
        <v>1</v>
      </c>
      <c r="H77" s="119">
        <v>1</v>
      </c>
      <c r="I77" s="119">
        <v>1</v>
      </c>
      <c r="J77" s="119">
        <v>1</v>
      </c>
      <c r="K77" s="119">
        <v>1</v>
      </c>
      <c r="L77" s="119">
        <v>1</v>
      </c>
      <c r="M77" s="119">
        <v>1</v>
      </c>
      <c r="N77" s="119">
        <v>1</v>
      </c>
      <c r="O77" s="119">
        <v>1</v>
      </c>
      <c r="P77" s="119">
        <v>1</v>
      </c>
      <c r="Q77" s="119">
        <v>1</v>
      </c>
      <c r="R77" s="119">
        <v>1</v>
      </c>
      <c r="S77" s="119">
        <v>1</v>
      </c>
      <c r="T77" s="119">
        <v>1</v>
      </c>
      <c r="U77" s="119">
        <v>1</v>
      </c>
      <c r="V77" s="119">
        <v>1</v>
      </c>
      <c r="W77" s="119">
        <v>1</v>
      </c>
      <c r="X77" s="119">
        <v>1</v>
      </c>
      <c r="Y77" s="119">
        <v>1</v>
      </c>
      <c r="Z77" s="119">
        <v>1</v>
      </c>
      <c r="AA77" s="119">
        <v>1</v>
      </c>
      <c r="AB77" s="119">
        <v>1</v>
      </c>
      <c r="AC77" s="119">
        <v>1</v>
      </c>
      <c r="AD77" s="119">
        <v>1</v>
      </c>
      <c r="AE77" s="119">
        <v>1</v>
      </c>
      <c r="AF77" s="119">
        <v>1</v>
      </c>
      <c r="AG77" s="119">
        <v>1</v>
      </c>
      <c r="AH77" s="119">
        <v>1</v>
      </c>
      <c r="AI77" s="119">
        <v>1</v>
      </c>
      <c r="AJ77" s="119">
        <v>1</v>
      </c>
      <c r="AK77" s="119">
        <v>1</v>
      </c>
      <c r="AL77" s="119">
        <v>1</v>
      </c>
      <c r="AM77" s="119">
        <v>1</v>
      </c>
      <c r="AN77" s="119">
        <v>1</v>
      </c>
      <c r="AO77" s="119">
        <v>1</v>
      </c>
      <c r="AP77" s="119">
        <v>1</v>
      </c>
      <c r="AQ77" s="119">
        <v>1</v>
      </c>
      <c r="AR77" s="119">
        <v>1</v>
      </c>
      <c r="AS77" s="119">
        <v>1</v>
      </c>
      <c r="AT77" s="119">
        <v>1</v>
      </c>
      <c r="AU77" s="119">
        <v>1</v>
      </c>
      <c r="AV77" s="119">
        <v>1</v>
      </c>
      <c r="AW77" s="119">
        <v>1</v>
      </c>
      <c r="AX77" s="119">
        <v>1</v>
      </c>
      <c r="AY77" s="119">
        <v>1</v>
      </c>
      <c r="AZ77" s="119">
        <v>1</v>
      </c>
      <c r="BA77" s="119">
        <v>1</v>
      </c>
      <c r="BB77" s="119">
        <v>1</v>
      </c>
      <c r="BC77" s="119">
        <v>1</v>
      </c>
      <c r="BD77" s="119">
        <v>1</v>
      </c>
      <c r="BE77" s="119">
        <v>1</v>
      </c>
      <c r="BF77" s="119">
        <v>1</v>
      </c>
      <c r="BG77" s="119">
        <v>1</v>
      </c>
      <c r="BH77" s="119">
        <v>1</v>
      </c>
      <c r="BI77" s="119">
        <v>1</v>
      </c>
      <c r="BJ77" s="119">
        <v>1</v>
      </c>
      <c r="BK77" s="119">
        <v>1</v>
      </c>
      <c r="BL77" s="119">
        <v>1</v>
      </c>
      <c r="BM77" s="119">
        <v>1</v>
      </c>
      <c r="BN77" s="119">
        <v>1</v>
      </c>
      <c r="BO77" s="119">
        <v>1</v>
      </c>
      <c r="BP77" s="119">
        <v>1</v>
      </c>
      <c r="BQ77" s="119">
        <v>1</v>
      </c>
      <c r="BR77" s="119">
        <v>1</v>
      </c>
      <c r="BS77" s="119">
        <v>1</v>
      </c>
      <c r="BT77" s="119">
        <v>1</v>
      </c>
      <c r="BU77" s="119">
        <v>1</v>
      </c>
      <c r="BV77" s="119">
        <v>1</v>
      </c>
      <c r="BW77" s="119">
        <v>1</v>
      </c>
      <c r="BX77" s="119">
        <v>1</v>
      </c>
      <c r="BY77" s="119">
        <v>1</v>
      </c>
      <c r="BZ77" s="119">
        <v>1</v>
      </c>
      <c r="CA77" s="119">
        <v>1</v>
      </c>
      <c r="CB77" s="119">
        <v>1</v>
      </c>
      <c r="CC77" s="119">
        <v>1</v>
      </c>
      <c r="CD77" s="119">
        <v>1</v>
      </c>
      <c r="CE77" s="119">
        <v>1</v>
      </c>
      <c r="CF77" s="119">
        <v>1</v>
      </c>
      <c r="CG77" s="119">
        <v>1</v>
      </c>
      <c r="CH77" s="119">
        <v>1</v>
      </c>
      <c r="CI77" s="119">
        <v>1</v>
      </c>
      <c r="CJ77" s="119">
        <v>1</v>
      </c>
      <c r="CK77" s="119">
        <v>1</v>
      </c>
      <c r="CL77" s="119">
        <v>1</v>
      </c>
      <c r="CM77" s="119">
        <v>1</v>
      </c>
      <c r="CN77" s="119">
        <v>1</v>
      </c>
      <c r="CO77" s="119">
        <v>1</v>
      </c>
      <c r="CP77" s="119">
        <v>1</v>
      </c>
      <c r="CQ77" s="119">
        <v>1</v>
      </c>
      <c r="CR77" s="119">
        <v>1</v>
      </c>
    </row>
    <row r="78" spans="1:96" x14ac:dyDescent="0.3">
      <c r="A78" s="254"/>
      <c r="B78" s="59" t="s">
        <v>82</v>
      </c>
      <c r="C78" s="119">
        <v>0.96020174628102606</v>
      </c>
      <c r="D78" s="119">
        <v>1.1006239027226132</v>
      </c>
      <c r="E78" s="119">
        <v>1.0034279658126193</v>
      </c>
      <c r="F78" s="119">
        <v>0.95731806166160915</v>
      </c>
      <c r="G78" s="119">
        <v>0.99271367395851562</v>
      </c>
      <c r="H78" s="119">
        <v>0.90382507735677542</v>
      </c>
      <c r="I78" s="119">
        <v>0.9594190365027957</v>
      </c>
      <c r="J78" s="119">
        <v>1.0752128333832236</v>
      </c>
      <c r="K78" s="119">
        <v>1.0099089470920344</v>
      </c>
      <c r="L78" s="119">
        <v>1.0725272084398121</v>
      </c>
      <c r="M78" s="119">
        <v>0.99325233120835632</v>
      </c>
      <c r="N78" s="119">
        <v>0.96854608510278428</v>
      </c>
      <c r="O78" s="119">
        <v>0.98504313941864663</v>
      </c>
      <c r="P78" s="119">
        <v>0.93566427449668532</v>
      </c>
      <c r="Q78" s="119">
        <v>0.96617691776442216</v>
      </c>
      <c r="R78" s="119">
        <v>1.0204314381925847</v>
      </c>
      <c r="S78" s="119">
        <v>1.0571951962478561</v>
      </c>
      <c r="T78" s="119">
        <v>1.0168093894892094</v>
      </c>
      <c r="U78" s="119">
        <v>1.0248129855904373</v>
      </c>
      <c r="V78" s="119">
        <v>1.0366572756450858</v>
      </c>
      <c r="W78" s="119">
        <v>0.89721876488663799</v>
      </c>
      <c r="X78" s="119">
        <v>0.99247708231092679</v>
      </c>
      <c r="Y78" s="119">
        <v>1.0246420429779752</v>
      </c>
      <c r="Z78" s="119">
        <v>1.0356097955369208</v>
      </c>
      <c r="AA78" s="119">
        <v>0.98412046999969383</v>
      </c>
      <c r="AB78" s="119">
        <v>1.0717432928965147</v>
      </c>
      <c r="AC78" s="119">
        <v>0.9601357983612594</v>
      </c>
      <c r="AD78" s="119">
        <v>1.0352231062837141</v>
      </c>
      <c r="AE78" s="119">
        <v>0.99784389719152655</v>
      </c>
      <c r="AF78" s="119">
        <v>1.0837911713301585</v>
      </c>
      <c r="AG78" s="119">
        <v>0.95339539424953956</v>
      </c>
      <c r="AH78" s="119">
        <v>1.0870961199125486</v>
      </c>
      <c r="AI78" s="119">
        <v>1.0122402376307424</v>
      </c>
      <c r="AJ78" s="119">
        <v>0.97686254666397565</v>
      </c>
      <c r="AK78" s="119">
        <v>1.117307075131927</v>
      </c>
      <c r="AL78" s="119">
        <v>0.97750479983935401</v>
      </c>
      <c r="AM78" s="119">
        <v>1.0566289272232887</v>
      </c>
      <c r="AN78" s="119">
        <v>1.0612607382447368</v>
      </c>
      <c r="AO78" s="119">
        <v>1.1038111144859653</v>
      </c>
      <c r="AP78" s="119">
        <v>1.0416948496989211</v>
      </c>
      <c r="AQ78" s="119">
        <v>1.0557071335485066</v>
      </c>
      <c r="AR78" s="119">
        <v>1.010352739229273</v>
      </c>
      <c r="AS78" s="119">
        <v>1.0768165571253365</v>
      </c>
      <c r="AT78" s="119">
        <v>1.1320474170757631</v>
      </c>
      <c r="AU78" s="119">
        <v>0.97291104232386572</v>
      </c>
      <c r="AV78" s="119">
        <v>1.0131332614228417</v>
      </c>
      <c r="AW78" s="119">
        <v>1.0524045927857728</v>
      </c>
      <c r="AX78" s="119">
        <v>1.014804617180175</v>
      </c>
      <c r="AY78" s="119">
        <v>1.0236915077246338</v>
      </c>
      <c r="AZ78" s="119">
        <v>1.0247793429729544</v>
      </c>
      <c r="BA78" s="119">
        <v>1.0930794747382839</v>
      </c>
      <c r="BB78" s="119">
        <v>1.063374423360512</v>
      </c>
      <c r="BC78" s="119">
        <v>1.0870184057293242</v>
      </c>
      <c r="BD78" s="119">
        <v>0.93156565142083703</v>
      </c>
      <c r="BE78" s="119">
        <v>1.0625508478284587</v>
      </c>
      <c r="BF78" s="119">
        <v>1.0728227326295361</v>
      </c>
      <c r="BG78" s="119">
        <v>1.031869845440488</v>
      </c>
      <c r="BH78" s="119">
        <v>1.0401531321622568</v>
      </c>
      <c r="BI78" s="119">
        <v>1.1213238599747299</v>
      </c>
      <c r="BJ78" s="119">
        <v>0.99402322444823699</v>
      </c>
      <c r="BK78" s="119">
        <v>1.0741356873999082</v>
      </c>
      <c r="BL78" s="119">
        <v>0.99968126470232199</v>
      </c>
      <c r="BM78" s="119">
        <v>0.96807515900655039</v>
      </c>
      <c r="BN78" s="119">
        <v>0.9745470552762433</v>
      </c>
      <c r="BO78" s="119">
        <v>1.0946239372978042</v>
      </c>
      <c r="BP78" s="119">
        <v>1.085182738962245</v>
      </c>
      <c r="BQ78" s="119">
        <v>0.9675756169577735</v>
      </c>
      <c r="BR78" s="119">
        <v>1.0856029326303993</v>
      </c>
      <c r="BS78" s="119">
        <v>1.0761419654338986</v>
      </c>
      <c r="BT78" s="119">
        <v>1.1153269797694088</v>
      </c>
      <c r="BU78" s="119">
        <v>1.0982312754571213</v>
      </c>
      <c r="BV78" s="119">
        <v>1.1462915042930311</v>
      </c>
      <c r="BW78" s="119">
        <v>1.1708064025648415</v>
      </c>
      <c r="BX78" s="119">
        <v>1.0946477140719864</v>
      </c>
      <c r="BY78" s="119">
        <v>0.96495021019337202</v>
      </c>
      <c r="BZ78" s="119">
        <v>1.0531607369671412</v>
      </c>
      <c r="CA78" s="119">
        <v>1.0253834432314248</v>
      </c>
      <c r="CB78" s="119">
        <v>1.1610746362810844</v>
      </c>
      <c r="CC78" s="119">
        <v>1.1736316359526895</v>
      </c>
      <c r="CD78" s="119">
        <v>1.1015323219806945</v>
      </c>
      <c r="CE78" s="119">
        <v>1.0217020684727853</v>
      </c>
      <c r="CF78" s="119">
        <v>1.026628544468668</v>
      </c>
      <c r="CG78" s="119">
        <v>1.115581497780789</v>
      </c>
      <c r="CH78" s="119">
        <v>1.1401419163523379</v>
      </c>
      <c r="CI78" s="119">
        <v>1.0463946719506632</v>
      </c>
      <c r="CJ78" s="119">
        <v>1.0722771288385364</v>
      </c>
      <c r="CK78" s="119">
        <v>1.1328942553075438</v>
      </c>
      <c r="CL78" s="119">
        <v>1.0888021379556083</v>
      </c>
      <c r="CM78" s="119">
        <v>0.97241813545170186</v>
      </c>
      <c r="CN78" s="119">
        <v>1.1374524534745341</v>
      </c>
      <c r="CO78" s="119">
        <v>1.1193260080354412</v>
      </c>
      <c r="CP78" s="119">
        <v>1.0771197157059191</v>
      </c>
      <c r="CQ78" s="119">
        <v>1.0591418727266506</v>
      </c>
      <c r="CR78" s="119">
        <v>1.1764459502426059</v>
      </c>
    </row>
    <row r="79" spans="1:96" x14ac:dyDescent="0.3">
      <c r="A79" s="254"/>
      <c r="B79" s="59" t="s">
        <v>83</v>
      </c>
      <c r="C79" s="119">
        <v>1</v>
      </c>
      <c r="D79" s="119">
        <v>1</v>
      </c>
      <c r="E79" s="119">
        <v>1</v>
      </c>
      <c r="F79" s="119">
        <v>1</v>
      </c>
      <c r="G79" s="119">
        <v>1</v>
      </c>
      <c r="H79" s="119">
        <v>1</v>
      </c>
      <c r="I79" s="119">
        <v>1</v>
      </c>
      <c r="J79" s="119">
        <v>1</v>
      </c>
      <c r="K79" s="119">
        <v>1</v>
      </c>
      <c r="L79" s="119">
        <v>1</v>
      </c>
      <c r="M79" s="119">
        <v>1</v>
      </c>
      <c r="N79" s="119">
        <v>1</v>
      </c>
      <c r="O79" s="119">
        <v>1</v>
      </c>
      <c r="P79" s="119">
        <v>1</v>
      </c>
      <c r="Q79" s="119">
        <v>1</v>
      </c>
      <c r="R79" s="119">
        <v>1</v>
      </c>
      <c r="S79" s="119">
        <v>1</v>
      </c>
      <c r="T79" s="119">
        <v>1</v>
      </c>
      <c r="U79" s="119">
        <v>1</v>
      </c>
      <c r="V79" s="119">
        <v>1</v>
      </c>
      <c r="W79" s="119">
        <v>1</v>
      </c>
      <c r="X79" s="119">
        <v>1</v>
      </c>
      <c r="Y79" s="119">
        <v>1</v>
      </c>
      <c r="Z79" s="119">
        <v>1</v>
      </c>
      <c r="AA79" s="119">
        <v>1</v>
      </c>
      <c r="AB79" s="119">
        <v>1</v>
      </c>
      <c r="AC79" s="119">
        <v>1</v>
      </c>
      <c r="AD79" s="119">
        <v>1</v>
      </c>
      <c r="AE79" s="119">
        <v>1</v>
      </c>
      <c r="AF79" s="119">
        <v>1</v>
      </c>
      <c r="AG79" s="119">
        <v>1</v>
      </c>
      <c r="AH79" s="119">
        <v>1</v>
      </c>
      <c r="AI79" s="119">
        <v>1</v>
      </c>
      <c r="AJ79" s="119">
        <v>1</v>
      </c>
      <c r="AK79" s="119">
        <v>1</v>
      </c>
      <c r="AL79" s="119">
        <v>1</v>
      </c>
      <c r="AM79" s="119">
        <v>1</v>
      </c>
      <c r="AN79" s="119">
        <v>1</v>
      </c>
      <c r="AO79" s="119">
        <v>1</v>
      </c>
      <c r="AP79" s="119">
        <v>1</v>
      </c>
      <c r="AQ79" s="119">
        <v>1</v>
      </c>
      <c r="AR79" s="119">
        <v>1</v>
      </c>
      <c r="AS79" s="119">
        <v>1</v>
      </c>
      <c r="AT79" s="119">
        <v>1</v>
      </c>
      <c r="AU79" s="119">
        <v>1</v>
      </c>
      <c r="AV79" s="119">
        <v>1</v>
      </c>
      <c r="AW79" s="119">
        <v>1</v>
      </c>
      <c r="AX79" s="119">
        <v>1</v>
      </c>
      <c r="AY79" s="119">
        <v>1</v>
      </c>
      <c r="AZ79" s="119">
        <v>1</v>
      </c>
      <c r="BA79" s="119">
        <v>1</v>
      </c>
      <c r="BB79" s="119">
        <v>1</v>
      </c>
      <c r="BC79" s="119">
        <v>1</v>
      </c>
      <c r="BD79" s="119">
        <v>1</v>
      </c>
      <c r="BE79" s="119">
        <v>1</v>
      </c>
      <c r="BF79" s="119">
        <v>1</v>
      </c>
      <c r="BG79" s="119">
        <v>1</v>
      </c>
      <c r="BH79" s="119">
        <v>1</v>
      </c>
      <c r="BI79" s="119">
        <v>1</v>
      </c>
      <c r="BJ79" s="119">
        <v>1</v>
      </c>
      <c r="BK79" s="119">
        <v>1</v>
      </c>
      <c r="BL79" s="119">
        <v>1</v>
      </c>
      <c r="BM79" s="119">
        <v>1</v>
      </c>
      <c r="BN79" s="119">
        <v>1</v>
      </c>
      <c r="BO79" s="119">
        <v>1</v>
      </c>
      <c r="BP79" s="119">
        <v>1</v>
      </c>
      <c r="BQ79" s="119">
        <v>1</v>
      </c>
      <c r="BR79" s="119">
        <v>1</v>
      </c>
      <c r="BS79" s="119">
        <v>1</v>
      </c>
      <c r="BT79" s="119">
        <v>1</v>
      </c>
      <c r="BU79" s="119">
        <v>1</v>
      </c>
      <c r="BV79" s="119">
        <v>1</v>
      </c>
      <c r="BW79" s="119">
        <v>1</v>
      </c>
      <c r="BX79" s="119">
        <v>1</v>
      </c>
      <c r="BY79" s="119">
        <v>1</v>
      </c>
      <c r="BZ79" s="119">
        <v>1</v>
      </c>
      <c r="CA79" s="119">
        <v>1</v>
      </c>
      <c r="CB79" s="119">
        <v>1</v>
      </c>
      <c r="CC79" s="119">
        <v>1</v>
      </c>
      <c r="CD79" s="119">
        <v>1</v>
      </c>
      <c r="CE79" s="119">
        <v>1</v>
      </c>
      <c r="CF79" s="119">
        <v>1</v>
      </c>
      <c r="CG79" s="119">
        <v>1</v>
      </c>
      <c r="CH79" s="119">
        <v>1</v>
      </c>
      <c r="CI79" s="119">
        <v>1</v>
      </c>
      <c r="CJ79" s="119">
        <v>1</v>
      </c>
      <c r="CK79" s="119">
        <v>1</v>
      </c>
      <c r="CL79" s="119">
        <v>1</v>
      </c>
      <c r="CM79" s="119">
        <v>1</v>
      </c>
      <c r="CN79" s="119">
        <v>1</v>
      </c>
      <c r="CO79" s="119">
        <v>1</v>
      </c>
      <c r="CP79" s="119">
        <v>1</v>
      </c>
      <c r="CQ79" s="119">
        <v>1</v>
      </c>
      <c r="CR79" s="119">
        <v>1</v>
      </c>
    </row>
    <row r="80" spans="1:96" x14ac:dyDescent="0.3">
      <c r="A80" s="255"/>
      <c r="B80" s="59" t="s">
        <v>84</v>
      </c>
      <c r="C80" s="119">
        <v>1</v>
      </c>
      <c r="D80" s="119">
        <v>1</v>
      </c>
      <c r="E80" s="119">
        <v>1</v>
      </c>
      <c r="F80" s="119">
        <v>1</v>
      </c>
      <c r="G80" s="119">
        <v>1</v>
      </c>
      <c r="H80" s="119">
        <v>1</v>
      </c>
      <c r="I80" s="119">
        <v>1</v>
      </c>
      <c r="J80" s="119">
        <v>1</v>
      </c>
      <c r="K80" s="119">
        <v>1</v>
      </c>
      <c r="L80" s="119">
        <v>1</v>
      </c>
      <c r="M80" s="119">
        <v>1</v>
      </c>
      <c r="N80" s="119">
        <v>1</v>
      </c>
      <c r="O80" s="119">
        <v>1</v>
      </c>
      <c r="P80" s="119">
        <v>1</v>
      </c>
      <c r="Q80" s="119">
        <v>1</v>
      </c>
      <c r="R80" s="119">
        <v>1</v>
      </c>
      <c r="S80" s="119">
        <v>1</v>
      </c>
      <c r="T80" s="119">
        <v>1</v>
      </c>
      <c r="U80" s="119">
        <v>1</v>
      </c>
      <c r="V80" s="119">
        <v>1</v>
      </c>
      <c r="W80" s="119">
        <v>1</v>
      </c>
      <c r="X80" s="119">
        <v>1</v>
      </c>
      <c r="Y80" s="119">
        <v>1</v>
      </c>
      <c r="Z80" s="119">
        <v>1</v>
      </c>
      <c r="AA80" s="119">
        <v>1</v>
      </c>
      <c r="AB80" s="119">
        <v>1</v>
      </c>
      <c r="AC80" s="119">
        <v>1</v>
      </c>
      <c r="AD80" s="119">
        <v>1</v>
      </c>
      <c r="AE80" s="119">
        <v>1</v>
      </c>
      <c r="AF80" s="119">
        <v>1</v>
      </c>
      <c r="AG80" s="119">
        <v>1</v>
      </c>
      <c r="AH80" s="119">
        <v>1</v>
      </c>
      <c r="AI80" s="119">
        <v>1</v>
      </c>
      <c r="AJ80" s="119">
        <v>1</v>
      </c>
      <c r="AK80" s="119">
        <v>1</v>
      </c>
      <c r="AL80" s="119">
        <v>1</v>
      </c>
      <c r="AM80" s="119">
        <v>1</v>
      </c>
      <c r="AN80" s="119">
        <v>1</v>
      </c>
      <c r="AO80" s="119">
        <v>1</v>
      </c>
      <c r="AP80" s="119">
        <v>1</v>
      </c>
      <c r="AQ80" s="119">
        <v>1</v>
      </c>
      <c r="AR80" s="119">
        <v>1</v>
      </c>
      <c r="AS80" s="119">
        <v>1</v>
      </c>
      <c r="AT80" s="119">
        <v>1</v>
      </c>
      <c r="AU80" s="119">
        <v>1</v>
      </c>
      <c r="AV80" s="119">
        <v>1</v>
      </c>
      <c r="AW80" s="119">
        <v>1</v>
      </c>
      <c r="AX80" s="119">
        <v>1</v>
      </c>
      <c r="AY80" s="119">
        <v>1</v>
      </c>
      <c r="AZ80" s="119">
        <v>1</v>
      </c>
      <c r="BA80" s="119">
        <v>1</v>
      </c>
      <c r="BB80" s="119">
        <v>1</v>
      </c>
      <c r="BC80" s="119">
        <v>1</v>
      </c>
      <c r="BD80" s="119">
        <v>1</v>
      </c>
      <c r="BE80" s="119">
        <v>1</v>
      </c>
      <c r="BF80" s="119">
        <v>1</v>
      </c>
      <c r="BG80" s="119">
        <v>1</v>
      </c>
      <c r="BH80" s="119">
        <v>1</v>
      </c>
      <c r="BI80" s="119">
        <v>1</v>
      </c>
      <c r="BJ80" s="119">
        <v>1</v>
      </c>
      <c r="BK80" s="119">
        <v>1</v>
      </c>
      <c r="BL80" s="119">
        <v>1</v>
      </c>
      <c r="BM80" s="119">
        <v>1</v>
      </c>
      <c r="BN80" s="119">
        <v>1</v>
      </c>
      <c r="BO80" s="119">
        <v>1</v>
      </c>
      <c r="BP80" s="119">
        <v>1</v>
      </c>
      <c r="BQ80" s="119">
        <v>1</v>
      </c>
      <c r="BR80" s="119">
        <v>1</v>
      </c>
      <c r="BS80" s="119">
        <v>1</v>
      </c>
      <c r="BT80" s="119">
        <v>1</v>
      </c>
      <c r="BU80" s="119">
        <v>1</v>
      </c>
      <c r="BV80" s="119">
        <v>1</v>
      </c>
      <c r="BW80" s="119">
        <v>1</v>
      </c>
      <c r="BX80" s="119">
        <v>1</v>
      </c>
      <c r="BY80" s="119">
        <v>1</v>
      </c>
      <c r="BZ80" s="119">
        <v>1</v>
      </c>
      <c r="CA80" s="119">
        <v>1</v>
      </c>
      <c r="CB80" s="119">
        <v>1</v>
      </c>
      <c r="CC80" s="119">
        <v>1</v>
      </c>
      <c r="CD80" s="119">
        <v>1</v>
      </c>
      <c r="CE80" s="119">
        <v>1</v>
      </c>
      <c r="CF80" s="119">
        <v>1</v>
      </c>
      <c r="CG80" s="119">
        <v>1</v>
      </c>
      <c r="CH80" s="119">
        <v>1</v>
      </c>
      <c r="CI80" s="119">
        <v>1</v>
      </c>
      <c r="CJ80" s="119">
        <v>1</v>
      </c>
      <c r="CK80" s="119">
        <v>1</v>
      </c>
      <c r="CL80" s="119">
        <v>1</v>
      </c>
      <c r="CM80" s="119">
        <v>1</v>
      </c>
      <c r="CN80" s="119">
        <v>1</v>
      </c>
      <c r="CO80" s="119">
        <v>1</v>
      </c>
      <c r="CP80" s="119">
        <v>1</v>
      </c>
      <c r="CQ80" s="119">
        <v>1</v>
      </c>
      <c r="CR80" s="119">
        <v>1</v>
      </c>
    </row>
    <row r="81" spans="1:96" x14ac:dyDescent="0.3">
      <c r="A81" s="253" t="s">
        <v>17</v>
      </c>
      <c r="B81" s="59" t="s">
        <v>72</v>
      </c>
      <c r="C81" s="119">
        <v>0.97465610000000003</v>
      </c>
      <c r="D81" s="119">
        <v>1.0960780000000001</v>
      </c>
      <c r="E81" s="119">
        <v>1.031741</v>
      </c>
      <c r="F81" s="119">
        <v>1.0500100000000001</v>
      </c>
      <c r="G81" s="119">
        <v>0.98156270000000001</v>
      </c>
      <c r="H81" s="119">
        <v>0.981016</v>
      </c>
      <c r="I81" s="119">
        <v>1.006775</v>
      </c>
      <c r="J81" s="119">
        <v>0.97083779999999997</v>
      </c>
      <c r="K81" s="119">
        <v>0.99957059999999998</v>
      </c>
      <c r="L81" s="119">
        <v>0.95552950000000003</v>
      </c>
      <c r="M81" s="119">
        <v>1.046532</v>
      </c>
      <c r="N81" s="119">
        <v>0.93998029999999999</v>
      </c>
      <c r="O81" s="119">
        <v>0.97245230000000005</v>
      </c>
      <c r="P81" s="119">
        <v>1.026905</v>
      </c>
      <c r="Q81" s="119">
        <v>1.000181</v>
      </c>
      <c r="R81" s="119">
        <v>0.98010359999999996</v>
      </c>
      <c r="S81" s="119">
        <v>0.96165800000000001</v>
      </c>
      <c r="T81" s="119">
        <v>0.96433939999999996</v>
      </c>
      <c r="U81" s="119">
        <v>0.93085300000000004</v>
      </c>
      <c r="V81" s="119">
        <v>0.96596700000000002</v>
      </c>
      <c r="W81" s="119">
        <v>1.010046</v>
      </c>
      <c r="X81" s="119">
        <v>0.92618449999999986</v>
      </c>
      <c r="Y81" s="119">
        <v>0.99244600000000005</v>
      </c>
      <c r="Z81" s="119">
        <v>0.96679219999999988</v>
      </c>
      <c r="AA81" s="119">
        <v>0.96959450000000003</v>
      </c>
      <c r="AB81" s="119">
        <v>0.93014370000000013</v>
      </c>
      <c r="AC81" s="119">
        <v>0.94408930000000002</v>
      </c>
      <c r="AD81" s="119">
        <v>0.89885730000000008</v>
      </c>
      <c r="AE81" s="119">
        <v>0.90947389999999984</v>
      </c>
      <c r="AF81" s="119">
        <v>0.95623010000000008</v>
      </c>
      <c r="AG81" s="119">
        <v>0.97937160000000001</v>
      </c>
      <c r="AH81" s="119">
        <v>1.00753</v>
      </c>
      <c r="AI81" s="119">
        <v>0.97843399999999991</v>
      </c>
      <c r="AJ81" s="119">
        <v>1.060751</v>
      </c>
      <c r="AK81" s="119">
        <v>1.0504690000000001</v>
      </c>
      <c r="AL81" s="119">
        <v>0.98063270000000002</v>
      </c>
      <c r="AM81" s="119">
        <v>0.92252849999999986</v>
      </c>
      <c r="AN81" s="119">
        <v>0.91345180000000015</v>
      </c>
      <c r="AO81" s="119">
        <v>0.98554589999999997</v>
      </c>
      <c r="AP81" s="119">
        <v>0.88953380000000004</v>
      </c>
      <c r="AQ81" s="119">
        <v>0.94635550000000002</v>
      </c>
      <c r="AR81" s="119">
        <v>0.88799209999999984</v>
      </c>
      <c r="AS81" s="119">
        <v>0.91822649999999995</v>
      </c>
      <c r="AT81" s="119">
        <v>0.88905260000000008</v>
      </c>
      <c r="AU81" s="119">
        <v>0.96797460000000002</v>
      </c>
      <c r="AV81" s="119">
        <v>0.98202299999999987</v>
      </c>
      <c r="AW81" s="119">
        <v>0.88875649999999984</v>
      </c>
      <c r="AX81" s="119">
        <v>0.92560339999999997</v>
      </c>
      <c r="AY81" s="119">
        <v>0.9047925</v>
      </c>
      <c r="AZ81" s="119">
        <v>0.92222450000000011</v>
      </c>
      <c r="BA81" s="119">
        <v>0.96404330000000005</v>
      </c>
      <c r="BB81" s="119">
        <v>0.96030439999999995</v>
      </c>
      <c r="BC81" s="119">
        <v>0.85383489999999984</v>
      </c>
      <c r="BD81" s="119">
        <v>0.84710200000000002</v>
      </c>
      <c r="BE81" s="119">
        <v>0.92442500000000016</v>
      </c>
      <c r="BF81" s="119">
        <v>0.92089270000000012</v>
      </c>
      <c r="BG81" s="119">
        <v>0.94946330000000001</v>
      </c>
      <c r="BH81" s="119">
        <v>0.96643060000000003</v>
      </c>
      <c r="BI81" s="119">
        <v>0.95646050000000005</v>
      </c>
      <c r="BJ81" s="119">
        <v>0.9598026999999999</v>
      </c>
      <c r="BK81" s="119">
        <v>0.92384940000000015</v>
      </c>
      <c r="BL81" s="119">
        <v>0.83158520000000002</v>
      </c>
      <c r="BM81" s="119">
        <v>1.0120830000000001</v>
      </c>
      <c r="BN81" s="119">
        <v>0.92687800000000009</v>
      </c>
      <c r="BO81" s="119">
        <v>0.95259250000000006</v>
      </c>
      <c r="BP81" s="119">
        <v>0.95061439999999986</v>
      </c>
      <c r="BQ81" s="119">
        <v>0.91580269999999986</v>
      </c>
      <c r="BR81" s="119">
        <v>0.90804780000000007</v>
      </c>
      <c r="BS81" s="119">
        <v>1.0102739999999999</v>
      </c>
      <c r="BT81" s="119">
        <v>0.94684760000000001</v>
      </c>
      <c r="BU81" s="119">
        <v>1.003053</v>
      </c>
      <c r="BV81" s="119">
        <v>0.90801860000000001</v>
      </c>
      <c r="BW81" s="119">
        <v>0.84763750000000004</v>
      </c>
      <c r="BX81" s="119">
        <v>0.89125610000000011</v>
      </c>
      <c r="BY81" s="119">
        <v>0.97400520000000002</v>
      </c>
      <c r="BZ81" s="119">
        <v>0.94809679999999985</v>
      </c>
      <c r="CA81" s="119">
        <v>0.89102560000000008</v>
      </c>
      <c r="CB81" s="119">
        <v>0.88272150000000005</v>
      </c>
      <c r="CC81" s="119">
        <v>0.93078890000000003</v>
      </c>
      <c r="CD81" s="119">
        <v>0.95759870000000002</v>
      </c>
      <c r="CE81" s="119">
        <v>0.96731129999999987</v>
      </c>
      <c r="CF81" s="119">
        <v>0.92452949999999989</v>
      </c>
      <c r="CG81" s="119">
        <v>0.93236090000000005</v>
      </c>
      <c r="CH81" s="119">
        <v>0.958117</v>
      </c>
      <c r="CI81" s="119">
        <v>0.85858469999999998</v>
      </c>
      <c r="CJ81" s="119">
        <v>0.88910920000000004</v>
      </c>
      <c r="CK81" s="119">
        <v>0.85062870000000002</v>
      </c>
      <c r="CL81" s="119">
        <v>0.86092400000000002</v>
      </c>
      <c r="CM81" s="119">
        <v>0.9196936</v>
      </c>
      <c r="CN81" s="119">
        <v>0.92312660000000002</v>
      </c>
      <c r="CO81" s="119">
        <v>1.003979</v>
      </c>
      <c r="CP81" s="119">
        <v>0.93825159999999996</v>
      </c>
      <c r="CQ81" s="119">
        <v>0.82804910000000009</v>
      </c>
      <c r="CR81" s="119">
        <v>0.9546346</v>
      </c>
    </row>
    <row r="82" spans="1:96" x14ac:dyDescent="0.3">
      <c r="A82" s="254"/>
      <c r="B82" s="59" t="s">
        <v>73</v>
      </c>
      <c r="C82" s="119">
        <v>0.96277279999999998</v>
      </c>
      <c r="D82" s="119">
        <v>1.0109889999999999</v>
      </c>
      <c r="E82" s="119">
        <v>1.055998</v>
      </c>
      <c r="F82" s="119">
        <v>1.0245930000000001</v>
      </c>
      <c r="G82" s="119">
        <v>0.9769139</v>
      </c>
      <c r="H82" s="119">
        <v>0.97656989999999999</v>
      </c>
      <c r="I82" s="119">
        <v>1.0249999999999999</v>
      </c>
      <c r="J82" s="119">
        <v>0.98291569999999995</v>
      </c>
      <c r="K82" s="119">
        <v>1.0146999999999999</v>
      </c>
      <c r="L82" s="119">
        <v>1.0114209999999999</v>
      </c>
      <c r="M82" s="119">
        <v>1.0384150000000001</v>
      </c>
      <c r="N82" s="119">
        <v>0.99648289999999995</v>
      </c>
      <c r="O82" s="119">
        <v>0.99716179999999999</v>
      </c>
      <c r="P82" s="119">
        <v>1.0232600000000001</v>
      </c>
      <c r="Q82" s="119">
        <v>1.0214049999999999</v>
      </c>
      <c r="R82" s="119">
        <v>1.016003</v>
      </c>
      <c r="S82" s="119">
        <v>0.97613649999999996</v>
      </c>
      <c r="T82" s="119">
        <v>0.99901129999999994</v>
      </c>
      <c r="U82" s="119">
        <v>0.98922589999999999</v>
      </c>
      <c r="V82" s="119">
        <v>1.0070490000000001</v>
      </c>
      <c r="W82" s="119">
        <v>1.024959</v>
      </c>
      <c r="X82" s="119">
        <v>0.98194590000000004</v>
      </c>
      <c r="Y82" s="119">
        <v>1.000494</v>
      </c>
      <c r="Z82" s="119">
        <v>1.016154</v>
      </c>
      <c r="AA82" s="119">
        <v>0.99549810000000005</v>
      </c>
      <c r="AB82" s="119">
        <v>0.99645780000000006</v>
      </c>
      <c r="AC82" s="119">
        <v>0.98663389999999995</v>
      </c>
      <c r="AD82" s="119">
        <v>0.97167979999999998</v>
      </c>
      <c r="AE82" s="119">
        <v>0.97531060000000003</v>
      </c>
      <c r="AF82" s="119">
        <v>0.9851512</v>
      </c>
      <c r="AG82" s="119">
        <v>0.99733349999999998</v>
      </c>
      <c r="AH82" s="119">
        <v>1.0064850000000001</v>
      </c>
      <c r="AI82" s="119">
        <v>0.99526099999999995</v>
      </c>
      <c r="AJ82" s="119">
        <v>1.0203409999999999</v>
      </c>
      <c r="AK82" s="119">
        <v>1.0467409999999999</v>
      </c>
      <c r="AL82" s="119">
        <v>1.0029669999999999</v>
      </c>
      <c r="AM82" s="119">
        <v>0.99049390000000015</v>
      </c>
      <c r="AN82" s="119">
        <v>1.008697</v>
      </c>
      <c r="AO82" s="119">
        <v>1.019523</v>
      </c>
      <c r="AP82" s="119">
        <v>0.99698209999999998</v>
      </c>
      <c r="AQ82" s="119">
        <v>1.006956</v>
      </c>
      <c r="AR82" s="119">
        <v>0.98078319999999997</v>
      </c>
      <c r="AS82" s="119">
        <v>0.97849419999999998</v>
      </c>
      <c r="AT82" s="119">
        <v>0.97589340000000002</v>
      </c>
      <c r="AU82" s="119">
        <v>1.0216719999999999</v>
      </c>
      <c r="AV82" s="119">
        <v>1.0747850000000001</v>
      </c>
      <c r="AW82" s="119">
        <v>0.9888226</v>
      </c>
      <c r="AX82" s="119">
        <v>0.97974309999999998</v>
      </c>
      <c r="AY82" s="119">
        <v>1.0190090000000001</v>
      </c>
      <c r="AZ82" s="119">
        <v>0.98450720000000003</v>
      </c>
      <c r="BA82" s="119">
        <v>0.97836310000000004</v>
      </c>
      <c r="BB82" s="119">
        <v>1.0298750000000001</v>
      </c>
      <c r="BC82" s="119">
        <v>0.95125419999999994</v>
      </c>
      <c r="BD82" s="119">
        <v>0.97385549999999999</v>
      </c>
      <c r="BE82" s="119">
        <v>0.96407529999999997</v>
      </c>
      <c r="BF82" s="119">
        <v>0.9796802</v>
      </c>
      <c r="BG82" s="119">
        <v>1.0055270000000001</v>
      </c>
      <c r="BH82" s="119">
        <v>1.018597</v>
      </c>
      <c r="BI82" s="119">
        <v>0.99406039999999984</v>
      </c>
      <c r="BJ82" s="119">
        <v>0.98703239999999992</v>
      </c>
      <c r="BK82" s="119">
        <v>0.98797780000000002</v>
      </c>
      <c r="BL82" s="119">
        <v>0.99250510000000003</v>
      </c>
      <c r="BM82" s="119">
        <v>1.0259100000000001</v>
      </c>
      <c r="BN82" s="119">
        <v>1.0209630000000001</v>
      </c>
      <c r="BO82" s="119">
        <v>0.99903070000000016</v>
      </c>
      <c r="BP82" s="119">
        <v>0.98136820000000002</v>
      </c>
      <c r="BQ82" s="119">
        <v>0.96152360000000003</v>
      </c>
      <c r="BR82" s="119">
        <v>1.057266</v>
      </c>
      <c r="BS82" s="119">
        <v>1.0518080000000001</v>
      </c>
      <c r="BT82" s="119">
        <v>1.032014</v>
      </c>
      <c r="BU82" s="119">
        <v>1.0060100000000001</v>
      </c>
      <c r="BV82" s="119">
        <v>1.0108410000000001</v>
      </c>
      <c r="BW82" s="119">
        <v>1.0181150000000001</v>
      </c>
      <c r="BX82" s="119">
        <v>0.99176390000000003</v>
      </c>
      <c r="BY82" s="119">
        <v>1.023412</v>
      </c>
      <c r="BZ82" s="119">
        <v>1.0101979999999999</v>
      </c>
      <c r="CA82" s="119">
        <v>0.96910229999999986</v>
      </c>
      <c r="CB82" s="119">
        <v>0.98957379999999995</v>
      </c>
      <c r="CC82" s="119">
        <v>0.99872320000000014</v>
      </c>
      <c r="CD82" s="119">
        <v>1.025709</v>
      </c>
      <c r="CE82" s="119">
        <v>1.0455909999999999</v>
      </c>
      <c r="CF82" s="119">
        <v>0.99204729999999997</v>
      </c>
      <c r="CG82" s="119">
        <v>1.032097</v>
      </c>
      <c r="CH82" s="119">
        <v>1.0264420000000001</v>
      </c>
      <c r="CI82" s="119">
        <v>0.95690240000000004</v>
      </c>
      <c r="CJ82" s="119">
        <v>1.0063880000000001</v>
      </c>
      <c r="CK82" s="119">
        <v>1.0113049999999999</v>
      </c>
      <c r="CL82" s="119">
        <v>0.99684709999999999</v>
      </c>
      <c r="CM82" s="119">
        <v>1.0084029999999999</v>
      </c>
      <c r="CN82" s="119">
        <v>0.99023570000000005</v>
      </c>
      <c r="CO82" s="119">
        <v>1.0209459999999999</v>
      </c>
      <c r="CP82" s="119">
        <v>1.027998</v>
      </c>
      <c r="CQ82" s="119">
        <v>0.95895459999999999</v>
      </c>
      <c r="CR82" s="119">
        <v>0.98493949999999997</v>
      </c>
    </row>
    <row r="83" spans="1:96" x14ac:dyDescent="0.3">
      <c r="A83" s="254"/>
      <c r="B83" s="59" t="s">
        <v>74</v>
      </c>
      <c r="C83" s="119">
        <v>0.91799510000000006</v>
      </c>
      <c r="D83" s="119">
        <v>1.167438</v>
      </c>
      <c r="E83" s="119">
        <v>1.0510860000000002</v>
      </c>
      <c r="F83" s="119">
        <v>1.0722613999999999</v>
      </c>
      <c r="G83" s="119">
        <v>0.91738295000000003</v>
      </c>
      <c r="H83" s="119">
        <v>1.0223348999999999</v>
      </c>
      <c r="I83" s="119">
        <v>1.0307016500000001</v>
      </c>
      <c r="J83" s="119">
        <v>0.93150764999999991</v>
      </c>
      <c r="K83" s="119">
        <v>0.9395</v>
      </c>
      <c r="L83" s="119">
        <v>1</v>
      </c>
      <c r="M83" s="119">
        <v>1</v>
      </c>
      <c r="N83" s="119">
        <v>1</v>
      </c>
      <c r="O83" s="119">
        <v>1</v>
      </c>
      <c r="P83" s="119">
        <v>1</v>
      </c>
      <c r="Q83" s="119">
        <v>1</v>
      </c>
      <c r="R83" s="119">
        <v>1</v>
      </c>
      <c r="S83" s="119">
        <v>1</v>
      </c>
      <c r="T83" s="119">
        <v>1</v>
      </c>
      <c r="U83" s="119">
        <v>1</v>
      </c>
      <c r="V83" s="119">
        <v>1</v>
      </c>
      <c r="W83" s="119">
        <v>1</v>
      </c>
      <c r="X83" s="119">
        <v>1</v>
      </c>
      <c r="Y83" s="119">
        <v>1</v>
      </c>
      <c r="Z83" s="119">
        <v>1</v>
      </c>
      <c r="AA83" s="119">
        <v>1</v>
      </c>
      <c r="AB83" s="119">
        <v>1</v>
      </c>
      <c r="AC83" s="119">
        <v>1</v>
      </c>
      <c r="AD83" s="119">
        <v>1</v>
      </c>
      <c r="AE83" s="119">
        <v>1</v>
      </c>
      <c r="AF83" s="119">
        <v>1</v>
      </c>
      <c r="AG83" s="119">
        <v>1</v>
      </c>
      <c r="AH83" s="119">
        <v>1</v>
      </c>
      <c r="AI83" s="119">
        <v>1</v>
      </c>
      <c r="AJ83" s="119">
        <v>1</v>
      </c>
      <c r="AK83" s="119">
        <v>1</v>
      </c>
      <c r="AL83" s="119">
        <v>1</v>
      </c>
      <c r="AM83" s="119">
        <v>1</v>
      </c>
      <c r="AN83" s="119">
        <v>1</v>
      </c>
      <c r="AO83" s="119">
        <v>1</v>
      </c>
      <c r="AP83" s="119">
        <v>1</v>
      </c>
      <c r="AQ83" s="119">
        <v>1</v>
      </c>
      <c r="AR83" s="119">
        <v>1</v>
      </c>
      <c r="AS83" s="119">
        <v>1</v>
      </c>
      <c r="AT83" s="119">
        <v>1</v>
      </c>
      <c r="AU83" s="119">
        <v>1</v>
      </c>
      <c r="AV83" s="119">
        <v>1</v>
      </c>
      <c r="AW83" s="119">
        <v>1</v>
      </c>
      <c r="AX83" s="119">
        <v>1</v>
      </c>
      <c r="AY83" s="119">
        <v>1</v>
      </c>
      <c r="AZ83" s="119">
        <v>1</v>
      </c>
      <c r="BA83" s="119">
        <v>1</v>
      </c>
      <c r="BB83" s="119">
        <v>1</v>
      </c>
      <c r="BC83" s="119">
        <v>1</v>
      </c>
      <c r="BD83" s="119">
        <v>1</v>
      </c>
      <c r="BE83" s="119">
        <v>1</v>
      </c>
      <c r="BF83" s="119">
        <v>1</v>
      </c>
      <c r="BG83" s="119">
        <v>1</v>
      </c>
      <c r="BH83" s="119">
        <v>1</v>
      </c>
      <c r="BI83" s="119">
        <v>1</v>
      </c>
      <c r="BJ83" s="119">
        <v>1</v>
      </c>
      <c r="BK83" s="119">
        <v>1</v>
      </c>
      <c r="BL83" s="119">
        <v>1</v>
      </c>
      <c r="BM83" s="119">
        <v>1</v>
      </c>
      <c r="BN83" s="119">
        <v>1</v>
      </c>
      <c r="BO83" s="119">
        <v>1</v>
      </c>
      <c r="BP83" s="119">
        <v>1</v>
      </c>
      <c r="BQ83" s="119">
        <v>1</v>
      </c>
      <c r="BR83" s="119">
        <v>1</v>
      </c>
      <c r="BS83" s="119">
        <v>1</v>
      </c>
      <c r="BT83" s="119">
        <v>1</v>
      </c>
      <c r="BU83" s="119">
        <v>1</v>
      </c>
      <c r="BV83" s="119">
        <v>1</v>
      </c>
      <c r="BW83" s="119">
        <v>1</v>
      </c>
      <c r="BX83" s="119">
        <v>1</v>
      </c>
      <c r="BY83" s="119">
        <v>1</v>
      </c>
      <c r="BZ83" s="119">
        <v>1</v>
      </c>
      <c r="CA83" s="119">
        <v>1</v>
      </c>
      <c r="CB83" s="119">
        <v>1</v>
      </c>
      <c r="CC83" s="119">
        <v>1</v>
      </c>
      <c r="CD83" s="119">
        <v>1</v>
      </c>
      <c r="CE83" s="119">
        <v>1</v>
      </c>
      <c r="CF83" s="119">
        <v>1</v>
      </c>
      <c r="CG83" s="119">
        <v>1</v>
      </c>
      <c r="CH83" s="119">
        <v>1</v>
      </c>
      <c r="CI83" s="119">
        <v>1</v>
      </c>
      <c r="CJ83" s="119">
        <v>1</v>
      </c>
      <c r="CK83" s="119">
        <v>1</v>
      </c>
      <c r="CL83" s="119">
        <v>1</v>
      </c>
      <c r="CM83" s="119">
        <v>1</v>
      </c>
      <c r="CN83" s="119">
        <v>1</v>
      </c>
      <c r="CO83" s="119">
        <v>1</v>
      </c>
      <c r="CP83" s="119">
        <v>1</v>
      </c>
      <c r="CQ83" s="119">
        <v>1</v>
      </c>
      <c r="CR83" s="119">
        <v>1</v>
      </c>
    </row>
    <row r="84" spans="1:96" x14ac:dyDescent="0.3">
      <c r="A84" s="254"/>
      <c r="B84" s="59" t="s">
        <v>75</v>
      </c>
      <c r="C84" s="119">
        <v>0.97476399999999996</v>
      </c>
      <c r="D84" s="119">
        <v>1.1087149999999999</v>
      </c>
      <c r="E84" s="119">
        <v>0.98891110000000004</v>
      </c>
      <c r="F84" s="119">
        <v>1.054462</v>
      </c>
      <c r="G84" s="119">
        <v>0.94819419999999999</v>
      </c>
      <c r="H84" s="119">
        <v>1.0128360000000001</v>
      </c>
      <c r="I84" s="119">
        <v>0.9549418999999999</v>
      </c>
      <c r="J84" s="119">
        <v>0.9908823000000001</v>
      </c>
      <c r="K84" s="119">
        <v>1.006758</v>
      </c>
      <c r="L84" s="119">
        <v>0.94804460000000002</v>
      </c>
      <c r="M84" s="119">
        <v>1.0196890000000001</v>
      </c>
      <c r="N84" s="119">
        <v>0.92729519999999999</v>
      </c>
      <c r="O84" s="119">
        <v>0.97321060000000004</v>
      </c>
      <c r="P84" s="119">
        <v>1.0051620000000001</v>
      </c>
      <c r="Q84" s="119">
        <v>0.9549166</v>
      </c>
      <c r="R84" s="119">
        <v>0.92387849999999994</v>
      </c>
      <c r="S84" s="119">
        <v>0.94529969999999996</v>
      </c>
      <c r="T84" s="119">
        <v>0.94430009999999998</v>
      </c>
      <c r="U84" s="119">
        <v>0.93837269999999984</v>
      </c>
      <c r="V84" s="119">
        <v>0.94304410000000005</v>
      </c>
      <c r="W84" s="119">
        <v>0.96610360000000006</v>
      </c>
      <c r="X84" s="119">
        <v>0.94644680000000003</v>
      </c>
      <c r="Y84" s="119">
        <v>0.9557407</v>
      </c>
      <c r="Z84" s="119">
        <v>0.95560039999999991</v>
      </c>
      <c r="AA84" s="119">
        <v>0.88706580000000013</v>
      </c>
      <c r="AB84" s="119">
        <v>0.92993610000000004</v>
      </c>
      <c r="AC84" s="119">
        <v>0.87339010000000006</v>
      </c>
      <c r="AD84" s="119">
        <v>0.93734280000000003</v>
      </c>
      <c r="AE84" s="119">
        <v>0.89257749999999991</v>
      </c>
      <c r="AF84" s="119">
        <v>0.94211900000000004</v>
      </c>
      <c r="AG84" s="119">
        <v>0.93771260000000001</v>
      </c>
      <c r="AH84" s="119">
        <v>0.94828170000000012</v>
      </c>
      <c r="AI84" s="119">
        <v>0.97301329999999997</v>
      </c>
      <c r="AJ84" s="119">
        <v>1.0189649999999999</v>
      </c>
      <c r="AK84" s="119">
        <v>1.0134369999999999</v>
      </c>
      <c r="AL84" s="119">
        <v>0.91527210000000014</v>
      </c>
      <c r="AM84" s="119">
        <v>0.89417390000000008</v>
      </c>
      <c r="AN84" s="119">
        <v>0.85285</v>
      </c>
      <c r="AO84" s="119">
        <v>0.91761709999999996</v>
      </c>
      <c r="AP84" s="119">
        <v>0.84091800000000005</v>
      </c>
      <c r="AQ84" s="119">
        <v>0.9274135</v>
      </c>
      <c r="AR84" s="119">
        <v>0.86707839999999992</v>
      </c>
      <c r="AS84" s="119">
        <v>0.87652220000000003</v>
      </c>
      <c r="AT84" s="119">
        <v>0.87404150000000003</v>
      </c>
      <c r="AU84" s="119">
        <v>0.92870350000000002</v>
      </c>
      <c r="AV84" s="119">
        <v>0.89110090000000008</v>
      </c>
      <c r="AW84" s="119">
        <v>0.84874459999999996</v>
      </c>
      <c r="AX84" s="119">
        <v>0.91368899999999997</v>
      </c>
      <c r="AY84" s="119">
        <v>0.8921555000000001</v>
      </c>
      <c r="AZ84" s="119">
        <v>0.91950900000000002</v>
      </c>
      <c r="BA84" s="119">
        <v>0.91447179999999983</v>
      </c>
      <c r="BB84" s="119">
        <v>0.95201270000000005</v>
      </c>
      <c r="BC84" s="119">
        <v>0.85627399999999998</v>
      </c>
      <c r="BD84" s="119">
        <v>0.8890517</v>
      </c>
      <c r="BE84" s="119">
        <v>0.89323599999999992</v>
      </c>
      <c r="BF84" s="119">
        <v>0.90184310000000001</v>
      </c>
      <c r="BG84" s="119">
        <v>0.86160479999999995</v>
      </c>
      <c r="BH84" s="119">
        <v>0.85132169999999996</v>
      </c>
      <c r="BI84" s="119">
        <v>0.9053933999999999</v>
      </c>
      <c r="BJ84" s="119">
        <v>0.91119810000000001</v>
      </c>
      <c r="BK84" s="119">
        <v>0.91595579999999999</v>
      </c>
      <c r="BL84" s="119">
        <v>0.85088809999999993</v>
      </c>
      <c r="BM84" s="119">
        <v>0.94954759999999994</v>
      </c>
      <c r="BN84" s="119">
        <v>0.87942770000000015</v>
      </c>
      <c r="BO84" s="119">
        <v>0.87444650000000013</v>
      </c>
      <c r="BP84" s="119">
        <v>0.92764159999999984</v>
      </c>
      <c r="BQ84" s="119">
        <v>0.91241349999999999</v>
      </c>
      <c r="BR84" s="119">
        <v>0.86437019999999987</v>
      </c>
      <c r="BS84" s="119">
        <v>0.93178400000000006</v>
      </c>
      <c r="BT84" s="119">
        <v>0.93185169999999995</v>
      </c>
      <c r="BU84" s="119">
        <v>0.91212590000000004</v>
      </c>
      <c r="BV84" s="119">
        <v>0.861877</v>
      </c>
      <c r="BW84" s="119">
        <v>0.90278720000000001</v>
      </c>
      <c r="BX84" s="119">
        <v>0.8077839</v>
      </c>
      <c r="BY84" s="119">
        <v>0.92801639999999996</v>
      </c>
      <c r="BZ84" s="119">
        <v>0.92064220000000008</v>
      </c>
      <c r="CA84" s="119">
        <v>0.87010319999999997</v>
      </c>
      <c r="CB84" s="119">
        <v>0.86183120000000002</v>
      </c>
      <c r="CC84" s="119">
        <v>0.90790820000000005</v>
      </c>
      <c r="CD84" s="119">
        <v>0.92397530000000017</v>
      </c>
      <c r="CE84" s="119">
        <v>0.89420040000000001</v>
      </c>
      <c r="CF84" s="119">
        <v>0.8528926</v>
      </c>
      <c r="CG84" s="119">
        <v>0.92413470000000009</v>
      </c>
      <c r="CH84" s="119">
        <v>0.89371490000000009</v>
      </c>
      <c r="CI84" s="119">
        <v>0.86660210000000015</v>
      </c>
      <c r="CJ84" s="119">
        <v>0.83890829999999994</v>
      </c>
      <c r="CK84" s="119">
        <v>0.82787840000000001</v>
      </c>
      <c r="CL84" s="119">
        <v>0.88278559999999995</v>
      </c>
      <c r="CM84" s="119">
        <v>0.88201240000000003</v>
      </c>
      <c r="CN84" s="119">
        <v>0.86792420000000015</v>
      </c>
      <c r="CO84" s="119">
        <v>0.93694909999999998</v>
      </c>
      <c r="CP84" s="119">
        <v>0.9290429</v>
      </c>
      <c r="CQ84" s="119">
        <v>0.85038480000000005</v>
      </c>
      <c r="CR84" s="119">
        <v>0.92484299999999986</v>
      </c>
    </row>
    <row r="85" spans="1:96" x14ac:dyDescent="0.3">
      <c r="A85" s="254"/>
      <c r="B85" s="59" t="s">
        <v>76</v>
      </c>
      <c r="C85" s="119">
        <v>0.92597409999999991</v>
      </c>
      <c r="D85" s="119">
        <v>1.0824549999999999</v>
      </c>
      <c r="E85" s="119">
        <v>1.0798319999999999</v>
      </c>
      <c r="F85" s="119">
        <v>1.160998</v>
      </c>
      <c r="G85" s="119">
        <v>0.9162364999999999</v>
      </c>
      <c r="H85" s="119">
        <v>1.0210669999999999</v>
      </c>
      <c r="I85" s="119">
        <v>0.94877639999999996</v>
      </c>
      <c r="J85" s="119">
        <v>1.0350870000000001</v>
      </c>
      <c r="K85" s="119">
        <v>0.96409719999999999</v>
      </c>
      <c r="L85" s="119">
        <v>0.91914169999999984</v>
      </c>
      <c r="M85" s="119">
        <v>1.0392509999999999</v>
      </c>
      <c r="N85" s="119">
        <v>0.91204520000000011</v>
      </c>
      <c r="O85" s="119">
        <v>0.94751430000000003</v>
      </c>
      <c r="P85" s="119">
        <v>1.077032</v>
      </c>
      <c r="Q85" s="119">
        <v>0.98241079999999992</v>
      </c>
      <c r="R85" s="119">
        <v>0.90821000000000007</v>
      </c>
      <c r="S85" s="119">
        <v>0.90689659999999994</v>
      </c>
      <c r="T85" s="119">
        <v>0.93268669999999998</v>
      </c>
      <c r="U85" s="119">
        <v>0.89018359999999996</v>
      </c>
      <c r="V85" s="119">
        <v>0.93320380000000014</v>
      </c>
      <c r="W85" s="119">
        <v>0.97477439999999993</v>
      </c>
      <c r="X85" s="119">
        <v>0.96976969999999996</v>
      </c>
      <c r="Y85" s="119">
        <v>0.92178750000000009</v>
      </c>
      <c r="Z85" s="119">
        <v>0.96866569999999996</v>
      </c>
      <c r="AA85" s="119">
        <v>0.8458074000000001</v>
      </c>
      <c r="AB85" s="119">
        <v>0.9221071999999999</v>
      </c>
      <c r="AC85" s="119">
        <v>0.85521270000000005</v>
      </c>
      <c r="AD85" s="119">
        <v>0.93553730000000013</v>
      </c>
      <c r="AE85" s="119">
        <v>0.87836899999999984</v>
      </c>
      <c r="AF85" s="119">
        <v>0.93978139999999999</v>
      </c>
      <c r="AG85" s="119">
        <v>0.91201909999999997</v>
      </c>
      <c r="AH85" s="119">
        <v>0.93294849999999996</v>
      </c>
      <c r="AI85" s="119">
        <v>0.9452318999999999</v>
      </c>
      <c r="AJ85" s="119">
        <v>1.038095</v>
      </c>
      <c r="AK85" s="119">
        <v>1.007944</v>
      </c>
      <c r="AL85" s="119">
        <v>0.92773380000000005</v>
      </c>
      <c r="AM85" s="119">
        <v>0.88334299999999988</v>
      </c>
      <c r="AN85" s="119">
        <v>0.8327485</v>
      </c>
      <c r="AO85" s="119">
        <v>0.88957749999999991</v>
      </c>
      <c r="AP85" s="119">
        <v>0.81563050000000004</v>
      </c>
      <c r="AQ85" s="119">
        <v>0.93275410000000014</v>
      </c>
      <c r="AR85" s="119">
        <v>0.84320919999999999</v>
      </c>
      <c r="AS85" s="119">
        <v>0.84171099999999999</v>
      </c>
      <c r="AT85" s="119">
        <v>0.86142450000000004</v>
      </c>
      <c r="AU85" s="119">
        <v>0.94384170000000001</v>
      </c>
      <c r="AV85" s="119">
        <v>0.88752050000000005</v>
      </c>
      <c r="AW85" s="119">
        <v>0.83530890000000002</v>
      </c>
      <c r="AX85" s="119">
        <v>0.91881919999999995</v>
      </c>
      <c r="AY85" s="119">
        <v>0.87146570000000001</v>
      </c>
      <c r="AZ85" s="119">
        <v>0.93491769999999996</v>
      </c>
      <c r="BA85" s="119">
        <v>0.91623639999999995</v>
      </c>
      <c r="BB85" s="119">
        <v>0.96316089999999999</v>
      </c>
      <c r="BC85" s="119">
        <v>0.81753010000000004</v>
      </c>
      <c r="BD85" s="119">
        <v>0.84084000000000014</v>
      </c>
      <c r="BE85" s="119">
        <v>0.87044909999999998</v>
      </c>
      <c r="BF85" s="119">
        <v>0.88367640000000003</v>
      </c>
      <c r="BG85" s="119">
        <v>0.84321219999999986</v>
      </c>
      <c r="BH85" s="119">
        <v>0.83880719999999998</v>
      </c>
      <c r="BI85" s="119">
        <v>0.90505259999999998</v>
      </c>
      <c r="BJ85" s="119">
        <v>0.89124329999999996</v>
      </c>
      <c r="BK85" s="119">
        <v>0.9243652</v>
      </c>
      <c r="BL85" s="119">
        <v>0.80414099999999999</v>
      </c>
      <c r="BM85" s="119">
        <v>0.95867420000000003</v>
      </c>
      <c r="BN85" s="119">
        <v>0.86937870000000006</v>
      </c>
      <c r="BO85" s="119">
        <v>0.84306159999999997</v>
      </c>
      <c r="BP85" s="119">
        <v>0.93869429999999998</v>
      </c>
      <c r="BQ85" s="119">
        <v>0.90398800000000001</v>
      </c>
      <c r="BR85" s="119">
        <v>0.85625700000000016</v>
      </c>
      <c r="BS85" s="119">
        <v>0.93407249999999997</v>
      </c>
      <c r="BT85" s="119">
        <v>0.92892929999999996</v>
      </c>
      <c r="BU85" s="119">
        <v>0.8947541</v>
      </c>
      <c r="BV85" s="119">
        <v>0.83320890000000003</v>
      </c>
      <c r="BW85" s="119">
        <v>0.85396470000000002</v>
      </c>
      <c r="BX85" s="119">
        <v>0.78754150000000001</v>
      </c>
      <c r="BY85" s="119">
        <v>0.90242049999999985</v>
      </c>
      <c r="BZ85" s="119">
        <v>0.92749470000000001</v>
      </c>
      <c r="CA85" s="119">
        <v>0.86165789999999998</v>
      </c>
      <c r="CB85" s="119">
        <v>0.84444649999999999</v>
      </c>
      <c r="CC85" s="119">
        <v>0.90644199999999997</v>
      </c>
      <c r="CD85" s="119">
        <v>0.92017930000000003</v>
      </c>
      <c r="CE85" s="119">
        <v>0.89470890000000014</v>
      </c>
      <c r="CF85" s="119">
        <v>0.83418289999999995</v>
      </c>
      <c r="CG85" s="119">
        <v>0.94486759999999992</v>
      </c>
      <c r="CH85" s="119">
        <v>0.89876709999999993</v>
      </c>
      <c r="CI85" s="119">
        <v>0.83316579999999996</v>
      </c>
      <c r="CJ85" s="119">
        <v>0.82284619999999997</v>
      </c>
      <c r="CK85" s="119">
        <v>0.78976950000000001</v>
      </c>
      <c r="CL85" s="119">
        <v>0.86807509999999999</v>
      </c>
      <c r="CM85" s="119">
        <v>0.85583229999999999</v>
      </c>
      <c r="CN85" s="119">
        <v>0.84153139999999993</v>
      </c>
      <c r="CO85" s="119">
        <v>0.9108478000000001</v>
      </c>
      <c r="CP85" s="119">
        <v>0.93834680000000015</v>
      </c>
      <c r="CQ85" s="119">
        <v>0.82344790000000001</v>
      </c>
      <c r="CR85" s="119">
        <v>0.92198219999999997</v>
      </c>
    </row>
    <row r="86" spans="1:96" x14ac:dyDescent="0.3">
      <c r="A86" s="254"/>
      <c r="B86" s="59" t="s">
        <v>77</v>
      </c>
      <c r="C86" s="119">
        <v>1</v>
      </c>
      <c r="D86" s="119">
        <v>1</v>
      </c>
      <c r="E86" s="119">
        <v>1</v>
      </c>
      <c r="F86" s="119">
        <v>1</v>
      </c>
      <c r="G86" s="119">
        <v>1</v>
      </c>
      <c r="H86" s="119">
        <v>1</v>
      </c>
      <c r="I86" s="119">
        <v>1</v>
      </c>
      <c r="J86" s="119">
        <v>1</v>
      </c>
      <c r="K86" s="119">
        <v>1</v>
      </c>
      <c r="L86" s="119">
        <v>1</v>
      </c>
      <c r="M86" s="119">
        <v>1</v>
      </c>
      <c r="N86" s="119">
        <v>1</v>
      </c>
      <c r="O86" s="119">
        <v>1</v>
      </c>
      <c r="P86" s="119">
        <v>1</v>
      </c>
      <c r="Q86" s="119">
        <v>1</v>
      </c>
      <c r="R86" s="119">
        <v>1</v>
      </c>
      <c r="S86" s="119">
        <v>1</v>
      </c>
      <c r="T86" s="119">
        <v>1</v>
      </c>
      <c r="U86" s="119">
        <v>1</v>
      </c>
      <c r="V86" s="119">
        <v>1</v>
      </c>
      <c r="W86" s="119">
        <v>1</v>
      </c>
      <c r="X86" s="119">
        <v>1</v>
      </c>
      <c r="Y86" s="119">
        <v>1</v>
      </c>
      <c r="Z86" s="119">
        <v>1</v>
      </c>
      <c r="AA86" s="119">
        <v>1</v>
      </c>
      <c r="AB86" s="119">
        <v>1</v>
      </c>
      <c r="AC86" s="119">
        <v>1</v>
      </c>
      <c r="AD86" s="119">
        <v>1</v>
      </c>
      <c r="AE86" s="119">
        <v>1</v>
      </c>
      <c r="AF86" s="119">
        <v>1</v>
      </c>
      <c r="AG86" s="119">
        <v>1</v>
      </c>
      <c r="AH86" s="119">
        <v>1</v>
      </c>
      <c r="AI86" s="119">
        <v>1</v>
      </c>
      <c r="AJ86" s="119">
        <v>1</v>
      </c>
      <c r="AK86" s="119">
        <v>1</v>
      </c>
      <c r="AL86" s="119">
        <v>1</v>
      </c>
      <c r="AM86" s="119">
        <v>1</v>
      </c>
      <c r="AN86" s="119">
        <v>1</v>
      </c>
      <c r="AO86" s="119">
        <v>1</v>
      </c>
      <c r="AP86" s="119">
        <v>1</v>
      </c>
      <c r="AQ86" s="119">
        <v>1</v>
      </c>
      <c r="AR86" s="119">
        <v>1</v>
      </c>
      <c r="AS86" s="119">
        <v>1</v>
      </c>
      <c r="AT86" s="119">
        <v>1</v>
      </c>
      <c r="AU86" s="119">
        <v>1</v>
      </c>
      <c r="AV86" s="119">
        <v>1</v>
      </c>
      <c r="AW86" s="119">
        <v>1</v>
      </c>
      <c r="AX86" s="119">
        <v>1</v>
      </c>
      <c r="AY86" s="119">
        <v>1</v>
      </c>
      <c r="AZ86" s="119">
        <v>1</v>
      </c>
      <c r="BA86" s="119">
        <v>1</v>
      </c>
      <c r="BB86" s="119">
        <v>1</v>
      </c>
      <c r="BC86" s="119">
        <v>1</v>
      </c>
      <c r="BD86" s="119">
        <v>1</v>
      </c>
      <c r="BE86" s="119">
        <v>1</v>
      </c>
      <c r="BF86" s="119">
        <v>1</v>
      </c>
      <c r="BG86" s="119">
        <v>1</v>
      </c>
      <c r="BH86" s="119">
        <v>1</v>
      </c>
      <c r="BI86" s="119">
        <v>1</v>
      </c>
      <c r="BJ86" s="119">
        <v>1</v>
      </c>
      <c r="BK86" s="119">
        <v>1</v>
      </c>
      <c r="BL86" s="119">
        <v>1</v>
      </c>
      <c r="BM86" s="119">
        <v>1</v>
      </c>
      <c r="BN86" s="119">
        <v>1</v>
      </c>
      <c r="BO86" s="119">
        <v>1</v>
      </c>
      <c r="BP86" s="119">
        <v>1</v>
      </c>
      <c r="BQ86" s="119">
        <v>1</v>
      </c>
      <c r="BR86" s="119">
        <v>1</v>
      </c>
      <c r="BS86" s="119">
        <v>1</v>
      </c>
      <c r="BT86" s="119">
        <v>1</v>
      </c>
      <c r="BU86" s="119">
        <v>1</v>
      </c>
      <c r="BV86" s="119">
        <v>1</v>
      </c>
      <c r="BW86" s="119">
        <v>1</v>
      </c>
      <c r="BX86" s="119">
        <v>1</v>
      </c>
      <c r="BY86" s="119">
        <v>1</v>
      </c>
      <c r="BZ86" s="119">
        <v>1</v>
      </c>
      <c r="CA86" s="119">
        <v>1</v>
      </c>
      <c r="CB86" s="119">
        <v>1</v>
      </c>
      <c r="CC86" s="119">
        <v>1</v>
      </c>
      <c r="CD86" s="119">
        <v>1</v>
      </c>
      <c r="CE86" s="119">
        <v>1</v>
      </c>
      <c r="CF86" s="119">
        <v>1</v>
      </c>
      <c r="CG86" s="119">
        <v>1</v>
      </c>
      <c r="CH86" s="119">
        <v>1</v>
      </c>
      <c r="CI86" s="119">
        <v>1</v>
      </c>
      <c r="CJ86" s="119">
        <v>1</v>
      </c>
      <c r="CK86" s="119">
        <v>1</v>
      </c>
      <c r="CL86" s="119">
        <v>1</v>
      </c>
      <c r="CM86" s="119">
        <v>1</v>
      </c>
      <c r="CN86" s="119">
        <v>1</v>
      </c>
      <c r="CO86" s="119">
        <v>1</v>
      </c>
      <c r="CP86" s="119">
        <v>1</v>
      </c>
      <c r="CQ86" s="119">
        <v>1</v>
      </c>
      <c r="CR86" s="119">
        <v>1</v>
      </c>
    </row>
    <row r="87" spans="1:96" x14ac:dyDescent="0.3">
      <c r="A87" s="254"/>
      <c r="B87" s="59" t="s">
        <v>78</v>
      </c>
      <c r="C87" s="119">
        <v>0.9149794</v>
      </c>
      <c r="D87" s="119">
        <v>1.0954429999999999</v>
      </c>
      <c r="E87" s="119">
        <v>1.0657110000000001</v>
      </c>
      <c r="F87" s="119">
        <v>1.1481790000000001</v>
      </c>
      <c r="G87" s="119">
        <v>0.88503699999999996</v>
      </c>
      <c r="H87" s="119">
        <v>0.97902219999999984</v>
      </c>
      <c r="I87" s="119">
        <v>0.98231889999999988</v>
      </c>
      <c r="J87" s="119">
        <v>1.005301</v>
      </c>
      <c r="K87" s="119">
        <v>1.0292859999999999</v>
      </c>
      <c r="L87" s="119">
        <v>0.97068360000000009</v>
      </c>
      <c r="M87" s="119">
        <v>1.1123430000000001</v>
      </c>
      <c r="N87" s="119">
        <v>0.88718779999999997</v>
      </c>
      <c r="O87" s="119">
        <v>0.90499419999999997</v>
      </c>
      <c r="P87" s="119">
        <v>1.085189</v>
      </c>
      <c r="Q87" s="119">
        <v>1.016678</v>
      </c>
      <c r="R87" s="119">
        <v>0.90193610000000002</v>
      </c>
      <c r="S87" s="119">
        <v>0.91101359999999998</v>
      </c>
      <c r="T87" s="119">
        <v>0.92721150000000008</v>
      </c>
      <c r="U87" s="119">
        <v>0.84984029999999999</v>
      </c>
      <c r="V87" s="119">
        <v>0.89080769999999998</v>
      </c>
      <c r="W87" s="119">
        <v>0.99701550000000005</v>
      </c>
      <c r="X87" s="119">
        <v>0.92000959999999998</v>
      </c>
      <c r="Y87" s="119">
        <v>0.91016439999999998</v>
      </c>
      <c r="Z87" s="119">
        <v>0.95666800000000007</v>
      </c>
      <c r="AA87" s="119">
        <v>0.82534739999999995</v>
      </c>
      <c r="AB87" s="119">
        <v>0.92732709999999996</v>
      </c>
      <c r="AC87" s="119">
        <v>0.82993349999999999</v>
      </c>
      <c r="AD87" s="119">
        <v>0.88074599999999992</v>
      </c>
      <c r="AE87" s="119">
        <v>0.82435449999999999</v>
      </c>
      <c r="AF87" s="119">
        <v>0.8785402000000001</v>
      </c>
      <c r="AG87" s="119">
        <v>0.9531522</v>
      </c>
      <c r="AH87" s="119">
        <v>0.90883380000000002</v>
      </c>
      <c r="AI87" s="119">
        <v>0.94263269999999999</v>
      </c>
      <c r="AJ87" s="119">
        <v>1.0697479999999999</v>
      </c>
      <c r="AK87" s="119">
        <v>1.086271</v>
      </c>
      <c r="AL87" s="119">
        <v>0.93180319999999994</v>
      </c>
      <c r="AM87" s="119">
        <v>0.84365060000000003</v>
      </c>
      <c r="AN87" s="119">
        <v>0.80225800000000003</v>
      </c>
      <c r="AO87" s="119">
        <v>0.89062049999999993</v>
      </c>
      <c r="AP87" s="119">
        <v>0.76759770000000005</v>
      </c>
      <c r="AQ87" s="119">
        <v>0.88999289999999998</v>
      </c>
      <c r="AR87" s="119">
        <v>0.78480119999999998</v>
      </c>
      <c r="AS87" s="119">
        <v>0.7862152</v>
      </c>
      <c r="AT87" s="119">
        <v>0.80741909999999995</v>
      </c>
      <c r="AU87" s="119">
        <v>0.93023540000000005</v>
      </c>
      <c r="AV87" s="119">
        <v>0.95054170000000004</v>
      </c>
      <c r="AW87" s="119">
        <v>0.75473159999999995</v>
      </c>
      <c r="AX87" s="119">
        <v>0.83999170000000001</v>
      </c>
      <c r="AY87" s="119">
        <v>0.80970739999999997</v>
      </c>
      <c r="AZ87" s="119">
        <v>0.91454749999999996</v>
      </c>
      <c r="BA87" s="119">
        <v>0.92300070000000001</v>
      </c>
      <c r="BB87" s="119">
        <v>0.95935839999999994</v>
      </c>
      <c r="BC87" s="119">
        <v>0.69507079999999999</v>
      </c>
      <c r="BD87" s="119">
        <v>0.72304009999999996</v>
      </c>
      <c r="BE87" s="119">
        <v>0.84113890000000002</v>
      </c>
      <c r="BF87" s="119">
        <v>0.80662449999999997</v>
      </c>
      <c r="BG87" s="119">
        <v>0.81654510000000002</v>
      </c>
      <c r="BH87" s="119">
        <v>0.79104770000000002</v>
      </c>
      <c r="BI87" s="119">
        <v>0.85337099999999999</v>
      </c>
      <c r="BJ87" s="119">
        <v>0.85906550000000004</v>
      </c>
      <c r="BK87" s="119">
        <v>0.78164610000000001</v>
      </c>
      <c r="BL87" s="119">
        <v>0.71176010000000001</v>
      </c>
      <c r="BM87" s="119">
        <v>0.95900580000000013</v>
      </c>
      <c r="BN87" s="119">
        <v>0.82143569999999999</v>
      </c>
      <c r="BO87" s="119">
        <v>0.7979446</v>
      </c>
      <c r="BP87" s="119">
        <v>0.87211150000000004</v>
      </c>
      <c r="BQ87" s="119">
        <v>0.76994589999999996</v>
      </c>
      <c r="BR87" s="119">
        <v>0.85359820000000008</v>
      </c>
      <c r="BS87" s="119">
        <v>0.9829909</v>
      </c>
      <c r="BT87" s="119">
        <v>0.89528489999999994</v>
      </c>
      <c r="BU87" s="119">
        <v>0.88399130000000015</v>
      </c>
      <c r="BV87" s="119">
        <v>0.81536730000000002</v>
      </c>
      <c r="BW87" s="119">
        <v>0.76492389999999999</v>
      </c>
      <c r="BX87" s="119">
        <v>0.72833789999999998</v>
      </c>
      <c r="BY87" s="119">
        <v>0.89438039999999985</v>
      </c>
      <c r="BZ87" s="119">
        <v>0.88327250000000002</v>
      </c>
      <c r="CA87" s="119">
        <v>0.7579922</v>
      </c>
      <c r="CB87" s="119">
        <v>0.73304009999999997</v>
      </c>
      <c r="CC87" s="119">
        <v>0.88380630000000016</v>
      </c>
      <c r="CD87" s="119">
        <v>0.87028280000000002</v>
      </c>
      <c r="CE87" s="119">
        <v>0.86227140000000013</v>
      </c>
      <c r="CF87" s="119">
        <v>0.78588499999999994</v>
      </c>
      <c r="CG87" s="119">
        <v>0.91181990000000013</v>
      </c>
      <c r="CH87" s="119">
        <v>0.84448469999999998</v>
      </c>
      <c r="CI87" s="119">
        <v>0.71028349999999996</v>
      </c>
      <c r="CJ87" s="119">
        <v>0.72801729999999998</v>
      </c>
      <c r="CK87" s="119">
        <v>0.70197189999999998</v>
      </c>
      <c r="CL87" s="119">
        <v>0.7758372</v>
      </c>
      <c r="CM87" s="119">
        <v>0.77119210000000005</v>
      </c>
      <c r="CN87" s="119">
        <v>0.74486269999999999</v>
      </c>
      <c r="CO87" s="119">
        <v>0.90734870000000012</v>
      </c>
      <c r="CP87" s="119">
        <v>0.84849509999999995</v>
      </c>
      <c r="CQ87" s="119">
        <v>0.68318140000000005</v>
      </c>
      <c r="CR87" s="119">
        <v>0.81111480000000002</v>
      </c>
    </row>
    <row r="88" spans="1:96" x14ac:dyDescent="0.3">
      <c r="A88" s="254"/>
      <c r="B88" s="59" t="s">
        <v>96</v>
      </c>
      <c r="C88" s="119">
        <v>0.9449052</v>
      </c>
      <c r="D88" s="119">
        <v>1.0453140000000001</v>
      </c>
      <c r="E88" s="119">
        <v>0.97917580000000015</v>
      </c>
      <c r="F88" s="119">
        <v>1.023034</v>
      </c>
      <c r="G88" s="119">
        <v>0.9982468000000001</v>
      </c>
      <c r="H88" s="119">
        <v>0.92998340000000002</v>
      </c>
      <c r="I88" s="119">
        <v>1.0291129999999999</v>
      </c>
      <c r="J88" s="119">
        <v>1.0203819999999999</v>
      </c>
      <c r="K88" s="119">
        <v>0.97442099999999998</v>
      </c>
      <c r="L88" s="119">
        <v>1.0157670000000001</v>
      </c>
      <c r="M88" s="119">
        <v>1.019123</v>
      </c>
      <c r="N88" s="119">
        <v>0.96837030000000002</v>
      </c>
      <c r="O88" s="119">
        <v>0.97123159999999997</v>
      </c>
      <c r="P88" s="119">
        <v>1.0731729999999999</v>
      </c>
      <c r="Q88" s="119">
        <v>1.0412950000000001</v>
      </c>
      <c r="R88" s="119">
        <v>0.99163060000000003</v>
      </c>
      <c r="S88" s="119">
        <v>0.97844730000000002</v>
      </c>
      <c r="T88" s="119">
        <v>1.037361</v>
      </c>
      <c r="U88" s="119">
        <v>0.94289290000000003</v>
      </c>
      <c r="V88" s="119">
        <v>1.0195700000000001</v>
      </c>
      <c r="W88" s="119">
        <v>0.99101790000000001</v>
      </c>
      <c r="X88" s="119">
        <v>0.98563889999999987</v>
      </c>
      <c r="Y88" s="119">
        <v>0.99474289999999987</v>
      </c>
      <c r="Z88" s="119">
        <v>1.0064820000000001</v>
      </c>
      <c r="AA88" s="119">
        <v>0.94396360000000001</v>
      </c>
      <c r="AB88" s="119">
        <v>1.0192209999999999</v>
      </c>
      <c r="AC88" s="119">
        <v>0.94764150000000003</v>
      </c>
      <c r="AD88" s="119">
        <v>1.009763</v>
      </c>
      <c r="AE88" s="119">
        <v>0.94130999999999998</v>
      </c>
      <c r="AF88" s="119">
        <v>0.99317449999999996</v>
      </c>
      <c r="AG88" s="119">
        <v>0.99739099999999992</v>
      </c>
      <c r="AH88" s="119">
        <v>1.01895</v>
      </c>
      <c r="AI88" s="119">
        <v>1.026621</v>
      </c>
      <c r="AJ88" s="119">
        <v>1.0899350000000001</v>
      </c>
      <c r="AK88" s="119">
        <v>1.0265329999999999</v>
      </c>
      <c r="AL88" s="119">
        <v>1.0380659999999999</v>
      </c>
      <c r="AM88" s="119">
        <v>0.95769879999999996</v>
      </c>
      <c r="AN88" s="119">
        <v>0.95535959999999998</v>
      </c>
      <c r="AO88" s="119">
        <v>1.0086120000000001</v>
      </c>
      <c r="AP88" s="119">
        <v>0.94517969999999996</v>
      </c>
      <c r="AQ88" s="119">
        <v>1.0025360000000001</v>
      </c>
      <c r="AR88" s="119">
        <v>0.95456010000000002</v>
      </c>
      <c r="AS88" s="119">
        <v>0.94580869999999995</v>
      </c>
      <c r="AT88" s="119">
        <v>0.93823789999999996</v>
      </c>
      <c r="AU88" s="119">
        <v>1.0420910000000001</v>
      </c>
      <c r="AV88" s="119">
        <v>1.0441020000000001</v>
      </c>
      <c r="AW88" s="119">
        <v>0.92859659999999999</v>
      </c>
      <c r="AX88" s="119">
        <v>0.99938900000000008</v>
      </c>
      <c r="AY88" s="119">
        <v>0.99723149999999994</v>
      </c>
      <c r="AZ88" s="119">
        <v>0.98084689999999985</v>
      </c>
      <c r="BA88" s="119">
        <v>1.0115190000000001</v>
      </c>
      <c r="BB88" s="119">
        <v>1.050295</v>
      </c>
      <c r="BC88" s="119">
        <v>0.95747629999999995</v>
      </c>
      <c r="BD88" s="119">
        <v>0.98590149999999999</v>
      </c>
      <c r="BE88" s="119">
        <v>0.97579229999999995</v>
      </c>
      <c r="BF88" s="119">
        <v>1.0073080000000001</v>
      </c>
      <c r="BG88" s="119">
        <v>0.97113070000000001</v>
      </c>
      <c r="BH88" s="119">
        <v>1.000985</v>
      </c>
      <c r="BI88" s="119">
        <v>1.018994</v>
      </c>
      <c r="BJ88" s="119">
        <v>1.003887</v>
      </c>
      <c r="BK88" s="119">
        <v>0.99524990000000002</v>
      </c>
      <c r="BL88" s="119">
        <v>0.96086150000000004</v>
      </c>
      <c r="BM88" s="119">
        <v>1.09073</v>
      </c>
      <c r="BN88" s="119">
        <v>1.034578</v>
      </c>
      <c r="BO88" s="119">
        <v>1.0046250000000001</v>
      </c>
      <c r="BP88" s="119">
        <v>0.99121320000000002</v>
      </c>
      <c r="BQ88" s="119">
        <v>0.96680619999999995</v>
      </c>
      <c r="BR88" s="119">
        <v>1.039938</v>
      </c>
      <c r="BS88" s="119">
        <v>1.103181</v>
      </c>
      <c r="BT88" s="119">
        <v>1.0646519999999999</v>
      </c>
      <c r="BU88" s="119">
        <v>1.0571410000000001</v>
      </c>
      <c r="BV88" s="119">
        <v>1.037779</v>
      </c>
      <c r="BW88" s="119">
        <v>1.023525</v>
      </c>
      <c r="BX88" s="119">
        <v>0.95177440000000002</v>
      </c>
      <c r="BY88" s="119">
        <v>1.029579</v>
      </c>
      <c r="BZ88" s="119">
        <v>1.029987</v>
      </c>
      <c r="CA88" s="119">
        <v>0.97105220000000003</v>
      </c>
      <c r="CB88" s="119">
        <v>0.96065020000000001</v>
      </c>
      <c r="CC88" s="119">
        <v>1.0113000000000001</v>
      </c>
      <c r="CD88" s="119">
        <v>1.0885020000000001</v>
      </c>
      <c r="CE88" s="119">
        <v>1.0595220000000001</v>
      </c>
      <c r="CF88" s="119">
        <v>0.98060550000000002</v>
      </c>
      <c r="CG88" s="119">
        <v>1.0734790000000001</v>
      </c>
      <c r="CH88" s="119">
        <v>1.0534140000000001</v>
      </c>
      <c r="CI88" s="119">
        <v>0.90291719999999998</v>
      </c>
      <c r="CJ88" s="119">
        <v>0.94722989999999996</v>
      </c>
      <c r="CK88" s="119">
        <v>0.96469389999999999</v>
      </c>
      <c r="CL88" s="119">
        <v>0.96460270000000004</v>
      </c>
      <c r="CM88" s="119">
        <v>1.026208</v>
      </c>
      <c r="CN88" s="119">
        <v>1.008869</v>
      </c>
      <c r="CO88" s="119">
        <v>1.0992839999999999</v>
      </c>
      <c r="CP88" s="119">
        <v>1.0053160000000001</v>
      </c>
      <c r="CQ88" s="119">
        <v>0.90987359999999995</v>
      </c>
      <c r="CR88" s="119">
        <v>1.031731</v>
      </c>
    </row>
    <row r="89" spans="1:96" x14ac:dyDescent="0.3">
      <c r="A89" s="254"/>
      <c r="B89" s="59" t="s">
        <v>80</v>
      </c>
      <c r="C89" s="119">
        <v>1</v>
      </c>
      <c r="D89" s="119">
        <v>1</v>
      </c>
      <c r="E89" s="119">
        <v>1</v>
      </c>
      <c r="F89" s="119">
        <v>1</v>
      </c>
      <c r="G89" s="119">
        <v>1</v>
      </c>
      <c r="H89" s="119">
        <v>1</v>
      </c>
      <c r="I89" s="119">
        <v>1</v>
      </c>
      <c r="J89" s="119">
        <v>1</v>
      </c>
      <c r="K89" s="119">
        <v>1</v>
      </c>
      <c r="L89" s="119">
        <v>1</v>
      </c>
      <c r="M89" s="119">
        <v>1</v>
      </c>
      <c r="N89" s="119">
        <v>1</v>
      </c>
      <c r="O89" s="119">
        <v>1</v>
      </c>
      <c r="P89" s="119">
        <v>1</v>
      </c>
      <c r="Q89" s="119">
        <v>1</v>
      </c>
      <c r="R89" s="119">
        <v>1</v>
      </c>
      <c r="S89" s="119">
        <v>1</v>
      </c>
      <c r="T89" s="119">
        <v>1</v>
      </c>
      <c r="U89" s="119">
        <v>1</v>
      </c>
      <c r="V89" s="119">
        <v>1</v>
      </c>
      <c r="W89" s="119">
        <v>1</v>
      </c>
      <c r="X89" s="119">
        <v>1</v>
      </c>
      <c r="Y89" s="119">
        <v>1</v>
      </c>
      <c r="Z89" s="119">
        <v>1</v>
      </c>
      <c r="AA89" s="119">
        <v>1</v>
      </c>
      <c r="AB89" s="119">
        <v>1</v>
      </c>
      <c r="AC89" s="119">
        <v>1</v>
      </c>
      <c r="AD89" s="119">
        <v>1</v>
      </c>
      <c r="AE89" s="119">
        <v>1</v>
      </c>
      <c r="AF89" s="119">
        <v>1</v>
      </c>
      <c r="AG89" s="119">
        <v>1</v>
      </c>
      <c r="AH89" s="119">
        <v>1</v>
      </c>
      <c r="AI89" s="119">
        <v>1</v>
      </c>
      <c r="AJ89" s="119">
        <v>1</v>
      </c>
      <c r="AK89" s="119">
        <v>1</v>
      </c>
      <c r="AL89" s="119">
        <v>1</v>
      </c>
      <c r="AM89" s="119">
        <v>1</v>
      </c>
      <c r="AN89" s="119">
        <v>1</v>
      </c>
      <c r="AO89" s="119">
        <v>1</v>
      </c>
      <c r="AP89" s="119">
        <v>1</v>
      </c>
      <c r="AQ89" s="119">
        <v>1</v>
      </c>
      <c r="AR89" s="119">
        <v>1</v>
      </c>
      <c r="AS89" s="119">
        <v>1</v>
      </c>
      <c r="AT89" s="119">
        <v>1</v>
      </c>
      <c r="AU89" s="119">
        <v>1</v>
      </c>
      <c r="AV89" s="119">
        <v>1</v>
      </c>
      <c r="AW89" s="119">
        <v>1</v>
      </c>
      <c r="AX89" s="119">
        <v>1</v>
      </c>
      <c r="AY89" s="119">
        <v>1</v>
      </c>
      <c r="AZ89" s="119">
        <v>1</v>
      </c>
      <c r="BA89" s="119">
        <v>1</v>
      </c>
      <c r="BB89" s="119">
        <v>1</v>
      </c>
      <c r="BC89" s="119">
        <v>1</v>
      </c>
      <c r="BD89" s="119">
        <v>1</v>
      </c>
      <c r="BE89" s="119">
        <v>1</v>
      </c>
      <c r="BF89" s="119">
        <v>1</v>
      </c>
      <c r="BG89" s="119">
        <v>1</v>
      </c>
      <c r="BH89" s="119">
        <v>1</v>
      </c>
      <c r="BI89" s="119">
        <v>1</v>
      </c>
      <c r="BJ89" s="119">
        <v>1</v>
      </c>
      <c r="BK89" s="119">
        <v>1</v>
      </c>
      <c r="BL89" s="119">
        <v>1</v>
      </c>
      <c r="BM89" s="119">
        <v>1</v>
      </c>
      <c r="BN89" s="119">
        <v>1</v>
      </c>
      <c r="BO89" s="119">
        <v>1</v>
      </c>
      <c r="BP89" s="119">
        <v>1</v>
      </c>
      <c r="BQ89" s="119">
        <v>1</v>
      </c>
      <c r="BR89" s="119">
        <v>1</v>
      </c>
      <c r="BS89" s="119">
        <v>1</v>
      </c>
      <c r="BT89" s="119">
        <v>1</v>
      </c>
      <c r="BU89" s="119">
        <v>1</v>
      </c>
      <c r="BV89" s="119">
        <v>1</v>
      </c>
      <c r="BW89" s="119">
        <v>1</v>
      </c>
      <c r="BX89" s="119">
        <v>1</v>
      </c>
      <c r="BY89" s="119">
        <v>1</v>
      </c>
      <c r="BZ89" s="119">
        <v>1</v>
      </c>
      <c r="CA89" s="119">
        <v>1</v>
      </c>
      <c r="CB89" s="119">
        <v>1</v>
      </c>
      <c r="CC89" s="119">
        <v>1</v>
      </c>
      <c r="CD89" s="119">
        <v>1</v>
      </c>
      <c r="CE89" s="119">
        <v>1</v>
      </c>
      <c r="CF89" s="119">
        <v>1</v>
      </c>
      <c r="CG89" s="119">
        <v>1</v>
      </c>
      <c r="CH89" s="119">
        <v>1</v>
      </c>
      <c r="CI89" s="119">
        <v>1</v>
      </c>
      <c r="CJ89" s="119">
        <v>1</v>
      </c>
      <c r="CK89" s="119">
        <v>1</v>
      </c>
      <c r="CL89" s="119">
        <v>1</v>
      </c>
      <c r="CM89" s="119">
        <v>1</v>
      </c>
      <c r="CN89" s="119">
        <v>1</v>
      </c>
      <c r="CO89" s="119">
        <v>1</v>
      </c>
      <c r="CP89" s="119">
        <v>1</v>
      </c>
      <c r="CQ89" s="119">
        <v>1</v>
      </c>
      <c r="CR89" s="119">
        <v>1</v>
      </c>
    </row>
    <row r="90" spans="1:96" x14ac:dyDescent="0.3">
      <c r="A90" s="254"/>
      <c r="B90" s="59" t="s">
        <v>81</v>
      </c>
      <c r="C90" s="119">
        <v>1</v>
      </c>
      <c r="D90" s="119">
        <v>1</v>
      </c>
      <c r="E90" s="119">
        <v>1</v>
      </c>
      <c r="F90" s="119">
        <v>1</v>
      </c>
      <c r="G90" s="119">
        <v>1</v>
      </c>
      <c r="H90" s="119">
        <v>1</v>
      </c>
      <c r="I90" s="119">
        <v>1</v>
      </c>
      <c r="J90" s="119">
        <v>1</v>
      </c>
      <c r="K90" s="119">
        <v>1</v>
      </c>
      <c r="L90" s="119">
        <v>1</v>
      </c>
      <c r="M90" s="119">
        <v>1</v>
      </c>
      <c r="N90" s="119">
        <v>1</v>
      </c>
      <c r="O90" s="119">
        <v>1</v>
      </c>
      <c r="P90" s="119">
        <v>1</v>
      </c>
      <c r="Q90" s="119">
        <v>1</v>
      </c>
      <c r="R90" s="119">
        <v>1</v>
      </c>
      <c r="S90" s="119">
        <v>1</v>
      </c>
      <c r="T90" s="119">
        <v>1</v>
      </c>
      <c r="U90" s="119">
        <v>1</v>
      </c>
      <c r="V90" s="119">
        <v>1</v>
      </c>
      <c r="W90" s="119">
        <v>1</v>
      </c>
      <c r="X90" s="119">
        <v>1</v>
      </c>
      <c r="Y90" s="119">
        <v>1</v>
      </c>
      <c r="Z90" s="119">
        <v>1</v>
      </c>
      <c r="AA90" s="119">
        <v>1</v>
      </c>
      <c r="AB90" s="119">
        <v>1</v>
      </c>
      <c r="AC90" s="119">
        <v>1</v>
      </c>
      <c r="AD90" s="119">
        <v>1</v>
      </c>
      <c r="AE90" s="119">
        <v>1</v>
      </c>
      <c r="AF90" s="119">
        <v>1</v>
      </c>
      <c r="AG90" s="119">
        <v>1</v>
      </c>
      <c r="AH90" s="119">
        <v>1</v>
      </c>
      <c r="AI90" s="119">
        <v>1</v>
      </c>
      <c r="AJ90" s="119">
        <v>1</v>
      </c>
      <c r="AK90" s="119">
        <v>1</v>
      </c>
      <c r="AL90" s="119">
        <v>1</v>
      </c>
      <c r="AM90" s="119">
        <v>1</v>
      </c>
      <c r="AN90" s="119">
        <v>1</v>
      </c>
      <c r="AO90" s="119">
        <v>1</v>
      </c>
      <c r="AP90" s="119">
        <v>1</v>
      </c>
      <c r="AQ90" s="119">
        <v>1</v>
      </c>
      <c r="AR90" s="119">
        <v>1</v>
      </c>
      <c r="AS90" s="119">
        <v>1</v>
      </c>
      <c r="AT90" s="119">
        <v>1</v>
      </c>
      <c r="AU90" s="119">
        <v>1</v>
      </c>
      <c r="AV90" s="119">
        <v>1</v>
      </c>
      <c r="AW90" s="119">
        <v>1</v>
      </c>
      <c r="AX90" s="119">
        <v>1</v>
      </c>
      <c r="AY90" s="119">
        <v>1</v>
      </c>
      <c r="AZ90" s="119">
        <v>1</v>
      </c>
      <c r="BA90" s="119">
        <v>1</v>
      </c>
      <c r="BB90" s="119">
        <v>1</v>
      </c>
      <c r="BC90" s="119">
        <v>1</v>
      </c>
      <c r="BD90" s="119">
        <v>1</v>
      </c>
      <c r="BE90" s="119">
        <v>1</v>
      </c>
      <c r="BF90" s="119">
        <v>1</v>
      </c>
      <c r="BG90" s="119">
        <v>1</v>
      </c>
      <c r="BH90" s="119">
        <v>1</v>
      </c>
      <c r="BI90" s="119">
        <v>1</v>
      </c>
      <c r="BJ90" s="119">
        <v>1</v>
      </c>
      <c r="BK90" s="119">
        <v>1</v>
      </c>
      <c r="BL90" s="119">
        <v>1</v>
      </c>
      <c r="BM90" s="119">
        <v>1</v>
      </c>
      <c r="BN90" s="119">
        <v>1</v>
      </c>
      <c r="BO90" s="119">
        <v>1</v>
      </c>
      <c r="BP90" s="119">
        <v>1</v>
      </c>
      <c r="BQ90" s="119">
        <v>1</v>
      </c>
      <c r="BR90" s="119">
        <v>1</v>
      </c>
      <c r="BS90" s="119">
        <v>1</v>
      </c>
      <c r="BT90" s="119">
        <v>1</v>
      </c>
      <c r="BU90" s="119">
        <v>1</v>
      </c>
      <c r="BV90" s="119">
        <v>1</v>
      </c>
      <c r="BW90" s="119">
        <v>1</v>
      </c>
      <c r="BX90" s="119">
        <v>1</v>
      </c>
      <c r="BY90" s="119">
        <v>1</v>
      </c>
      <c r="BZ90" s="119">
        <v>1</v>
      </c>
      <c r="CA90" s="119">
        <v>1</v>
      </c>
      <c r="CB90" s="119">
        <v>1</v>
      </c>
      <c r="CC90" s="119">
        <v>1</v>
      </c>
      <c r="CD90" s="119">
        <v>1</v>
      </c>
      <c r="CE90" s="119">
        <v>1</v>
      </c>
      <c r="CF90" s="119">
        <v>1</v>
      </c>
      <c r="CG90" s="119">
        <v>1</v>
      </c>
      <c r="CH90" s="119">
        <v>1</v>
      </c>
      <c r="CI90" s="119">
        <v>1</v>
      </c>
      <c r="CJ90" s="119">
        <v>1</v>
      </c>
      <c r="CK90" s="119">
        <v>1</v>
      </c>
      <c r="CL90" s="119">
        <v>1</v>
      </c>
      <c r="CM90" s="119">
        <v>1</v>
      </c>
      <c r="CN90" s="119">
        <v>1</v>
      </c>
      <c r="CO90" s="119">
        <v>1</v>
      </c>
      <c r="CP90" s="119">
        <v>1</v>
      </c>
      <c r="CQ90" s="119">
        <v>1</v>
      </c>
      <c r="CR90" s="119">
        <v>1</v>
      </c>
    </row>
    <row r="91" spans="1:96" x14ac:dyDescent="0.3">
      <c r="A91" s="254"/>
      <c r="B91" s="59" t="s">
        <v>82</v>
      </c>
      <c r="C91" s="119">
        <v>1</v>
      </c>
      <c r="D91" s="119">
        <v>1</v>
      </c>
      <c r="E91" s="119">
        <v>1</v>
      </c>
      <c r="F91" s="119">
        <v>1</v>
      </c>
      <c r="G91" s="119">
        <v>1</v>
      </c>
      <c r="H91" s="119">
        <v>1</v>
      </c>
      <c r="I91" s="119">
        <v>1</v>
      </c>
      <c r="J91" s="119">
        <v>1</v>
      </c>
      <c r="K91" s="119">
        <v>1</v>
      </c>
      <c r="L91" s="119">
        <v>1</v>
      </c>
      <c r="M91" s="119">
        <v>1</v>
      </c>
      <c r="N91" s="119">
        <v>1</v>
      </c>
      <c r="O91" s="119">
        <v>1</v>
      </c>
      <c r="P91" s="119">
        <v>1</v>
      </c>
      <c r="Q91" s="119">
        <v>1</v>
      </c>
      <c r="R91" s="119">
        <v>1</v>
      </c>
      <c r="S91" s="119">
        <v>1</v>
      </c>
      <c r="T91" s="119">
        <v>1</v>
      </c>
      <c r="U91" s="119">
        <v>1</v>
      </c>
      <c r="V91" s="119">
        <v>1</v>
      </c>
      <c r="W91" s="119">
        <v>1</v>
      </c>
      <c r="X91" s="119">
        <v>1</v>
      </c>
      <c r="Y91" s="119">
        <v>1</v>
      </c>
      <c r="Z91" s="119">
        <v>1</v>
      </c>
      <c r="AA91" s="119">
        <v>1</v>
      </c>
      <c r="AB91" s="119">
        <v>1</v>
      </c>
      <c r="AC91" s="119">
        <v>1</v>
      </c>
      <c r="AD91" s="119">
        <v>1</v>
      </c>
      <c r="AE91" s="119">
        <v>1</v>
      </c>
      <c r="AF91" s="119">
        <v>1</v>
      </c>
      <c r="AG91" s="119">
        <v>1</v>
      </c>
      <c r="AH91" s="119">
        <v>1</v>
      </c>
      <c r="AI91" s="119">
        <v>1</v>
      </c>
      <c r="AJ91" s="119">
        <v>1</v>
      </c>
      <c r="AK91" s="119">
        <v>1</v>
      </c>
      <c r="AL91" s="119">
        <v>1</v>
      </c>
      <c r="AM91" s="119">
        <v>1</v>
      </c>
      <c r="AN91" s="119">
        <v>1</v>
      </c>
      <c r="AO91" s="119">
        <v>1</v>
      </c>
      <c r="AP91" s="119">
        <v>1</v>
      </c>
      <c r="AQ91" s="119">
        <v>1</v>
      </c>
      <c r="AR91" s="119">
        <v>1</v>
      </c>
      <c r="AS91" s="119">
        <v>1</v>
      </c>
      <c r="AT91" s="119">
        <v>1</v>
      </c>
      <c r="AU91" s="119">
        <v>1</v>
      </c>
      <c r="AV91" s="119">
        <v>1</v>
      </c>
      <c r="AW91" s="119">
        <v>1</v>
      </c>
      <c r="AX91" s="119">
        <v>1</v>
      </c>
      <c r="AY91" s="119">
        <v>1</v>
      </c>
      <c r="AZ91" s="119">
        <v>1</v>
      </c>
      <c r="BA91" s="119">
        <v>1</v>
      </c>
      <c r="BB91" s="119">
        <v>1</v>
      </c>
      <c r="BC91" s="119">
        <v>1</v>
      </c>
      <c r="BD91" s="119">
        <v>1</v>
      </c>
      <c r="BE91" s="119">
        <v>1</v>
      </c>
      <c r="BF91" s="119">
        <v>1</v>
      </c>
      <c r="BG91" s="119">
        <v>1</v>
      </c>
      <c r="BH91" s="119">
        <v>1</v>
      </c>
      <c r="BI91" s="119">
        <v>1</v>
      </c>
      <c r="BJ91" s="119">
        <v>1</v>
      </c>
      <c r="BK91" s="119">
        <v>1</v>
      </c>
      <c r="BL91" s="119">
        <v>1</v>
      </c>
      <c r="BM91" s="119">
        <v>1</v>
      </c>
      <c r="BN91" s="119">
        <v>1</v>
      </c>
      <c r="BO91" s="119">
        <v>1</v>
      </c>
      <c r="BP91" s="119">
        <v>1</v>
      </c>
      <c r="BQ91" s="119">
        <v>1</v>
      </c>
      <c r="BR91" s="119">
        <v>1</v>
      </c>
      <c r="BS91" s="119">
        <v>1</v>
      </c>
      <c r="BT91" s="119">
        <v>1</v>
      </c>
      <c r="BU91" s="119">
        <v>1</v>
      </c>
      <c r="BV91" s="119">
        <v>1</v>
      </c>
      <c r="BW91" s="119">
        <v>1</v>
      </c>
      <c r="BX91" s="119">
        <v>1</v>
      </c>
      <c r="BY91" s="119">
        <v>1</v>
      </c>
      <c r="BZ91" s="119">
        <v>1</v>
      </c>
      <c r="CA91" s="119">
        <v>1</v>
      </c>
      <c r="CB91" s="119">
        <v>1</v>
      </c>
      <c r="CC91" s="119">
        <v>1</v>
      </c>
      <c r="CD91" s="119">
        <v>1</v>
      </c>
      <c r="CE91" s="119">
        <v>1</v>
      </c>
      <c r="CF91" s="119">
        <v>1</v>
      </c>
      <c r="CG91" s="119">
        <v>1</v>
      </c>
      <c r="CH91" s="119">
        <v>1</v>
      </c>
      <c r="CI91" s="119">
        <v>1</v>
      </c>
      <c r="CJ91" s="119">
        <v>1</v>
      </c>
      <c r="CK91" s="119">
        <v>1</v>
      </c>
      <c r="CL91" s="119">
        <v>1</v>
      </c>
      <c r="CM91" s="119">
        <v>1</v>
      </c>
      <c r="CN91" s="119">
        <v>1</v>
      </c>
      <c r="CO91" s="119">
        <v>1</v>
      </c>
      <c r="CP91" s="119">
        <v>1</v>
      </c>
      <c r="CQ91" s="119">
        <v>1</v>
      </c>
      <c r="CR91" s="119">
        <v>1</v>
      </c>
    </row>
    <row r="92" spans="1:96" x14ac:dyDescent="0.3">
      <c r="A92" s="254"/>
      <c r="B92" s="59" t="s">
        <v>83</v>
      </c>
      <c r="C92" s="119">
        <v>1</v>
      </c>
      <c r="D92" s="119">
        <v>1</v>
      </c>
      <c r="E92" s="119">
        <v>1</v>
      </c>
      <c r="F92" s="119">
        <v>1</v>
      </c>
      <c r="G92" s="119">
        <v>1</v>
      </c>
      <c r="H92" s="119">
        <v>1</v>
      </c>
      <c r="I92" s="119">
        <v>1</v>
      </c>
      <c r="J92" s="119">
        <v>1</v>
      </c>
      <c r="K92" s="119">
        <v>1</v>
      </c>
      <c r="L92" s="119">
        <v>1</v>
      </c>
      <c r="M92" s="119">
        <v>1</v>
      </c>
      <c r="N92" s="119">
        <v>1</v>
      </c>
      <c r="O92" s="119">
        <v>1</v>
      </c>
      <c r="P92" s="119">
        <v>1</v>
      </c>
      <c r="Q92" s="119">
        <v>1</v>
      </c>
      <c r="R92" s="119">
        <v>1</v>
      </c>
      <c r="S92" s="119">
        <v>1</v>
      </c>
      <c r="T92" s="119">
        <v>1</v>
      </c>
      <c r="U92" s="119">
        <v>1</v>
      </c>
      <c r="V92" s="119">
        <v>1</v>
      </c>
      <c r="W92" s="119">
        <v>1</v>
      </c>
      <c r="X92" s="119">
        <v>1</v>
      </c>
      <c r="Y92" s="119">
        <v>1</v>
      </c>
      <c r="Z92" s="119">
        <v>1</v>
      </c>
      <c r="AA92" s="119">
        <v>1</v>
      </c>
      <c r="AB92" s="119">
        <v>1</v>
      </c>
      <c r="AC92" s="119">
        <v>1</v>
      </c>
      <c r="AD92" s="119">
        <v>1</v>
      </c>
      <c r="AE92" s="119">
        <v>1</v>
      </c>
      <c r="AF92" s="119">
        <v>1</v>
      </c>
      <c r="AG92" s="119">
        <v>1</v>
      </c>
      <c r="AH92" s="119">
        <v>1</v>
      </c>
      <c r="AI92" s="119">
        <v>1</v>
      </c>
      <c r="AJ92" s="119">
        <v>1</v>
      </c>
      <c r="AK92" s="119">
        <v>1</v>
      </c>
      <c r="AL92" s="119">
        <v>1</v>
      </c>
      <c r="AM92" s="119">
        <v>1</v>
      </c>
      <c r="AN92" s="119">
        <v>1</v>
      </c>
      <c r="AO92" s="119">
        <v>1</v>
      </c>
      <c r="AP92" s="119">
        <v>1</v>
      </c>
      <c r="AQ92" s="119">
        <v>1</v>
      </c>
      <c r="AR92" s="119">
        <v>1</v>
      </c>
      <c r="AS92" s="119">
        <v>1</v>
      </c>
      <c r="AT92" s="119">
        <v>1</v>
      </c>
      <c r="AU92" s="119">
        <v>1</v>
      </c>
      <c r="AV92" s="119">
        <v>1</v>
      </c>
      <c r="AW92" s="119">
        <v>1</v>
      </c>
      <c r="AX92" s="119">
        <v>1</v>
      </c>
      <c r="AY92" s="119">
        <v>1</v>
      </c>
      <c r="AZ92" s="119">
        <v>1</v>
      </c>
      <c r="BA92" s="119">
        <v>1</v>
      </c>
      <c r="BB92" s="119">
        <v>1</v>
      </c>
      <c r="BC92" s="119">
        <v>1</v>
      </c>
      <c r="BD92" s="119">
        <v>1</v>
      </c>
      <c r="BE92" s="119">
        <v>1</v>
      </c>
      <c r="BF92" s="119">
        <v>1</v>
      </c>
      <c r="BG92" s="119">
        <v>1</v>
      </c>
      <c r="BH92" s="119">
        <v>1</v>
      </c>
      <c r="BI92" s="119">
        <v>1</v>
      </c>
      <c r="BJ92" s="119">
        <v>1</v>
      </c>
      <c r="BK92" s="119">
        <v>1</v>
      </c>
      <c r="BL92" s="119">
        <v>1</v>
      </c>
      <c r="BM92" s="119">
        <v>1</v>
      </c>
      <c r="BN92" s="119">
        <v>1</v>
      </c>
      <c r="BO92" s="119">
        <v>1</v>
      </c>
      <c r="BP92" s="119">
        <v>1</v>
      </c>
      <c r="BQ92" s="119">
        <v>1</v>
      </c>
      <c r="BR92" s="119">
        <v>1</v>
      </c>
      <c r="BS92" s="119">
        <v>1</v>
      </c>
      <c r="BT92" s="119">
        <v>1</v>
      </c>
      <c r="BU92" s="119">
        <v>1</v>
      </c>
      <c r="BV92" s="119">
        <v>1</v>
      </c>
      <c r="BW92" s="119">
        <v>1</v>
      </c>
      <c r="BX92" s="119">
        <v>1</v>
      </c>
      <c r="BY92" s="119">
        <v>1</v>
      </c>
      <c r="BZ92" s="119">
        <v>1</v>
      </c>
      <c r="CA92" s="119">
        <v>1</v>
      </c>
      <c r="CB92" s="119">
        <v>1</v>
      </c>
      <c r="CC92" s="119">
        <v>1</v>
      </c>
      <c r="CD92" s="119">
        <v>1</v>
      </c>
      <c r="CE92" s="119">
        <v>1</v>
      </c>
      <c r="CF92" s="119">
        <v>1</v>
      </c>
      <c r="CG92" s="119">
        <v>1</v>
      </c>
      <c r="CH92" s="119">
        <v>1</v>
      </c>
      <c r="CI92" s="119">
        <v>1</v>
      </c>
      <c r="CJ92" s="119">
        <v>1</v>
      </c>
      <c r="CK92" s="119">
        <v>1</v>
      </c>
      <c r="CL92" s="119">
        <v>1</v>
      </c>
      <c r="CM92" s="119">
        <v>1</v>
      </c>
      <c r="CN92" s="119">
        <v>1</v>
      </c>
      <c r="CO92" s="119">
        <v>1</v>
      </c>
      <c r="CP92" s="119">
        <v>1</v>
      </c>
      <c r="CQ92" s="119">
        <v>1</v>
      </c>
      <c r="CR92" s="119">
        <v>1</v>
      </c>
    </row>
    <row r="93" spans="1:96" x14ac:dyDescent="0.3">
      <c r="A93" s="255"/>
      <c r="B93" s="59" t="s">
        <v>84</v>
      </c>
      <c r="C93" s="119">
        <v>1</v>
      </c>
      <c r="D93" s="119">
        <v>1</v>
      </c>
      <c r="E93" s="119">
        <v>1</v>
      </c>
      <c r="F93" s="119">
        <v>1</v>
      </c>
      <c r="G93" s="119">
        <v>1</v>
      </c>
      <c r="H93" s="119">
        <v>1</v>
      </c>
      <c r="I93" s="119">
        <v>1</v>
      </c>
      <c r="J93" s="119">
        <v>1</v>
      </c>
      <c r="K93" s="119">
        <v>1</v>
      </c>
      <c r="L93" s="119">
        <v>1</v>
      </c>
      <c r="M93" s="119">
        <v>1</v>
      </c>
      <c r="N93" s="119">
        <v>1</v>
      </c>
      <c r="O93" s="119">
        <v>1</v>
      </c>
      <c r="P93" s="119">
        <v>1</v>
      </c>
      <c r="Q93" s="119">
        <v>1</v>
      </c>
      <c r="R93" s="119">
        <v>1</v>
      </c>
      <c r="S93" s="119">
        <v>1</v>
      </c>
      <c r="T93" s="119">
        <v>1</v>
      </c>
      <c r="U93" s="119">
        <v>1</v>
      </c>
      <c r="V93" s="119">
        <v>1</v>
      </c>
      <c r="W93" s="119">
        <v>1</v>
      </c>
      <c r="X93" s="119">
        <v>1</v>
      </c>
      <c r="Y93" s="119">
        <v>1</v>
      </c>
      <c r="Z93" s="119">
        <v>1</v>
      </c>
      <c r="AA93" s="119">
        <v>1</v>
      </c>
      <c r="AB93" s="119">
        <v>1</v>
      </c>
      <c r="AC93" s="119">
        <v>1</v>
      </c>
      <c r="AD93" s="119">
        <v>1</v>
      </c>
      <c r="AE93" s="119">
        <v>1</v>
      </c>
      <c r="AF93" s="119">
        <v>1</v>
      </c>
      <c r="AG93" s="119">
        <v>1</v>
      </c>
      <c r="AH93" s="119">
        <v>1</v>
      </c>
      <c r="AI93" s="119">
        <v>1</v>
      </c>
      <c r="AJ93" s="119">
        <v>1</v>
      </c>
      <c r="AK93" s="119">
        <v>1</v>
      </c>
      <c r="AL93" s="119">
        <v>1</v>
      </c>
      <c r="AM93" s="119">
        <v>1</v>
      </c>
      <c r="AN93" s="119">
        <v>1</v>
      </c>
      <c r="AO93" s="119">
        <v>1</v>
      </c>
      <c r="AP93" s="119">
        <v>1</v>
      </c>
      <c r="AQ93" s="119">
        <v>1</v>
      </c>
      <c r="AR93" s="119">
        <v>1</v>
      </c>
      <c r="AS93" s="119">
        <v>1</v>
      </c>
      <c r="AT93" s="119">
        <v>1</v>
      </c>
      <c r="AU93" s="119">
        <v>1</v>
      </c>
      <c r="AV93" s="119">
        <v>1</v>
      </c>
      <c r="AW93" s="119">
        <v>1</v>
      </c>
      <c r="AX93" s="119">
        <v>1</v>
      </c>
      <c r="AY93" s="119">
        <v>1</v>
      </c>
      <c r="AZ93" s="119">
        <v>1</v>
      </c>
      <c r="BA93" s="119">
        <v>1</v>
      </c>
      <c r="BB93" s="119">
        <v>1</v>
      </c>
      <c r="BC93" s="119">
        <v>1</v>
      </c>
      <c r="BD93" s="119">
        <v>1</v>
      </c>
      <c r="BE93" s="119">
        <v>1</v>
      </c>
      <c r="BF93" s="119">
        <v>1</v>
      </c>
      <c r="BG93" s="119">
        <v>1</v>
      </c>
      <c r="BH93" s="119">
        <v>1</v>
      </c>
      <c r="BI93" s="119">
        <v>1</v>
      </c>
      <c r="BJ93" s="119">
        <v>1</v>
      </c>
      <c r="BK93" s="119">
        <v>1</v>
      </c>
      <c r="BL93" s="119">
        <v>1</v>
      </c>
      <c r="BM93" s="119">
        <v>1</v>
      </c>
      <c r="BN93" s="119">
        <v>1</v>
      </c>
      <c r="BO93" s="119">
        <v>1</v>
      </c>
      <c r="BP93" s="119">
        <v>1</v>
      </c>
      <c r="BQ93" s="119">
        <v>1</v>
      </c>
      <c r="BR93" s="119">
        <v>1</v>
      </c>
      <c r="BS93" s="119">
        <v>1</v>
      </c>
      <c r="BT93" s="119">
        <v>1</v>
      </c>
      <c r="BU93" s="119">
        <v>1</v>
      </c>
      <c r="BV93" s="119">
        <v>1</v>
      </c>
      <c r="BW93" s="119">
        <v>1</v>
      </c>
      <c r="BX93" s="119">
        <v>1</v>
      </c>
      <c r="BY93" s="119">
        <v>1</v>
      </c>
      <c r="BZ93" s="119">
        <v>1</v>
      </c>
      <c r="CA93" s="119">
        <v>1</v>
      </c>
      <c r="CB93" s="119">
        <v>1</v>
      </c>
      <c r="CC93" s="119">
        <v>1</v>
      </c>
      <c r="CD93" s="119">
        <v>1</v>
      </c>
      <c r="CE93" s="119">
        <v>1</v>
      </c>
      <c r="CF93" s="119">
        <v>1</v>
      </c>
      <c r="CG93" s="119">
        <v>1</v>
      </c>
      <c r="CH93" s="119">
        <v>1</v>
      </c>
      <c r="CI93" s="119">
        <v>1</v>
      </c>
      <c r="CJ93" s="119">
        <v>1</v>
      </c>
      <c r="CK93" s="119">
        <v>1</v>
      </c>
      <c r="CL93" s="119">
        <v>1</v>
      </c>
      <c r="CM93" s="119">
        <v>1</v>
      </c>
      <c r="CN93" s="119">
        <v>1</v>
      </c>
      <c r="CO93" s="119">
        <v>1</v>
      </c>
      <c r="CP93" s="119">
        <v>1</v>
      </c>
      <c r="CQ93" s="119">
        <v>1</v>
      </c>
      <c r="CR93" s="119">
        <v>1</v>
      </c>
    </row>
    <row r="94" spans="1:96" x14ac:dyDescent="0.3">
      <c r="A94" s="253" t="s">
        <v>18</v>
      </c>
      <c r="B94" s="59" t="s">
        <v>72</v>
      </c>
      <c r="C94" s="119">
        <v>1.0226186052518924</v>
      </c>
      <c r="D94" s="119">
        <v>0.99876783852002304</v>
      </c>
      <c r="E94" s="119">
        <v>0.99758974399911371</v>
      </c>
      <c r="F94" s="119">
        <v>0.99896412427135661</v>
      </c>
      <c r="G94" s="119">
        <v>0.96581302544813308</v>
      </c>
      <c r="H94" s="119">
        <v>1.0302711214990774</v>
      </c>
      <c r="I94" s="119">
        <v>1.0608295565359838</v>
      </c>
      <c r="J94" s="119">
        <v>0.99341032250810157</v>
      </c>
      <c r="K94" s="119">
        <v>0.94697402023235788</v>
      </c>
      <c r="L94" s="119">
        <v>0.94515706527017318</v>
      </c>
      <c r="M94" s="119">
        <v>0.98325427690063882</v>
      </c>
      <c r="N94" s="119">
        <v>0.87812865466241508</v>
      </c>
      <c r="O94" s="119">
        <v>1.0217437484231295</v>
      </c>
      <c r="P94" s="119">
        <v>0.97404733777869668</v>
      </c>
      <c r="Q94" s="119">
        <v>1.0147059392760245</v>
      </c>
      <c r="R94" s="119">
        <v>0.96805269496626545</v>
      </c>
      <c r="S94" s="119">
        <v>1.0298968461532758</v>
      </c>
      <c r="T94" s="119">
        <v>0.99819474813754649</v>
      </c>
      <c r="U94" s="119">
        <v>1.0212399545479094</v>
      </c>
      <c r="V94" s="119">
        <v>0.96198097315633058</v>
      </c>
      <c r="W94" s="119">
        <v>0.96363104974785052</v>
      </c>
      <c r="X94" s="119">
        <v>1.0474819557523614</v>
      </c>
      <c r="Y94" s="119">
        <v>1.0557350860805697</v>
      </c>
      <c r="Z94" s="119">
        <v>1.0915537616365929</v>
      </c>
      <c r="AA94" s="119">
        <v>1.0011688745948351</v>
      </c>
      <c r="AB94" s="119">
        <v>0.93662136815370245</v>
      </c>
      <c r="AC94" s="119">
        <v>0.92553184350168449</v>
      </c>
      <c r="AD94" s="119">
        <v>0.99418513489419458</v>
      </c>
      <c r="AE94" s="119">
        <v>1.0247482571888378</v>
      </c>
      <c r="AF94" s="119">
        <v>0.96058290552318004</v>
      </c>
      <c r="AG94" s="119">
        <v>0.98810316931153575</v>
      </c>
      <c r="AH94" s="119">
        <v>1.0163205894415872</v>
      </c>
      <c r="AI94" s="119">
        <v>0.87331590734961384</v>
      </c>
      <c r="AJ94" s="119">
        <v>0.95232701791432683</v>
      </c>
      <c r="AK94" s="119">
        <v>1.0475416615573763</v>
      </c>
      <c r="AL94" s="119">
        <v>0.9802167803559515</v>
      </c>
      <c r="AM94" s="119">
        <v>0.89925673115334914</v>
      </c>
      <c r="AN94" s="119">
        <v>1.0363604341360235</v>
      </c>
      <c r="AO94" s="119">
        <v>0.96364346713852234</v>
      </c>
      <c r="AP94" s="119">
        <v>0.97582087839335518</v>
      </c>
      <c r="AQ94" s="119">
        <v>0.97592443586527089</v>
      </c>
      <c r="AR94" s="119">
        <v>0.90613135315396642</v>
      </c>
      <c r="AS94" s="119">
        <v>0.91390949055238857</v>
      </c>
      <c r="AT94" s="119">
        <v>0.9699255655356982</v>
      </c>
      <c r="AU94" s="119">
        <v>0.96681128168380004</v>
      </c>
      <c r="AV94" s="119">
        <v>0.88514345457802213</v>
      </c>
      <c r="AW94" s="119">
        <v>0.95631117820043055</v>
      </c>
      <c r="AX94" s="119">
        <v>0.92082139562431586</v>
      </c>
      <c r="AY94" s="119">
        <v>0.88286340909748307</v>
      </c>
      <c r="AZ94" s="119">
        <v>0.91542315957315701</v>
      </c>
      <c r="BA94" s="119">
        <v>0.97490569480534139</v>
      </c>
      <c r="BB94" s="119">
        <v>1.0246722807205786</v>
      </c>
      <c r="BC94" s="119">
        <v>0.85285085404776939</v>
      </c>
      <c r="BD94" s="119">
        <v>0.9147928155894155</v>
      </c>
      <c r="BE94" s="119">
        <v>0.88968451279664174</v>
      </c>
      <c r="BF94" s="119">
        <v>0.98299870320700777</v>
      </c>
      <c r="BG94" s="119">
        <v>1.0040510955655835</v>
      </c>
      <c r="BH94" s="119">
        <v>0.88398985436567501</v>
      </c>
      <c r="BI94" s="119">
        <v>0.88444319323190679</v>
      </c>
      <c r="BJ94" s="119">
        <v>0.9411625120438496</v>
      </c>
      <c r="BK94" s="119">
        <v>0.87493154611433688</v>
      </c>
      <c r="BL94" s="119">
        <v>0.92336602672989154</v>
      </c>
      <c r="BM94" s="119">
        <v>0.8719627286549303</v>
      </c>
      <c r="BN94" s="119">
        <v>0.93029725836614596</v>
      </c>
      <c r="BO94" s="119">
        <v>0.94633194932812303</v>
      </c>
      <c r="BP94" s="119">
        <v>0.94057313281613231</v>
      </c>
      <c r="BQ94" s="119">
        <v>0.98607961158911606</v>
      </c>
      <c r="BR94" s="119">
        <v>0.9820694418460173</v>
      </c>
      <c r="BS94" s="119">
        <v>0.91163270318348</v>
      </c>
      <c r="BT94" s="119">
        <v>0.93732726167346125</v>
      </c>
      <c r="BU94" s="119">
        <v>0.91729035418239979</v>
      </c>
      <c r="BV94" s="119">
        <v>0.84599458904063984</v>
      </c>
      <c r="BW94" s="119">
        <v>0.93066206651069971</v>
      </c>
      <c r="BX94" s="119">
        <v>0.90558984640210483</v>
      </c>
      <c r="BY94" s="119">
        <v>0.87803617138307011</v>
      </c>
      <c r="BZ94" s="119">
        <v>0.84821521393326416</v>
      </c>
      <c r="CA94" s="119">
        <v>0.85800243400884557</v>
      </c>
      <c r="CB94" s="119">
        <v>0.95155246715782571</v>
      </c>
      <c r="CC94" s="119">
        <v>0.98023166462061972</v>
      </c>
      <c r="CD94" s="119">
        <v>0.82868688060872553</v>
      </c>
      <c r="CE94" s="119">
        <v>0.91474765438460148</v>
      </c>
      <c r="CF94" s="119">
        <v>0.98054022179352374</v>
      </c>
      <c r="CG94" s="119">
        <v>0.88651213140985696</v>
      </c>
      <c r="CH94" s="119">
        <v>0.90692790544310242</v>
      </c>
      <c r="CI94" s="119">
        <v>0.92853163915801851</v>
      </c>
      <c r="CJ94" s="119">
        <v>0.9562377703968743</v>
      </c>
      <c r="CK94" s="119">
        <v>0.84706834066971248</v>
      </c>
      <c r="CL94" s="119">
        <v>0.841238562783445</v>
      </c>
      <c r="CM94" s="119">
        <v>0.88161812881138424</v>
      </c>
      <c r="CN94" s="119">
        <v>0.92694103282870088</v>
      </c>
      <c r="CO94" s="119">
        <v>0.83928005550643303</v>
      </c>
      <c r="CP94" s="119">
        <v>0.9734855375996091</v>
      </c>
      <c r="CQ94" s="119">
        <v>0.91771198811182908</v>
      </c>
      <c r="CR94" s="119">
        <v>0.90544385814918482</v>
      </c>
    </row>
    <row r="95" spans="1:96" x14ac:dyDescent="0.3">
      <c r="A95" s="254"/>
      <c r="B95" s="59" t="s">
        <v>73</v>
      </c>
      <c r="C95" s="119">
        <v>0.98287905313687673</v>
      </c>
      <c r="D95" s="119">
        <v>1.0174079004504308</v>
      </c>
      <c r="E95" s="119">
        <v>1.0515281866758959</v>
      </c>
      <c r="F95" s="119">
        <v>0.97479058200152735</v>
      </c>
      <c r="G95" s="119">
        <v>0.96370477515235509</v>
      </c>
      <c r="H95" s="119">
        <v>1.0063866220386819</v>
      </c>
      <c r="I95" s="119">
        <v>1.011400805421603</v>
      </c>
      <c r="J95" s="119">
        <v>0.9905055863124963</v>
      </c>
      <c r="K95" s="119">
        <v>0.99847828927257887</v>
      </c>
      <c r="L95" s="119">
        <v>1.0040687986047216</v>
      </c>
      <c r="M95" s="119">
        <v>0.9844724028656604</v>
      </c>
      <c r="N95" s="119">
        <v>0.96812416575644289</v>
      </c>
      <c r="O95" s="119">
        <v>1.023480724240631</v>
      </c>
      <c r="P95" s="119">
        <v>0.99236822531558355</v>
      </c>
      <c r="Q95" s="119">
        <v>1.0122359224055308</v>
      </c>
      <c r="R95" s="119">
        <v>1.0329068418383844</v>
      </c>
      <c r="S95" s="119">
        <v>1.0557137739443998</v>
      </c>
      <c r="T95" s="119">
        <v>0.99852122647961028</v>
      </c>
      <c r="U95" s="119">
        <v>0.97998116927172685</v>
      </c>
      <c r="V95" s="119">
        <v>1.0123030906415234</v>
      </c>
      <c r="W95" s="119">
        <v>0.979685513952539</v>
      </c>
      <c r="X95" s="119">
        <v>1.0521285916918666</v>
      </c>
      <c r="Y95" s="119">
        <v>1.021406801096663</v>
      </c>
      <c r="Z95" s="119">
        <v>1.0686128661698147</v>
      </c>
      <c r="AA95" s="119">
        <v>1.0203183509160139</v>
      </c>
      <c r="AB95" s="119">
        <v>0.99941161255875322</v>
      </c>
      <c r="AC95" s="119">
        <v>1.021009964989483</v>
      </c>
      <c r="AD95" s="119">
        <v>0.98454741351634056</v>
      </c>
      <c r="AE95" s="119">
        <v>1.0150453771959385</v>
      </c>
      <c r="AF95" s="119">
        <v>1.016009456205788</v>
      </c>
      <c r="AG95" s="119">
        <v>0.97520959900138293</v>
      </c>
      <c r="AH95" s="119">
        <v>1.0521024659774045</v>
      </c>
      <c r="AI95" s="119">
        <v>0.96358296135295018</v>
      </c>
      <c r="AJ95" s="119">
        <v>0.99982115526938953</v>
      </c>
      <c r="AK95" s="119">
        <v>1.0098430331594599</v>
      </c>
      <c r="AL95" s="119">
        <v>1.0390568896107897</v>
      </c>
      <c r="AM95" s="119">
        <v>1.0094805191341221</v>
      </c>
      <c r="AN95" s="119">
        <v>1.04965674517236</v>
      </c>
      <c r="AO95" s="119">
        <v>0.99703511581788606</v>
      </c>
      <c r="AP95" s="119">
        <v>1.0181854665559251</v>
      </c>
      <c r="AQ95" s="119">
        <v>1.0182026313566792</v>
      </c>
      <c r="AR95" s="119">
        <v>1.0182632644573983</v>
      </c>
      <c r="AS95" s="119">
        <v>1.019012812487998</v>
      </c>
      <c r="AT95" s="119">
        <v>1.009523045779084</v>
      </c>
      <c r="AU95" s="119">
        <v>1.0143516831695543</v>
      </c>
      <c r="AV95" s="119">
        <v>0.97233572707750815</v>
      </c>
      <c r="AW95" s="119">
        <v>1.0039924534823339</v>
      </c>
      <c r="AX95" s="119">
        <v>0.97889730201655367</v>
      </c>
      <c r="AY95" s="119">
        <v>0.96130326136180544</v>
      </c>
      <c r="AZ95" s="119">
        <v>0.98033749434533357</v>
      </c>
      <c r="BA95" s="119">
        <v>1.024211552186739</v>
      </c>
      <c r="BB95" s="119">
        <v>0.98384044673275806</v>
      </c>
      <c r="BC95" s="119">
        <v>0.99201188696758369</v>
      </c>
      <c r="BD95" s="119">
        <v>1.0083399513821407</v>
      </c>
      <c r="BE95" s="119">
        <v>1.0416682412297618</v>
      </c>
      <c r="BF95" s="119">
        <v>1.0251369745032821</v>
      </c>
      <c r="BG95" s="119">
        <v>1.0578648738054979</v>
      </c>
      <c r="BH95" s="119">
        <v>1.0026359219870431</v>
      </c>
      <c r="BI95" s="119">
        <v>0.99602119637945286</v>
      </c>
      <c r="BJ95" s="119">
        <v>1.0179611128279045</v>
      </c>
      <c r="BK95" s="119">
        <v>1.0181506456757483</v>
      </c>
      <c r="BL95" s="119">
        <v>1.0112883061424167</v>
      </c>
      <c r="BM95" s="119">
        <v>1.0023195504334086</v>
      </c>
      <c r="BN95" s="119">
        <v>1.017291660902925</v>
      </c>
      <c r="BO95" s="119">
        <v>1.0257097186250379</v>
      </c>
      <c r="BP95" s="119">
        <v>1.0402502379905565</v>
      </c>
      <c r="BQ95" s="119">
        <v>1.039603940008806</v>
      </c>
      <c r="BR95" s="119">
        <v>1.0965520017181409</v>
      </c>
      <c r="BS95" s="119">
        <v>0.94546676250449824</v>
      </c>
      <c r="BT95" s="119">
        <v>1.0504859861260136</v>
      </c>
      <c r="BU95" s="119">
        <v>0.99829272348232378</v>
      </c>
      <c r="BV95" s="119">
        <v>0.97332375231632162</v>
      </c>
      <c r="BW95" s="119">
        <v>1.0525085554708871</v>
      </c>
      <c r="BX95" s="119">
        <v>1.0185211190576133</v>
      </c>
      <c r="BY95" s="119">
        <v>0.98430547530580781</v>
      </c>
      <c r="BZ95" s="119">
        <v>0.981862890185629</v>
      </c>
      <c r="CA95" s="119">
        <v>0.99885008367487027</v>
      </c>
      <c r="CB95" s="119">
        <v>1.042294421017238</v>
      </c>
      <c r="CC95" s="119">
        <v>1.0029938021642819</v>
      </c>
      <c r="CD95" s="119">
        <v>0.96428968582986219</v>
      </c>
      <c r="CE95" s="119">
        <v>1.0172029310289903</v>
      </c>
      <c r="CF95" s="119">
        <v>0.99883081115985139</v>
      </c>
      <c r="CG95" s="119">
        <v>0.99888025085172272</v>
      </c>
      <c r="CH95" s="119">
        <v>1.0424161884913001</v>
      </c>
      <c r="CI95" s="119">
        <v>1.0516969945183088</v>
      </c>
      <c r="CJ95" s="119">
        <v>1.0002776475268633</v>
      </c>
      <c r="CK95" s="119">
        <v>1.0034034224053858</v>
      </c>
      <c r="CL95" s="119">
        <v>0.98801258651010959</v>
      </c>
      <c r="CM95" s="119">
        <v>1.0317564054963007</v>
      </c>
      <c r="CN95" s="119">
        <v>1.0322085251767399</v>
      </c>
      <c r="CO95" s="119">
        <v>0.99094202775924844</v>
      </c>
      <c r="CP95" s="119">
        <v>0.98476331191283961</v>
      </c>
      <c r="CQ95" s="119">
        <v>1.0083921569336165</v>
      </c>
      <c r="CR95" s="119">
        <v>1.0132046841215616</v>
      </c>
    </row>
    <row r="96" spans="1:96" x14ac:dyDescent="0.3">
      <c r="A96" s="254"/>
      <c r="B96" s="59" t="s">
        <v>74</v>
      </c>
      <c r="C96" s="119">
        <v>1.2014671848178846</v>
      </c>
      <c r="D96" s="119">
        <v>0.98817877257578646</v>
      </c>
      <c r="E96" s="119">
        <v>1.0147461771705562</v>
      </c>
      <c r="F96" s="119">
        <v>1.0471396974248122</v>
      </c>
      <c r="G96" s="119">
        <v>1.0288068200841467</v>
      </c>
      <c r="H96" s="119">
        <v>0.92827646615545556</v>
      </c>
      <c r="I96" s="119">
        <v>0.9708096235962157</v>
      </c>
      <c r="J96" s="119">
        <v>1.004014488292196</v>
      </c>
      <c r="K96" s="119">
        <v>0.91952941715560144</v>
      </c>
      <c r="L96" s="119">
        <v>1</v>
      </c>
      <c r="M96" s="119">
        <v>1</v>
      </c>
      <c r="N96" s="119">
        <v>1</v>
      </c>
      <c r="O96" s="119">
        <v>1</v>
      </c>
      <c r="P96" s="119">
        <v>1</v>
      </c>
      <c r="Q96" s="119">
        <v>1</v>
      </c>
      <c r="R96" s="119">
        <v>1</v>
      </c>
      <c r="S96" s="119">
        <v>1</v>
      </c>
      <c r="T96" s="119">
        <v>1</v>
      </c>
      <c r="U96" s="119">
        <v>1</v>
      </c>
      <c r="V96" s="119">
        <v>1</v>
      </c>
      <c r="W96" s="119">
        <v>1</v>
      </c>
      <c r="X96" s="119">
        <v>1</v>
      </c>
      <c r="Y96" s="119">
        <v>1</v>
      </c>
      <c r="Z96" s="119">
        <v>1</v>
      </c>
      <c r="AA96" s="119">
        <v>1</v>
      </c>
      <c r="AB96" s="119">
        <v>1</v>
      </c>
      <c r="AC96" s="119">
        <v>1</v>
      </c>
      <c r="AD96" s="119">
        <v>1</v>
      </c>
      <c r="AE96" s="119">
        <v>1</v>
      </c>
      <c r="AF96" s="119">
        <v>1</v>
      </c>
      <c r="AG96" s="119">
        <v>1</v>
      </c>
      <c r="AH96" s="119">
        <v>1</v>
      </c>
      <c r="AI96" s="119">
        <v>1</v>
      </c>
      <c r="AJ96" s="119">
        <v>1</v>
      </c>
      <c r="AK96" s="119">
        <v>1</v>
      </c>
      <c r="AL96" s="119">
        <v>1</v>
      </c>
      <c r="AM96" s="119">
        <v>1</v>
      </c>
      <c r="AN96" s="119">
        <v>1</v>
      </c>
      <c r="AO96" s="119">
        <v>1</v>
      </c>
      <c r="AP96" s="119">
        <v>1</v>
      </c>
      <c r="AQ96" s="119">
        <v>1</v>
      </c>
      <c r="AR96" s="119">
        <v>1</v>
      </c>
      <c r="AS96" s="119">
        <v>1</v>
      </c>
      <c r="AT96" s="119">
        <v>1</v>
      </c>
      <c r="AU96" s="119">
        <v>1</v>
      </c>
      <c r="AV96" s="119">
        <v>1</v>
      </c>
      <c r="AW96" s="119">
        <v>1</v>
      </c>
      <c r="AX96" s="119">
        <v>1</v>
      </c>
      <c r="AY96" s="119">
        <v>1</v>
      </c>
      <c r="AZ96" s="119">
        <v>1</v>
      </c>
      <c r="BA96" s="119">
        <v>1</v>
      </c>
      <c r="BB96" s="119">
        <v>1</v>
      </c>
      <c r="BC96" s="119">
        <v>1</v>
      </c>
      <c r="BD96" s="119">
        <v>1</v>
      </c>
      <c r="BE96" s="119">
        <v>1</v>
      </c>
      <c r="BF96" s="119">
        <v>1</v>
      </c>
      <c r="BG96" s="119">
        <v>1</v>
      </c>
      <c r="BH96" s="119">
        <v>1</v>
      </c>
      <c r="BI96" s="119">
        <v>1</v>
      </c>
      <c r="BJ96" s="119">
        <v>1</v>
      </c>
      <c r="BK96" s="119">
        <v>1</v>
      </c>
      <c r="BL96" s="119">
        <v>1</v>
      </c>
      <c r="BM96" s="119">
        <v>1</v>
      </c>
      <c r="BN96" s="119">
        <v>1</v>
      </c>
      <c r="BO96" s="119">
        <v>1</v>
      </c>
      <c r="BP96" s="119">
        <v>1</v>
      </c>
      <c r="BQ96" s="119">
        <v>1</v>
      </c>
      <c r="BR96" s="119">
        <v>1</v>
      </c>
      <c r="BS96" s="119">
        <v>1</v>
      </c>
      <c r="BT96" s="119">
        <v>1</v>
      </c>
      <c r="BU96" s="119">
        <v>1</v>
      </c>
      <c r="BV96" s="119">
        <v>1</v>
      </c>
      <c r="BW96" s="119">
        <v>1</v>
      </c>
      <c r="BX96" s="119">
        <v>1</v>
      </c>
      <c r="BY96" s="119">
        <v>1</v>
      </c>
      <c r="BZ96" s="119">
        <v>1</v>
      </c>
      <c r="CA96" s="119">
        <v>1</v>
      </c>
      <c r="CB96" s="119">
        <v>1</v>
      </c>
      <c r="CC96" s="119">
        <v>1</v>
      </c>
      <c r="CD96" s="119">
        <v>1</v>
      </c>
      <c r="CE96" s="119">
        <v>1</v>
      </c>
      <c r="CF96" s="119">
        <v>1</v>
      </c>
      <c r="CG96" s="119">
        <v>1</v>
      </c>
      <c r="CH96" s="119">
        <v>1</v>
      </c>
      <c r="CI96" s="119">
        <v>1</v>
      </c>
      <c r="CJ96" s="119">
        <v>1</v>
      </c>
      <c r="CK96" s="119">
        <v>1</v>
      </c>
      <c r="CL96" s="119">
        <v>1</v>
      </c>
      <c r="CM96" s="119">
        <v>1</v>
      </c>
      <c r="CN96" s="119">
        <v>1</v>
      </c>
      <c r="CO96" s="119">
        <v>1</v>
      </c>
      <c r="CP96" s="119">
        <v>1</v>
      </c>
      <c r="CQ96" s="119">
        <v>1</v>
      </c>
      <c r="CR96" s="119">
        <v>1</v>
      </c>
    </row>
    <row r="97" spans="1:96" x14ac:dyDescent="0.3">
      <c r="A97" s="254"/>
      <c r="B97" s="59" t="s">
        <v>75</v>
      </c>
      <c r="C97" s="119">
        <v>1.0867432253156002</v>
      </c>
      <c r="D97" s="119">
        <v>0.99429434870995315</v>
      </c>
      <c r="E97" s="119">
        <v>1.0570654205215482</v>
      </c>
      <c r="F97" s="119">
        <v>1.0371344555788642</v>
      </c>
      <c r="G97" s="119">
        <v>1.0057739084954331</v>
      </c>
      <c r="H97" s="119">
        <v>0.96547218867264151</v>
      </c>
      <c r="I97" s="119">
        <v>1.010286619476078</v>
      </c>
      <c r="J97" s="119">
        <v>0.99604213258425911</v>
      </c>
      <c r="K97" s="119">
        <v>0.96898189293697679</v>
      </c>
      <c r="L97" s="119">
        <v>0.93554157224986301</v>
      </c>
      <c r="M97" s="119">
        <v>1.0178474624033345</v>
      </c>
      <c r="N97" s="119">
        <v>0.96309623526215182</v>
      </c>
      <c r="O97" s="119">
        <v>0.9845001839215195</v>
      </c>
      <c r="P97" s="119">
        <v>0.98846897604021144</v>
      </c>
      <c r="Q97" s="119">
        <v>1.0029741036530808</v>
      </c>
      <c r="R97" s="119">
        <v>0.96572497527387646</v>
      </c>
      <c r="S97" s="119">
        <v>0.99264963343777812</v>
      </c>
      <c r="T97" s="119">
        <v>0.98315634650990469</v>
      </c>
      <c r="U97" s="119">
        <v>0.97167248372392445</v>
      </c>
      <c r="V97" s="119">
        <v>0.94379746567782818</v>
      </c>
      <c r="W97" s="119">
        <v>0.94731883311496889</v>
      </c>
      <c r="X97" s="119">
        <v>1.0038447416288991</v>
      </c>
      <c r="Y97" s="119">
        <v>0.99361136470907707</v>
      </c>
      <c r="Z97" s="119">
        <v>1.0035392003644277</v>
      </c>
      <c r="AA97" s="119">
        <v>0.99691063131779478</v>
      </c>
      <c r="AB97" s="119">
        <v>0.98139820425917701</v>
      </c>
      <c r="AC97" s="119">
        <v>0.94130728954862231</v>
      </c>
      <c r="AD97" s="119">
        <v>0.98701173637230644</v>
      </c>
      <c r="AE97" s="119">
        <v>0.98909560794915408</v>
      </c>
      <c r="AF97" s="119">
        <v>0.96428334006297001</v>
      </c>
      <c r="AG97" s="119">
        <v>0.97447141785234903</v>
      </c>
      <c r="AH97" s="119">
        <v>0.96394151184199317</v>
      </c>
      <c r="AI97" s="119">
        <v>0.96162649895749608</v>
      </c>
      <c r="AJ97" s="119">
        <v>0.93555023477748245</v>
      </c>
      <c r="AK97" s="119">
        <v>0.98620515325164926</v>
      </c>
      <c r="AL97" s="119">
        <v>0.95838552664257648</v>
      </c>
      <c r="AM97" s="119">
        <v>0.94422799514810773</v>
      </c>
      <c r="AN97" s="119">
        <v>0.95948005057182351</v>
      </c>
      <c r="AO97" s="119">
        <v>0.97674567847265437</v>
      </c>
      <c r="AP97" s="119">
        <v>0.93710988910427351</v>
      </c>
      <c r="AQ97" s="119">
        <v>0.92738136242884028</v>
      </c>
      <c r="AR97" s="119">
        <v>0.94301388881104664</v>
      </c>
      <c r="AS97" s="119">
        <v>0.97146328200403165</v>
      </c>
      <c r="AT97" s="119">
        <v>0.96580364732838875</v>
      </c>
      <c r="AU97" s="119">
        <v>0.977936347354455</v>
      </c>
      <c r="AV97" s="119">
        <v>0.94338046135332554</v>
      </c>
      <c r="AW97" s="119">
        <v>0.95957741846027522</v>
      </c>
      <c r="AX97" s="119">
        <v>0.95634492599681253</v>
      </c>
      <c r="AY97" s="119">
        <v>0.98159873813087484</v>
      </c>
      <c r="AZ97" s="119">
        <v>0.95268941254290929</v>
      </c>
      <c r="BA97" s="119">
        <v>0.96844969388633217</v>
      </c>
      <c r="BB97" s="119">
        <v>0.95743549659729599</v>
      </c>
      <c r="BC97" s="119">
        <v>0.92867369218177631</v>
      </c>
      <c r="BD97" s="119">
        <v>0.91420903768732076</v>
      </c>
      <c r="BE97" s="119">
        <v>0.93494674898726549</v>
      </c>
      <c r="BF97" s="119">
        <v>0.96217581932319851</v>
      </c>
      <c r="BG97" s="119">
        <v>0.95297433875175519</v>
      </c>
      <c r="BH97" s="119">
        <v>0.94334884027867327</v>
      </c>
      <c r="BI97" s="119">
        <v>0.93629501253800385</v>
      </c>
      <c r="BJ97" s="119">
        <v>0.94164398314934794</v>
      </c>
      <c r="BK97" s="119">
        <v>0.94333550881582984</v>
      </c>
      <c r="BL97" s="119">
        <v>0.95211377954305199</v>
      </c>
      <c r="BM97" s="119">
        <v>0.99022992246888997</v>
      </c>
      <c r="BN97" s="119">
        <v>0.95665878943037386</v>
      </c>
      <c r="BO97" s="119">
        <v>0.9587897084280177</v>
      </c>
      <c r="BP97" s="119">
        <v>0.94547622621523175</v>
      </c>
      <c r="BQ97" s="119">
        <v>0.96728892063365968</v>
      </c>
      <c r="BR97" s="119">
        <v>0.94833397636030592</v>
      </c>
      <c r="BS97" s="119">
        <v>0.96299855083878294</v>
      </c>
      <c r="BT97" s="119">
        <v>0.90930198803101026</v>
      </c>
      <c r="BU97" s="119">
        <v>0.96033715548564336</v>
      </c>
      <c r="BV97" s="119">
        <v>0.98024354063038999</v>
      </c>
      <c r="BW97" s="119">
        <v>0.92596930735079597</v>
      </c>
      <c r="BX97" s="119">
        <v>0.95112685986423884</v>
      </c>
      <c r="BY97" s="119">
        <v>0.95976585510545587</v>
      </c>
      <c r="BZ97" s="119">
        <v>0.92920740734650131</v>
      </c>
      <c r="CA97" s="119">
        <v>0.9495487666326824</v>
      </c>
      <c r="CB97" s="119">
        <v>0.96137019059792728</v>
      </c>
      <c r="CC97" s="119">
        <v>0.96025218481109265</v>
      </c>
      <c r="CD97" s="119">
        <v>0.92007439370330735</v>
      </c>
      <c r="CE97" s="119">
        <v>0.93969455608983365</v>
      </c>
      <c r="CF97" s="119">
        <v>0.96239617558811952</v>
      </c>
      <c r="CG97" s="119">
        <v>0.95139286851958083</v>
      </c>
      <c r="CH97" s="119">
        <v>0.93336763616948537</v>
      </c>
      <c r="CI97" s="119">
        <v>0.97539399121009307</v>
      </c>
      <c r="CJ97" s="119">
        <v>0.91165359675269264</v>
      </c>
      <c r="CK97" s="119">
        <v>0.93585634264386386</v>
      </c>
      <c r="CL97" s="119">
        <v>0.91456713867698325</v>
      </c>
      <c r="CM97" s="119">
        <v>0.9196387999824247</v>
      </c>
      <c r="CN97" s="119">
        <v>0.92693125275625721</v>
      </c>
      <c r="CO97" s="119">
        <v>0.93456785832993838</v>
      </c>
      <c r="CP97" s="119">
        <v>0.97819638207048332</v>
      </c>
      <c r="CQ97" s="119">
        <v>0.95603326093606933</v>
      </c>
      <c r="CR97" s="119">
        <v>0.96919104508466436</v>
      </c>
    </row>
    <row r="98" spans="1:96" x14ac:dyDescent="0.3">
      <c r="A98" s="254"/>
      <c r="B98" s="59" t="s">
        <v>76</v>
      </c>
      <c r="C98" s="119">
        <v>1.0136712892783202</v>
      </c>
      <c r="D98" s="119">
        <v>0.98953974624988639</v>
      </c>
      <c r="E98" s="119">
        <v>1.0087024507679954</v>
      </c>
      <c r="F98" s="119">
        <v>1.0353882994518946</v>
      </c>
      <c r="G98" s="119">
        <v>0.9813572660250911</v>
      </c>
      <c r="H98" s="119">
        <v>1.0340245220766928</v>
      </c>
      <c r="I98" s="119">
        <v>1.0742285431305303</v>
      </c>
      <c r="J98" s="119">
        <v>0.96628449128921556</v>
      </c>
      <c r="K98" s="119">
        <v>0.96526924333757458</v>
      </c>
      <c r="L98" s="119">
        <v>0.92244134852780102</v>
      </c>
      <c r="M98" s="119">
        <v>1.0541456678377192</v>
      </c>
      <c r="N98" s="119">
        <v>0.89900629458514347</v>
      </c>
      <c r="O98" s="119">
        <v>1.068237842919481</v>
      </c>
      <c r="P98" s="119">
        <v>1.0844839870109699</v>
      </c>
      <c r="Q98" s="119">
        <v>1.0835822288779964</v>
      </c>
      <c r="R98" s="119">
        <v>0.98588846098273386</v>
      </c>
      <c r="S98" s="119">
        <v>1.0519575477355618</v>
      </c>
      <c r="T98" s="119">
        <v>1.0206199813454784</v>
      </c>
      <c r="U98" s="119">
        <v>1.0794031829508512</v>
      </c>
      <c r="V98" s="119">
        <v>0.98199112393124011</v>
      </c>
      <c r="W98" s="119">
        <v>0.95085597039022973</v>
      </c>
      <c r="X98" s="119">
        <v>1.0921871533162555</v>
      </c>
      <c r="Y98" s="119">
        <v>1.2134519984455234</v>
      </c>
      <c r="Z98" s="119">
        <v>1.0676292332565895</v>
      </c>
      <c r="AA98" s="119">
        <v>1.043057987263005</v>
      </c>
      <c r="AB98" s="119">
        <v>0.99528549879377359</v>
      </c>
      <c r="AC98" s="119">
        <v>0.94584911747319622</v>
      </c>
      <c r="AD98" s="119">
        <v>0.99304427068266343</v>
      </c>
      <c r="AE98" s="119">
        <v>1.010743590254956</v>
      </c>
      <c r="AF98" s="119">
        <v>0.93981006600633554</v>
      </c>
      <c r="AG98" s="119">
        <v>1.0130404520469305</v>
      </c>
      <c r="AH98" s="119">
        <v>1.0258886263544493</v>
      </c>
      <c r="AI98" s="119">
        <v>0.89113442221310291</v>
      </c>
      <c r="AJ98" s="119">
        <v>0.93018868409199462</v>
      </c>
      <c r="AK98" s="119">
        <v>1.0485209767421255</v>
      </c>
      <c r="AL98" s="119">
        <v>1.0263494424089912</v>
      </c>
      <c r="AM98" s="119">
        <v>0.95093609277339686</v>
      </c>
      <c r="AN98" s="119">
        <v>1.0722862976423959</v>
      </c>
      <c r="AO98" s="119">
        <v>0.94354291832467829</v>
      </c>
      <c r="AP98" s="119">
        <v>0.93105196086766417</v>
      </c>
      <c r="AQ98" s="119">
        <v>0.99533694210121659</v>
      </c>
      <c r="AR98" s="119">
        <v>0.92457202292880847</v>
      </c>
      <c r="AS98" s="119">
        <v>0.98510180253413904</v>
      </c>
      <c r="AT98" s="119">
        <v>1.0067860240933793</v>
      </c>
      <c r="AU98" s="119">
        <v>0.95631556225788261</v>
      </c>
      <c r="AV98" s="119">
        <v>0.88629706842697131</v>
      </c>
      <c r="AW98" s="119">
        <v>0.97931347229342791</v>
      </c>
      <c r="AX98" s="119">
        <v>0.89718496578695173</v>
      </c>
      <c r="AY98" s="119">
        <v>0.89110719297583607</v>
      </c>
      <c r="AZ98" s="119">
        <v>0.92486265606508666</v>
      </c>
      <c r="BA98" s="119">
        <v>0.99186370783244315</v>
      </c>
      <c r="BB98" s="119">
        <v>1.0494917821815521</v>
      </c>
      <c r="BC98" s="119">
        <v>0.85828393992639596</v>
      </c>
      <c r="BD98" s="119">
        <v>0.9142116834015489</v>
      </c>
      <c r="BE98" s="119">
        <v>0.92391773713143521</v>
      </c>
      <c r="BF98" s="119">
        <v>1.0360591122810525</v>
      </c>
      <c r="BG98" s="119">
        <v>1.0302373988539233</v>
      </c>
      <c r="BH98" s="119">
        <v>0.9039841624801439</v>
      </c>
      <c r="BI98" s="119">
        <v>0.92500581861444697</v>
      </c>
      <c r="BJ98" s="119">
        <v>0.92320973363545422</v>
      </c>
      <c r="BK98" s="119">
        <v>0.91891552477028937</v>
      </c>
      <c r="BL98" s="119">
        <v>1.0097924257506152</v>
      </c>
      <c r="BM98" s="119">
        <v>0.90757383275818626</v>
      </c>
      <c r="BN98" s="119">
        <v>0.93255033522120878</v>
      </c>
      <c r="BO98" s="119">
        <v>0.95933633011615271</v>
      </c>
      <c r="BP98" s="119">
        <v>0.9658641106371525</v>
      </c>
      <c r="BQ98" s="119">
        <v>1.0226683868665463</v>
      </c>
      <c r="BR98" s="119">
        <v>1.0242607131603099</v>
      </c>
      <c r="BS98" s="119">
        <v>0.96874379999523819</v>
      </c>
      <c r="BT98" s="119">
        <v>0.91500292249287341</v>
      </c>
      <c r="BU98" s="119">
        <v>0.94708955434246933</v>
      </c>
      <c r="BV98" s="119">
        <v>0.88557387683885147</v>
      </c>
      <c r="BW98" s="119">
        <v>0.94099344458153367</v>
      </c>
      <c r="BX98" s="119">
        <v>0.9186074697722848</v>
      </c>
      <c r="BY98" s="119">
        <v>0.89039117841132476</v>
      </c>
      <c r="BZ98" s="119">
        <v>0.85176793464059319</v>
      </c>
      <c r="CA98" s="119">
        <v>0.8747881339807152</v>
      </c>
      <c r="CB98" s="119">
        <v>0.98874059996351127</v>
      </c>
      <c r="CC98" s="119">
        <v>0.97385718342075756</v>
      </c>
      <c r="CD98" s="119">
        <v>0.84058758971090597</v>
      </c>
      <c r="CE98" s="119">
        <v>0.89972186728468562</v>
      </c>
      <c r="CF98" s="119">
        <v>1.0415703804417942</v>
      </c>
      <c r="CG98" s="119">
        <v>0.87787086415554816</v>
      </c>
      <c r="CH98" s="119">
        <v>0.92603460981275543</v>
      </c>
      <c r="CI98" s="119">
        <v>1.0031177882507771</v>
      </c>
      <c r="CJ98" s="119">
        <v>0.93785857741164302</v>
      </c>
      <c r="CK98" s="119">
        <v>0.9003681639256822</v>
      </c>
      <c r="CL98" s="119">
        <v>0.85021979255670532</v>
      </c>
      <c r="CM98" s="119">
        <v>0.89353765830051057</v>
      </c>
      <c r="CN98" s="119">
        <v>0.91602868971312124</v>
      </c>
      <c r="CO98" s="119">
        <v>0.87791389905476647</v>
      </c>
      <c r="CP98" s="119">
        <v>1.0020454091635342</v>
      </c>
      <c r="CQ98" s="119">
        <v>0.94649310915686313</v>
      </c>
      <c r="CR98" s="119">
        <v>0.93656795669089776</v>
      </c>
    </row>
    <row r="99" spans="1:96" x14ac:dyDescent="0.3">
      <c r="A99" s="254"/>
      <c r="B99" s="59" t="s">
        <v>77</v>
      </c>
      <c r="C99" s="119">
        <v>1</v>
      </c>
      <c r="D99" s="119">
        <v>1</v>
      </c>
      <c r="E99" s="119">
        <v>1</v>
      </c>
      <c r="F99" s="119">
        <v>1</v>
      </c>
      <c r="G99" s="119">
        <v>1</v>
      </c>
      <c r="H99" s="119">
        <v>1</v>
      </c>
      <c r="I99" s="119">
        <v>1</v>
      </c>
      <c r="J99" s="119">
        <v>1</v>
      </c>
      <c r="K99" s="119">
        <v>1</v>
      </c>
      <c r="L99" s="119">
        <v>1</v>
      </c>
      <c r="M99" s="119">
        <v>1</v>
      </c>
      <c r="N99" s="119">
        <v>1</v>
      </c>
      <c r="O99" s="119">
        <v>1</v>
      </c>
      <c r="P99" s="119">
        <v>1</v>
      </c>
      <c r="Q99" s="119">
        <v>1</v>
      </c>
      <c r="R99" s="119">
        <v>1</v>
      </c>
      <c r="S99" s="119">
        <v>1</v>
      </c>
      <c r="T99" s="119">
        <v>1</v>
      </c>
      <c r="U99" s="119">
        <v>1</v>
      </c>
      <c r="V99" s="119">
        <v>1</v>
      </c>
      <c r="W99" s="119">
        <v>1</v>
      </c>
      <c r="X99" s="119">
        <v>1</v>
      </c>
      <c r="Y99" s="119">
        <v>1</v>
      </c>
      <c r="Z99" s="119">
        <v>1</v>
      </c>
      <c r="AA99" s="119">
        <v>1</v>
      </c>
      <c r="AB99" s="119">
        <v>1</v>
      </c>
      <c r="AC99" s="119">
        <v>1</v>
      </c>
      <c r="AD99" s="119">
        <v>1</v>
      </c>
      <c r="AE99" s="119">
        <v>1</v>
      </c>
      <c r="AF99" s="119">
        <v>1</v>
      </c>
      <c r="AG99" s="119">
        <v>1</v>
      </c>
      <c r="AH99" s="119">
        <v>1</v>
      </c>
      <c r="AI99" s="119">
        <v>1</v>
      </c>
      <c r="AJ99" s="119">
        <v>1</v>
      </c>
      <c r="AK99" s="119">
        <v>1</v>
      </c>
      <c r="AL99" s="119">
        <v>1</v>
      </c>
      <c r="AM99" s="119">
        <v>1</v>
      </c>
      <c r="AN99" s="119">
        <v>1</v>
      </c>
      <c r="AO99" s="119">
        <v>1</v>
      </c>
      <c r="AP99" s="119">
        <v>1</v>
      </c>
      <c r="AQ99" s="119">
        <v>1</v>
      </c>
      <c r="AR99" s="119">
        <v>1</v>
      </c>
      <c r="AS99" s="119">
        <v>1</v>
      </c>
      <c r="AT99" s="119">
        <v>1</v>
      </c>
      <c r="AU99" s="119">
        <v>1</v>
      </c>
      <c r="AV99" s="119">
        <v>1</v>
      </c>
      <c r="AW99" s="119">
        <v>1</v>
      </c>
      <c r="AX99" s="119">
        <v>1</v>
      </c>
      <c r="AY99" s="119">
        <v>1</v>
      </c>
      <c r="AZ99" s="119">
        <v>1</v>
      </c>
      <c r="BA99" s="119">
        <v>1</v>
      </c>
      <c r="BB99" s="119">
        <v>1</v>
      </c>
      <c r="BC99" s="119">
        <v>1</v>
      </c>
      <c r="BD99" s="119">
        <v>1</v>
      </c>
      <c r="BE99" s="119">
        <v>1</v>
      </c>
      <c r="BF99" s="119">
        <v>1</v>
      </c>
      <c r="BG99" s="119">
        <v>1</v>
      </c>
      <c r="BH99" s="119">
        <v>1</v>
      </c>
      <c r="BI99" s="119">
        <v>1</v>
      </c>
      <c r="BJ99" s="119">
        <v>1</v>
      </c>
      <c r="BK99" s="119">
        <v>1</v>
      </c>
      <c r="BL99" s="119">
        <v>1</v>
      </c>
      <c r="BM99" s="119">
        <v>1</v>
      </c>
      <c r="BN99" s="119">
        <v>1</v>
      </c>
      <c r="BO99" s="119">
        <v>1</v>
      </c>
      <c r="BP99" s="119">
        <v>1</v>
      </c>
      <c r="BQ99" s="119">
        <v>1</v>
      </c>
      <c r="BR99" s="119">
        <v>1</v>
      </c>
      <c r="BS99" s="119">
        <v>1</v>
      </c>
      <c r="BT99" s="119">
        <v>1</v>
      </c>
      <c r="BU99" s="119">
        <v>1</v>
      </c>
      <c r="BV99" s="119">
        <v>1</v>
      </c>
      <c r="BW99" s="119">
        <v>1</v>
      </c>
      <c r="BX99" s="119">
        <v>1</v>
      </c>
      <c r="BY99" s="119">
        <v>1</v>
      </c>
      <c r="BZ99" s="119">
        <v>1</v>
      </c>
      <c r="CA99" s="119">
        <v>1</v>
      </c>
      <c r="CB99" s="119">
        <v>1</v>
      </c>
      <c r="CC99" s="119">
        <v>1</v>
      </c>
      <c r="CD99" s="119">
        <v>1</v>
      </c>
      <c r="CE99" s="119">
        <v>1</v>
      </c>
      <c r="CF99" s="119">
        <v>1</v>
      </c>
      <c r="CG99" s="119">
        <v>1</v>
      </c>
      <c r="CH99" s="119">
        <v>1</v>
      </c>
      <c r="CI99" s="119">
        <v>1</v>
      </c>
      <c r="CJ99" s="119">
        <v>1</v>
      </c>
      <c r="CK99" s="119">
        <v>1</v>
      </c>
      <c r="CL99" s="119">
        <v>1</v>
      </c>
      <c r="CM99" s="119">
        <v>1</v>
      </c>
      <c r="CN99" s="119">
        <v>1</v>
      </c>
      <c r="CO99" s="119">
        <v>1</v>
      </c>
      <c r="CP99" s="119">
        <v>1</v>
      </c>
      <c r="CQ99" s="119">
        <v>1</v>
      </c>
      <c r="CR99" s="119">
        <v>1</v>
      </c>
    </row>
    <row r="100" spans="1:96" x14ac:dyDescent="0.3">
      <c r="A100" s="254"/>
      <c r="B100" s="59" t="s">
        <v>78</v>
      </c>
      <c r="C100" s="119">
        <v>1.1522531106394387</v>
      </c>
      <c r="D100" s="119">
        <v>1.054207468702862</v>
      </c>
      <c r="E100" s="119">
        <v>0.99235721024469781</v>
      </c>
      <c r="F100" s="119">
        <v>1.1370056595810183</v>
      </c>
      <c r="G100" s="119">
        <v>1.0579364542289196</v>
      </c>
      <c r="H100" s="119">
        <v>0.89264581356418859</v>
      </c>
      <c r="I100" s="119">
        <v>1.0179092526357525</v>
      </c>
      <c r="J100" s="119">
        <v>0.97089095723771945</v>
      </c>
      <c r="K100" s="119">
        <v>0.89691676186831892</v>
      </c>
      <c r="L100" s="119">
        <v>0.87996856935885936</v>
      </c>
      <c r="M100" s="119">
        <v>1.1187915864570086</v>
      </c>
      <c r="N100" s="119">
        <v>0.96701460133270944</v>
      </c>
      <c r="O100" s="119">
        <v>0.9219697996479489</v>
      </c>
      <c r="P100" s="119">
        <v>1.0003137561851803</v>
      </c>
      <c r="Q100" s="119">
        <v>1.066414038672745</v>
      </c>
      <c r="R100" s="119">
        <v>0.90918998207609869</v>
      </c>
      <c r="S100" s="119">
        <v>1.0008881365810578</v>
      </c>
      <c r="T100" s="119">
        <v>0.94912329993739941</v>
      </c>
      <c r="U100" s="119">
        <v>0.93312543315787944</v>
      </c>
      <c r="V100" s="119">
        <v>0.78944418211092249</v>
      </c>
      <c r="W100" s="119">
        <v>0.87508803694058745</v>
      </c>
      <c r="X100" s="119">
        <v>0.97563212782886966</v>
      </c>
      <c r="Y100" s="119">
        <v>0.93452268108737113</v>
      </c>
      <c r="Z100" s="119">
        <v>0.93767139141054534</v>
      </c>
      <c r="AA100" s="119">
        <v>1.0495698440222487</v>
      </c>
      <c r="AB100" s="119">
        <v>1.0212958717564764</v>
      </c>
      <c r="AC100" s="119">
        <v>0.88453696688470618</v>
      </c>
      <c r="AD100" s="119">
        <v>1.0595348337844666</v>
      </c>
      <c r="AE100" s="119">
        <v>1.0329720628621999</v>
      </c>
      <c r="AF100" s="119">
        <v>0.98041738505855547</v>
      </c>
      <c r="AG100" s="119">
        <v>0.85119708969346952</v>
      </c>
      <c r="AH100" s="119">
        <v>0.89762394539428192</v>
      </c>
      <c r="AI100" s="119">
        <v>0.94443761576788265</v>
      </c>
      <c r="AJ100" s="119">
        <v>0.8269827265709736</v>
      </c>
      <c r="AK100" s="119">
        <v>1.0175028673762128</v>
      </c>
      <c r="AL100" s="119">
        <v>0.93289578182347077</v>
      </c>
      <c r="AM100" s="119">
        <v>0.91159132929181774</v>
      </c>
      <c r="AN100" s="119">
        <v>0.92539528003742744</v>
      </c>
      <c r="AO100" s="119">
        <v>1.0220476024967893</v>
      </c>
      <c r="AP100" s="119">
        <v>0.78127619334027554</v>
      </c>
      <c r="AQ100" s="119">
        <v>0.79296211323025434</v>
      </c>
      <c r="AR100" s="119">
        <v>0.95879527274889764</v>
      </c>
      <c r="AS100" s="119">
        <v>0.91412973463286018</v>
      </c>
      <c r="AT100" s="119">
        <v>0.91916902438950865</v>
      </c>
      <c r="AU100" s="119">
        <v>0.93209723573732894</v>
      </c>
      <c r="AV100" s="119">
        <v>0.89416382257968685</v>
      </c>
      <c r="AW100" s="119">
        <v>0.90866024925287392</v>
      </c>
      <c r="AX100" s="119">
        <v>0.93350079780948536</v>
      </c>
      <c r="AY100" s="119">
        <v>1.0309153103125381</v>
      </c>
      <c r="AZ100" s="119">
        <v>1.0079654640391615</v>
      </c>
      <c r="BA100" s="119">
        <v>0.94992167309267794</v>
      </c>
      <c r="BB100" s="119">
        <v>0.89185817571329151</v>
      </c>
      <c r="BC100" s="119">
        <v>0.74808315390512592</v>
      </c>
      <c r="BD100" s="119">
        <v>0.74632947688089479</v>
      </c>
      <c r="BE100" s="119">
        <v>0.8203922352727917</v>
      </c>
      <c r="BF100" s="119">
        <v>0.94288961516045022</v>
      </c>
      <c r="BG100" s="119">
        <v>0.8613492345767928</v>
      </c>
      <c r="BH100" s="119">
        <v>0.82521208698612125</v>
      </c>
      <c r="BI100" s="119">
        <v>0.85215128829778231</v>
      </c>
      <c r="BJ100" s="119">
        <v>0.92492827825533153</v>
      </c>
      <c r="BK100" s="119">
        <v>0.79727170167854877</v>
      </c>
      <c r="BL100" s="119">
        <v>0.75680046230997688</v>
      </c>
      <c r="BM100" s="119">
        <v>0.85272796353314162</v>
      </c>
      <c r="BN100" s="119">
        <v>0.90771982968806098</v>
      </c>
      <c r="BO100" s="119">
        <v>0.84717292568706692</v>
      </c>
      <c r="BP100" s="119">
        <v>0.88676507089949563</v>
      </c>
      <c r="BQ100" s="119">
        <v>0.93434661091415794</v>
      </c>
      <c r="BR100" s="119">
        <v>0.73562644900162777</v>
      </c>
      <c r="BS100" s="119">
        <v>0.90625827777679624</v>
      </c>
      <c r="BT100" s="119">
        <v>0.75821495099624958</v>
      </c>
      <c r="BU100" s="119">
        <v>0.90462328688837745</v>
      </c>
      <c r="BV100" s="119">
        <v>0.79549137020185312</v>
      </c>
      <c r="BW100" s="119">
        <v>0.72525301473737802</v>
      </c>
      <c r="BX100" s="119">
        <v>0.88796734782123921</v>
      </c>
      <c r="BY100" s="119">
        <v>0.82083893315183043</v>
      </c>
      <c r="BZ100" s="119">
        <v>0.76653939620471268</v>
      </c>
      <c r="CA100" s="119">
        <v>0.81149084945467387</v>
      </c>
      <c r="CB100" s="119">
        <v>0.89472702819541405</v>
      </c>
      <c r="CC100" s="119">
        <v>0.90156071487154943</v>
      </c>
      <c r="CD100" s="119">
        <v>0.74729187491917282</v>
      </c>
      <c r="CE100" s="119">
        <v>0.89278375971998203</v>
      </c>
      <c r="CF100" s="119">
        <v>0.89686989144605611</v>
      </c>
      <c r="CG100" s="119">
        <v>0.82751392597850915</v>
      </c>
      <c r="CH100" s="119">
        <v>0.76368135712053276</v>
      </c>
      <c r="CI100" s="119">
        <v>0.90675349779459502</v>
      </c>
      <c r="CJ100" s="119">
        <v>0.7439011630673098</v>
      </c>
      <c r="CK100" s="119">
        <v>0.75001231579540839</v>
      </c>
      <c r="CL100" s="119">
        <v>0.77298486274774991</v>
      </c>
      <c r="CM100" s="119">
        <v>0.75310400310497916</v>
      </c>
      <c r="CN100" s="119">
        <v>0.76710153520469204</v>
      </c>
      <c r="CO100" s="119">
        <v>0.7089349765281473</v>
      </c>
      <c r="CP100" s="119">
        <v>0.86614123408074173</v>
      </c>
      <c r="CQ100" s="119">
        <v>0.77648191776556075</v>
      </c>
      <c r="CR100" s="119">
        <v>0.92254099970489301</v>
      </c>
    </row>
    <row r="101" spans="1:96" x14ac:dyDescent="0.3">
      <c r="A101" s="254"/>
      <c r="B101" s="59" t="s">
        <v>96</v>
      </c>
      <c r="C101" s="119">
        <v>0.98629903853766987</v>
      </c>
      <c r="D101" s="119">
        <v>1.0004802363937362</v>
      </c>
      <c r="E101" s="119">
        <v>1.0329159592164672</v>
      </c>
      <c r="F101" s="119">
        <v>0.99152915036081835</v>
      </c>
      <c r="G101" s="119">
        <v>0.996965637660993</v>
      </c>
      <c r="H101" s="119">
        <v>1.0396701999780296</v>
      </c>
      <c r="I101" s="119">
        <v>1.0002578324140796</v>
      </c>
      <c r="J101" s="119">
        <v>1.0062707516125391</v>
      </c>
      <c r="K101" s="119">
        <v>0.99575046618858298</v>
      </c>
      <c r="L101" s="119">
        <v>1.0035136408273762</v>
      </c>
      <c r="M101" s="119">
        <v>0.9960290507542694</v>
      </c>
      <c r="N101" s="119">
        <v>0.9974008792656579</v>
      </c>
      <c r="O101" s="119">
        <v>1.0248826363291894</v>
      </c>
      <c r="P101" s="119">
        <v>0.98807367896173348</v>
      </c>
      <c r="Q101" s="119">
        <v>1.0227091969386473</v>
      </c>
      <c r="R101" s="119">
        <v>0.99771443294350315</v>
      </c>
      <c r="S101" s="119">
        <v>1.0067812822181965</v>
      </c>
      <c r="T101" s="119">
        <v>1.0014093447741266</v>
      </c>
      <c r="U101" s="119">
        <v>0.99897382403380297</v>
      </c>
      <c r="V101" s="119">
        <v>0.97815649155812645</v>
      </c>
      <c r="W101" s="119">
        <v>0.98910948389126452</v>
      </c>
      <c r="X101" s="119">
        <v>1.0186778540657733</v>
      </c>
      <c r="Y101" s="119">
        <v>1.0134700966128622</v>
      </c>
      <c r="Z101" s="119">
        <v>1.0048027063345113</v>
      </c>
      <c r="AA101" s="119">
        <v>0.99950720011215344</v>
      </c>
      <c r="AB101" s="119">
        <v>1.004441500048705</v>
      </c>
      <c r="AC101" s="119">
        <v>0.99953520271421481</v>
      </c>
      <c r="AD101" s="119">
        <v>1.0301410110069404</v>
      </c>
      <c r="AE101" s="119">
        <v>1.0027129984173597</v>
      </c>
      <c r="AF101" s="119">
        <v>1.0051460295085259</v>
      </c>
      <c r="AG101" s="119">
        <v>0.99810272773679176</v>
      </c>
      <c r="AH101" s="119">
        <v>1.0243278747149738</v>
      </c>
      <c r="AI101" s="119">
        <v>0.99949127970388074</v>
      </c>
      <c r="AJ101" s="119">
        <v>0.98183532252927697</v>
      </c>
      <c r="AK101" s="119">
        <v>1.0213568818617593</v>
      </c>
      <c r="AL101" s="119">
        <v>1.0072863403652799</v>
      </c>
      <c r="AM101" s="119">
        <v>0.98590633528067473</v>
      </c>
      <c r="AN101" s="119">
        <v>0.98155798403783978</v>
      </c>
      <c r="AO101" s="119">
        <v>0.99843104629297474</v>
      </c>
      <c r="AP101" s="119">
        <v>0.983358172389864</v>
      </c>
      <c r="AQ101" s="119">
        <v>1.0007032419736377</v>
      </c>
      <c r="AR101" s="119">
        <v>0.9949786884057733</v>
      </c>
      <c r="AS101" s="119">
        <v>0.98025102932938557</v>
      </c>
      <c r="AT101" s="119">
        <v>1.0301358253403559</v>
      </c>
      <c r="AU101" s="119">
        <v>1.0077826690574541</v>
      </c>
      <c r="AV101" s="119">
        <v>0.9736415859267239</v>
      </c>
      <c r="AW101" s="119">
        <v>1.0104441794907622</v>
      </c>
      <c r="AX101" s="119">
        <v>1.006868191150817</v>
      </c>
      <c r="AY101" s="119">
        <v>1.0150277324949075</v>
      </c>
      <c r="AZ101" s="119">
        <v>1.0208359721575291</v>
      </c>
      <c r="BA101" s="119">
        <v>1.0008681095947753</v>
      </c>
      <c r="BB101" s="119">
        <v>1.0108571760941847</v>
      </c>
      <c r="BC101" s="119">
        <v>0.96401327908698486</v>
      </c>
      <c r="BD101" s="119">
        <v>0.96841931750301047</v>
      </c>
      <c r="BE101" s="119">
        <v>1.0499919631731258</v>
      </c>
      <c r="BF101" s="119">
        <v>1.019294180908018</v>
      </c>
      <c r="BG101" s="119">
        <v>1.0140899247472004</v>
      </c>
      <c r="BH101" s="119">
        <v>0.9821187871817616</v>
      </c>
      <c r="BI101" s="119">
        <v>0.99925853203880466</v>
      </c>
      <c r="BJ101" s="119">
        <v>0.97187732775405422</v>
      </c>
      <c r="BK101" s="119">
        <v>1.0026486243394401</v>
      </c>
      <c r="BL101" s="119">
        <v>0.99855056126925168</v>
      </c>
      <c r="BM101" s="119">
        <v>1.0092607659454318</v>
      </c>
      <c r="BN101" s="119">
        <v>0.98701540595781756</v>
      </c>
      <c r="BO101" s="119">
        <v>0.99605653455733467</v>
      </c>
      <c r="BP101" s="119">
        <v>1.0136359788188629</v>
      </c>
      <c r="BQ101" s="119">
        <v>1.0108774749507679</v>
      </c>
      <c r="BR101" s="119">
        <v>0.98702604885149103</v>
      </c>
      <c r="BS101" s="119">
        <v>1.0007146313203414</v>
      </c>
      <c r="BT101" s="119">
        <v>0.97146534184465794</v>
      </c>
      <c r="BU101" s="119">
        <v>0.99267505115383459</v>
      </c>
      <c r="BV101" s="119">
        <v>1.011958558192118</v>
      </c>
      <c r="BW101" s="119">
        <v>0.9870784865933756</v>
      </c>
      <c r="BX101" s="119">
        <v>0.98749662112777559</v>
      </c>
      <c r="BY101" s="119">
        <v>0.99165584406506757</v>
      </c>
      <c r="BZ101" s="119">
        <v>0.94693707844291086</v>
      </c>
      <c r="CA101" s="119">
        <v>0.99002589890621773</v>
      </c>
      <c r="CB101" s="119">
        <v>0.99516515638379521</v>
      </c>
      <c r="CC101" s="119">
        <v>0.99057222978060311</v>
      </c>
      <c r="CD101" s="119">
        <v>0.99513421694839332</v>
      </c>
      <c r="CE101" s="119">
        <v>0.99764615817968449</v>
      </c>
      <c r="CF101" s="119">
        <v>1.0115192193826334</v>
      </c>
      <c r="CG101" s="119">
        <v>0.98381053489713299</v>
      </c>
      <c r="CH101" s="119">
        <v>0.97318166720422283</v>
      </c>
      <c r="CI101" s="119">
        <v>1.0143719418482706</v>
      </c>
      <c r="CJ101" s="119">
        <v>0.98178368778978053</v>
      </c>
      <c r="CK101" s="119">
        <v>0.98677339941985476</v>
      </c>
      <c r="CL101" s="119">
        <v>0.96918388589726878</v>
      </c>
      <c r="CM101" s="119">
        <v>0.98415429225493423</v>
      </c>
      <c r="CN101" s="119">
        <v>0.98592844018539427</v>
      </c>
      <c r="CO101" s="119">
        <v>0.97372550600974916</v>
      </c>
      <c r="CP101" s="119">
        <v>1.0098381669982679</v>
      </c>
      <c r="CQ101" s="119">
        <v>0.99292598002847254</v>
      </c>
      <c r="CR101" s="119">
        <v>1.0320550119662832</v>
      </c>
    </row>
    <row r="102" spans="1:96" x14ac:dyDescent="0.3">
      <c r="A102" s="254"/>
      <c r="B102" s="59" t="s">
        <v>80</v>
      </c>
      <c r="C102" s="119">
        <v>1</v>
      </c>
      <c r="D102" s="119">
        <v>1</v>
      </c>
      <c r="E102" s="119">
        <v>1</v>
      </c>
      <c r="F102" s="119">
        <v>1</v>
      </c>
      <c r="G102" s="119">
        <v>1</v>
      </c>
      <c r="H102" s="119">
        <v>1</v>
      </c>
      <c r="I102" s="119">
        <v>1</v>
      </c>
      <c r="J102" s="119">
        <v>1</v>
      </c>
      <c r="K102" s="119">
        <v>1</v>
      </c>
      <c r="L102" s="119">
        <v>1</v>
      </c>
      <c r="M102" s="119">
        <v>1</v>
      </c>
      <c r="N102" s="119">
        <v>1</v>
      </c>
      <c r="O102" s="119">
        <v>1</v>
      </c>
      <c r="P102" s="119">
        <v>1</v>
      </c>
      <c r="Q102" s="119">
        <v>1</v>
      </c>
      <c r="R102" s="119">
        <v>1</v>
      </c>
      <c r="S102" s="119">
        <v>1</v>
      </c>
      <c r="T102" s="119">
        <v>1</v>
      </c>
      <c r="U102" s="119">
        <v>1</v>
      </c>
      <c r="V102" s="119">
        <v>1</v>
      </c>
      <c r="W102" s="119">
        <v>1</v>
      </c>
      <c r="X102" s="119">
        <v>1</v>
      </c>
      <c r="Y102" s="119">
        <v>1</v>
      </c>
      <c r="Z102" s="119">
        <v>1</v>
      </c>
      <c r="AA102" s="119">
        <v>1</v>
      </c>
      <c r="AB102" s="119">
        <v>1</v>
      </c>
      <c r="AC102" s="119">
        <v>1</v>
      </c>
      <c r="AD102" s="119">
        <v>1</v>
      </c>
      <c r="AE102" s="119">
        <v>1</v>
      </c>
      <c r="AF102" s="119">
        <v>1</v>
      </c>
      <c r="AG102" s="119">
        <v>1</v>
      </c>
      <c r="AH102" s="119">
        <v>1</v>
      </c>
      <c r="AI102" s="119">
        <v>1</v>
      </c>
      <c r="AJ102" s="119">
        <v>1</v>
      </c>
      <c r="AK102" s="119">
        <v>1</v>
      </c>
      <c r="AL102" s="119">
        <v>1</v>
      </c>
      <c r="AM102" s="119">
        <v>1</v>
      </c>
      <c r="AN102" s="119">
        <v>1</v>
      </c>
      <c r="AO102" s="119">
        <v>1</v>
      </c>
      <c r="AP102" s="119">
        <v>1</v>
      </c>
      <c r="AQ102" s="119">
        <v>1</v>
      </c>
      <c r="AR102" s="119">
        <v>1</v>
      </c>
      <c r="AS102" s="119">
        <v>1</v>
      </c>
      <c r="AT102" s="119">
        <v>1</v>
      </c>
      <c r="AU102" s="119">
        <v>1</v>
      </c>
      <c r="AV102" s="119">
        <v>1</v>
      </c>
      <c r="AW102" s="119">
        <v>1</v>
      </c>
      <c r="AX102" s="119">
        <v>1</v>
      </c>
      <c r="AY102" s="119">
        <v>1</v>
      </c>
      <c r="AZ102" s="119">
        <v>1</v>
      </c>
      <c r="BA102" s="119">
        <v>1</v>
      </c>
      <c r="BB102" s="119">
        <v>1</v>
      </c>
      <c r="BC102" s="119">
        <v>1</v>
      </c>
      <c r="BD102" s="119">
        <v>1</v>
      </c>
      <c r="BE102" s="119">
        <v>1</v>
      </c>
      <c r="BF102" s="119">
        <v>1</v>
      </c>
      <c r="BG102" s="119">
        <v>1</v>
      </c>
      <c r="BH102" s="119">
        <v>1</v>
      </c>
      <c r="BI102" s="119">
        <v>1</v>
      </c>
      <c r="BJ102" s="119">
        <v>1</v>
      </c>
      <c r="BK102" s="119">
        <v>1</v>
      </c>
      <c r="BL102" s="119">
        <v>1</v>
      </c>
      <c r="BM102" s="119">
        <v>1</v>
      </c>
      <c r="BN102" s="119">
        <v>1</v>
      </c>
      <c r="BO102" s="119">
        <v>1</v>
      </c>
      <c r="BP102" s="119">
        <v>1</v>
      </c>
      <c r="BQ102" s="119">
        <v>1</v>
      </c>
      <c r="BR102" s="119">
        <v>1</v>
      </c>
      <c r="BS102" s="119">
        <v>1</v>
      </c>
      <c r="BT102" s="119">
        <v>1</v>
      </c>
      <c r="BU102" s="119">
        <v>1</v>
      </c>
      <c r="BV102" s="119">
        <v>1</v>
      </c>
      <c r="BW102" s="119">
        <v>1</v>
      </c>
      <c r="BX102" s="119">
        <v>1</v>
      </c>
      <c r="BY102" s="119">
        <v>1</v>
      </c>
      <c r="BZ102" s="119">
        <v>1</v>
      </c>
      <c r="CA102" s="119">
        <v>1</v>
      </c>
      <c r="CB102" s="119">
        <v>1</v>
      </c>
      <c r="CC102" s="119">
        <v>1</v>
      </c>
      <c r="CD102" s="119">
        <v>1</v>
      </c>
      <c r="CE102" s="119">
        <v>1</v>
      </c>
      <c r="CF102" s="119">
        <v>1</v>
      </c>
      <c r="CG102" s="119">
        <v>1</v>
      </c>
      <c r="CH102" s="119">
        <v>1</v>
      </c>
      <c r="CI102" s="119">
        <v>1</v>
      </c>
      <c r="CJ102" s="119">
        <v>1</v>
      </c>
      <c r="CK102" s="119">
        <v>1</v>
      </c>
      <c r="CL102" s="119">
        <v>1</v>
      </c>
      <c r="CM102" s="119">
        <v>1</v>
      </c>
      <c r="CN102" s="119">
        <v>1</v>
      </c>
      <c r="CO102" s="119">
        <v>1</v>
      </c>
      <c r="CP102" s="119">
        <v>1</v>
      </c>
      <c r="CQ102" s="119">
        <v>1</v>
      </c>
      <c r="CR102" s="119">
        <v>1</v>
      </c>
    </row>
    <row r="103" spans="1:96" x14ac:dyDescent="0.3">
      <c r="A103" s="254"/>
      <c r="B103" s="59" t="s">
        <v>81</v>
      </c>
      <c r="C103" s="119">
        <v>1</v>
      </c>
      <c r="D103" s="119">
        <v>1</v>
      </c>
      <c r="E103" s="119">
        <v>1</v>
      </c>
      <c r="F103" s="119">
        <v>1</v>
      </c>
      <c r="G103" s="119">
        <v>1</v>
      </c>
      <c r="H103" s="119">
        <v>1</v>
      </c>
      <c r="I103" s="119">
        <v>1</v>
      </c>
      <c r="J103" s="119">
        <v>1</v>
      </c>
      <c r="K103" s="119">
        <v>1</v>
      </c>
      <c r="L103" s="119">
        <v>1</v>
      </c>
      <c r="M103" s="119">
        <v>1</v>
      </c>
      <c r="N103" s="119">
        <v>1</v>
      </c>
      <c r="O103" s="119">
        <v>1</v>
      </c>
      <c r="P103" s="119">
        <v>1</v>
      </c>
      <c r="Q103" s="119">
        <v>1</v>
      </c>
      <c r="R103" s="119">
        <v>1</v>
      </c>
      <c r="S103" s="119">
        <v>1</v>
      </c>
      <c r="T103" s="119">
        <v>1</v>
      </c>
      <c r="U103" s="119">
        <v>1</v>
      </c>
      <c r="V103" s="119">
        <v>1</v>
      </c>
      <c r="W103" s="119">
        <v>1</v>
      </c>
      <c r="X103" s="119">
        <v>1</v>
      </c>
      <c r="Y103" s="119">
        <v>1</v>
      </c>
      <c r="Z103" s="119">
        <v>1</v>
      </c>
      <c r="AA103" s="119">
        <v>1</v>
      </c>
      <c r="AB103" s="119">
        <v>1</v>
      </c>
      <c r="AC103" s="119">
        <v>1</v>
      </c>
      <c r="AD103" s="119">
        <v>1</v>
      </c>
      <c r="AE103" s="119">
        <v>1</v>
      </c>
      <c r="AF103" s="119">
        <v>1</v>
      </c>
      <c r="AG103" s="119">
        <v>1</v>
      </c>
      <c r="AH103" s="119">
        <v>1</v>
      </c>
      <c r="AI103" s="119">
        <v>1</v>
      </c>
      <c r="AJ103" s="119">
        <v>1</v>
      </c>
      <c r="AK103" s="119">
        <v>1</v>
      </c>
      <c r="AL103" s="119">
        <v>1</v>
      </c>
      <c r="AM103" s="119">
        <v>1</v>
      </c>
      <c r="AN103" s="119">
        <v>1</v>
      </c>
      <c r="AO103" s="119">
        <v>1</v>
      </c>
      <c r="AP103" s="119">
        <v>1</v>
      </c>
      <c r="AQ103" s="119">
        <v>1</v>
      </c>
      <c r="AR103" s="119">
        <v>1</v>
      </c>
      <c r="AS103" s="119">
        <v>1</v>
      </c>
      <c r="AT103" s="119">
        <v>1</v>
      </c>
      <c r="AU103" s="119">
        <v>1</v>
      </c>
      <c r="AV103" s="119">
        <v>1</v>
      </c>
      <c r="AW103" s="119">
        <v>1</v>
      </c>
      <c r="AX103" s="119">
        <v>1</v>
      </c>
      <c r="AY103" s="119">
        <v>1</v>
      </c>
      <c r="AZ103" s="119">
        <v>1</v>
      </c>
      <c r="BA103" s="119">
        <v>1</v>
      </c>
      <c r="BB103" s="119">
        <v>1</v>
      </c>
      <c r="BC103" s="119">
        <v>1</v>
      </c>
      <c r="BD103" s="119">
        <v>1</v>
      </c>
      <c r="BE103" s="119">
        <v>1</v>
      </c>
      <c r="BF103" s="119">
        <v>1</v>
      </c>
      <c r="BG103" s="119">
        <v>1</v>
      </c>
      <c r="BH103" s="119">
        <v>1</v>
      </c>
      <c r="BI103" s="119">
        <v>1</v>
      </c>
      <c r="BJ103" s="119">
        <v>1</v>
      </c>
      <c r="BK103" s="119">
        <v>1</v>
      </c>
      <c r="BL103" s="119">
        <v>1</v>
      </c>
      <c r="BM103" s="119">
        <v>1</v>
      </c>
      <c r="BN103" s="119">
        <v>1</v>
      </c>
      <c r="BO103" s="119">
        <v>1</v>
      </c>
      <c r="BP103" s="119">
        <v>1</v>
      </c>
      <c r="BQ103" s="119">
        <v>1</v>
      </c>
      <c r="BR103" s="119">
        <v>1</v>
      </c>
      <c r="BS103" s="119">
        <v>1</v>
      </c>
      <c r="BT103" s="119">
        <v>1</v>
      </c>
      <c r="BU103" s="119">
        <v>1</v>
      </c>
      <c r="BV103" s="119">
        <v>1</v>
      </c>
      <c r="BW103" s="119">
        <v>1</v>
      </c>
      <c r="BX103" s="119">
        <v>1</v>
      </c>
      <c r="BY103" s="119">
        <v>1</v>
      </c>
      <c r="BZ103" s="119">
        <v>1</v>
      </c>
      <c r="CA103" s="119">
        <v>1</v>
      </c>
      <c r="CB103" s="119">
        <v>1</v>
      </c>
      <c r="CC103" s="119">
        <v>1</v>
      </c>
      <c r="CD103" s="119">
        <v>1</v>
      </c>
      <c r="CE103" s="119">
        <v>1</v>
      </c>
      <c r="CF103" s="119">
        <v>1</v>
      </c>
      <c r="CG103" s="119">
        <v>1</v>
      </c>
      <c r="CH103" s="119">
        <v>1</v>
      </c>
      <c r="CI103" s="119">
        <v>1</v>
      </c>
      <c r="CJ103" s="119">
        <v>1</v>
      </c>
      <c r="CK103" s="119">
        <v>1</v>
      </c>
      <c r="CL103" s="119">
        <v>1</v>
      </c>
      <c r="CM103" s="119">
        <v>1</v>
      </c>
      <c r="CN103" s="119">
        <v>1</v>
      </c>
      <c r="CO103" s="119">
        <v>1</v>
      </c>
      <c r="CP103" s="119">
        <v>1</v>
      </c>
      <c r="CQ103" s="119">
        <v>1</v>
      </c>
      <c r="CR103" s="119">
        <v>1</v>
      </c>
    </row>
    <row r="104" spans="1:96" x14ac:dyDescent="0.3">
      <c r="A104" s="254"/>
      <c r="B104" s="59" t="s">
        <v>82</v>
      </c>
      <c r="C104" s="119">
        <v>0.96316426050027037</v>
      </c>
      <c r="D104" s="119">
        <v>0.99732677107778867</v>
      </c>
      <c r="E104" s="119">
        <v>0.99143333247507259</v>
      </c>
      <c r="F104" s="119">
        <v>0.9928241851174896</v>
      </c>
      <c r="G104" s="119">
        <v>1.0137180080729618</v>
      </c>
      <c r="H104" s="119">
        <v>1.0033746723876089</v>
      </c>
      <c r="I104" s="119">
        <v>1.0246299782518142</v>
      </c>
      <c r="J104" s="119">
        <v>1.0079885564223487</v>
      </c>
      <c r="K104" s="119">
        <v>1.0028447289584721</v>
      </c>
      <c r="L104" s="119">
        <v>1.0156579318858217</v>
      </c>
      <c r="M104" s="119">
        <v>1.0281818435355696</v>
      </c>
      <c r="N104" s="119">
        <v>1.0311184012064851</v>
      </c>
      <c r="O104" s="119">
        <v>0.99661997920778489</v>
      </c>
      <c r="P104" s="119">
        <v>1.0743201245474745</v>
      </c>
      <c r="Q104" s="119">
        <v>1.0403166996817703</v>
      </c>
      <c r="R104" s="119">
        <v>1.0011267425508679</v>
      </c>
      <c r="S104" s="119">
        <v>1.0311616925764746</v>
      </c>
      <c r="T104" s="119">
        <v>1.0515324783433473</v>
      </c>
      <c r="U104" s="119">
        <v>1.0515185203864041</v>
      </c>
      <c r="V104" s="119">
        <v>1.0434944751031614</v>
      </c>
      <c r="W104" s="119">
        <v>1.0602622228371303</v>
      </c>
      <c r="X104" s="119">
        <v>1.032547758895825</v>
      </c>
      <c r="Y104" s="119">
        <v>1.0990448927167116</v>
      </c>
      <c r="Z104" s="119">
        <v>1.0412957223153279</v>
      </c>
      <c r="AA104" s="119">
        <v>1.0291392212750869</v>
      </c>
      <c r="AB104" s="119">
        <v>0.99654671051898835</v>
      </c>
      <c r="AC104" s="119">
        <v>1.0135813406579381</v>
      </c>
      <c r="AD104" s="119">
        <v>1.0335309310431193</v>
      </c>
      <c r="AE104" s="119">
        <v>1.0287310328937005</v>
      </c>
      <c r="AF104" s="119">
        <v>1.0716523469007722</v>
      </c>
      <c r="AG104" s="119">
        <v>1.0694898786038483</v>
      </c>
      <c r="AH104" s="119">
        <v>1.00083470256832</v>
      </c>
      <c r="AI104" s="119">
        <v>1.0862272358082334</v>
      </c>
      <c r="AJ104" s="119">
        <v>1.0704597302577719</v>
      </c>
      <c r="AK104" s="119">
        <v>1.0655680977315924</v>
      </c>
      <c r="AL104" s="119">
        <v>0.994946553128226</v>
      </c>
      <c r="AM104" s="119">
        <v>1.0727454014003386</v>
      </c>
      <c r="AN104" s="119">
        <v>1.0569607868614246</v>
      </c>
      <c r="AO104" s="119">
        <v>1.0288243469568454</v>
      </c>
      <c r="AP104" s="119">
        <v>1.0779717657265746</v>
      </c>
      <c r="AQ104" s="119">
        <v>1.0699581364585242</v>
      </c>
      <c r="AR104" s="119">
        <v>1.0653425399645511</v>
      </c>
      <c r="AS104" s="119">
        <v>1.0681663364972946</v>
      </c>
      <c r="AT104" s="119">
        <v>1.0661647966577072</v>
      </c>
      <c r="AU104" s="119">
        <v>1.1177934395184739</v>
      </c>
      <c r="AV104" s="119">
        <v>1.1426552400377668</v>
      </c>
      <c r="AW104" s="119">
        <v>1.0702019042635513</v>
      </c>
      <c r="AX104" s="119">
        <v>1.0824432674207909</v>
      </c>
      <c r="AY104" s="119">
        <v>1.0959947779147865</v>
      </c>
      <c r="AZ104" s="119">
        <v>1.1122866276008025</v>
      </c>
      <c r="BA104" s="119">
        <v>1.1122887869863882</v>
      </c>
      <c r="BB104" s="119">
        <v>1.0396217657826479</v>
      </c>
      <c r="BC104" s="119">
        <v>1.08284919838968</v>
      </c>
      <c r="BD104" s="119">
        <v>1.0920992206443951</v>
      </c>
      <c r="BE104" s="119">
        <v>1.0412998376516052</v>
      </c>
      <c r="BF104" s="119">
        <v>1.128091072919932</v>
      </c>
      <c r="BG104" s="119">
        <v>1.0705327243919645</v>
      </c>
      <c r="BH104" s="119">
        <v>1.0614394905388223</v>
      </c>
      <c r="BI104" s="119">
        <v>1.0628974595713752</v>
      </c>
      <c r="BJ104" s="119">
        <v>1.1106580224159928</v>
      </c>
      <c r="BK104" s="119">
        <v>1.0380000986811011</v>
      </c>
      <c r="BL104" s="119">
        <v>1.0752270669163444</v>
      </c>
      <c r="BM104" s="119">
        <v>1.0429274918472007</v>
      </c>
      <c r="BN104" s="119">
        <v>1.1113184076250155</v>
      </c>
      <c r="BO104" s="119">
        <v>1.1051703437131351</v>
      </c>
      <c r="BP104" s="119">
        <v>1.1259029760310424</v>
      </c>
      <c r="BQ104" s="119">
        <v>1.0817031532388772</v>
      </c>
      <c r="BR104" s="119">
        <v>1.0644417063069713</v>
      </c>
      <c r="BS104" s="119">
        <v>1.1230789365772931</v>
      </c>
      <c r="BT104" s="119">
        <v>1.0978016561998176</v>
      </c>
      <c r="BU104" s="119">
        <v>1.1117812775433675</v>
      </c>
      <c r="BV104" s="119">
        <v>1.0506026772113064</v>
      </c>
      <c r="BW104" s="119">
        <v>1.1330518667616889</v>
      </c>
      <c r="BX104" s="119">
        <v>1.1055040600230597</v>
      </c>
      <c r="BY104" s="119">
        <v>1.1391707765049419</v>
      </c>
      <c r="BZ104" s="119">
        <v>1.1093005601643109</v>
      </c>
      <c r="CA104" s="119">
        <v>1.1240480320275006</v>
      </c>
      <c r="CB104" s="119">
        <v>1.0777556316690584</v>
      </c>
      <c r="CC104" s="119">
        <v>1.1264343687186489</v>
      </c>
      <c r="CD104" s="119">
        <v>1.0785229439218349</v>
      </c>
      <c r="CE104" s="119">
        <v>1.0544819955402986</v>
      </c>
      <c r="CF104" s="119">
        <v>1.1067149258875744</v>
      </c>
      <c r="CG104" s="119">
        <v>1.1249985519898835</v>
      </c>
      <c r="CH104" s="119">
        <v>1.0668266504862094</v>
      </c>
      <c r="CI104" s="119">
        <v>1.1285556162841306</v>
      </c>
      <c r="CJ104" s="119">
        <v>1.100262119728904</v>
      </c>
      <c r="CK104" s="119">
        <v>1.0951825593760798</v>
      </c>
      <c r="CL104" s="119">
        <v>1.1075687759431405</v>
      </c>
      <c r="CM104" s="119">
        <v>1.0817383976727954</v>
      </c>
      <c r="CN104" s="119">
        <v>1.0653803740915448</v>
      </c>
      <c r="CO104" s="119">
        <v>1.088117360236085</v>
      </c>
      <c r="CP104" s="119">
        <v>1.0753952538788079</v>
      </c>
      <c r="CQ104" s="119">
        <v>1.1103629185611896</v>
      </c>
      <c r="CR104" s="119">
        <v>1.095218627057158</v>
      </c>
    </row>
    <row r="105" spans="1:96" x14ac:dyDescent="0.3">
      <c r="A105" s="254"/>
      <c r="B105" s="59" t="s">
        <v>83</v>
      </c>
      <c r="C105" s="119">
        <v>1</v>
      </c>
      <c r="D105" s="119">
        <v>1</v>
      </c>
      <c r="E105" s="119">
        <v>1</v>
      </c>
      <c r="F105" s="119">
        <v>1</v>
      </c>
      <c r="G105" s="119">
        <v>1</v>
      </c>
      <c r="H105" s="119">
        <v>1</v>
      </c>
      <c r="I105" s="119">
        <v>1</v>
      </c>
      <c r="J105" s="119">
        <v>1</v>
      </c>
      <c r="K105" s="119">
        <v>1</v>
      </c>
      <c r="L105" s="119">
        <v>1</v>
      </c>
      <c r="M105" s="119">
        <v>1</v>
      </c>
      <c r="N105" s="119">
        <v>1</v>
      </c>
      <c r="O105" s="119">
        <v>1</v>
      </c>
      <c r="P105" s="119">
        <v>1</v>
      </c>
      <c r="Q105" s="119">
        <v>1</v>
      </c>
      <c r="R105" s="119">
        <v>1</v>
      </c>
      <c r="S105" s="119">
        <v>1</v>
      </c>
      <c r="T105" s="119">
        <v>1</v>
      </c>
      <c r="U105" s="119">
        <v>1</v>
      </c>
      <c r="V105" s="119">
        <v>1</v>
      </c>
      <c r="W105" s="119">
        <v>1</v>
      </c>
      <c r="X105" s="119">
        <v>1</v>
      </c>
      <c r="Y105" s="119">
        <v>1</v>
      </c>
      <c r="Z105" s="119">
        <v>1</v>
      </c>
      <c r="AA105" s="119">
        <v>1</v>
      </c>
      <c r="AB105" s="119">
        <v>1</v>
      </c>
      <c r="AC105" s="119">
        <v>1</v>
      </c>
      <c r="AD105" s="119">
        <v>1</v>
      </c>
      <c r="AE105" s="119">
        <v>1</v>
      </c>
      <c r="AF105" s="119">
        <v>1</v>
      </c>
      <c r="AG105" s="119">
        <v>1</v>
      </c>
      <c r="AH105" s="119">
        <v>1</v>
      </c>
      <c r="AI105" s="119">
        <v>1</v>
      </c>
      <c r="AJ105" s="119">
        <v>1</v>
      </c>
      <c r="AK105" s="119">
        <v>1</v>
      </c>
      <c r="AL105" s="119">
        <v>1</v>
      </c>
      <c r="AM105" s="119">
        <v>1</v>
      </c>
      <c r="AN105" s="119">
        <v>1</v>
      </c>
      <c r="AO105" s="119">
        <v>1</v>
      </c>
      <c r="AP105" s="119">
        <v>1</v>
      </c>
      <c r="AQ105" s="119">
        <v>1</v>
      </c>
      <c r="AR105" s="119">
        <v>1</v>
      </c>
      <c r="AS105" s="119">
        <v>1</v>
      </c>
      <c r="AT105" s="119">
        <v>1</v>
      </c>
      <c r="AU105" s="119">
        <v>1</v>
      </c>
      <c r="AV105" s="119">
        <v>1</v>
      </c>
      <c r="AW105" s="119">
        <v>1</v>
      </c>
      <c r="AX105" s="119">
        <v>1</v>
      </c>
      <c r="AY105" s="119">
        <v>1</v>
      </c>
      <c r="AZ105" s="119">
        <v>1</v>
      </c>
      <c r="BA105" s="119">
        <v>1</v>
      </c>
      <c r="BB105" s="119">
        <v>1</v>
      </c>
      <c r="BC105" s="119">
        <v>1</v>
      </c>
      <c r="BD105" s="119">
        <v>1</v>
      </c>
      <c r="BE105" s="119">
        <v>1</v>
      </c>
      <c r="BF105" s="119">
        <v>1</v>
      </c>
      <c r="BG105" s="119">
        <v>1</v>
      </c>
      <c r="BH105" s="119">
        <v>1</v>
      </c>
      <c r="BI105" s="119">
        <v>1</v>
      </c>
      <c r="BJ105" s="119">
        <v>1</v>
      </c>
      <c r="BK105" s="119">
        <v>1</v>
      </c>
      <c r="BL105" s="119">
        <v>1</v>
      </c>
      <c r="BM105" s="119">
        <v>1</v>
      </c>
      <c r="BN105" s="119">
        <v>1</v>
      </c>
      <c r="BO105" s="119">
        <v>1</v>
      </c>
      <c r="BP105" s="119">
        <v>1</v>
      </c>
      <c r="BQ105" s="119">
        <v>1</v>
      </c>
      <c r="BR105" s="119">
        <v>1</v>
      </c>
      <c r="BS105" s="119">
        <v>1</v>
      </c>
      <c r="BT105" s="119">
        <v>1</v>
      </c>
      <c r="BU105" s="119">
        <v>1</v>
      </c>
      <c r="BV105" s="119">
        <v>1</v>
      </c>
      <c r="BW105" s="119">
        <v>1</v>
      </c>
      <c r="BX105" s="119">
        <v>1</v>
      </c>
      <c r="BY105" s="119">
        <v>1</v>
      </c>
      <c r="BZ105" s="119">
        <v>1</v>
      </c>
      <c r="CA105" s="119">
        <v>1</v>
      </c>
      <c r="CB105" s="119">
        <v>1</v>
      </c>
      <c r="CC105" s="119">
        <v>1</v>
      </c>
      <c r="CD105" s="119">
        <v>1</v>
      </c>
      <c r="CE105" s="119">
        <v>1</v>
      </c>
      <c r="CF105" s="119">
        <v>1</v>
      </c>
      <c r="CG105" s="119">
        <v>1</v>
      </c>
      <c r="CH105" s="119">
        <v>1</v>
      </c>
      <c r="CI105" s="119">
        <v>1</v>
      </c>
      <c r="CJ105" s="119">
        <v>1</v>
      </c>
      <c r="CK105" s="119">
        <v>1</v>
      </c>
      <c r="CL105" s="119">
        <v>1</v>
      </c>
      <c r="CM105" s="119">
        <v>1</v>
      </c>
      <c r="CN105" s="119">
        <v>1</v>
      </c>
      <c r="CO105" s="119">
        <v>1</v>
      </c>
      <c r="CP105" s="119">
        <v>1</v>
      </c>
      <c r="CQ105" s="119">
        <v>1</v>
      </c>
      <c r="CR105" s="119">
        <v>1</v>
      </c>
    </row>
    <row r="106" spans="1:96" x14ac:dyDescent="0.3">
      <c r="A106" s="255"/>
      <c r="B106" s="59" t="s">
        <v>84</v>
      </c>
      <c r="C106" s="119">
        <v>1</v>
      </c>
      <c r="D106" s="119">
        <v>1</v>
      </c>
      <c r="E106" s="119">
        <v>1</v>
      </c>
      <c r="F106" s="119">
        <v>1</v>
      </c>
      <c r="G106" s="119">
        <v>1</v>
      </c>
      <c r="H106" s="119">
        <v>1</v>
      </c>
      <c r="I106" s="119">
        <v>1</v>
      </c>
      <c r="J106" s="119">
        <v>1</v>
      </c>
      <c r="K106" s="119">
        <v>1</v>
      </c>
      <c r="L106" s="119">
        <v>1</v>
      </c>
      <c r="M106" s="119">
        <v>1</v>
      </c>
      <c r="N106" s="119">
        <v>1</v>
      </c>
      <c r="O106" s="119">
        <v>1</v>
      </c>
      <c r="P106" s="119">
        <v>1</v>
      </c>
      <c r="Q106" s="119">
        <v>1</v>
      </c>
      <c r="R106" s="119">
        <v>1</v>
      </c>
      <c r="S106" s="119">
        <v>1</v>
      </c>
      <c r="T106" s="119">
        <v>1</v>
      </c>
      <c r="U106" s="119">
        <v>1</v>
      </c>
      <c r="V106" s="119">
        <v>1</v>
      </c>
      <c r="W106" s="119">
        <v>1</v>
      </c>
      <c r="X106" s="119">
        <v>1</v>
      </c>
      <c r="Y106" s="119">
        <v>1</v>
      </c>
      <c r="Z106" s="119">
        <v>1</v>
      </c>
      <c r="AA106" s="119">
        <v>1</v>
      </c>
      <c r="AB106" s="119">
        <v>1</v>
      </c>
      <c r="AC106" s="119">
        <v>1</v>
      </c>
      <c r="AD106" s="119">
        <v>1</v>
      </c>
      <c r="AE106" s="119">
        <v>1</v>
      </c>
      <c r="AF106" s="119">
        <v>1</v>
      </c>
      <c r="AG106" s="119">
        <v>1</v>
      </c>
      <c r="AH106" s="119">
        <v>1</v>
      </c>
      <c r="AI106" s="119">
        <v>1</v>
      </c>
      <c r="AJ106" s="119">
        <v>1</v>
      </c>
      <c r="AK106" s="119">
        <v>1</v>
      </c>
      <c r="AL106" s="119">
        <v>1</v>
      </c>
      <c r="AM106" s="119">
        <v>1</v>
      </c>
      <c r="AN106" s="119">
        <v>1</v>
      </c>
      <c r="AO106" s="119">
        <v>1</v>
      </c>
      <c r="AP106" s="119">
        <v>1</v>
      </c>
      <c r="AQ106" s="119">
        <v>1</v>
      </c>
      <c r="AR106" s="119">
        <v>1</v>
      </c>
      <c r="AS106" s="119">
        <v>1</v>
      </c>
      <c r="AT106" s="119">
        <v>1</v>
      </c>
      <c r="AU106" s="119">
        <v>1</v>
      </c>
      <c r="AV106" s="119">
        <v>1</v>
      </c>
      <c r="AW106" s="119">
        <v>1</v>
      </c>
      <c r="AX106" s="119">
        <v>1</v>
      </c>
      <c r="AY106" s="119">
        <v>1</v>
      </c>
      <c r="AZ106" s="119">
        <v>1</v>
      </c>
      <c r="BA106" s="119">
        <v>1</v>
      </c>
      <c r="BB106" s="119">
        <v>1</v>
      </c>
      <c r="BC106" s="119">
        <v>1</v>
      </c>
      <c r="BD106" s="119">
        <v>1</v>
      </c>
      <c r="BE106" s="119">
        <v>1</v>
      </c>
      <c r="BF106" s="119">
        <v>1</v>
      </c>
      <c r="BG106" s="119">
        <v>1</v>
      </c>
      <c r="BH106" s="119">
        <v>1</v>
      </c>
      <c r="BI106" s="119">
        <v>1</v>
      </c>
      <c r="BJ106" s="119">
        <v>1</v>
      </c>
      <c r="BK106" s="119">
        <v>1</v>
      </c>
      <c r="BL106" s="119">
        <v>1</v>
      </c>
      <c r="BM106" s="119">
        <v>1</v>
      </c>
      <c r="BN106" s="119">
        <v>1</v>
      </c>
      <c r="BO106" s="119">
        <v>1</v>
      </c>
      <c r="BP106" s="119">
        <v>1</v>
      </c>
      <c r="BQ106" s="119">
        <v>1</v>
      </c>
      <c r="BR106" s="119">
        <v>1</v>
      </c>
      <c r="BS106" s="119">
        <v>1</v>
      </c>
      <c r="BT106" s="119">
        <v>1</v>
      </c>
      <c r="BU106" s="119">
        <v>1</v>
      </c>
      <c r="BV106" s="119">
        <v>1</v>
      </c>
      <c r="BW106" s="119">
        <v>1</v>
      </c>
      <c r="BX106" s="119">
        <v>1</v>
      </c>
      <c r="BY106" s="119">
        <v>1</v>
      </c>
      <c r="BZ106" s="119">
        <v>1</v>
      </c>
      <c r="CA106" s="119">
        <v>1</v>
      </c>
      <c r="CB106" s="119">
        <v>1</v>
      </c>
      <c r="CC106" s="119">
        <v>1</v>
      </c>
      <c r="CD106" s="119">
        <v>1</v>
      </c>
      <c r="CE106" s="119">
        <v>1</v>
      </c>
      <c r="CF106" s="119">
        <v>1</v>
      </c>
      <c r="CG106" s="119">
        <v>1</v>
      </c>
      <c r="CH106" s="119">
        <v>1</v>
      </c>
      <c r="CI106" s="119">
        <v>1</v>
      </c>
      <c r="CJ106" s="119">
        <v>1</v>
      </c>
      <c r="CK106" s="119">
        <v>1</v>
      </c>
      <c r="CL106" s="119">
        <v>1</v>
      </c>
      <c r="CM106" s="119">
        <v>1</v>
      </c>
      <c r="CN106" s="119">
        <v>1</v>
      </c>
      <c r="CO106" s="119">
        <v>1</v>
      </c>
      <c r="CP106" s="119">
        <v>1</v>
      </c>
      <c r="CQ106" s="119">
        <v>1</v>
      </c>
      <c r="CR106" s="119">
        <v>1</v>
      </c>
    </row>
    <row r="107" spans="1:96" x14ac:dyDescent="0.3">
      <c r="A107" s="253" t="s">
        <v>19</v>
      </c>
      <c r="B107" s="59" t="s">
        <v>72</v>
      </c>
      <c r="C107" s="119">
        <v>0.99624145372247042</v>
      </c>
      <c r="D107" s="119">
        <v>1.0022596679910694</v>
      </c>
      <c r="E107" s="119">
        <v>0.98641044860861182</v>
      </c>
      <c r="F107" s="119">
        <v>0.99867108646543556</v>
      </c>
      <c r="G107" s="119">
        <v>0.97713758374289217</v>
      </c>
      <c r="H107" s="119">
        <v>1.00672781359777</v>
      </c>
      <c r="I107" s="119">
        <v>1.0141306103316761</v>
      </c>
      <c r="J107" s="119">
        <v>1.0224087305297616</v>
      </c>
      <c r="K107" s="119">
        <v>0.99963644707489596</v>
      </c>
      <c r="L107" s="119">
        <v>0.99830360295607945</v>
      </c>
      <c r="M107" s="119">
        <v>0.98334023049058072</v>
      </c>
      <c r="N107" s="119">
        <v>0.99554590325015102</v>
      </c>
      <c r="O107" s="119">
        <v>0.97922128294364208</v>
      </c>
      <c r="P107" s="119">
        <v>1.0209621565523952</v>
      </c>
      <c r="Q107" s="119">
        <v>1.0084943180773365</v>
      </c>
      <c r="R107" s="119">
        <v>0.99225483347043364</v>
      </c>
      <c r="S107" s="119">
        <v>0.98952142617197847</v>
      </c>
      <c r="T107" s="119">
        <v>0.99145424080627531</v>
      </c>
      <c r="U107" s="119">
        <v>1.0093194282613784</v>
      </c>
      <c r="V107" s="119">
        <v>1.0180891285791507</v>
      </c>
      <c r="W107" s="119">
        <v>0.97850087672690933</v>
      </c>
      <c r="X107" s="119">
        <v>0.98650446098634181</v>
      </c>
      <c r="Y107" s="119">
        <v>0.98847359926825884</v>
      </c>
      <c r="Z107" s="119">
        <v>1.0165235066067029</v>
      </c>
      <c r="AA107" s="119">
        <v>1.0123190760787582</v>
      </c>
      <c r="AB107" s="119">
        <v>0.96667117284315607</v>
      </c>
      <c r="AC107" s="119">
        <v>0.97216388298785716</v>
      </c>
      <c r="AD107" s="119">
        <v>0.98340721584035862</v>
      </c>
      <c r="AE107" s="119">
        <v>0.97693658142219608</v>
      </c>
      <c r="AF107" s="119">
        <v>0.98696773015144212</v>
      </c>
      <c r="AG107" s="119">
        <v>0.98127286849916784</v>
      </c>
      <c r="AH107" s="119">
        <v>0.99395763765977707</v>
      </c>
      <c r="AI107" s="119">
        <v>0.99990924669044767</v>
      </c>
      <c r="AJ107" s="119">
        <v>1.0001877118811142</v>
      </c>
      <c r="AK107" s="119">
        <v>0.9777990870270078</v>
      </c>
      <c r="AL107" s="119">
        <v>0.9879835982918892</v>
      </c>
      <c r="AM107" s="119">
        <v>0.95279187191902304</v>
      </c>
      <c r="AN107" s="119">
        <v>0.96055938493622994</v>
      </c>
      <c r="AO107" s="119">
        <v>0.97117946053277471</v>
      </c>
      <c r="AP107" s="119">
        <v>0.95881688604987314</v>
      </c>
      <c r="AQ107" s="119">
        <v>0.95823796535504036</v>
      </c>
      <c r="AR107" s="119">
        <v>0.95636276294431599</v>
      </c>
      <c r="AS107" s="119">
        <v>0.9450965899986733</v>
      </c>
      <c r="AT107" s="119">
        <v>0.96713929265096554</v>
      </c>
      <c r="AU107" s="119">
        <v>0.96065777025924937</v>
      </c>
      <c r="AV107" s="119">
        <v>0.98124539995147331</v>
      </c>
      <c r="AW107" s="119">
        <v>0.92817810928789468</v>
      </c>
      <c r="AX107" s="119">
        <v>0.97012445879722686</v>
      </c>
      <c r="AY107" s="119">
        <v>0.96245202196649193</v>
      </c>
      <c r="AZ107" s="119">
        <v>0.94315757712289272</v>
      </c>
      <c r="BA107" s="119">
        <v>0.94630858305080801</v>
      </c>
      <c r="BB107" s="119">
        <v>0.96172766664285358</v>
      </c>
      <c r="BC107" s="119">
        <v>0.95314890770681615</v>
      </c>
      <c r="BD107" s="119">
        <v>0.93885686343901087</v>
      </c>
      <c r="BE107" s="119">
        <v>0.9447525782183106</v>
      </c>
      <c r="BF107" s="119">
        <v>0.9425791085760592</v>
      </c>
      <c r="BG107" s="119">
        <v>0.93750331018491806</v>
      </c>
      <c r="BH107" s="119">
        <v>0.93671465604597504</v>
      </c>
      <c r="BI107" s="119">
        <v>0.9558015723890434</v>
      </c>
      <c r="BJ107" s="119">
        <v>0.95941736399307798</v>
      </c>
      <c r="BK107" s="119">
        <v>0.94141433842908417</v>
      </c>
      <c r="BL107" s="119">
        <v>0.93542567415899935</v>
      </c>
      <c r="BM107" s="119">
        <v>0.97243843212200554</v>
      </c>
      <c r="BN107" s="119">
        <v>0.92485168236399984</v>
      </c>
      <c r="BO107" s="119">
        <v>0.92943436615970221</v>
      </c>
      <c r="BP107" s="119">
        <v>0.91871152766925268</v>
      </c>
      <c r="BQ107" s="119">
        <v>0.92579213586960074</v>
      </c>
      <c r="BR107" s="119">
        <v>0.95307067110072607</v>
      </c>
      <c r="BS107" s="119">
        <v>0.95490731748090973</v>
      </c>
      <c r="BT107" s="119">
        <v>0.95773146207556803</v>
      </c>
      <c r="BU107" s="119">
        <v>0.92366838000829077</v>
      </c>
      <c r="BV107" s="119">
        <v>0.93509327841623668</v>
      </c>
      <c r="BW107" s="119">
        <v>0.91691004423684941</v>
      </c>
      <c r="BX107" s="119">
        <v>0.94351748848774752</v>
      </c>
      <c r="BY107" s="119">
        <v>0.92094003876958486</v>
      </c>
      <c r="BZ107" s="119">
        <v>0.93081897308910688</v>
      </c>
      <c r="CA107" s="119">
        <v>0.93501810875309599</v>
      </c>
      <c r="CB107" s="119">
        <v>0.92877584823332782</v>
      </c>
      <c r="CC107" s="119">
        <v>0.95321026154946342</v>
      </c>
      <c r="CD107" s="119">
        <v>0.94139564919842023</v>
      </c>
      <c r="CE107" s="119">
        <v>0.95943125369656279</v>
      </c>
      <c r="CF107" s="119">
        <v>0.92869454993912925</v>
      </c>
      <c r="CG107" s="119">
        <v>0.93503935163692098</v>
      </c>
      <c r="CH107" s="119">
        <v>0.94241337567573724</v>
      </c>
      <c r="CI107" s="119">
        <v>0.91673644277591915</v>
      </c>
      <c r="CJ107" s="119">
        <v>0.91523973172999229</v>
      </c>
      <c r="CK107" s="119">
        <v>0.92242882566303286</v>
      </c>
      <c r="CL107" s="119">
        <v>0.92166345780365977</v>
      </c>
      <c r="CM107" s="119">
        <v>0.92833688184331342</v>
      </c>
      <c r="CN107" s="119">
        <v>0.94083753339592535</v>
      </c>
      <c r="CO107" s="119">
        <v>0.96181978842066762</v>
      </c>
      <c r="CP107" s="119">
        <v>0.91094391655864915</v>
      </c>
      <c r="CQ107" s="119">
        <v>0.8974033645688162</v>
      </c>
      <c r="CR107" s="119">
        <v>0.93795592543304085</v>
      </c>
    </row>
    <row r="108" spans="1:96" x14ac:dyDescent="0.3">
      <c r="A108" s="254"/>
      <c r="B108" s="59" t="s">
        <v>73</v>
      </c>
      <c r="C108" s="119">
        <v>1.0006268902306683</v>
      </c>
      <c r="D108" s="119">
        <v>1.0016001723019892</v>
      </c>
      <c r="E108" s="119">
        <v>0.98965948276956328</v>
      </c>
      <c r="F108" s="119">
        <v>0.97771879323713751</v>
      </c>
      <c r="G108" s="119">
        <v>1.0048087451985954</v>
      </c>
      <c r="H108" s="119">
        <v>1.0123815984955964</v>
      </c>
      <c r="I108" s="119">
        <v>0.98903870249974679</v>
      </c>
      <c r="J108" s="119">
        <v>1.0093231024762022</v>
      </c>
      <c r="K108" s="119">
        <v>0.98672277629268101</v>
      </c>
      <c r="L108" s="119">
        <v>1.01764577946502</v>
      </c>
      <c r="M108" s="119">
        <v>1.0035607942351499</v>
      </c>
      <c r="N108" s="119">
        <v>1.0177604610825586</v>
      </c>
      <c r="O108" s="119">
        <v>1.0010665050441536</v>
      </c>
      <c r="P108" s="119">
        <v>0.98318876963949398</v>
      </c>
      <c r="Q108" s="119">
        <v>1.0060266653174155</v>
      </c>
      <c r="R108" s="119">
        <v>0.99920528758654137</v>
      </c>
      <c r="S108" s="119">
        <v>1.0031864901144638</v>
      </c>
      <c r="T108" s="119">
        <v>1.0109997423566845</v>
      </c>
      <c r="U108" s="119">
        <v>0.99594727526464732</v>
      </c>
      <c r="V108" s="119">
        <v>1.0118016061491408</v>
      </c>
      <c r="W108" s="119">
        <v>1.0042937047485068</v>
      </c>
      <c r="X108" s="119">
        <v>1.0070021373709082</v>
      </c>
      <c r="Y108" s="119">
        <v>1.0153945211650968</v>
      </c>
      <c r="Z108" s="119">
        <v>1.0075376873397202</v>
      </c>
      <c r="AA108" s="119">
        <v>0.9924221094884319</v>
      </c>
      <c r="AB108" s="119">
        <v>0.99648661197824029</v>
      </c>
      <c r="AC108" s="119">
        <v>1.0143697773000928</v>
      </c>
      <c r="AD108" s="119">
        <v>1.0130035695215074</v>
      </c>
      <c r="AE108" s="119">
        <v>0.99818079458408004</v>
      </c>
      <c r="AF108" s="119">
        <v>1.0008817551656981</v>
      </c>
      <c r="AG108" s="119">
        <v>1.0169883425600055</v>
      </c>
      <c r="AH108" s="119">
        <v>1.0121405776199155</v>
      </c>
      <c r="AI108" s="119">
        <v>1.0224742189986709</v>
      </c>
      <c r="AJ108" s="119">
        <v>1.0051496685467214</v>
      </c>
      <c r="AK108" s="119">
        <v>1.0041080836305913</v>
      </c>
      <c r="AL108" s="119">
        <v>1.0006865479270097</v>
      </c>
      <c r="AM108" s="119">
        <v>1.0042726458006632</v>
      </c>
      <c r="AN108" s="119">
        <v>0.99553629342644689</v>
      </c>
      <c r="AO108" s="119">
        <v>1.013526200202121</v>
      </c>
      <c r="AP108" s="119">
        <v>0.99855073097415725</v>
      </c>
      <c r="AQ108" s="119">
        <v>1.0083828841484408</v>
      </c>
      <c r="AR108" s="119">
        <v>1.0097695974667997</v>
      </c>
      <c r="AS108" s="119">
        <v>0.99569028592938158</v>
      </c>
      <c r="AT108" s="119">
        <v>1.0227414820492007</v>
      </c>
      <c r="AU108" s="119">
        <v>1.0165939823654639</v>
      </c>
      <c r="AV108" s="119">
        <v>1.0119029600565292</v>
      </c>
      <c r="AW108" s="119">
        <v>1.0072371923875665</v>
      </c>
      <c r="AX108" s="119">
        <v>0.99815868442586297</v>
      </c>
      <c r="AY108" s="119">
        <v>1.0016033659029702</v>
      </c>
      <c r="AZ108" s="119">
        <v>1.0127273165086759</v>
      </c>
      <c r="BA108" s="119">
        <v>1.0275401860543241</v>
      </c>
      <c r="BB108" s="119">
        <v>1.0111211559662809</v>
      </c>
      <c r="BC108" s="119">
        <v>1.0148085645579854</v>
      </c>
      <c r="BD108" s="119">
        <v>1.0058829999327441</v>
      </c>
      <c r="BE108" s="119">
        <v>1.0148563111859679</v>
      </c>
      <c r="BF108" s="119">
        <v>1.0115065643716463</v>
      </c>
      <c r="BG108" s="119">
        <v>1.0168910167211325</v>
      </c>
      <c r="BH108" s="119">
        <v>1.0173162944575371</v>
      </c>
      <c r="BI108" s="119">
        <v>1.0146756197178441</v>
      </c>
      <c r="BJ108" s="119">
        <v>1.0083190345297415</v>
      </c>
      <c r="BK108" s="119">
        <v>0.99815254920927343</v>
      </c>
      <c r="BL108" s="119">
        <v>1.0146847741743061</v>
      </c>
      <c r="BM108" s="119">
        <v>1.0004633952800253</v>
      </c>
      <c r="BN108" s="119">
        <v>0.99780702068156069</v>
      </c>
      <c r="BO108" s="119">
        <v>0.99884560261787581</v>
      </c>
      <c r="BP108" s="119">
        <v>1.0176493351519393</v>
      </c>
      <c r="BQ108" s="119">
        <v>1.0063909300812517</v>
      </c>
      <c r="BR108" s="119">
        <v>1.0174238804648796</v>
      </c>
      <c r="BS108" s="119">
        <v>1.0134928760886965</v>
      </c>
      <c r="BT108" s="119">
        <v>1.0133191445585854</v>
      </c>
      <c r="BU108" s="119">
        <v>1.0049210438427112</v>
      </c>
      <c r="BV108" s="119">
        <v>0.99969184956915902</v>
      </c>
      <c r="BW108" s="119">
        <v>1.0478024414058484</v>
      </c>
      <c r="BX108" s="119">
        <v>1.0177189997891551</v>
      </c>
      <c r="BY108" s="119">
        <v>1.0201909250536927</v>
      </c>
      <c r="BZ108" s="119">
        <v>1.0104968657277424</v>
      </c>
      <c r="CA108" s="119">
        <v>1.0130243541617638</v>
      </c>
      <c r="CB108" s="119">
        <v>1.016971063116453</v>
      </c>
      <c r="CC108" s="119">
        <v>1.0143232133633264</v>
      </c>
      <c r="CD108" s="119">
        <v>1.0128564232754032</v>
      </c>
      <c r="CE108" s="119">
        <v>1.0165100633383761</v>
      </c>
      <c r="CF108" s="119">
        <v>1.0057000695922809</v>
      </c>
      <c r="CG108" s="119">
        <v>0.99234990723691952</v>
      </c>
      <c r="CH108" s="119">
        <v>1.0258567540606236</v>
      </c>
      <c r="CI108" s="119">
        <v>1.0220013462632425</v>
      </c>
      <c r="CJ108" s="119">
        <v>1.0203923821339032</v>
      </c>
      <c r="CK108" s="119">
        <v>0.98691241439802746</v>
      </c>
      <c r="CL108" s="119">
        <v>1.0143475153171855</v>
      </c>
      <c r="CM108" s="119">
        <v>1.0130209904196612</v>
      </c>
      <c r="CN108" s="119">
        <v>1.0191215431135021</v>
      </c>
      <c r="CO108" s="119">
        <v>1.0074148241366092</v>
      </c>
      <c r="CP108" s="119">
        <v>1.0062690625891033</v>
      </c>
      <c r="CQ108" s="119">
        <v>1.0003867092713807</v>
      </c>
      <c r="CR108" s="119">
        <v>0.99834488237234664</v>
      </c>
    </row>
    <row r="109" spans="1:96" x14ac:dyDescent="0.3">
      <c r="A109" s="254"/>
      <c r="B109" s="59" t="s">
        <v>74</v>
      </c>
      <c r="C109" s="119">
        <v>0.99642585760032354</v>
      </c>
      <c r="D109" s="119">
        <v>1.0327207279634234</v>
      </c>
      <c r="E109" s="119">
        <v>1.0059575557739859</v>
      </c>
      <c r="F109" s="119">
        <v>0.99536048931334831</v>
      </c>
      <c r="G109" s="119">
        <v>0.96850252346296806</v>
      </c>
      <c r="H109" s="119">
        <v>0.99690818462165809</v>
      </c>
      <c r="I109" s="119">
        <v>1.0413903356085523</v>
      </c>
      <c r="J109" s="119">
        <v>0.99769975228372965</v>
      </c>
      <c r="K109" s="119">
        <v>0.97424241121810606</v>
      </c>
      <c r="L109" s="119">
        <v>1</v>
      </c>
      <c r="M109" s="119">
        <v>1</v>
      </c>
      <c r="N109" s="119">
        <v>1</v>
      </c>
      <c r="O109" s="119">
        <v>1</v>
      </c>
      <c r="P109" s="119">
        <v>1</v>
      </c>
      <c r="Q109" s="119">
        <v>1</v>
      </c>
      <c r="R109" s="119">
        <v>1</v>
      </c>
      <c r="S109" s="119">
        <v>1</v>
      </c>
      <c r="T109" s="119">
        <v>1</v>
      </c>
      <c r="U109" s="119">
        <v>1</v>
      </c>
      <c r="V109" s="119">
        <v>1</v>
      </c>
      <c r="W109" s="119">
        <v>1</v>
      </c>
      <c r="X109" s="119">
        <v>1</v>
      </c>
      <c r="Y109" s="119">
        <v>1</v>
      </c>
      <c r="Z109" s="119">
        <v>1</v>
      </c>
      <c r="AA109" s="119">
        <v>1</v>
      </c>
      <c r="AB109" s="119">
        <v>1</v>
      </c>
      <c r="AC109" s="119">
        <v>1</v>
      </c>
      <c r="AD109" s="119">
        <v>1</v>
      </c>
      <c r="AE109" s="119">
        <v>1</v>
      </c>
      <c r="AF109" s="119">
        <v>1</v>
      </c>
      <c r="AG109" s="119">
        <v>1</v>
      </c>
      <c r="AH109" s="119">
        <v>1</v>
      </c>
      <c r="AI109" s="119">
        <v>1</v>
      </c>
      <c r="AJ109" s="119">
        <v>1</v>
      </c>
      <c r="AK109" s="119">
        <v>1</v>
      </c>
      <c r="AL109" s="119">
        <v>1</v>
      </c>
      <c r="AM109" s="119">
        <v>1</v>
      </c>
      <c r="AN109" s="119">
        <v>1</v>
      </c>
      <c r="AO109" s="119">
        <v>1</v>
      </c>
      <c r="AP109" s="119">
        <v>1</v>
      </c>
      <c r="AQ109" s="119">
        <v>1</v>
      </c>
      <c r="AR109" s="119">
        <v>1</v>
      </c>
      <c r="AS109" s="119">
        <v>1</v>
      </c>
      <c r="AT109" s="119">
        <v>1</v>
      </c>
      <c r="AU109" s="119">
        <v>1</v>
      </c>
      <c r="AV109" s="119">
        <v>1</v>
      </c>
      <c r="AW109" s="119">
        <v>1</v>
      </c>
      <c r="AX109" s="119">
        <v>1</v>
      </c>
      <c r="AY109" s="119">
        <v>1</v>
      </c>
      <c r="AZ109" s="119">
        <v>1</v>
      </c>
      <c r="BA109" s="119">
        <v>1</v>
      </c>
      <c r="BB109" s="119">
        <v>1</v>
      </c>
      <c r="BC109" s="119">
        <v>1</v>
      </c>
      <c r="BD109" s="119">
        <v>1</v>
      </c>
      <c r="BE109" s="119">
        <v>1</v>
      </c>
      <c r="BF109" s="119">
        <v>1</v>
      </c>
      <c r="BG109" s="119">
        <v>1</v>
      </c>
      <c r="BH109" s="119">
        <v>1</v>
      </c>
      <c r="BI109" s="119">
        <v>1</v>
      </c>
      <c r="BJ109" s="119">
        <v>1</v>
      </c>
      <c r="BK109" s="119">
        <v>1</v>
      </c>
      <c r="BL109" s="119">
        <v>1</v>
      </c>
      <c r="BM109" s="119">
        <v>1</v>
      </c>
      <c r="BN109" s="119">
        <v>1</v>
      </c>
      <c r="BO109" s="119">
        <v>1</v>
      </c>
      <c r="BP109" s="119">
        <v>1</v>
      </c>
      <c r="BQ109" s="119">
        <v>1</v>
      </c>
      <c r="BR109" s="119">
        <v>1</v>
      </c>
      <c r="BS109" s="119">
        <v>1</v>
      </c>
      <c r="BT109" s="119">
        <v>1</v>
      </c>
      <c r="BU109" s="119">
        <v>1</v>
      </c>
      <c r="BV109" s="119">
        <v>1</v>
      </c>
      <c r="BW109" s="119">
        <v>1</v>
      </c>
      <c r="BX109" s="119">
        <v>1</v>
      </c>
      <c r="BY109" s="119">
        <v>1</v>
      </c>
      <c r="BZ109" s="119">
        <v>1</v>
      </c>
      <c r="CA109" s="119">
        <v>1</v>
      </c>
      <c r="CB109" s="119">
        <v>1</v>
      </c>
      <c r="CC109" s="119">
        <v>1</v>
      </c>
      <c r="CD109" s="119">
        <v>1</v>
      </c>
      <c r="CE109" s="119">
        <v>1</v>
      </c>
      <c r="CF109" s="119">
        <v>1</v>
      </c>
      <c r="CG109" s="119">
        <v>1</v>
      </c>
      <c r="CH109" s="119">
        <v>1</v>
      </c>
      <c r="CI109" s="119">
        <v>1</v>
      </c>
      <c r="CJ109" s="119">
        <v>1</v>
      </c>
      <c r="CK109" s="119">
        <v>1</v>
      </c>
      <c r="CL109" s="119">
        <v>1</v>
      </c>
      <c r="CM109" s="119">
        <v>1</v>
      </c>
      <c r="CN109" s="119">
        <v>1</v>
      </c>
      <c r="CO109" s="119">
        <v>1</v>
      </c>
      <c r="CP109" s="119">
        <v>1</v>
      </c>
      <c r="CQ109" s="119">
        <v>1</v>
      </c>
      <c r="CR109" s="119">
        <v>1</v>
      </c>
    </row>
    <row r="110" spans="1:96" x14ac:dyDescent="0.3">
      <c r="A110" s="254"/>
      <c r="B110" s="59" t="s">
        <v>75</v>
      </c>
      <c r="C110" s="119">
        <v>0.97833342432812054</v>
      </c>
      <c r="D110" s="119">
        <v>1.0198119369939083</v>
      </c>
      <c r="E110" s="119">
        <v>0.97966887812556613</v>
      </c>
      <c r="F110" s="119">
        <v>1.0027178936593868</v>
      </c>
      <c r="G110" s="119">
        <v>0.99684647275235905</v>
      </c>
      <c r="H110" s="119">
        <v>0.97461231230367584</v>
      </c>
      <c r="I110" s="119">
        <v>1.0142323487284834</v>
      </c>
      <c r="J110" s="119">
        <v>1.0026373893402329</v>
      </c>
      <c r="K110" s="119">
        <v>1.0078543640370425</v>
      </c>
      <c r="L110" s="119">
        <v>1.0025310524505671</v>
      </c>
      <c r="M110" s="119">
        <v>0.99818648709730395</v>
      </c>
      <c r="N110" s="119">
        <v>1.0160017152926037</v>
      </c>
      <c r="O110" s="119">
        <v>1.0093388674420682</v>
      </c>
      <c r="P110" s="119">
        <v>1.0299116585674795</v>
      </c>
      <c r="Q110" s="119">
        <v>0.98018804149114303</v>
      </c>
      <c r="R110" s="119">
        <v>1.0043000077107336</v>
      </c>
      <c r="S110" s="119">
        <v>1.0205665848641581</v>
      </c>
      <c r="T110" s="119">
        <v>1.0280526579413281</v>
      </c>
      <c r="U110" s="119">
        <v>1.0219812628195477</v>
      </c>
      <c r="V110" s="119">
        <v>1.0131506707178444</v>
      </c>
      <c r="W110" s="119">
        <v>0.97166196653604697</v>
      </c>
      <c r="X110" s="119">
        <v>1.0098908263668285</v>
      </c>
      <c r="Y110" s="119">
        <v>1.0012011155621585</v>
      </c>
      <c r="Z110" s="119">
        <v>1.0031473509458992</v>
      </c>
      <c r="AA110" s="119">
        <v>1.0161172461621295</v>
      </c>
      <c r="AB110" s="119">
        <v>1.0089624393423908</v>
      </c>
      <c r="AC110" s="119">
        <v>1.0313997841321023</v>
      </c>
      <c r="AD110" s="119">
        <v>1.0751261490000665</v>
      </c>
      <c r="AE110" s="119">
        <v>1.0112082241289506</v>
      </c>
      <c r="AF110" s="119">
        <v>1.040278810735163</v>
      </c>
      <c r="AG110" s="119">
        <v>0.98527002886156223</v>
      </c>
      <c r="AH110" s="119">
        <v>1.0237415855738534</v>
      </c>
      <c r="AI110" s="119">
        <v>1.0118547024246394</v>
      </c>
      <c r="AJ110" s="119">
        <v>1.0295743326835067</v>
      </c>
      <c r="AK110" s="119">
        <v>0.98061523216794744</v>
      </c>
      <c r="AL110" s="119">
        <v>1.0172744813127053</v>
      </c>
      <c r="AM110" s="119">
        <v>1.0272164690567982</v>
      </c>
      <c r="AN110" s="119">
        <v>1.0624598719086535</v>
      </c>
      <c r="AO110" s="119">
        <v>1.0463671007105262</v>
      </c>
      <c r="AP110" s="119">
        <v>1.0181639441544423</v>
      </c>
      <c r="AQ110" s="119">
        <v>1.0396289204987033</v>
      </c>
      <c r="AR110" s="119">
        <v>1.03997275145157</v>
      </c>
      <c r="AS110" s="119">
        <v>1.0127121883873396</v>
      </c>
      <c r="AT110" s="119">
        <v>1.0531498939542889</v>
      </c>
      <c r="AU110" s="119">
        <v>1.034058562179442</v>
      </c>
      <c r="AV110" s="119">
        <v>1.0109993349102897</v>
      </c>
      <c r="AW110" s="119">
        <v>1.0315523788027388</v>
      </c>
      <c r="AX110" s="119">
        <v>1.0263468768486967</v>
      </c>
      <c r="AY110" s="119">
        <v>1.0128490926124729</v>
      </c>
      <c r="AZ110" s="119">
        <v>1.0471272982942468</v>
      </c>
      <c r="BA110" s="119">
        <v>1.0440548799943399</v>
      </c>
      <c r="BB110" s="119">
        <v>1.0968470209916916</v>
      </c>
      <c r="BC110" s="119">
        <v>1.0478696922887294</v>
      </c>
      <c r="BD110" s="119">
        <v>1.0840172941151378</v>
      </c>
      <c r="BE110" s="119">
        <v>1.0764736934891244</v>
      </c>
      <c r="BF110" s="119">
        <v>1.0529342638433135</v>
      </c>
      <c r="BG110" s="119">
        <v>1.0173508332719026</v>
      </c>
      <c r="BH110" s="119">
        <v>1.0439241164794635</v>
      </c>
      <c r="BI110" s="119">
        <v>1.0629061074249864</v>
      </c>
      <c r="BJ110" s="119">
        <v>1.0511660123546556</v>
      </c>
      <c r="BK110" s="119">
        <v>1.0776900973847703</v>
      </c>
      <c r="BL110" s="119">
        <v>1.0325192582394107</v>
      </c>
      <c r="BM110" s="119">
        <v>1.0667509385416691</v>
      </c>
      <c r="BN110" s="119">
        <v>1.0651654142176765</v>
      </c>
      <c r="BO110" s="119">
        <v>1.0752866097757556</v>
      </c>
      <c r="BP110" s="119">
        <v>1.042488875738536</v>
      </c>
      <c r="BQ110" s="119">
        <v>1.0352824915395746</v>
      </c>
      <c r="BR110" s="119">
        <v>1.0908661933610613</v>
      </c>
      <c r="BS110" s="119">
        <v>1.0968499841572179</v>
      </c>
      <c r="BT110" s="119">
        <v>1.0001710751216852</v>
      </c>
      <c r="BU110" s="119">
        <v>1.075620894918039</v>
      </c>
      <c r="BV110" s="119">
        <v>1.0839065977939619</v>
      </c>
      <c r="BW110" s="119">
        <v>1.0975203620922007</v>
      </c>
      <c r="BX110" s="119">
        <v>1.0793264954281583</v>
      </c>
      <c r="BY110" s="119">
        <v>1.1158409711073454</v>
      </c>
      <c r="BZ110" s="119">
        <v>1.0760005040969485</v>
      </c>
      <c r="CA110" s="119">
        <v>1.0538519465478879</v>
      </c>
      <c r="CB110" s="119">
        <v>1.0325229473304642</v>
      </c>
      <c r="CC110" s="119">
        <v>1.1177972221615986</v>
      </c>
      <c r="CD110" s="119">
        <v>1.0810349667119468</v>
      </c>
      <c r="CE110" s="119">
        <v>1.0280428130235137</v>
      </c>
      <c r="CF110" s="119">
        <v>1.0768483909099313</v>
      </c>
      <c r="CG110" s="119">
        <v>1.1210593257724921</v>
      </c>
      <c r="CH110" s="119">
        <v>1.0959689838204738</v>
      </c>
      <c r="CI110" s="119">
        <v>1.0860498640811431</v>
      </c>
      <c r="CJ110" s="119">
        <v>1.0430402924104802</v>
      </c>
      <c r="CK110" s="119">
        <v>1.1000148183046274</v>
      </c>
      <c r="CL110" s="119">
        <v>1.0924257579232088</v>
      </c>
      <c r="CM110" s="119">
        <v>1.1183582590630634</v>
      </c>
      <c r="CN110" s="119">
        <v>1.0574326450158664</v>
      </c>
      <c r="CO110" s="119">
        <v>1.0246838276582571</v>
      </c>
      <c r="CP110" s="119">
        <v>1.0779149314671601</v>
      </c>
      <c r="CQ110" s="119">
        <v>1.0378198515132195</v>
      </c>
      <c r="CR110" s="119">
        <v>1.1038101550081021</v>
      </c>
    </row>
    <row r="111" spans="1:96" x14ac:dyDescent="0.3">
      <c r="A111" s="254"/>
      <c r="B111" s="59" t="s">
        <v>76</v>
      </c>
      <c r="C111" s="119">
        <v>1.0138095041162696</v>
      </c>
      <c r="D111" s="119">
        <v>1.0582448957122903</v>
      </c>
      <c r="E111" s="119">
        <v>0.99737601585988334</v>
      </c>
      <c r="F111" s="119">
        <v>0.99370091233144187</v>
      </c>
      <c r="G111" s="119">
        <v>0.90750841294999784</v>
      </c>
      <c r="H111" s="119">
        <v>0.99242105959252769</v>
      </c>
      <c r="I111" s="119">
        <v>1.0326995073130638</v>
      </c>
      <c r="J111" s="119">
        <v>0.98826836118924866</v>
      </c>
      <c r="K111" s="119">
        <v>0.98452872622150989</v>
      </c>
      <c r="L111" s="119">
        <v>1.0307490528645236</v>
      </c>
      <c r="M111" s="119">
        <v>0.97191769701975528</v>
      </c>
      <c r="N111" s="119">
        <v>0.98273540473601495</v>
      </c>
      <c r="O111" s="119">
        <v>0.9777647584362712</v>
      </c>
      <c r="P111" s="119">
        <v>1.0265850487173527</v>
      </c>
      <c r="Q111" s="119">
        <v>1.0030792494477729</v>
      </c>
      <c r="R111" s="119">
        <v>0.97383039523677239</v>
      </c>
      <c r="S111" s="119">
        <v>0.99856169036049258</v>
      </c>
      <c r="T111" s="119">
        <v>1.021078766762602</v>
      </c>
      <c r="U111" s="119">
        <v>1.0375575431727613</v>
      </c>
      <c r="V111" s="119">
        <v>1.0164827947407811</v>
      </c>
      <c r="W111" s="119">
        <v>0.9655235331804497</v>
      </c>
      <c r="X111" s="119">
        <v>0.9423768218538825</v>
      </c>
      <c r="Y111" s="119">
        <v>0.9224576338370708</v>
      </c>
      <c r="Z111" s="119">
        <v>1.0128818432877174</v>
      </c>
      <c r="AA111" s="119">
        <v>0.97136931033718898</v>
      </c>
      <c r="AB111" s="119">
        <v>0.99207274200068418</v>
      </c>
      <c r="AC111" s="119">
        <v>0.97950063830559797</v>
      </c>
      <c r="AD111" s="119">
        <v>0.97175140461822751</v>
      </c>
      <c r="AE111" s="119">
        <v>0.97525777615899789</v>
      </c>
      <c r="AF111" s="119">
        <v>0.97268832950649053</v>
      </c>
      <c r="AG111" s="119">
        <v>0.98834043625345258</v>
      </c>
      <c r="AH111" s="119">
        <v>0.99131790329118075</v>
      </c>
      <c r="AI111" s="119">
        <v>0.96263760532887033</v>
      </c>
      <c r="AJ111" s="119">
        <v>0.99066262568716545</v>
      </c>
      <c r="AK111" s="119">
        <v>0.96528803231700011</v>
      </c>
      <c r="AL111" s="119">
        <v>0.9509359835040947</v>
      </c>
      <c r="AM111" s="119">
        <v>0.93495027172253531</v>
      </c>
      <c r="AN111" s="119">
        <v>1.0059808362437912</v>
      </c>
      <c r="AO111" s="119">
        <v>0.93333992876677485</v>
      </c>
      <c r="AP111" s="119">
        <v>1.0059256948432391</v>
      </c>
      <c r="AQ111" s="119">
        <v>0.92659885624207583</v>
      </c>
      <c r="AR111" s="119">
        <v>0.90096205581514721</v>
      </c>
      <c r="AS111" s="119">
        <v>0.87250754328509328</v>
      </c>
      <c r="AT111" s="119">
        <v>0.89671078783636904</v>
      </c>
      <c r="AU111" s="119">
        <v>0.9469368710515994</v>
      </c>
      <c r="AV111" s="119">
        <v>0.9596701352928434</v>
      </c>
      <c r="AW111" s="119">
        <v>0.91951787881144054</v>
      </c>
      <c r="AX111" s="119">
        <v>0.89597265878627885</v>
      </c>
      <c r="AY111" s="119">
        <v>0.88967194930413374</v>
      </c>
      <c r="AZ111" s="119">
        <v>0.92643807436547621</v>
      </c>
      <c r="BA111" s="119">
        <v>0.91817217347484681</v>
      </c>
      <c r="BB111" s="119">
        <v>0.93986783411776431</v>
      </c>
      <c r="BC111" s="119">
        <v>0.9187932223250822</v>
      </c>
      <c r="BD111" s="119">
        <v>0.94669412523883234</v>
      </c>
      <c r="BE111" s="119">
        <v>0.88956789283768556</v>
      </c>
      <c r="BF111" s="119">
        <v>0.91516623096978</v>
      </c>
      <c r="BG111" s="119">
        <v>0.92075698431200148</v>
      </c>
      <c r="BH111" s="119">
        <v>0.91881986495729107</v>
      </c>
      <c r="BI111" s="119">
        <v>0.88431727994253762</v>
      </c>
      <c r="BJ111" s="119">
        <v>0.94439766954211202</v>
      </c>
      <c r="BK111" s="119">
        <v>0.83283134917421786</v>
      </c>
      <c r="BL111" s="119">
        <v>0.91085651621341124</v>
      </c>
      <c r="BM111" s="119">
        <v>0.94816806777704354</v>
      </c>
      <c r="BN111" s="119">
        <v>0.90369531112416224</v>
      </c>
      <c r="BO111" s="119">
        <v>0.9241418996470151</v>
      </c>
      <c r="BP111" s="119">
        <v>0.95034713773469226</v>
      </c>
      <c r="BQ111" s="119">
        <v>0.89346638185591254</v>
      </c>
      <c r="BR111" s="119">
        <v>0.92700788366726383</v>
      </c>
      <c r="BS111" s="119">
        <v>0.84153725041623284</v>
      </c>
      <c r="BT111" s="119">
        <v>0.89770681784802431</v>
      </c>
      <c r="BU111" s="119">
        <v>0.89976356657245349</v>
      </c>
      <c r="BV111" s="119">
        <v>0.90075960772878794</v>
      </c>
      <c r="BW111" s="119">
        <v>0.86804765090050073</v>
      </c>
      <c r="BX111" s="119">
        <v>0.87417015541684506</v>
      </c>
      <c r="BY111" s="119">
        <v>0.89695149823096287</v>
      </c>
      <c r="BZ111" s="119">
        <v>0.89160147046151073</v>
      </c>
      <c r="CA111" s="119">
        <v>0.86484206054461243</v>
      </c>
      <c r="CB111" s="119">
        <v>0.87748691249880806</v>
      </c>
      <c r="CC111" s="119">
        <v>0.90696451432896363</v>
      </c>
      <c r="CD111" s="119">
        <v>0.92133835685457466</v>
      </c>
      <c r="CE111" s="119">
        <v>0.91923674397590627</v>
      </c>
      <c r="CF111" s="119">
        <v>0.91986622083424896</v>
      </c>
      <c r="CG111" s="119">
        <v>0.94403489810018415</v>
      </c>
      <c r="CH111" s="119">
        <v>0.90923836219438625</v>
      </c>
      <c r="CI111" s="119">
        <v>0.87614731831121861</v>
      </c>
      <c r="CJ111" s="119">
        <v>0.84466642358264421</v>
      </c>
      <c r="CK111" s="119">
        <v>0.89473094865205971</v>
      </c>
      <c r="CL111" s="119">
        <v>0.86353522273341143</v>
      </c>
      <c r="CM111" s="119">
        <v>0.87195959573255843</v>
      </c>
      <c r="CN111" s="119">
        <v>0.94458781774192691</v>
      </c>
      <c r="CO111" s="119">
        <v>0.98992679041202791</v>
      </c>
      <c r="CP111" s="119">
        <v>0.91318818508213129</v>
      </c>
      <c r="CQ111" s="119">
        <v>0.88541423189134427</v>
      </c>
      <c r="CR111" s="119">
        <v>0.85462123699165349</v>
      </c>
    </row>
    <row r="112" spans="1:96" x14ac:dyDescent="0.3">
      <c r="A112" s="254"/>
      <c r="B112" s="59" t="s">
        <v>77</v>
      </c>
      <c r="C112" s="119">
        <v>1</v>
      </c>
      <c r="D112" s="119">
        <v>1</v>
      </c>
      <c r="E112" s="119">
        <v>1</v>
      </c>
      <c r="F112" s="119">
        <v>1</v>
      </c>
      <c r="G112" s="119">
        <v>1</v>
      </c>
      <c r="H112" s="119">
        <v>1</v>
      </c>
      <c r="I112" s="119">
        <v>1</v>
      </c>
      <c r="J112" s="119">
        <v>1</v>
      </c>
      <c r="K112" s="119">
        <v>1</v>
      </c>
      <c r="L112" s="119">
        <v>1</v>
      </c>
      <c r="M112" s="119">
        <v>1</v>
      </c>
      <c r="N112" s="119">
        <v>1</v>
      </c>
      <c r="O112" s="119">
        <v>1</v>
      </c>
      <c r="P112" s="119">
        <v>1</v>
      </c>
      <c r="Q112" s="119">
        <v>1</v>
      </c>
      <c r="R112" s="119">
        <v>1</v>
      </c>
      <c r="S112" s="119">
        <v>1</v>
      </c>
      <c r="T112" s="119">
        <v>1</v>
      </c>
      <c r="U112" s="119">
        <v>1</v>
      </c>
      <c r="V112" s="119">
        <v>1</v>
      </c>
      <c r="W112" s="119">
        <v>1</v>
      </c>
      <c r="X112" s="119">
        <v>1</v>
      </c>
      <c r="Y112" s="119">
        <v>1</v>
      </c>
      <c r="Z112" s="119">
        <v>1</v>
      </c>
      <c r="AA112" s="119">
        <v>1</v>
      </c>
      <c r="AB112" s="119">
        <v>1</v>
      </c>
      <c r="AC112" s="119">
        <v>1</v>
      </c>
      <c r="AD112" s="119">
        <v>1</v>
      </c>
      <c r="AE112" s="119">
        <v>1</v>
      </c>
      <c r="AF112" s="119">
        <v>1</v>
      </c>
      <c r="AG112" s="119">
        <v>1</v>
      </c>
      <c r="AH112" s="119">
        <v>1</v>
      </c>
      <c r="AI112" s="119">
        <v>1</v>
      </c>
      <c r="AJ112" s="119">
        <v>1</v>
      </c>
      <c r="AK112" s="119">
        <v>1</v>
      </c>
      <c r="AL112" s="119">
        <v>1</v>
      </c>
      <c r="AM112" s="119">
        <v>1</v>
      </c>
      <c r="AN112" s="119">
        <v>1</v>
      </c>
      <c r="AO112" s="119">
        <v>1</v>
      </c>
      <c r="AP112" s="119">
        <v>1</v>
      </c>
      <c r="AQ112" s="119">
        <v>1</v>
      </c>
      <c r="AR112" s="119">
        <v>1</v>
      </c>
      <c r="AS112" s="119">
        <v>1</v>
      </c>
      <c r="AT112" s="119">
        <v>1</v>
      </c>
      <c r="AU112" s="119">
        <v>1</v>
      </c>
      <c r="AV112" s="119">
        <v>1</v>
      </c>
      <c r="AW112" s="119">
        <v>1</v>
      </c>
      <c r="AX112" s="119">
        <v>1</v>
      </c>
      <c r="AY112" s="119">
        <v>1</v>
      </c>
      <c r="AZ112" s="119">
        <v>1</v>
      </c>
      <c r="BA112" s="119">
        <v>1</v>
      </c>
      <c r="BB112" s="119">
        <v>1</v>
      </c>
      <c r="BC112" s="119">
        <v>1</v>
      </c>
      <c r="BD112" s="119">
        <v>1</v>
      </c>
      <c r="BE112" s="119">
        <v>1</v>
      </c>
      <c r="BF112" s="119">
        <v>1</v>
      </c>
      <c r="BG112" s="119">
        <v>1</v>
      </c>
      <c r="BH112" s="119">
        <v>1</v>
      </c>
      <c r="BI112" s="119">
        <v>1</v>
      </c>
      <c r="BJ112" s="119">
        <v>1</v>
      </c>
      <c r="BK112" s="119">
        <v>1</v>
      </c>
      <c r="BL112" s="119">
        <v>1</v>
      </c>
      <c r="BM112" s="119">
        <v>1</v>
      </c>
      <c r="BN112" s="119">
        <v>1</v>
      </c>
      <c r="BO112" s="119">
        <v>1</v>
      </c>
      <c r="BP112" s="119">
        <v>1</v>
      </c>
      <c r="BQ112" s="119">
        <v>1</v>
      </c>
      <c r="BR112" s="119">
        <v>1</v>
      </c>
      <c r="BS112" s="119">
        <v>1</v>
      </c>
      <c r="BT112" s="119">
        <v>1</v>
      </c>
      <c r="BU112" s="119">
        <v>1</v>
      </c>
      <c r="BV112" s="119">
        <v>1</v>
      </c>
      <c r="BW112" s="119">
        <v>1</v>
      </c>
      <c r="BX112" s="119">
        <v>1</v>
      </c>
      <c r="BY112" s="119">
        <v>1</v>
      </c>
      <c r="BZ112" s="119">
        <v>1</v>
      </c>
      <c r="CA112" s="119">
        <v>1</v>
      </c>
      <c r="CB112" s="119">
        <v>1</v>
      </c>
      <c r="CC112" s="119">
        <v>1</v>
      </c>
      <c r="CD112" s="119">
        <v>1</v>
      </c>
      <c r="CE112" s="119">
        <v>1</v>
      </c>
      <c r="CF112" s="119">
        <v>1</v>
      </c>
      <c r="CG112" s="119">
        <v>1</v>
      </c>
      <c r="CH112" s="119">
        <v>1</v>
      </c>
      <c r="CI112" s="119">
        <v>1</v>
      </c>
      <c r="CJ112" s="119">
        <v>1</v>
      </c>
      <c r="CK112" s="119">
        <v>1</v>
      </c>
      <c r="CL112" s="119">
        <v>1</v>
      </c>
      <c r="CM112" s="119">
        <v>1</v>
      </c>
      <c r="CN112" s="119">
        <v>1</v>
      </c>
      <c r="CO112" s="119">
        <v>1</v>
      </c>
      <c r="CP112" s="119">
        <v>1</v>
      </c>
      <c r="CQ112" s="119">
        <v>1</v>
      </c>
      <c r="CR112" s="119">
        <v>1</v>
      </c>
    </row>
    <row r="113" spans="1:96" x14ac:dyDescent="0.3">
      <c r="A113" s="254"/>
      <c r="B113" s="59" t="s">
        <v>78</v>
      </c>
      <c r="C113" s="119">
        <v>1.0067261915683885</v>
      </c>
      <c r="D113" s="119">
        <v>1.0013098379009251</v>
      </c>
      <c r="E113" s="119">
        <v>1.0190524483110412</v>
      </c>
      <c r="F113" s="119">
        <v>1.0484295910364281</v>
      </c>
      <c r="G113" s="119">
        <v>0.94017048831356209</v>
      </c>
      <c r="H113" s="119">
        <v>0.99297086552093428</v>
      </c>
      <c r="I113" s="119">
        <v>1.0283281143774532</v>
      </c>
      <c r="J113" s="119">
        <v>1.056623168980843</v>
      </c>
      <c r="K113" s="119">
        <v>1.0019644807692132</v>
      </c>
      <c r="L113" s="119">
        <v>0.98870961791375678</v>
      </c>
      <c r="M113" s="119">
        <v>1.0099309290887788</v>
      </c>
      <c r="N113" s="119">
        <v>0.96587256286764089</v>
      </c>
      <c r="O113" s="119">
        <v>0.97325724407448821</v>
      </c>
      <c r="P113" s="119">
        <v>1.089286836797362</v>
      </c>
      <c r="Q113" s="119">
        <v>1.0024060694575752</v>
      </c>
      <c r="R113" s="119">
        <v>0.98070061400254571</v>
      </c>
      <c r="S113" s="119">
        <v>0.92097375307324547</v>
      </c>
      <c r="T113" s="119">
        <v>0.93633754247816636</v>
      </c>
      <c r="U113" s="119">
        <v>0.99165543090783337</v>
      </c>
      <c r="V113" s="119">
        <v>0.96312783413358038</v>
      </c>
      <c r="W113" s="119">
        <v>0.96228076297321974</v>
      </c>
      <c r="X113" s="119">
        <v>0.95837824634948132</v>
      </c>
      <c r="Y113" s="119">
        <v>0.93355536619539858</v>
      </c>
      <c r="Z113" s="119">
        <v>0.9443470043927007</v>
      </c>
      <c r="AA113" s="119">
        <v>0.95572626932499793</v>
      </c>
      <c r="AB113" s="119">
        <v>0.91511117898849337</v>
      </c>
      <c r="AC113" s="119">
        <v>0.89547972062327164</v>
      </c>
      <c r="AD113" s="119">
        <v>0.90785448416099079</v>
      </c>
      <c r="AE113" s="119">
        <v>0.98541888670661482</v>
      </c>
      <c r="AF113" s="119">
        <v>0.90515032562151432</v>
      </c>
      <c r="AG113" s="119">
        <v>0.97220082928246176</v>
      </c>
      <c r="AH113" s="119">
        <v>0.88725588744927342</v>
      </c>
      <c r="AI113" s="119">
        <v>0.92302111886636606</v>
      </c>
      <c r="AJ113" s="119">
        <v>0.93537615821581965</v>
      </c>
      <c r="AK113" s="119">
        <v>0.92530300723360381</v>
      </c>
      <c r="AL113" s="119">
        <v>0.90756837520805478</v>
      </c>
      <c r="AM113" s="119">
        <v>0.88539189601307888</v>
      </c>
      <c r="AN113" s="119">
        <v>0.85854105177913986</v>
      </c>
      <c r="AO113" s="119">
        <v>0.8759875167038591</v>
      </c>
      <c r="AP113" s="119">
        <v>0.88481380553490163</v>
      </c>
      <c r="AQ113" s="119">
        <v>0.86328413041252794</v>
      </c>
      <c r="AR113" s="119">
        <v>0.8713710321864605</v>
      </c>
      <c r="AS113" s="119">
        <v>0.83030922574610955</v>
      </c>
      <c r="AT113" s="119">
        <v>0.89882002812672868</v>
      </c>
      <c r="AU113" s="119">
        <v>0.86074399195593776</v>
      </c>
      <c r="AV113" s="119">
        <v>0.91435199228124431</v>
      </c>
      <c r="AW113" s="119">
        <v>0.83257020415364569</v>
      </c>
      <c r="AX113" s="119">
        <v>0.87578646472265598</v>
      </c>
      <c r="AY113" s="119">
        <v>0.91255026504786385</v>
      </c>
      <c r="AZ113" s="119">
        <v>0.88069624347135744</v>
      </c>
      <c r="BA113" s="119">
        <v>0.82849733659416713</v>
      </c>
      <c r="BB113" s="119">
        <v>0.86131714553048755</v>
      </c>
      <c r="BC113" s="119">
        <v>0.79118223568843959</v>
      </c>
      <c r="BD113" s="119">
        <v>0.83203735053738859</v>
      </c>
      <c r="BE113" s="119">
        <v>0.80482355052517618</v>
      </c>
      <c r="BF113" s="119">
        <v>0.81287336623272122</v>
      </c>
      <c r="BG113" s="119">
        <v>0.88043020205329925</v>
      </c>
      <c r="BH113" s="119">
        <v>0.81405671560825466</v>
      </c>
      <c r="BI113" s="119">
        <v>0.83534024416005836</v>
      </c>
      <c r="BJ113" s="119">
        <v>0.83475885078352774</v>
      </c>
      <c r="BK113" s="119">
        <v>0.8318784732965433</v>
      </c>
      <c r="BL113" s="119">
        <v>0.78160800008259179</v>
      </c>
      <c r="BM113" s="119">
        <v>0.8440335465369192</v>
      </c>
      <c r="BN113" s="119">
        <v>0.83112910228449888</v>
      </c>
      <c r="BO113" s="119">
        <v>0.79757860127221847</v>
      </c>
      <c r="BP113" s="119">
        <v>0.80640261676194191</v>
      </c>
      <c r="BQ113" s="119">
        <v>0.80135601205356932</v>
      </c>
      <c r="BR113" s="119">
        <v>0.82288778886792169</v>
      </c>
      <c r="BS113" s="119">
        <v>0.83511859147743417</v>
      </c>
      <c r="BT113" s="119">
        <v>0.83088974314902175</v>
      </c>
      <c r="BU113" s="119">
        <v>0.8174141803751015</v>
      </c>
      <c r="BV113" s="119">
        <v>0.88484344739676879</v>
      </c>
      <c r="BW113" s="119">
        <v>0.75582947210658047</v>
      </c>
      <c r="BX113" s="119">
        <v>0.80414178785075385</v>
      </c>
      <c r="BY113" s="119">
        <v>0.78285617265356156</v>
      </c>
      <c r="BZ113" s="119">
        <v>0.78682734447335956</v>
      </c>
      <c r="CA113" s="119">
        <v>0.80530669624626194</v>
      </c>
      <c r="CB113" s="119">
        <v>0.78429723659951822</v>
      </c>
      <c r="CC113" s="119">
        <v>0.80539205986056972</v>
      </c>
      <c r="CD113" s="119">
        <v>0.78556498018484666</v>
      </c>
      <c r="CE113" s="119">
        <v>0.82103407639532411</v>
      </c>
      <c r="CF113" s="119">
        <v>0.79996289155842903</v>
      </c>
      <c r="CG113" s="119">
        <v>0.78496986277624736</v>
      </c>
      <c r="CH113" s="119">
        <v>0.79168590194759181</v>
      </c>
      <c r="CI113" s="119">
        <v>0.7704311240913686</v>
      </c>
      <c r="CJ113" s="119">
        <v>0.78618546202213158</v>
      </c>
      <c r="CK113" s="119">
        <v>0.75775505218826611</v>
      </c>
      <c r="CL113" s="119">
        <v>0.76951467400429585</v>
      </c>
      <c r="CM113" s="119">
        <v>0.79902125732144391</v>
      </c>
      <c r="CN113" s="119">
        <v>0.79767159163689783</v>
      </c>
      <c r="CO113" s="119">
        <v>0.867513824942173</v>
      </c>
      <c r="CP113" s="119">
        <v>0.80134795317374052</v>
      </c>
      <c r="CQ113" s="119">
        <v>0.74271900586718909</v>
      </c>
      <c r="CR113" s="119">
        <v>0.80141168328712398</v>
      </c>
    </row>
    <row r="114" spans="1:96" x14ac:dyDescent="0.3">
      <c r="A114" s="254"/>
      <c r="B114" s="59" t="s">
        <v>96</v>
      </c>
      <c r="C114" s="119">
        <v>0.97765074310575772</v>
      </c>
      <c r="D114" s="119">
        <v>1.004149201231485</v>
      </c>
      <c r="E114" s="119">
        <v>1.0574695477462945</v>
      </c>
      <c r="F114" s="119">
        <v>1.0129762632256725</v>
      </c>
      <c r="G114" s="119">
        <v>0.9874566332067003</v>
      </c>
      <c r="H114" s="119">
        <v>0.99215363363607889</v>
      </c>
      <c r="I114" s="119">
        <v>1.0088895667139492</v>
      </c>
      <c r="J114" s="119">
        <v>1.0026216766797078</v>
      </c>
      <c r="K114" s="119">
        <v>1.0019502208302653</v>
      </c>
      <c r="L114" s="119">
        <v>1.0061534515525548</v>
      </c>
      <c r="M114" s="119">
        <v>1.0021392522294637</v>
      </c>
      <c r="N114" s="119">
        <v>0.99180762447149207</v>
      </c>
      <c r="O114" s="119">
        <v>1.0025755390356057</v>
      </c>
      <c r="P114" s="119">
        <v>1.0116392988111409</v>
      </c>
      <c r="Q114" s="119">
        <v>0.99666770640916968</v>
      </c>
      <c r="R114" s="119">
        <v>1.0010621515387015</v>
      </c>
      <c r="S114" s="119">
        <v>1.0006211881160543</v>
      </c>
      <c r="T114" s="119">
        <v>1.0163244346284046</v>
      </c>
      <c r="U114" s="119">
        <v>1.0190783171646371</v>
      </c>
      <c r="V114" s="119">
        <v>1.0127910223366836</v>
      </c>
      <c r="W114" s="119">
        <v>1.0035335038875599</v>
      </c>
      <c r="X114" s="119">
        <v>0.99993335294027175</v>
      </c>
      <c r="Y114" s="119">
        <v>1.0085306178536422</v>
      </c>
      <c r="Z114" s="119">
        <v>1.0150606721750095</v>
      </c>
      <c r="AA114" s="119">
        <v>1.0124295547445099</v>
      </c>
      <c r="AB114" s="119">
        <v>1.0053096815681164</v>
      </c>
      <c r="AC114" s="119">
        <v>0.99393948187262138</v>
      </c>
      <c r="AD114" s="119">
        <v>1.0046903993431779</v>
      </c>
      <c r="AE114" s="119">
        <v>1.0002732275248394</v>
      </c>
      <c r="AF114" s="119">
        <v>1.0093400099385406</v>
      </c>
      <c r="AG114" s="119">
        <v>0.99933703164649845</v>
      </c>
      <c r="AH114" s="119">
        <v>0.99838964594659607</v>
      </c>
      <c r="AI114" s="119">
        <v>1.0054783486982728</v>
      </c>
      <c r="AJ114" s="119">
        <v>1.0061678199385102</v>
      </c>
      <c r="AK114" s="119">
        <v>0.98887104792647662</v>
      </c>
      <c r="AL114" s="119">
        <v>1.0063887968593774</v>
      </c>
      <c r="AM114" s="119">
        <v>0.99685856488098457</v>
      </c>
      <c r="AN114" s="119">
        <v>1.0108516850016953</v>
      </c>
      <c r="AO114" s="119">
        <v>0.99488298525570928</v>
      </c>
      <c r="AP114" s="119">
        <v>1.0014984347080069</v>
      </c>
      <c r="AQ114" s="119">
        <v>0.99672769754107604</v>
      </c>
      <c r="AR114" s="119">
        <v>0.98556814885972632</v>
      </c>
      <c r="AS114" s="119">
        <v>0.98090169080285294</v>
      </c>
      <c r="AT114" s="119">
        <v>0.99850913122922935</v>
      </c>
      <c r="AU114" s="119">
        <v>0.9955698452638847</v>
      </c>
      <c r="AV114" s="119">
        <v>0.99845321416614263</v>
      </c>
      <c r="AW114" s="119">
        <v>1.0054471406872649</v>
      </c>
      <c r="AX114" s="119">
        <v>1.0048398219080683</v>
      </c>
      <c r="AY114" s="119">
        <v>1.0020280093897738</v>
      </c>
      <c r="AZ114" s="119">
        <v>0.99193471427375046</v>
      </c>
      <c r="BA114" s="119">
        <v>1.0098637477483119</v>
      </c>
      <c r="BB114" s="119">
        <v>1.0117495368583242</v>
      </c>
      <c r="BC114" s="119">
        <v>0.98896333414050952</v>
      </c>
      <c r="BD114" s="119">
        <v>0.9982495996013323</v>
      </c>
      <c r="BE114" s="119">
        <v>0.99339869331931685</v>
      </c>
      <c r="BF114" s="119">
        <v>1.0098936879995772</v>
      </c>
      <c r="BG114" s="119">
        <v>0.99543867330987501</v>
      </c>
      <c r="BH114" s="119">
        <v>0.98169119458592624</v>
      </c>
      <c r="BI114" s="119">
        <v>0.99945743629551553</v>
      </c>
      <c r="BJ114" s="119">
        <v>0.9901267443870001</v>
      </c>
      <c r="BK114" s="119">
        <v>0.98508195131007603</v>
      </c>
      <c r="BL114" s="119">
        <v>0.98625645433823239</v>
      </c>
      <c r="BM114" s="119">
        <v>0.97824305686781687</v>
      </c>
      <c r="BN114" s="119">
        <v>0.99427881087547954</v>
      </c>
      <c r="BO114" s="119">
        <v>0.98327470768890468</v>
      </c>
      <c r="BP114" s="119">
        <v>0.97360491060812182</v>
      </c>
      <c r="BQ114" s="119">
        <v>0.9862031988326363</v>
      </c>
      <c r="BR114" s="119">
        <v>1.006232404997295</v>
      </c>
      <c r="BS114" s="119">
        <v>0.99542766714456532</v>
      </c>
      <c r="BT114" s="119">
        <v>0.99311234679323335</v>
      </c>
      <c r="BU114" s="119">
        <v>0.98440531000648657</v>
      </c>
      <c r="BV114" s="119">
        <v>0.99269629498219536</v>
      </c>
      <c r="BW114" s="119">
        <v>0.99160282251984955</v>
      </c>
      <c r="BX114" s="119">
        <v>0.99583042538683086</v>
      </c>
      <c r="BY114" s="119">
        <v>0.99745988025622567</v>
      </c>
      <c r="BZ114" s="119">
        <v>0.99447941769699899</v>
      </c>
      <c r="CA114" s="119">
        <v>1.0018827701931223</v>
      </c>
      <c r="CB114" s="119">
        <v>1.000906643937983</v>
      </c>
      <c r="CC114" s="119">
        <v>1.0022603451268786</v>
      </c>
      <c r="CD114" s="119">
        <v>0.979735684513802</v>
      </c>
      <c r="CE114" s="119">
        <v>1.0006104835836414</v>
      </c>
      <c r="CF114" s="119">
        <v>0.9870735695662296</v>
      </c>
      <c r="CG114" s="119">
        <v>0.98587026672873512</v>
      </c>
      <c r="CH114" s="119">
        <v>0.98082441411513555</v>
      </c>
      <c r="CI114" s="119">
        <v>0.98468105014699447</v>
      </c>
      <c r="CJ114" s="119">
        <v>0.98871546184400227</v>
      </c>
      <c r="CK114" s="119">
        <v>0.98759893445354241</v>
      </c>
      <c r="CL114" s="119">
        <v>0.98356066591712032</v>
      </c>
      <c r="CM114" s="119">
        <v>0.97920065624817443</v>
      </c>
      <c r="CN114" s="119">
        <v>0.98645640397146195</v>
      </c>
      <c r="CO114" s="119">
        <v>1.0062086349048454</v>
      </c>
      <c r="CP114" s="119">
        <v>0.99947343924522913</v>
      </c>
      <c r="CQ114" s="119">
        <v>0.9740795768151338</v>
      </c>
      <c r="CR114" s="119">
        <v>0.99977613949143984</v>
      </c>
    </row>
    <row r="115" spans="1:96" x14ac:dyDescent="0.3">
      <c r="A115" s="254"/>
      <c r="B115" s="59" t="s">
        <v>80</v>
      </c>
      <c r="C115" s="119">
        <v>1</v>
      </c>
      <c r="D115" s="119">
        <v>1</v>
      </c>
      <c r="E115" s="119">
        <v>1</v>
      </c>
      <c r="F115" s="119">
        <v>1</v>
      </c>
      <c r="G115" s="119">
        <v>1</v>
      </c>
      <c r="H115" s="119">
        <v>1</v>
      </c>
      <c r="I115" s="119">
        <v>1</v>
      </c>
      <c r="J115" s="119">
        <v>1</v>
      </c>
      <c r="K115" s="119">
        <v>1</v>
      </c>
      <c r="L115" s="119">
        <v>1</v>
      </c>
      <c r="M115" s="119">
        <v>1</v>
      </c>
      <c r="N115" s="119">
        <v>1</v>
      </c>
      <c r="O115" s="119">
        <v>1</v>
      </c>
      <c r="P115" s="119">
        <v>1</v>
      </c>
      <c r="Q115" s="119">
        <v>1</v>
      </c>
      <c r="R115" s="119">
        <v>1</v>
      </c>
      <c r="S115" s="119">
        <v>1</v>
      </c>
      <c r="T115" s="119">
        <v>1</v>
      </c>
      <c r="U115" s="119">
        <v>1</v>
      </c>
      <c r="V115" s="119">
        <v>1</v>
      </c>
      <c r="W115" s="119">
        <v>1</v>
      </c>
      <c r="X115" s="119">
        <v>1</v>
      </c>
      <c r="Y115" s="119">
        <v>1</v>
      </c>
      <c r="Z115" s="119">
        <v>1</v>
      </c>
      <c r="AA115" s="119">
        <v>1</v>
      </c>
      <c r="AB115" s="119">
        <v>1</v>
      </c>
      <c r="AC115" s="119">
        <v>1</v>
      </c>
      <c r="AD115" s="119">
        <v>1</v>
      </c>
      <c r="AE115" s="119">
        <v>1</v>
      </c>
      <c r="AF115" s="119">
        <v>1</v>
      </c>
      <c r="AG115" s="119">
        <v>1</v>
      </c>
      <c r="AH115" s="119">
        <v>1</v>
      </c>
      <c r="AI115" s="119">
        <v>1</v>
      </c>
      <c r="AJ115" s="119">
        <v>1</v>
      </c>
      <c r="AK115" s="119">
        <v>1</v>
      </c>
      <c r="AL115" s="119">
        <v>1</v>
      </c>
      <c r="AM115" s="119">
        <v>1</v>
      </c>
      <c r="AN115" s="119">
        <v>1</v>
      </c>
      <c r="AO115" s="119">
        <v>1</v>
      </c>
      <c r="AP115" s="119">
        <v>1</v>
      </c>
      <c r="AQ115" s="119">
        <v>1</v>
      </c>
      <c r="AR115" s="119">
        <v>1</v>
      </c>
      <c r="AS115" s="119">
        <v>1</v>
      </c>
      <c r="AT115" s="119">
        <v>1</v>
      </c>
      <c r="AU115" s="119">
        <v>1</v>
      </c>
      <c r="AV115" s="119">
        <v>1</v>
      </c>
      <c r="AW115" s="119">
        <v>1</v>
      </c>
      <c r="AX115" s="119">
        <v>1</v>
      </c>
      <c r="AY115" s="119">
        <v>1</v>
      </c>
      <c r="AZ115" s="119">
        <v>1</v>
      </c>
      <c r="BA115" s="119">
        <v>1</v>
      </c>
      <c r="BB115" s="119">
        <v>1</v>
      </c>
      <c r="BC115" s="119">
        <v>1</v>
      </c>
      <c r="BD115" s="119">
        <v>1</v>
      </c>
      <c r="BE115" s="119">
        <v>1</v>
      </c>
      <c r="BF115" s="119">
        <v>1</v>
      </c>
      <c r="BG115" s="119">
        <v>1</v>
      </c>
      <c r="BH115" s="119">
        <v>1</v>
      </c>
      <c r="BI115" s="119">
        <v>1</v>
      </c>
      <c r="BJ115" s="119">
        <v>1</v>
      </c>
      <c r="BK115" s="119">
        <v>1</v>
      </c>
      <c r="BL115" s="119">
        <v>1</v>
      </c>
      <c r="BM115" s="119">
        <v>1</v>
      </c>
      <c r="BN115" s="119">
        <v>1</v>
      </c>
      <c r="BO115" s="119">
        <v>1</v>
      </c>
      <c r="BP115" s="119">
        <v>1</v>
      </c>
      <c r="BQ115" s="119">
        <v>1</v>
      </c>
      <c r="BR115" s="119">
        <v>1</v>
      </c>
      <c r="BS115" s="119">
        <v>1</v>
      </c>
      <c r="BT115" s="119">
        <v>1</v>
      </c>
      <c r="BU115" s="119">
        <v>1</v>
      </c>
      <c r="BV115" s="119">
        <v>1</v>
      </c>
      <c r="BW115" s="119">
        <v>1</v>
      </c>
      <c r="BX115" s="119">
        <v>1</v>
      </c>
      <c r="BY115" s="119">
        <v>1</v>
      </c>
      <c r="BZ115" s="119">
        <v>1</v>
      </c>
      <c r="CA115" s="119">
        <v>1</v>
      </c>
      <c r="CB115" s="119">
        <v>1</v>
      </c>
      <c r="CC115" s="119">
        <v>1</v>
      </c>
      <c r="CD115" s="119">
        <v>1</v>
      </c>
      <c r="CE115" s="119">
        <v>1</v>
      </c>
      <c r="CF115" s="119">
        <v>1</v>
      </c>
      <c r="CG115" s="119">
        <v>1</v>
      </c>
      <c r="CH115" s="119">
        <v>1</v>
      </c>
      <c r="CI115" s="119">
        <v>1</v>
      </c>
      <c r="CJ115" s="119">
        <v>1</v>
      </c>
      <c r="CK115" s="119">
        <v>1</v>
      </c>
      <c r="CL115" s="119">
        <v>1</v>
      </c>
      <c r="CM115" s="119">
        <v>1</v>
      </c>
      <c r="CN115" s="119">
        <v>1</v>
      </c>
      <c r="CO115" s="119">
        <v>1</v>
      </c>
      <c r="CP115" s="119">
        <v>1</v>
      </c>
      <c r="CQ115" s="119">
        <v>1</v>
      </c>
      <c r="CR115" s="119">
        <v>1</v>
      </c>
    </row>
    <row r="116" spans="1:96" x14ac:dyDescent="0.3">
      <c r="A116" s="254"/>
      <c r="B116" s="59" t="s">
        <v>81</v>
      </c>
      <c r="C116" s="119">
        <v>1</v>
      </c>
      <c r="D116" s="119">
        <v>1</v>
      </c>
      <c r="E116" s="119">
        <v>1</v>
      </c>
      <c r="F116" s="119">
        <v>1</v>
      </c>
      <c r="G116" s="119">
        <v>1</v>
      </c>
      <c r="H116" s="119">
        <v>1</v>
      </c>
      <c r="I116" s="119">
        <v>1</v>
      </c>
      <c r="J116" s="119">
        <v>1</v>
      </c>
      <c r="K116" s="119">
        <v>1</v>
      </c>
      <c r="L116" s="119">
        <v>1</v>
      </c>
      <c r="M116" s="119">
        <v>1</v>
      </c>
      <c r="N116" s="119">
        <v>1</v>
      </c>
      <c r="O116" s="119">
        <v>1</v>
      </c>
      <c r="P116" s="119">
        <v>1</v>
      </c>
      <c r="Q116" s="119">
        <v>1</v>
      </c>
      <c r="R116" s="119">
        <v>1</v>
      </c>
      <c r="S116" s="119">
        <v>1</v>
      </c>
      <c r="T116" s="119">
        <v>1</v>
      </c>
      <c r="U116" s="119">
        <v>1</v>
      </c>
      <c r="V116" s="119">
        <v>1</v>
      </c>
      <c r="W116" s="119">
        <v>1</v>
      </c>
      <c r="X116" s="119">
        <v>1</v>
      </c>
      <c r="Y116" s="119">
        <v>1</v>
      </c>
      <c r="Z116" s="119">
        <v>1</v>
      </c>
      <c r="AA116" s="119">
        <v>1</v>
      </c>
      <c r="AB116" s="119">
        <v>1</v>
      </c>
      <c r="AC116" s="119">
        <v>1</v>
      </c>
      <c r="AD116" s="119">
        <v>1</v>
      </c>
      <c r="AE116" s="119">
        <v>1</v>
      </c>
      <c r="AF116" s="119">
        <v>1</v>
      </c>
      <c r="AG116" s="119">
        <v>1</v>
      </c>
      <c r="AH116" s="119">
        <v>1</v>
      </c>
      <c r="AI116" s="119">
        <v>1</v>
      </c>
      <c r="AJ116" s="119">
        <v>1</v>
      </c>
      <c r="AK116" s="119">
        <v>1</v>
      </c>
      <c r="AL116" s="119">
        <v>1</v>
      </c>
      <c r="AM116" s="119">
        <v>1</v>
      </c>
      <c r="AN116" s="119">
        <v>1</v>
      </c>
      <c r="AO116" s="119">
        <v>1</v>
      </c>
      <c r="AP116" s="119">
        <v>1</v>
      </c>
      <c r="AQ116" s="119">
        <v>1</v>
      </c>
      <c r="AR116" s="119">
        <v>1</v>
      </c>
      <c r="AS116" s="119">
        <v>1</v>
      </c>
      <c r="AT116" s="119">
        <v>1</v>
      </c>
      <c r="AU116" s="119">
        <v>1</v>
      </c>
      <c r="AV116" s="119">
        <v>1</v>
      </c>
      <c r="AW116" s="119">
        <v>1</v>
      </c>
      <c r="AX116" s="119">
        <v>1</v>
      </c>
      <c r="AY116" s="119">
        <v>1</v>
      </c>
      <c r="AZ116" s="119">
        <v>1</v>
      </c>
      <c r="BA116" s="119">
        <v>1</v>
      </c>
      <c r="BB116" s="119">
        <v>1</v>
      </c>
      <c r="BC116" s="119">
        <v>1</v>
      </c>
      <c r="BD116" s="119">
        <v>1</v>
      </c>
      <c r="BE116" s="119">
        <v>1</v>
      </c>
      <c r="BF116" s="119">
        <v>1</v>
      </c>
      <c r="BG116" s="119">
        <v>1</v>
      </c>
      <c r="BH116" s="119">
        <v>1</v>
      </c>
      <c r="BI116" s="119">
        <v>1</v>
      </c>
      <c r="BJ116" s="119">
        <v>1</v>
      </c>
      <c r="BK116" s="119">
        <v>1</v>
      </c>
      <c r="BL116" s="119">
        <v>1</v>
      </c>
      <c r="BM116" s="119">
        <v>1</v>
      </c>
      <c r="BN116" s="119">
        <v>1</v>
      </c>
      <c r="BO116" s="119">
        <v>1</v>
      </c>
      <c r="BP116" s="119">
        <v>1</v>
      </c>
      <c r="BQ116" s="119">
        <v>1</v>
      </c>
      <c r="BR116" s="119">
        <v>1</v>
      </c>
      <c r="BS116" s="119">
        <v>1</v>
      </c>
      <c r="BT116" s="119">
        <v>1</v>
      </c>
      <c r="BU116" s="119">
        <v>1</v>
      </c>
      <c r="BV116" s="119">
        <v>1</v>
      </c>
      <c r="BW116" s="119">
        <v>1</v>
      </c>
      <c r="BX116" s="119">
        <v>1</v>
      </c>
      <c r="BY116" s="119">
        <v>1</v>
      </c>
      <c r="BZ116" s="119">
        <v>1</v>
      </c>
      <c r="CA116" s="119">
        <v>1</v>
      </c>
      <c r="CB116" s="119">
        <v>1</v>
      </c>
      <c r="CC116" s="119">
        <v>1</v>
      </c>
      <c r="CD116" s="119">
        <v>1</v>
      </c>
      <c r="CE116" s="119">
        <v>1</v>
      </c>
      <c r="CF116" s="119">
        <v>1</v>
      </c>
      <c r="CG116" s="119">
        <v>1</v>
      </c>
      <c r="CH116" s="119">
        <v>1</v>
      </c>
      <c r="CI116" s="119">
        <v>1</v>
      </c>
      <c r="CJ116" s="119">
        <v>1</v>
      </c>
      <c r="CK116" s="119">
        <v>1</v>
      </c>
      <c r="CL116" s="119">
        <v>1</v>
      </c>
      <c r="CM116" s="119">
        <v>1</v>
      </c>
      <c r="CN116" s="119">
        <v>1</v>
      </c>
      <c r="CO116" s="119">
        <v>1</v>
      </c>
      <c r="CP116" s="119">
        <v>1</v>
      </c>
      <c r="CQ116" s="119">
        <v>1</v>
      </c>
      <c r="CR116" s="119">
        <v>1</v>
      </c>
    </row>
    <row r="117" spans="1:96" x14ac:dyDescent="0.3">
      <c r="A117" s="254"/>
      <c r="B117" s="59" t="s">
        <v>82</v>
      </c>
      <c r="C117" s="119">
        <v>0.99615462577631941</v>
      </c>
      <c r="D117" s="119">
        <v>1.0121610070168292</v>
      </c>
      <c r="E117" s="119">
        <v>0.99403014376363874</v>
      </c>
      <c r="F117" s="119">
        <v>1.0140709735277016</v>
      </c>
      <c r="G117" s="119">
        <v>0.98190961360796325</v>
      </c>
      <c r="H117" s="119">
        <v>0.98328459767692111</v>
      </c>
      <c r="I117" s="119">
        <v>0.99210124474672434</v>
      </c>
      <c r="J117" s="119">
        <v>0.98337279941298139</v>
      </c>
      <c r="K117" s="119">
        <v>1.0314375603385086</v>
      </c>
      <c r="L117" s="119">
        <v>1.0242690414494553</v>
      </c>
      <c r="M117" s="119">
        <v>1.0214544836619277</v>
      </c>
      <c r="N117" s="119">
        <v>1.0326711116803851</v>
      </c>
      <c r="O117" s="119">
        <v>0.98217556597360134</v>
      </c>
      <c r="P117" s="119">
        <v>1.0226465546920513</v>
      </c>
      <c r="Q117" s="119">
        <v>0.99650193959665423</v>
      </c>
      <c r="R117" s="119">
        <v>0.99693987430490483</v>
      </c>
      <c r="S117" s="119">
        <v>1.0793885033568731</v>
      </c>
      <c r="T117" s="119">
        <v>1.0952707470733736</v>
      </c>
      <c r="U117" s="119">
        <v>0.97755012211970571</v>
      </c>
      <c r="V117" s="119">
        <v>0.98717977566776505</v>
      </c>
      <c r="W117" s="119">
        <v>1.0217121380193439</v>
      </c>
      <c r="X117" s="119">
        <v>1.0068510292016017</v>
      </c>
      <c r="Y117" s="119">
        <v>0.98098376989199232</v>
      </c>
      <c r="Z117" s="119">
        <v>0.99184985023150229</v>
      </c>
      <c r="AA117" s="119">
        <v>1.0267493771157796</v>
      </c>
      <c r="AB117" s="119">
        <v>1.0364433260556649</v>
      </c>
      <c r="AC117" s="119">
        <v>1.022087842111453</v>
      </c>
      <c r="AD117" s="119">
        <v>1.061006622459266</v>
      </c>
      <c r="AE117" s="119">
        <v>0.98144758521846542</v>
      </c>
      <c r="AF117" s="119">
        <v>1.0586493615401951</v>
      </c>
      <c r="AG117" s="119">
        <v>1.0091874839653372</v>
      </c>
      <c r="AH117" s="119">
        <v>1.0148160938379365</v>
      </c>
      <c r="AI117" s="119">
        <v>0.97019272945563706</v>
      </c>
      <c r="AJ117" s="119">
        <v>1.0808258066183896</v>
      </c>
      <c r="AK117" s="119">
        <v>0.98180256759847651</v>
      </c>
      <c r="AL117" s="119">
        <v>1.0141243636713564</v>
      </c>
      <c r="AM117" s="119">
        <v>1.0238580237447796</v>
      </c>
      <c r="AN117" s="119">
        <v>1.036261477365948</v>
      </c>
      <c r="AO117" s="119">
        <v>1.0352985715821332</v>
      </c>
      <c r="AP117" s="119">
        <v>1.0260793870810809</v>
      </c>
      <c r="AQ117" s="119">
        <v>1.0603624358769832</v>
      </c>
      <c r="AR117" s="119">
        <v>1.066674202563491</v>
      </c>
      <c r="AS117" s="119">
        <v>1.0914693654427454</v>
      </c>
      <c r="AT117" s="119">
        <v>1.0299550663537795</v>
      </c>
      <c r="AU117" s="119">
        <v>1.0519352118538288</v>
      </c>
      <c r="AV117" s="119">
        <v>1.0209186994231954</v>
      </c>
      <c r="AW117" s="119">
        <v>1.0234531200057537</v>
      </c>
      <c r="AX117" s="119">
        <v>1.0488772448640074</v>
      </c>
      <c r="AY117" s="119">
        <v>1.0379823063262876</v>
      </c>
      <c r="AZ117" s="119">
        <v>1.0594780421074061</v>
      </c>
      <c r="BA117" s="119">
        <v>1.0564910729899855</v>
      </c>
      <c r="BB117" s="119">
        <v>1.041139285726721</v>
      </c>
      <c r="BC117" s="119">
        <v>1.0404368274154172</v>
      </c>
      <c r="BD117" s="119">
        <v>1.0641005871912463</v>
      </c>
      <c r="BE117" s="119">
        <v>1.0781952844330625</v>
      </c>
      <c r="BF117" s="119">
        <v>1.1284335520806079</v>
      </c>
      <c r="BG117" s="119">
        <v>1.0709349551734191</v>
      </c>
      <c r="BH117" s="119">
        <v>1.0462858433033571</v>
      </c>
      <c r="BI117" s="119">
        <v>1.0135374423756665</v>
      </c>
      <c r="BJ117" s="119">
        <v>1.0112836852306633</v>
      </c>
      <c r="BK117" s="119">
        <v>1.0464977518436573</v>
      </c>
      <c r="BL117" s="119">
        <v>1.0675994615699929</v>
      </c>
      <c r="BM117" s="119">
        <v>1.0554061433095381</v>
      </c>
      <c r="BN117" s="119">
        <v>1.0510853061386514</v>
      </c>
      <c r="BO117" s="119">
        <v>1.0353325902347434</v>
      </c>
      <c r="BP117" s="119">
        <v>1.0466203633254514</v>
      </c>
      <c r="BQ117" s="119">
        <v>1.0690677598365754</v>
      </c>
      <c r="BR117" s="119">
        <v>1.0660962359047312</v>
      </c>
      <c r="BS117" s="119">
        <v>1.0943429189864735</v>
      </c>
      <c r="BT117" s="119">
        <v>1.0456809498348067</v>
      </c>
      <c r="BU117" s="119">
        <v>1.0470767086105</v>
      </c>
      <c r="BV117" s="119">
        <v>1.0812223578532323</v>
      </c>
      <c r="BW117" s="119">
        <v>1.0716443643775961</v>
      </c>
      <c r="BX117" s="119">
        <v>1.0416748598872296</v>
      </c>
      <c r="BY117" s="119">
        <v>1.0516305005329385</v>
      </c>
      <c r="BZ117" s="119">
        <v>1.0581975240365897</v>
      </c>
      <c r="CA117" s="119">
        <v>1.0895680873035447</v>
      </c>
      <c r="CB117" s="119">
        <v>1.0245462851314857</v>
      </c>
      <c r="CC117" s="119">
        <v>1.1887011340999893</v>
      </c>
      <c r="CD117" s="119">
        <v>1.0309312185808335</v>
      </c>
      <c r="CE117" s="119">
        <v>1.0180584602712106</v>
      </c>
      <c r="CF117" s="119">
        <v>1.0694381829412152</v>
      </c>
      <c r="CG117" s="119">
        <v>1.1272522914965439</v>
      </c>
      <c r="CH117" s="119">
        <v>1.1808911521233736</v>
      </c>
      <c r="CI117" s="119">
        <v>1.0511952725957372</v>
      </c>
      <c r="CJ117" s="119">
        <v>1.0751125507565751</v>
      </c>
      <c r="CK117" s="119">
        <v>1.0714884585982254</v>
      </c>
      <c r="CL117" s="119">
        <v>1.0791679227186348</v>
      </c>
      <c r="CM117" s="119">
        <v>1.0566205287319193</v>
      </c>
      <c r="CN117" s="119">
        <v>1.0997887865612035</v>
      </c>
      <c r="CO117" s="119">
        <v>1.0297311384800401</v>
      </c>
      <c r="CP117" s="119">
        <v>1.0397807909639234</v>
      </c>
      <c r="CQ117" s="119">
        <v>1.1184402218333285</v>
      </c>
      <c r="CR117" s="119">
        <v>1.0707499886019438</v>
      </c>
    </row>
    <row r="118" spans="1:96" x14ac:dyDescent="0.3">
      <c r="A118" s="254"/>
      <c r="B118" s="59" t="s">
        <v>83</v>
      </c>
      <c r="C118" s="119">
        <v>1</v>
      </c>
      <c r="D118" s="119">
        <v>1</v>
      </c>
      <c r="E118" s="119">
        <v>1</v>
      </c>
      <c r="F118" s="119">
        <v>1</v>
      </c>
      <c r="G118" s="119">
        <v>1</v>
      </c>
      <c r="H118" s="119">
        <v>1</v>
      </c>
      <c r="I118" s="119">
        <v>1</v>
      </c>
      <c r="J118" s="119">
        <v>1</v>
      </c>
      <c r="K118" s="119">
        <v>1</v>
      </c>
      <c r="L118" s="119">
        <v>1</v>
      </c>
      <c r="M118" s="119">
        <v>1</v>
      </c>
      <c r="N118" s="119">
        <v>1</v>
      </c>
      <c r="O118" s="119">
        <v>1</v>
      </c>
      <c r="P118" s="119">
        <v>1</v>
      </c>
      <c r="Q118" s="119">
        <v>1</v>
      </c>
      <c r="R118" s="119">
        <v>1</v>
      </c>
      <c r="S118" s="119">
        <v>1</v>
      </c>
      <c r="T118" s="119">
        <v>1</v>
      </c>
      <c r="U118" s="119">
        <v>1</v>
      </c>
      <c r="V118" s="119">
        <v>1</v>
      </c>
      <c r="W118" s="119">
        <v>1</v>
      </c>
      <c r="X118" s="119">
        <v>1</v>
      </c>
      <c r="Y118" s="119">
        <v>1</v>
      </c>
      <c r="Z118" s="119">
        <v>1</v>
      </c>
      <c r="AA118" s="119">
        <v>1</v>
      </c>
      <c r="AB118" s="119">
        <v>1</v>
      </c>
      <c r="AC118" s="119">
        <v>1</v>
      </c>
      <c r="AD118" s="119">
        <v>1</v>
      </c>
      <c r="AE118" s="119">
        <v>1</v>
      </c>
      <c r="AF118" s="119">
        <v>1</v>
      </c>
      <c r="AG118" s="119">
        <v>1</v>
      </c>
      <c r="AH118" s="119">
        <v>1</v>
      </c>
      <c r="AI118" s="119">
        <v>1</v>
      </c>
      <c r="AJ118" s="119">
        <v>1</v>
      </c>
      <c r="AK118" s="119">
        <v>1</v>
      </c>
      <c r="AL118" s="119">
        <v>1</v>
      </c>
      <c r="AM118" s="119">
        <v>1</v>
      </c>
      <c r="AN118" s="119">
        <v>1</v>
      </c>
      <c r="AO118" s="119">
        <v>1</v>
      </c>
      <c r="AP118" s="119">
        <v>1</v>
      </c>
      <c r="AQ118" s="119">
        <v>1</v>
      </c>
      <c r="AR118" s="119">
        <v>1</v>
      </c>
      <c r="AS118" s="119">
        <v>1</v>
      </c>
      <c r="AT118" s="119">
        <v>1</v>
      </c>
      <c r="AU118" s="119">
        <v>1</v>
      </c>
      <c r="AV118" s="119">
        <v>1</v>
      </c>
      <c r="AW118" s="119">
        <v>1</v>
      </c>
      <c r="AX118" s="119">
        <v>1</v>
      </c>
      <c r="AY118" s="119">
        <v>1</v>
      </c>
      <c r="AZ118" s="119">
        <v>1</v>
      </c>
      <c r="BA118" s="119">
        <v>1</v>
      </c>
      <c r="BB118" s="119">
        <v>1</v>
      </c>
      <c r="BC118" s="119">
        <v>1</v>
      </c>
      <c r="BD118" s="119">
        <v>1</v>
      </c>
      <c r="BE118" s="119">
        <v>1</v>
      </c>
      <c r="BF118" s="119">
        <v>1</v>
      </c>
      <c r="BG118" s="119">
        <v>1</v>
      </c>
      <c r="BH118" s="119">
        <v>1</v>
      </c>
      <c r="BI118" s="119">
        <v>1</v>
      </c>
      <c r="BJ118" s="119">
        <v>1</v>
      </c>
      <c r="BK118" s="119">
        <v>1</v>
      </c>
      <c r="BL118" s="119">
        <v>1</v>
      </c>
      <c r="BM118" s="119">
        <v>1</v>
      </c>
      <c r="BN118" s="119">
        <v>1</v>
      </c>
      <c r="BO118" s="119">
        <v>1</v>
      </c>
      <c r="BP118" s="119">
        <v>1</v>
      </c>
      <c r="BQ118" s="119">
        <v>1</v>
      </c>
      <c r="BR118" s="119">
        <v>1</v>
      </c>
      <c r="BS118" s="119">
        <v>1</v>
      </c>
      <c r="BT118" s="119">
        <v>1</v>
      </c>
      <c r="BU118" s="119">
        <v>1</v>
      </c>
      <c r="BV118" s="119">
        <v>1</v>
      </c>
      <c r="BW118" s="119">
        <v>1</v>
      </c>
      <c r="BX118" s="119">
        <v>1</v>
      </c>
      <c r="BY118" s="119">
        <v>1</v>
      </c>
      <c r="BZ118" s="119">
        <v>1</v>
      </c>
      <c r="CA118" s="119">
        <v>1</v>
      </c>
      <c r="CB118" s="119">
        <v>1</v>
      </c>
      <c r="CC118" s="119">
        <v>1</v>
      </c>
      <c r="CD118" s="119">
        <v>1</v>
      </c>
      <c r="CE118" s="119">
        <v>1</v>
      </c>
      <c r="CF118" s="119">
        <v>1</v>
      </c>
      <c r="CG118" s="119">
        <v>1</v>
      </c>
      <c r="CH118" s="119">
        <v>1</v>
      </c>
      <c r="CI118" s="119">
        <v>1</v>
      </c>
      <c r="CJ118" s="119">
        <v>1</v>
      </c>
      <c r="CK118" s="119">
        <v>1</v>
      </c>
      <c r="CL118" s="119">
        <v>1</v>
      </c>
      <c r="CM118" s="119">
        <v>1</v>
      </c>
      <c r="CN118" s="119">
        <v>1</v>
      </c>
      <c r="CO118" s="119">
        <v>1</v>
      </c>
      <c r="CP118" s="119">
        <v>1</v>
      </c>
      <c r="CQ118" s="119">
        <v>1</v>
      </c>
      <c r="CR118" s="119">
        <v>1</v>
      </c>
    </row>
    <row r="119" spans="1:96" x14ac:dyDescent="0.3">
      <c r="A119" s="255"/>
      <c r="B119" s="59" t="s">
        <v>84</v>
      </c>
      <c r="C119" s="119">
        <v>1</v>
      </c>
      <c r="D119" s="119">
        <v>1</v>
      </c>
      <c r="E119" s="119">
        <v>1</v>
      </c>
      <c r="F119" s="119">
        <v>1</v>
      </c>
      <c r="G119" s="119">
        <v>1</v>
      </c>
      <c r="H119" s="119">
        <v>1</v>
      </c>
      <c r="I119" s="119">
        <v>1</v>
      </c>
      <c r="J119" s="119">
        <v>1</v>
      </c>
      <c r="K119" s="119">
        <v>1</v>
      </c>
      <c r="L119" s="119">
        <v>1</v>
      </c>
      <c r="M119" s="119">
        <v>1</v>
      </c>
      <c r="N119" s="119">
        <v>1</v>
      </c>
      <c r="O119" s="119">
        <v>1</v>
      </c>
      <c r="P119" s="119">
        <v>1</v>
      </c>
      <c r="Q119" s="119">
        <v>1</v>
      </c>
      <c r="R119" s="119">
        <v>1</v>
      </c>
      <c r="S119" s="119">
        <v>1</v>
      </c>
      <c r="T119" s="119">
        <v>1</v>
      </c>
      <c r="U119" s="119">
        <v>1</v>
      </c>
      <c r="V119" s="119">
        <v>1</v>
      </c>
      <c r="W119" s="119">
        <v>1</v>
      </c>
      <c r="X119" s="119">
        <v>1</v>
      </c>
      <c r="Y119" s="119">
        <v>1</v>
      </c>
      <c r="Z119" s="119">
        <v>1</v>
      </c>
      <c r="AA119" s="119">
        <v>1</v>
      </c>
      <c r="AB119" s="119">
        <v>1</v>
      </c>
      <c r="AC119" s="119">
        <v>1</v>
      </c>
      <c r="AD119" s="119">
        <v>1</v>
      </c>
      <c r="AE119" s="119">
        <v>1</v>
      </c>
      <c r="AF119" s="119">
        <v>1</v>
      </c>
      <c r="AG119" s="119">
        <v>1</v>
      </c>
      <c r="AH119" s="119">
        <v>1</v>
      </c>
      <c r="AI119" s="119">
        <v>1</v>
      </c>
      <c r="AJ119" s="119">
        <v>1</v>
      </c>
      <c r="AK119" s="119">
        <v>1</v>
      </c>
      <c r="AL119" s="119">
        <v>1</v>
      </c>
      <c r="AM119" s="119">
        <v>1</v>
      </c>
      <c r="AN119" s="119">
        <v>1</v>
      </c>
      <c r="AO119" s="119">
        <v>1</v>
      </c>
      <c r="AP119" s="119">
        <v>1</v>
      </c>
      <c r="AQ119" s="119">
        <v>1</v>
      </c>
      <c r="AR119" s="119">
        <v>1</v>
      </c>
      <c r="AS119" s="119">
        <v>1</v>
      </c>
      <c r="AT119" s="119">
        <v>1</v>
      </c>
      <c r="AU119" s="119">
        <v>1</v>
      </c>
      <c r="AV119" s="119">
        <v>1</v>
      </c>
      <c r="AW119" s="119">
        <v>1</v>
      </c>
      <c r="AX119" s="119">
        <v>1</v>
      </c>
      <c r="AY119" s="119">
        <v>1</v>
      </c>
      <c r="AZ119" s="119">
        <v>1</v>
      </c>
      <c r="BA119" s="119">
        <v>1</v>
      </c>
      <c r="BB119" s="119">
        <v>1</v>
      </c>
      <c r="BC119" s="119">
        <v>1</v>
      </c>
      <c r="BD119" s="119">
        <v>1</v>
      </c>
      <c r="BE119" s="119">
        <v>1</v>
      </c>
      <c r="BF119" s="119">
        <v>1</v>
      </c>
      <c r="BG119" s="119">
        <v>1</v>
      </c>
      <c r="BH119" s="119">
        <v>1</v>
      </c>
      <c r="BI119" s="119">
        <v>1</v>
      </c>
      <c r="BJ119" s="119">
        <v>1</v>
      </c>
      <c r="BK119" s="119">
        <v>1</v>
      </c>
      <c r="BL119" s="119">
        <v>1</v>
      </c>
      <c r="BM119" s="119">
        <v>1</v>
      </c>
      <c r="BN119" s="119">
        <v>1</v>
      </c>
      <c r="BO119" s="119">
        <v>1</v>
      </c>
      <c r="BP119" s="119">
        <v>1</v>
      </c>
      <c r="BQ119" s="119">
        <v>1</v>
      </c>
      <c r="BR119" s="119">
        <v>1</v>
      </c>
      <c r="BS119" s="119">
        <v>1</v>
      </c>
      <c r="BT119" s="119">
        <v>1</v>
      </c>
      <c r="BU119" s="119">
        <v>1</v>
      </c>
      <c r="BV119" s="119">
        <v>1</v>
      </c>
      <c r="BW119" s="119">
        <v>1</v>
      </c>
      <c r="BX119" s="119">
        <v>1</v>
      </c>
      <c r="BY119" s="119">
        <v>1</v>
      </c>
      <c r="BZ119" s="119">
        <v>1</v>
      </c>
      <c r="CA119" s="119">
        <v>1</v>
      </c>
      <c r="CB119" s="119">
        <v>1</v>
      </c>
      <c r="CC119" s="119">
        <v>1</v>
      </c>
      <c r="CD119" s="119">
        <v>1</v>
      </c>
      <c r="CE119" s="119">
        <v>1</v>
      </c>
      <c r="CF119" s="119">
        <v>1</v>
      </c>
      <c r="CG119" s="119">
        <v>1</v>
      </c>
      <c r="CH119" s="119">
        <v>1</v>
      </c>
      <c r="CI119" s="119">
        <v>1</v>
      </c>
      <c r="CJ119" s="119">
        <v>1</v>
      </c>
      <c r="CK119" s="119">
        <v>1</v>
      </c>
      <c r="CL119" s="119">
        <v>1</v>
      </c>
      <c r="CM119" s="119">
        <v>1</v>
      </c>
      <c r="CN119" s="119">
        <v>1</v>
      </c>
      <c r="CO119" s="119">
        <v>1</v>
      </c>
      <c r="CP119" s="119">
        <v>1</v>
      </c>
      <c r="CQ119" s="119">
        <v>1</v>
      </c>
      <c r="CR119" s="119">
        <v>1</v>
      </c>
    </row>
    <row r="121" spans="1:96" x14ac:dyDescent="0.3">
      <c r="BZ121" s="232"/>
    </row>
  </sheetData>
  <mergeCells count="9">
    <mergeCell ref="A81:A93"/>
    <mergeCell ref="A94:A106"/>
    <mergeCell ref="A107:A119"/>
    <mergeCell ref="A3:A15"/>
    <mergeCell ref="A16:A28"/>
    <mergeCell ref="A29:A41"/>
    <mergeCell ref="A42:A54"/>
    <mergeCell ref="A55:A67"/>
    <mergeCell ref="A68:A80"/>
  </mergeCells>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R124"/>
  <sheetViews>
    <sheetView zoomScaleNormal="100" workbookViewId="0">
      <selection activeCell="C3" sqref="C3:CR119"/>
    </sheetView>
  </sheetViews>
  <sheetFormatPr baseColWidth="10" defaultRowHeight="14.4" x14ac:dyDescent="0.3"/>
  <cols>
    <col min="1" max="1" width="31.5546875" customWidth="1"/>
    <col min="2" max="2" width="27.21875" customWidth="1"/>
  </cols>
  <sheetData>
    <row r="1" spans="1:95" ht="43.2" x14ac:dyDescent="0.3">
      <c r="A1" s="58" t="s">
        <v>770</v>
      </c>
      <c r="B1" s="89" t="s">
        <v>382</v>
      </c>
      <c r="C1" s="58">
        <v>2007</v>
      </c>
      <c r="D1" s="83">
        <v>2008</v>
      </c>
      <c r="E1" s="58">
        <v>2009</v>
      </c>
      <c r="F1" s="83">
        <v>2010</v>
      </c>
      <c r="G1" s="58">
        <v>2011</v>
      </c>
      <c r="H1" s="83">
        <v>2012</v>
      </c>
      <c r="I1" s="58">
        <v>2013</v>
      </c>
      <c r="J1" s="83">
        <v>2014</v>
      </c>
      <c r="K1" s="58">
        <v>2015</v>
      </c>
      <c r="L1" s="83">
        <v>2016</v>
      </c>
      <c r="M1" s="58">
        <v>2017</v>
      </c>
      <c r="N1" s="83">
        <v>2018</v>
      </c>
      <c r="O1" s="58">
        <v>2019</v>
      </c>
      <c r="P1" s="83">
        <v>2020</v>
      </c>
      <c r="Q1" s="58">
        <v>2021</v>
      </c>
      <c r="R1" s="83">
        <v>2022</v>
      </c>
      <c r="S1" s="58">
        <v>2023</v>
      </c>
      <c r="T1" s="83">
        <v>2024</v>
      </c>
      <c r="U1" s="58">
        <v>2025</v>
      </c>
      <c r="V1" s="83">
        <v>2026</v>
      </c>
      <c r="W1" s="58">
        <v>2027</v>
      </c>
      <c r="X1" s="83">
        <v>2028</v>
      </c>
      <c r="Y1" s="58">
        <v>2029</v>
      </c>
      <c r="Z1" s="83">
        <v>2030</v>
      </c>
      <c r="AA1" s="58">
        <v>2031</v>
      </c>
      <c r="AB1" s="83">
        <v>2032</v>
      </c>
      <c r="AC1" s="58">
        <v>2033</v>
      </c>
      <c r="AD1" s="83">
        <v>2034</v>
      </c>
      <c r="AE1" s="58">
        <v>2035</v>
      </c>
      <c r="AF1" s="83">
        <v>2036</v>
      </c>
      <c r="AG1" s="58">
        <v>2037</v>
      </c>
      <c r="AH1" s="83">
        <v>2038</v>
      </c>
      <c r="AI1" s="58">
        <v>2039</v>
      </c>
      <c r="AJ1" s="83">
        <v>2040</v>
      </c>
      <c r="AK1" s="58">
        <v>2041</v>
      </c>
      <c r="AL1" s="83">
        <v>2042</v>
      </c>
      <c r="AM1" s="58">
        <v>2043</v>
      </c>
      <c r="AN1" s="83">
        <v>2044</v>
      </c>
      <c r="AO1" s="58">
        <v>2045</v>
      </c>
      <c r="AP1" s="83">
        <v>2046</v>
      </c>
      <c r="AQ1" s="58">
        <v>2047</v>
      </c>
      <c r="AR1" s="83">
        <v>2048</v>
      </c>
      <c r="AS1" s="58">
        <v>2049</v>
      </c>
      <c r="AT1" s="83">
        <v>2050</v>
      </c>
      <c r="AU1" s="58">
        <v>2051</v>
      </c>
      <c r="AV1" s="83">
        <v>2052</v>
      </c>
      <c r="AW1" s="58">
        <v>2053</v>
      </c>
      <c r="AX1" s="83">
        <v>2054</v>
      </c>
      <c r="AY1" s="58">
        <v>2055</v>
      </c>
      <c r="AZ1" s="83">
        <v>2056</v>
      </c>
      <c r="BA1" s="58">
        <v>2057</v>
      </c>
      <c r="BB1" s="83">
        <v>2058</v>
      </c>
      <c r="BC1" s="58">
        <v>2059</v>
      </c>
      <c r="BD1" s="83">
        <v>2060</v>
      </c>
      <c r="BE1" s="58">
        <v>2061</v>
      </c>
      <c r="BF1" s="83">
        <v>2062</v>
      </c>
      <c r="BG1" s="58">
        <v>2063</v>
      </c>
      <c r="BH1" s="83">
        <v>2064</v>
      </c>
      <c r="BI1" s="58">
        <v>2065</v>
      </c>
      <c r="BJ1" s="83">
        <v>2066</v>
      </c>
      <c r="BK1" s="58">
        <v>2067</v>
      </c>
      <c r="BL1" s="83">
        <v>2068</v>
      </c>
      <c r="BM1" s="58">
        <v>2069</v>
      </c>
      <c r="BN1" s="83">
        <v>2070</v>
      </c>
      <c r="BO1" s="58">
        <v>2071</v>
      </c>
      <c r="BP1" s="83">
        <v>2072</v>
      </c>
      <c r="BQ1" s="58">
        <v>2073</v>
      </c>
      <c r="BR1" s="83">
        <v>2074</v>
      </c>
      <c r="BS1" s="58">
        <v>2075</v>
      </c>
      <c r="BT1" s="83">
        <v>2076</v>
      </c>
      <c r="BU1" s="58">
        <v>2077</v>
      </c>
      <c r="BV1" s="83">
        <v>2078</v>
      </c>
      <c r="BW1" s="58">
        <v>2079</v>
      </c>
      <c r="BX1" s="83">
        <v>2080</v>
      </c>
      <c r="BY1" s="58">
        <v>2081</v>
      </c>
      <c r="BZ1" s="83">
        <v>2082</v>
      </c>
      <c r="CA1" s="83">
        <v>2083</v>
      </c>
      <c r="CB1" s="58">
        <v>2084</v>
      </c>
      <c r="CC1" s="83">
        <v>2085</v>
      </c>
      <c r="CD1" s="58">
        <v>2086</v>
      </c>
      <c r="CE1" s="83">
        <v>2087</v>
      </c>
      <c r="CF1" s="58">
        <v>2088</v>
      </c>
      <c r="CG1" s="83">
        <v>2089</v>
      </c>
      <c r="CH1" s="58">
        <v>2090</v>
      </c>
      <c r="CI1" s="83">
        <v>2091</v>
      </c>
      <c r="CJ1" s="58">
        <v>2092</v>
      </c>
      <c r="CK1" s="83">
        <v>2093</v>
      </c>
      <c r="CL1" s="58">
        <v>2094</v>
      </c>
      <c r="CM1" s="83">
        <v>2095</v>
      </c>
      <c r="CN1" s="58">
        <v>2096</v>
      </c>
      <c r="CO1" s="83">
        <v>2097</v>
      </c>
      <c r="CP1" s="58">
        <v>2098</v>
      </c>
      <c r="CQ1" s="58">
        <v>2099</v>
      </c>
    </row>
    <row r="2" spans="1:95" x14ac:dyDescent="0.3">
      <c r="A2" s="57" t="s">
        <v>1</v>
      </c>
      <c r="B2" s="57" t="s">
        <v>95</v>
      </c>
      <c r="C2" s="45" t="s">
        <v>210</v>
      </c>
      <c r="D2" s="45" t="s">
        <v>210</v>
      </c>
      <c r="E2" s="45" t="s">
        <v>210</v>
      </c>
      <c r="F2" s="45" t="s">
        <v>210</v>
      </c>
      <c r="G2" s="45" t="s">
        <v>210</v>
      </c>
      <c r="H2" s="45" t="s">
        <v>210</v>
      </c>
      <c r="I2" s="45" t="s">
        <v>210</v>
      </c>
      <c r="J2" s="45" t="s">
        <v>210</v>
      </c>
      <c r="K2" s="45" t="s">
        <v>210</v>
      </c>
      <c r="L2" s="45" t="s">
        <v>210</v>
      </c>
      <c r="M2" s="45" t="s">
        <v>210</v>
      </c>
      <c r="N2" s="45" t="s">
        <v>210</v>
      </c>
      <c r="O2" s="45" t="s">
        <v>210</v>
      </c>
      <c r="P2" s="45" t="s">
        <v>210</v>
      </c>
      <c r="Q2" s="45" t="s">
        <v>210</v>
      </c>
      <c r="R2" s="45" t="s">
        <v>210</v>
      </c>
      <c r="S2" s="45" t="s">
        <v>210</v>
      </c>
      <c r="T2" s="45" t="s">
        <v>210</v>
      </c>
      <c r="U2" s="45" t="s">
        <v>210</v>
      </c>
      <c r="V2" s="45" t="s">
        <v>210</v>
      </c>
      <c r="W2" s="45" t="s">
        <v>210</v>
      </c>
      <c r="X2" s="45" t="s">
        <v>210</v>
      </c>
      <c r="Y2" s="45" t="s">
        <v>210</v>
      </c>
      <c r="Z2" s="45" t="s">
        <v>210</v>
      </c>
      <c r="AA2" s="45" t="s">
        <v>210</v>
      </c>
      <c r="AB2" s="45" t="s">
        <v>210</v>
      </c>
      <c r="AC2" s="45" t="s">
        <v>210</v>
      </c>
      <c r="AD2" s="45" t="s">
        <v>210</v>
      </c>
      <c r="AE2" s="45" t="s">
        <v>210</v>
      </c>
      <c r="AF2" s="45" t="s">
        <v>210</v>
      </c>
      <c r="AG2" s="45" t="s">
        <v>210</v>
      </c>
      <c r="AH2" s="45" t="s">
        <v>210</v>
      </c>
      <c r="AI2" s="45" t="s">
        <v>210</v>
      </c>
      <c r="AJ2" s="45" t="s">
        <v>210</v>
      </c>
      <c r="AK2" s="45" t="s">
        <v>210</v>
      </c>
      <c r="AL2" s="45" t="s">
        <v>210</v>
      </c>
      <c r="AM2" s="45" t="s">
        <v>210</v>
      </c>
      <c r="AN2" s="45" t="s">
        <v>210</v>
      </c>
      <c r="AO2" s="45" t="s">
        <v>210</v>
      </c>
      <c r="AP2" s="45" t="s">
        <v>210</v>
      </c>
      <c r="AQ2" s="45" t="s">
        <v>210</v>
      </c>
      <c r="AR2" s="45" t="s">
        <v>210</v>
      </c>
      <c r="AS2" s="45" t="s">
        <v>210</v>
      </c>
      <c r="AT2" s="45" t="s">
        <v>210</v>
      </c>
      <c r="AU2" s="45" t="s">
        <v>210</v>
      </c>
      <c r="AV2" s="45" t="s">
        <v>210</v>
      </c>
      <c r="AW2" s="45" t="s">
        <v>210</v>
      </c>
      <c r="AX2" s="45" t="s">
        <v>210</v>
      </c>
      <c r="AY2" s="45" t="s">
        <v>210</v>
      </c>
      <c r="AZ2" s="45" t="s">
        <v>210</v>
      </c>
      <c r="BA2" s="45" t="s">
        <v>210</v>
      </c>
      <c r="BB2" s="45" t="s">
        <v>210</v>
      </c>
      <c r="BC2" s="45" t="s">
        <v>210</v>
      </c>
      <c r="BD2" s="45" t="s">
        <v>210</v>
      </c>
      <c r="BE2" s="45" t="s">
        <v>210</v>
      </c>
      <c r="BF2" s="45" t="s">
        <v>210</v>
      </c>
      <c r="BG2" s="45" t="s">
        <v>210</v>
      </c>
      <c r="BH2" s="45" t="s">
        <v>210</v>
      </c>
      <c r="BI2" s="45" t="s">
        <v>210</v>
      </c>
      <c r="BJ2" s="45" t="s">
        <v>210</v>
      </c>
      <c r="BK2" s="45" t="s">
        <v>210</v>
      </c>
      <c r="BL2" s="45" t="s">
        <v>210</v>
      </c>
      <c r="BM2" s="45" t="s">
        <v>210</v>
      </c>
      <c r="BN2" s="45" t="s">
        <v>210</v>
      </c>
      <c r="BO2" s="45" t="s">
        <v>210</v>
      </c>
      <c r="BP2" s="45" t="s">
        <v>210</v>
      </c>
      <c r="BQ2" s="45" t="s">
        <v>210</v>
      </c>
      <c r="BR2" s="45" t="s">
        <v>210</v>
      </c>
      <c r="BS2" s="45" t="s">
        <v>210</v>
      </c>
      <c r="BT2" s="45" t="s">
        <v>210</v>
      </c>
      <c r="BU2" s="45" t="s">
        <v>210</v>
      </c>
      <c r="BV2" s="45" t="s">
        <v>210</v>
      </c>
      <c r="BW2" s="45" t="s">
        <v>210</v>
      </c>
      <c r="BX2" s="45" t="s">
        <v>210</v>
      </c>
      <c r="BY2" s="45" t="s">
        <v>210</v>
      </c>
      <c r="BZ2" s="45" t="s">
        <v>210</v>
      </c>
      <c r="CA2" s="45" t="s">
        <v>210</v>
      </c>
      <c r="CB2" s="45" t="s">
        <v>210</v>
      </c>
      <c r="CC2" s="45" t="s">
        <v>210</v>
      </c>
      <c r="CD2" s="45" t="s">
        <v>210</v>
      </c>
      <c r="CE2" s="45" t="s">
        <v>210</v>
      </c>
      <c r="CF2" s="45" t="s">
        <v>210</v>
      </c>
      <c r="CG2" s="45" t="s">
        <v>210</v>
      </c>
      <c r="CH2" s="45" t="s">
        <v>210</v>
      </c>
      <c r="CI2" s="45" t="s">
        <v>210</v>
      </c>
      <c r="CJ2" s="45" t="s">
        <v>210</v>
      </c>
      <c r="CK2" s="45" t="s">
        <v>210</v>
      </c>
      <c r="CL2" s="45" t="s">
        <v>210</v>
      </c>
      <c r="CM2" s="45" t="s">
        <v>210</v>
      </c>
      <c r="CN2" s="45" t="s">
        <v>210</v>
      </c>
      <c r="CO2" s="45" t="s">
        <v>210</v>
      </c>
      <c r="CP2" s="45" t="s">
        <v>210</v>
      </c>
      <c r="CQ2" s="45" t="s">
        <v>210</v>
      </c>
    </row>
    <row r="3" spans="1:95" x14ac:dyDescent="0.3">
      <c r="A3" s="253" t="s">
        <v>11</v>
      </c>
      <c r="B3" s="59" t="s">
        <v>72</v>
      </c>
      <c r="C3" s="119">
        <v>1.0566076285094397</v>
      </c>
      <c r="D3" s="119">
        <v>1.045638666967811</v>
      </c>
      <c r="E3" s="119">
        <v>1.0147236553980823</v>
      </c>
      <c r="F3" s="119">
        <v>0.92632396779643345</v>
      </c>
      <c r="G3" s="119">
        <v>1.0239945281138287</v>
      </c>
      <c r="H3" s="119">
        <v>0.95350991733508794</v>
      </c>
      <c r="I3" s="119">
        <v>1.003116282237458</v>
      </c>
      <c r="J3" s="119">
        <v>1.0101942088304927</v>
      </c>
      <c r="K3" s="119">
        <v>0.97875166432885685</v>
      </c>
      <c r="L3" s="119">
        <v>1.0055879497424183</v>
      </c>
      <c r="M3" s="119">
        <v>1.029776113668373</v>
      </c>
      <c r="N3" s="119">
        <v>0.98500784792011886</v>
      </c>
      <c r="O3" s="119">
        <v>0.99269936907496159</v>
      </c>
      <c r="P3" s="119">
        <v>1.0188610417871347</v>
      </c>
      <c r="Q3" s="119">
        <v>0.99888751741408921</v>
      </c>
      <c r="R3" s="119">
        <v>1.0181128421164332</v>
      </c>
      <c r="S3" s="119">
        <v>0.88308031029879941</v>
      </c>
      <c r="T3" s="119">
        <v>1.080020983352427</v>
      </c>
      <c r="U3" s="119">
        <v>1.0345212160989501</v>
      </c>
      <c r="V3" s="119">
        <v>1.030347719355619</v>
      </c>
      <c r="W3" s="119">
        <v>0.97105839307080721</v>
      </c>
      <c r="X3" s="119">
        <v>0.99935044033891163</v>
      </c>
      <c r="Y3" s="119">
        <v>0.99896774528829368</v>
      </c>
      <c r="Z3" s="119">
        <v>0.9406747674386936</v>
      </c>
      <c r="AA3" s="119">
        <v>1.0484995629684484</v>
      </c>
      <c r="AB3" s="119">
        <v>0.99570662326687487</v>
      </c>
      <c r="AC3" s="119">
        <v>0.91023223137522158</v>
      </c>
      <c r="AD3" s="119">
        <v>0.9670710418440398</v>
      </c>
      <c r="AE3" s="119">
        <v>1.0165129899292753</v>
      </c>
      <c r="AF3" s="119">
        <v>1.0023194699325253</v>
      </c>
      <c r="AG3" s="119">
        <v>0.86658912840870905</v>
      </c>
      <c r="AH3" s="119">
        <v>1.0044416800381322</v>
      </c>
      <c r="AI3" s="119">
        <v>0.9157614629149895</v>
      </c>
      <c r="AJ3" s="119">
        <v>0.87806956504322209</v>
      </c>
      <c r="AK3" s="119">
        <v>0.95375614654178198</v>
      </c>
      <c r="AL3" s="119">
        <v>0.92131930697816666</v>
      </c>
      <c r="AM3" s="119">
        <v>1.0422725187949728</v>
      </c>
      <c r="AN3" s="119">
        <v>0.95078412703749515</v>
      </c>
      <c r="AO3" s="119">
        <v>1.016140382530698</v>
      </c>
      <c r="AP3" s="119">
        <v>1.0003042686081414</v>
      </c>
      <c r="AQ3" s="119">
        <v>0.94540594840127912</v>
      </c>
      <c r="AR3" s="119">
        <v>0.94007385631389895</v>
      </c>
      <c r="AS3" s="119">
        <v>0.96153184385353807</v>
      </c>
      <c r="AT3" s="119">
        <v>0.94205830694629744</v>
      </c>
      <c r="AU3" s="119">
        <v>0.94416987525853568</v>
      </c>
      <c r="AV3" s="119">
        <v>0.95578347683159592</v>
      </c>
      <c r="AW3" s="119">
        <v>0.87973584595160215</v>
      </c>
      <c r="AX3" s="119">
        <v>1.0117427959994338</v>
      </c>
      <c r="AY3" s="119">
        <v>0.8903386383033387</v>
      </c>
      <c r="AZ3" s="119">
        <v>1.0016732351693913</v>
      </c>
      <c r="BA3" s="119">
        <v>0.95586152992394235</v>
      </c>
      <c r="BB3" s="119">
        <v>0.92139187135386447</v>
      </c>
      <c r="BC3" s="119">
        <v>0.91705347846839258</v>
      </c>
      <c r="BD3" s="119">
        <v>0.99777351237848722</v>
      </c>
      <c r="BE3" s="119">
        <v>0.97449570546380127</v>
      </c>
      <c r="BF3" s="119">
        <v>1.0106704763399126</v>
      </c>
      <c r="BG3" s="119">
        <v>0.92345270295864812</v>
      </c>
      <c r="BH3" s="119">
        <v>0.92345259616213193</v>
      </c>
      <c r="BI3" s="119">
        <v>0.91837662195211167</v>
      </c>
      <c r="BJ3" s="119">
        <v>0.95170241628829289</v>
      </c>
      <c r="BK3" s="119">
        <v>0.85551279403406699</v>
      </c>
      <c r="BL3" s="119">
        <v>0.92092078561118484</v>
      </c>
      <c r="BM3" s="119">
        <v>0.9377226290171421</v>
      </c>
      <c r="BN3" s="119">
        <v>0.87279891463797643</v>
      </c>
      <c r="BO3" s="119">
        <v>0.92358909247759546</v>
      </c>
      <c r="BP3" s="119">
        <v>0.96448379229727565</v>
      </c>
      <c r="BQ3" s="119">
        <v>0.96478455131518026</v>
      </c>
      <c r="BR3" s="119">
        <v>0.95611402376392596</v>
      </c>
      <c r="BS3" s="119">
        <v>0.98458025459747067</v>
      </c>
      <c r="BT3" s="119">
        <v>0.81121219974748193</v>
      </c>
      <c r="BU3" s="119">
        <v>0.94449035026079098</v>
      </c>
      <c r="BV3" s="119">
        <v>0.88903541656139695</v>
      </c>
      <c r="BW3" s="119">
        <v>0.89291341662931356</v>
      </c>
      <c r="BX3" s="119">
        <v>0.89534431436921413</v>
      </c>
      <c r="BY3" s="119">
        <v>0.95289910179778259</v>
      </c>
      <c r="BZ3" s="119">
        <v>0.84716857934559309</v>
      </c>
      <c r="CA3" s="119">
        <v>0.80638052814994421</v>
      </c>
      <c r="CB3" s="119">
        <v>0.80400676939720839</v>
      </c>
      <c r="CC3" s="119">
        <v>0.82758334273148493</v>
      </c>
      <c r="CD3" s="119">
        <v>0.92696281485785925</v>
      </c>
      <c r="CE3" s="119">
        <v>0.88303234532208763</v>
      </c>
      <c r="CF3" s="119">
        <v>0.93830929838879196</v>
      </c>
      <c r="CG3" s="119">
        <v>0.84581391047438881</v>
      </c>
      <c r="CH3" s="119">
        <v>0.9586258451652081</v>
      </c>
      <c r="CI3" s="119">
        <v>0.88522355315250112</v>
      </c>
      <c r="CJ3" s="119">
        <v>0.9800520754821086</v>
      </c>
      <c r="CK3" s="119">
        <v>0.84342252958402919</v>
      </c>
      <c r="CL3" s="119">
        <v>0.90632224997805255</v>
      </c>
      <c r="CM3" s="119">
        <v>0.86160486147870419</v>
      </c>
      <c r="CN3" s="119">
        <v>0.8176355468752684</v>
      </c>
      <c r="CO3" s="119">
        <v>0.93751583783078196</v>
      </c>
      <c r="CP3" s="119">
        <v>0.89978788642619445</v>
      </c>
      <c r="CQ3" s="119">
        <v>0.89855710560202096</v>
      </c>
    </row>
    <row r="4" spans="1:95" x14ac:dyDescent="0.3">
      <c r="A4" s="254"/>
      <c r="B4" s="59" t="s">
        <v>73</v>
      </c>
      <c r="C4" s="119">
        <v>1.0169715216371558</v>
      </c>
      <c r="D4" s="119">
        <v>1.0018282592439569</v>
      </c>
      <c r="E4" s="119">
        <v>0.99709362332621976</v>
      </c>
      <c r="F4" s="119">
        <v>0.98343144840595487</v>
      </c>
      <c r="G4" s="119">
        <v>1.000805961170615</v>
      </c>
      <c r="H4" s="119">
        <v>1.0024268754030627</v>
      </c>
      <c r="I4" s="119">
        <v>0.98629201048548676</v>
      </c>
      <c r="J4" s="119">
        <v>1.0176791920868078</v>
      </c>
      <c r="K4" s="119">
        <v>0.99446768785325557</v>
      </c>
      <c r="L4" s="119">
        <v>1.0131713351642162</v>
      </c>
      <c r="M4" s="119">
        <v>1.0002268979304487</v>
      </c>
      <c r="N4" s="119">
        <v>1.0040779885584392</v>
      </c>
      <c r="O4" s="119">
        <v>0.99519446048234894</v>
      </c>
      <c r="P4" s="119">
        <v>0.99566016101737764</v>
      </c>
      <c r="Q4" s="119">
        <v>1.0020583943407253</v>
      </c>
      <c r="R4" s="119">
        <v>1.0174245645911548</v>
      </c>
      <c r="S4" s="119">
        <v>0.99493445538620962</v>
      </c>
      <c r="T4" s="119">
        <v>1.0172589768377682</v>
      </c>
      <c r="U4" s="119">
        <v>1.0143938039589349</v>
      </c>
      <c r="V4" s="119">
        <v>1.0018036365579535</v>
      </c>
      <c r="W4" s="119">
        <v>0.97966086163282928</v>
      </c>
      <c r="X4" s="119">
        <v>0.99691219287501043</v>
      </c>
      <c r="Y4" s="119">
        <v>1.0146453434988711</v>
      </c>
      <c r="Z4" s="119">
        <v>1.0045555703557283</v>
      </c>
      <c r="AA4" s="119">
        <v>1.0233195300281344</v>
      </c>
      <c r="AB4" s="119">
        <v>0.99851554125263919</v>
      </c>
      <c r="AC4" s="119">
        <v>0.99664183261904293</v>
      </c>
      <c r="AD4" s="119">
        <v>0.9816620418601425</v>
      </c>
      <c r="AE4" s="119">
        <v>0.99802147725758583</v>
      </c>
      <c r="AF4" s="119">
        <v>1.0062108753123675</v>
      </c>
      <c r="AG4" s="119">
        <v>0.99327093048745718</v>
      </c>
      <c r="AH4" s="119">
        <v>1.0055452033187</v>
      </c>
      <c r="AI4" s="119">
        <v>0.98371434551948789</v>
      </c>
      <c r="AJ4" s="119">
        <v>0.98001715274312051</v>
      </c>
      <c r="AK4" s="119">
        <v>0.97736818073497145</v>
      </c>
      <c r="AL4" s="119">
        <v>0.99980325810867043</v>
      </c>
      <c r="AM4" s="119">
        <v>0.99941158659914664</v>
      </c>
      <c r="AN4" s="119">
        <v>1.0154632735136089</v>
      </c>
      <c r="AO4" s="119">
        <v>0.99629563768805984</v>
      </c>
      <c r="AP4" s="119">
        <v>1.0039456374209286</v>
      </c>
      <c r="AQ4" s="119">
        <v>0.99343705235728186</v>
      </c>
      <c r="AR4" s="119">
        <v>0.9991303659277978</v>
      </c>
      <c r="AS4" s="119">
        <v>1.0075096400308396</v>
      </c>
      <c r="AT4" s="119">
        <v>1.0091870070308615</v>
      </c>
      <c r="AU4" s="119">
        <v>1.0050836258866223</v>
      </c>
      <c r="AV4" s="119">
        <v>0.99597956256710962</v>
      </c>
      <c r="AW4" s="119">
        <v>0.96890428849643062</v>
      </c>
      <c r="AX4" s="119">
        <v>1.010668239249227</v>
      </c>
      <c r="AY4" s="119">
        <v>0.97842143304810825</v>
      </c>
      <c r="AZ4" s="119">
        <v>1.0024672658506126</v>
      </c>
      <c r="BA4" s="119">
        <v>0.98361459473460422</v>
      </c>
      <c r="BB4" s="119">
        <v>1.0023752973916973</v>
      </c>
      <c r="BC4" s="119">
        <v>0.95760075832939429</v>
      </c>
      <c r="BD4" s="119">
        <v>0.98723162070903003</v>
      </c>
      <c r="BE4" s="119">
        <v>1.0259733834824674</v>
      </c>
      <c r="BF4" s="119">
        <v>0.99030681815623312</v>
      </c>
      <c r="BG4" s="119">
        <v>0.99482107217945115</v>
      </c>
      <c r="BH4" s="119">
        <v>0.99430627401057403</v>
      </c>
      <c r="BI4" s="119">
        <v>0.97953300311925529</v>
      </c>
      <c r="BJ4" s="119">
        <v>0.98649305496935202</v>
      </c>
      <c r="BK4" s="119">
        <v>0.97571519956515085</v>
      </c>
      <c r="BL4" s="119">
        <v>0.9918090033053788</v>
      </c>
      <c r="BM4" s="119">
        <v>0.9930109046211486</v>
      </c>
      <c r="BN4" s="119">
        <v>0.98767001180640623</v>
      </c>
      <c r="BO4" s="119">
        <v>0.99570218947786426</v>
      </c>
      <c r="BP4" s="119">
        <v>1.0025005361969266</v>
      </c>
      <c r="BQ4" s="119">
        <v>0.98209677441934717</v>
      </c>
      <c r="BR4" s="119">
        <v>0.99913647540713146</v>
      </c>
      <c r="BS4" s="119">
        <v>1.001613276401824</v>
      </c>
      <c r="BT4" s="119">
        <v>0.97044284415278304</v>
      </c>
      <c r="BU4" s="119">
        <v>0.99110321173880678</v>
      </c>
      <c r="BV4" s="119">
        <v>0.97492039010147824</v>
      </c>
      <c r="BW4" s="119">
        <v>0.97327794089673692</v>
      </c>
      <c r="BX4" s="119">
        <v>0.97854359753433373</v>
      </c>
      <c r="BY4" s="119">
        <v>1.0156965645635989</v>
      </c>
      <c r="BZ4" s="119">
        <v>0.96269905204853101</v>
      </c>
      <c r="CA4" s="119">
        <v>0.96731929709335873</v>
      </c>
      <c r="CB4" s="119">
        <v>0.97459197114091378</v>
      </c>
      <c r="CC4" s="119">
        <v>0.96967732503428972</v>
      </c>
      <c r="CD4" s="119">
        <v>0.98558472985803069</v>
      </c>
      <c r="CE4" s="119">
        <v>0.97212976233924464</v>
      </c>
      <c r="CF4" s="119">
        <v>0.99117803037317265</v>
      </c>
      <c r="CG4" s="119">
        <v>0.9627600538034935</v>
      </c>
      <c r="CH4" s="119">
        <v>1.0151723664546906</v>
      </c>
      <c r="CI4" s="119">
        <v>0.96839512029379071</v>
      </c>
      <c r="CJ4" s="119">
        <v>1.0216809954253028</v>
      </c>
      <c r="CK4" s="119">
        <v>0.94923378226157262</v>
      </c>
      <c r="CL4" s="119">
        <v>0.99019393255194466</v>
      </c>
      <c r="CM4" s="119">
        <v>0.96659843901520748</v>
      </c>
      <c r="CN4" s="119">
        <v>0.96921269709231639</v>
      </c>
      <c r="CO4" s="119">
        <v>1.0009694606782438</v>
      </c>
      <c r="CP4" s="119">
        <v>0.96688059494179601</v>
      </c>
      <c r="CQ4" s="119">
        <v>0.96703781123402033</v>
      </c>
    </row>
    <row r="5" spans="1:95" x14ac:dyDescent="0.3">
      <c r="A5" s="254"/>
      <c r="B5" s="59" t="s">
        <v>74</v>
      </c>
      <c r="C5" s="119">
        <v>1.0457072223663899</v>
      </c>
      <c r="D5" s="119">
        <v>1.0036527597838558</v>
      </c>
      <c r="E5" s="119">
        <v>1.0140503979481428</v>
      </c>
      <c r="F5" s="119">
        <v>0.94924867892022713</v>
      </c>
      <c r="G5" s="119">
        <v>0.99675849338865974</v>
      </c>
      <c r="H5" s="119">
        <v>0.99549522599234153</v>
      </c>
      <c r="I5" s="119">
        <v>1.0046689772394175</v>
      </c>
      <c r="J5" s="119">
        <v>1.0289389965870823</v>
      </c>
      <c r="K5" s="119">
        <v>1</v>
      </c>
      <c r="L5" s="119">
        <v>1</v>
      </c>
      <c r="M5" s="119">
        <v>1</v>
      </c>
      <c r="N5" s="119">
        <v>1</v>
      </c>
      <c r="O5" s="119">
        <v>1</v>
      </c>
      <c r="P5" s="119">
        <v>1</v>
      </c>
      <c r="Q5" s="119">
        <v>1</v>
      </c>
      <c r="R5" s="119">
        <v>1</v>
      </c>
      <c r="S5" s="119">
        <v>1</v>
      </c>
      <c r="T5" s="119">
        <v>1</v>
      </c>
      <c r="U5" s="119">
        <v>1</v>
      </c>
      <c r="V5" s="119">
        <v>1</v>
      </c>
      <c r="W5" s="119">
        <v>1</v>
      </c>
      <c r="X5" s="119">
        <v>1</v>
      </c>
      <c r="Y5" s="119">
        <v>1</v>
      </c>
      <c r="Z5" s="119">
        <v>1</v>
      </c>
      <c r="AA5" s="119">
        <v>1</v>
      </c>
      <c r="AB5" s="119">
        <v>1</v>
      </c>
      <c r="AC5" s="119">
        <v>1</v>
      </c>
      <c r="AD5" s="119">
        <v>1</v>
      </c>
      <c r="AE5" s="119">
        <v>1</v>
      </c>
      <c r="AF5" s="119">
        <v>1</v>
      </c>
      <c r="AG5" s="119">
        <v>1</v>
      </c>
      <c r="AH5" s="119">
        <v>1</v>
      </c>
      <c r="AI5" s="119">
        <v>1</v>
      </c>
      <c r="AJ5" s="119">
        <v>1</v>
      </c>
      <c r="AK5" s="119">
        <v>1</v>
      </c>
      <c r="AL5" s="119">
        <v>1</v>
      </c>
      <c r="AM5" s="119">
        <v>1</v>
      </c>
      <c r="AN5" s="119">
        <v>1</v>
      </c>
      <c r="AO5" s="119">
        <v>1</v>
      </c>
      <c r="AP5" s="119">
        <v>1</v>
      </c>
      <c r="AQ5" s="119">
        <v>1</v>
      </c>
      <c r="AR5" s="119">
        <v>1</v>
      </c>
      <c r="AS5" s="119">
        <v>1</v>
      </c>
      <c r="AT5" s="119">
        <v>1</v>
      </c>
      <c r="AU5" s="119">
        <v>1</v>
      </c>
      <c r="AV5" s="119">
        <v>1</v>
      </c>
      <c r="AW5" s="119">
        <v>1</v>
      </c>
      <c r="AX5" s="119">
        <v>1</v>
      </c>
      <c r="AY5" s="119">
        <v>1</v>
      </c>
      <c r="AZ5" s="119">
        <v>1</v>
      </c>
      <c r="BA5" s="119">
        <v>1</v>
      </c>
      <c r="BB5" s="119">
        <v>1</v>
      </c>
      <c r="BC5" s="119">
        <v>1</v>
      </c>
      <c r="BD5" s="119">
        <v>1</v>
      </c>
      <c r="BE5" s="119">
        <v>1</v>
      </c>
      <c r="BF5" s="119">
        <v>1</v>
      </c>
      <c r="BG5" s="119">
        <v>1</v>
      </c>
      <c r="BH5" s="119">
        <v>1</v>
      </c>
      <c r="BI5" s="119">
        <v>1</v>
      </c>
      <c r="BJ5" s="119">
        <v>1</v>
      </c>
      <c r="BK5" s="119">
        <v>1</v>
      </c>
      <c r="BL5" s="119">
        <v>1</v>
      </c>
      <c r="BM5" s="119">
        <v>1</v>
      </c>
      <c r="BN5" s="119">
        <v>1</v>
      </c>
      <c r="BO5" s="119">
        <v>1</v>
      </c>
      <c r="BP5" s="119">
        <v>1</v>
      </c>
      <c r="BQ5" s="119">
        <v>1</v>
      </c>
      <c r="BR5" s="119">
        <v>1</v>
      </c>
      <c r="BS5" s="119">
        <v>1</v>
      </c>
      <c r="BT5" s="119">
        <v>1</v>
      </c>
      <c r="BU5" s="119">
        <v>1</v>
      </c>
      <c r="BV5" s="119">
        <v>1</v>
      </c>
      <c r="BW5" s="119">
        <v>1</v>
      </c>
      <c r="BX5" s="119">
        <v>1</v>
      </c>
      <c r="BY5" s="119">
        <v>1</v>
      </c>
      <c r="BZ5" s="119">
        <v>1</v>
      </c>
      <c r="CA5" s="119">
        <v>1</v>
      </c>
      <c r="CB5" s="119">
        <v>1</v>
      </c>
      <c r="CC5" s="119">
        <v>1</v>
      </c>
      <c r="CD5" s="119">
        <v>1</v>
      </c>
      <c r="CE5" s="119">
        <v>1</v>
      </c>
      <c r="CF5" s="119">
        <v>1</v>
      </c>
      <c r="CG5" s="119">
        <v>1</v>
      </c>
      <c r="CH5" s="119">
        <v>1</v>
      </c>
      <c r="CI5" s="119">
        <v>1</v>
      </c>
      <c r="CJ5" s="119">
        <v>1</v>
      </c>
      <c r="CK5" s="119">
        <v>1</v>
      </c>
      <c r="CL5" s="119">
        <v>1</v>
      </c>
      <c r="CM5" s="119">
        <v>1</v>
      </c>
      <c r="CN5" s="119">
        <v>1</v>
      </c>
      <c r="CO5" s="119">
        <v>1</v>
      </c>
      <c r="CP5" s="119">
        <v>1</v>
      </c>
      <c r="CQ5" s="119">
        <v>1</v>
      </c>
    </row>
    <row r="6" spans="1:95" x14ac:dyDescent="0.3">
      <c r="A6" s="254"/>
      <c r="B6" s="59" t="s">
        <v>75</v>
      </c>
      <c r="C6" s="119">
        <v>1.0391019134879644</v>
      </c>
      <c r="D6" s="119">
        <v>1.0518976583141624</v>
      </c>
      <c r="E6" s="119">
        <v>1.0689287231861984</v>
      </c>
      <c r="F6" s="119">
        <v>0.91834847644279005</v>
      </c>
      <c r="G6" s="119">
        <v>0.97268217746119623</v>
      </c>
      <c r="H6" s="119">
        <v>0.96440445732877955</v>
      </c>
      <c r="I6" s="119">
        <v>1.0960166104817646</v>
      </c>
      <c r="J6" s="119">
        <v>0.97244494010354643</v>
      </c>
      <c r="K6" s="119">
        <v>0.93904094653632475</v>
      </c>
      <c r="L6" s="119">
        <v>0.96812509772948396</v>
      </c>
      <c r="M6" s="119">
        <v>1.0119311956802577</v>
      </c>
      <c r="N6" s="119">
        <v>0.97602873821755476</v>
      </c>
      <c r="O6" s="119">
        <v>0.97737715628960087</v>
      </c>
      <c r="P6" s="119">
        <v>0.97471134053839603</v>
      </c>
      <c r="Q6" s="119">
        <v>1.0398105894164615</v>
      </c>
      <c r="R6" s="119">
        <v>0.92744439089773489</v>
      </c>
      <c r="S6" s="119">
        <v>0.8683070662016722</v>
      </c>
      <c r="T6" s="119">
        <v>1.0057334612529829</v>
      </c>
      <c r="U6" s="119">
        <v>1.0071599937634883</v>
      </c>
      <c r="V6" s="119">
        <v>0.95021222162684582</v>
      </c>
      <c r="W6" s="119">
        <v>1.0055450314767509</v>
      </c>
      <c r="X6" s="119">
        <v>0.99367889788635277</v>
      </c>
      <c r="Y6" s="119">
        <v>0.96021967794413243</v>
      </c>
      <c r="Z6" s="119">
        <v>0.8959532811040456</v>
      </c>
      <c r="AA6" s="119">
        <v>0.92767107239339963</v>
      </c>
      <c r="AB6" s="119">
        <v>0.98627891278949686</v>
      </c>
      <c r="AC6" s="119">
        <v>0.89925654100603913</v>
      </c>
      <c r="AD6" s="119">
        <v>0.96140496529326447</v>
      </c>
      <c r="AE6" s="119">
        <v>0.98496112077773623</v>
      </c>
      <c r="AF6" s="119">
        <v>1.0124422140813851</v>
      </c>
      <c r="AG6" s="119">
        <v>0.88464742542207075</v>
      </c>
      <c r="AH6" s="119">
        <v>0.99726254284197791</v>
      </c>
      <c r="AI6" s="119">
        <v>0.90585531470920644</v>
      </c>
      <c r="AJ6" s="119">
        <v>0.94439247519378566</v>
      </c>
      <c r="AK6" s="119">
        <v>0.96898041763779053</v>
      </c>
      <c r="AL6" s="119">
        <v>0.85728209212191331</v>
      </c>
      <c r="AM6" s="119">
        <v>1.0249502411413383</v>
      </c>
      <c r="AN6" s="119">
        <v>0.86831582502305293</v>
      </c>
      <c r="AO6" s="119">
        <v>0.9703351416931828</v>
      </c>
      <c r="AP6" s="119">
        <v>0.93892480984040982</v>
      </c>
      <c r="AQ6" s="119">
        <v>0.90062126381585905</v>
      </c>
      <c r="AR6" s="119">
        <v>0.95393411296880359</v>
      </c>
      <c r="AS6" s="119">
        <v>0.93547590220419763</v>
      </c>
      <c r="AT6" s="119">
        <v>0.90113648473416674</v>
      </c>
      <c r="AU6" s="119">
        <v>0.89977041348829301</v>
      </c>
      <c r="AV6" s="119">
        <v>0.90020099111328999</v>
      </c>
      <c r="AW6" s="119">
        <v>0.93309492399220262</v>
      </c>
      <c r="AX6" s="119">
        <v>0.9731928591501301</v>
      </c>
      <c r="AY6" s="119">
        <v>0.89925456250816982</v>
      </c>
      <c r="AZ6" s="119">
        <v>0.93179917976802251</v>
      </c>
      <c r="BA6" s="119">
        <v>0.95366366594962892</v>
      </c>
      <c r="BB6" s="119">
        <v>0.89819062854097198</v>
      </c>
      <c r="BC6" s="119">
        <v>0.96888658933838256</v>
      </c>
      <c r="BD6" s="119">
        <v>0.96697286750516676</v>
      </c>
      <c r="BE6" s="119">
        <v>0.87995089374135871</v>
      </c>
      <c r="BF6" s="119">
        <v>0.98580146126389667</v>
      </c>
      <c r="BG6" s="119">
        <v>0.8835718775073379</v>
      </c>
      <c r="BH6" s="119">
        <v>0.87120805514301947</v>
      </c>
      <c r="BI6" s="119">
        <v>0.94697011790498609</v>
      </c>
      <c r="BJ6" s="119">
        <v>0.94992779590226528</v>
      </c>
      <c r="BK6" s="119">
        <v>0.89554015762763794</v>
      </c>
      <c r="BL6" s="119">
        <v>0.91865876063099172</v>
      </c>
      <c r="BM6" s="119">
        <v>0.90449308974054676</v>
      </c>
      <c r="BN6" s="119">
        <v>0.80349972360702238</v>
      </c>
      <c r="BO6" s="119">
        <v>0.88881012399597237</v>
      </c>
      <c r="BP6" s="119">
        <v>0.87034752898982859</v>
      </c>
      <c r="BQ6" s="119">
        <v>0.91480096790340859</v>
      </c>
      <c r="BR6" s="119">
        <v>0.90523389753836248</v>
      </c>
      <c r="BS6" s="119">
        <v>0.9346696390873479</v>
      </c>
      <c r="BT6" s="119">
        <v>0.88785638068288886</v>
      </c>
      <c r="BU6" s="119">
        <v>0.90759063553715991</v>
      </c>
      <c r="BV6" s="119">
        <v>0.90264555868663898</v>
      </c>
      <c r="BW6" s="119">
        <v>0.89135489059064166</v>
      </c>
      <c r="BX6" s="119">
        <v>0.89982716747675573</v>
      </c>
      <c r="BY6" s="119">
        <v>0.88637567780071957</v>
      </c>
      <c r="BZ6" s="119">
        <v>0.8789650116888601</v>
      </c>
      <c r="CA6" s="119">
        <v>0.8588473502450904</v>
      </c>
      <c r="CB6" s="119">
        <v>0.77866249447261804</v>
      </c>
      <c r="CC6" s="119">
        <v>0.85966349266612729</v>
      </c>
      <c r="CD6" s="119">
        <v>0.8775160781750091</v>
      </c>
      <c r="CE6" s="119">
        <v>0.86286093910528594</v>
      </c>
      <c r="CF6" s="119">
        <v>0.90578492769004881</v>
      </c>
      <c r="CG6" s="119">
        <v>0.81840135731942221</v>
      </c>
      <c r="CH6" s="119">
        <v>0.8849844954178574</v>
      </c>
      <c r="CI6" s="119">
        <v>0.87219942634794134</v>
      </c>
      <c r="CJ6" s="119">
        <v>0.84412952605605385</v>
      </c>
      <c r="CK6" s="119">
        <v>0.88183476564242247</v>
      </c>
      <c r="CL6" s="119">
        <v>0.87272749486823542</v>
      </c>
      <c r="CM6" s="119">
        <v>0.88716088823713735</v>
      </c>
      <c r="CN6" s="119">
        <v>0.84578174771852932</v>
      </c>
      <c r="CO6" s="119">
        <v>0.92388001134984998</v>
      </c>
      <c r="CP6" s="119">
        <v>0.90007326925641995</v>
      </c>
      <c r="CQ6" s="119">
        <v>0.90700227150226265</v>
      </c>
    </row>
    <row r="7" spans="1:95" x14ac:dyDescent="0.3">
      <c r="A7" s="254"/>
      <c r="B7" s="59" t="s">
        <v>76</v>
      </c>
      <c r="C7" s="119">
        <v>0.99695125661948703</v>
      </c>
      <c r="D7" s="119">
        <v>1.0714211058725427</v>
      </c>
      <c r="E7" s="119">
        <v>1.0367993470235968</v>
      </c>
      <c r="F7" s="119">
        <v>0.91466894214588101</v>
      </c>
      <c r="G7" s="119">
        <v>1.0544207652084259</v>
      </c>
      <c r="H7" s="119">
        <v>0.91242649530745512</v>
      </c>
      <c r="I7" s="119">
        <v>1.0246222786591181</v>
      </c>
      <c r="J7" s="119">
        <v>1.0776955498743959</v>
      </c>
      <c r="K7" s="119">
        <v>0.93424734434942536</v>
      </c>
      <c r="L7" s="119">
        <v>1.0230850533578104</v>
      </c>
      <c r="M7" s="119">
        <v>1.0587017796815774</v>
      </c>
      <c r="N7" s="119">
        <v>0.99485695800572693</v>
      </c>
      <c r="O7" s="119">
        <v>0.9587868677137833</v>
      </c>
      <c r="P7" s="119">
        <v>0.96342196336627473</v>
      </c>
      <c r="Q7" s="119">
        <v>1.0509999705844588</v>
      </c>
      <c r="R7" s="119">
        <v>0.98423302591292261</v>
      </c>
      <c r="S7" s="119">
        <v>0.84420087441646852</v>
      </c>
      <c r="T7" s="119">
        <v>1.0910205970332598</v>
      </c>
      <c r="U7" s="119">
        <v>1.1035312015085998</v>
      </c>
      <c r="V7" s="119">
        <v>0.98037005674762723</v>
      </c>
      <c r="W7" s="119">
        <v>1.0215805591121174</v>
      </c>
      <c r="X7" s="119">
        <v>0.93490234948821183</v>
      </c>
      <c r="Y7" s="119">
        <v>1.037725710295065</v>
      </c>
      <c r="Z7" s="119">
        <v>0.90751923874164664</v>
      </c>
      <c r="AA7" s="119">
        <v>1.0156728579160292</v>
      </c>
      <c r="AB7" s="119">
        <v>0.92608367215242871</v>
      </c>
      <c r="AC7" s="119">
        <v>0.85616602159335153</v>
      </c>
      <c r="AD7" s="119">
        <v>0.92958749083341374</v>
      </c>
      <c r="AE7" s="119">
        <v>1.009184069217075</v>
      </c>
      <c r="AF7" s="119">
        <v>0.97818787445614563</v>
      </c>
      <c r="AG7" s="119">
        <v>0.89352848262595608</v>
      </c>
      <c r="AH7" s="119">
        <v>1.0534858708214807</v>
      </c>
      <c r="AI7" s="119">
        <v>0.86578322850619294</v>
      </c>
      <c r="AJ7" s="119">
        <v>0.84591643784005488</v>
      </c>
      <c r="AK7" s="119">
        <v>0.92414053209227842</v>
      </c>
      <c r="AL7" s="119">
        <v>0.88887616548775972</v>
      </c>
      <c r="AM7" s="119">
        <v>1.0545942902335372</v>
      </c>
      <c r="AN7" s="119">
        <v>0.94661118417641088</v>
      </c>
      <c r="AO7" s="119">
        <v>1.1071470485900012</v>
      </c>
      <c r="AP7" s="119">
        <v>1.02903042232196</v>
      </c>
      <c r="AQ7" s="119">
        <v>0.88038017059757712</v>
      </c>
      <c r="AR7" s="119">
        <v>1.0285486122140404</v>
      </c>
      <c r="AS7" s="119">
        <v>0.99762318622276946</v>
      </c>
      <c r="AT7" s="119">
        <v>0.98279412690640422</v>
      </c>
      <c r="AU7" s="119">
        <v>0.90744113745062993</v>
      </c>
      <c r="AV7" s="119">
        <v>0.83891633918411723</v>
      </c>
      <c r="AW7" s="119">
        <v>0.84860173621448498</v>
      </c>
      <c r="AX7" s="119">
        <v>1.0570320067196282</v>
      </c>
      <c r="AY7" s="119">
        <v>0.83541525718403153</v>
      </c>
      <c r="AZ7" s="119">
        <v>1.027779789026946</v>
      </c>
      <c r="BA7" s="119">
        <v>0.97039107454802276</v>
      </c>
      <c r="BB7" s="119">
        <v>0.85738224242171446</v>
      </c>
      <c r="BC7" s="119">
        <v>0.89353476518164177</v>
      </c>
      <c r="BD7" s="119">
        <v>0.89616285208835222</v>
      </c>
      <c r="BE7" s="119">
        <v>1.0015040052817883</v>
      </c>
      <c r="BF7" s="119">
        <v>1.0677490005349943</v>
      </c>
      <c r="BG7" s="119">
        <v>0.88049442934570654</v>
      </c>
      <c r="BH7" s="119">
        <v>0.83940248348440516</v>
      </c>
      <c r="BI7" s="119">
        <v>0.91803445035769826</v>
      </c>
      <c r="BJ7" s="119">
        <v>0.92817445307746671</v>
      </c>
      <c r="BK7" s="119">
        <v>0.87249092805800266</v>
      </c>
      <c r="BL7" s="119">
        <v>0.90864879568800594</v>
      </c>
      <c r="BM7" s="119">
        <v>0.96159199156307007</v>
      </c>
      <c r="BN7" s="119">
        <v>0.80461974251917801</v>
      </c>
      <c r="BO7" s="119">
        <v>0.84107846049310286</v>
      </c>
      <c r="BP7" s="119">
        <v>0.90479299789864431</v>
      </c>
      <c r="BQ7" s="119">
        <v>0.90635506746773375</v>
      </c>
      <c r="BR7" s="119">
        <v>0.90590694197905641</v>
      </c>
      <c r="BS7" s="119">
        <v>0.97595687113890162</v>
      </c>
      <c r="BT7" s="119">
        <v>0.80154039379731601</v>
      </c>
      <c r="BU7" s="119">
        <v>0.94904215512422352</v>
      </c>
      <c r="BV7" s="119">
        <v>0.86718107887006179</v>
      </c>
      <c r="BW7" s="119">
        <v>0.78290376543402018</v>
      </c>
      <c r="BX7" s="119">
        <v>0.92087257742406148</v>
      </c>
      <c r="BY7" s="119">
        <v>0.9932529528263877</v>
      </c>
      <c r="BZ7" s="119">
        <v>0.80699377016980345</v>
      </c>
      <c r="CA7" s="119">
        <v>0.78780208577651945</v>
      </c>
      <c r="CB7" s="119">
        <v>0.72790570599975635</v>
      </c>
      <c r="CC7" s="119">
        <v>0.79115913328473797</v>
      </c>
      <c r="CD7" s="119">
        <v>0.93768526721481993</v>
      </c>
      <c r="CE7" s="119">
        <v>0.80515762817421865</v>
      </c>
      <c r="CF7" s="119">
        <v>0.93373672972167343</v>
      </c>
      <c r="CG7" s="119">
        <v>0.74777705342895295</v>
      </c>
      <c r="CH7" s="119">
        <v>0.99638946406419926</v>
      </c>
      <c r="CI7" s="119">
        <v>0.81930118556931075</v>
      </c>
      <c r="CJ7" s="119">
        <v>0.90821221949519382</v>
      </c>
      <c r="CK7" s="119">
        <v>0.751643119214919</v>
      </c>
      <c r="CL7" s="119">
        <v>0.83756349021599086</v>
      </c>
      <c r="CM7" s="119">
        <v>0.80102630665913188</v>
      </c>
      <c r="CN7" s="119">
        <v>0.75747148611271309</v>
      </c>
      <c r="CO7" s="119">
        <v>0.93610738809673621</v>
      </c>
      <c r="CP7" s="119">
        <v>0.85707202515080494</v>
      </c>
      <c r="CQ7" s="119">
        <v>0.82578698582691734</v>
      </c>
    </row>
    <row r="8" spans="1:95" x14ac:dyDescent="0.3">
      <c r="A8" s="254"/>
      <c r="B8" s="59" t="s">
        <v>77</v>
      </c>
      <c r="C8" s="119">
        <v>1</v>
      </c>
      <c r="D8" s="119">
        <v>1</v>
      </c>
      <c r="E8" s="119">
        <v>1</v>
      </c>
      <c r="F8" s="119">
        <v>1</v>
      </c>
      <c r="G8" s="119">
        <v>1</v>
      </c>
      <c r="H8" s="119">
        <v>1</v>
      </c>
      <c r="I8" s="119">
        <v>1</v>
      </c>
      <c r="J8" s="119">
        <v>1</v>
      </c>
      <c r="K8" s="119">
        <v>1</v>
      </c>
      <c r="L8" s="119">
        <v>1</v>
      </c>
      <c r="M8" s="119">
        <v>1</v>
      </c>
      <c r="N8" s="119">
        <v>1</v>
      </c>
      <c r="O8" s="119">
        <v>1</v>
      </c>
      <c r="P8" s="119">
        <v>1</v>
      </c>
      <c r="Q8" s="119">
        <v>1</v>
      </c>
      <c r="R8" s="119">
        <v>1</v>
      </c>
      <c r="S8" s="119">
        <v>1</v>
      </c>
      <c r="T8" s="119">
        <v>1</v>
      </c>
      <c r="U8" s="119">
        <v>1</v>
      </c>
      <c r="V8" s="119">
        <v>1</v>
      </c>
      <c r="W8" s="119">
        <v>1</v>
      </c>
      <c r="X8" s="119">
        <v>1</v>
      </c>
      <c r="Y8" s="119">
        <v>1</v>
      </c>
      <c r="Z8" s="119">
        <v>1</v>
      </c>
      <c r="AA8" s="119">
        <v>1</v>
      </c>
      <c r="AB8" s="119">
        <v>1</v>
      </c>
      <c r="AC8" s="119">
        <v>1</v>
      </c>
      <c r="AD8" s="119">
        <v>1</v>
      </c>
      <c r="AE8" s="119">
        <v>1</v>
      </c>
      <c r="AF8" s="119">
        <v>1</v>
      </c>
      <c r="AG8" s="119">
        <v>1</v>
      </c>
      <c r="AH8" s="119">
        <v>1</v>
      </c>
      <c r="AI8" s="119">
        <v>1</v>
      </c>
      <c r="AJ8" s="119">
        <v>1</v>
      </c>
      <c r="AK8" s="119">
        <v>1</v>
      </c>
      <c r="AL8" s="119">
        <v>1</v>
      </c>
      <c r="AM8" s="119">
        <v>1</v>
      </c>
      <c r="AN8" s="119">
        <v>1</v>
      </c>
      <c r="AO8" s="119">
        <v>1</v>
      </c>
      <c r="AP8" s="119">
        <v>1</v>
      </c>
      <c r="AQ8" s="119">
        <v>1</v>
      </c>
      <c r="AR8" s="119">
        <v>1</v>
      </c>
      <c r="AS8" s="119">
        <v>1</v>
      </c>
      <c r="AT8" s="119">
        <v>1</v>
      </c>
      <c r="AU8" s="119">
        <v>1</v>
      </c>
      <c r="AV8" s="119">
        <v>1</v>
      </c>
      <c r="AW8" s="119">
        <v>1</v>
      </c>
      <c r="AX8" s="119">
        <v>1</v>
      </c>
      <c r="AY8" s="119">
        <v>1</v>
      </c>
      <c r="AZ8" s="119">
        <v>1</v>
      </c>
      <c r="BA8" s="119">
        <v>1</v>
      </c>
      <c r="BB8" s="119">
        <v>1</v>
      </c>
      <c r="BC8" s="119">
        <v>1</v>
      </c>
      <c r="BD8" s="119">
        <v>1</v>
      </c>
      <c r="BE8" s="119">
        <v>1</v>
      </c>
      <c r="BF8" s="119">
        <v>1</v>
      </c>
      <c r="BG8" s="119">
        <v>1</v>
      </c>
      <c r="BH8" s="119">
        <v>1</v>
      </c>
      <c r="BI8" s="119">
        <v>1</v>
      </c>
      <c r="BJ8" s="119">
        <v>1</v>
      </c>
      <c r="BK8" s="119">
        <v>1</v>
      </c>
      <c r="BL8" s="119">
        <v>1</v>
      </c>
      <c r="BM8" s="119">
        <v>1</v>
      </c>
      <c r="BN8" s="119">
        <v>1</v>
      </c>
      <c r="BO8" s="119">
        <v>1</v>
      </c>
      <c r="BP8" s="119">
        <v>1</v>
      </c>
      <c r="BQ8" s="119">
        <v>1</v>
      </c>
      <c r="BR8" s="119">
        <v>1</v>
      </c>
      <c r="BS8" s="119">
        <v>1</v>
      </c>
      <c r="BT8" s="119">
        <v>1</v>
      </c>
      <c r="BU8" s="119">
        <v>1</v>
      </c>
      <c r="BV8" s="119">
        <v>1</v>
      </c>
      <c r="BW8" s="119">
        <v>1</v>
      </c>
      <c r="BX8" s="119">
        <v>1</v>
      </c>
      <c r="BY8" s="119">
        <v>1</v>
      </c>
      <c r="BZ8" s="119">
        <v>1</v>
      </c>
      <c r="CA8" s="119">
        <v>1</v>
      </c>
      <c r="CB8" s="119">
        <v>1</v>
      </c>
      <c r="CC8" s="119">
        <v>1</v>
      </c>
      <c r="CD8" s="119">
        <v>1</v>
      </c>
      <c r="CE8" s="119">
        <v>1</v>
      </c>
      <c r="CF8" s="119">
        <v>1</v>
      </c>
      <c r="CG8" s="119">
        <v>1</v>
      </c>
      <c r="CH8" s="119">
        <v>1</v>
      </c>
      <c r="CI8" s="119">
        <v>1</v>
      </c>
      <c r="CJ8" s="119">
        <v>1</v>
      </c>
      <c r="CK8" s="119">
        <v>1</v>
      </c>
      <c r="CL8" s="119">
        <v>1</v>
      </c>
      <c r="CM8" s="119">
        <v>1</v>
      </c>
      <c r="CN8" s="119">
        <v>1</v>
      </c>
      <c r="CO8" s="119">
        <v>1</v>
      </c>
      <c r="CP8" s="119">
        <v>1</v>
      </c>
      <c r="CQ8" s="119">
        <v>1</v>
      </c>
    </row>
    <row r="9" spans="1:95" x14ac:dyDescent="0.3">
      <c r="A9" s="254"/>
      <c r="B9" s="59" t="s">
        <v>78</v>
      </c>
      <c r="C9" s="119">
        <v>1.0526667861859371</v>
      </c>
      <c r="D9" s="119">
        <v>1.0341322585838977</v>
      </c>
      <c r="E9" s="119">
        <v>0.99530611539879776</v>
      </c>
      <c r="F9" s="119">
        <v>0.91830211780773774</v>
      </c>
      <c r="G9" s="119">
        <v>1.0290911391595088</v>
      </c>
      <c r="H9" s="119">
        <v>0.94513819703733271</v>
      </c>
      <c r="I9" s="119">
        <v>1.0318213300213994</v>
      </c>
      <c r="J9" s="119">
        <v>1.060515675335064</v>
      </c>
      <c r="K9" s="119">
        <v>0.96271727427334208</v>
      </c>
      <c r="L9" s="119">
        <v>0.96430842546713202</v>
      </c>
      <c r="M9" s="119">
        <v>1.0167253688804938</v>
      </c>
      <c r="N9" s="119">
        <v>0.9918308524495234</v>
      </c>
      <c r="O9" s="119">
        <v>0.94761073728540257</v>
      </c>
      <c r="P9" s="119">
        <v>0.95282707825313118</v>
      </c>
      <c r="Q9" s="119">
        <v>1.0303208630362408</v>
      </c>
      <c r="R9" s="119">
        <v>0.97553962941497407</v>
      </c>
      <c r="S9" s="119">
        <v>0.88267589528935686</v>
      </c>
      <c r="T9" s="119">
        <v>1.0997767023617722</v>
      </c>
      <c r="U9" s="119">
        <v>1.09954458361861</v>
      </c>
      <c r="V9" s="119">
        <v>0.99872010700489722</v>
      </c>
      <c r="W9" s="119">
        <v>0.99021340665231872</v>
      </c>
      <c r="X9" s="119">
        <v>0.95612387313702707</v>
      </c>
      <c r="Y9" s="119">
        <v>0.96946664118826498</v>
      </c>
      <c r="Z9" s="119">
        <v>0.89140429903702145</v>
      </c>
      <c r="AA9" s="119">
        <v>1.0823347901927596</v>
      </c>
      <c r="AB9" s="119">
        <v>0.94417568955644504</v>
      </c>
      <c r="AC9" s="119">
        <v>0.8714393862428621</v>
      </c>
      <c r="AD9" s="119">
        <v>0.92766696361959988</v>
      </c>
      <c r="AE9" s="119">
        <v>1.0545072328101064</v>
      </c>
      <c r="AF9" s="119">
        <v>0.97587180365915926</v>
      </c>
      <c r="AG9" s="119">
        <v>0.83459194266406089</v>
      </c>
      <c r="AH9" s="119">
        <v>1.0279574623703835</v>
      </c>
      <c r="AI9" s="119">
        <v>0.82979950014611581</v>
      </c>
      <c r="AJ9" s="119">
        <v>0.80809874012744376</v>
      </c>
      <c r="AK9" s="119">
        <v>0.89939886159437343</v>
      </c>
      <c r="AL9" s="119">
        <v>0.88961709792710164</v>
      </c>
      <c r="AM9" s="119">
        <v>1.035119947688117</v>
      </c>
      <c r="AN9" s="119">
        <v>0.9603403885441808</v>
      </c>
      <c r="AO9" s="119">
        <v>1.0092662795073264</v>
      </c>
      <c r="AP9" s="119">
        <v>1.0261933901587939</v>
      </c>
      <c r="AQ9" s="119">
        <v>0.86649110259653761</v>
      </c>
      <c r="AR9" s="119">
        <v>0.99135801708184446</v>
      </c>
      <c r="AS9" s="119">
        <v>0.96384098237272764</v>
      </c>
      <c r="AT9" s="119">
        <v>0.96724696634509677</v>
      </c>
      <c r="AU9" s="119">
        <v>0.88479367249903562</v>
      </c>
      <c r="AV9" s="119">
        <v>0.80748244507892308</v>
      </c>
      <c r="AW9" s="119">
        <v>0.8582617677130252</v>
      </c>
      <c r="AX9" s="119">
        <v>1.0203928037808303</v>
      </c>
      <c r="AY9" s="119">
        <v>0.80004632271973219</v>
      </c>
      <c r="AZ9" s="119">
        <v>0.97537607661348502</v>
      </c>
      <c r="BA9" s="119">
        <v>0.93831435499018168</v>
      </c>
      <c r="BB9" s="119">
        <v>0.83552414772534178</v>
      </c>
      <c r="BC9" s="119">
        <v>0.89185694301970608</v>
      </c>
      <c r="BD9" s="119">
        <v>0.89607404423129222</v>
      </c>
      <c r="BE9" s="119">
        <v>0.90131220597937711</v>
      </c>
      <c r="BF9" s="119">
        <v>0.99936203331344586</v>
      </c>
      <c r="BG9" s="119">
        <v>0.82499629542289676</v>
      </c>
      <c r="BH9" s="119">
        <v>0.81330202064854229</v>
      </c>
      <c r="BI9" s="119">
        <v>0.86609229031126644</v>
      </c>
      <c r="BJ9" s="119">
        <v>0.8860968985152019</v>
      </c>
      <c r="BK9" s="119">
        <v>0.82053271873426337</v>
      </c>
      <c r="BL9" s="119">
        <v>0.82273738360190596</v>
      </c>
      <c r="BM9" s="119">
        <v>0.91551876522328768</v>
      </c>
      <c r="BN9" s="119">
        <v>0.76266913666395175</v>
      </c>
      <c r="BO9" s="119">
        <v>0.79354909653355665</v>
      </c>
      <c r="BP9" s="119">
        <v>0.876386406288022</v>
      </c>
      <c r="BQ9" s="119">
        <v>0.87525312923505016</v>
      </c>
      <c r="BR9" s="119">
        <v>0.86330934222348643</v>
      </c>
      <c r="BS9" s="119">
        <v>0.92326823270884251</v>
      </c>
      <c r="BT9" s="119">
        <v>0.73398069767219754</v>
      </c>
      <c r="BU9" s="119">
        <v>0.88436186064081601</v>
      </c>
      <c r="BV9" s="119">
        <v>0.80772209704084341</v>
      </c>
      <c r="BW9" s="119">
        <v>0.71599313988078739</v>
      </c>
      <c r="BX9" s="119">
        <v>0.85567998370930209</v>
      </c>
      <c r="BY9" s="119">
        <v>0.90239289614059537</v>
      </c>
      <c r="BZ9" s="119">
        <v>0.74235157686817699</v>
      </c>
      <c r="CA9" s="119">
        <v>0.73257127974717273</v>
      </c>
      <c r="CB9" s="119">
        <v>0.64965567123598578</v>
      </c>
      <c r="CC9" s="119">
        <v>0.72999034072830804</v>
      </c>
      <c r="CD9" s="119">
        <v>0.89136400952353356</v>
      </c>
      <c r="CE9" s="119">
        <v>0.73735292582085921</v>
      </c>
      <c r="CF9" s="119">
        <v>0.86846799248863105</v>
      </c>
      <c r="CG9" s="119">
        <v>0.66769854248100602</v>
      </c>
      <c r="CH9" s="119">
        <v>0.94137762368993472</v>
      </c>
      <c r="CI9" s="119">
        <v>0.74980126485885656</v>
      </c>
      <c r="CJ9" s="119">
        <v>0.85446497473336791</v>
      </c>
      <c r="CK9" s="119">
        <v>0.66062604632186295</v>
      </c>
      <c r="CL9" s="119">
        <v>0.76271072009307717</v>
      </c>
      <c r="CM9" s="119">
        <v>0.69377836785517122</v>
      </c>
      <c r="CN9" s="119">
        <v>0.64885772859651569</v>
      </c>
      <c r="CO9" s="119">
        <v>0.823935974370541</v>
      </c>
      <c r="CP9" s="119">
        <v>0.77256513241168245</v>
      </c>
      <c r="CQ9" s="119">
        <v>0.67885494092759469</v>
      </c>
    </row>
    <row r="10" spans="1:95" x14ac:dyDescent="0.3">
      <c r="A10" s="254"/>
      <c r="B10" s="59" t="s">
        <v>96</v>
      </c>
      <c r="C10" s="119">
        <v>0.96784734367627645</v>
      </c>
      <c r="D10" s="119">
        <v>1.0151358952244147</v>
      </c>
      <c r="E10" s="119">
        <v>0.98973413418363099</v>
      </c>
      <c r="F10" s="119">
        <v>1.0276689219472328</v>
      </c>
      <c r="G10" s="119">
        <v>0.97045083662725395</v>
      </c>
      <c r="H10" s="119">
        <v>1.0129000275398814</v>
      </c>
      <c r="I10" s="119">
        <v>0.98314030585560885</v>
      </c>
      <c r="J10" s="119">
        <v>1.016772923506676</v>
      </c>
      <c r="K10" s="119">
        <v>1.0214956889417219</v>
      </c>
      <c r="L10" s="119">
        <v>0.9729434353164027</v>
      </c>
      <c r="M10" s="119">
        <v>1.0006023763657916</v>
      </c>
      <c r="N10" s="119">
        <v>0.99531398373060287</v>
      </c>
      <c r="O10" s="119">
        <v>0.99867907255101773</v>
      </c>
      <c r="P10" s="119">
        <v>0.99987662348546491</v>
      </c>
      <c r="Q10" s="119">
        <v>1.0274686759848823</v>
      </c>
      <c r="R10" s="119">
        <v>1.0010412607053885</v>
      </c>
      <c r="S10" s="119">
        <v>1.0360485612800097</v>
      </c>
      <c r="T10" s="119">
        <v>1.013539625390915</v>
      </c>
      <c r="U10" s="119">
        <v>1.0168145945384988</v>
      </c>
      <c r="V10" s="119">
        <v>1.0146197756878492</v>
      </c>
      <c r="W10" s="119">
        <v>0.99857266014845769</v>
      </c>
      <c r="X10" s="119">
        <v>0.9981420979455895</v>
      </c>
      <c r="Y10" s="119">
        <v>1.0087298467432166</v>
      </c>
      <c r="Z10" s="119">
        <v>1.0112357900635294</v>
      </c>
      <c r="AA10" s="119">
        <v>1.0020103936123865</v>
      </c>
      <c r="AB10" s="119">
        <v>0.98010598735200671</v>
      </c>
      <c r="AC10" s="119">
        <v>1.0698775007920336</v>
      </c>
      <c r="AD10" s="119">
        <v>0.98866846380835482</v>
      </c>
      <c r="AE10" s="119">
        <v>0.9833390279933254</v>
      </c>
      <c r="AF10" s="119">
        <v>1.0707539603052278</v>
      </c>
      <c r="AG10" s="119">
        <v>1.0384021898534839</v>
      </c>
      <c r="AH10" s="119">
        <v>1.0317192284506524</v>
      </c>
      <c r="AI10" s="119">
        <v>1.0208295285398037</v>
      </c>
      <c r="AJ10" s="119">
        <v>1.0022502931082056</v>
      </c>
      <c r="AK10" s="119">
        <v>0.99166037458399492</v>
      </c>
      <c r="AL10" s="119">
        <v>1.0250128104281893</v>
      </c>
      <c r="AM10" s="119">
        <v>0.99786147888624233</v>
      </c>
      <c r="AN10" s="119">
        <v>1.0654067893892154</v>
      </c>
      <c r="AO10" s="119">
        <v>1.0365442276539243</v>
      </c>
      <c r="AP10" s="119">
        <v>1.0575377663035253</v>
      </c>
      <c r="AQ10" s="119">
        <v>0.99138848839673877</v>
      </c>
      <c r="AR10" s="119">
        <v>1.0339575975381421</v>
      </c>
      <c r="AS10" s="119">
        <v>1.0257067693284634</v>
      </c>
      <c r="AT10" s="119">
        <v>1.0562324752640846</v>
      </c>
      <c r="AU10" s="119">
        <v>1.0225433869297511</v>
      </c>
      <c r="AV10" s="119">
        <v>0.99142122012535072</v>
      </c>
      <c r="AW10" s="119">
        <v>1.0452567496972986</v>
      </c>
      <c r="AX10" s="119">
        <v>1.0477208874435799</v>
      </c>
      <c r="AY10" s="119">
        <v>1.0204118025518742</v>
      </c>
      <c r="AZ10" s="119">
        <v>1.0098626864316023</v>
      </c>
      <c r="BA10" s="119">
        <v>0.98390620055886913</v>
      </c>
      <c r="BB10" s="119">
        <v>1.056075094855073</v>
      </c>
      <c r="BC10" s="119">
        <v>1.0614926024924669</v>
      </c>
      <c r="BD10" s="119">
        <v>1.0208647830561401</v>
      </c>
      <c r="BE10" s="119">
        <v>1.0368433166947222</v>
      </c>
      <c r="BF10" s="119">
        <v>1.0078751484720472</v>
      </c>
      <c r="BG10" s="119">
        <v>1.0480624837878258</v>
      </c>
      <c r="BH10" s="119">
        <v>1.015346009929269</v>
      </c>
      <c r="BI10" s="119">
        <v>1.0305125100952008</v>
      </c>
      <c r="BJ10" s="119">
        <v>0.99570971944545539</v>
      </c>
      <c r="BK10" s="119">
        <v>1.0111011214596657</v>
      </c>
      <c r="BL10" s="119">
        <v>1.0002430621874654</v>
      </c>
      <c r="BM10" s="119">
        <v>1.0516946281549093</v>
      </c>
      <c r="BN10" s="119">
        <v>1.0419392961962317</v>
      </c>
      <c r="BO10" s="119">
        <v>1.0039420891452047</v>
      </c>
      <c r="BP10" s="119">
        <v>1.0191158796651849</v>
      </c>
      <c r="BQ10" s="119">
        <v>1.0238071012405652</v>
      </c>
      <c r="BR10" s="119">
        <v>1.0085638581609513</v>
      </c>
      <c r="BS10" s="119">
        <v>1.023783837306427</v>
      </c>
      <c r="BT10" s="119">
        <v>1.0411764520585705</v>
      </c>
      <c r="BU10" s="119">
        <v>1.0373988847260989</v>
      </c>
      <c r="BV10" s="119">
        <v>1.0420315755559257</v>
      </c>
      <c r="BW10" s="119">
        <v>1.0113981814197517</v>
      </c>
      <c r="BX10" s="119">
        <v>1.0498561139375022</v>
      </c>
      <c r="BY10" s="119">
        <v>1.0392791235487762</v>
      </c>
      <c r="BZ10" s="119">
        <v>1.015770270824869</v>
      </c>
      <c r="CA10" s="119">
        <v>1.0108066320290887</v>
      </c>
      <c r="CB10" s="119">
        <v>1.0412225620864757</v>
      </c>
      <c r="CC10" s="119">
        <v>1.0422044927352316</v>
      </c>
      <c r="CD10" s="119">
        <v>1.0355619293327198</v>
      </c>
      <c r="CE10" s="119">
        <v>1.0398962600834956</v>
      </c>
      <c r="CF10" s="119">
        <v>1.1091831397933565</v>
      </c>
      <c r="CG10" s="119">
        <v>1.0092127790533165</v>
      </c>
      <c r="CH10" s="119">
        <v>1.068463336487357</v>
      </c>
      <c r="CI10" s="119">
        <v>0.99923981613124868</v>
      </c>
      <c r="CJ10" s="119">
        <v>1.0426402411263576</v>
      </c>
      <c r="CK10" s="119">
        <v>1.0246884855570306</v>
      </c>
      <c r="CL10" s="119">
        <v>1.0288899573739727</v>
      </c>
      <c r="CM10" s="119">
        <v>1.0253103019602117</v>
      </c>
      <c r="CN10" s="119">
        <v>1.0549615715582941</v>
      </c>
      <c r="CO10" s="119">
        <v>1.0480370245873307</v>
      </c>
      <c r="CP10" s="119">
        <v>1.0061478731513798</v>
      </c>
      <c r="CQ10" s="119">
        <v>0.96311761283379993</v>
      </c>
    </row>
    <row r="11" spans="1:95" x14ac:dyDescent="0.3">
      <c r="A11" s="254"/>
      <c r="B11" s="59" t="s">
        <v>80</v>
      </c>
      <c r="C11" s="119">
        <v>1</v>
      </c>
      <c r="D11" s="119">
        <v>1</v>
      </c>
      <c r="E11" s="119">
        <v>1</v>
      </c>
      <c r="F11" s="119">
        <v>1</v>
      </c>
      <c r="G11" s="119">
        <v>1</v>
      </c>
      <c r="H11" s="119">
        <v>1</v>
      </c>
      <c r="I11" s="119">
        <v>1</v>
      </c>
      <c r="J11" s="119">
        <v>1</v>
      </c>
      <c r="K11" s="119">
        <v>1</v>
      </c>
      <c r="L11" s="119">
        <v>1</v>
      </c>
      <c r="M11" s="119">
        <v>1</v>
      </c>
      <c r="N11" s="119">
        <v>1</v>
      </c>
      <c r="O11" s="119">
        <v>1</v>
      </c>
      <c r="P11" s="119">
        <v>1</v>
      </c>
      <c r="Q11" s="119">
        <v>1</v>
      </c>
      <c r="R11" s="119">
        <v>1</v>
      </c>
      <c r="S11" s="119">
        <v>1</v>
      </c>
      <c r="T11" s="119">
        <v>1</v>
      </c>
      <c r="U11" s="119">
        <v>1</v>
      </c>
      <c r="V11" s="119">
        <v>1</v>
      </c>
      <c r="W11" s="119">
        <v>1</v>
      </c>
      <c r="X11" s="119">
        <v>1</v>
      </c>
      <c r="Y11" s="119">
        <v>1</v>
      </c>
      <c r="Z11" s="119">
        <v>1</v>
      </c>
      <c r="AA11" s="119">
        <v>1</v>
      </c>
      <c r="AB11" s="119">
        <v>1</v>
      </c>
      <c r="AC11" s="119">
        <v>1</v>
      </c>
      <c r="AD11" s="119">
        <v>1</v>
      </c>
      <c r="AE11" s="119">
        <v>1</v>
      </c>
      <c r="AF11" s="119">
        <v>1</v>
      </c>
      <c r="AG11" s="119">
        <v>1</v>
      </c>
      <c r="AH11" s="119">
        <v>1</v>
      </c>
      <c r="AI11" s="119">
        <v>1</v>
      </c>
      <c r="AJ11" s="119">
        <v>1</v>
      </c>
      <c r="AK11" s="119">
        <v>1</v>
      </c>
      <c r="AL11" s="119">
        <v>1</v>
      </c>
      <c r="AM11" s="119">
        <v>1</v>
      </c>
      <c r="AN11" s="119">
        <v>1</v>
      </c>
      <c r="AO11" s="119">
        <v>1</v>
      </c>
      <c r="AP11" s="119">
        <v>1</v>
      </c>
      <c r="AQ11" s="119">
        <v>1</v>
      </c>
      <c r="AR11" s="119">
        <v>1</v>
      </c>
      <c r="AS11" s="119">
        <v>1</v>
      </c>
      <c r="AT11" s="119">
        <v>1</v>
      </c>
      <c r="AU11" s="119">
        <v>1</v>
      </c>
      <c r="AV11" s="119">
        <v>1</v>
      </c>
      <c r="AW11" s="119">
        <v>1</v>
      </c>
      <c r="AX11" s="119">
        <v>1</v>
      </c>
      <c r="AY11" s="119">
        <v>1</v>
      </c>
      <c r="AZ11" s="119">
        <v>1</v>
      </c>
      <c r="BA11" s="119">
        <v>1</v>
      </c>
      <c r="BB11" s="119">
        <v>1</v>
      </c>
      <c r="BC11" s="119">
        <v>1</v>
      </c>
      <c r="BD11" s="119">
        <v>1</v>
      </c>
      <c r="BE11" s="119">
        <v>1</v>
      </c>
      <c r="BF11" s="119">
        <v>1</v>
      </c>
      <c r="BG11" s="119">
        <v>1</v>
      </c>
      <c r="BH11" s="119">
        <v>1</v>
      </c>
      <c r="BI11" s="119">
        <v>1</v>
      </c>
      <c r="BJ11" s="119">
        <v>1</v>
      </c>
      <c r="BK11" s="119">
        <v>1</v>
      </c>
      <c r="BL11" s="119">
        <v>1</v>
      </c>
      <c r="BM11" s="119">
        <v>1</v>
      </c>
      <c r="BN11" s="119">
        <v>1</v>
      </c>
      <c r="BO11" s="119">
        <v>1</v>
      </c>
      <c r="BP11" s="119">
        <v>1</v>
      </c>
      <c r="BQ11" s="119">
        <v>1</v>
      </c>
      <c r="BR11" s="119">
        <v>1</v>
      </c>
      <c r="BS11" s="119">
        <v>1</v>
      </c>
      <c r="BT11" s="119">
        <v>1</v>
      </c>
      <c r="BU11" s="119">
        <v>1</v>
      </c>
      <c r="BV11" s="119">
        <v>1</v>
      </c>
      <c r="BW11" s="119">
        <v>1</v>
      </c>
      <c r="BX11" s="119">
        <v>1</v>
      </c>
      <c r="BY11" s="119">
        <v>1</v>
      </c>
      <c r="BZ11" s="119">
        <v>1</v>
      </c>
      <c r="CA11" s="119">
        <v>1</v>
      </c>
      <c r="CB11" s="119">
        <v>1</v>
      </c>
      <c r="CC11" s="119">
        <v>1</v>
      </c>
      <c r="CD11" s="119">
        <v>1</v>
      </c>
      <c r="CE11" s="119">
        <v>1</v>
      </c>
      <c r="CF11" s="119">
        <v>1</v>
      </c>
      <c r="CG11" s="119">
        <v>1</v>
      </c>
      <c r="CH11" s="119">
        <v>1</v>
      </c>
      <c r="CI11" s="119">
        <v>1</v>
      </c>
      <c r="CJ11" s="119">
        <v>1</v>
      </c>
      <c r="CK11" s="119">
        <v>1</v>
      </c>
      <c r="CL11" s="119">
        <v>1</v>
      </c>
      <c r="CM11" s="119">
        <v>1</v>
      </c>
      <c r="CN11" s="119">
        <v>1</v>
      </c>
      <c r="CO11" s="119">
        <v>1</v>
      </c>
      <c r="CP11" s="119">
        <v>1</v>
      </c>
      <c r="CQ11" s="119">
        <v>1</v>
      </c>
    </row>
    <row r="12" spans="1:95" x14ac:dyDescent="0.3">
      <c r="A12" s="254"/>
      <c r="B12" s="59" t="s">
        <v>81</v>
      </c>
      <c r="C12" s="119">
        <v>1</v>
      </c>
      <c r="D12" s="119">
        <v>1</v>
      </c>
      <c r="E12" s="119">
        <v>1</v>
      </c>
      <c r="F12" s="119">
        <v>1</v>
      </c>
      <c r="G12" s="119">
        <v>1</v>
      </c>
      <c r="H12" s="119">
        <v>1</v>
      </c>
      <c r="I12" s="119">
        <v>1</v>
      </c>
      <c r="J12" s="119">
        <v>1</v>
      </c>
      <c r="K12" s="119">
        <v>1</v>
      </c>
      <c r="L12" s="119">
        <v>1</v>
      </c>
      <c r="M12" s="119">
        <v>1</v>
      </c>
      <c r="N12" s="119">
        <v>1</v>
      </c>
      <c r="O12" s="119">
        <v>1</v>
      </c>
      <c r="P12" s="119">
        <v>1</v>
      </c>
      <c r="Q12" s="119">
        <v>1</v>
      </c>
      <c r="R12" s="119">
        <v>1</v>
      </c>
      <c r="S12" s="119">
        <v>1</v>
      </c>
      <c r="T12" s="119">
        <v>1</v>
      </c>
      <c r="U12" s="119">
        <v>1</v>
      </c>
      <c r="V12" s="119">
        <v>1</v>
      </c>
      <c r="W12" s="119">
        <v>1</v>
      </c>
      <c r="X12" s="119">
        <v>1</v>
      </c>
      <c r="Y12" s="119">
        <v>1</v>
      </c>
      <c r="Z12" s="119">
        <v>1</v>
      </c>
      <c r="AA12" s="119">
        <v>1</v>
      </c>
      <c r="AB12" s="119">
        <v>1</v>
      </c>
      <c r="AC12" s="119">
        <v>1</v>
      </c>
      <c r="AD12" s="119">
        <v>1</v>
      </c>
      <c r="AE12" s="119">
        <v>1</v>
      </c>
      <c r="AF12" s="119">
        <v>1</v>
      </c>
      <c r="AG12" s="119">
        <v>1</v>
      </c>
      <c r="AH12" s="119">
        <v>1</v>
      </c>
      <c r="AI12" s="119">
        <v>1</v>
      </c>
      <c r="AJ12" s="119">
        <v>1</v>
      </c>
      <c r="AK12" s="119">
        <v>1</v>
      </c>
      <c r="AL12" s="119">
        <v>1</v>
      </c>
      <c r="AM12" s="119">
        <v>1</v>
      </c>
      <c r="AN12" s="119">
        <v>1</v>
      </c>
      <c r="AO12" s="119">
        <v>1</v>
      </c>
      <c r="AP12" s="119">
        <v>1</v>
      </c>
      <c r="AQ12" s="119">
        <v>1</v>
      </c>
      <c r="AR12" s="119">
        <v>1</v>
      </c>
      <c r="AS12" s="119">
        <v>1</v>
      </c>
      <c r="AT12" s="119">
        <v>1</v>
      </c>
      <c r="AU12" s="119">
        <v>1</v>
      </c>
      <c r="AV12" s="119">
        <v>1</v>
      </c>
      <c r="AW12" s="119">
        <v>1</v>
      </c>
      <c r="AX12" s="119">
        <v>1</v>
      </c>
      <c r="AY12" s="119">
        <v>1</v>
      </c>
      <c r="AZ12" s="119">
        <v>1</v>
      </c>
      <c r="BA12" s="119">
        <v>1</v>
      </c>
      <c r="BB12" s="119">
        <v>1</v>
      </c>
      <c r="BC12" s="119">
        <v>1</v>
      </c>
      <c r="BD12" s="119">
        <v>1</v>
      </c>
      <c r="BE12" s="119">
        <v>1</v>
      </c>
      <c r="BF12" s="119">
        <v>1</v>
      </c>
      <c r="BG12" s="119">
        <v>1</v>
      </c>
      <c r="BH12" s="119">
        <v>1</v>
      </c>
      <c r="BI12" s="119">
        <v>1</v>
      </c>
      <c r="BJ12" s="119">
        <v>1</v>
      </c>
      <c r="BK12" s="119">
        <v>1</v>
      </c>
      <c r="BL12" s="119">
        <v>1</v>
      </c>
      <c r="BM12" s="119">
        <v>1</v>
      </c>
      <c r="BN12" s="119">
        <v>1</v>
      </c>
      <c r="BO12" s="119">
        <v>1</v>
      </c>
      <c r="BP12" s="119">
        <v>1</v>
      </c>
      <c r="BQ12" s="119">
        <v>1</v>
      </c>
      <c r="BR12" s="119">
        <v>1</v>
      </c>
      <c r="BS12" s="119">
        <v>1</v>
      </c>
      <c r="BT12" s="119">
        <v>1</v>
      </c>
      <c r="BU12" s="119">
        <v>1</v>
      </c>
      <c r="BV12" s="119">
        <v>1</v>
      </c>
      <c r="BW12" s="119">
        <v>1</v>
      </c>
      <c r="BX12" s="119">
        <v>1</v>
      </c>
      <c r="BY12" s="119">
        <v>1</v>
      </c>
      <c r="BZ12" s="119">
        <v>1</v>
      </c>
      <c r="CA12" s="119">
        <v>1</v>
      </c>
      <c r="CB12" s="119">
        <v>1</v>
      </c>
      <c r="CC12" s="119">
        <v>1</v>
      </c>
      <c r="CD12" s="119">
        <v>1</v>
      </c>
      <c r="CE12" s="119">
        <v>1</v>
      </c>
      <c r="CF12" s="119">
        <v>1</v>
      </c>
      <c r="CG12" s="119">
        <v>1</v>
      </c>
      <c r="CH12" s="119">
        <v>1</v>
      </c>
      <c r="CI12" s="119">
        <v>1</v>
      </c>
      <c r="CJ12" s="119">
        <v>1</v>
      </c>
      <c r="CK12" s="119">
        <v>1</v>
      </c>
      <c r="CL12" s="119">
        <v>1</v>
      </c>
      <c r="CM12" s="119">
        <v>1</v>
      </c>
      <c r="CN12" s="119">
        <v>1</v>
      </c>
      <c r="CO12" s="119">
        <v>1</v>
      </c>
      <c r="CP12" s="119">
        <v>1</v>
      </c>
      <c r="CQ12" s="119">
        <v>1</v>
      </c>
    </row>
    <row r="13" spans="1:95" x14ac:dyDescent="0.3">
      <c r="A13" s="254"/>
      <c r="B13" s="59" t="s">
        <v>82</v>
      </c>
      <c r="C13" s="119">
        <v>0.94024450682517657</v>
      </c>
      <c r="D13" s="119">
        <v>1.0238106955169641</v>
      </c>
      <c r="E13" s="119">
        <v>1.0193816718408004</v>
      </c>
      <c r="F13" s="119">
        <v>1.0811605162136924</v>
      </c>
      <c r="G13" s="119">
        <v>0.98868428483395132</v>
      </c>
      <c r="H13" s="119">
        <v>1.008641662898254</v>
      </c>
      <c r="I13" s="119">
        <v>1.0158991529221379</v>
      </c>
      <c r="J13" s="119">
        <v>0.93486750152351028</v>
      </c>
      <c r="K13" s="119">
        <v>0.99773376344400289</v>
      </c>
      <c r="L13" s="119">
        <v>0.9887463903962066</v>
      </c>
      <c r="M13" s="119">
        <v>0.97419663686853653</v>
      </c>
      <c r="N13" s="119">
        <v>0.94788081347198261</v>
      </c>
      <c r="O13" s="119">
        <v>1.0057240887490542</v>
      </c>
      <c r="P13" s="119">
        <v>1.0153371702063583</v>
      </c>
      <c r="Q13" s="119">
        <v>1.0301402422725214</v>
      </c>
      <c r="R13" s="119">
        <v>0.99752894369155354</v>
      </c>
      <c r="S13" s="119">
        <v>0.97852538903135822</v>
      </c>
      <c r="T13" s="119">
        <v>0.88019921295296499</v>
      </c>
      <c r="U13" s="119">
        <v>0.99272588166398723</v>
      </c>
      <c r="V13" s="119">
        <v>0.96525189427623503</v>
      </c>
      <c r="W13" s="119">
        <v>1.0730249781928054</v>
      </c>
      <c r="X13" s="119">
        <v>0.98648635732184786</v>
      </c>
      <c r="Y13" s="119">
        <v>0.98906701165016186</v>
      </c>
      <c r="Z13" s="119">
        <v>1.0086287705241435</v>
      </c>
      <c r="AA13" s="119">
        <v>0.87756952729135207</v>
      </c>
      <c r="AB13" s="119">
        <v>1.0381845405637937</v>
      </c>
      <c r="AC13" s="119">
        <v>1.0522719588019922</v>
      </c>
      <c r="AD13" s="119">
        <v>1.0519491740409914</v>
      </c>
      <c r="AE13" s="119">
        <v>0.94768285389440887</v>
      </c>
      <c r="AF13" s="119">
        <v>1.0096659601572142</v>
      </c>
      <c r="AG13" s="119">
        <v>1.1240818743757175</v>
      </c>
      <c r="AH13" s="119">
        <v>1.0037293340028319</v>
      </c>
      <c r="AI13" s="119">
        <v>1.0810285125080474</v>
      </c>
      <c r="AJ13" s="119">
        <v>1.1527334702702781</v>
      </c>
      <c r="AK13" s="119">
        <v>1.1231629215748877</v>
      </c>
      <c r="AL13" s="119">
        <v>1.002168840528284</v>
      </c>
      <c r="AM13" s="119">
        <v>1.0596516385143662</v>
      </c>
      <c r="AN13" s="119">
        <v>0.97762511505381366</v>
      </c>
      <c r="AO13" s="119">
        <v>1.018797914370178</v>
      </c>
      <c r="AP13" s="119">
        <v>0.9628554188253482</v>
      </c>
      <c r="AQ13" s="119">
        <v>1.0656738477719749</v>
      </c>
      <c r="AR13" s="119">
        <v>1.0824958994883276</v>
      </c>
      <c r="AS13" s="119">
        <v>1.0632619126037823</v>
      </c>
      <c r="AT13" s="119">
        <v>1.0275125739379154</v>
      </c>
      <c r="AU13" s="119">
        <v>1.0019749424256859</v>
      </c>
      <c r="AV13" s="119">
        <v>1.0749041571330635</v>
      </c>
      <c r="AW13" s="119">
        <v>1.1390653621786804</v>
      </c>
      <c r="AX13" s="119">
        <v>1.0246537390605539</v>
      </c>
      <c r="AY13" s="119">
        <v>1.1859751028833971</v>
      </c>
      <c r="AZ13" s="119">
        <v>0.97606987827555114</v>
      </c>
      <c r="BA13" s="119">
        <v>1.0666295929438767</v>
      </c>
      <c r="BB13" s="119">
        <v>1.0939630721468909</v>
      </c>
      <c r="BC13" s="119">
        <v>1.0727244864051009</v>
      </c>
      <c r="BD13" s="119">
        <v>1.0804399858872424</v>
      </c>
      <c r="BE13" s="119">
        <v>1.0783010353386255</v>
      </c>
      <c r="BF13" s="119">
        <v>1.0388222401116647</v>
      </c>
      <c r="BG13" s="119">
        <v>1.0928455539206166</v>
      </c>
      <c r="BH13" s="119">
        <v>1.0979817718199258</v>
      </c>
      <c r="BI13" s="119">
        <v>1.1768587180637926</v>
      </c>
      <c r="BJ13" s="119">
        <v>1.071431080888523</v>
      </c>
      <c r="BK13" s="119">
        <v>1.2156336774303331</v>
      </c>
      <c r="BL13" s="119">
        <v>1.181496167904218</v>
      </c>
      <c r="BM13" s="119">
        <v>1.0623912396573929</v>
      </c>
      <c r="BN13" s="119">
        <v>1.1295394787123705</v>
      </c>
      <c r="BO13" s="119">
        <v>1.1716285281530481</v>
      </c>
      <c r="BP13" s="119">
        <v>1.0691194861574216</v>
      </c>
      <c r="BQ13" s="119">
        <v>1.0996615903419464</v>
      </c>
      <c r="BR13" s="119">
        <v>1.1134270178298136</v>
      </c>
      <c r="BS13" s="119">
        <v>1.0789991092917848</v>
      </c>
      <c r="BT13" s="119">
        <v>1.2232462522499634</v>
      </c>
      <c r="BU13" s="119">
        <v>1.0555095222765369</v>
      </c>
      <c r="BV13" s="119">
        <v>1.1925080809113044</v>
      </c>
      <c r="BW13" s="119">
        <v>1.1907210621053992</v>
      </c>
      <c r="BX13" s="119">
        <v>1.1150273976429679</v>
      </c>
      <c r="BY13" s="119">
        <v>1.0988627976098018</v>
      </c>
      <c r="BZ13" s="119">
        <v>1.1915107774960407</v>
      </c>
      <c r="CA13" s="119">
        <v>1.1510892111986428</v>
      </c>
      <c r="CB13" s="119">
        <v>1.246868245542061</v>
      </c>
      <c r="CC13" s="119">
        <v>1.1577684348272814</v>
      </c>
      <c r="CD13" s="119">
        <v>1.0903559721566787</v>
      </c>
      <c r="CE13" s="119">
        <v>1.1507978292982957</v>
      </c>
      <c r="CF13" s="119">
        <v>1.1274739655981942</v>
      </c>
      <c r="CG13" s="119">
        <v>1.2322985507882815</v>
      </c>
      <c r="CH13" s="119">
        <v>1.0744364428800763</v>
      </c>
      <c r="CI13" s="119">
        <v>1.171447002005763</v>
      </c>
      <c r="CJ13" s="119">
        <v>1.0596338151607914</v>
      </c>
      <c r="CK13" s="119">
        <v>1.2592400989576797</v>
      </c>
      <c r="CL13" s="119">
        <v>1.1695653278222264</v>
      </c>
      <c r="CM13" s="119">
        <v>1.1916732116463009</v>
      </c>
      <c r="CN13" s="119">
        <v>1.2974197044532441</v>
      </c>
      <c r="CO13" s="119">
        <v>1.1936801324422999</v>
      </c>
      <c r="CP13" s="119">
        <v>1.2039944650659278</v>
      </c>
      <c r="CQ13" s="119">
        <v>1.2557259168186947</v>
      </c>
    </row>
    <row r="14" spans="1:95" x14ac:dyDescent="0.3">
      <c r="A14" s="254"/>
      <c r="B14" s="59" t="s">
        <v>83</v>
      </c>
      <c r="C14" s="119">
        <v>1</v>
      </c>
      <c r="D14" s="119">
        <v>1</v>
      </c>
      <c r="E14" s="119">
        <v>1</v>
      </c>
      <c r="F14" s="119">
        <v>1</v>
      </c>
      <c r="G14" s="119">
        <v>1</v>
      </c>
      <c r="H14" s="119">
        <v>1</v>
      </c>
      <c r="I14" s="119">
        <v>1</v>
      </c>
      <c r="J14" s="119">
        <v>1</v>
      </c>
      <c r="K14" s="119">
        <v>1</v>
      </c>
      <c r="L14" s="119">
        <v>1</v>
      </c>
      <c r="M14" s="119">
        <v>1</v>
      </c>
      <c r="N14" s="119">
        <v>1</v>
      </c>
      <c r="O14" s="119">
        <v>1</v>
      </c>
      <c r="P14" s="119">
        <v>1</v>
      </c>
      <c r="Q14" s="119">
        <v>1</v>
      </c>
      <c r="R14" s="119">
        <v>1</v>
      </c>
      <c r="S14" s="119">
        <v>1</v>
      </c>
      <c r="T14" s="119">
        <v>1</v>
      </c>
      <c r="U14" s="119">
        <v>1</v>
      </c>
      <c r="V14" s="119">
        <v>1</v>
      </c>
      <c r="W14" s="119">
        <v>1</v>
      </c>
      <c r="X14" s="119">
        <v>1</v>
      </c>
      <c r="Y14" s="119">
        <v>1</v>
      </c>
      <c r="Z14" s="119">
        <v>1</v>
      </c>
      <c r="AA14" s="119">
        <v>1</v>
      </c>
      <c r="AB14" s="119">
        <v>1</v>
      </c>
      <c r="AC14" s="119">
        <v>1</v>
      </c>
      <c r="AD14" s="119">
        <v>1</v>
      </c>
      <c r="AE14" s="119">
        <v>1</v>
      </c>
      <c r="AF14" s="119">
        <v>1</v>
      </c>
      <c r="AG14" s="119">
        <v>1</v>
      </c>
      <c r="AH14" s="119">
        <v>1</v>
      </c>
      <c r="AI14" s="119">
        <v>1</v>
      </c>
      <c r="AJ14" s="119">
        <v>1</v>
      </c>
      <c r="AK14" s="119">
        <v>1</v>
      </c>
      <c r="AL14" s="119">
        <v>1</v>
      </c>
      <c r="AM14" s="119">
        <v>1</v>
      </c>
      <c r="AN14" s="119">
        <v>1</v>
      </c>
      <c r="AO14" s="119">
        <v>1</v>
      </c>
      <c r="AP14" s="119">
        <v>1</v>
      </c>
      <c r="AQ14" s="119">
        <v>1</v>
      </c>
      <c r="AR14" s="119">
        <v>1</v>
      </c>
      <c r="AS14" s="119">
        <v>1</v>
      </c>
      <c r="AT14" s="119">
        <v>1</v>
      </c>
      <c r="AU14" s="119">
        <v>1</v>
      </c>
      <c r="AV14" s="119">
        <v>1</v>
      </c>
      <c r="AW14" s="119">
        <v>1</v>
      </c>
      <c r="AX14" s="119">
        <v>1</v>
      </c>
      <c r="AY14" s="119">
        <v>1</v>
      </c>
      <c r="AZ14" s="119">
        <v>1</v>
      </c>
      <c r="BA14" s="119">
        <v>1</v>
      </c>
      <c r="BB14" s="119">
        <v>1</v>
      </c>
      <c r="BC14" s="119">
        <v>1</v>
      </c>
      <c r="BD14" s="119">
        <v>1</v>
      </c>
      <c r="BE14" s="119">
        <v>1</v>
      </c>
      <c r="BF14" s="119">
        <v>1</v>
      </c>
      <c r="BG14" s="119">
        <v>1</v>
      </c>
      <c r="BH14" s="119">
        <v>1</v>
      </c>
      <c r="BI14" s="119">
        <v>1</v>
      </c>
      <c r="BJ14" s="119">
        <v>1</v>
      </c>
      <c r="BK14" s="119">
        <v>1</v>
      </c>
      <c r="BL14" s="119">
        <v>1</v>
      </c>
      <c r="BM14" s="119">
        <v>1</v>
      </c>
      <c r="BN14" s="119">
        <v>1</v>
      </c>
      <c r="BO14" s="119">
        <v>1</v>
      </c>
      <c r="BP14" s="119">
        <v>1</v>
      </c>
      <c r="BQ14" s="119">
        <v>1</v>
      </c>
      <c r="BR14" s="119">
        <v>1</v>
      </c>
      <c r="BS14" s="119">
        <v>1</v>
      </c>
      <c r="BT14" s="119">
        <v>1</v>
      </c>
      <c r="BU14" s="119">
        <v>1</v>
      </c>
      <c r="BV14" s="119">
        <v>1</v>
      </c>
      <c r="BW14" s="119">
        <v>1</v>
      </c>
      <c r="BX14" s="119">
        <v>1</v>
      </c>
      <c r="BY14" s="119">
        <v>1</v>
      </c>
      <c r="BZ14" s="119">
        <v>1</v>
      </c>
      <c r="CA14" s="119">
        <v>1</v>
      </c>
      <c r="CB14" s="119">
        <v>1</v>
      </c>
      <c r="CC14" s="119">
        <v>1</v>
      </c>
      <c r="CD14" s="119">
        <v>1</v>
      </c>
      <c r="CE14" s="119">
        <v>1</v>
      </c>
      <c r="CF14" s="119">
        <v>1</v>
      </c>
      <c r="CG14" s="119">
        <v>1</v>
      </c>
      <c r="CH14" s="119">
        <v>1</v>
      </c>
      <c r="CI14" s="119">
        <v>1</v>
      </c>
      <c r="CJ14" s="119">
        <v>1</v>
      </c>
      <c r="CK14" s="119">
        <v>1</v>
      </c>
      <c r="CL14" s="119">
        <v>1</v>
      </c>
      <c r="CM14" s="119">
        <v>1</v>
      </c>
      <c r="CN14" s="119">
        <v>1</v>
      </c>
      <c r="CO14" s="119">
        <v>1</v>
      </c>
      <c r="CP14" s="119">
        <v>1</v>
      </c>
      <c r="CQ14" s="119">
        <v>1</v>
      </c>
    </row>
    <row r="15" spans="1:95" x14ac:dyDescent="0.3">
      <c r="A15" s="255"/>
      <c r="B15" s="59" t="s">
        <v>84</v>
      </c>
      <c r="C15" s="119">
        <v>1</v>
      </c>
      <c r="D15" s="119">
        <v>1</v>
      </c>
      <c r="E15" s="119">
        <v>1</v>
      </c>
      <c r="F15" s="119">
        <v>1</v>
      </c>
      <c r="G15" s="119">
        <v>1</v>
      </c>
      <c r="H15" s="119">
        <v>1</v>
      </c>
      <c r="I15" s="119">
        <v>1</v>
      </c>
      <c r="J15" s="119">
        <v>1</v>
      </c>
      <c r="K15" s="119">
        <v>1</v>
      </c>
      <c r="L15" s="119">
        <v>1</v>
      </c>
      <c r="M15" s="119">
        <v>1</v>
      </c>
      <c r="N15" s="119">
        <v>1</v>
      </c>
      <c r="O15" s="119">
        <v>1</v>
      </c>
      <c r="P15" s="119">
        <v>1</v>
      </c>
      <c r="Q15" s="119">
        <v>1</v>
      </c>
      <c r="R15" s="119">
        <v>1</v>
      </c>
      <c r="S15" s="119">
        <v>1</v>
      </c>
      <c r="T15" s="119">
        <v>1</v>
      </c>
      <c r="U15" s="119">
        <v>1</v>
      </c>
      <c r="V15" s="119">
        <v>1</v>
      </c>
      <c r="W15" s="119">
        <v>1</v>
      </c>
      <c r="X15" s="119">
        <v>1</v>
      </c>
      <c r="Y15" s="119">
        <v>1</v>
      </c>
      <c r="Z15" s="119">
        <v>1</v>
      </c>
      <c r="AA15" s="119">
        <v>1</v>
      </c>
      <c r="AB15" s="119">
        <v>1</v>
      </c>
      <c r="AC15" s="119">
        <v>1</v>
      </c>
      <c r="AD15" s="119">
        <v>1</v>
      </c>
      <c r="AE15" s="119">
        <v>1</v>
      </c>
      <c r="AF15" s="119">
        <v>1</v>
      </c>
      <c r="AG15" s="119">
        <v>1</v>
      </c>
      <c r="AH15" s="119">
        <v>1</v>
      </c>
      <c r="AI15" s="119">
        <v>1</v>
      </c>
      <c r="AJ15" s="119">
        <v>1</v>
      </c>
      <c r="AK15" s="119">
        <v>1</v>
      </c>
      <c r="AL15" s="119">
        <v>1</v>
      </c>
      <c r="AM15" s="119">
        <v>1</v>
      </c>
      <c r="AN15" s="119">
        <v>1</v>
      </c>
      <c r="AO15" s="119">
        <v>1</v>
      </c>
      <c r="AP15" s="119">
        <v>1</v>
      </c>
      <c r="AQ15" s="119">
        <v>1</v>
      </c>
      <c r="AR15" s="119">
        <v>1</v>
      </c>
      <c r="AS15" s="119">
        <v>1</v>
      </c>
      <c r="AT15" s="119">
        <v>1</v>
      </c>
      <c r="AU15" s="119">
        <v>1</v>
      </c>
      <c r="AV15" s="119">
        <v>1</v>
      </c>
      <c r="AW15" s="119">
        <v>1</v>
      </c>
      <c r="AX15" s="119">
        <v>1</v>
      </c>
      <c r="AY15" s="119">
        <v>1</v>
      </c>
      <c r="AZ15" s="119">
        <v>1</v>
      </c>
      <c r="BA15" s="119">
        <v>1</v>
      </c>
      <c r="BB15" s="119">
        <v>1</v>
      </c>
      <c r="BC15" s="119">
        <v>1</v>
      </c>
      <c r="BD15" s="119">
        <v>1</v>
      </c>
      <c r="BE15" s="119">
        <v>1</v>
      </c>
      <c r="BF15" s="119">
        <v>1</v>
      </c>
      <c r="BG15" s="119">
        <v>1</v>
      </c>
      <c r="BH15" s="119">
        <v>1</v>
      </c>
      <c r="BI15" s="119">
        <v>1</v>
      </c>
      <c r="BJ15" s="119">
        <v>1</v>
      </c>
      <c r="BK15" s="119">
        <v>1</v>
      </c>
      <c r="BL15" s="119">
        <v>1</v>
      </c>
      <c r="BM15" s="119">
        <v>1</v>
      </c>
      <c r="BN15" s="119">
        <v>1</v>
      </c>
      <c r="BO15" s="119">
        <v>1</v>
      </c>
      <c r="BP15" s="119">
        <v>1</v>
      </c>
      <c r="BQ15" s="119">
        <v>1</v>
      </c>
      <c r="BR15" s="119">
        <v>1</v>
      </c>
      <c r="BS15" s="119">
        <v>1</v>
      </c>
      <c r="BT15" s="119">
        <v>1</v>
      </c>
      <c r="BU15" s="119">
        <v>1</v>
      </c>
      <c r="BV15" s="119">
        <v>1</v>
      </c>
      <c r="BW15" s="119">
        <v>1</v>
      </c>
      <c r="BX15" s="119">
        <v>1</v>
      </c>
      <c r="BY15" s="119">
        <v>1</v>
      </c>
      <c r="BZ15" s="119">
        <v>1</v>
      </c>
      <c r="CA15" s="119">
        <v>1</v>
      </c>
      <c r="CB15" s="119">
        <v>1</v>
      </c>
      <c r="CC15" s="119">
        <v>1</v>
      </c>
      <c r="CD15" s="119">
        <v>1</v>
      </c>
      <c r="CE15" s="119">
        <v>1</v>
      </c>
      <c r="CF15" s="119">
        <v>1</v>
      </c>
      <c r="CG15" s="119">
        <v>1</v>
      </c>
      <c r="CH15" s="119">
        <v>1</v>
      </c>
      <c r="CI15" s="119">
        <v>1</v>
      </c>
      <c r="CJ15" s="119">
        <v>1</v>
      </c>
      <c r="CK15" s="119">
        <v>1</v>
      </c>
      <c r="CL15" s="119">
        <v>1</v>
      </c>
      <c r="CM15" s="119">
        <v>1</v>
      </c>
      <c r="CN15" s="119">
        <v>1</v>
      </c>
      <c r="CO15" s="119">
        <v>1</v>
      </c>
      <c r="CP15" s="119">
        <v>1</v>
      </c>
      <c r="CQ15" s="119">
        <v>1</v>
      </c>
    </row>
    <row r="16" spans="1:95" x14ac:dyDescent="0.3">
      <c r="A16" s="253" t="s">
        <v>12</v>
      </c>
      <c r="B16" s="59" t="s">
        <v>72</v>
      </c>
      <c r="C16" s="119">
        <v>1</v>
      </c>
      <c r="D16" s="119">
        <v>1</v>
      </c>
      <c r="E16" s="119">
        <v>1</v>
      </c>
      <c r="F16" s="119">
        <v>1</v>
      </c>
      <c r="G16" s="119">
        <v>1</v>
      </c>
      <c r="H16" s="119">
        <v>1</v>
      </c>
      <c r="I16" s="119">
        <v>1</v>
      </c>
      <c r="J16" s="119">
        <v>1</v>
      </c>
      <c r="K16" s="119">
        <v>1</v>
      </c>
      <c r="L16" s="119">
        <v>1</v>
      </c>
      <c r="M16" s="119">
        <v>1</v>
      </c>
      <c r="N16" s="119">
        <v>1</v>
      </c>
      <c r="O16" s="119">
        <v>1</v>
      </c>
      <c r="P16" s="119">
        <v>1</v>
      </c>
      <c r="Q16" s="119">
        <v>1</v>
      </c>
      <c r="R16" s="119">
        <v>1</v>
      </c>
      <c r="S16" s="119">
        <v>1</v>
      </c>
      <c r="T16" s="119">
        <v>1</v>
      </c>
      <c r="U16" s="119">
        <v>1</v>
      </c>
      <c r="V16" s="119">
        <v>1</v>
      </c>
      <c r="W16" s="119">
        <v>1</v>
      </c>
      <c r="X16" s="119">
        <v>1</v>
      </c>
      <c r="Y16" s="119">
        <v>1</v>
      </c>
      <c r="Z16" s="119">
        <v>1</v>
      </c>
      <c r="AA16" s="119">
        <v>1</v>
      </c>
      <c r="AB16" s="119">
        <v>1</v>
      </c>
      <c r="AC16" s="119">
        <v>1</v>
      </c>
      <c r="AD16" s="119">
        <v>1</v>
      </c>
      <c r="AE16" s="119">
        <v>1</v>
      </c>
      <c r="AF16" s="119">
        <v>1</v>
      </c>
      <c r="AG16" s="119">
        <v>1</v>
      </c>
      <c r="AH16" s="119">
        <v>1</v>
      </c>
      <c r="AI16" s="119">
        <v>1</v>
      </c>
      <c r="AJ16" s="119">
        <v>1</v>
      </c>
      <c r="AK16" s="119">
        <v>1</v>
      </c>
      <c r="AL16" s="119">
        <v>1</v>
      </c>
      <c r="AM16" s="119">
        <v>1</v>
      </c>
      <c r="AN16" s="119">
        <v>1</v>
      </c>
      <c r="AO16" s="119">
        <v>1</v>
      </c>
      <c r="AP16" s="119">
        <v>1</v>
      </c>
      <c r="AQ16" s="119">
        <v>1</v>
      </c>
      <c r="AR16" s="119">
        <v>1</v>
      </c>
      <c r="AS16" s="119">
        <v>1</v>
      </c>
      <c r="AT16" s="119">
        <v>1</v>
      </c>
      <c r="AU16" s="119">
        <v>1</v>
      </c>
      <c r="AV16" s="119">
        <v>1</v>
      </c>
      <c r="AW16" s="119">
        <v>1</v>
      </c>
      <c r="AX16" s="119">
        <v>1</v>
      </c>
      <c r="AY16" s="119">
        <v>1</v>
      </c>
      <c r="AZ16" s="119">
        <v>1</v>
      </c>
      <c r="BA16" s="119">
        <v>1</v>
      </c>
      <c r="BB16" s="119">
        <v>1</v>
      </c>
      <c r="BC16" s="119">
        <v>1</v>
      </c>
      <c r="BD16" s="119">
        <v>1</v>
      </c>
      <c r="BE16" s="119">
        <v>1</v>
      </c>
      <c r="BF16" s="119">
        <v>1</v>
      </c>
      <c r="BG16" s="119">
        <v>1</v>
      </c>
      <c r="BH16" s="119">
        <v>1</v>
      </c>
      <c r="BI16" s="119">
        <v>1</v>
      </c>
      <c r="BJ16" s="119">
        <v>1</v>
      </c>
      <c r="BK16" s="119">
        <v>1</v>
      </c>
      <c r="BL16" s="119">
        <v>1</v>
      </c>
      <c r="BM16" s="119">
        <v>1</v>
      </c>
      <c r="BN16" s="119">
        <v>1</v>
      </c>
      <c r="BO16" s="119">
        <v>1</v>
      </c>
      <c r="BP16" s="119">
        <v>1</v>
      </c>
      <c r="BQ16" s="119">
        <v>1</v>
      </c>
      <c r="BR16" s="119">
        <v>1</v>
      </c>
      <c r="BS16" s="119">
        <v>1</v>
      </c>
      <c r="BT16" s="119">
        <v>1</v>
      </c>
      <c r="BU16" s="119">
        <v>1</v>
      </c>
      <c r="BV16" s="119">
        <v>1</v>
      </c>
      <c r="BW16" s="119">
        <v>1</v>
      </c>
      <c r="BX16" s="119">
        <v>1</v>
      </c>
      <c r="BY16" s="119">
        <v>1</v>
      </c>
      <c r="BZ16" s="119">
        <v>1</v>
      </c>
      <c r="CA16" s="119">
        <v>1</v>
      </c>
      <c r="CB16" s="119">
        <v>1</v>
      </c>
      <c r="CC16" s="119">
        <v>1</v>
      </c>
      <c r="CD16" s="119">
        <v>1</v>
      </c>
      <c r="CE16" s="119">
        <v>1</v>
      </c>
      <c r="CF16" s="119">
        <v>1</v>
      </c>
      <c r="CG16" s="119">
        <v>1</v>
      </c>
      <c r="CH16" s="119">
        <v>1</v>
      </c>
      <c r="CI16" s="119">
        <v>1</v>
      </c>
      <c r="CJ16" s="119">
        <v>1</v>
      </c>
      <c r="CK16" s="119">
        <v>1</v>
      </c>
      <c r="CL16" s="119">
        <v>1</v>
      </c>
      <c r="CM16" s="119">
        <v>1</v>
      </c>
      <c r="CN16" s="119">
        <v>1</v>
      </c>
      <c r="CO16" s="119">
        <v>1</v>
      </c>
      <c r="CP16" s="119">
        <v>1</v>
      </c>
      <c r="CQ16" s="119">
        <v>1</v>
      </c>
    </row>
    <row r="17" spans="1:96" x14ac:dyDescent="0.3">
      <c r="A17" s="254"/>
      <c r="B17" s="59" t="s">
        <v>73</v>
      </c>
      <c r="C17" s="119">
        <v>1</v>
      </c>
      <c r="D17" s="119">
        <v>1</v>
      </c>
      <c r="E17" s="119">
        <v>1</v>
      </c>
      <c r="F17" s="119">
        <v>1</v>
      </c>
      <c r="G17" s="119">
        <v>1</v>
      </c>
      <c r="H17" s="119">
        <v>1</v>
      </c>
      <c r="I17" s="119">
        <v>1</v>
      </c>
      <c r="J17" s="119">
        <v>1</v>
      </c>
      <c r="K17" s="119">
        <v>1</v>
      </c>
      <c r="L17" s="119">
        <v>1</v>
      </c>
      <c r="M17" s="119">
        <v>1</v>
      </c>
      <c r="N17" s="119">
        <v>1</v>
      </c>
      <c r="O17" s="119">
        <v>1</v>
      </c>
      <c r="P17" s="119">
        <v>1</v>
      </c>
      <c r="Q17" s="119">
        <v>1</v>
      </c>
      <c r="R17" s="119">
        <v>1</v>
      </c>
      <c r="S17" s="119">
        <v>1</v>
      </c>
      <c r="T17" s="119">
        <v>1</v>
      </c>
      <c r="U17" s="119">
        <v>1</v>
      </c>
      <c r="V17" s="119">
        <v>1</v>
      </c>
      <c r="W17" s="119">
        <v>1</v>
      </c>
      <c r="X17" s="119">
        <v>1</v>
      </c>
      <c r="Y17" s="119">
        <v>1</v>
      </c>
      <c r="Z17" s="119">
        <v>1</v>
      </c>
      <c r="AA17" s="119">
        <v>1</v>
      </c>
      <c r="AB17" s="119">
        <v>1</v>
      </c>
      <c r="AC17" s="119">
        <v>1</v>
      </c>
      <c r="AD17" s="119">
        <v>1</v>
      </c>
      <c r="AE17" s="119">
        <v>1</v>
      </c>
      <c r="AF17" s="119">
        <v>1</v>
      </c>
      <c r="AG17" s="119">
        <v>1</v>
      </c>
      <c r="AH17" s="119">
        <v>1</v>
      </c>
      <c r="AI17" s="119">
        <v>1</v>
      </c>
      <c r="AJ17" s="119">
        <v>1</v>
      </c>
      <c r="AK17" s="119">
        <v>1</v>
      </c>
      <c r="AL17" s="119">
        <v>1</v>
      </c>
      <c r="AM17" s="119">
        <v>1</v>
      </c>
      <c r="AN17" s="119">
        <v>1</v>
      </c>
      <c r="AO17" s="119">
        <v>1</v>
      </c>
      <c r="AP17" s="119">
        <v>1</v>
      </c>
      <c r="AQ17" s="119">
        <v>1</v>
      </c>
      <c r="AR17" s="119">
        <v>1</v>
      </c>
      <c r="AS17" s="119">
        <v>1</v>
      </c>
      <c r="AT17" s="119">
        <v>1</v>
      </c>
      <c r="AU17" s="119">
        <v>1</v>
      </c>
      <c r="AV17" s="119">
        <v>1</v>
      </c>
      <c r="AW17" s="119">
        <v>1</v>
      </c>
      <c r="AX17" s="119">
        <v>1</v>
      </c>
      <c r="AY17" s="119">
        <v>1</v>
      </c>
      <c r="AZ17" s="119">
        <v>1</v>
      </c>
      <c r="BA17" s="119">
        <v>1</v>
      </c>
      <c r="BB17" s="119">
        <v>1</v>
      </c>
      <c r="BC17" s="119">
        <v>1</v>
      </c>
      <c r="BD17" s="119">
        <v>1</v>
      </c>
      <c r="BE17" s="119">
        <v>1</v>
      </c>
      <c r="BF17" s="119">
        <v>1</v>
      </c>
      <c r="BG17" s="119">
        <v>1</v>
      </c>
      <c r="BH17" s="119">
        <v>1</v>
      </c>
      <c r="BI17" s="119">
        <v>1</v>
      </c>
      <c r="BJ17" s="119">
        <v>1</v>
      </c>
      <c r="BK17" s="119">
        <v>1</v>
      </c>
      <c r="BL17" s="119">
        <v>1</v>
      </c>
      <c r="BM17" s="119">
        <v>1</v>
      </c>
      <c r="BN17" s="119">
        <v>1</v>
      </c>
      <c r="BO17" s="119">
        <v>1</v>
      </c>
      <c r="BP17" s="119">
        <v>1</v>
      </c>
      <c r="BQ17" s="119">
        <v>1</v>
      </c>
      <c r="BR17" s="119">
        <v>1</v>
      </c>
      <c r="BS17" s="119">
        <v>1</v>
      </c>
      <c r="BT17" s="119">
        <v>1</v>
      </c>
      <c r="BU17" s="119">
        <v>1</v>
      </c>
      <c r="BV17" s="119">
        <v>1</v>
      </c>
      <c r="BW17" s="119">
        <v>1</v>
      </c>
      <c r="BX17" s="119">
        <v>1</v>
      </c>
      <c r="BY17" s="119">
        <v>1</v>
      </c>
      <c r="BZ17" s="119">
        <v>1</v>
      </c>
      <c r="CA17" s="119">
        <v>1</v>
      </c>
      <c r="CB17" s="119">
        <v>1</v>
      </c>
      <c r="CC17" s="119">
        <v>1</v>
      </c>
      <c r="CD17" s="119">
        <v>1</v>
      </c>
      <c r="CE17" s="119">
        <v>1</v>
      </c>
      <c r="CF17" s="119">
        <v>1</v>
      </c>
      <c r="CG17" s="119">
        <v>1</v>
      </c>
      <c r="CH17" s="119">
        <v>1</v>
      </c>
      <c r="CI17" s="119">
        <v>1</v>
      </c>
      <c r="CJ17" s="119">
        <v>1</v>
      </c>
      <c r="CK17" s="119">
        <v>1</v>
      </c>
      <c r="CL17" s="119">
        <v>1</v>
      </c>
      <c r="CM17" s="119">
        <v>1</v>
      </c>
      <c r="CN17" s="119">
        <v>1</v>
      </c>
      <c r="CO17" s="119">
        <v>1</v>
      </c>
      <c r="CP17" s="119">
        <v>1</v>
      </c>
      <c r="CQ17" s="119">
        <v>1</v>
      </c>
    </row>
    <row r="18" spans="1:96" x14ac:dyDescent="0.3">
      <c r="A18" s="254"/>
      <c r="B18" s="59" t="s">
        <v>74</v>
      </c>
      <c r="C18" s="119">
        <v>0.99682070151565505</v>
      </c>
      <c r="D18" s="119">
        <v>0.98798313683528904</v>
      </c>
      <c r="E18" s="119">
        <v>1.02254187179381</v>
      </c>
      <c r="F18" s="119">
        <v>0.99799689983227802</v>
      </c>
      <c r="G18" s="119">
        <v>0.98651706067317302</v>
      </c>
      <c r="H18" s="119">
        <v>1.00740440118237</v>
      </c>
      <c r="I18" s="119">
        <v>0.977080125942977</v>
      </c>
      <c r="J18" s="119">
        <v>1.02467113533357</v>
      </c>
      <c r="K18" s="119">
        <v>1</v>
      </c>
      <c r="L18" s="119">
        <v>1</v>
      </c>
      <c r="M18" s="119">
        <v>1</v>
      </c>
      <c r="N18" s="119">
        <v>1</v>
      </c>
      <c r="O18" s="119">
        <v>1</v>
      </c>
      <c r="P18" s="119">
        <v>1</v>
      </c>
      <c r="Q18" s="119">
        <v>1</v>
      </c>
      <c r="R18" s="119">
        <v>1</v>
      </c>
      <c r="S18" s="119">
        <v>1</v>
      </c>
      <c r="T18" s="119">
        <v>1</v>
      </c>
      <c r="U18" s="119">
        <v>1</v>
      </c>
      <c r="V18" s="119">
        <v>1</v>
      </c>
      <c r="W18" s="119">
        <v>1</v>
      </c>
      <c r="X18" s="119">
        <v>1</v>
      </c>
      <c r="Y18" s="119">
        <v>1</v>
      </c>
      <c r="Z18" s="119">
        <v>1</v>
      </c>
      <c r="AA18" s="119">
        <v>1</v>
      </c>
      <c r="AB18" s="119">
        <v>1</v>
      </c>
      <c r="AC18" s="119">
        <v>1</v>
      </c>
      <c r="AD18" s="119">
        <v>1</v>
      </c>
      <c r="AE18" s="119">
        <v>1</v>
      </c>
      <c r="AF18" s="119">
        <v>1</v>
      </c>
      <c r="AG18" s="119">
        <v>1</v>
      </c>
      <c r="AH18" s="119">
        <v>1</v>
      </c>
      <c r="AI18" s="119">
        <v>1</v>
      </c>
      <c r="AJ18" s="119">
        <v>1</v>
      </c>
      <c r="AK18" s="119">
        <v>1</v>
      </c>
      <c r="AL18" s="119">
        <v>1</v>
      </c>
      <c r="AM18" s="119">
        <v>1</v>
      </c>
      <c r="AN18" s="119">
        <v>1</v>
      </c>
      <c r="AO18" s="119">
        <v>1</v>
      </c>
      <c r="AP18" s="119">
        <v>1</v>
      </c>
      <c r="AQ18" s="119">
        <v>1</v>
      </c>
      <c r="AR18" s="119">
        <v>1</v>
      </c>
      <c r="AS18" s="119">
        <v>1</v>
      </c>
      <c r="AT18" s="119">
        <v>1</v>
      </c>
      <c r="AU18" s="119">
        <v>1</v>
      </c>
      <c r="AV18" s="119">
        <v>1</v>
      </c>
      <c r="AW18" s="119">
        <v>1</v>
      </c>
      <c r="AX18" s="119">
        <v>1</v>
      </c>
      <c r="AY18" s="119">
        <v>1</v>
      </c>
      <c r="AZ18" s="119">
        <v>1</v>
      </c>
      <c r="BA18" s="119">
        <v>1</v>
      </c>
      <c r="BB18" s="119">
        <v>1</v>
      </c>
      <c r="BC18" s="119">
        <v>1</v>
      </c>
      <c r="BD18" s="119">
        <v>1</v>
      </c>
      <c r="BE18" s="119">
        <v>1</v>
      </c>
      <c r="BF18" s="119">
        <v>1</v>
      </c>
      <c r="BG18" s="119">
        <v>1</v>
      </c>
      <c r="BH18" s="119">
        <v>1</v>
      </c>
      <c r="BI18" s="119">
        <v>1</v>
      </c>
      <c r="BJ18" s="119">
        <v>1</v>
      </c>
      <c r="BK18" s="119">
        <v>1</v>
      </c>
      <c r="BL18" s="119">
        <v>1</v>
      </c>
      <c r="BM18" s="119">
        <v>1</v>
      </c>
      <c r="BN18" s="119">
        <v>1</v>
      </c>
      <c r="BO18" s="119">
        <v>1</v>
      </c>
      <c r="BP18" s="119">
        <v>1</v>
      </c>
      <c r="BQ18" s="119">
        <v>1</v>
      </c>
      <c r="BR18" s="119">
        <v>1</v>
      </c>
      <c r="BS18" s="119">
        <v>1</v>
      </c>
      <c r="BT18" s="119">
        <v>1</v>
      </c>
      <c r="BU18" s="119">
        <v>1</v>
      </c>
      <c r="BV18" s="119">
        <v>1</v>
      </c>
      <c r="BW18" s="119">
        <v>1</v>
      </c>
      <c r="BX18" s="119">
        <v>1</v>
      </c>
      <c r="BY18" s="119">
        <v>1</v>
      </c>
      <c r="BZ18" s="119">
        <v>1</v>
      </c>
      <c r="CA18" s="119">
        <v>1</v>
      </c>
      <c r="CB18" s="119">
        <v>1</v>
      </c>
      <c r="CC18" s="119">
        <v>1</v>
      </c>
      <c r="CD18" s="119">
        <v>1</v>
      </c>
      <c r="CE18" s="119">
        <v>1</v>
      </c>
      <c r="CF18" s="119">
        <v>1</v>
      </c>
      <c r="CG18" s="119">
        <v>1</v>
      </c>
      <c r="CH18" s="119">
        <v>1</v>
      </c>
      <c r="CI18" s="119">
        <v>1</v>
      </c>
      <c r="CJ18" s="119">
        <v>1</v>
      </c>
      <c r="CK18" s="119">
        <v>1</v>
      </c>
      <c r="CL18" s="119">
        <v>1</v>
      </c>
      <c r="CM18" s="119">
        <v>1</v>
      </c>
      <c r="CN18" s="119">
        <v>1</v>
      </c>
      <c r="CO18" s="119">
        <v>1</v>
      </c>
      <c r="CP18" s="119">
        <v>1</v>
      </c>
      <c r="CQ18" s="119">
        <v>1</v>
      </c>
    </row>
    <row r="19" spans="1:96" x14ac:dyDescent="0.3">
      <c r="A19" s="254"/>
      <c r="B19" s="59" t="s">
        <v>75</v>
      </c>
      <c r="C19" s="119">
        <v>1.02278202152368</v>
      </c>
      <c r="D19" s="119">
        <v>1.0352506795740699</v>
      </c>
      <c r="E19" s="119">
        <v>1.0225707893667599</v>
      </c>
      <c r="F19" s="119">
        <v>0.92787848788250005</v>
      </c>
      <c r="G19" s="119">
        <v>1.0146631123213901</v>
      </c>
      <c r="H19" s="119">
        <v>0.95924191358014899</v>
      </c>
      <c r="I19" s="119">
        <v>1.1271008178383899</v>
      </c>
      <c r="J19" s="119">
        <v>0.98065603253549194</v>
      </c>
      <c r="K19" s="119">
        <v>0.92524642071476404</v>
      </c>
      <c r="L19" s="119">
        <v>0.98826372092058901</v>
      </c>
      <c r="M19" s="119">
        <v>0.98424582503049896</v>
      </c>
      <c r="N19" s="119">
        <v>0.90041145639384801</v>
      </c>
      <c r="O19" s="119">
        <v>0.94907348059810503</v>
      </c>
      <c r="P19" s="119">
        <v>0.948374741078154</v>
      </c>
      <c r="Q19" s="119">
        <v>0.95304267043484103</v>
      </c>
      <c r="R19" s="119">
        <v>0.89684865317721896</v>
      </c>
      <c r="S19" s="119">
        <v>0.89544820009337101</v>
      </c>
      <c r="T19" s="119">
        <v>0.97683791326957203</v>
      </c>
      <c r="U19" s="119">
        <v>0.99323911476629501</v>
      </c>
      <c r="V19" s="119">
        <v>0.88065214657659396</v>
      </c>
      <c r="W19" s="119">
        <v>1.0589627069332801</v>
      </c>
      <c r="X19" s="119">
        <v>1.0223787704202401</v>
      </c>
      <c r="Y19" s="119">
        <v>0.90430243398941201</v>
      </c>
      <c r="Z19" s="119">
        <v>0.90352750063715204</v>
      </c>
      <c r="AA19" s="119">
        <v>0.88184537074079095</v>
      </c>
      <c r="AB19" s="119">
        <v>1.00840233708014</v>
      </c>
      <c r="AC19" s="119">
        <v>0.96028387165739504</v>
      </c>
      <c r="AD19" s="119">
        <v>0.95888643459442602</v>
      </c>
      <c r="AE19" s="119">
        <v>0.97308857473844801</v>
      </c>
      <c r="AF19" s="119">
        <v>0.97465868328207605</v>
      </c>
      <c r="AG19" s="119">
        <v>0.89001495318541002</v>
      </c>
      <c r="AH19" s="119">
        <v>0.94349953998617186</v>
      </c>
      <c r="AI19" s="119">
        <v>0.88849592737364003</v>
      </c>
      <c r="AJ19" s="119">
        <v>0.97044897610249403</v>
      </c>
      <c r="AK19" s="119">
        <v>0.94532584988054402</v>
      </c>
      <c r="AL19" s="119">
        <v>0.79416866264059005</v>
      </c>
      <c r="AM19" s="119">
        <v>0.99301061263691492</v>
      </c>
      <c r="AN19" s="119">
        <v>0.839789779608766</v>
      </c>
      <c r="AO19" s="119">
        <v>0.95369267073726305</v>
      </c>
      <c r="AP19" s="119">
        <v>0.87057047943702404</v>
      </c>
      <c r="AQ19" s="119">
        <v>0.82877749223628805</v>
      </c>
      <c r="AR19" s="119">
        <v>0.97375156821387399</v>
      </c>
      <c r="AS19" s="119">
        <v>0.94821728783328707</v>
      </c>
      <c r="AT19" s="119">
        <v>0.84345961270666003</v>
      </c>
      <c r="AU19" s="119">
        <v>0.88244502021019999</v>
      </c>
      <c r="AV19" s="119">
        <v>0.93881112732379202</v>
      </c>
      <c r="AW19" s="119">
        <v>0.98312168786092802</v>
      </c>
      <c r="AX19" s="119">
        <v>0.91293886954463899</v>
      </c>
      <c r="AY19" s="119">
        <v>0.932056872712137</v>
      </c>
      <c r="AZ19" s="119">
        <v>0.89307963515536204</v>
      </c>
      <c r="BA19" s="119">
        <v>0.92578740782498503</v>
      </c>
      <c r="BB19" s="119">
        <v>0.87830743804894995</v>
      </c>
      <c r="BC19" s="119">
        <v>0.933234514163093</v>
      </c>
      <c r="BD19" s="119">
        <v>0.92036290033467005</v>
      </c>
      <c r="BE19" s="119">
        <v>0.77501852539867899</v>
      </c>
      <c r="BF19" s="119">
        <v>0.884595244338785</v>
      </c>
      <c r="BG19" s="119">
        <v>0.83512424498777305</v>
      </c>
      <c r="BH19" s="119">
        <v>0.85817873459982597</v>
      </c>
      <c r="BI19" s="119">
        <v>0.90248788265151803</v>
      </c>
      <c r="BJ19" s="119">
        <v>0.89059977355387498</v>
      </c>
      <c r="BK19" s="119">
        <v>0.88493449378526501</v>
      </c>
      <c r="BL19" s="119">
        <v>0.96416876252438999</v>
      </c>
      <c r="BM19" s="119">
        <v>0.85199485342732995</v>
      </c>
      <c r="BN19" s="119">
        <v>0.77661419078535998</v>
      </c>
      <c r="BO19" s="119">
        <v>0.87124180367454696</v>
      </c>
      <c r="BP19" s="119">
        <v>0.83057942020597497</v>
      </c>
      <c r="BQ19" s="119">
        <v>0.89790896819046395</v>
      </c>
      <c r="BR19" s="119">
        <v>0.89451580789027796</v>
      </c>
      <c r="BS19" s="119">
        <v>0.886256365938211</v>
      </c>
      <c r="BT19" s="119">
        <v>0.86674546288947396</v>
      </c>
      <c r="BU19" s="119">
        <v>0.87752664910585298</v>
      </c>
      <c r="BV19" s="119">
        <v>0.86899294248179404</v>
      </c>
      <c r="BW19" s="119">
        <v>0.887022112035876</v>
      </c>
      <c r="BX19" s="119">
        <v>0.86441212991909699</v>
      </c>
      <c r="BY19" s="119">
        <v>0.80251567614824604</v>
      </c>
      <c r="BZ19" s="119">
        <v>0.907040646226981</v>
      </c>
      <c r="CA19" s="119">
        <v>0.82333064676691603</v>
      </c>
      <c r="CB19" s="119">
        <v>0.79095759239794505</v>
      </c>
      <c r="CC19" s="119">
        <v>0.80192248917973596</v>
      </c>
      <c r="CD19" s="119">
        <v>0.822349758598801</v>
      </c>
      <c r="CE19" s="119">
        <v>0.81741862423711198</v>
      </c>
      <c r="CF19" s="119">
        <v>0.82621641020301695</v>
      </c>
      <c r="CG19" s="119">
        <v>0.80464650759108103</v>
      </c>
      <c r="CH19" s="119">
        <v>0.79797290193259396</v>
      </c>
      <c r="CI19" s="119">
        <v>0.81729731597186395</v>
      </c>
      <c r="CJ19" s="119">
        <v>0.79937161562979897</v>
      </c>
      <c r="CK19" s="119">
        <v>0.84744960988583595</v>
      </c>
      <c r="CL19" s="119">
        <v>0.87398030787222702</v>
      </c>
      <c r="CM19" s="119">
        <v>0.85685080605071795</v>
      </c>
      <c r="CN19" s="119">
        <v>0.826346981270772</v>
      </c>
      <c r="CO19" s="119">
        <v>0.86460505729037396</v>
      </c>
      <c r="CP19" s="119">
        <v>0.90716382384759098</v>
      </c>
      <c r="CQ19" s="119">
        <v>0.86816860788283601</v>
      </c>
    </row>
    <row r="20" spans="1:96" x14ac:dyDescent="0.3">
      <c r="A20" s="254"/>
      <c r="B20" s="59" t="s">
        <v>76</v>
      </c>
      <c r="C20" s="119">
        <v>1</v>
      </c>
      <c r="D20" s="119">
        <v>1</v>
      </c>
      <c r="E20" s="119">
        <v>1</v>
      </c>
      <c r="F20" s="119">
        <v>1</v>
      </c>
      <c r="G20" s="119">
        <v>1</v>
      </c>
      <c r="H20" s="119">
        <v>1</v>
      </c>
      <c r="I20" s="119">
        <v>1</v>
      </c>
      <c r="J20" s="119">
        <v>1</v>
      </c>
      <c r="K20" s="119">
        <v>1</v>
      </c>
      <c r="L20" s="119">
        <v>1</v>
      </c>
      <c r="M20" s="119">
        <v>1</v>
      </c>
      <c r="N20" s="119">
        <v>1</v>
      </c>
      <c r="O20" s="119">
        <v>1</v>
      </c>
      <c r="P20" s="119">
        <v>1</v>
      </c>
      <c r="Q20" s="119">
        <v>1</v>
      </c>
      <c r="R20" s="119">
        <v>1</v>
      </c>
      <c r="S20" s="119">
        <v>1</v>
      </c>
      <c r="T20" s="119">
        <v>1</v>
      </c>
      <c r="U20" s="119">
        <v>1</v>
      </c>
      <c r="V20" s="119">
        <v>1</v>
      </c>
      <c r="W20" s="119">
        <v>1</v>
      </c>
      <c r="X20" s="119">
        <v>1</v>
      </c>
      <c r="Y20" s="119">
        <v>1</v>
      </c>
      <c r="Z20" s="119">
        <v>1</v>
      </c>
      <c r="AA20" s="119">
        <v>1</v>
      </c>
      <c r="AB20" s="119">
        <v>1</v>
      </c>
      <c r="AC20" s="119">
        <v>1</v>
      </c>
      <c r="AD20" s="119">
        <v>1</v>
      </c>
      <c r="AE20" s="119">
        <v>1</v>
      </c>
      <c r="AF20" s="119">
        <v>1</v>
      </c>
      <c r="AG20" s="119">
        <v>1</v>
      </c>
      <c r="AH20" s="119">
        <v>1</v>
      </c>
      <c r="AI20" s="119">
        <v>1</v>
      </c>
      <c r="AJ20" s="119">
        <v>1</v>
      </c>
      <c r="AK20" s="119">
        <v>1</v>
      </c>
      <c r="AL20" s="119">
        <v>1</v>
      </c>
      <c r="AM20" s="119">
        <v>1</v>
      </c>
      <c r="AN20" s="119">
        <v>1</v>
      </c>
      <c r="AO20" s="119">
        <v>1</v>
      </c>
      <c r="AP20" s="119">
        <v>1</v>
      </c>
      <c r="AQ20" s="119">
        <v>1</v>
      </c>
      <c r="AR20" s="119">
        <v>1</v>
      </c>
      <c r="AS20" s="119">
        <v>1</v>
      </c>
      <c r="AT20" s="119">
        <v>1</v>
      </c>
      <c r="AU20" s="119">
        <v>1</v>
      </c>
      <c r="AV20" s="119">
        <v>1</v>
      </c>
      <c r="AW20" s="119">
        <v>1</v>
      </c>
      <c r="AX20" s="119">
        <v>1</v>
      </c>
      <c r="AY20" s="119">
        <v>1</v>
      </c>
      <c r="AZ20" s="119">
        <v>1</v>
      </c>
      <c r="BA20" s="119">
        <v>1</v>
      </c>
      <c r="BB20" s="119">
        <v>1</v>
      </c>
      <c r="BC20" s="119">
        <v>1</v>
      </c>
      <c r="BD20" s="119">
        <v>1</v>
      </c>
      <c r="BE20" s="119">
        <v>1</v>
      </c>
      <c r="BF20" s="119">
        <v>1</v>
      </c>
      <c r="BG20" s="119">
        <v>1</v>
      </c>
      <c r="BH20" s="119">
        <v>1</v>
      </c>
      <c r="BI20" s="119">
        <v>1</v>
      </c>
      <c r="BJ20" s="119">
        <v>1</v>
      </c>
      <c r="BK20" s="119">
        <v>1</v>
      </c>
      <c r="BL20" s="119">
        <v>1</v>
      </c>
      <c r="BM20" s="119">
        <v>1</v>
      </c>
      <c r="BN20" s="119">
        <v>1</v>
      </c>
      <c r="BO20" s="119">
        <v>1</v>
      </c>
      <c r="BP20" s="119">
        <v>1</v>
      </c>
      <c r="BQ20" s="119">
        <v>1</v>
      </c>
      <c r="BR20" s="119">
        <v>1</v>
      </c>
      <c r="BS20" s="119">
        <v>1</v>
      </c>
      <c r="BT20" s="119">
        <v>1</v>
      </c>
      <c r="BU20" s="119">
        <v>1</v>
      </c>
      <c r="BV20" s="119">
        <v>1</v>
      </c>
      <c r="BW20" s="119">
        <v>1</v>
      </c>
      <c r="BX20" s="119">
        <v>1</v>
      </c>
      <c r="BY20" s="119">
        <v>1</v>
      </c>
      <c r="BZ20" s="119">
        <v>1</v>
      </c>
      <c r="CA20" s="119">
        <v>1</v>
      </c>
      <c r="CB20" s="119">
        <v>1</v>
      </c>
      <c r="CC20" s="119">
        <v>1</v>
      </c>
      <c r="CD20" s="119">
        <v>1</v>
      </c>
      <c r="CE20" s="119">
        <v>1</v>
      </c>
      <c r="CF20" s="119">
        <v>1</v>
      </c>
      <c r="CG20" s="119">
        <v>1</v>
      </c>
      <c r="CH20" s="119">
        <v>1</v>
      </c>
      <c r="CI20" s="119">
        <v>1</v>
      </c>
      <c r="CJ20" s="119">
        <v>1</v>
      </c>
      <c r="CK20" s="119">
        <v>1</v>
      </c>
      <c r="CL20" s="119">
        <v>1</v>
      </c>
      <c r="CM20" s="119">
        <v>1</v>
      </c>
      <c r="CN20" s="119">
        <v>1</v>
      </c>
      <c r="CO20" s="119">
        <v>1</v>
      </c>
      <c r="CP20" s="119">
        <v>1</v>
      </c>
      <c r="CQ20" s="119">
        <v>1</v>
      </c>
    </row>
    <row r="21" spans="1:96" x14ac:dyDescent="0.3">
      <c r="A21" s="254"/>
      <c r="B21" s="59" t="s">
        <v>77</v>
      </c>
      <c r="C21" s="119">
        <v>1</v>
      </c>
      <c r="D21" s="119">
        <v>1</v>
      </c>
      <c r="E21" s="119">
        <v>1</v>
      </c>
      <c r="F21" s="119">
        <v>1</v>
      </c>
      <c r="G21" s="119">
        <v>1</v>
      </c>
      <c r="H21" s="119">
        <v>1</v>
      </c>
      <c r="I21" s="119">
        <v>1</v>
      </c>
      <c r="J21" s="119">
        <v>1</v>
      </c>
      <c r="K21" s="119">
        <v>1</v>
      </c>
      <c r="L21" s="119">
        <v>1</v>
      </c>
      <c r="M21" s="119">
        <v>1</v>
      </c>
      <c r="N21" s="119">
        <v>1</v>
      </c>
      <c r="O21" s="119">
        <v>1</v>
      </c>
      <c r="P21" s="119">
        <v>1</v>
      </c>
      <c r="Q21" s="119">
        <v>1</v>
      </c>
      <c r="R21" s="119">
        <v>1</v>
      </c>
      <c r="S21" s="119">
        <v>1</v>
      </c>
      <c r="T21" s="119">
        <v>1</v>
      </c>
      <c r="U21" s="119">
        <v>1</v>
      </c>
      <c r="V21" s="119">
        <v>1</v>
      </c>
      <c r="W21" s="119">
        <v>1</v>
      </c>
      <c r="X21" s="119">
        <v>1</v>
      </c>
      <c r="Y21" s="119">
        <v>1</v>
      </c>
      <c r="Z21" s="119">
        <v>1</v>
      </c>
      <c r="AA21" s="119">
        <v>1</v>
      </c>
      <c r="AB21" s="119">
        <v>1</v>
      </c>
      <c r="AC21" s="119">
        <v>1</v>
      </c>
      <c r="AD21" s="119">
        <v>1</v>
      </c>
      <c r="AE21" s="119">
        <v>1</v>
      </c>
      <c r="AF21" s="119">
        <v>1</v>
      </c>
      <c r="AG21" s="119">
        <v>1</v>
      </c>
      <c r="AH21" s="119">
        <v>1</v>
      </c>
      <c r="AI21" s="119">
        <v>1</v>
      </c>
      <c r="AJ21" s="119">
        <v>1</v>
      </c>
      <c r="AK21" s="119">
        <v>1</v>
      </c>
      <c r="AL21" s="119">
        <v>1</v>
      </c>
      <c r="AM21" s="119">
        <v>1</v>
      </c>
      <c r="AN21" s="119">
        <v>1</v>
      </c>
      <c r="AO21" s="119">
        <v>1</v>
      </c>
      <c r="AP21" s="119">
        <v>1</v>
      </c>
      <c r="AQ21" s="119">
        <v>1</v>
      </c>
      <c r="AR21" s="119">
        <v>1</v>
      </c>
      <c r="AS21" s="119">
        <v>1</v>
      </c>
      <c r="AT21" s="119">
        <v>1</v>
      </c>
      <c r="AU21" s="119">
        <v>1</v>
      </c>
      <c r="AV21" s="119">
        <v>1</v>
      </c>
      <c r="AW21" s="119">
        <v>1</v>
      </c>
      <c r="AX21" s="119">
        <v>1</v>
      </c>
      <c r="AY21" s="119">
        <v>1</v>
      </c>
      <c r="AZ21" s="119">
        <v>1</v>
      </c>
      <c r="BA21" s="119">
        <v>1</v>
      </c>
      <c r="BB21" s="119">
        <v>1</v>
      </c>
      <c r="BC21" s="119">
        <v>1</v>
      </c>
      <c r="BD21" s="119">
        <v>1</v>
      </c>
      <c r="BE21" s="119">
        <v>1</v>
      </c>
      <c r="BF21" s="119">
        <v>1</v>
      </c>
      <c r="BG21" s="119">
        <v>1</v>
      </c>
      <c r="BH21" s="119">
        <v>1</v>
      </c>
      <c r="BI21" s="119">
        <v>1</v>
      </c>
      <c r="BJ21" s="119">
        <v>1</v>
      </c>
      <c r="BK21" s="119">
        <v>1</v>
      </c>
      <c r="BL21" s="119">
        <v>1</v>
      </c>
      <c r="BM21" s="119">
        <v>1</v>
      </c>
      <c r="BN21" s="119">
        <v>1</v>
      </c>
      <c r="BO21" s="119">
        <v>1</v>
      </c>
      <c r="BP21" s="119">
        <v>1</v>
      </c>
      <c r="BQ21" s="119">
        <v>1</v>
      </c>
      <c r="BR21" s="119">
        <v>1</v>
      </c>
      <c r="BS21" s="119">
        <v>1</v>
      </c>
      <c r="BT21" s="119">
        <v>1</v>
      </c>
      <c r="BU21" s="119">
        <v>1</v>
      </c>
      <c r="BV21" s="119">
        <v>1</v>
      </c>
      <c r="BW21" s="119">
        <v>1</v>
      </c>
      <c r="BX21" s="119">
        <v>1</v>
      </c>
      <c r="BY21" s="119">
        <v>1</v>
      </c>
      <c r="BZ21" s="119">
        <v>1</v>
      </c>
      <c r="CA21" s="119">
        <v>1</v>
      </c>
      <c r="CB21" s="119">
        <v>1</v>
      </c>
      <c r="CC21" s="119">
        <v>1</v>
      </c>
      <c r="CD21" s="119">
        <v>1</v>
      </c>
      <c r="CE21" s="119">
        <v>1</v>
      </c>
      <c r="CF21" s="119">
        <v>1</v>
      </c>
      <c r="CG21" s="119">
        <v>1</v>
      </c>
      <c r="CH21" s="119">
        <v>1</v>
      </c>
      <c r="CI21" s="119">
        <v>1</v>
      </c>
      <c r="CJ21" s="119">
        <v>1</v>
      </c>
      <c r="CK21" s="119">
        <v>1</v>
      </c>
      <c r="CL21" s="119">
        <v>1</v>
      </c>
      <c r="CM21" s="119">
        <v>1</v>
      </c>
      <c r="CN21" s="119">
        <v>1</v>
      </c>
      <c r="CO21" s="119">
        <v>1</v>
      </c>
      <c r="CP21" s="119">
        <v>1</v>
      </c>
      <c r="CQ21" s="119">
        <v>1</v>
      </c>
    </row>
    <row r="22" spans="1:96" x14ac:dyDescent="0.3">
      <c r="A22" s="254"/>
      <c r="B22" s="59" t="s">
        <v>78</v>
      </c>
      <c r="C22" s="119">
        <v>1</v>
      </c>
      <c r="D22" s="119">
        <v>1</v>
      </c>
      <c r="E22" s="119">
        <v>1</v>
      </c>
      <c r="F22" s="119">
        <v>1</v>
      </c>
      <c r="G22" s="119">
        <v>1</v>
      </c>
      <c r="H22" s="119">
        <v>1</v>
      </c>
      <c r="I22" s="119">
        <v>1</v>
      </c>
      <c r="J22" s="119">
        <v>1</v>
      </c>
      <c r="K22" s="119">
        <v>1</v>
      </c>
      <c r="L22" s="119">
        <v>1</v>
      </c>
      <c r="M22" s="119">
        <v>1</v>
      </c>
      <c r="N22" s="119">
        <v>1</v>
      </c>
      <c r="O22" s="119">
        <v>1</v>
      </c>
      <c r="P22" s="119">
        <v>1</v>
      </c>
      <c r="Q22" s="119">
        <v>1</v>
      </c>
      <c r="R22" s="119">
        <v>1</v>
      </c>
      <c r="S22" s="119">
        <v>1</v>
      </c>
      <c r="T22" s="119">
        <v>1</v>
      </c>
      <c r="U22" s="119">
        <v>1</v>
      </c>
      <c r="V22" s="119">
        <v>1</v>
      </c>
      <c r="W22" s="119">
        <v>1</v>
      </c>
      <c r="X22" s="119">
        <v>1</v>
      </c>
      <c r="Y22" s="119">
        <v>1</v>
      </c>
      <c r="Z22" s="119">
        <v>1</v>
      </c>
      <c r="AA22" s="119">
        <v>1</v>
      </c>
      <c r="AB22" s="119">
        <v>1</v>
      </c>
      <c r="AC22" s="119">
        <v>1</v>
      </c>
      <c r="AD22" s="119">
        <v>1</v>
      </c>
      <c r="AE22" s="119">
        <v>1</v>
      </c>
      <c r="AF22" s="119">
        <v>1</v>
      </c>
      <c r="AG22" s="119">
        <v>1</v>
      </c>
      <c r="AH22" s="119">
        <v>1</v>
      </c>
      <c r="AI22" s="119">
        <v>1</v>
      </c>
      <c r="AJ22" s="119">
        <v>1</v>
      </c>
      <c r="AK22" s="119">
        <v>1</v>
      </c>
      <c r="AL22" s="119">
        <v>1</v>
      </c>
      <c r="AM22" s="119">
        <v>1</v>
      </c>
      <c r="AN22" s="119">
        <v>1</v>
      </c>
      <c r="AO22" s="119">
        <v>1</v>
      </c>
      <c r="AP22" s="119">
        <v>1</v>
      </c>
      <c r="AQ22" s="119">
        <v>1</v>
      </c>
      <c r="AR22" s="119">
        <v>1</v>
      </c>
      <c r="AS22" s="119">
        <v>1</v>
      </c>
      <c r="AT22" s="119">
        <v>1</v>
      </c>
      <c r="AU22" s="119">
        <v>1</v>
      </c>
      <c r="AV22" s="119">
        <v>1</v>
      </c>
      <c r="AW22" s="119">
        <v>1</v>
      </c>
      <c r="AX22" s="119">
        <v>1</v>
      </c>
      <c r="AY22" s="119">
        <v>1</v>
      </c>
      <c r="AZ22" s="119">
        <v>1</v>
      </c>
      <c r="BA22" s="119">
        <v>1</v>
      </c>
      <c r="BB22" s="119">
        <v>1</v>
      </c>
      <c r="BC22" s="119">
        <v>1</v>
      </c>
      <c r="BD22" s="119">
        <v>1</v>
      </c>
      <c r="BE22" s="119">
        <v>1</v>
      </c>
      <c r="BF22" s="119">
        <v>1</v>
      </c>
      <c r="BG22" s="119">
        <v>1</v>
      </c>
      <c r="BH22" s="119">
        <v>1</v>
      </c>
      <c r="BI22" s="119">
        <v>1</v>
      </c>
      <c r="BJ22" s="119">
        <v>1</v>
      </c>
      <c r="BK22" s="119">
        <v>1</v>
      </c>
      <c r="BL22" s="119">
        <v>1</v>
      </c>
      <c r="BM22" s="119">
        <v>1</v>
      </c>
      <c r="BN22" s="119">
        <v>1</v>
      </c>
      <c r="BO22" s="119">
        <v>1</v>
      </c>
      <c r="BP22" s="119">
        <v>1</v>
      </c>
      <c r="BQ22" s="119">
        <v>1</v>
      </c>
      <c r="BR22" s="119">
        <v>1</v>
      </c>
      <c r="BS22" s="119">
        <v>1</v>
      </c>
      <c r="BT22" s="119">
        <v>1</v>
      </c>
      <c r="BU22" s="119">
        <v>1</v>
      </c>
      <c r="BV22" s="119">
        <v>1</v>
      </c>
      <c r="BW22" s="119">
        <v>1</v>
      </c>
      <c r="BX22" s="119">
        <v>1</v>
      </c>
      <c r="BY22" s="119">
        <v>1</v>
      </c>
      <c r="BZ22" s="119">
        <v>1</v>
      </c>
      <c r="CA22" s="119">
        <v>1</v>
      </c>
      <c r="CB22" s="119">
        <v>1</v>
      </c>
      <c r="CC22" s="119">
        <v>1</v>
      </c>
      <c r="CD22" s="119">
        <v>1</v>
      </c>
      <c r="CE22" s="119">
        <v>1</v>
      </c>
      <c r="CF22" s="119">
        <v>1</v>
      </c>
      <c r="CG22" s="119">
        <v>1</v>
      </c>
      <c r="CH22" s="119">
        <v>1</v>
      </c>
      <c r="CI22" s="119">
        <v>1</v>
      </c>
      <c r="CJ22" s="119">
        <v>1</v>
      </c>
      <c r="CK22" s="119">
        <v>1</v>
      </c>
      <c r="CL22" s="119">
        <v>1</v>
      </c>
      <c r="CM22" s="119">
        <v>1</v>
      </c>
      <c r="CN22" s="119">
        <v>1</v>
      </c>
      <c r="CO22" s="119">
        <v>1</v>
      </c>
      <c r="CP22" s="119">
        <v>1</v>
      </c>
      <c r="CQ22" s="119">
        <v>1</v>
      </c>
    </row>
    <row r="23" spans="1:96" x14ac:dyDescent="0.3">
      <c r="A23" s="254"/>
      <c r="B23" s="59" t="s">
        <v>96</v>
      </c>
      <c r="C23" s="119">
        <v>1.04164210609338</v>
      </c>
      <c r="D23" s="119">
        <v>0.99633637512655404</v>
      </c>
      <c r="E23" s="119">
        <v>1.01098737755193</v>
      </c>
      <c r="F23" s="119">
        <v>1.02519344163545</v>
      </c>
      <c r="G23" s="119">
        <v>0.98307707157742596</v>
      </c>
      <c r="H23" s="119">
        <v>1.01682751247935</v>
      </c>
      <c r="I23" s="119">
        <v>0.99394190186403597</v>
      </c>
      <c r="J23" s="119">
        <v>0.94315762420988503</v>
      </c>
      <c r="K23" s="119">
        <v>0.99207338605749296</v>
      </c>
      <c r="L23" s="119">
        <v>1.0015621453269099</v>
      </c>
      <c r="M23" s="119">
        <v>1.0243489165513699</v>
      </c>
      <c r="N23" s="119">
        <v>0.99283416823487003</v>
      </c>
      <c r="O23" s="119">
        <v>0.95461987528961612</v>
      </c>
      <c r="P23" s="119">
        <v>0.99258679749914802</v>
      </c>
      <c r="Q23" s="119">
        <v>1.03158421114717</v>
      </c>
      <c r="R23" s="119">
        <v>1.0584645086939499</v>
      </c>
      <c r="S23" s="119">
        <v>0.95583095187498301</v>
      </c>
      <c r="T23" s="119">
        <v>0.99258204119564986</v>
      </c>
      <c r="U23" s="119">
        <v>1.01457071648853</v>
      </c>
      <c r="V23" s="119">
        <v>0.98873403291664297</v>
      </c>
      <c r="W23" s="119">
        <v>0.98583411185016689</v>
      </c>
      <c r="X23" s="119">
        <v>0.997447291038141</v>
      </c>
      <c r="Y23" s="119">
        <v>0.97589710075357095</v>
      </c>
      <c r="Z23" s="119">
        <v>0.99861724100625304</v>
      </c>
      <c r="AA23" s="119">
        <v>0.9964273855058251</v>
      </c>
      <c r="AB23" s="119">
        <v>1.0066210794683199</v>
      </c>
      <c r="AC23" s="119">
        <v>1.0056435628460501</v>
      </c>
      <c r="AD23" s="119">
        <v>1.02247534086275</v>
      </c>
      <c r="AE23" s="119">
        <v>1.0080005642965799</v>
      </c>
      <c r="AF23" s="119">
        <v>0.989357998060442</v>
      </c>
      <c r="AG23" s="119">
        <v>1.0363108271517001</v>
      </c>
      <c r="AH23" s="119">
        <v>1.0003463772321299</v>
      </c>
      <c r="AI23" s="119">
        <v>0.99665113802058403</v>
      </c>
      <c r="AJ23" s="119">
        <v>1.0733656723035101</v>
      </c>
      <c r="AK23" s="119">
        <v>1.0053718122100801</v>
      </c>
      <c r="AL23" s="119">
        <v>0.97727115318666202</v>
      </c>
      <c r="AM23" s="119">
        <v>1.0158367802246</v>
      </c>
      <c r="AN23" s="119">
        <v>0.96012956263052496</v>
      </c>
      <c r="AO23" s="119">
        <v>1.0440236693124501</v>
      </c>
      <c r="AP23" s="119">
        <v>1.0050488657176699</v>
      </c>
      <c r="AQ23" s="119">
        <v>1.00003124424354</v>
      </c>
      <c r="AR23" s="119">
        <v>1.02593710948614</v>
      </c>
      <c r="AS23" s="119">
        <v>1.0943782566895801</v>
      </c>
      <c r="AT23" s="119">
        <v>0.97073337149809502</v>
      </c>
      <c r="AU23" s="119">
        <v>0.99136794118848703</v>
      </c>
      <c r="AV23" s="119">
        <v>0.98523435453369212</v>
      </c>
      <c r="AW23" s="119">
        <v>1.03210811401402</v>
      </c>
      <c r="AX23" s="119">
        <v>1.0112691552354101</v>
      </c>
      <c r="AY23" s="119">
        <v>1.0663487502162099</v>
      </c>
      <c r="AZ23" s="119">
        <v>1.0068954419167599</v>
      </c>
      <c r="BA23" s="119">
        <v>1.0329325905976501</v>
      </c>
      <c r="BB23" s="119">
        <v>1.02451653937857</v>
      </c>
      <c r="BC23" s="119">
        <v>1.0328401802149101</v>
      </c>
      <c r="BD23" s="119">
        <v>1.03866632090309</v>
      </c>
      <c r="BE23" s="119">
        <v>0.96335902806869289</v>
      </c>
      <c r="BF23" s="119">
        <v>0.9875203861763221</v>
      </c>
      <c r="BG23" s="119">
        <v>1.0048893180415499</v>
      </c>
      <c r="BH23" s="119">
        <v>1.0678065006028901</v>
      </c>
      <c r="BI23" s="119">
        <v>1.06236380663645</v>
      </c>
      <c r="BJ23" s="119">
        <v>0.97648243543884194</v>
      </c>
      <c r="BK23" s="119">
        <v>0.99412508498220598</v>
      </c>
      <c r="BL23" s="119">
        <v>1.01959280914247</v>
      </c>
      <c r="BM23" s="119">
        <v>0.96740792058150005</v>
      </c>
      <c r="BN23" s="119">
        <v>0.92632017351325613</v>
      </c>
      <c r="BO23" s="119">
        <v>0.98589606959253495</v>
      </c>
      <c r="BP23" s="119">
        <v>0.99936793847580296</v>
      </c>
      <c r="BQ23" s="119">
        <v>1.05767080699116</v>
      </c>
      <c r="BR23" s="119">
        <v>0.97784652109481496</v>
      </c>
      <c r="BS23" s="119">
        <v>0.99652414206015205</v>
      </c>
      <c r="BT23" s="119">
        <v>0.99386190592749002</v>
      </c>
      <c r="BU23" s="119">
        <v>1.0671587108788501</v>
      </c>
      <c r="BV23" s="119">
        <v>1.0473495003615101</v>
      </c>
      <c r="BW23" s="119">
        <v>1.04638555947002</v>
      </c>
      <c r="BX23" s="119">
        <v>0.96521513853595298</v>
      </c>
      <c r="BY23" s="119">
        <v>1.0364455026558399</v>
      </c>
      <c r="BZ23" s="119">
        <v>1.01948148285643</v>
      </c>
      <c r="CA23" s="119">
        <v>0.96196135285118989</v>
      </c>
      <c r="CB23" s="119">
        <v>1.0406830530828399</v>
      </c>
      <c r="CC23" s="119">
        <v>0.96472280574595504</v>
      </c>
      <c r="CD23" s="119">
        <v>1.0651273535397501</v>
      </c>
      <c r="CE23" s="119">
        <v>0.98436010210874403</v>
      </c>
      <c r="CF23" s="119">
        <v>0.98268443272569095</v>
      </c>
      <c r="CG23" s="119">
        <v>1.0205012165711</v>
      </c>
      <c r="CH23" s="119">
        <v>1.07043984912416</v>
      </c>
      <c r="CI23" s="119">
        <v>1.01013219882423</v>
      </c>
      <c r="CJ23" s="119">
        <v>1.03117178380309</v>
      </c>
      <c r="CK23" s="119">
        <v>1.0649627920427001</v>
      </c>
      <c r="CL23" s="119">
        <v>0.99800640969312404</v>
      </c>
      <c r="CM23" s="119">
        <v>1.0720279350289501</v>
      </c>
      <c r="CN23" s="119">
        <v>1.0018703461767899</v>
      </c>
      <c r="CO23" s="119">
        <v>1.0031987356998</v>
      </c>
      <c r="CP23" s="119">
        <v>1.0543871787638801</v>
      </c>
      <c r="CQ23" s="119">
        <v>1.0038220012616801</v>
      </c>
    </row>
    <row r="24" spans="1:96" x14ac:dyDescent="0.3">
      <c r="A24" s="254"/>
      <c r="B24" s="59" t="s">
        <v>80</v>
      </c>
      <c r="C24" s="119">
        <v>1</v>
      </c>
      <c r="D24" s="119">
        <v>1</v>
      </c>
      <c r="E24" s="119">
        <v>1</v>
      </c>
      <c r="F24" s="119">
        <v>1</v>
      </c>
      <c r="G24" s="119">
        <v>1</v>
      </c>
      <c r="H24" s="119">
        <v>1</v>
      </c>
      <c r="I24" s="119">
        <v>1</v>
      </c>
      <c r="J24" s="119">
        <v>1</v>
      </c>
      <c r="K24" s="119">
        <v>1</v>
      </c>
      <c r="L24" s="119">
        <v>1</v>
      </c>
      <c r="M24" s="119">
        <v>1</v>
      </c>
      <c r="N24" s="119">
        <v>1</v>
      </c>
      <c r="O24" s="119">
        <v>1</v>
      </c>
      <c r="P24" s="119">
        <v>1</v>
      </c>
      <c r="Q24" s="119">
        <v>1</v>
      </c>
      <c r="R24" s="119">
        <v>1</v>
      </c>
      <c r="S24" s="119">
        <v>1</v>
      </c>
      <c r="T24" s="119">
        <v>1</v>
      </c>
      <c r="U24" s="119">
        <v>1</v>
      </c>
      <c r="V24" s="119">
        <v>1</v>
      </c>
      <c r="W24" s="119">
        <v>1</v>
      </c>
      <c r="X24" s="119">
        <v>1</v>
      </c>
      <c r="Y24" s="119">
        <v>1</v>
      </c>
      <c r="Z24" s="119">
        <v>1</v>
      </c>
      <c r="AA24" s="119">
        <v>1</v>
      </c>
      <c r="AB24" s="119">
        <v>1</v>
      </c>
      <c r="AC24" s="119">
        <v>1</v>
      </c>
      <c r="AD24" s="119">
        <v>1</v>
      </c>
      <c r="AE24" s="119">
        <v>1</v>
      </c>
      <c r="AF24" s="119">
        <v>1</v>
      </c>
      <c r="AG24" s="119">
        <v>1</v>
      </c>
      <c r="AH24" s="119">
        <v>1</v>
      </c>
      <c r="AI24" s="119">
        <v>1</v>
      </c>
      <c r="AJ24" s="119">
        <v>1</v>
      </c>
      <c r="AK24" s="119">
        <v>1</v>
      </c>
      <c r="AL24" s="119">
        <v>1</v>
      </c>
      <c r="AM24" s="119">
        <v>1</v>
      </c>
      <c r="AN24" s="119">
        <v>1</v>
      </c>
      <c r="AO24" s="119">
        <v>1</v>
      </c>
      <c r="AP24" s="119">
        <v>1</v>
      </c>
      <c r="AQ24" s="119">
        <v>1</v>
      </c>
      <c r="AR24" s="119">
        <v>1</v>
      </c>
      <c r="AS24" s="119">
        <v>1</v>
      </c>
      <c r="AT24" s="119">
        <v>1</v>
      </c>
      <c r="AU24" s="119">
        <v>1</v>
      </c>
      <c r="AV24" s="119">
        <v>1</v>
      </c>
      <c r="AW24" s="119">
        <v>1</v>
      </c>
      <c r="AX24" s="119">
        <v>1</v>
      </c>
      <c r="AY24" s="119">
        <v>1</v>
      </c>
      <c r="AZ24" s="119">
        <v>1</v>
      </c>
      <c r="BA24" s="119">
        <v>1</v>
      </c>
      <c r="BB24" s="119">
        <v>1</v>
      </c>
      <c r="BC24" s="119">
        <v>1</v>
      </c>
      <c r="BD24" s="119">
        <v>1</v>
      </c>
      <c r="BE24" s="119">
        <v>1</v>
      </c>
      <c r="BF24" s="119">
        <v>1</v>
      </c>
      <c r="BG24" s="119">
        <v>1</v>
      </c>
      <c r="BH24" s="119">
        <v>1</v>
      </c>
      <c r="BI24" s="119">
        <v>1</v>
      </c>
      <c r="BJ24" s="119">
        <v>1</v>
      </c>
      <c r="BK24" s="119">
        <v>1</v>
      </c>
      <c r="BL24" s="119">
        <v>1</v>
      </c>
      <c r="BM24" s="119">
        <v>1</v>
      </c>
      <c r="BN24" s="119">
        <v>1</v>
      </c>
      <c r="BO24" s="119">
        <v>1</v>
      </c>
      <c r="BP24" s="119">
        <v>1</v>
      </c>
      <c r="BQ24" s="119">
        <v>1</v>
      </c>
      <c r="BR24" s="119">
        <v>1</v>
      </c>
      <c r="BS24" s="119">
        <v>1</v>
      </c>
      <c r="BT24" s="119">
        <v>1</v>
      </c>
      <c r="BU24" s="119">
        <v>1</v>
      </c>
      <c r="BV24" s="119">
        <v>1</v>
      </c>
      <c r="BW24" s="119">
        <v>1</v>
      </c>
      <c r="BX24" s="119">
        <v>1</v>
      </c>
      <c r="BY24" s="119">
        <v>1</v>
      </c>
      <c r="BZ24" s="119">
        <v>1</v>
      </c>
      <c r="CA24" s="119">
        <v>1</v>
      </c>
      <c r="CB24" s="119">
        <v>1</v>
      </c>
      <c r="CC24" s="119">
        <v>1</v>
      </c>
      <c r="CD24" s="119">
        <v>1</v>
      </c>
      <c r="CE24" s="119">
        <v>1</v>
      </c>
      <c r="CF24" s="119">
        <v>1</v>
      </c>
      <c r="CG24" s="119">
        <v>1</v>
      </c>
      <c r="CH24" s="119">
        <v>1</v>
      </c>
      <c r="CI24" s="119">
        <v>1</v>
      </c>
      <c r="CJ24" s="119">
        <v>1</v>
      </c>
      <c r="CK24" s="119">
        <v>1</v>
      </c>
      <c r="CL24" s="119">
        <v>1</v>
      </c>
      <c r="CM24" s="119">
        <v>1</v>
      </c>
      <c r="CN24" s="119">
        <v>1</v>
      </c>
      <c r="CO24" s="119">
        <v>1</v>
      </c>
      <c r="CP24" s="119">
        <v>1</v>
      </c>
      <c r="CQ24" s="119">
        <v>1</v>
      </c>
    </row>
    <row r="25" spans="1:96" x14ac:dyDescent="0.3">
      <c r="A25" s="254"/>
      <c r="B25" s="59" t="s">
        <v>81</v>
      </c>
      <c r="C25" s="119">
        <v>1</v>
      </c>
      <c r="D25" s="119">
        <v>1</v>
      </c>
      <c r="E25" s="119">
        <v>1</v>
      </c>
      <c r="F25" s="119">
        <v>1</v>
      </c>
      <c r="G25" s="119">
        <v>1</v>
      </c>
      <c r="H25" s="119">
        <v>1</v>
      </c>
      <c r="I25" s="119">
        <v>1</v>
      </c>
      <c r="J25" s="119">
        <v>1</v>
      </c>
      <c r="K25" s="119">
        <v>1</v>
      </c>
      <c r="L25" s="119">
        <v>1</v>
      </c>
      <c r="M25" s="119">
        <v>1</v>
      </c>
      <c r="N25" s="119">
        <v>1</v>
      </c>
      <c r="O25" s="119">
        <v>1</v>
      </c>
      <c r="P25" s="119">
        <v>1</v>
      </c>
      <c r="Q25" s="119">
        <v>1</v>
      </c>
      <c r="R25" s="119">
        <v>1</v>
      </c>
      <c r="S25" s="119">
        <v>1</v>
      </c>
      <c r="T25" s="119">
        <v>1</v>
      </c>
      <c r="U25" s="119">
        <v>1</v>
      </c>
      <c r="V25" s="119">
        <v>1</v>
      </c>
      <c r="W25" s="119">
        <v>1</v>
      </c>
      <c r="X25" s="119">
        <v>1</v>
      </c>
      <c r="Y25" s="119">
        <v>1</v>
      </c>
      <c r="Z25" s="119">
        <v>1</v>
      </c>
      <c r="AA25" s="119">
        <v>1</v>
      </c>
      <c r="AB25" s="119">
        <v>1</v>
      </c>
      <c r="AC25" s="119">
        <v>1</v>
      </c>
      <c r="AD25" s="119">
        <v>1</v>
      </c>
      <c r="AE25" s="119">
        <v>1</v>
      </c>
      <c r="AF25" s="119">
        <v>1</v>
      </c>
      <c r="AG25" s="119">
        <v>1</v>
      </c>
      <c r="AH25" s="119">
        <v>1</v>
      </c>
      <c r="AI25" s="119">
        <v>1</v>
      </c>
      <c r="AJ25" s="119">
        <v>1</v>
      </c>
      <c r="AK25" s="119">
        <v>1</v>
      </c>
      <c r="AL25" s="119">
        <v>1</v>
      </c>
      <c r="AM25" s="119">
        <v>1</v>
      </c>
      <c r="AN25" s="119">
        <v>1</v>
      </c>
      <c r="AO25" s="119">
        <v>1</v>
      </c>
      <c r="AP25" s="119">
        <v>1</v>
      </c>
      <c r="AQ25" s="119">
        <v>1</v>
      </c>
      <c r="AR25" s="119">
        <v>1</v>
      </c>
      <c r="AS25" s="119">
        <v>1</v>
      </c>
      <c r="AT25" s="119">
        <v>1</v>
      </c>
      <c r="AU25" s="119">
        <v>1</v>
      </c>
      <c r="AV25" s="119">
        <v>1</v>
      </c>
      <c r="AW25" s="119">
        <v>1</v>
      </c>
      <c r="AX25" s="119">
        <v>1</v>
      </c>
      <c r="AY25" s="119">
        <v>1</v>
      </c>
      <c r="AZ25" s="119">
        <v>1</v>
      </c>
      <c r="BA25" s="119">
        <v>1</v>
      </c>
      <c r="BB25" s="119">
        <v>1</v>
      </c>
      <c r="BC25" s="119">
        <v>1</v>
      </c>
      <c r="BD25" s="119">
        <v>1</v>
      </c>
      <c r="BE25" s="119">
        <v>1</v>
      </c>
      <c r="BF25" s="119">
        <v>1</v>
      </c>
      <c r="BG25" s="119">
        <v>1</v>
      </c>
      <c r="BH25" s="119">
        <v>1</v>
      </c>
      <c r="BI25" s="119">
        <v>1</v>
      </c>
      <c r="BJ25" s="119">
        <v>1</v>
      </c>
      <c r="BK25" s="119">
        <v>1</v>
      </c>
      <c r="BL25" s="119">
        <v>1</v>
      </c>
      <c r="BM25" s="119">
        <v>1</v>
      </c>
      <c r="BN25" s="119">
        <v>1</v>
      </c>
      <c r="BO25" s="119">
        <v>1</v>
      </c>
      <c r="BP25" s="119">
        <v>1</v>
      </c>
      <c r="BQ25" s="119">
        <v>1</v>
      </c>
      <c r="BR25" s="119">
        <v>1</v>
      </c>
      <c r="BS25" s="119">
        <v>1</v>
      </c>
      <c r="BT25" s="119">
        <v>1</v>
      </c>
      <c r="BU25" s="119">
        <v>1</v>
      </c>
      <c r="BV25" s="119">
        <v>1</v>
      </c>
      <c r="BW25" s="119">
        <v>1</v>
      </c>
      <c r="BX25" s="119">
        <v>1</v>
      </c>
      <c r="BY25" s="119">
        <v>1</v>
      </c>
      <c r="BZ25" s="119">
        <v>1</v>
      </c>
      <c r="CA25" s="119">
        <v>1</v>
      </c>
      <c r="CB25" s="119">
        <v>1</v>
      </c>
      <c r="CC25" s="119">
        <v>1</v>
      </c>
      <c r="CD25" s="119">
        <v>1</v>
      </c>
      <c r="CE25" s="119">
        <v>1</v>
      </c>
      <c r="CF25" s="119">
        <v>1</v>
      </c>
      <c r="CG25" s="119">
        <v>1</v>
      </c>
      <c r="CH25" s="119">
        <v>1</v>
      </c>
      <c r="CI25" s="119">
        <v>1</v>
      </c>
      <c r="CJ25" s="119">
        <v>1</v>
      </c>
      <c r="CK25" s="119">
        <v>1</v>
      </c>
      <c r="CL25" s="119">
        <v>1</v>
      </c>
      <c r="CM25" s="119">
        <v>1</v>
      </c>
      <c r="CN25" s="119">
        <v>1</v>
      </c>
      <c r="CO25" s="119">
        <v>1</v>
      </c>
      <c r="CP25" s="119">
        <v>1</v>
      </c>
      <c r="CQ25" s="119">
        <v>1</v>
      </c>
    </row>
    <row r="26" spans="1:96" x14ac:dyDescent="0.3">
      <c r="A26" s="254"/>
      <c r="B26" s="59" t="s">
        <v>82</v>
      </c>
      <c r="C26" s="119">
        <v>1</v>
      </c>
      <c r="D26" s="119">
        <v>1</v>
      </c>
      <c r="E26" s="119">
        <v>1</v>
      </c>
      <c r="F26" s="119">
        <v>1</v>
      </c>
      <c r="G26" s="119">
        <v>1</v>
      </c>
      <c r="H26" s="119">
        <v>1</v>
      </c>
      <c r="I26" s="119">
        <v>1</v>
      </c>
      <c r="J26" s="119">
        <v>1</v>
      </c>
      <c r="K26" s="119">
        <v>1</v>
      </c>
      <c r="L26" s="119">
        <v>1</v>
      </c>
      <c r="M26" s="119">
        <v>1</v>
      </c>
      <c r="N26" s="119">
        <v>1</v>
      </c>
      <c r="O26" s="119">
        <v>1</v>
      </c>
      <c r="P26" s="119">
        <v>1</v>
      </c>
      <c r="Q26" s="119">
        <v>1</v>
      </c>
      <c r="R26" s="119">
        <v>1</v>
      </c>
      <c r="S26" s="119">
        <v>1</v>
      </c>
      <c r="T26" s="119">
        <v>1</v>
      </c>
      <c r="U26" s="119">
        <v>1</v>
      </c>
      <c r="V26" s="119">
        <v>1</v>
      </c>
      <c r="W26" s="119">
        <v>1</v>
      </c>
      <c r="X26" s="119">
        <v>1</v>
      </c>
      <c r="Y26" s="119">
        <v>1</v>
      </c>
      <c r="Z26" s="119">
        <v>1</v>
      </c>
      <c r="AA26" s="119">
        <v>1</v>
      </c>
      <c r="AB26" s="119">
        <v>1</v>
      </c>
      <c r="AC26" s="119">
        <v>1</v>
      </c>
      <c r="AD26" s="119">
        <v>1</v>
      </c>
      <c r="AE26" s="119">
        <v>1</v>
      </c>
      <c r="AF26" s="119">
        <v>1</v>
      </c>
      <c r="AG26" s="119">
        <v>1</v>
      </c>
      <c r="AH26" s="119">
        <v>1</v>
      </c>
      <c r="AI26" s="119">
        <v>1</v>
      </c>
      <c r="AJ26" s="119">
        <v>1</v>
      </c>
      <c r="AK26" s="119">
        <v>1</v>
      </c>
      <c r="AL26" s="119">
        <v>1</v>
      </c>
      <c r="AM26" s="119">
        <v>1</v>
      </c>
      <c r="AN26" s="119">
        <v>1</v>
      </c>
      <c r="AO26" s="119">
        <v>1</v>
      </c>
      <c r="AP26" s="119">
        <v>1</v>
      </c>
      <c r="AQ26" s="119">
        <v>1</v>
      </c>
      <c r="AR26" s="119">
        <v>1</v>
      </c>
      <c r="AS26" s="119">
        <v>1</v>
      </c>
      <c r="AT26" s="119">
        <v>1</v>
      </c>
      <c r="AU26" s="119">
        <v>1</v>
      </c>
      <c r="AV26" s="119">
        <v>1</v>
      </c>
      <c r="AW26" s="119">
        <v>1</v>
      </c>
      <c r="AX26" s="119">
        <v>1</v>
      </c>
      <c r="AY26" s="119">
        <v>1</v>
      </c>
      <c r="AZ26" s="119">
        <v>1</v>
      </c>
      <c r="BA26" s="119">
        <v>1</v>
      </c>
      <c r="BB26" s="119">
        <v>1</v>
      </c>
      <c r="BC26" s="119">
        <v>1</v>
      </c>
      <c r="BD26" s="119">
        <v>1</v>
      </c>
      <c r="BE26" s="119">
        <v>1</v>
      </c>
      <c r="BF26" s="119">
        <v>1</v>
      </c>
      <c r="BG26" s="119">
        <v>1</v>
      </c>
      <c r="BH26" s="119">
        <v>1</v>
      </c>
      <c r="BI26" s="119">
        <v>1</v>
      </c>
      <c r="BJ26" s="119">
        <v>1</v>
      </c>
      <c r="BK26" s="119">
        <v>1</v>
      </c>
      <c r="BL26" s="119">
        <v>1</v>
      </c>
      <c r="BM26" s="119">
        <v>1</v>
      </c>
      <c r="BN26" s="119">
        <v>1</v>
      </c>
      <c r="BO26" s="119">
        <v>1</v>
      </c>
      <c r="BP26" s="119">
        <v>1</v>
      </c>
      <c r="BQ26" s="119">
        <v>1</v>
      </c>
      <c r="BR26" s="119">
        <v>1</v>
      </c>
      <c r="BS26" s="119">
        <v>1</v>
      </c>
      <c r="BT26" s="119">
        <v>1</v>
      </c>
      <c r="BU26" s="119">
        <v>1</v>
      </c>
      <c r="BV26" s="119">
        <v>1</v>
      </c>
      <c r="BW26" s="119">
        <v>1</v>
      </c>
      <c r="BX26" s="119">
        <v>1</v>
      </c>
      <c r="BY26" s="119">
        <v>1</v>
      </c>
      <c r="BZ26" s="119">
        <v>1</v>
      </c>
      <c r="CA26" s="119">
        <v>1</v>
      </c>
      <c r="CB26" s="119">
        <v>1</v>
      </c>
      <c r="CC26" s="119">
        <v>1</v>
      </c>
      <c r="CD26" s="119">
        <v>1</v>
      </c>
      <c r="CE26" s="119">
        <v>1</v>
      </c>
      <c r="CF26" s="119">
        <v>1</v>
      </c>
      <c r="CG26" s="119">
        <v>1</v>
      </c>
      <c r="CH26" s="119">
        <v>1</v>
      </c>
      <c r="CI26" s="119">
        <v>1</v>
      </c>
      <c r="CJ26" s="119">
        <v>1</v>
      </c>
      <c r="CK26" s="119">
        <v>1</v>
      </c>
      <c r="CL26" s="119">
        <v>1</v>
      </c>
      <c r="CM26" s="119">
        <v>1</v>
      </c>
      <c r="CN26" s="119">
        <v>1</v>
      </c>
      <c r="CO26" s="119">
        <v>1</v>
      </c>
      <c r="CP26" s="119">
        <v>1</v>
      </c>
      <c r="CQ26" s="119">
        <v>1</v>
      </c>
    </row>
    <row r="27" spans="1:96" x14ac:dyDescent="0.3">
      <c r="A27" s="254"/>
      <c r="B27" s="59" t="s">
        <v>83</v>
      </c>
      <c r="C27" s="119">
        <v>1</v>
      </c>
      <c r="D27" s="119">
        <v>1</v>
      </c>
      <c r="E27" s="119">
        <v>1</v>
      </c>
      <c r="F27" s="119">
        <v>1</v>
      </c>
      <c r="G27" s="119">
        <v>1</v>
      </c>
      <c r="H27" s="119">
        <v>1</v>
      </c>
      <c r="I27" s="119">
        <v>1</v>
      </c>
      <c r="J27" s="119">
        <v>1</v>
      </c>
      <c r="K27" s="119">
        <v>1</v>
      </c>
      <c r="L27" s="119">
        <v>1</v>
      </c>
      <c r="M27" s="119">
        <v>1</v>
      </c>
      <c r="N27" s="119">
        <v>1</v>
      </c>
      <c r="O27" s="119">
        <v>1</v>
      </c>
      <c r="P27" s="119">
        <v>1</v>
      </c>
      <c r="Q27" s="119">
        <v>1</v>
      </c>
      <c r="R27" s="119">
        <v>1</v>
      </c>
      <c r="S27" s="119">
        <v>1</v>
      </c>
      <c r="T27" s="119">
        <v>1</v>
      </c>
      <c r="U27" s="119">
        <v>1</v>
      </c>
      <c r="V27" s="119">
        <v>1</v>
      </c>
      <c r="W27" s="119">
        <v>1</v>
      </c>
      <c r="X27" s="119">
        <v>1</v>
      </c>
      <c r="Y27" s="119">
        <v>1</v>
      </c>
      <c r="Z27" s="119">
        <v>1</v>
      </c>
      <c r="AA27" s="119">
        <v>1</v>
      </c>
      <c r="AB27" s="119">
        <v>1</v>
      </c>
      <c r="AC27" s="119">
        <v>1</v>
      </c>
      <c r="AD27" s="119">
        <v>1</v>
      </c>
      <c r="AE27" s="119">
        <v>1</v>
      </c>
      <c r="AF27" s="119">
        <v>1</v>
      </c>
      <c r="AG27" s="119">
        <v>1</v>
      </c>
      <c r="AH27" s="119">
        <v>1</v>
      </c>
      <c r="AI27" s="119">
        <v>1</v>
      </c>
      <c r="AJ27" s="119">
        <v>1</v>
      </c>
      <c r="AK27" s="119">
        <v>1</v>
      </c>
      <c r="AL27" s="119">
        <v>1</v>
      </c>
      <c r="AM27" s="119">
        <v>1</v>
      </c>
      <c r="AN27" s="119">
        <v>1</v>
      </c>
      <c r="AO27" s="119">
        <v>1</v>
      </c>
      <c r="AP27" s="119">
        <v>1</v>
      </c>
      <c r="AQ27" s="119">
        <v>1</v>
      </c>
      <c r="AR27" s="119">
        <v>1</v>
      </c>
      <c r="AS27" s="119">
        <v>1</v>
      </c>
      <c r="AT27" s="119">
        <v>1</v>
      </c>
      <c r="AU27" s="119">
        <v>1</v>
      </c>
      <c r="AV27" s="119">
        <v>1</v>
      </c>
      <c r="AW27" s="119">
        <v>1</v>
      </c>
      <c r="AX27" s="119">
        <v>1</v>
      </c>
      <c r="AY27" s="119">
        <v>1</v>
      </c>
      <c r="AZ27" s="119">
        <v>1</v>
      </c>
      <c r="BA27" s="119">
        <v>1</v>
      </c>
      <c r="BB27" s="119">
        <v>1</v>
      </c>
      <c r="BC27" s="119">
        <v>1</v>
      </c>
      <c r="BD27" s="119">
        <v>1</v>
      </c>
      <c r="BE27" s="119">
        <v>1</v>
      </c>
      <c r="BF27" s="119">
        <v>1</v>
      </c>
      <c r="BG27" s="119">
        <v>1</v>
      </c>
      <c r="BH27" s="119">
        <v>1</v>
      </c>
      <c r="BI27" s="119">
        <v>1</v>
      </c>
      <c r="BJ27" s="119">
        <v>1</v>
      </c>
      <c r="BK27" s="119">
        <v>1</v>
      </c>
      <c r="BL27" s="119">
        <v>1</v>
      </c>
      <c r="BM27" s="119">
        <v>1</v>
      </c>
      <c r="BN27" s="119">
        <v>1</v>
      </c>
      <c r="BO27" s="119">
        <v>1</v>
      </c>
      <c r="BP27" s="119">
        <v>1</v>
      </c>
      <c r="BQ27" s="119">
        <v>1</v>
      </c>
      <c r="BR27" s="119">
        <v>1</v>
      </c>
      <c r="BS27" s="119">
        <v>1</v>
      </c>
      <c r="BT27" s="119">
        <v>1</v>
      </c>
      <c r="BU27" s="119">
        <v>1</v>
      </c>
      <c r="BV27" s="119">
        <v>1</v>
      </c>
      <c r="BW27" s="119">
        <v>1</v>
      </c>
      <c r="BX27" s="119">
        <v>1</v>
      </c>
      <c r="BY27" s="119">
        <v>1</v>
      </c>
      <c r="BZ27" s="119">
        <v>1</v>
      </c>
      <c r="CA27" s="119">
        <v>1</v>
      </c>
      <c r="CB27" s="119">
        <v>1</v>
      </c>
      <c r="CC27" s="119">
        <v>1</v>
      </c>
      <c r="CD27" s="119">
        <v>1</v>
      </c>
      <c r="CE27" s="119">
        <v>1</v>
      </c>
      <c r="CF27" s="119">
        <v>1</v>
      </c>
      <c r="CG27" s="119">
        <v>1</v>
      </c>
      <c r="CH27" s="119">
        <v>1</v>
      </c>
      <c r="CI27" s="119">
        <v>1</v>
      </c>
      <c r="CJ27" s="119">
        <v>1</v>
      </c>
      <c r="CK27" s="119">
        <v>1</v>
      </c>
      <c r="CL27" s="119">
        <v>1</v>
      </c>
      <c r="CM27" s="119">
        <v>1</v>
      </c>
      <c r="CN27" s="119">
        <v>1</v>
      </c>
      <c r="CO27" s="119">
        <v>1</v>
      </c>
      <c r="CP27" s="119">
        <v>1</v>
      </c>
      <c r="CQ27" s="119">
        <v>1</v>
      </c>
    </row>
    <row r="28" spans="1:96" x14ac:dyDescent="0.3">
      <c r="A28" s="255"/>
      <c r="B28" s="59" t="s">
        <v>84</v>
      </c>
      <c r="C28" s="119">
        <v>1</v>
      </c>
      <c r="D28" s="119">
        <v>1</v>
      </c>
      <c r="E28" s="119">
        <v>1</v>
      </c>
      <c r="F28" s="119">
        <v>1</v>
      </c>
      <c r="G28" s="119">
        <v>1</v>
      </c>
      <c r="H28" s="119">
        <v>1</v>
      </c>
      <c r="I28" s="119">
        <v>1</v>
      </c>
      <c r="J28" s="119">
        <v>1</v>
      </c>
      <c r="K28" s="119">
        <v>1</v>
      </c>
      <c r="L28" s="119">
        <v>1</v>
      </c>
      <c r="M28" s="119">
        <v>1</v>
      </c>
      <c r="N28" s="119">
        <v>1</v>
      </c>
      <c r="O28" s="119">
        <v>1</v>
      </c>
      <c r="P28" s="119">
        <v>1</v>
      </c>
      <c r="Q28" s="119">
        <v>1</v>
      </c>
      <c r="R28" s="119">
        <v>1</v>
      </c>
      <c r="S28" s="119">
        <v>1</v>
      </c>
      <c r="T28" s="119">
        <v>1</v>
      </c>
      <c r="U28" s="119">
        <v>1</v>
      </c>
      <c r="V28" s="119">
        <v>1</v>
      </c>
      <c r="W28" s="119">
        <v>1</v>
      </c>
      <c r="X28" s="119">
        <v>1</v>
      </c>
      <c r="Y28" s="119">
        <v>1</v>
      </c>
      <c r="Z28" s="119">
        <v>1</v>
      </c>
      <c r="AA28" s="119">
        <v>1</v>
      </c>
      <c r="AB28" s="119">
        <v>1</v>
      </c>
      <c r="AC28" s="119">
        <v>1</v>
      </c>
      <c r="AD28" s="119">
        <v>1</v>
      </c>
      <c r="AE28" s="119">
        <v>1</v>
      </c>
      <c r="AF28" s="119">
        <v>1</v>
      </c>
      <c r="AG28" s="119">
        <v>1</v>
      </c>
      <c r="AH28" s="119">
        <v>1</v>
      </c>
      <c r="AI28" s="119">
        <v>1</v>
      </c>
      <c r="AJ28" s="119">
        <v>1</v>
      </c>
      <c r="AK28" s="119">
        <v>1</v>
      </c>
      <c r="AL28" s="119">
        <v>1</v>
      </c>
      <c r="AM28" s="119">
        <v>1</v>
      </c>
      <c r="AN28" s="119">
        <v>1</v>
      </c>
      <c r="AO28" s="119">
        <v>1</v>
      </c>
      <c r="AP28" s="119">
        <v>1</v>
      </c>
      <c r="AQ28" s="119">
        <v>1</v>
      </c>
      <c r="AR28" s="119">
        <v>1</v>
      </c>
      <c r="AS28" s="119">
        <v>1</v>
      </c>
      <c r="AT28" s="119">
        <v>1</v>
      </c>
      <c r="AU28" s="119">
        <v>1</v>
      </c>
      <c r="AV28" s="119">
        <v>1</v>
      </c>
      <c r="AW28" s="119">
        <v>1</v>
      </c>
      <c r="AX28" s="119">
        <v>1</v>
      </c>
      <c r="AY28" s="119">
        <v>1</v>
      </c>
      <c r="AZ28" s="119">
        <v>1</v>
      </c>
      <c r="BA28" s="119">
        <v>1</v>
      </c>
      <c r="BB28" s="119">
        <v>1</v>
      </c>
      <c r="BC28" s="119">
        <v>1</v>
      </c>
      <c r="BD28" s="119">
        <v>1</v>
      </c>
      <c r="BE28" s="119">
        <v>1</v>
      </c>
      <c r="BF28" s="119">
        <v>1</v>
      </c>
      <c r="BG28" s="119">
        <v>1</v>
      </c>
      <c r="BH28" s="119">
        <v>1</v>
      </c>
      <c r="BI28" s="119">
        <v>1</v>
      </c>
      <c r="BJ28" s="119">
        <v>1</v>
      </c>
      <c r="BK28" s="119">
        <v>1</v>
      </c>
      <c r="BL28" s="119">
        <v>1</v>
      </c>
      <c r="BM28" s="119">
        <v>1</v>
      </c>
      <c r="BN28" s="119">
        <v>1</v>
      </c>
      <c r="BO28" s="119">
        <v>1</v>
      </c>
      <c r="BP28" s="119">
        <v>1</v>
      </c>
      <c r="BQ28" s="119">
        <v>1</v>
      </c>
      <c r="BR28" s="119">
        <v>1</v>
      </c>
      <c r="BS28" s="119">
        <v>1</v>
      </c>
      <c r="BT28" s="119">
        <v>1</v>
      </c>
      <c r="BU28" s="119">
        <v>1</v>
      </c>
      <c r="BV28" s="119">
        <v>1</v>
      </c>
      <c r="BW28" s="119">
        <v>1</v>
      </c>
      <c r="BX28" s="119">
        <v>1</v>
      </c>
      <c r="BY28" s="119">
        <v>1</v>
      </c>
      <c r="BZ28" s="119">
        <v>1</v>
      </c>
      <c r="CA28" s="119">
        <v>1</v>
      </c>
      <c r="CB28" s="119">
        <v>1</v>
      </c>
      <c r="CC28" s="119">
        <v>1</v>
      </c>
      <c r="CD28" s="119">
        <v>1</v>
      </c>
      <c r="CE28" s="119">
        <v>1</v>
      </c>
      <c r="CF28" s="119">
        <v>1</v>
      </c>
      <c r="CG28" s="119">
        <v>1</v>
      </c>
      <c r="CH28" s="119">
        <v>1</v>
      </c>
      <c r="CI28" s="119">
        <v>1</v>
      </c>
      <c r="CJ28" s="119">
        <v>1</v>
      </c>
      <c r="CK28" s="119">
        <v>1</v>
      </c>
      <c r="CL28" s="119">
        <v>1</v>
      </c>
      <c r="CM28" s="119">
        <v>1</v>
      </c>
      <c r="CN28" s="119">
        <v>1</v>
      </c>
      <c r="CO28" s="119">
        <v>1</v>
      </c>
      <c r="CP28" s="119">
        <v>1</v>
      </c>
      <c r="CQ28" s="119">
        <v>1</v>
      </c>
    </row>
    <row r="29" spans="1:96" x14ac:dyDescent="0.3">
      <c r="A29" s="253" t="s">
        <v>13</v>
      </c>
      <c r="B29" s="59" t="s">
        <v>72</v>
      </c>
      <c r="C29" s="119">
        <v>1.02741709489016</v>
      </c>
      <c r="D29" s="119">
        <v>1.030186980219</v>
      </c>
      <c r="E29" s="119">
        <v>0.97517101978640797</v>
      </c>
      <c r="F29" s="119">
        <v>0.99484870764591604</v>
      </c>
      <c r="G29" s="119">
        <v>1.07146967370477</v>
      </c>
      <c r="H29" s="119">
        <v>0.97311144247486991</v>
      </c>
      <c r="I29" s="119">
        <v>0.95203321159182996</v>
      </c>
      <c r="J29" s="119">
        <v>0.95639666210110186</v>
      </c>
      <c r="K29" s="119">
        <v>1.02580949724536</v>
      </c>
      <c r="L29" s="119">
        <v>0.93466485817344613</v>
      </c>
      <c r="M29" s="119">
        <v>0.96873354408603496</v>
      </c>
      <c r="N29" s="119">
        <v>1.02720179010236</v>
      </c>
      <c r="O29" s="119">
        <v>0.93962314236926692</v>
      </c>
      <c r="P29" s="119">
        <v>0.9605654881463509</v>
      </c>
      <c r="Q29" s="119">
        <v>1.0358235989946301</v>
      </c>
      <c r="R29" s="119">
        <v>1.0006065519715499</v>
      </c>
      <c r="S29" s="119">
        <v>1.0379368268845901</v>
      </c>
      <c r="T29" s="119">
        <v>1.00554933497364</v>
      </c>
      <c r="U29" s="119">
        <v>0.996321743606703</v>
      </c>
      <c r="V29" s="119">
        <v>0.99354189401248405</v>
      </c>
      <c r="W29" s="119">
        <v>0.988520678395577</v>
      </c>
      <c r="X29" s="119">
        <v>0.92650825000484205</v>
      </c>
      <c r="Y29" s="119">
        <v>0.98695645650088704</v>
      </c>
      <c r="Z29" s="119">
        <v>0.96523175700249397</v>
      </c>
      <c r="AA29" s="119">
        <v>0.95187021129693405</v>
      </c>
      <c r="AB29" s="119">
        <v>0.92896195903846601</v>
      </c>
      <c r="AC29" s="119">
        <v>0.99643343041945509</v>
      </c>
      <c r="AD29" s="119">
        <v>0.98096511840444611</v>
      </c>
      <c r="AE29" s="119">
        <v>0.97231433589154403</v>
      </c>
      <c r="AF29" s="119">
        <v>1.0137001951844899</v>
      </c>
      <c r="AG29" s="119">
        <v>0.98622344565368303</v>
      </c>
      <c r="AH29" s="119">
        <v>0.95873692735320004</v>
      </c>
      <c r="AI29" s="119">
        <v>1.0191001626790701</v>
      </c>
      <c r="AJ29" s="119">
        <v>0.89168283689387406</v>
      </c>
      <c r="AK29" s="119">
        <v>0.99558536979315315</v>
      </c>
      <c r="AL29" s="119">
        <v>0.97622571949119008</v>
      </c>
      <c r="AM29" s="119">
        <v>0.97790916741615497</v>
      </c>
      <c r="AN29" s="119">
        <v>0.95886522563272891</v>
      </c>
      <c r="AO29" s="119">
        <v>0.92179752769209911</v>
      </c>
      <c r="AP29" s="119">
        <v>0.98336658817135403</v>
      </c>
      <c r="AQ29" s="119">
        <v>0.92183374885426506</v>
      </c>
      <c r="AR29" s="119">
        <v>0.91166402079452913</v>
      </c>
      <c r="AS29" s="119">
        <v>0.91918531484001997</v>
      </c>
      <c r="AT29" s="119">
        <v>0.90889534202781297</v>
      </c>
      <c r="AU29" s="119">
        <v>1.0426858726360899</v>
      </c>
      <c r="AV29" s="119">
        <v>0.91471310162226516</v>
      </c>
      <c r="AW29" s="119">
        <v>0.91967842551523116</v>
      </c>
      <c r="AX29" s="119">
        <v>0.93119786678574012</v>
      </c>
      <c r="AY29" s="119">
        <v>0.91159298870848204</v>
      </c>
      <c r="AZ29" s="119">
        <v>0.987574389596659</v>
      </c>
      <c r="BA29" s="119">
        <v>1.0104645649638</v>
      </c>
      <c r="BB29" s="119">
        <v>0.98953313242697993</v>
      </c>
      <c r="BC29" s="119">
        <v>0.92598515176282203</v>
      </c>
      <c r="BD29" s="119">
        <v>0.95717574803931804</v>
      </c>
      <c r="BE29" s="119">
        <v>0.98078101548607199</v>
      </c>
      <c r="BF29" s="119">
        <v>0.91772801823263706</v>
      </c>
      <c r="BG29" s="119">
        <v>0.98311831313775</v>
      </c>
      <c r="BH29" s="119">
        <v>0.98479111207522096</v>
      </c>
      <c r="BI29" s="119">
        <v>0.96056092673981797</v>
      </c>
      <c r="BJ29" s="119">
        <v>0.9844615134494199</v>
      </c>
      <c r="BK29" s="119">
        <v>0.99992634392351698</v>
      </c>
      <c r="BL29" s="119">
        <v>0.90688463264211217</v>
      </c>
      <c r="BM29" s="119">
        <v>0.92270075505635496</v>
      </c>
      <c r="BN29" s="119">
        <v>0.95995403019241798</v>
      </c>
      <c r="BO29" s="119">
        <v>0.9025574281349239</v>
      </c>
      <c r="BP29" s="119">
        <v>1.0156337999763301</v>
      </c>
      <c r="BQ29" s="119">
        <v>0.91047548536729794</v>
      </c>
      <c r="BR29" s="119">
        <v>1.03127923687232</v>
      </c>
      <c r="BS29" s="119">
        <v>0.93495734972108402</v>
      </c>
      <c r="BT29" s="119">
        <v>0.9279270491596181</v>
      </c>
      <c r="BU29" s="119">
        <v>0.83511905934530084</v>
      </c>
      <c r="BV29" s="119">
        <v>0.95622547351241993</v>
      </c>
      <c r="BW29" s="119">
        <v>0.90400178658562802</v>
      </c>
      <c r="BX29" s="119">
        <v>0.88180255476875091</v>
      </c>
      <c r="BY29" s="119">
        <v>1.01688314332008</v>
      </c>
      <c r="BZ29" s="119">
        <v>0.94501619462104691</v>
      </c>
      <c r="CA29" s="119">
        <v>0.88597729956896798</v>
      </c>
      <c r="CB29" s="119">
        <v>0.86269317730658313</v>
      </c>
      <c r="CC29" s="119">
        <v>0.91032245560914404</v>
      </c>
      <c r="CD29" s="119">
        <v>0.94417625036595298</v>
      </c>
      <c r="CE29" s="119">
        <v>0.95270245995262715</v>
      </c>
      <c r="CF29" s="119">
        <v>0.95098617317351286</v>
      </c>
      <c r="CG29" s="119">
        <v>0.95466130366748592</v>
      </c>
      <c r="CH29" s="119">
        <v>0.89985761746876702</v>
      </c>
      <c r="CI29" s="119">
        <v>0.99754160055106011</v>
      </c>
      <c r="CJ29" s="119">
        <v>0.93014147053750995</v>
      </c>
      <c r="CK29" s="119">
        <v>1.0065567380439899</v>
      </c>
      <c r="CL29" s="119">
        <v>0.86366657044431705</v>
      </c>
      <c r="CM29" s="119">
        <v>0.89169007051926696</v>
      </c>
      <c r="CN29" s="119">
        <v>0.94386052868162795</v>
      </c>
      <c r="CO29" s="119">
        <v>0.78841795401918413</v>
      </c>
      <c r="CP29" s="119">
        <v>0.90240052816595195</v>
      </c>
      <c r="CQ29" s="119">
        <v>0.94162811817506098</v>
      </c>
    </row>
    <row r="30" spans="1:96" x14ac:dyDescent="0.3">
      <c r="A30" s="254"/>
      <c r="B30" s="59" t="s">
        <v>73</v>
      </c>
      <c r="C30" s="119">
        <v>1.01905691356728</v>
      </c>
      <c r="D30" s="119">
        <v>0.96904412807744</v>
      </c>
      <c r="E30" s="119">
        <v>0.99619606773188596</v>
      </c>
      <c r="F30" s="119">
        <v>1.02136893412369</v>
      </c>
      <c r="G30" s="119">
        <v>1.0132094806180301</v>
      </c>
      <c r="H30" s="119">
        <v>0.98657667621451095</v>
      </c>
      <c r="I30" s="119">
        <v>0.97057887057081305</v>
      </c>
      <c r="J30" s="119">
        <v>0.98574658595587095</v>
      </c>
      <c r="K30" s="119">
        <v>1.0406491543042899</v>
      </c>
      <c r="L30" s="119">
        <v>0.96142371367641311</v>
      </c>
      <c r="M30" s="119">
        <v>0.96865464713106197</v>
      </c>
      <c r="N30" s="119">
        <v>1.0116282415475799</v>
      </c>
      <c r="O30" s="119">
        <v>0.96432788935966296</v>
      </c>
      <c r="P30" s="119">
        <v>0.98135541039443397</v>
      </c>
      <c r="Q30" s="119">
        <v>1.02134390002697</v>
      </c>
      <c r="R30" s="119">
        <v>0.99497166105685186</v>
      </c>
      <c r="S30" s="119">
        <v>1.0107584841741399</v>
      </c>
      <c r="T30" s="119">
        <v>1.0039505937123301</v>
      </c>
      <c r="U30" s="119">
        <v>1.02361314759761</v>
      </c>
      <c r="V30" s="119">
        <v>1.0297490954020001</v>
      </c>
      <c r="W30" s="119">
        <v>0.99400208450789096</v>
      </c>
      <c r="X30" s="119">
        <v>0.94639085426772895</v>
      </c>
      <c r="Y30" s="119">
        <v>1.0188943655493701</v>
      </c>
      <c r="Z30" s="119">
        <v>0.97708153254240593</v>
      </c>
      <c r="AA30" s="119">
        <v>0.99613584421781187</v>
      </c>
      <c r="AB30" s="119">
        <v>0.990800803515546</v>
      </c>
      <c r="AC30" s="119">
        <v>0.97278560056741303</v>
      </c>
      <c r="AD30" s="119">
        <v>0.94644345248413797</v>
      </c>
      <c r="AE30" s="119">
        <v>0.96893422607044399</v>
      </c>
      <c r="AF30" s="119">
        <v>1.0755929980535299</v>
      </c>
      <c r="AG30" s="119">
        <v>1.0115095510749601</v>
      </c>
      <c r="AH30" s="119">
        <v>0.98963395124141107</v>
      </c>
      <c r="AI30" s="119">
        <v>1.0302625365339599</v>
      </c>
      <c r="AJ30" s="119">
        <v>0.96429844478715898</v>
      </c>
      <c r="AK30" s="119">
        <v>0.98868186186613405</v>
      </c>
      <c r="AL30" s="119">
        <v>0.98355514576883996</v>
      </c>
      <c r="AM30" s="119">
        <v>0.96632491880540305</v>
      </c>
      <c r="AN30" s="119">
        <v>0.99724191901206305</v>
      </c>
      <c r="AO30" s="119">
        <v>0.97301392604044001</v>
      </c>
      <c r="AP30" s="119">
        <v>1.02780194270199</v>
      </c>
      <c r="AQ30" s="119">
        <v>0.95836839875288005</v>
      </c>
      <c r="AR30" s="119">
        <v>0.99481450987861098</v>
      </c>
      <c r="AS30" s="119">
        <v>0.96259243172907116</v>
      </c>
      <c r="AT30" s="119">
        <v>0.95250722359586004</v>
      </c>
      <c r="AU30" s="119">
        <v>1.07719190797041</v>
      </c>
      <c r="AV30" s="119">
        <v>0.99617903120321905</v>
      </c>
      <c r="AW30" s="119">
        <v>0.980737694740618</v>
      </c>
      <c r="AX30" s="119">
        <v>1.0230586900251999</v>
      </c>
      <c r="AY30" s="119">
        <v>1.00801387818896</v>
      </c>
      <c r="AZ30" s="119">
        <v>1.01178453283846</v>
      </c>
      <c r="BA30" s="119">
        <v>1.0271484170842</v>
      </c>
      <c r="BB30" s="119">
        <v>1.00012690277209</v>
      </c>
      <c r="BC30" s="119">
        <v>0.95586765068601998</v>
      </c>
      <c r="BD30" s="119">
        <v>1.0040739276491899</v>
      </c>
      <c r="BE30" s="119">
        <v>1.02402511619142</v>
      </c>
      <c r="BF30" s="119">
        <v>0.97782726133585696</v>
      </c>
      <c r="BG30" s="119">
        <v>1.02519947113008</v>
      </c>
      <c r="BH30" s="119">
        <v>1.02216746044716</v>
      </c>
      <c r="BI30" s="119">
        <v>0.99025594519150195</v>
      </c>
      <c r="BJ30" s="119">
        <v>0.97680128659285603</v>
      </c>
      <c r="BK30" s="119">
        <v>1.03928829741998</v>
      </c>
      <c r="BL30" s="119">
        <v>0.96020607904045396</v>
      </c>
      <c r="BM30" s="119">
        <v>1.0033588051492801</v>
      </c>
      <c r="BN30" s="119">
        <v>1.04709920087164</v>
      </c>
      <c r="BO30" s="119">
        <v>0.97073159109116502</v>
      </c>
      <c r="BP30" s="119">
        <v>1.00978006464188</v>
      </c>
      <c r="BQ30" s="119">
        <v>1.0005379853760601</v>
      </c>
      <c r="BR30" s="119">
        <v>1.06038474206627</v>
      </c>
      <c r="BS30" s="119">
        <v>0.96843747435260397</v>
      </c>
      <c r="BT30" s="119">
        <v>0.99862034152467805</v>
      </c>
      <c r="BU30" s="119">
        <v>0.94311274636174103</v>
      </c>
      <c r="BV30" s="119">
        <v>1.0332590684607901</v>
      </c>
      <c r="BW30" s="119">
        <v>0.98116871512957804</v>
      </c>
      <c r="BX30" s="119">
        <v>0.95554396903159311</v>
      </c>
      <c r="BY30" s="119">
        <v>1.0169434435681299</v>
      </c>
      <c r="BZ30" s="119">
        <v>1.0046534461557599</v>
      </c>
      <c r="CA30" s="119">
        <v>0.95738043218018598</v>
      </c>
      <c r="CB30" s="119">
        <v>0.96273136476678201</v>
      </c>
      <c r="CC30" s="119">
        <v>0.99865479821790903</v>
      </c>
      <c r="CD30" s="119">
        <v>1.02168132546409</v>
      </c>
      <c r="CE30" s="119">
        <v>1.0104145651813501</v>
      </c>
      <c r="CF30" s="119">
        <v>1.00191921395106</v>
      </c>
      <c r="CG30" s="119">
        <v>1.02195937643437</v>
      </c>
      <c r="CH30" s="119">
        <v>0.98662491091177695</v>
      </c>
      <c r="CI30" s="119">
        <v>1.03255755709673</v>
      </c>
      <c r="CJ30" s="119">
        <v>0.98352259869153402</v>
      </c>
      <c r="CK30" s="119">
        <v>1.02358761910101</v>
      </c>
      <c r="CL30" s="119">
        <v>0.96997224424753903</v>
      </c>
      <c r="CM30" s="119">
        <v>0.98079232664137295</v>
      </c>
      <c r="CN30" s="119">
        <v>1.0120464528277799</v>
      </c>
      <c r="CO30" s="119">
        <v>0.95614223592819902</v>
      </c>
      <c r="CP30" s="119">
        <v>1.0027046299504201</v>
      </c>
      <c r="CQ30" s="119">
        <v>0.98764865118837497</v>
      </c>
    </row>
    <row r="31" spans="1:96" x14ac:dyDescent="0.3">
      <c r="A31" s="254"/>
      <c r="B31" s="59" t="s">
        <v>74</v>
      </c>
      <c r="C31" s="119">
        <v>0.99182969592320203</v>
      </c>
      <c r="D31" s="119">
        <v>1.03360190077154</v>
      </c>
      <c r="E31" s="119">
        <v>0.98117065621444699</v>
      </c>
      <c r="F31" s="119">
        <v>1.0006599103070291</v>
      </c>
      <c r="G31" s="119">
        <v>1.0292981300987352</v>
      </c>
      <c r="H31" s="119">
        <v>0.99967124187882506</v>
      </c>
      <c r="I31" s="119">
        <v>1.0003905641037054</v>
      </c>
      <c r="J31" s="119">
        <v>0.97942964718941905</v>
      </c>
      <c r="K31" s="119">
        <v>0.97466784852839405</v>
      </c>
      <c r="L31" s="119">
        <v>1</v>
      </c>
      <c r="M31" s="119">
        <v>1</v>
      </c>
      <c r="N31" s="119">
        <v>1</v>
      </c>
      <c r="O31" s="119">
        <v>1</v>
      </c>
      <c r="P31" s="119">
        <v>1</v>
      </c>
      <c r="Q31" s="119">
        <v>1</v>
      </c>
      <c r="R31" s="119">
        <v>1</v>
      </c>
      <c r="S31" s="119">
        <v>1</v>
      </c>
      <c r="T31" s="119">
        <v>1</v>
      </c>
      <c r="U31" s="119">
        <v>1</v>
      </c>
      <c r="V31" s="119">
        <v>1</v>
      </c>
      <c r="W31" s="119">
        <v>1</v>
      </c>
      <c r="X31" s="119">
        <v>1</v>
      </c>
      <c r="Y31" s="119">
        <v>1</v>
      </c>
      <c r="Z31" s="119">
        <v>1</v>
      </c>
      <c r="AA31" s="119">
        <v>1</v>
      </c>
      <c r="AB31" s="119">
        <v>1</v>
      </c>
      <c r="AC31" s="119">
        <v>1</v>
      </c>
      <c r="AD31" s="119">
        <v>1</v>
      </c>
      <c r="AE31" s="119">
        <v>1</v>
      </c>
      <c r="AF31" s="119">
        <v>1</v>
      </c>
      <c r="AG31" s="119">
        <v>1</v>
      </c>
      <c r="AH31" s="119">
        <v>1</v>
      </c>
      <c r="AI31" s="119">
        <v>1</v>
      </c>
      <c r="AJ31" s="119">
        <v>1</v>
      </c>
      <c r="AK31" s="119">
        <v>1</v>
      </c>
      <c r="AL31" s="119">
        <v>1</v>
      </c>
      <c r="AM31" s="119">
        <v>1</v>
      </c>
      <c r="AN31" s="119">
        <v>1</v>
      </c>
      <c r="AO31" s="119">
        <v>1</v>
      </c>
      <c r="AP31" s="119">
        <v>1</v>
      </c>
      <c r="AQ31" s="119">
        <v>1</v>
      </c>
      <c r="AR31" s="119">
        <v>1</v>
      </c>
      <c r="AS31" s="119">
        <v>1</v>
      </c>
      <c r="AT31" s="119">
        <v>1</v>
      </c>
      <c r="AU31" s="119">
        <v>1</v>
      </c>
      <c r="AV31" s="119">
        <v>1</v>
      </c>
      <c r="AW31" s="119">
        <v>1</v>
      </c>
      <c r="AX31" s="119">
        <v>1</v>
      </c>
      <c r="AY31" s="119">
        <v>1</v>
      </c>
      <c r="AZ31" s="119">
        <v>1</v>
      </c>
      <c r="BA31" s="119">
        <v>1</v>
      </c>
      <c r="BB31" s="119">
        <v>1</v>
      </c>
      <c r="BC31" s="119">
        <v>1</v>
      </c>
      <c r="BD31" s="119">
        <v>1</v>
      </c>
      <c r="BE31" s="119">
        <v>1</v>
      </c>
      <c r="BF31" s="119">
        <v>1</v>
      </c>
      <c r="BG31" s="119">
        <v>1</v>
      </c>
      <c r="BH31" s="119">
        <v>1</v>
      </c>
      <c r="BI31" s="119">
        <v>1</v>
      </c>
      <c r="BJ31" s="119">
        <v>1</v>
      </c>
      <c r="BK31" s="119">
        <v>1</v>
      </c>
      <c r="BL31" s="119">
        <v>1</v>
      </c>
      <c r="BM31" s="119">
        <v>1</v>
      </c>
      <c r="BN31" s="119">
        <v>1</v>
      </c>
      <c r="BO31" s="119">
        <v>1</v>
      </c>
      <c r="BP31" s="119">
        <v>1</v>
      </c>
      <c r="BQ31" s="119">
        <v>1</v>
      </c>
      <c r="BR31" s="119">
        <v>1</v>
      </c>
      <c r="BS31" s="119">
        <v>1</v>
      </c>
      <c r="BT31" s="119">
        <v>1</v>
      </c>
      <c r="BU31" s="119">
        <v>1</v>
      </c>
      <c r="BV31" s="119">
        <v>1</v>
      </c>
      <c r="BW31" s="119">
        <v>1</v>
      </c>
      <c r="BX31" s="119">
        <v>1</v>
      </c>
      <c r="BY31" s="119">
        <v>1</v>
      </c>
      <c r="BZ31" s="119">
        <v>1</v>
      </c>
      <c r="CA31" s="119">
        <v>1</v>
      </c>
      <c r="CB31" s="119">
        <v>1</v>
      </c>
      <c r="CC31" s="119">
        <v>1</v>
      </c>
      <c r="CD31" s="119">
        <v>1</v>
      </c>
      <c r="CE31" s="119">
        <v>1</v>
      </c>
      <c r="CF31" s="119">
        <v>1</v>
      </c>
      <c r="CG31" s="119">
        <v>1</v>
      </c>
      <c r="CH31" s="119">
        <v>1</v>
      </c>
      <c r="CI31" s="119">
        <v>1</v>
      </c>
      <c r="CJ31" s="119">
        <v>1</v>
      </c>
      <c r="CK31" s="119">
        <v>1</v>
      </c>
      <c r="CL31" s="119">
        <v>1</v>
      </c>
      <c r="CM31" s="119">
        <v>1</v>
      </c>
      <c r="CN31" s="119">
        <v>1</v>
      </c>
      <c r="CO31" s="119">
        <v>1</v>
      </c>
      <c r="CP31" s="119">
        <v>1</v>
      </c>
      <c r="CQ31" s="119">
        <v>1</v>
      </c>
      <c r="CR31">
        <v>1</v>
      </c>
    </row>
    <row r="32" spans="1:96" x14ac:dyDescent="0.3">
      <c r="A32" s="254"/>
      <c r="B32" s="59" t="s">
        <v>75</v>
      </c>
      <c r="C32" s="119">
        <v>1.0072132447108251</v>
      </c>
      <c r="D32" s="119">
        <v>0.98399063042859536</v>
      </c>
      <c r="E32" s="119">
        <v>1.0068599106631915</v>
      </c>
      <c r="F32" s="119">
        <v>1.00021688275528</v>
      </c>
      <c r="G32" s="119">
        <v>1.0042246434238069</v>
      </c>
      <c r="H32" s="119">
        <v>0.98692240376861751</v>
      </c>
      <c r="I32" s="119">
        <v>0.98060823469957448</v>
      </c>
      <c r="J32" s="119">
        <v>0.99386780898606253</v>
      </c>
      <c r="K32" s="119">
        <v>1.037947255888455</v>
      </c>
      <c r="L32" s="119">
        <v>0.96861356100486207</v>
      </c>
      <c r="M32" s="119">
        <v>0.98968867912862946</v>
      </c>
      <c r="N32" s="119">
        <v>1.0092066364938201</v>
      </c>
      <c r="O32" s="119">
        <v>1.0003194595509171</v>
      </c>
      <c r="P32" s="119">
        <v>0.97518209967525893</v>
      </c>
      <c r="Q32" s="119">
        <v>0.99062649810710302</v>
      </c>
      <c r="R32" s="119">
        <v>1.0082418362297529</v>
      </c>
      <c r="S32" s="119">
        <v>1.0268070188851499</v>
      </c>
      <c r="T32" s="119">
        <v>1.0143298603409485</v>
      </c>
      <c r="U32" s="119">
        <v>1.0133111446283452</v>
      </c>
      <c r="V32" s="119">
        <v>1.01311392283603</v>
      </c>
      <c r="W32" s="119">
        <v>0.99597860615843903</v>
      </c>
      <c r="X32" s="119">
        <v>0.97754587800117543</v>
      </c>
      <c r="Y32" s="119">
        <v>1.0252212899361801</v>
      </c>
      <c r="Z32" s="119">
        <v>0.98660279641842996</v>
      </c>
      <c r="AA32" s="119">
        <v>0.9850921047476231</v>
      </c>
      <c r="AB32" s="119">
        <v>0.999881575526675</v>
      </c>
      <c r="AC32" s="119">
        <v>1.0016888216738189</v>
      </c>
      <c r="AD32" s="119">
        <v>0.98464227135860249</v>
      </c>
      <c r="AE32" s="119">
        <v>0.99064997113833209</v>
      </c>
      <c r="AF32" s="119">
        <v>1.0474108329291201</v>
      </c>
      <c r="AG32" s="119">
        <v>1.0074268194888552</v>
      </c>
      <c r="AH32" s="119">
        <v>0.99617501928297603</v>
      </c>
      <c r="AI32" s="119">
        <v>1.0017678762303521</v>
      </c>
      <c r="AJ32" s="119">
        <v>0.98489875154461193</v>
      </c>
      <c r="AK32" s="119">
        <v>1.0515674181474499</v>
      </c>
      <c r="AL32" s="119">
        <v>0.99334889360922995</v>
      </c>
      <c r="AM32" s="119">
        <v>1.014691484059655</v>
      </c>
      <c r="AN32" s="119">
        <v>1.0116843691342199</v>
      </c>
      <c r="AO32" s="119">
        <v>0.98955670121095651</v>
      </c>
      <c r="AP32" s="119">
        <v>1.03374100078489</v>
      </c>
      <c r="AQ32" s="119">
        <v>0.99428984300477796</v>
      </c>
      <c r="AR32" s="119">
        <v>0.99263822698383697</v>
      </c>
      <c r="AS32" s="119">
        <v>1.0090416431716305</v>
      </c>
      <c r="AT32" s="119">
        <v>0.99144599833511204</v>
      </c>
      <c r="AU32" s="119">
        <v>1.0573797520016099</v>
      </c>
      <c r="AV32" s="119">
        <v>1.0291063431208669</v>
      </c>
      <c r="AW32" s="119">
        <v>1.0023930755442059</v>
      </c>
      <c r="AX32" s="119">
        <v>1.0181272087196744</v>
      </c>
      <c r="AY32" s="119">
        <v>1.0269379853416909</v>
      </c>
      <c r="AZ32" s="119">
        <v>1.055395536537705</v>
      </c>
      <c r="BA32" s="119">
        <v>1.0377138738795351</v>
      </c>
      <c r="BB32" s="119">
        <v>0.99909411370953793</v>
      </c>
      <c r="BC32" s="119">
        <v>0.99480032625486103</v>
      </c>
      <c r="BD32" s="119">
        <v>1.0304612540974476</v>
      </c>
      <c r="BE32" s="119">
        <v>1.042524574272615</v>
      </c>
      <c r="BF32" s="119">
        <v>1.0327919146315905</v>
      </c>
      <c r="BG32" s="119">
        <v>1.066438234991685</v>
      </c>
      <c r="BH32" s="119">
        <v>1.04847708232443</v>
      </c>
      <c r="BI32" s="119">
        <v>1.0325356933223899</v>
      </c>
      <c r="BJ32" s="119">
        <v>1.049437918476674</v>
      </c>
      <c r="BK32" s="119">
        <v>1.0699816481985049</v>
      </c>
      <c r="BL32" s="119">
        <v>1.0102605203047665</v>
      </c>
      <c r="BM32" s="119">
        <v>1.0500016135688499</v>
      </c>
      <c r="BN32" s="119">
        <v>1.06401849849459</v>
      </c>
      <c r="BO32" s="119">
        <v>1.02962691240461</v>
      </c>
      <c r="BP32" s="119">
        <v>1.0409132484906651</v>
      </c>
      <c r="BQ32" s="119">
        <v>1.0346923004639725</v>
      </c>
      <c r="BR32" s="119">
        <v>1.0820363538570401</v>
      </c>
      <c r="BS32" s="119">
        <v>1.0371678488768175</v>
      </c>
      <c r="BT32" s="119">
        <v>1.038731376137175</v>
      </c>
      <c r="BU32" s="119">
        <v>1.0065028629345376</v>
      </c>
      <c r="BV32" s="119">
        <v>1.0597598198572249</v>
      </c>
      <c r="BW32" s="119">
        <v>1.061883189849141</v>
      </c>
      <c r="BX32" s="119">
        <v>1.0591204249308195</v>
      </c>
      <c r="BY32" s="119">
        <v>1.1098256153340049</v>
      </c>
      <c r="BZ32" s="119">
        <v>1.077764409554745</v>
      </c>
      <c r="CA32" s="119">
        <v>1.0674147705532326</v>
      </c>
      <c r="CB32" s="119">
        <v>1.0211920971130586</v>
      </c>
      <c r="CC32" s="119">
        <v>1.0934270799610095</v>
      </c>
      <c r="CD32" s="119">
        <v>1.0877702957535049</v>
      </c>
      <c r="CE32" s="119">
        <v>1.0824702576084801</v>
      </c>
      <c r="CF32" s="119">
        <v>1.0704670426999456</v>
      </c>
      <c r="CG32" s="119">
        <v>1.094640165692065</v>
      </c>
      <c r="CH32" s="119">
        <v>1.0414990379434301</v>
      </c>
      <c r="CI32" s="119">
        <v>1.0687502067653201</v>
      </c>
      <c r="CJ32" s="119">
        <v>1.0820643788751549</v>
      </c>
      <c r="CK32" s="119">
        <v>1.1247176065964202</v>
      </c>
      <c r="CL32" s="119">
        <v>1.0568808010764741</v>
      </c>
      <c r="CM32" s="119">
        <v>1.0771523574076529</v>
      </c>
      <c r="CN32" s="119">
        <v>1.0728602302897752</v>
      </c>
      <c r="CO32" s="119">
        <v>1.0784566504659445</v>
      </c>
      <c r="CP32" s="119">
        <v>1.0810751312518949</v>
      </c>
      <c r="CQ32" s="119">
        <v>1.1001201101960936</v>
      </c>
    </row>
    <row r="33" spans="1:96" x14ac:dyDescent="0.3">
      <c r="A33" s="254"/>
      <c r="B33" s="59" t="s">
        <v>76</v>
      </c>
      <c r="C33" s="119">
        <v>0.98890574578269097</v>
      </c>
      <c r="D33" s="119">
        <v>1.01225632307623</v>
      </c>
      <c r="E33" s="119">
        <v>1.0224203449746603</v>
      </c>
      <c r="F33" s="119">
        <v>0.98828866969486695</v>
      </c>
      <c r="G33" s="119">
        <v>1.0195592682086501</v>
      </c>
      <c r="H33" s="119">
        <v>1.01520236418129</v>
      </c>
      <c r="I33" s="119">
        <v>0.93524447270406708</v>
      </c>
      <c r="J33" s="119">
        <v>1.03849840791161</v>
      </c>
      <c r="K33" s="119">
        <v>0.98343400140475601</v>
      </c>
      <c r="L33" s="119">
        <v>0.96603231477603402</v>
      </c>
      <c r="M33" s="119">
        <v>0.98232043189014895</v>
      </c>
      <c r="N33" s="119">
        <v>0.98810258874442403</v>
      </c>
      <c r="O33" s="119">
        <v>0.94670762626948701</v>
      </c>
      <c r="P33" s="119">
        <v>1.02494972856778</v>
      </c>
      <c r="Q33" s="119">
        <v>0.99592360154738901</v>
      </c>
      <c r="R33" s="119">
        <v>0.95891897505562795</v>
      </c>
      <c r="S33" s="119">
        <v>1.03383416067898</v>
      </c>
      <c r="T33" s="119">
        <v>1.01960490519697</v>
      </c>
      <c r="U33" s="119">
        <v>1.0391092306649199</v>
      </c>
      <c r="V33" s="119">
        <v>0.97605705595586001</v>
      </c>
      <c r="W33" s="119">
        <v>0.97659124681530096</v>
      </c>
      <c r="X33" s="119">
        <v>0.96862532885899999</v>
      </c>
      <c r="Y33" s="119">
        <v>0.99307265898843</v>
      </c>
      <c r="Z33" s="119">
        <v>0.95172040034308603</v>
      </c>
      <c r="AA33" s="119">
        <v>0.97429283161917601</v>
      </c>
      <c r="AB33" s="119">
        <v>0.974293281938304</v>
      </c>
      <c r="AC33" s="119">
        <v>0.93667613985250697</v>
      </c>
      <c r="AD33" s="119">
        <v>0.94291128105207</v>
      </c>
      <c r="AE33" s="119">
        <v>0.97440230183849796</v>
      </c>
      <c r="AF33" s="119">
        <v>1.02317624683794</v>
      </c>
      <c r="AG33" s="119">
        <v>0.93942297606108904</v>
      </c>
      <c r="AH33" s="119">
        <v>0.99286393838428599</v>
      </c>
      <c r="AI33" s="119">
        <v>0.99040476210579498</v>
      </c>
      <c r="AJ33" s="119">
        <v>0.96354049292150601</v>
      </c>
      <c r="AK33" s="119">
        <v>0.98049934628888902</v>
      </c>
      <c r="AL33" s="119">
        <v>0.92136250226102701</v>
      </c>
      <c r="AM33" s="119">
        <v>0.97975928409716395</v>
      </c>
      <c r="AN33" s="119">
        <v>0.99600972968873702</v>
      </c>
      <c r="AO33" s="119">
        <v>0.95137222231309604</v>
      </c>
      <c r="AP33" s="119">
        <v>0.951616053556679</v>
      </c>
      <c r="AQ33" s="119">
        <v>0.89669203024717603</v>
      </c>
      <c r="AR33" s="119">
        <v>0.93112164157672395</v>
      </c>
      <c r="AS33" s="119">
        <v>0.92074982075308998</v>
      </c>
      <c r="AT33" s="119">
        <v>0.92516552006434005</v>
      </c>
      <c r="AU33" s="119">
        <v>1.0155499907408301</v>
      </c>
      <c r="AV33" s="119">
        <v>0.938183393567806</v>
      </c>
      <c r="AW33" s="119">
        <v>0.93197966460394299</v>
      </c>
      <c r="AX33" s="119">
        <v>0.92723414757869904</v>
      </c>
      <c r="AY33" s="119">
        <v>0.94671541535015302</v>
      </c>
      <c r="AZ33" s="119">
        <v>0.95876881815049997</v>
      </c>
      <c r="BA33" s="119">
        <v>1.00387089031421</v>
      </c>
      <c r="BB33" s="119">
        <v>0.94703716086800904</v>
      </c>
      <c r="BC33" s="119">
        <v>0.93816900528178804</v>
      </c>
      <c r="BD33" s="119">
        <v>0.97059765044158197</v>
      </c>
      <c r="BE33" s="119">
        <v>0.97905600101074297</v>
      </c>
      <c r="BF33" s="119">
        <v>0.93675610129190001</v>
      </c>
      <c r="BG33" s="119">
        <v>0.95071162840533896</v>
      </c>
      <c r="BH33" s="119">
        <v>0.97499263710824402</v>
      </c>
      <c r="BI33" s="119">
        <v>0.93244201084338196</v>
      </c>
      <c r="BJ33" s="119">
        <v>0.96346620713709097</v>
      </c>
      <c r="BK33" s="119">
        <v>0.93058930679542495</v>
      </c>
      <c r="BL33" s="119">
        <v>0.89806093329483905</v>
      </c>
      <c r="BM33" s="119">
        <v>0.91539835143391501</v>
      </c>
      <c r="BN33" s="119">
        <v>0.95420593897974404</v>
      </c>
      <c r="BO33" s="119">
        <v>0.890144297942283</v>
      </c>
      <c r="BP33" s="119">
        <v>0.96833766371400298</v>
      </c>
      <c r="BQ33" s="119">
        <v>0.91451037836933602</v>
      </c>
      <c r="BR33" s="119">
        <v>0.96822129399422596</v>
      </c>
      <c r="BS33" s="119">
        <v>0.90190963760640697</v>
      </c>
      <c r="BT33" s="119">
        <v>0.90701045479661402</v>
      </c>
      <c r="BU33" s="119">
        <v>0.87875581498477395</v>
      </c>
      <c r="BV33" s="119">
        <v>0.95129942011832103</v>
      </c>
      <c r="BW33" s="119">
        <v>0.900841052662536</v>
      </c>
      <c r="BX33" s="119">
        <v>0.87863818411329897</v>
      </c>
      <c r="BY33" s="119">
        <v>0.89910229887832505</v>
      </c>
      <c r="BZ33" s="119">
        <v>0.925762808469203</v>
      </c>
      <c r="CA33" s="119">
        <v>0.83023692718421604</v>
      </c>
      <c r="CB33" s="119">
        <v>0.88510739929489801</v>
      </c>
      <c r="CC33" s="119">
        <v>0.87383722564864097</v>
      </c>
      <c r="CD33" s="119">
        <v>0.91103366821298204</v>
      </c>
      <c r="CE33" s="119">
        <v>0.92402837144313299</v>
      </c>
      <c r="CF33" s="119">
        <v>0.90535703953883095</v>
      </c>
      <c r="CG33" s="119">
        <v>0.92945234780712305</v>
      </c>
      <c r="CH33" s="119">
        <v>0.87838008869690298</v>
      </c>
      <c r="CI33" s="119">
        <v>0.92685379264078405</v>
      </c>
      <c r="CJ33" s="119">
        <v>0.88072383064298598</v>
      </c>
      <c r="CK33" s="119">
        <v>0.93334330366888296</v>
      </c>
      <c r="CL33" s="119">
        <v>0.85586133261933905</v>
      </c>
      <c r="CM33" s="119">
        <v>0.89804374882294002</v>
      </c>
      <c r="CN33" s="119">
        <v>0.91289859291592701</v>
      </c>
      <c r="CO33" s="119">
        <v>0.82264045216657999</v>
      </c>
      <c r="CP33" s="119">
        <v>0.89820371235182805</v>
      </c>
      <c r="CQ33" s="119">
        <v>0.894902272163005</v>
      </c>
    </row>
    <row r="34" spans="1:96" x14ac:dyDescent="0.3">
      <c r="A34" s="254"/>
      <c r="B34" s="59" t="s">
        <v>77</v>
      </c>
      <c r="C34" s="119">
        <v>1</v>
      </c>
      <c r="D34" s="119">
        <v>1</v>
      </c>
      <c r="E34" s="119">
        <v>1</v>
      </c>
      <c r="F34" s="119">
        <v>1</v>
      </c>
      <c r="G34" s="119">
        <v>1</v>
      </c>
      <c r="H34" s="119">
        <v>1</v>
      </c>
      <c r="I34" s="119">
        <v>1</v>
      </c>
      <c r="J34" s="119">
        <v>1</v>
      </c>
      <c r="K34" s="119">
        <v>1</v>
      </c>
      <c r="L34" s="119">
        <v>1</v>
      </c>
      <c r="M34" s="119">
        <v>1</v>
      </c>
      <c r="N34" s="119">
        <v>1</v>
      </c>
      <c r="O34" s="119">
        <v>1</v>
      </c>
      <c r="P34" s="119">
        <v>1</v>
      </c>
      <c r="Q34" s="119">
        <v>1</v>
      </c>
      <c r="R34" s="119">
        <v>1</v>
      </c>
      <c r="S34" s="119">
        <v>1</v>
      </c>
      <c r="T34" s="119">
        <v>1</v>
      </c>
      <c r="U34" s="119">
        <v>1</v>
      </c>
      <c r="V34" s="119">
        <v>1</v>
      </c>
      <c r="W34" s="119">
        <v>1</v>
      </c>
      <c r="X34" s="119">
        <v>1</v>
      </c>
      <c r="Y34" s="119">
        <v>1</v>
      </c>
      <c r="Z34" s="119">
        <v>1</v>
      </c>
      <c r="AA34" s="119">
        <v>1</v>
      </c>
      <c r="AB34" s="119">
        <v>1</v>
      </c>
      <c r="AC34" s="119">
        <v>1</v>
      </c>
      <c r="AD34" s="119">
        <v>1</v>
      </c>
      <c r="AE34" s="119">
        <v>1</v>
      </c>
      <c r="AF34" s="119">
        <v>1</v>
      </c>
      <c r="AG34" s="119">
        <v>1</v>
      </c>
      <c r="AH34" s="119">
        <v>1</v>
      </c>
      <c r="AI34" s="119">
        <v>1</v>
      </c>
      <c r="AJ34" s="119">
        <v>1</v>
      </c>
      <c r="AK34" s="119">
        <v>1</v>
      </c>
      <c r="AL34" s="119">
        <v>1</v>
      </c>
      <c r="AM34" s="119">
        <v>1</v>
      </c>
      <c r="AN34" s="119">
        <v>1</v>
      </c>
      <c r="AO34" s="119">
        <v>1</v>
      </c>
      <c r="AP34" s="119">
        <v>1</v>
      </c>
      <c r="AQ34" s="119">
        <v>1</v>
      </c>
      <c r="AR34" s="119">
        <v>1</v>
      </c>
      <c r="AS34" s="119">
        <v>1</v>
      </c>
      <c r="AT34" s="119">
        <v>1</v>
      </c>
      <c r="AU34" s="119">
        <v>1</v>
      </c>
      <c r="AV34" s="119">
        <v>1</v>
      </c>
      <c r="AW34" s="119">
        <v>1</v>
      </c>
      <c r="AX34" s="119">
        <v>1</v>
      </c>
      <c r="AY34" s="119">
        <v>1</v>
      </c>
      <c r="AZ34" s="119">
        <v>1</v>
      </c>
      <c r="BA34" s="119">
        <v>1</v>
      </c>
      <c r="BB34" s="119">
        <v>1</v>
      </c>
      <c r="BC34" s="119">
        <v>1</v>
      </c>
      <c r="BD34" s="119">
        <v>1</v>
      </c>
      <c r="BE34" s="119">
        <v>1</v>
      </c>
      <c r="BF34" s="119">
        <v>1</v>
      </c>
      <c r="BG34" s="119">
        <v>1</v>
      </c>
      <c r="BH34" s="119">
        <v>1</v>
      </c>
      <c r="BI34" s="119">
        <v>1</v>
      </c>
      <c r="BJ34" s="119">
        <v>1</v>
      </c>
      <c r="BK34" s="119">
        <v>1</v>
      </c>
      <c r="BL34" s="119">
        <v>1</v>
      </c>
      <c r="BM34" s="119">
        <v>1</v>
      </c>
      <c r="BN34" s="119">
        <v>1</v>
      </c>
      <c r="BO34" s="119">
        <v>1</v>
      </c>
      <c r="BP34" s="119">
        <v>1</v>
      </c>
      <c r="BQ34" s="119">
        <v>1</v>
      </c>
      <c r="BR34" s="119">
        <v>1</v>
      </c>
      <c r="BS34" s="119">
        <v>1</v>
      </c>
      <c r="BT34" s="119">
        <v>1</v>
      </c>
      <c r="BU34" s="119">
        <v>1</v>
      </c>
      <c r="BV34" s="119">
        <v>1</v>
      </c>
      <c r="BW34" s="119">
        <v>1</v>
      </c>
      <c r="BX34" s="119">
        <v>1</v>
      </c>
      <c r="BY34" s="119">
        <v>1</v>
      </c>
      <c r="BZ34" s="119">
        <v>1</v>
      </c>
      <c r="CA34" s="119">
        <v>1</v>
      </c>
      <c r="CB34" s="119">
        <v>1</v>
      </c>
      <c r="CC34" s="119">
        <v>1</v>
      </c>
      <c r="CD34" s="119">
        <v>1</v>
      </c>
      <c r="CE34" s="119">
        <v>1</v>
      </c>
      <c r="CF34" s="119">
        <v>1</v>
      </c>
      <c r="CG34" s="119">
        <v>1</v>
      </c>
      <c r="CH34" s="119">
        <v>1</v>
      </c>
      <c r="CI34" s="119">
        <v>1</v>
      </c>
      <c r="CJ34" s="119">
        <v>1</v>
      </c>
      <c r="CK34" s="119">
        <v>1</v>
      </c>
      <c r="CL34" s="119">
        <v>1</v>
      </c>
      <c r="CM34" s="119">
        <v>1</v>
      </c>
      <c r="CN34" s="119">
        <v>1</v>
      </c>
      <c r="CO34" s="119">
        <v>1</v>
      </c>
      <c r="CP34" s="119">
        <v>1</v>
      </c>
      <c r="CQ34" s="119">
        <v>1</v>
      </c>
    </row>
    <row r="35" spans="1:96" x14ac:dyDescent="0.3">
      <c r="A35" s="254"/>
      <c r="B35" s="59" t="s">
        <v>78</v>
      </c>
      <c r="C35" s="119">
        <v>0.94910052753229301</v>
      </c>
      <c r="D35" s="119">
        <v>1.0999032786115801</v>
      </c>
      <c r="E35" s="119">
        <v>1.0147470754063801</v>
      </c>
      <c r="F35" s="119">
        <v>0.95993893186881396</v>
      </c>
      <c r="G35" s="119">
        <v>1.0508279044215301</v>
      </c>
      <c r="H35" s="119">
        <v>1.04577594266856</v>
      </c>
      <c r="I35" s="119">
        <v>0.93320293005576005</v>
      </c>
      <c r="J35" s="119">
        <v>1.01495601220045</v>
      </c>
      <c r="K35" s="119">
        <v>0.944796589128167</v>
      </c>
      <c r="L35" s="119">
        <v>0.96232445023449287</v>
      </c>
      <c r="M35" s="119">
        <v>0.95714675785186398</v>
      </c>
      <c r="N35" s="119">
        <v>0.98403538815217795</v>
      </c>
      <c r="O35" s="119">
        <v>0.93047285589198503</v>
      </c>
      <c r="P35" s="119">
        <v>1.01341133758026</v>
      </c>
      <c r="Q35" s="119">
        <v>0.99433685216218892</v>
      </c>
      <c r="R35" s="119">
        <v>0.91909544221667405</v>
      </c>
      <c r="S35" s="119">
        <v>1.0491871719610399</v>
      </c>
      <c r="T35" s="119">
        <v>1.0633652189153699</v>
      </c>
      <c r="U35" s="119">
        <v>1.03193514054156</v>
      </c>
      <c r="V35" s="119">
        <v>0.93255733033450705</v>
      </c>
      <c r="W35" s="119">
        <v>0.94886570220172595</v>
      </c>
      <c r="X35" s="119">
        <v>0.98382319495765413</v>
      </c>
      <c r="Y35" s="119">
        <v>0.98681869836690705</v>
      </c>
      <c r="Z35" s="119">
        <v>1.00216632854048</v>
      </c>
      <c r="AA35" s="119">
        <v>1.0232298338957699</v>
      </c>
      <c r="AB35" s="119">
        <v>0.90526726118953404</v>
      </c>
      <c r="AC35" s="119">
        <v>0.96621867982938603</v>
      </c>
      <c r="AD35" s="119">
        <v>0.98863696111420396</v>
      </c>
      <c r="AE35" s="119">
        <v>0.99769552229733705</v>
      </c>
      <c r="AF35" s="119">
        <v>0.93163953124950105</v>
      </c>
      <c r="AG35" s="119">
        <v>0.94314878603793795</v>
      </c>
      <c r="AH35" s="119">
        <v>1.02030979642479</v>
      </c>
      <c r="AI35" s="119">
        <v>1.0109186722013701</v>
      </c>
      <c r="AJ35" s="119">
        <v>0.92167795333373803</v>
      </c>
      <c r="AK35" s="119">
        <v>0.96275639045035188</v>
      </c>
      <c r="AL35" s="119">
        <v>0.85047110230432799</v>
      </c>
      <c r="AM35" s="119">
        <v>0.98613566638120298</v>
      </c>
      <c r="AN35" s="119">
        <v>1.0115895802608701</v>
      </c>
      <c r="AO35" s="119">
        <v>0.96845042104459511</v>
      </c>
      <c r="AP35" s="119">
        <v>0.90957614523339503</v>
      </c>
      <c r="AQ35" s="119">
        <v>0.87355084911352898</v>
      </c>
      <c r="AR35" s="119">
        <v>0.93470876373989698</v>
      </c>
      <c r="AS35" s="119">
        <v>0.89972272880812998</v>
      </c>
      <c r="AT35" s="119">
        <v>0.94478613090702201</v>
      </c>
      <c r="AU35" s="119">
        <v>0.95773055961217102</v>
      </c>
      <c r="AV35" s="119">
        <v>0.91564494325521895</v>
      </c>
      <c r="AW35" s="119">
        <v>0.87462228285977395</v>
      </c>
      <c r="AX35" s="119">
        <v>0.85585349503017605</v>
      </c>
      <c r="AY35" s="119">
        <v>0.91334288299327404</v>
      </c>
      <c r="AZ35" s="119">
        <v>0.91343685855123402</v>
      </c>
      <c r="BA35" s="119">
        <v>0.97997835762181906</v>
      </c>
      <c r="BB35" s="119">
        <v>0.91134218548452794</v>
      </c>
      <c r="BC35" s="119">
        <v>0.97632172226198111</v>
      </c>
      <c r="BD35" s="119">
        <v>0.90078499965957803</v>
      </c>
      <c r="BE35" s="119">
        <v>0.91456375704418702</v>
      </c>
      <c r="BF35" s="119">
        <v>0.86669919321361</v>
      </c>
      <c r="BG35" s="119">
        <v>0.903510590583539</v>
      </c>
      <c r="BH35" s="119">
        <v>0.92245988160567904</v>
      </c>
      <c r="BI35" s="119">
        <v>0.869557628229924</v>
      </c>
      <c r="BJ35" s="119">
        <v>1.02382895378007</v>
      </c>
      <c r="BK35" s="119">
        <v>0.90506281832180702</v>
      </c>
      <c r="BL35" s="119">
        <v>0.87390434440443898</v>
      </c>
      <c r="BM35" s="119">
        <v>0.84349954128040305</v>
      </c>
      <c r="BN35" s="119">
        <v>0.86288500654704903</v>
      </c>
      <c r="BO35" s="119">
        <v>0.82385231233523104</v>
      </c>
      <c r="BP35" s="119">
        <v>0.94941004076630997</v>
      </c>
      <c r="BQ35" s="119">
        <v>0.90723641291353097</v>
      </c>
      <c r="BR35" s="119">
        <v>0.89845020858934999</v>
      </c>
      <c r="BS35" s="119">
        <v>0.89202845787093099</v>
      </c>
      <c r="BT35" s="119">
        <v>0.83228233067271595</v>
      </c>
      <c r="BU35" s="119">
        <v>0.861033182516032</v>
      </c>
      <c r="BV35" s="119">
        <v>0.90179629740549105</v>
      </c>
      <c r="BW35" s="119">
        <v>0.790221367172246</v>
      </c>
      <c r="BX35" s="119">
        <v>0.83976767296547805</v>
      </c>
      <c r="BY35" s="119">
        <v>0.86293730531837898</v>
      </c>
      <c r="BZ35" s="119">
        <v>0.88809568579002396</v>
      </c>
      <c r="CA35" s="119">
        <v>0.87212171924447601</v>
      </c>
      <c r="CB35" s="119">
        <v>0.84462287305323702</v>
      </c>
      <c r="CC35" s="119">
        <v>0.78786666969919905</v>
      </c>
      <c r="CD35" s="119">
        <v>0.85090655597529496</v>
      </c>
      <c r="CE35" s="119">
        <v>0.89434101130003296</v>
      </c>
      <c r="CF35" s="119">
        <v>0.83990104203715399</v>
      </c>
      <c r="CG35" s="119">
        <v>0.87682584925472096</v>
      </c>
      <c r="CH35" s="119">
        <v>0.81039429902946303</v>
      </c>
      <c r="CI35" s="119">
        <v>0.84264283022502195</v>
      </c>
      <c r="CJ35" s="119">
        <v>0.82157320558416702</v>
      </c>
      <c r="CK35" s="119">
        <v>0.87267268230705997</v>
      </c>
      <c r="CL35" s="119">
        <v>0.80982095387123398</v>
      </c>
      <c r="CM35" s="119">
        <v>0.82919191779433998</v>
      </c>
      <c r="CN35" s="119">
        <v>0.852725821162721</v>
      </c>
      <c r="CO35" s="119">
        <v>0.68658944784667197</v>
      </c>
      <c r="CP35" s="119">
        <v>0.81398293161218205</v>
      </c>
      <c r="CQ35" s="119">
        <v>0.82607895987855295</v>
      </c>
    </row>
    <row r="36" spans="1:96" x14ac:dyDescent="0.3">
      <c r="A36" s="254"/>
      <c r="B36" s="59" t="s">
        <v>96</v>
      </c>
      <c r="C36" s="119">
        <v>1.0026910557706175</v>
      </c>
      <c r="D36" s="119">
        <v>1.0048083975658411</v>
      </c>
      <c r="E36" s="119">
        <v>1.002568117408051</v>
      </c>
      <c r="F36" s="119">
        <v>0.98796596538949244</v>
      </c>
      <c r="G36" s="119">
        <v>1.0094138958696099</v>
      </c>
      <c r="H36" s="119">
        <v>0.99930482049820701</v>
      </c>
      <c r="I36" s="119">
        <v>0.99583631759951896</v>
      </c>
      <c r="J36" s="119">
        <v>0.98388754484878105</v>
      </c>
      <c r="K36" s="119">
        <v>1.01420946188664</v>
      </c>
      <c r="L36" s="119">
        <v>0.99642897085430704</v>
      </c>
      <c r="M36" s="119">
        <v>1.0060058291119134</v>
      </c>
      <c r="N36" s="119">
        <v>1.0018910599271251</v>
      </c>
      <c r="O36" s="119">
        <v>0.98915808434472496</v>
      </c>
      <c r="P36" s="119">
        <v>0.97768400897443553</v>
      </c>
      <c r="Q36" s="119">
        <v>1.006718641995745</v>
      </c>
      <c r="R36" s="119">
        <v>1.0045971117895169</v>
      </c>
      <c r="S36" s="119">
        <v>1.0118416848252201</v>
      </c>
      <c r="T36" s="119">
        <v>0.99796669420633</v>
      </c>
      <c r="U36" s="119">
        <v>1.0250343500202701</v>
      </c>
      <c r="V36" s="119">
        <v>1.0126357233031851</v>
      </c>
      <c r="W36" s="119">
        <v>1.006648498287475</v>
      </c>
      <c r="X36" s="119">
        <v>1.01118784596905</v>
      </c>
      <c r="Y36" s="119">
        <v>1.04325225677172</v>
      </c>
      <c r="Z36" s="119">
        <v>1.0192504475064399</v>
      </c>
      <c r="AA36" s="119">
        <v>1.0174356175577102</v>
      </c>
      <c r="AB36" s="119">
        <v>1.0028682776068165</v>
      </c>
      <c r="AC36" s="119">
        <v>1.0404916256072549</v>
      </c>
      <c r="AD36" s="119">
        <v>1.01913341234548</v>
      </c>
      <c r="AE36" s="119">
        <v>1.026026250857935</v>
      </c>
      <c r="AF36" s="119">
        <v>1.0150195586219646</v>
      </c>
      <c r="AG36" s="119">
        <v>1.0288212907421102</v>
      </c>
      <c r="AH36" s="119">
        <v>1.042587104962025</v>
      </c>
      <c r="AI36" s="119">
        <v>1.0130898425574806</v>
      </c>
      <c r="AJ36" s="119">
        <v>1.0065386044462865</v>
      </c>
      <c r="AK36" s="119">
        <v>1.05719395763975</v>
      </c>
      <c r="AL36" s="119">
        <v>1.0332930282257249</v>
      </c>
      <c r="AM36" s="119">
        <v>1.0503853129153948</v>
      </c>
      <c r="AN36" s="119">
        <v>1.0274699728726802</v>
      </c>
      <c r="AO36" s="119">
        <v>1.0267592592328398</v>
      </c>
      <c r="AP36" s="119">
        <v>1.02467335035539</v>
      </c>
      <c r="AQ36" s="119">
        <v>1.0124126227848125</v>
      </c>
      <c r="AR36" s="119">
        <v>1.0394532337931151</v>
      </c>
      <c r="AS36" s="119">
        <v>1.024905853809486</v>
      </c>
      <c r="AT36" s="119">
        <v>1.0246259365569701</v>
      </c>
      <c r="AU36" s="119">
        <v>1.0519446480007502</v>
      </c>
      <c r="AV36" s="119">
        <v>1.03022481500268</v>
      </c>
      <c r="AW36" s="119">
        <v>1.02531389271594</v>
      </c>
      <c r="AX36" s="119">
        <v>1.0454345332475352</v>
      </c>
      <c r="AY36" s="119">
        <v>1.02930734256686</v>
      </c>
      <c r="AZ36" s="119">
        <v>1.064399247880655</v>
      </c>
      <c r="BA36" s="119">
        <v>1.05632199523148</v>
      </c>
      <c r="BB36" s="119">
        <v>1.05719342621417</v>
      </c>
      <c r="BC36" s="119">
        <v>1.0293227834669549</v>
      </c>
      <c r="BD36" s="119">
        <v>1.029546307045875</v>
      </c>
      <c r="BE36" s="119">
        <v>1.049502768601835</v>
      </c>
      <c r="BF36" s="119">
        <v>1.030685585632418</v>
      </c>
      <c r="BG36" s="119">
        <v>1.0720149650194801</v>
      </c>
      <c r="BH36" s="119">
        <v>1.0440640942751549</v>
      </c>
      <c r="BI36" s="119">
        <v>1.0571818491680749</v>
      </c>
      <c r="BJ36" s="119">
        <v>1.07606494486796</v>
      </c>
      <c r="BK36" s="119">
        <v>1.04170159604359</v>
      </c>
      <c r="BL36" s="119">
        <v>1.031814981147491</v>
      </c>
      <c r="BM36" s="119">
        <v>1.035284501042415</v>
      </c>
      <c r="BN36" s="119">
        <v>1.0594062903147949</v>
      </c>
      <c r="BO36" s="119">
        <v>1.0524390502033301</v>
      </c>
      <c r="BP36" s="119">
        <v>1.0605239917125699</v>
      </c>
      <c r="BQ36" s="119">
        <v>1.0537900372785098</v>
      </c>
      <c r="BR36" s="119">
        <v>1.0621745340715849</v>
      </c>
      <c r="BS36" s="119">
        <v>1.0526445308957251</v>
      </c>
      <c r="BT36" s="119">
        <v>1.030567687246857</v>
      </c>
      <c r="BU36" s="119">
        <v>1.0358774772795551</v>
      </c>
      <c r="BV36" s="119">
        <v>1.0584859744832</v>
      </c>
      <c r="BW36" s="119">
        <v>1.021109602592045</v>
      </c>
      <c r="BX36" s="119">
        <v>1.0535118932094201</v>
      </c>
      <c r="BY36" s="119">
        <v>1.0758432501402448</v>
      </c>
      <c r="BZ36" s="119">
        <v>1.0700389122503702</v>
      </c>
      <c r="CA36" s="119">
        <v>1.0759336732014599</v>
      </c>
      <c r="CB36" s="119">
        <v>1.0396764094513851</v>
      </c>
      <c r="CC36" s="119">
        <v>1.0700629702065552</v>
      </c>
      <c r="CD36" s="119">
        <v>1.0683246231068502</v>
      </c>
      <c r="CE36" s="119">
        <v>1.0844185487810099</v>
      </c>
      <c r="CF36" s="119">
        <v>1.06953103129847</v>
      </c>
      <c r="CG36" s="119">
        <v>1.099918314323455</v>
      </c>
      <c r="CH36" s="119">
        <v>1.0552326195074651</v>
      </c>
      <c r="CI36" s="119">
        <v>1.07542149340932</v>
      </c>
      <c r="CJ36" s="119">
        <v>1.0672541887838749</v>
      </c>
      <c r="CK36" s="119">
        <v>1.0974522759041552</v>
      </c>
      <c r="CL36" s="119">
        <v>1.06242670029032</v>
      </c>
      <c r="CM36" s="119">
        <v>1.085186795139035</v>
      </c>
      <c r="CN36" s="119">
        <v>1.0762434529973</v>
      </c>
      <c r="CO36" s="119">
        <v>1.0462323506658615</v>
      </c>
      <c r="CP36" s="119">
        <v>1.06986923959698</v>
      </c>
      <c r="CQ36" s="119">
        <v>1.09238613060689</v>
      </c>
    </row>
    <row r="37" spans="1:96" x14ac:dyDescent="0.3">
      <c r="A37" s="254"/>
      <c r="B37" s="59" t="s">
        <v>80</v>
      </c>
      <c r="C37" s="119">
        <v>1</v>
      </c>
      <c r="D37" s="119">
        <v>1</v>
      </c>
      <c r="E37" s="119">
        <v>1</v>
      </c>
      <c r="F37" s="119">
        <v>1</v>
      </c>
      <c r="G37" s="119">
        <v>1</v>
      </c>
      <c r="H37" s="119">
        <v>1</v>
      </c>
      <c r="I37" s="119">
        <v>1</v>
      </c>
      <c r="J37" s="119">
        <v>1</v>
      </c>
      <c r="K37" s="119">
        <v>1</v>
      </c>
      <c r="L37" s="119">
        <v>1</v>
      </c>
      <c r="M37" s="119">
        <v>1</v>
      </c>
      <c r="N37" s="119">
        <v>1</v>
      </c>
      <c r="O37" s="119">
        <v>1</v>
      </c>
      <c r="P37" s="119">
        <v>1</v>
      </c>
      <c r="Q37" s="119">
        <v>1</v>
      </c>
      <c r="R37" s="119">
        <v>1</v>
      </c>
      <c r="S37" s="119">
        <v>1</v>
      </c>
      <c r="T37" s="119">
        <v>1</v>
      </c>
      <c r="U37" s="119">
        <v>1</v>
      </c>
      <c r="V37" s="119">
        <v>1</v>
      </c>
      <c r="W37" s="119">
        <v>1</v>
      </c>
      <c r="X37" s="119">
        <v>1</v>
      </c>
      <c r="Y37" s="119">
        <v>1</v>
      </c>
      <c r="Z37" s="119">
        <v>1</v>
      </c>
      <c r="AA37" s="119">
        <v>1</v>
      </c>
      <c r="AB37" s="119">
        <v>1</v>
      </c>
      <c r="AC37" s="119">
        <v>1</v>
      </c>
      <c r="AD37" s="119">
        <v>1</v>
      </c>
      <c r="AE37" s="119">
        <v>1</v>
      </c>
      <c r="AF37" s="119">
        <v>1</v>
      </c>
      <c r="AG37" s="119">
        <v>1</v>
      </c>
      <c r="AH37" s="119">
        <v>1</v>
      </c>
      <c r="AI37" s="119">
        <v>1</v>
      </c>
      <c r="AJ37" s="119">
        <v>1</v>
      </c>
      <c r="AK37" s="119">
        <v>1</v>
      </c>
      <c r="AL37" s="119">
        <v>1</v>
      </c>
      <c r="AM37" s="119">
        <v>1</v>
      </c>
      <c r="AN37" s="119">
        <v>1</v>
      </c>
      <c r="AO37" s="119">
        <v>1</v>
      </c>
      <c r="AP37" s="119">
        <v>1</v>
      </c>
      <c r="AQ37" s="119">
        <v>1</v>
      </c>
      <c r="AR37" s="119">
        <v>1</v>
      </c>
      <c r="AS37" s="119">
        <v>1</v>
      </c>
      <c r="AT37" s="119">
        <v>1</v>
      </c>
      <c r="AU37" s="119">
        <v>1</v>
      </c>
      <c r="AV37" s="119">
        <v>1</v>
      </c>
      <c r="AW37" s="119">
        <v>1</v>
      </c>
      <c r="AX37" s="119">
        <v>1</v>
      </c>
      <c r="AY37" s="119">
        <v>1</v>
      </c>
      <c r="AZ37" s="119">
        <v>1</v>
      </c>
      <c r="BA37" s="119">
        <v>1</v>
      </c>
      <c r="BB37" s="119">
        <v>1</v>
      </c>
      <c r="BC37" s="119">
        <v>1</v>
      </c>
      <c r="BD37" s="119">
        <v>1</v>
      </c>
      <c r="BE37" s="119">
        <v>1</v>
      </c>
      <c r="BF37" s="119">
        <v>1</v>
      </c>
      <c r="BG37" s="119">
        <v>1</v>
      </c>
      <c r="BH37" s="119">
        <v>1</v>
      </c>
      <c r="BI37" s="119">
        <v>1</v>
      </c>
      <c r="BJ37" s="119">
        <v>1</v>
      </c>
      <c r="BK37" s="119">
        <v>1</v>
      </c>
      <c r="BL37" s="119">
        <v>1</v>
      </c>
      <c r="BM37" s="119">
        <v>1</v>
      </c>
      <c r="BN37" s="119">
        <v>1</v>
      </c>
      <c r="BO37" s="119">
        <v>1</v>
      </c>
      <c r="BP37" s="119">
        <v>1</v>
      </c>
      <c r="BQ37" s="119">
        <v>1</v>
      </c>
      <c r="BR37" s="119">
        <v>1</v>
      </c>
      <c r="BS37" s="119">
        <v>1</v>
      </c>
      <c r="BT37" s="119">
        <v>1</v>
      </c>
      <c r="BU37" s="119">
        <v>1</v>
      </c>
      <c r="BV37" s="119">
        <v>1</v>
      </c>
      <c r="BW37" s="119">
        <v>1</v>
      </c>
      <c r="BX37" s="119">
        <v>1</v>
      </c>
      <c r="BY37" s="119">
        <v>1</v>
      </c>
      <c r="BZ37" s="119">
        <v>1</v>
      </c>
      <c r="CA37" s="119">
        <v>1</v>
      </c>
      <c r="CB37" s="119">
        <v>1</v>
      </c>
      <c r="CC37" s="119">
        <v>1</v>
      </c>
      <c r="CD37" s="119">
        <v>1</v>
      </c>
      <c r="CE37" s="119">
        <v>1</v>
      </c>
      <c r="CF37" s="119">
        <v>1</v>
      </c>
      <c r="CG37" s="119">
        <v>1</v>
      </c>
      <c r="CH37" s="119">
        <v>1</v>
      </c>
      <c r="CI37" s="119">
        <v>1</v>
      </c>
      <c r="CJ37" s="119">
        <v>1</v>
      </c>
      <c r="CK37" s="119">
        <v>1</v>
      </c>
      <c r="CL37" s="119">
        <v>1</v>
      </c>
      <c r="CM37" s="119">
        <v>1</v>
      </c>
      <c r="CN37" s="119">
        <v>1</v>
      </c>
      <c r="CO37" s="119">
        <v>1</v>
      </c>
      <c r="CP37" s="119">
        <v>1</v>
      </c>
      <c r="CQ37" s="119">
        <v>1</v>
      </c>
    </row>
    <row r="38" spans="1:96" x14ac:dyDescent="0.3">
      <c r="A38" s="254"/>
      <c r="B38" s="59" t="s">
        <v>81</v>
      </c>
      <c r="C38" s="119">
        <v>1</v>
      </c>
      <c r="D38" s="119">
        <v>1</v>
      </c>
      <c r="E38" s="119">
        <v>1</v>
      </c>
      <c r="F38" s="119">
        <v>1</v>
      </c>
      <c r="G38" s="119">
        <v>1</v>
      </c>
      <c r="H38" s="119">
        <v>1</v>
      </c>
      <c r="I38" s="119">
        <v>1</v>
      </c>
      <c r="J38" s="119">
        <v>1</v>
      </c>
      <c r="K38" s="119">
        <v>1</v>
      </c>
      <c r="L38" s="119">
        <v>1</v>
      </c>
      <c r="M38" s="119">
        <v>1</v>
      </c>
      <c r="N38" s="119">
        <v>1</v>
      </c>
      <c r="O38" s="119">
        <v>1</v>
      </c>
      <c r="P38" s="119">
        <v>1</v>
      </c>
      <c r="Q38" s="119">
        <v>1</v>
      </c>
      <c r="R38" s="119">
        <v>1</v>
      </c>
      <c r="S38" s="119">
        <v>1</v>
      </c>
      <c r="T38" s="119">
        <v>1</v>
      </c>
      <c r="U38" s="119">
        <v>1</v>
      </c>
      <c r="V38" s="119">
        <v>1</v>
      </c>
      <c r="W38" s="119">
        <v>1</v>
      </c>
      <c r="X38" s="119">
        <v>1</v>
      </c>
      <c r="Y38" s="119">
        <v>1</v>
      </c>
      <c r="Z38" s="119">
        <v>1</v>
      </c>
      <c r="AA38" s="119">
        <v>1</v>
      </c>
      <c r="AB38" s="119">
        <v>1</v>
      </c>
      <c r="AC38" s="119">
        <v>1</v>
      </c>
      <c r="AD38" s="119">
        <v>1</v>
      </c>
      <c r="AE38" s="119">
        <v>1</v>
      </c>
      <c r="AF38" s="119">
        <v>1</v>
      </c>
      <c r="AG38" s="119">
        <v>1</v>
      </c>
      <c r="AH38" s="119">
        <v>1</v>
      </c>
      <c r="AI38" s="119">
        <v>1</v>
      </c>
      <c r="AJ38" s="119">
        <v>1</v>
      </c>
      <c r="AK38" s="119">
        <v>1</v>
      </c>
      <c r="AL38" s="119">
        <v>1</v>
      </c>
      <c r="AM38" s="119">
        <v>1</v>
      </c>
      <c r="AN38" s="119">
        <v>1</v>
      </c>
      <c r="AO38" s="119">
        <v>1</v>
      </c>
      <c r="AP38" s="119">
        <v>1</v>
      </c>
      <c r="AQ38" s="119">
        <v>1</v>
      </c>
      <c r="AR38" s="119">
        <v>1</v>
      </c>
      <c r="AS38" s="119">
        <v>1</v>
      </c>
      <c r="AT38" s="119">
        <v>1</v>
      </c>
      <c r="AU38" s="119">
        <v>1</v>
      </c>
      <c r="AV38" s="119">
        <v>1</v>
      </c>
      <c r="AW38" s="119">
        <v>1</v>
      </c>
      <c r="AX38" s="119">
        <v>1</v>
      </c>
      <c r="AY38" s="119">
        <v>1</v>
      </c>
      <c r="AZ38" s="119">
        <v>1</v>
      </c>
      <c r="BA38" s="119">
        <v>1</v>
      </c>
      <c r="BB38" s="119">
        <v>1</v>
      </c>
      <c r="BC38" s="119">
        <v>1</v>
      </c>
      <c r="BD38" s="119">
        <v>1</v>
      </c>
      <c r="BE38" s="119">
        <v>1</v>
      </c>
      <c r="BF38" s="119">
        <v>1</v>
      </c>
      <c r="BG38" s="119">
        <v>1</v>
      </c>
      <c r="BH38" s="119">
        <v>1</v>
      </c>
      <c r="BI38" s="119">
        <v>1</v>
      </c>
      <c r="BJ38" s="119">
        <v>1</v>
      </c>
      <c r="BK38" s="119">
        <v>1</v>
      </c>
      <c r="BL38" s="119">
        <v>1</v>
      </c>
      <c r="BM38" s="119">
        <v>1</v>
      </c>
      <c r="BN38" s="119">
        <v>1</v>
      </c>
      <c r="BO38" s="119">
        <v>1</v>
      </c>
      <c r="BP38" s="119">
        <v>1</v>
      </c>
      <c r="BQ38" s="119">
        <v>1</v>
      </c>
      <c r="BR38" s="119">
        <v>1</v>
      </c>
      <c r="BS38" s="119">
        <v>1</v>
      </c>
      <c r="BT38" s="119">
        <v>1</v>
      </c>
      <c r="BU38" s="119">
        <v>1</v>
      </c>
      <c r="BV38" s="119">
        <v>1</v>
      </c>
      <c r="BW38" s="119">
        <v>1</v>
      </c>
      <c r="BX38" s="119">
        <v>1</v>
      </c>
      <c r="BY38" s="119">
        <v>1</v>
      </c>
      <c r="BZ38" s="119">
        <v>1</v>
      </c>
      <c r="CA38" s="119">
        <v>1</v>
      </c>
      <c r="CB38" s="119">
        <v>1</v>
      </c>
      <c r="CC38" s="119">
        <v>1</v>
      </c>
      <c r="CD38" s="119">
        <v>1</v>
      </c>
      <c r="CE38" s="119">
        <v>1</v>
      </c>
      <c r="CF38" s="119">
        <v>1</v>
      </c>
      <c r="CG38" s="119">
        <v>1</v>
      </c>
      <c r="CH38" s="119">
        <v>1</v>
      </c>
      <c r="CI38" s="119">
        <v>1</v>
      </c>
      <c r="CJ38" s="119">
        <v>1</v>
      </c>
      <c r="CK38" s="119">
        <v>1</v>
      </c>
      <c r="CL38" s="119">
        <v>1</v>
      </c>
      <c r="CM38" s="119">
        <v>1</v>
      </c>
      <c r="CN38" s="119">
        <v>1</v>
      </c>
      <c r="CO38" s="119">
        <v>1</v>
      </c>
      <c r="CP38" s="119">
        <v>1</v>
      </c>
      <c r="CQ38" s="119">
        <v>1</v>
      </c>
    </row>
    <row r="39" spans="1:96" x14ac:dyDescent="0.3">
      <c r="A39" s="254"/>
      <c r="B39" s="59" t="s">
        <v>82</v>
      </c>
      <c r="C39" s="119">
        <v>1.00160398703464</v>
      </c>
      <c r="D39" s="119">
        <v>1.00893048034346</v>
      </c>
      <c r="E39" s="119">
        <v>1.03053290967533</v>
      </c>
      <c r="F39" s="119">
        <v>0.9840790927878289</v>
      </c>
      <c r="G39" s="119">
        <v>0.92826911946539814</v>
      </c>
      <c r="H39" s="119">
        <v>0.99326249498437902</v>
      </c>
      <c r="I39" s="119">
        <v>1.07833730320014</v>
      </c>
      <c r="J39" s="119">
        <v>1.0318544850546201</v>
      </c>
      <c r="K39" s="119">
        <v>0.9511298613234711</v>
      </c>
      <c r="L39" s="119">
        <v>1.05083572415626</v>
      </c>
      <c r="M39" s="119">
        <v>1.05053330945506</v>
      </c>
      <c r="N39" s="119">
        <v>0.95561031098091498</v>
      </c>
      <c r="O39" s="119">
        <v>1.07866642780329</v>
      </c>
      <c r="P39" s="119">
        <v>0.96872682549944011</v>
      </c>
      <c r="Q39" s="119">
        <v>0.96263807652716304</v>
      </c>
      <c r="R39" s="119">
        <v>0.97391798938196517</v>
      </c>
      <c r="S39" s="119">
        <v>0.93395524430358301</v>
      </c>
      <c r="T39" s="119">
        <v>1.06594772076429</v>
      </c>
      <c r="U39" s="119">
        <v>0.92977330339878284</v>
      </c>
      <c r="V39" s="119">
        <v>0.99917758633368892</v>
      </c>
      <c r="W39" s="119">
        <v>1.01202010770108</v>
      </c>
      <c r="X39" s="119">
        <v>1.0705851374917901</v>
      </c>
      <c r="Y39" s="119">
        <v>0.99348106984905016</v>
      </c>
      <c r="Z39" s="119">
        <v>0.97306798483665913</v>
      </c>
      <c r="AA39" s="119">
        <v>1.06284038940085</v>
      </c>
      <c r="AB39" s="119">
        <v>1.0006334461396</v>
      </c>
      <c r="AC39" s="119">
        <v>1.0815851831712</v>
      </c>
      <c r="AD39" s="119">
        <v>1.09878171444616</v>
      </c>
      <c r="AE39" s="119">
        <v>1.0180453409163801</v>
      </c>
      <c r="AF39" s="119">
        <v>0.91628503595826705</v>
      </c>
      <c r="AG39" s="119">
        <v>0.99117141564894695</v>
      </c>
      <c r="AH39" s="119">
        <v>1.0305303600480999</v>
      </c>
      <c r="AI39" s="119">
        <v>0.93158845339605112</v>
      </c>
      <c r="AJ39" s="119">
        <v>1.13161387663575</v>
      </c>
      <c r="AK39" s="119">
        <v>1.1584435202879799</v>
      </c>
      <c r="AL39" s="119">
        <v>1.1127414352207401</v>
      </c>
      <c r="AM39" s="119">
        <v>1.06642468771034</v>
      </c>
      <c r="AN39" s="119">
        <v>1.00095579188456</v>
      </c>
      <c r="AO39" s="119">
        <v>1.03320339812182</v>
      </c>
      <c r="AP39" s="119">
        <v>1.03499027151822</v>
      </c>
      <c r="AQ39" s="119">
        <v>1.1108444710233101</v>
      </c>
      <c r="AR39" s="119">
        <v>1.0651729310937399</v>
      </c>
      <c r="AS39" s="119">
        <v>1.12214275616127</v>
      </c>
      <c r="AT39" s="119">
        <v>1.0980852549756299</v>
      </c>
      <c r="AU39" s="119">
        <v>0.94798662155688096</v>
      </c>
      <c r="AV39" s="119">
        <v>1.0730000557742201</v>
      </c>
      <c r="AW39" s="119">
        <v>1.0843741742853401</v>
      </c>
      <c r="AX39" s="119">
        <v>1.1186077166277399</v>
      </c>
      <c r="AY39" s="119">
        <v>1.0546089491484101</v>
      </c>
      <c r="AZ39" s="119">
        <v>1.0412396884338699</v>
      </c>
      <c r="BA39" s="119">
        <v>1.05381999461269</v>
      </c>
      <c r="BB39" s="119">
        <v>1.07253858818729</v>
      </c>
      <c r="BC39" s="119">
        <v>1.0779292238978599</v>
      </c>
      <c r="BD39" s="119">
        <v>1.04060066616393</v>
      </c>
      <c r="BE39" s="119">
        <v>1.1132071804678101</v>
      </c>
      <c r="BF39" s="119">
        <v>1.1121618035170899</v>
      </c>
      <c r="BG39" s="119">
        <v>1.0012918101636299</v>
      </c>
      <c r="BH39" s="119">
        <v>1.07807507552435</v>
      </c>
      <c r="BI39" s="119">
        <v>1.1335011112171001</v>
      </c>
      <c r="BJ39" s="119">
        <v>1.0691977788745699</v>
      </c>
      <c r="BK39" s="119">
        <v>0.99071544378506204</v>
      </c>
      <c r="BL39" s="119">
        <v>1.0926239453123801</v>
      </c>
      <c r="BM39" s="119">
        <v>1.13486100954191</v>
      </c>
      <c r="BN39" s="119">
        <v>1.12588259459415</v>
      </c>
      <c r="BO39" s="119">
        <v>1.1226070721529899</v>
      </c>
      <c r="BP39" s="119">
        <v>1.06751215552975</v>
      </c>
      <c r="BQ39" s="119">
        <v>1.11263800297472</v>
      </c>
      <c r="BR39" s="119">
        <v>0.95740243308363893</v>
      </c>
      <c r="BS39" s="119">
        <v>1.11684150307067</v>
      </c>
      <c r="BT39" s="119">
        <v>1.05286409354883</v>
      </c>
      <c r="BU39" s="119">
        <v>1.2034444177332499</v>
      </c>
      <c r="BV39" s="119">
        <v>1.13202213305609</v>
      </c>
      <c r="BW39" s="119">
        <v>1.17631622933035</v>
      </c>
      <c r="BX39" s="119">
        <v>1.2048646372773599</v>
      </c>
      <c r="BY39" s="119">
        <v>1.09327923975438</v>
      </c>
      <c r="BZ39" s="119">
        <v>1.12573435397639</v>
      </c>
      <c r="CA39" s="119">
        <v>1.2108763336236199</v>
      </c>
      <c r="CB39" s="119">
        <v>1.1669616644651299</v>
      </c>
      <c r="CC39" s="119">
        <v>1.1509233135935399</v>
      </c>
      <c r="CD39" s="119">
        <v>1.14499918836131</v>
      </c>
      <c r="CE39" s="119">
        <v>1.06062708441622</v>
      </c>
      <c r="CF39" s="119">
        <v>0.98388756395127097</v>
      </c>
      <c r="CG39" s="119">
        <v>1.14017866073184</v>
      </c>
      <c r="CH39" s="119">
        <v>1.16328425645511</v>
      </c>
      <c r="CI39" s="119">
        <v>1.1441985721071899</v>
      </c>
      <c r="CJ39" s="119">
        <v>1.2014678403516099</v>
      </c>
      <c r="CK39" s="119">
        <v>1.1510575562876899</v>
      </c>
      <c r="CL39" s="119">
        <v>1.1959886317578301</v>
      </c>
      <c r="CM39" s="119">
        <v>1.2317522574767501</v>
      </c>
      <c r="CN39" s="119">
        <v>1.2247397571823699</v>
      </c>
      <c r="CO39" s="119">
        <v>1.2633314910139599</v>
      </c>
      <c r="CP39" s="119">
        <v>1.1487724957037</v>
      </c>
      <c r="CQ39" s="119">
        <v>1.1889004558026299</v>
      </c>
    </row>
    <row r="40" spans="1:96" x14ac:dyDescent="0.3">
      <c r="A40" s="254"/>
      <c r="B40" s="59" t="s">
        <v>83</v>
      </c>
      <c r="C40" s="119">
        <v>1</v>
      </c>
      <c r="D40" s="119">
        <v>1</v>
      </c>
      <c r="E40" s="119">
        <v>1</v>
      </c>
      <c r="F40" s="119">
        <v>1</v>
      </c>
      <c r="G40" s="119">
        <v>1</v>
      </c>
      <c r="H40" s="119">
        <v>1</v>
      </c>
      <c r="I40" s="119">
        <v>1</v>
      </c>
      <c r="J40" s="119">
        <v>1</v>
      </c>
      <c r="K40" s="119">
        <v>1</v>
      </c>
      <c r="L40" s="119">
        <v>1</v>
      </c>
      <c r="M40" s="119">
        <v>1</v>
      </c>
      <c r="N40" s="119">
        <v>1</v>
      </c>
      <c r="O40" s="119">
        <v>1</v>
      </c>
      <c r="P40" s="119">
        <v>1</v>
      </c>
      <c r="Q40" s="119">
        <v>1</v>
      </c>
      <c r="R40" s="119">
        <v>1</v>
      </c>
      <c r="S40" s="119">
        <v>1</v>
      </c>
      <c r="T40" s="119">
        <v>1</v>
      </c>
      <c r="U40" s="119">
        <v>1</v>
      </c>
      <c r="V40" s="119">
        <v>1</v>
      </c>
      <c r="W40" s="119">
        <v>1</v>
      </c>
      <c r="X40" s="119">
        <v>1</v>
      </c>
      <c r="Y40" s="119">
        <v>1</v>
      </c>
      <c r="Z40" s="119">
        <v>1</v>
      </c>
      <c r="AA40" s="119">
        <v>1</v>
      </c>
      <c r="AB40" s="119">
        <v>1</v>
      </c>
      <c r="AC40" s="119">
        <v>1</v>
      </c>
      <c r="AD40" s="119">
        <v>1</v>
      </c>
      <c r="AE40" s="119">
        <v>1</v>
      </c>
      <c r="AF40" s="119">
        <v>1</v>
      </c>
      <c r="AG40" s="119">
        <v>1</v>
      </c>
      <c r="AH40" s="119">
        <v>1</v>
      </c>
      <c r="AI40" s="119">
        <v>1</v>
      </c>
      <c r="AJ40" s="119">
        <v>1</v>
      </c>
      <c r="AK40" s="119">
        <v>1</v>
      </c>
      <c r="AL40" s="119">
        <v>1</v>
      </c>
      <c r="AM40" s="119">
        <v>1</v>
      </c>
      <c r="AN40" s="119">
        <v>1</v>
      </c>
      <c r="AO40" s="119">
        <v>1</v>
      </c>
      <c r="AP40" s="119">
        <v>1</v>
      </c>
      <c r="AQ40" s="119">
        <v>1</v>
      </c>
      <c r="AR40" s="119">
        <v>1</v>
      </c>
      <c r="AS40" s="119">
        <v>1</v>
      </c>
      <c r="AT40" s="119">
        <v>1</v>
      </c>
      <c r="AU40" s="119">
        <v>1</v>
      </c>
      <c r="AV40" s="119">
        <v>1</v>
      </c>
      <c r="AW40" s="119">
        <v>1</v>
      </c>
      <c r="AX40" s="119">
        <v>1</v>
      </c>
      <c r="AY40" s="119">
        <v>1</v>
      </c>
      <c r="AZ40" s="119">
        <v>1</v>
      </c>
      <c r="BA40" s="119">
        <v>1</v>
      </c>
      <c r="BB40" s="119">
        <v>1</v>
      </c>
      <c r="BC40" s="119">
        <v>1</v>
      </c>
      <c r="BD40" s="119">
        <v>1</v>
      </c>
      <c r="BE40" s="119">
        <v>1</v>
      </c>
      <c r="BF40" s="119">
        <v>1</v>
      </c>
      <c r="BG40" s="119">
        <v>1</v>
      </c>
      <c r="BH40" s="119">
        <v>1</v>
      </c>
      <c r="BI40" s="119">
        <v>1</v>
      </c>
      <c r="BJ40" s="119">
        <v>1</v>
      </c>
      <c r="BK40" s="119">
        <v>1</v>
      </c>
      <c r="BL40" s="119">
        <v>1</v>
      </c>
      <c r="BM40" s="119">
        <v>1</v>
      </c>
      <c r="BN40" s="119">
        <v>1</v>
      </c>
      <c r="BO40" s="119">
        <v>1</v>
      </c>
      <c r="BP40" s="119">
        <v>1</v>
      </c>
      <c r="BQ40" s="119">
        <v>1</v>
      </c>
      <c r="BR40" s="119">
        <v>1</v>
      </c>
      <c r="BS40" s="119">
        <v>1</v>
      </c>
      <c r="BT40" s="119">
        <v>1</v>
      </c>
      <c r="BU40" s="119">
        <v>1</v>
      </c>
      <c r="BV40" s="119">
        <v>1</v>
      </c>
      <c r="BW40" s="119">
        <v>1</v>
      </c>
      <c r="BX40" s="119">
        <v>1</v>
      </c>
      <c r="BY40" s="119">
        <v>1</v>
      </c>
      <c r="BZ40" s="119">
        <v>1</v>
      </c>
      <c r="CA40" s="119">
        <v>1</v>
      </c>
      <c r="CB40" s="119">
        <v>1</v>
      </c>
      <c r="CC40" s="119">
        <v>1</v>
      </c>
      <c r="CD40" s="119">
        <v>1</v>
      </c>
      <c r="CE40" s="119">
        <v>1</v>
      </c>
      <c r="CF40" s="119">
        <v>1</v>
      </c>
      <c r="CG40" s="119">
        <v>1</v>
      </c>
      <c r="CH40" s="119">
        <v>1</v>
      </c>
      <c r="CI40" s="119">
        <v>1</v>
      </c>
      <c r="CJ40" s="119">
        <v>1</v>
      </c>
      <c r="CK40" s="119">
        <v>1</v>
      </c>
      <c r="CL40" s="119">
        <v>1</v>
      </c>
      <c r="CM40" s="119">
        <v>1</v>
      </c>
      <c r="CN40" s="119">
        <v>1</v>
      </c>
      <c r="CO40" s="119">
        <v>1</v>
      </c>
      <c r="CP40" s="119">
        <v>1</v>
      </c>
      <c r="CQ40" s="119">
        <v>1</v>
      </c>
    </row>
    <row r="41" spans="1:96" x14ac:dyDescent="0.3">
      <c r="A41" s="255"/>
      <c r="B41" s="59" t="s">
        <v>84</v>
      </c>
      <c r="C41" s="119">
        <v>1</v>
      </c>
      <c r="D41" s="119">
        <v>1</v>
      </c>
      <c r="E41" s="119">
        <v>1</v>
      </c>
      <c r="F41" s="119">
        <v>1</v>
      </c>
      <c r="G41" s="119">
        <v>1</v>
      </c>
      <c r="H41" s="119">
        <v>1</v>
      </c>
      <c r="I41" s="119">
        <v>1</v>
      </c>
      <c r="J41" s="119">
        <v>1</v>
      </c>
      <c r="K41" s="119">
        <v>1</v>
      </c>
      <c r="L41" s="119">
        <v>1</v>
      </c>
      <c r="M41" s="119">
        <v>1</v>
      </c>
      <c r="N41" s="119">
        <v>1</v>
      </c>
      <c r="O41" s="119">
        <v>1</v>
      </c>
      <c r="P41" s="119">
        <v>1</v>
      </c>
      <c r="Q41" s="119">
        <v>1</v>
      </c>
      <c r="R41" s="119">
        <v>1</v>
      </c>
      <c r="S41" s="119">
        <v>1</v>
      </c>
      <c r="T41" s="119">
        <v>1</v>
      </c>
      <c r="U41" s="119">
        <v>1</v>
      </c>
      <c r="V41" s="119">
        <v>1</v>
      </c>
      <c r="W41" s="119">
        <v>1</v>
      </c>
      <c r="X41" s="119">
        <v>1</v>
      </c>
      <c r="Y41" s="119">
        <v>1</v>
      </c>
      <c r="Z41" s="119">
        <v>1</v>
      </c>
      <c r="AA41" s="119">
        <v>1</v>
      </c>
      <c r="AB41" s="119">
        <v>1</v>
      </c>
      <c r="AC41" s="119">
        <v>1</v>
      </c>
      <c r="AD41" s="119">
        <v>1</v>
      </c>
      <c r="AE41" s="119">
        <v>1</v>
      </c>
      <c r="AF41" s="119">
        <v>1</v>
      </c>
      <c r="AG41" s="119">
        <v>1</v>
      </c>
      <c r="AH41" s="119">
        <v>1</v>
      </c>
      <c r="AI41" s="119">
        <v>1</v>
      </c>
      <c r="AJ41" s="119">
        <v>1</v>
      </c>
      <c r="AK41" s="119">
        <v>1</v>
      </c>
      <c r="AL41" s="119">
        <v>1</v>
      </c>
      <c r="AM41" s="119">
        <v>1</v>
      </c>
      <c r="AN41" s="119">
        <v>1</v>
      </c>
      <c r="AO41" s="119">
        <v>1</v>
      </c>
      <c r="AP41" s="119">
        <v>1</v>
      </c>
      <c r="AQ41" s="119">
        <v>1</v>
      </c>
      <c r="AR41" s="119">
        <v>1</v>
      </c>
      <c r="AS41" s="119">
        <v>1</v>
      </c>
      <c r="AT41" s="119">
        <v>1</v>
      </c>
      <c r="AU41" s="119">
        <v>1</v>
      </c>
      <c r="AV41" s="119">
        <v>1</v>
      </c>
      <c r="AW41" s="119">
        <v>1</v>
      </c>
      <c r="AX41" s="119">
        <v>1</v>
      </c>
      <c r="AY41" s="119">
        <v>1</v>
      </c>
      <c r="AZ41" s="119">
        <v>1</v>
      </c>
      <c r="BA41" s="119">
        <v>1</v>
      </c>
      <c r="BB41" s="119">
        <v>1</v>
      </c>
      <c r="BC41" s="119">
        <v>1</v>
      </c>
      <c r="BD41" s="119">
        <v>1</v>
      </c>
      <c r="BE41" s="119">
        <v>1</v>
      </c>
      <c r="BF41" s="119">
        <v>1</v>
      </c>
      <c r="BG41" s="119">
        <v>1</v>
      </c>
      <c r="BH41" s="119">
        <v>1</v>
      </c>
      <c r="BI41" s="119">
        <v>1</v>
      </c>
      <c r="BJ41" s="119">
        <v>1</v>
      </c>
      <c r="BK41" s="119">
        <v>1</v>
      </c>
      <c r="BL41" s="119">
        <v>1</v>
      </c>
      <c r="BM41" s="119">
        <v>1</v>
      </c>
      <c r="BN41" s="119">
        <v>1</v>
      </c>
      <c r="BO41" s="119">
        <v>1</v>
      </c>
      <c r="BP41" s="119">
        <v>1</v>
      </c>
      <c r="BQ41" s="119">
        <v>1</v>
      </c>
      <c r="BR41" s="119">
        <v>1</v>
      </c>
      <c r="BS41" s="119">
        <v>1</v>
      </c>
      <c r="BT41" s="119">
        <v>1</v>
      </c>
      <c r="BU41" s="119">
        <v>1</v>
      </c>
      <c r="BV41" s="119">
        <v>1</v>
      </c>
      <c r="BW41" s="119">
        <v>1</v>
      </c>
      <c r="BX41" s="119">
        <v>1</v>
      </c>
      <c r="BY41" s="119">
        <v>1</v>
      </c>
      <c r="BZ41" s="119">
        <v>1</v>
      </c>
      <c r="CA41" s="119">
        <v>1</v>
      </c>
      <c r="CB41" s="119">
        <v>1</v>
      </c>
      <c r="CC41" s="119">
        <v>1</v>
      </c>
      <c r="CD41" s="119">
        <v>1</v>
      </c>
      <c r="CE41" s="119">
        <v>1</v>
      </c>
      <c r="CF41" s="119">
        <v>1</v>
      </c>
      <c r="CG41" s="119">
        <v>1</v>
      </c>
      <c r="CH41" s="119">
        <v>1</v>
      </c>
      <c r="CI41" s="119">
        <v>1</v>
      </c>
      <c r="CJ41" s="119">
        <v>1</v>
      </c>
      <c r="CK41" s="119">
        <v>1</v>
      </c>
      <c r="CL41" s="119">
        <v>1</v>
      </c>
      <c r="CM41" s="119">
        <v>1</v>
      </c>
      <c r="CN41" s="119">
        <v>1</v>
      </c>
      <c r="CO41" s="119">
        <v>1</v>
      </c>
      <c r="CP41" s="119">
        <v>1</v>
      </c>
      <c r="CQ41" s="119">
        <v>1</v>
      </c>
    </row>
    <row r="42" spans="1:96" x14ac:dyDescent="0.3">
      <c r="A42" s="253" t="s">
        <v>14</v>
      </c>
      <c r="B42" s="59" t="s">
        <v>72</v>
      </c>
      <c r="C42" s="119">
        <v>1.0718571957274348</v>
      </c>
      <c r="D42" s="119">
        <v>1.1478697516931426</v>
      </c>
      <c r="E42" s="119">
        <v>0.95281430989974358</v>
      </c>
      <c r="F42" s="119">
        <v>0.8844416721622409</v>
      </c>
      <c r="G42" s="119">
        <v>1.1052713055979662</v>
      </c>
      <c r="H42" s="119">
        <v>1.0239138744483673</v>
      </c>
      <c r="I42" s="119">
        <v>0.9645704547165499</v>
      </c>
      <c r="J42" s="119">
        <v>0.9221928301963459</v>
      </c>
      <c r="K42" s="119">
        <v>0.99055918820833666</v>
      </c>
      <c r="L42" s="119">
        <v>0.96780468783626017</v>
      </c>
      <c r="M42" s="119">
        <v>0.94720806679478942</v>
      </c>
      <c r="N42" s="119">
        <v>1.1070155705923346</v>
      </c>
      <c r="O42" s="119">
        <v>1.0788496396451852</v>
      </c>
      <c r="P42" s="119">
        <v>0.94014098432493443</v>
      </c>
      <c r="Q42" s="119">
        <v>0.8998981806299754</v>
      </c>
      <c r="R42" s="119">
        <v>0.93823702892437022</v>
      </c>
      <c r="S42" s="119">
        <v>1.0505690793279414</v>
      </c>
      <c r="T42" s="119">
        <v>0.95106848858505222</v>
      </c>
      <c r="U42" s="119">
        <v>0.8488192833424516</v>
      </c>
      <c r="V42" s="119">
        <v>1.0252002089197954</v>
      </c>
      <c r="W42" s="119">
        <v>1.0849500901687543</v>
      </c>
      <c r="X42" s="119">
        <v>0.92821379683504979</v>
      </c>
      <c r="Y42" s="119">
        <v>0.93751683530021079</v>
      </c>
      <c r="Z42" s="119">
        <v>1.0937706611399225</v>
      </c>
      <c r="AA42" s="119">
        <v>0.94329766131668902</v>
      </c>
      <c r="AB42" s="119">
        <v>0.9811519766816259</v>
      </c>
      <c r="AC42" s="119">
        <v>1.1005346986275777</v>
      </c>
      <c r="AD42" s="119">
        <v>0.98236561365116248</v>
      </c>
      <c r="AE42" s="119">
        <v>0.89600818085795952</v>
      </c>
      <c r="AF42" s="119">
        <v>0.99129607236034756</v>
      </c>
      <c r="AG42" s="119">
        <v>1.128144798196234</v>
      </c>
      <c r="AH42" s="119">
        <v>0.88584869163191771</v>
      </c>
      <c r="AI42" s="119">
        <v>0.9714452322214272</v>
      </c>
      <c r="AJ42" s="119">
        <v>1.07571750708675</v>
      </c>
      <c r="AK42" s="119">
        <v>1.0656270418571157</v>
      </c>
      <c r="AL42" s="119">
        <v>0.93940616172856117</v>
      </c>
      <c r="AM42" s="119">
        <v>0.89901972127584884</v>
      </c>
      <c r="AN42" s="119">
        <v>0.85011301590210309</v>
      </c>
      <c r="AO42" s="119">
        <v>0.88775512351359631</v>
      </c>
      <c r="AP42" s="119">
        <v>0.91584916385104231</v>
      </c>
      <c r="AQ42" s="119">
        <v>0.92852833914797095</v>
      </c>
      <c r="AR42" s="119">
        <v>0.90039212172949834</v>
      </c>
      <c r="AS42" s="119">
        <v>0.92192823715710859</v>
      </c>
      <c r="AT42" s="119">
        <v>0.86435555356550253</v>
      </c>
      <c r="AU42" s="119">
        <v>0.99503338079713477</v>
      </c>
      <c r="AV42" s="119">
        <v>1.1149649264117119</v>
      </c>
      <c r="AW42" s="119">
        <v>0.88302109360678704</v>
      </c>
      <c r="AX42" s="119">
        <v>0.8561982685631534</v>
      </c>
      <c r="AY42" s="119">
        <v>1.0457922862371491</v>
      </c>
      <c r="AZ42" s="119">
        <v>0.91087650143687304</v>
      </c>
      <c r="BA42" s="119">
        <v>0.84616470512378494</v>
      </c>
      <c r="BB42" s="119">
        <v>0.86651611110994375</v>
      </c>
      <c r="BC42" s="119">
        <v>1.0621960765313601</v>
      </c>
      <c r="BD42" s="119">
        <v>0.95901868670692636</v>
      </c>
      <c r="BE42" s="119">
        <v>0.97488919564599463</v>
      </c>
      <c r="BF42" s="119">
        <v>0.90891357244542537</v>
      </c>
      <c r="BG42" s="119">
        <v>0.85351150480999483</v>
      </c>
      <c r="BH42" s="119">
        <v>0.94051112016585936</v>
      </c>
      <c r="BI42" s="119">
        <v>1.0457407702469399</v>
      </c>
      <c r="BJ42" s="119">
        <v>0.87568548387056833</v>
      </c>
      <c r="BK42" s="119">
        <v>0.99939801524347405</v>
      </c>
      <c r="BL42" s="119">
        <v>0.88311483002749736</v>
      </c>
      <c r="BM42" s="119">
        <v>0.84898750921485755</v>
      </c>
      <c r="BN42" s="119">
        <v>0.93418191425397401</v>
      </c>
      <c r="BO42" s="119">
        <v>0.96318320400067947</v>
      </c>
      <c r="BP42" s="119">
        <v>0.89707501141308543</v>
      </c>
      <c r="BQ42" s="119">
        <v>0.85486541974343766</v>
      </c>
      <c r="BR42" s="119">
        <v>1.0585597685046695</v>
      </c>
      <c r="BS42" s="119">
        <v>0.86356542635935085</v>
      </c>
      <c r="BT42" s="119">
        <v>0.93876393526485868</v>
      </c>
      <c r="BU42" s="119">
        <v>0.88300297656657112</v>
      </c>
      <c r="BV42" s="119">
        <v>0.87377945887544417</v>
      </c>
      <c r="BW42" s="119">
        <v>0.93697099468090284</v>
      </c>
      <c r="BX42" s="119">
        <v>0.85960846155398885</v>
      </c>
      <c r="BY42" s="119">
        <v>0.80832196416308233</v>
      </c>
      <c r="BZ42" s="119">
        <v>0.92858981583495592</v>
      </c>
      <c r="CA42" s="119">
        <v>0.90849725448172247</v>
      </c>
      <c r="CB42" s="119">
        <v>0.89868454871479519</v>
      </c>
      <c r="CC42" s="119">
        <v>0.81962162420790452</v>
      </c>
      <c r="CD42" s="119">
        <v>0.85023982734083348</v>
      </c>
      <c r="CE42" s="119">
        <v>0.89944056562760255</v>
      </c>
      <c r="CF42" s="119">
        <v>0.81559808837210224</v>
      </c>
      <c r="CG42" s="119">
        <v>0.8711522056615727</v>
      </c>
      <c r="CH42" s="119">
        <v>0.84959706644886268</v>
      </c>
      <c r="CI42" s="119">
        <v>0.96645767774526137</v>
      </c>
      <c r="CJ42" s="119">
        <v>0.88203597519083432</v>
      </c>
      <c r="CK42" s="119">
        <v>0.88340419432587924</v>
      </c>
      <c r="CL42" s="119">
        <v>0.93997775463948197</v>
      </c>
      <c r="CM42" s="119">
        <v>0.86851569157107333</v>
      </c>
      <c r="CN42" s="119">
        <v>0.91891430938496776</v>
      </c>
      <c r="CO42" s="119">
        <v>0.81492184704025628</v>
      </c>
      <c r="CP42" s="119">
        <v>0.90227371381143451</v>
      </c>
      <c r="CQ42" s="119">
        <v>0.88619639344544499</v>
      </c>
    </row>
    <row r="43" spans="1:96" x14ac:dyDescent="0.3">
      <c r="A43" s="254"/>
      <c r="B43" s="59" t="s">
        <v>73</v>
      </c>
      <c r="C43" s="119">
        <v>0.98948950196462537</v>
      </c>
      <c r="D43" s="119">
        <v>1.0229515321330653</v>
      </c>
      <c r="E43" s="119">
        <v>1.0282180476987481</v>
      </c>
      <c r="F43" s="119">
        <v>0.96254342761478162</v>
      </c>
      <c r="G43" s="119">
        <v>1.0171816415303108</v>
      </c>
      <c r="H43" s="119">
        <v>1.0146867393062151</v>
      </c>
      <c r="I43" s="119">
        <v>1.0093684466347765</v>
      </c>
      <c r="J43" s="119">
        <v>0.97820117190500289</v>
      </c>
      <c r="K43" s="119">
        <v>0.98103241970861366</v>
      </c>
      <c r="L43" s="119">
        <v>1.0205493015691598</v>
      </c>
      <c r="M43" s="119">
        <v>0.99210164272327683</v>
      </c>
      <c r="N43" s="119">
        <v>0.99651375041629242</v>
      </c>
      <c r="O43" s="119">
        <v>1.0255196491310361</v>
      </c>
      <c r="P43" s="119">
        <v>1.0047392038383516</v>
      </c>
      <c r="Q43" s="119">
        <v>0.97227952107213955</v>
      </c>
      <c r="R43" s="119">
        <v>1.0002421659352116</v>
      </c>
      <c r="S43" s="119">
        <v>1.0265185553611076</v>
      </c>
      <c r="T43" s="119">
        <v>1.0145034608698014</v>
      </c>
      <c r="U43" s="119">
        <v>0.943896564200567</v>
      </c>
      <c r="V43" s="119">
        <v>1.0041430643843239</v>
      </c>
      <c r="W43" s="119">
        <v>1.0215728742577397</v>
      </c>
      <c r="X43" s="119">
        <v>1.0194404949330842</v>
      </c>
      <c r="Y43" s="119">
        <v>0.98605349121128849</v>
      </c>
      <c r="Z43" s="119">
        <v>1.0240307502316293</v>
      </c>
      <c r="AA43" s="119">
        <v>1.0324843311541918</v>
      </c>
      <c r="AB43" s="119">
        <v>0.99773003930115201</v>
      </c>
      <c r="AC43" s="119">
        <v>1.0266986790472352</v>
      </c>
      <c r="AD43" s="119">
        <v>1.0255064107232787</v>
      </c>
      <c r="AE43" s="119">
        <v>1.0024243593701296</v>
      </c>
      <c r="AF43" s="119">
        <v>0.97689385544236751</v>
      </c>
      <c r="AG43" s="119">
        <v>1.0260289752172405</v>
      </c>
      <c r="AH43" s="119">
        <v>0.99782049593213462</v>
      </c>
      <c r="AI43" s="119">
        <v>0.99344100621770803</v>
      </c>
      <c r="AJ43" s="119">
        <v>1.0189985078199435</v>
      </c>
      <c r="AK43" s="119">
        <v>1.033097071522026</v>
      </c>
      <c r="AL43" s="119">
        <v>1.0158494240767897</v>
      </c>
      <c r="AM43" s="119">
        <v>0.99299123318941984</v>
      </c>
      <c r="AN43" s="119">
        <v>0.98007113546866476</v>
      </c>
      <c r="AO43" s="119">
        <v>0.99187367007260185</v>
      </c>
      <c r="AP43" s="119">
        <v>1.0127367915398253</v>
      </c>
      <c r="AQ43" s="119">
        <v>1.0361796002564616</v>
      </c>
      <c r="AR43" s="119">
        <v>0.98534697658427817</v>
      </c>
      <c r="AS43" s="119">
        <v>1.0089455235138374</v>
      </c>
      <c r="AT43" s="119">
        <v>0.98072865921192243</v>
      </c>
      <c r="AU43" s="119">
        <v>0.97110979609293624</v>
      </c>
      <c r="AV43" s="119">
        <v>1.0226714396890046</v>
      </c>
      <c r="AW43" s="119">
        <v>1.0177631083643099</v>
      </c>
      <c r="AX43" s="119">
        <v>0.97826154260273057</v>
      </c>
      <c r="AY43" s="119">
        <v>1.0211485610764237</v>
      </c>
      <c r="AZ43" s="119">
        <v>1.0333856332595039</v>
      </c>
      <c r="BA43" s="119">
        <v>0.97715906484133142</v>
      </c>
      <c r="BB43" s="119">
        <v>0.96574583890579924</v>
      </c>
      <c r="BC43" s="119">
        <v>0.9930530377575264</v>
      </c>
      <c r="BD43" s="119">
        <v>1.0015551509051228</v>
      </c>
      <c r="BE43" s="119">
        <v>1.0237837219271271</v>
      </c>
      <c r="BF43" s="119">
        <v>0.99472710569670686</v>
      </c>
      <c r="BG43" s="119">
        <v>0.99447940182063743</v>
      </c>
      <c r="BH43" s="119">
        <v>0.97276888663976713</v>
      </c>
      <c r="BI43" s="119">
        <v>1.0288474043693747</v>
      </c>
      <c r="BJ43" s="119">
        <v>0.99670804380473443</v>
      </c>
      <c r="BK43" s="119">
        <v>1.0086707910838313</v>
      </c>
      <c r="BL43" s="119">
        <v>1.0178751333314755</v>
      </c>
      <c r="BM43" s="119">
        <v>0.96822410275821724</v>
      </c>
      <c r="BN43" s="119">
        <v>0.97537321367162244</v>
      </c>
      <c r="BO43" s="119">
        <v>1.0126528750336015</v>
      </c>
      <c r="BP43" s="119">
        <v>1.0411475279983118</v>
      </c>
      <c r="BQ43" s="119">
        <v>0.99838186105361393</v>
      </c>
      <c r="BR43" s="119">
        <v>1.0145889546628963</v>
      </c>
      <c r="BS43" s="119">
        <v>1.0084141665626987</v>
      </c>
      <c r="BT43" s="119">
        <v>1.0100614549579494</v>
      </c>
      <c r="BU43" s="119">
        <v>1.0022581152335373</v>
      </c>
      <c r="BV43" s="119">
        <v>0.97466591528489366</v>
      </c>
      <c r="BW43" s="119">
        <v>1.0182286489726975</v>
      </c>
      <c r="BX43" s="119">
        <v>0.98528533320108358</v>
      </c>
      <c r="BY43" s="119">
        <v>0.97458316208463536</v>
      </c>
      <c r="BZ43" s="119">
        <v>1.0317328582328091</v>
      </c>
      <c r="CA43" s="119">
        <v>1.0359880066637077</v>
      </c>
      <c r="CB43" s="119">
        <v>1.0268911766654611</v>
      </c>
      <c r="CC43" s="119">
        <v>0.97122541957794561</v>
      </c>
      <c r="CD43" s="119">
        <v>1.0061827399695658</v>
      </c>
      <c r="CE43" s="119">
        <v>1.0237619991101512</v>
      </c>
      <c r="CF43" s="119">
        <v>0.98547168562280107</v>
      </c>
      <c r="CG43" s="119">
        <v>1.008207167999378</v>
      </c>
      <c r="CH43" s="119">
        <v>1.0061784551226218</v>
      </c>
      <c r="CI43" s="119">
        <v>1.0191663977208512</v>
      </c>
      <c r="CJ43" s="119">
        <v>1.022844396181035</v>
      </c>
      <c r="CK43" s="119">
        <v>1.0260951756710772</v>
      </c>
      <c r="CL43" s="119">
        <v>1.0223597865695504</v>
      </c>
      <c r="CM43" s="119">
        <v>1.0115019852635254</v>
      </c>
      <c r="CN43" s="119">
        <v>1.000318917574768</v>
      </c>
      <c r="CO43" s="119">
        <v>0.9932224118344013</v>
      </c>
      <c r="CP43" s="119">
        <v>0.99317084515885801</v>
      </c>
      <c r="CQ43" s="119">
        <v>1.0118756488508847</v>
      </c>
    </row>
    <row r="44" spans="1:96" x14ac:dyDescent="0.3">
      <c r="A44" s="254"/>
      <c r="B44" s="59" t="s">
        <v>74</v>
      </c>
      <c r="C44" s="119">
        <v>1.005473988531975</v>
      </c>
      <c r="D44" s="119">
        <v>1.2690964164813341</v>
      </c>
      <c r="E44" s="119">
        <v>0.85259370253652134</v>
      </c>
      <c r="F44" s="119">
        <v>1.0234355096460179</v>
      </c>
      <c r="G44" s="119">
        <v>0.94413557472696863</v>
      </c>
      <c r="H44" s="119">
        <v>1.2112026230023234</v>
      </c>
      <c r="I44" s="119">
        <v>0.9519100108915497</v>
      </c>
      <c r="J44" s="119">
        <v>1.0454905622136943</v>
      </c>
      <c r="K44" s="119">
        <v>0.67875113070947846</v>
      </c>
      <c r="L44" s="119">
        <v>1</v>
      </c>
      <c r="M44" s="119">
        <v>1</v>
      </c>
      <c r="N44" s="119">
        <v>1</v>
      </c>
      <c r="O44" s="119">
        <v>1</v>
      </c>
      <c r="P44" s="119">
        <v>1</v>
      </c>
      <c r="Q44" s="119">
        <v>1</v>
      </c>
      <c r="R44" s="119">
        <v>1</v>
      </c>
      <c r="S44" s="119">
        <v>1</v>
      </c>
      <c r="T44" s="119">
        <v>1</v>
      </c>
      <c r="U44" s="119">
        <v>1</v>
      </c>
      <c r="V44" s="119">
        <v>1</v>
      </c>
      <c r="W44" s="119">
        <v>1</v>
      </c>
      <c r="X44" s="119">
        <v>1</v>
      </c>
      <c r="Y44" s="119">
        <v>1</v>
      </c>
      <c r="Z44" s="119">
        <v>1</v>
      </c>
      <c r="AA44" s="119">
        <v>1</v>
      </c>
      <c r="AB44" s="119">
        <v>1</v>
      </c>
      <c r="AC44" s="119">
        <v>1</v>
      </c>
      <c r="AD44" s="119">
        <v>1</v>
      </c>
      <c r="AE44" s="119">
        <v>1</v>
      </c>
      <c r="AF44" s="119">
        <v>1</v>
      </c>
      <c r="AG44" s="119">
        <v>1</v>
      </c>
      <c r="AH44" s="119">
        <v>1</v>
      </c>
      <c r="AI44" s="119">
        <v>1</v>
      </c>
      <c r="AJ44" s="119">
        <v>1</v>
      </c>
      <c r="AK44" s="119">
        <v>1</v>
      </c>
      <c r="AL44" s="119">
        <v>1</v>
      </c>
      <c r="AM44" s="119">
        <v>1</v>
      </c>
      <c r="AN44" s="119">
        <v>1</v>
      </c>
      <c r="AO44" s="119">
        <v>1</v>
      </c>
      <c r="AP44" s="119">
        <v>1</v>
      </c>
      <c r="AQ44" s="119">
        <v>1</v>
      </c>
      <c r="AR44" s="119">
        <v>1</v>
      </c>
      <c r="AS44" s="119">
        <v>1</v>
      </c>
      <c r="AT44" s="119">
        <v>1</v>
      </c>
      <c r="AU44" s="119">
        <v>1</v>
      </c>
      <c r="AV44" s="119">
        <v>1</v>
      </c>
      <c r="AW44" s="119">
        <v>1</v>
      </c>
      <c r="AX44" s="119">
        <v>1</v>
      </c>
      <c r="AY44" s="119">
        <v>1</v>
      </c>
      <c r="AZ44" s="119">
        <v>1</v>
      </c>
      <c r="BA44" s="119">
        <v>1</v>
      </c>
      <c r="BB44" s="119">
        <v>1</v>
      </c>
      <c r="BC44" s="119">
        <v>1</v>
      </c>
      <c r="BD44" s="119">
        <v>1</v>
      </c>
      <c r="BE44" s="119">
        <v>1</v>
      </c>
      <c r="BF44" s="119">
        <v>1</v>
      </c>
      <c r="BG44" s="119">
        <v>1</v>
      </c>
      <c r="BH44" s="119">
        <v>1</v>
      </c>
      <c r="BI44" s="119">
        <v>1</v>
      </c>
      <c r="BJ44" s="119">
        <v>1</v>
      </c>
      <c r="BK44" s="119">
        <v>1</v>
      </c>
      <c r="BL44" s="119">
        <v>1</v>
      </c>
      <c r="BM44" s="119">
        <v>1</v>
      </c>
      <c r="BN44" s="119">
        <v>1</v>
      </c>
      <c r="BO44" s="119">
        <v>1</v>
      </c>
      <c r="BP44" s="119">
        <v>1</v>
      </c>
      <c r="BQ44" s="119">
        <v>1</v>
      </c>
      <c r="BR44" s="119">
        <v>1</v>
      </c>
      <c r="BS44" s="119">
        <v>1</v>
      </c>
      <c r="BT44" s="119">
        <v>1</v>
      </c>
      <c r="BU44" s="119">
        <v>1</v>
      </c>
      <c r="BV44" s="119">
        <v>1</v>
      </c>
      <c r="BW44" s="119">
        <v>1</v>
      </c>
      <c r="BX44" s="119">
        <v>1</v>
      </c>
      <c r="BY44" s="119">
        <v>1</v>
      </c>
      <c r="BZ44" s="119">
        <v>1</v>
      </c>
      <c r="CA44" s="119">
        <v>1</v>
      </c>
      <c r="CB44" s="119">
        <v>1</v>
      </c>
      <c r="CC44" s="119">
        <v>1</v>
      </c>
      <c r="CD44" s="119">
        <v>1</v>
      </c>
      <c r="CE44" s="119">
        <v>1</v>
      </c>
      <c r="CF44" s="119">
        <v>1</v>
      </c>
      <c r="CG44" s="119">
        <v>1</v>
      </c>
      <c r="CH44" s="119">
        <v>1</v>
      </c>
      <c r="CI44" s="119">
        <v>1</v>
      </c>
      <c r="CJ44" s="119">
        <v>1</v>
      </c>
      <c r="CK44" s="119">
        <v>1</v>
      </c>
      <c r="CL44" s="119">
        <v>1</v>
      </c>
      <c r="CM44" s="119">
        <v>1</v>
      </c>
      <c r="CN44" s="119">
        <v>1</v>
      </c>
      <c r="CO44" s="119">
        <v>1</v>
      </c>
      <c r="CP44" s="119">
        <v>1</v>
      </c>
      <c r="CQ44" s="119">
        <v>1</v>
      </c>
      <c r="CR44">
        <v>1</v>
      </c>
    </row>
    <row r="45" spans="1:96" x14ac:dyDescent="0.3">
      <c r="A45" s="254"/>
      <c r="B45" s="59" t="s">
        <v>75</v>
      </c>
      <c r="C45" s="119">
        <v>1.0196419036274422</v>
      </c>
      <c r="D45" s="119">
        <v>0.94120062847254427</v>
      </c>
      <c r="E45" s="119">
        <v>0.96866547828920646</v>
      </c>
      <c r="F45" s="119">
        <v>0.99117289110035112</v>
      </c>
      <c r="G45" s="119">
        <v>1.0541431205357521</v>
      </c>
      <c r="H45" s="119">
        <v>0.9866295045802167</v>
      </c>
      <c r="I45" s="119">
        <v>0.97998542224368057</v>
      </c>
      <c r="J45" s="119">
        <v>0.97535538209962169</v>
      </c>
      <c r="K45" s="119">
        <v>1.107232170171268</v>
      </c>
      <c r="L45" s="119">
        <v>0.96367823644782458</v>
      </c>
      <c r="M45" s="119">
        <v>1.0164092626879546</v>
      </c>
      <c r="N45" s="119">
        <v>1.0151379550776063</v>
      </c>
      <c r="O45" s="119">
        <v>1.0106621420232873</v>
      </c>
      <c r="P45" s="119">
        <v>1.0102194512712701</v>
      </c>
      <c r="Q45" s="119">
        <v>1.0069230969752201</v>
      </c>
      <c r="R45" s="119">
        <v>1.0331117039128108</v>
      </c>
      <c r="S45" s="119">
        <v>1.0034502991863827</v>
      </c>
      <c r="T45" s="119">
        <v>0.97981551653632459</v>
      </c>
      <c r="U45" s="119">
        <v>1.0464875700041241</v>
      </c>
      <c r="V45" s="119">
        <v>1.0574885125571318</v>
      </c>
      <c r="W45" s="119">
        <v>1.0076852692076979</v>
      </c>
      <c r="X45" s="119">
        <v>1.0206782220224322</v>
      </c>
      <c r="Y45" s="119">
        <v>1.04151799530606</v>
      </c>
      <c r="Z45" s="119">
        <v>1.0485404018284827</v>
      </c>
      <c r="AA45" s="119">
        <v>1.0104956205294242</v>
      </c>
      <c r="AB45" s="119">
        <v>1.0796045941458838</v>
      </c>
      <c r="AC45" s="119">
        <v>1.0213351889586091</v>
      </c>
      <c r="AD45" s="119">
        <v>1.0545963203004098</v>
      </c>
      <c r="AE45" s="119">
        <v>0.99537505216245958</v>
      </c>
      <c r="AF45" s="119">
        <v>1.1682199836119627</v>
      </c>
      <c r="AG45" s="119">
        <v>1.0538689305661171</v>
      </c>
      <c r="AH45" s="119">
        <v>1.0205390513265002</v>
      </c>
      <c r="AI45" s="119">
        <v>1.1011419816154753</v>
      </c>
      <c r="AJ45" s="119">
        <v>1.0671845049276869</v>
      </c>
      <c r="AK45" s="119">
        <v>1.0928519967450152</v>
      </c>
      <c r="AL45" s="119">
        <v>1.0715163373283303</v>
      </c>
      <c r="AM45" s="119">
        <v>1.0514922145301471</v>
      </c>
      <c r="AN45" s="119">
        <v>1.0585072971066105</v>
      </c>
      <c r="AO45" s="119">
        <v>1.1390989098735478</v>
      </c>
      <c r="AP45" s="119">
        <v>1.1092376751918853</v>
      </c>
      <c r="AQ45" s="119">
        <v>1.0603904456511717</v>
      </c>
      <c r="AR45" s="119">
        <v>1.1451496382836497</v>
      </c>
      <c r="AS45" s="119">
        <v>1.0483316166720431</v>
      </c>
      <c r="AT45" s="119">
        <v>1.1037761707095506</v>
      </c>
      <c r="AU45" s="119">
        <v>1.2570686691564685</v>
      </c>
      <c r="AV45" s="119">
        <v>1.0969251851987547</v>
      </c>
      <c r="AW45" s="119">
        <v>1.0573509624025603</v>
      </c>
      <c r="AX45" s="119">
        <v>1.1251857246199226</v>
      </c>
      <c r="AY45" s="119">
        <v>1.0941876948546303</v>
      </c>
      <c r="AZ45" s="119">
        <v>1.0630931559067591</v>
      </c>
      <c r="BA45" s="119">
        <v>1.0716192565334657</v>
      </c>
      <c r="BB45" s="119">
        <v>1.1474168050732376</v>
      </c>
      <c r="BC45" s="119">
        <v>1.1173264325769845</v>
      </c>
      <c r="BD45" s="119">
        <v>1.1442240452397916</v>
      </c>
      <c r="BE45" s="119">
        <v>1.1490870458308795</v>
      </c>
      <c r="BF45" s="119">
        <v>1.0710507813333581</v>
      </c>
      <c r="BG45" s="119">
        <v>1.1220578691137804</v>
      </c>
      <c r="BH45" s="119">
        <v>1.1745123127915029</v>
      </c>
      <c r="BI45" s="119">
        <v>1.1689006631925563</v>
      </c>
      <c r="BJ45" s="119">
        <v>1.0956367182361268</v>
      </c>
      <c r="BK45" s="119">
        <v>1.2236765434270929</v>
      </c>
      <c r="BL45" s="119">
        <v>1.1701128894647097</v>
      </c>
      <c r="BM45" s="119">
        <v>1.1426011536028169</v>
      </c>
      <c r="BN45" s="119">
        <v>1.2656034118441297</v>
      </c>
      <c r="BO45" s="119">
        <v>1.1497100724876945</v>
      </c>
      <c r="BP45" s="119">
        <v>1.1583548297605248</v>
      </c>
      <c r="BQ45" s="119">
        <v>1.1410840829360138</v>
      </c>
      <c r="BR45" s="119">
        <v>1.2115894428616292</v>
      </c>
      <c r="BS45" s="119">
        <v>1.2499007515599387</v>
      </c>
      <c r="BT45" s="119">
        <v>1.2220879724491416</v>
      </c>
      <c r="BU45" s="119">
        <v>1.1531514550957698</v>
      </c>
      <c r="BV45" s="119">
        <v>1.2468743792878538</v>
      </c>
      <c r="BW45" s="119">
        <v>1.2039733294631887</v>
      </c>
      <c r="BX45" s="119">
        <v>1.2141661388969671</v>
      </c>
      <c r="BY45" s="119">
        <v>1.366112401790385</v>
      </c>
      <c r="BZ45" s="119">
        <v>1.2619660663624912</v>
      </c>
      <c r="CA45" s="119">
        <v>1.2210114400772187</v>
      </c>
      <c r="CB45" s="119">
        <v>1.2305789137024779</v>
      </c>
      <c r="CC45" s="119">
        <v>1.1898908672022219</v>
      </c>
      <c r="CD45" s="119">
        <v>1.2533069310649829</v>
      </c>
      <c r="CE45" s="119">
        <v>1.285756339331815</v>
      </c>
      <c r="CF45" s="119">
        <v>1.1979637151411482</v>
      </c>
      <c r="CG45" s="119">
        <v>1.2568063183254128</v>
      </c>
      <c r="CH45" s="119">
        <v>1.2497225123914537</v>
      </c>
      <c r="CI45" s="119">
        <v>1.3609362495823407</v>
      </c>
      <c r="CJ45" s="119">
        <v>1.3962344720025113</v>
      </c>
      <c r="CK45" s="119">
        <v>1.3949653472888186</v>
      </c>
      <c r="CL45" s="119">
        <v>1.3791595581657272</v>
      </c>
      <c r="CM45" s="119">
        <v>1.335214557375261</v>
      </c>
      <c r="CN45" s="119">
        <v>1.3147342474367738</v>
      </c>
      <c r="CO45" s="119">
        <v>1.3594031710289654</v>
      </c>
      <c r="CP45" s="119">
        <v>1.3902736284319068</v>
      </c>
      <c r="CQ45" s="119">
        <v>1.2933363179390962</v>
      </c>
    </row>
    <row r="46" spans="1:96" x14ac:dyDescent="0.3">
      <c r="A46" s="254"/>
      <c r="B46" s="59" t="s">
        <v>76</v>
      </c>
      <c r="C46" s="119">
        <v>1.0569054642858398</v>
      </c>
      <c r="D46" s="119">
        <v>1.2526072957460956</v>
      </c>
      <c r="E46" s="119">
        <v>0.97515934375195634</v>
      </c>
      <c r="F46" s="119">
        <v>0.89143793533101667</v>
      </c>
      <c r="G46" s="119">
        <v>1.0510828590372683</v>
      </c>
      <c r="H46" s="119">
        <v>0.9968273060759486</v>
      </c>
      <c r="I46" s="119">
        <v>0.9706120820883759</v>
      </c>
      <c r="J46" s="119">
        <v>0.91220591458592248</v>
      </c>
      <c r="K46" s="119">
        <v>0.96144156095766131</v>
      </c>
      <c r="L46" s="119">
        <v>0.99724676735785511</v>
      </c>
      <c r="M46" s="119">
        <v>0.93541050394596381</v>
      </c>
      <c r="N46" s="119">
        <v>1.0759963933934087</v>
      </c>
      <c r="O46" s="119">
        <v>0.99856261811496883</v>
      </c>
      <c r="P46" s="119">
        <v>0.94455206710515105</v>
      </c>
      <c r="Q46" s="119">
        <v>0.92029759823558066</v>
      </c>
      <c r="R46" s="119">
        <v>0.92595262523269584</v>
      </c>
      <c r="S46" s="119">
        <v>0.99390836095341806</v>
      </c>
      <c r="T46" s="119">
        <v>0.94914205950141672</v>
      </c>
      <c r="U46" s="119">
        <v>0.87154785819300229</v>
      </c>
      <c r="V46" s="119">
        <v>1.1677800243408893</v>
      </c>
      <c r="W46" s="119">
        <v>0.99020846426093878</v>
      </c>
      <c r="X46" s="119">
        <v>0.92726377764497736</v>
      </c>
      <c r="Y46" s="119">
        <v>0.92310536974568624</v>
      </c>
      <c r="Z46" s="119">
        <v>1.0147131876909838</v>
      </c>
      <c r="AA46" s="119">
        <v>0.93013997066438681</v>
      </c>
      <c r="AB46" s="119">
        <v>0.94208750748092174</v>
      </c>
      <c r="AC46" s="119">
        <v>1.0242036591662853</v>
      </c>
      <c r="AD46" s="119">
        <v>0.94920169667877619</v>
      </c>
      <c r="AE46" s="119">
        <v>0.90313442620899465</v>
      </c>
      <c r="AF46" s="119">
        <v>0.98389635297707811</v>
      </c>
      <c r="AG46" s="119">
        <v>1.036028747910936</v>
      </c>
      <c r="AH46" s="119">
        <v>0.8920283018086691</v>
      </c>
      <c r="AI46" s="119">
        <v>1.1665206257820404</v>
      </c>
      <c r="AJ46" s="119">
        <v>1.0003310616047352</v>
      </c>
      <c r="AK46" s="119">
        <v>1.025389732025964</v>
      </c>
      <c r="AL46" s="119">
        <v>0.89114851810001561</v>
      </c>
      <c r="AM46" s="119">
        <v>0.87953767251356985</v>
      </c>
      <c r="AN46" s="119">
        <v>0.86577391873352216</v>
      </c>
      <c r="AO46" s="119">
        <v>0.86002361085216184</v>
      </c>
      <c r="AP46" s="119">
        <v>0.90568888184206964</v>
      </c>
      <c r="AQ46" s="119">
        <v>0.90151051721510156</v>
      </c>
      <c r="AR46" s="119">
        <v>0.88139373196567017</v>
      </c>
      <c r="AS46" s="119">
        <v>0.91783448683706192</v>
      </c>
      <c r="AT46" s="119">
        <v>0.86741924423500261</v>
      </c>
      <c r="AU46" s="119">
        <v>0.96657944463939882</v>
      </c>
      <c r="AV46" s="119">
        <v>1.0452523462302978</v>
      </c>
      <c r="AW46" s="119">
        <v>0.86241976380166996</v>
      </c>
      <c r="AX46" s="119">
        <v>0.85680965070415516</v>
      </c>
      <c r="AY46" s="119">
        <v>1.1761742155078356</v>
      </c>
      <c r="AZ46" s="119">
        <v>0.89835635315201745</v>
      </c>
      <c r="BA46" s="119">
        <v>0.86694817959336556</v>
      </c>
      <c r="BB46" s="119">
        <v>0.85447683428329235</v>
      </c>
      <c r="BC46" s="119">
        <v>1.0456811381556346</v>
      </c>
      <c r="BD46" s="119">
        <v>0.8937889166395443</v>
      </c>
      <c r="BE46" s="119">
        <v>0.91914698771714198</v>
      </c>
      <c r="BF46" s="119">
        <v>0.85564239406148568</v>
      </c>
      <c r="BG46" s="119">
        <v>0.84686705859370914</v>
      </c>
      <c r="BH46" s="119">
        <v>1.0613041510113033</v>
      </c>
      <c r="BI46" s="119">
        <v>0.94641232660607477</v>
      </c>
      <c r="BJ46" s="119">
        <v>0.84434038178408266</v>
      </c>
      <c r="BK46" s="119">
        <v>0.89607298632528198</v>
      </c>
      <c r="BL46" s="119">
        <v>0.84788646757348052</v>
      </c>
      <c r="BM46" s="119">
        <v>0.84248782294130764</v>
      </c>
      <c r="BN46" s="119">
        <v>1.0408591165742791</v>
      </c>
      <c r="BO46" s="119">
        <v>1.1416517159908375</v>
      </c>
      <c r="BP46" s="119">
        <v>0.8733509627495184</v>
      </c>
      <c r="BQ46" s="119">
        <v>0.84369741562131961</v>
      </c>
      <c r="BR46" s="119">
        <v>1.0042432710480922</v>
      </c>
      <c r="BS46" s="119">
        <v>0.82997248882308283</v>
      </c>
      <c r="BT46" s="119">
        <v>0.88600317626978253</v>
      </c>
      <c r="BU46" s="119">
        <v>0.84014740759102391</v>
      </c>
      <c r="BV46" s="119">
        <v>0.81659554865350215</v>
      </c>
      <c r="BW46" s="119">
        <v>0.8661785042175123</v>
      </c>
      <c r="BX46" s="119">
        <v>0.81204478793553281</v>
      </c>
      <c r="BY46" s="119">
        <v>0.76489125566697458</v>
      </c>
      <c r="BZ46" s="119">
        <v>0.86165248441049835</v>
      </c>
      <c r="CA46" s="119">
        <v>0.84057108265940117</v>
      </c>
      <c r="CB46" s="119">
        <v>0.86466559431619283</v>
      </c>
      <c r="CC46" s="119">
        <v>0.79632905591973679</v>
      </c>
      <c r="CD46" s="119">
        <v>0.81245653368637483</v>
      </c>
      <c r="CE46" s="119">
        <v>0.82173649514712721</v>
      </c>
      <c r="CF46" s="119">
        <v>0.79072241995328651</v>
      </c>
      <c r="CG46" s="119">
        <v>0.83259941250566527</v>
      </c>
      <c r="CH46" s="119">
        <v>0.80211435567637546</v>
      </c>
      <c r="CI46" s="119">
        <v>1.0062117958969068</v>
      </c>
      <c r="CJ46" s="119">
        <v>0.77971418272454762</v>
      </c>
      <c r="CK46" s="119">
        <v>0.82958900810904523</v>
      </c>
      <c r="CL46" s="119">
        <v>0.85226018094556</v>
      </c>
      <c r="CM46" s="119">
        <v>0.7971344178776989</v>
      </c>
      <c r="CN46" s="119">
        <v>0.83681655600319627</v>
      </c>
      <c r="CO46" s="119">
        <v>0.75857246710726711</v>
      </c>
      <c r="CP46" s="119">
        <v>0.80088975186212441</v>
      </c>
      <c r="CQ46" s="119">
        <v>0.79926058822196622</v>
      </c>
    </row>
    <row r="47" spans="1:96" x14ac:dyDescent="0.3">
      <c r="A47" s="254"/>
      <c r="B47" s="59" t="s">
        <v>77</v>
      </c>
      <c r="C47" s="119">
        <v>1</v>
      </c>
      <c r="D47" s="119">
        <v>1</v>
      </c>
      <c r="E47" s="119">
        <v>1</v>
      </c>
      <c r="F47" s="119">
        <v>1</v>
      </c>
      <c r="G47" s="119">
        <v>1</v>
      </c>
      <c r="H47" s="119">
        <v>1</v>
      </c>
      <c r="I47" s="119">
        <v>1</v>
      </c>
      <c r="J47" s="119">
        <v>1</v>
      </c>
      <c r="K47" s="119">
        <v>1</v>
      </c>
      <c r="L47" s="119">
        <v>1</v>
      </c>
      <c r="M47" s="119">
        <v>1</v>
      </c>
      <c r="N47" s="119">
        <v>1</v>
      </c>
      <c r="O47" s="119">
        <v>1</v>
      </c>
      <c r="P47" s="119">
        <v>1</v>
      </c>
      <c r="Q47" s="119">
        <v>1</v>
      </c>
      <c r="R47" s="119">
        <v>1</v>
      </c>
      <c r="S47" s="119">
        <v>1</v>
      </c>
      <c r="T47" s="119">
        <v>1</v>
      </c>
      <c r="U47" s="119">
        <v>1</v>
      </c>
      <c r="V47" s="119">
        <v>1</v>
      </c>
      <c r="W47" s="119">
        <v>1</v>
      </c>
      <c r="X47" s="119">
        <v>1</v>
      </c>
      <c r="Y47" s="119">
        <v>1</v>
      </c>
      <c r="Z47" s="119">
        <v>1</v>
      </c>
      <c r="AA47" s="119">
        <v>1</v>
      </c>
      <c r="AB47" s="119">
        <v>1</v>
      </c>
      <c r="AC47" s="119">
        <v>1</v>
      </c>
      <c r="AD47" s="119">
        <v>1</v>
      </c>
      <c r="AE47" s="119">
        <v>1</v>
      </c>
      <c r="AF47" s="119">
        <v>1</v>
      </c>
      <c r="AG47" s="119">
        <v>1</v>
      </c>
      <c r="AH47" s="119">
        <v>1</v>
      </c>
      <c r="AI47" s="119">
        <v>1</v>
      </c>
      <c r="AJ47" s="119">
        <v>1</v>
      </c>
      <c r="AK47" s="119">
        <v>1</v>
      </c>
      <c r="AL47" s="119">
        <v>1</v>
      </c>
      <c r="AM47" s="119">
        <v>1</v>
      </c>
      <c r="AN47" s="119">
        <v>1</v>
      </c>
      <c r="AO47" s="119">
        <v>1</v>
      </c>
      <c r="AP47" s="119">
        <v>1</v>
      </c>
      <c r="AQ47" s="119">
        <v>1</v>
      </c>
      <c r="AR47" s="119">
        <v>1</v>
      </c>
      <c r="AS47" s="119">
        <v>1</v>
      </c>
      <c r="AT47" s="119">
        <v>1</v>
      </c>
      <c r="AU47" s="119">
        <v>1</v>
      </c>
      <c r="AV47" s="119">
        <v>1</v>
      </c>
      <c r="AW47" s="119">
        <v>1</v>
      </c>
      <c r="AX47" s="119">
        <v>1</v>
      </c>
      <c r="AY47" s="119">
        <v>1</v>
      </c>
      <c r="AZ47" s="119">
        <v>1</v>
      </c>
      <c r="BA47" s="119">
        <v>1</v>
      </c>
      <c r="BB47" s="119">
        <v>1</v>
      </c>
      <c r="BC47" s="119">
        <v>1</v>
      </c>
      <c r="BD47" s="119">
        <v>1</v>
      </c>
      <c r="BE47" s="119">
        <v>1</v>
      </c>
      <c r="BF47" s="119">
        <v>1</v>
      </c>
      <c r="BG47" s="119">
        <v>1</v>
      </c>
      <c r="BH47" s="119">
        <v>1</v>
      </c>
      <c r="BI47" s="119">
        <v>1</v>
      </c>
      <c r="BJ47" s="119">
        <v>1</v>
      </c>
      <c r="BK47" s="119">
        <v>1</v>
      </c>
      <c r="BL47" s="119">
        <v>1</v>
      </c>
      <c r="BM47" s="119">
        <v>1</v>
      </c>
      <c r="BN47" s="119">
        <v>1</v>
      </c>
      <c r="BO47" s="119">
        <v>1</v>
      </c>
      <c r="BP47" s="119">
        <v>1</v>
      </c>
      <c r="BQ47" s="119">
        <v>1</v>
      </c>
      <c r="BR47" s="119">
        <v>1</v>
      </c>
      <c r="BS47" s="119">
        <v>1</v>
      </c>
      <c r="BT47" s="119">
        <v>1</v>
      </c>
      <c r="BU47" s="119">
        <v>1</v>
      </c>
      <c r="BV47" s="119">
        <v>1</v>
      </c>
      <c r="BW47" s="119">
        <v>1</v>
      </c>
      <c r="BX47" s="119">
        <v>1</v>
      </c>
      <c r="BY47" s="119">
        <v>1</v>
      </c>
      <c r="BZ47" s="119">
        <v>1</v>
      </c>
      <c r="CA47" s="119">
        <v>1</v>
      </c>
      <c r="CB47" s="119">
        <v>1</v>
      </c>
      <c r="CC47" s="119">
        <v>1</v>
      </c>
      <c r="CD47" s="119">
        <v>1</v>
      </c>
      <c r="CE47" s="119">
        <v>1</v>
      </c>
      <c r="CF47" s="119">
        <v>1</v>
      </c>
      <c r="CG47" s="119">
        <v>1</v>
      </c>
      <c r="CH47" s="119">
        <v>1</v>
      </c>
      <c r="CI47" s="119">
        <v>1</v>
      </c>
      <c r="CJ47" s="119">
        <v>1</v>
      </c>
      <c r="CK47" s="119">
        <v>1</v>
      </c>
      <c r="CL47" s="119">
        <v>1</v>
      </c>
      <c r="CM47" s="119">
        <v>1</v>
      </c>
      <c r="CN47" s="119">
        <v>1</v>
      </c>
      <c r="CO47" s="119">
        <v>1</v>
      </c>
      <c r="CP47" s="119">
        <v>1</v>
      </c>
      <c r="CQ47" s="119">
        <v>1</v>
      </c>
    </row>
    <row r="48" spans="1:96" x14ac:dyDescent="0.3">
      <c r="A48" s="254"/>
      <c r="B48" s="59" t="s">
        <v>78</v>
      </c>
      <c r="C48" s="119">
        <v>0.89351877397000656</v>
      </c>
      <c r="D48" s="119">
        <v>1.3493964277220205</v>
      </c>
      <c r="E48" s="119">
        <v>1.0802623503738209</v>
      </c>
      <c r="F48" s="119">
        <v>0.87357058254022235</v>
      </c>
      <c r="G48" s="119">
        <v>0.93666755804257695</v>
      </c>
      <c r="H48" s="119">
        <v>1.3024171871449128</v>
      </c>
      <c r="I48" s="119">
        <v>1.0849214304053483</v>
      </c>
      <c r="J48" s="119">
        <v>0.95526174898063032</v>
      </c>
      <c r="K48" s="119">
        <v>0.70308359469829762</v>
      </c>
      <c r="L48" s="119">
        <v>1.2344362758468403</v>
      </c>
      <c r="M48" s="119">
        <v>0.99608479478728562</v>
      </c>
      <c r="N48" s="119">
        <v>0.87593096615868749</v>
      </c>
      <c r="O48" s="119">
        <v>1.121972334032741</v>
      </c>
      <c r="P48" s="119">
        <v>0.91090080767995962</v>
      </c>
      <c r="Q48" s="119">
        <v>0.78387276122344474</v>
      </c>
      <c r="R48" s="119">
        <v>0.76202296494456434</v>
      </c>
      <c r="S48" s="119">
        <v>1.1142539595377197</v>
      </c>
      <c r="T48" s="119">
        <v>1.0222618483018231</v>
      </c>
      <c r="U48" s="119">
        <v>0.69640154576784441</v>
      </c>
      <c r="V48" s="119">
        <v>0.92680940950375124</v>
      </c>
      <c r="W48" s="119">
        <v>1.169402751678799</v>
      </c>
      <c r="X48" s="119">
        <v>1.1680979850035216</v>
      </c>
      <c r="Y48" s="119">
        <v>0.90033092405925308</v>
      </c>
      <c r="Z48" s="119">
        <v>0.8641296949886399</v>
      </c>
      <c r="AA48" s="119">
        <v>0.94096550940292678</v>
      </c>
      <c r="AB48" s="119">
        <v>0.79269580318350341</v>
      </c>
      <c r="AC48" s="119">
        <v>0.9854595534690328</v>
      </c>
      <c r="AD48" s="119">
        <v>0.97836610401151469</v>
      </c>
      <c r="AE48" s="119">
        <v>0.84135657321169088</v>
      </c>
      <c r="AF48" s="119">
        <v>1.0280629743713827</v>
      </c>
      <c r="AG48" s="119">
        <v>1.1636527815662876</v>
      </c>
      <c r="AH48" s="119">
        <v>1.1261571290846637</v>
      </c>
      <c r="AI48" s="119">
        <v>0.83691704166597547</v>
      </c>
      <c r="AJ48" s="119">
        <v>1.2681024618902372</v>
      </c>
      <c r="AK48" s="119">
        <v>1.0367190408760081</v>
      </c>
      <c r="AL48" s="119">
        <v>0.84531507544924411</v>
      </c>
      <c r="AM48" s="119">
        <v>0.99202944724662612</v>
      </c>
      <c r="AN48" s="119">
        <v>0.78718095004627875</v>
      </c>
      <c r="AO48" s="119">
        <v>0.71978406910633441</v>
      </c>
      <c r="AP48" s="119">
        <v>0.76916797407281301</v>
      </c>
      <c r="AQ48" s="119">
        <v>0.85901468840658801</v>
      </c>
      <c r="AR48" s="119">
        <v>0.729265421885953</v>
      </c>
      <c r="AS48" s="119">
        <v>0.92972310182209561</v>
      </c>
      <c r="AT48" s="119">
        <v>0.70939597105150209</v>
      </c>
      <c r="AU48" s="119">
        <v>0.80127678265384283</v>
      </c>
      <c r="AV48" s="119">
        <v>1.0349795694081285</v>
      </c>
      <c r="AW48" s="119">
        <v>0.84473638752443536</v>
      </c>
      <c r="AX48" s="119">
        <v>0.67868579602100854</v>
      </c>
      <c r="AY48" s="119">
        <v>0.69128258578330948</v>
      </c>
      <c r="AZ48" s="119">
        <v>1.0026187090313017</v>
      </c>
      <c r="BA48" s="119">
        <v>0.84474961445179453</v>
      </c>
      <c r="BB48" s="119">
        <v>0.66749646372940052</v>
      </c>
      <c r="BC48" s="119">
        <v>1.010806312874353</v>
      </c>
      <c r="BD48" s="119">
        <v>0.98372868403722713</v>
      </c>
      <c r="BE48" s="119">
        <v>0.7937324232802716</v>
      </c>
      <c r="BF48" s="119">
        <v>0.83058965068836377</v>
      </c>
      <c r="BG48" s="119">
        <v>0.75728937105601279</v>
      </c>
      <c r="BH48" s="119">
        <v>0.81060914065678369</v>
      </c>
      <c r="BI48" s="119">
        <v>0.97461583484826975</v>
      </c>
      <c r="BJ48" s="119">
        <v>0.81848313974071041</v>
      </c>
      <c r="BK48" s="119">
        <v>0.68202720047619514</v>
      </c>
      <c r="BL48" s="119">
        <v>0.88448362792061275</v>
      </c>
      <c r="BM48" s="119">
        <v>0.88302794650916738</v>
      </c>
      <c r="BN48" s="119">
        <v>0.65996476512637747</v>
      </c>
      <c r="BO48" s="119">
        <v>1.1082417051120352</v>
      </c>
      <c r="BP48" s="119">
        <v>1.0837218873520393</v>
      </c>
      <c r="BQ48" s="119">
        <v>0.82275203884000558</v>
      </c>
      <c r="BR48" s="119">
        <v>0.75628888806482031</v>
      </c>
      <c r="BS48" s="119">
        <v>0.79815633856590951</v>
      </c>
      <c r="BT48" s="119">
        <v>0.65242266886712663</v>
      </c>
      <c r="BU48" s="119">
        <v>0.83526300495230554</v>
      </c>
      <c r="BV48" s="119">
        <v>0.5617759945653078</v>
      </c>
      <c r="BW48" s="119">
        <v>0.81324356296126321</v>
      </c>
      <c r="BX48" s="119">
        <v>0.78002572196837117</v>
      </c>
      <c r="BY48" s="119">
        <v>0.53663756240797456</v>
      </c>
      <c r="BZ48" s="119">
        <v>0.75925874909921387</v>
      </c>
      <c r="CA48" s="119">
        <v>0.76077093711736088</v>
      </c>
      <c r="CB48" s="119">
        <v>0.77267090883064404</v>
      </c>
      <c r="CC48" s="119">
        <v>0.71924158994379217</v>
      </c>
      <c r="CD48" s="119">
        <v>0.76561167511382833</v>
      </c>
      <c r="CE48" s="119">
        <v>0.72120346944608449</v>
      </c>
      <c r="CF48" s="119">
        <v>0.83752909889863925</v>
      </c>
      <c r="CG48" s="119">
        <v>0.63022618652129003</v>
      </c>
      <c r="CH48" s="119">
        <v>0.8561032876170992</v>
      </c>
      <c r="CI48" s="119">
        <v>0.61612157641573673</v>
      </c>
      <c r="CJ48" s="119">
        <v>0.75882054173982738</v>
      </c>
      <c r="CK48" s="119">
        <v>0.76610063729786915</v>
      </c>
      <c r="CL48" s="119">
        <v>0.72649803948699199</v>
      </c>
      <c r="CM48" s="119">
        <v>0.83496131132782081</v>
      </c>
      <c r="CN48" s="119">
        <v>0.64999492835035111</v>
      </c>
      <c r="CO48" s="119">
        <v>0.56057313571483092</v>
      </c>
      <c r="CP48" s="119">
        <v>0.52773426586849947</v>
      </c>
      <c r="CQ48" s="119">
        <v>0.69883052810243929</v>
      </c>
    </row>
    <row r="49" spans="1:96" x14ac:dyDescent="0.3">
      <c r="A49" s="254"/>
      <c r="B49" s="59" t="s">
        <v>96</v>
      </c>
      <c r="C49" s="119">
        <v>0.98792587778743957</v>
      </c>
      <c r="D49" s="119">
        <v>1.0322136536645936</v>
      </c>
      <c r="E49" s="119">
        <v>1.0078301731480197</v>
      </c>
      <c r="F49" s="119">
        <v>0.98018859750365928</v>
      </c>
      <c r="G49" s="119">
        <v>1.0025232996349092</v>
      </c>
      <c r="H49" s="119">
        <v>1.0193034069109164</v>
      </c>
      <c r="I49" s="119">
        <v>0.98970430435464996</v>
      </c>
      <c r="J49" s="119">
        <v>1.0033177649036951</v>
      </c>
      <c r="K49" s="119">
        <v>0.98156825305517292</v>
      </c>
      <c r="L49" s="119">
        <v>1.0087282688315993</v>
      </c>
      <c r="M49" s="119">
        <v>0.99942339461077834</v>
      </c>
      <c r="N49" s="119">
        <v>1.0019525820533499</v>
      </c>
      <c r="O49" s="119">
        <v>1.0212062879041874</v>
      </c>
      <c r="P49" s="119">
        <v>0.99328142414171661</v>
      </c>
      <c r="Q49" s="119">
        <v>0.9546003374346036</v>
      </c>
      <c r="R49" s="119">
        <v>0.98580604597606891</v>
      </c>
      <c r="S49" s="119">
        <v>1.0271188394902329</v>
      </c>
      <c r="T49" s="119">
        <v>1.0116018950251242</v>
      </c>
      <c r="U49" s="119">
        <v>0.96884323143622919</v>
      </c>
      <c r="V49" s="119">
        <v>0.95871763623401451</v>
      </c>
      <c r="W49" s="119">
        <v>1.0067447774690028</v>
      </c>
      <c r="X49" s="119">
        <v>0.99846119510537801</v>
      </c>
      <c r="Y49" s="119">
        <v>0.99359093679490873</v>
      </c>
      <c r="Z49" s="119">
        <v>1.009476167729795</v>
      </c>
      <c r="AA49" s="119">
        <v>0.99282227884691576</v>
      </c>
      <c r="AB49" s="119">
        <v>0.97102361612885069</v>
      </c>
      <c r="AC49" s="119">
        <v>0.99233335966261194</v>
      </c>
      <c r="AD49" s="119">
        <v>1.0124846221489827</v>
      </c>
      <c r="AE49" s="119">
        <v>1.0071286224843148</v>
      </c>
      <c r="AF49" s="119">
        <v>0.95817292965394829</v>
      </c>
      <c r="AG49" s="119">
        <v>1.0081262043369148</v>
      </c>
      <c r="AH49" s="119">
        <v>0.98092030743278258</v>
      </c>
      <c r="AI49" s="119">
        <v>0.97133184113370996</v>
      </c>
      <c r="AJ49" s="119">
        <v>0.990255884812834</v>
      </c>
      <c r="AK49" s="119">
        <v>0.99243478646446093</v>
      </c>
      <c r="AL49" s="119">
        <v>0.98541210413993197</v>
      </c>
      <c r="AM49" s="119">
        <v>0.97225209822035552</v>
      </c>
      <c r="AN49" s="119">
        <v>0.96345141468990392</v>
      </c>
      <c r="AO49" s="119">
        <v>0.97951993337630494</v>
      </c>
      <c r="AP49" s="119">
        <v>0.99652130670642569</v>
      </c>
      <c r="AQ49" s="119">
        <v>0.99875574170543324</v>
      </c>
      <c r="AR49" s="119">
        <v>0.95469600732222815</v>
      </c>
      <c r="AS49" s="119">
        <v>0.97781474769263554</v>
      </c>
      <c r="AT49" s="119">
        <v>0.95456484081263093</v>
      </c>
      <c r="AU49" s="119">
        <v>0.94161522324822233</v>
      </c>
      <c r="AV49" s="119">
        <v>0.99661516638335579</v>
      </c>
      <c r="AW49" s="119">
        <v>0.96342349685517681</v>
      </c>
      <c r="AX49" s="119">
        <v>0.93679604531780014</v>
      </c>
      <c r="AY49" s="119">
        <v>0.95831400763165053</v>
      </c>
      <c r="AZ49" s="119">
        <v>1.0118403212940268</v>
      </c>
      <c r="BA49" s="119">
        <v>0.96285181941799092</v>
      </c>
      <c r="BB49" s="119">
        <v>0.94539756805027564</v>
      </c>
      <c r="BC49" s="119">
        <v>0.96476907615833707</v>
      </c>
      <c r="BD49" s="119">
        <v>0.97489132276044543</v>
      </c>
      <c r="BE49" s="119">
        <v>0.97458202317147768</v>
      </c>
      <c r="BF49" s="119">
        <v>0.96285440036460657</v>
      </c>
      <c r="BG49" s="119">
        <v>0.95577625214914186</v>
      </c>
      <c r="BH49" s="119">
        <v>0.9063624046892611</v>
      </c>
      <c r="BI49" s="119">
        <v>0.97238149187864664</v>
      </c>
      <c r="BJ49" s="119">
        <v>0.9456876614176436</v>
      </c>
      <c r="BK49" s="119">
        <v>0.95231956215063718</v>
      </c>
      <c r="BL49" s="119">
        <v>0.96834528867717184</v>
      </c>
      <c r="BM49" s="119">
        <v>0.93388315189142479</v>
      </c>
      <c r="BN49" s="119">
        <v>0.88990700381316679</v>
      </c>
      <c r="BO49" s="119">
        <v>0.96538913715519858</v>
      </c>
      <c r="BP49" s="119">
        <v>0.97423346815809631</v>
      </c>
      <c r="BQ49" s="119">
        <v>0.93534216859112085</v>
      </c>
      <c r="BR49" s="119">
        <v>0.93941172638178416</v>
      </c>
      <c r="BS49" s="119">
        <v>0.93050670346819686</v>
      </c>
      <c r="BT49" s="119">
        <v>0.92781246208643242</v>
      </c>
      <c r="BU49" s="119">
        <v>0.96106045797861739</v>
      </c>
      <c r="BV49" s="119">
        <v>0.91025606826381045</v>
      </c>
      <c r="BW49" s="119">
        <v>0.95216776639517664</v>
      </c>
      <c r="BX49" s="119">
        <v>0.91908000714816407</v>
      </c>
      <c r="BY49" s="119">
        <v>0.89759931624301137</v>
      </c>
      <c r="BZ49" s="119">
        <v>0.95277956547043274</v>
      </c>
      <c r="CA49" s="119">
        <v>0.9636556828404802</v>
      </c>
      <c r="CB49" s="119">
        <v>0.94475455695934618</v>
      </c>
      <c r="CC49" s="119">
        <v>0.93407334903392381</v>
      </c>
      <c r="CD49" s="119">
        <v>0.94325029068520716</v>
      </c>
      <c r="CE49" s="119">
        <v>0.93619958812611259</v>
      </c>
      <c r="CF49" s="119">
        <v>0.94052792613468794</v>
      </c>
      <c r="CG49" s="119">
        <v>0.93044228970978005</v>
      </c>
      <c r="CH49" s="119">
        <v>0.92080949275718416</v>
      </c>
      <c r="CI49" s="119">
        <v>0.91259253329141388</v>
      </c>
      <c r="CJ49" s="119">
        <v>0.91742567487618432</v>
      </c>
      <c r="CK49" s="119">
        <v>0.91100151141819319</v>
      </c>
      <c r="CL49" s="119">
        <v>0.92921032999630682</v>
      </c>
      <c r="CM49" s="119">
        <v>0.89582064230276892</v>
      </c>
      <c r="CN49" s="119">
        <v>0.89671249509163697</v>
      </c>
      <c r="CO49" s="119">
        <v>0.89667081359276157</v>
      </c>
      <c r="CP49" s="119">
        <v>0.88839910427291413</v>
      </c>
      <c r="CQ49" s="119">
        <v>0.90122634153044912</v>
      </c>
    </row>
    <row r="50" spans="1:96" x14ac:dyDescent="0.3">
      <c r="A50" s="254"/>
      <c r="B50" s="59" t="s">
        <v>80</v>
      </c>
      <c r="C50" s="119">
        <v>1</v>
      </c>
      <c r="D50" s="119">
        <v>1</v>
      </c>
      <c r="E50" s="119">
        <v>1</v>
      </c>
      <c r="F50" s="119">
        <v>1</v>
      </c>
      <c r="G50" s="119">
        <v>1</v>
      </c>
      <c r="H50" s="119">
        <v>1</v>
      </c>
      <c r="I50" s="119">
        <v>1</v>
      </c>
      <c r="J50" s="119">
        <v>1</v>
      </c>
      <c r="K50" s="119">
        <v>1</v>
      </c>
      <c r="L50" s="119">
        <v>1</v>
      </c>
      <c r="M50" s="119">
        <v>1</v>
      </c>
      <c r="N50" s="119">
        <v>1</v>
      </c>
      <c r="O50" s="119">
        <v>1</v>
      </c>
      <c r="P50" s="119">
        <v>1</v>
      </c>
      <c r="Q50" s="119">
        <v>1</v>
      </c>
      <c r="R50" s="119">
        <v>1</v>
      </c>
      <c r="S50" s="119">
        <v>1</v>
      </c>
      <c r="T50" s="119">
        <v>1</v>
      </c>
      <c r="U50" s="119">
        <v>1</v>
      </c>
      <c r="V50" s="119">
        <v>1</v>
      </c>
      <c r="W50" s="119">
        <v>1</v>
      </c>
      <c r="X50" s="119">
        <v>1</v>
      </c>
      <c r="Y50" s="119">
        <v>1</v>
      </c>
      <c r="Z50" s="119">
        <v>1</v>
      </c>
      <c r="AA50" s="119">
        <v>1</v>
      </c>
      <c r="AB50" s="119">
        <v>1</v>
      </c>
      <c r="AC50" s="119">
        <v>1</v>
      </c>
      <c r="AD50" s="119">
        <v>1</v>
      </c>
      <c r="AE50" s="119">
        <v>1</v>
      </c>
      <c r="AF50" s="119">
        <v>1</v>
      </c>
      <c r="AG50" s="119">
        <v>1</v>
      </c>
      <c r="AH50" s="119">
        <v>1</v>
      </c>
      <c r="AI50" s="119">
        <v>1</v>
      </c>
      <c r="AJ50" s="119">
        <v>1</v>
      </c>
      <c r="AK50" s="119">
        <v>1</v>
      </c>
      <c r="AL50" s="119">
        <v>1</v>
      </c>
      <c r="AM50" s="119">
        <v>1</v>
      </c>
      <c r="AN50" s="119">
        <v>1</v>
      </c>
      <c r="AO50" s="119">
        <v>1</v>
      </c>
      <c r="AP50" s="119">
        <v>1</v>
      </c>
      <c r="AQ50" s="119">
        <v>1</v>
      </c>
      <c r="AR50" s="119">
        <v>1</v>
      </c>
      <c r="AS50" s="119">
        <v>1</v>
      </c>
      <c r="AT50" s="119">
        <v>1</v>
      </c>
      <c r="AU50" s="119">
        <v>1</v>
      </c>
      <c r="AV50" s="119">
        <v>1</v>
      </c>
      <c r="AW50" s="119">
        <v>1</v>
      </c>
      <c r="AX50" s="119">
        <v>1</v>
      </c>
      <c r="AY50" s="119">
        <v>1</v>
      </c>
      <c r="AZ50" s="119">
        <v>1</v>
      </c>
      <c r="BA50" s="119">
        <v>1</v>
      </c>
      <c r="BB50" s="119">
        <v>1</v>
      </c>
      <c r="BC50" s="119">
        <v>1</v>
      </c>
      <c r="BD50" s="119">
        <v>1</v>
      </c>
      <c r="BE50" s="119">
        <v>1</v>
      </c>
      <c r="BF50" s="119">
        <v>1</v>
      </c>
      <c r="BG50" s="119">
        <v>1</v>
      </c>
      <c r="BH50" s="119">
        <v>1</v>
      </c>
      <c r="BI50" s="119">
        <v>1</v>
      </c>
      <c r="BJ50" s="119">
        <v>1</v>
      </c>
      <c r="BK50" s="119">
        <v>1</v>
      </c>
      <c r="BL50" s="119">
        <v>1</v>
      </c>
      <c r="BM50" s="119">
        <v>1</v>
      </c>
      <c r="BN50" s="119">
        <v>1</v>
      </c>
      <c r="BO50" s="119">
        <v>1</v>
      </c>
      <c r="BP50" s="119">
        <v>1</v>
      </c>
      <c r="BQ50" s="119">
        <v>1</v>
      </c>
      <c r="BR50" s="119">
        <v>1</v>
      </c>
      <c r="BS50" s="119">
        <v>1</v>
      </c>
      <c r="BT50" s="119">
        <v>1</v>
      </c>
      <c r="BU50" s="119">
        <v>1</v>
      </c>
      <c r="BV50" s="119">
        <v>1</v>
      </c>
      <c r="BW50" s="119">
        <v>1</v>
      </c>
      <c r="BX50" s="119">
        <v>1</v>
      </c>
      <c r="BY50" s="119">
        <v>1</v>
      </c>
      <c r="BZ50" s="119">
        <v>1</v>
      </c>
      <c r="CA50" s="119">
        <v>1</v>
      </c>
      <c r="CB50" s="119">
        <v>1</v>
      </c>
      <c r="CC50" s="119">
        <v>1</v>
      </c>
      <c r="CD50" s="119">
        <v>1</v>
      </c>
      <c r="CE50" s="119">
        <v>1</v>
      </c>
      <c r="CF50" s="119">
        <v>1</v>
      </c>
      <c r="CG50" s="119">
        <v>1</v>
      </c>
      <c r="CH50" s="119">
        <v>1</v>
      </c>
      <c r="CI50" s="119">
        <v>1</v>
      </c>
      <c r="CJ50" s="119">
        <v>1</v>
      </c>
      <c r="CK50" s="119">
        <v>1</v>
      </c>
      <c r="CL50" s="119">
        <v>1</v>
      </c>
      <c r="CM50" s="119">
        <v>1</v>
      </c>
      <c r="CN50" s="119">
        <v>1</v>
      </c>
      <c r="CO50" s="119">
        <v>1</v>
      </c>
      <c r="CP50" s="119">
        <v>1</v>
      </c>
      <c r="CQ50" s="119">
        <v>1</v>
      </c>
    </row>
    <row r="51" spans="1:96" x14ac:dyDescent="0.3">
      <c r="A51" s="254"/>
      <c r="B51" s="59" t="s">
        <v>81</v>
      </c>
      <c r="C51" s="119">
        <v>1</v>
      </c>
      <c r="D51" s="119">
        <v>1</v>
      </c>
      <c r="E51" s="119">
        <v>1</v>
      </c>
      <c r="F51" s="119">
        <v>1</v>
      </c>
      <c r="G51" s="119">
        <v>1</v>
      </c>
      <c r="H51" s="119">
        <v>1</v>
      </c>
      <c r="I51" s="119">
        <v>1</v>
      </c>
      <c r="J51" s="119">
        <v>1</v>
      </c>
      <c r="K51" s="119">
        <v>1</v>
      </c>
      <c r="L51" s="119">
        <v>1</v>
      </c>
      <c r="M51" s="119">
        <v>1</v>
      </c>
      <c r="N51" s="119">
        <v>1</v>
      </c>
      <c r="O51" s="119">
        <v>1</v>
      </c>
      <c r="P51" s="119">
        <v>1</v>
      </c>
      <c r="Q51" s="119">
        <v>1</v>
      </c>
      <c r="R51" s="119">
        <v>1</v>
      </c>
      <c r="S51" s="119">
        <v>1</v>
      </c>
      <c r="T51" s="119">
        <v>1</v>
      </c>
      <c r="U51" s="119">
        <v>1</v>
      </c>
      <c r="V51" s="119">
        <v>1</v>
      </c>
      <c r="W51" s="119">
        <v>1</v>
      </c>
      <c r="X51" s="119">
        <v>1</v>
      </c>
      <c r="Y51" s="119">
        <v>1</v>
      </c>
      <c r="Z51" s="119">
        <v>1</v>
      </c>
      <c r="AA51" s="119">
        <v>1</v>
      </c>
      <c r="AB51" s="119">
        <v>1</v>
      </c>
      <c r="AC51" s="119">
        <v>1</v>
      </c>
      <c r="AD51" s="119">
        <v>1</v>
      </c>
      <c r="AE51" s="119">
        <v>1</v>
      </c>
      <c r="AF51" s="119">
        <v>1</v>
      </c>
      <c r="AG51" s="119">
        <v>1</v>
      </c>
      <c r="AH51" s="119">
        <v>1</v>
      </c>
      <c r="AI51" s="119">
        <v>1</v>
      </c>
      <c r="AJ51" s="119">
        <v>1</v>
      </c>
      <c r="AK51" s="119">
        <v>1</v>
      </c>
      <c r="AL51" s="119">
        <v>1</v>
      </c>
      <c r="AM51" s="119">
        <v>1</v>
      </c>
      <c r="AN51" s="119">
        <v>1</v>
      </c>
      <c r="AO51" s="119">
        <v>1</v>
      </c>
      <c r="AP51" s="119">
        <v>1</v>
      </c>
      <c r="AQ51" s="119">
        <v>1</v>
      </c>
      <c r="AR51" s="119">
        <v>1</v>
      </c>
      <c r="AS51" s="119">
        <v>1</v>
      </c>
      <c r="AT51" s="119">
        <v>1</v>
      </c>
      <c r="AU51" s="119">
        <v>1</v>
      </c>
      <c r="AV51" s="119">
        <v>1</v>
      </c>
      <c r="AW51" s="119">
        <v>1</v>
      </c>
      <c r="AX51" s="119">
        <v>1</v>
      </c>
      <c r="AY51" s="119">
        <v>1</v>
      </c>
      <c r="AZ51" s="119">
        <v>1</v>
      </c>
      <c r="BA51" s="119">
        <v>1</v>
      </c>
      <c r="BB51" s="119">
        <v>1</v>
      </c>
      <c r="BC51" s="119">
        <v>1</v>
      </c>
      <c r="BD51" s="119">
        <v>1</v>
      </c>
      <c r="BE51" s="119">
        <v>1</v>
      </c>
      <c r="BF51" s="119">
        <v>1</v>
      </c>
      <c r="BG51" s="119">
        <v>1</v>
      </c>
      <c r="BH51" s="119">
        <v>1</v>
      </c>
      <c r="BI51" s="119">
        <v>1</v>
      </c>
      <c r="BJ51" s="119">
        <v>1</v>
      </c>
      <c r="BK51" s="119">
        <v>1</v>
      </c>
      <c r="BL51" s="119">
        <v>1</v>
      </c>
      <c r="BM51" s="119">
        <v>1</v>
      </c>
      <c r="BN51" s="119">
        <v>1</v>
      </c>
      <c r="BO51" s="119">
        <v>1</v>
      </c>
      <c r="BP51" s="119">
        <v>1</v>
      </c>
      <c r="BQ51" s="119">
        <v>1</v>
      </c>
      <c r="BR51" s="119">
        <v>1</v>
      </c>
      <c r="BS51" s="119">
        <v>1</v>
      </c>
      <c r="BT51" s="119">
        <v>1</v>
      </c>
      <c r="BU51" s="119">
        <v>1</v>
      </c>
      <c r="BV51" s="119">
        <v>1</v>
      </c>
      <c r="BW51" s="119">
        <v>1</v>
      </c>
      <c r="BX51" s="119">
        <v>1</v>
      </c>
      <c r="BY51" s="119">
        <v>1</v>
      </c>
      <c r="BZ51" s="119">
        <v>1</v>
      </c>
      <c r="CA51" s="119">
        <v>1</v>
      </c>
      <c r="CB51" s="119">
        <v>1</v>
      </c>
      <c r="CC51" s="119">
        <v>1</v>
      </c>
      <c r="CD51" s="119">
        <v>1</v>
      </c>
      <c r="CE51" s="119">
        <v>1</v>
      </c>
      <c r="CF51" s="119">
        <v>1</v>
      </c>
      <c r="CG51" s="119">
        <v>1</v>
      </c>
      <c r="CH51" s="119">
        <v>1</v>
      </c>
      <c r="CI51" s="119">
        <v>1</v>
      </c>
      <c r="CJ51" s="119">
        <v>1</v>
      </c>
      <c r="CK51" s="119">
        <v>1</v>
      </c>
      <c r="CL51" s="119">
        <v>1</v>
      </c>
      <c r="CM51" s="119">
        <v>1</v>
      </c>
      <c r="CN51" s="119">
        <v>1</v>
      </c>
      <c r="CO51" s="119">
        <v>1</v>
      </c>
      <c r="CP51" s="119">
        <v>1</v>
      </c>
      <c r="CQ51" s="119">
        <v>1</v>
      </c>
    </row>
    <row r="52" spans="1:96" x14ac:dyDescent="0.3">
      <c r="A52" s="254"/>
      <c r="B52" s="59" t="s">
        <v>82</v>
      </c>
      <c r="C52" s="119">
        <v>0.99158653915133677</v>
      </c>
      <c r="D52" s="119">
        <v>0.83309848678916842</v>
      </c>
      <c r="E52" s="119">
        <v>1.0786004787773167</v>
      </c>
      <c r="F52" s="119">
        <v>1.2532233169579365</v>
      </c>
      <c r="G52" s="119">
        <v>0.87565212031515571</v>
      </c>
      <c r="H52" s="119">
        <v>0.83273772231619925</v>
      </c>
      <c r="I52" s="119">
        <v>1.0971287944889316</v>
      </c>
      <c r="J52" s="119">
        <v>1.1549035895608688</v>
      </c>
      <c r="K52" s="119">
        <v>1.0279747577345786</v>
      </c>
      <c r="L52" s="119">
        <v>1.0215130368822407</v>
      </c>
      <c r="M52" s="119">
        <v>1.1028792464482435</v>
      </c>
      <c r="N52" s="119">
        <v>0.9822015331411541</v>
      </c>
      <c r="O52" s="119">
        <v>0.87985098030622255</v>
      </c>
      <c r="P52" s="119">
        <v>1.0830016741655903</v>
      </c>
      <c r="Q52" s="119">
        <v>1.1415421995673702</v>
      </c>
      <c r="R52" s="119">
        <v>1.069402840423854</v>
      </c>
      <c r="S52" s="119">
        <v>0.94843477231990747</v>
      </c>
      <c r="T52" s="119">
        <v>1.117632586367499</v>
      </c>
      <c r="U52" s="119">
        <v>1.2909043687849464</v>
      </c>
      <c r="V52" s="119">
        <v>0.76376031559822033</v>
      </c>
      <c r="W52" s="119">
        <v>0.81128305495911279</v>
      </c>
      <c r="X52" s="119">
        <v>1.1456336705015306</v>
      </c>
      <c r="Y52" s="119">
        <v>1.0917802505212353</v>
      </c>
      <c r="Z52" s="119">
        <v>0.79730997746025412</v>
      </c>
      <c r="AA52" s="119">
        <v>1.0783235033626914</v>
      </c>
      <c r="AB52" s="119">
        <v>1.0226323838046736</v>
      </c>
      <c r="AC52" s="119">
        <v>0.83285843442187124</v>
      </c>
      <c r="AD52" s="119">
        <v>0.969576492203025</v>
      </c>
      <c r="AE52" s="119">
        <v>1.1822431572860936</v>
      </c>
      <c r="AF52" s="119">
        <v>1.0254747448111818</v>
      </c>
      <c r="AG52" s="119">
        <v>0.7525676684842898</v>
      </c>
      <c r="AH52" s="119">
        <v>1.1811732735450688</v>
      </c>
      <c r="AI52" s="119">
        <v>0.91724463835647496</v>
      </c>
      <c r="AJ52" s="119">
        <v>0.83631919470894245</v>
      </c>
      <c r="AK52" s="119">
        <v>0.77677498860063576</v>
      </c>
      <c r="AL52" s="119">
        <v>0.93155071614101259</v>
      </c>
      <c r="AM52" s="119">
        <v>1.0724855136797877</v>
      </c>
      <c r="AN52" s="119">
        <v>1.2448635514187023</v>
      </c>
      <c r="AO52" s="119">
        <v>1.0861837726770251</v>
      </c>
      <c r="AP52" s="119">
        <v>1.0475078627898924</v>
      </c>
      <c r="AQ52" s="119">
        <v>0.95880038358244812</v>
      </c>
      <c r="AR52" s="119">
        <v>1.1449539419913841</v>
      </c>
      <c r="AS52" s="119">
        <v>1.0869619496121499</v>
      </c>
      <c r="AT52" s="119">
        <v>1.2756595696866346</v>
      </c>
      <c r="AU52" s="119">
        <v>0.94693300555454585</v>
      </c>
      <c r="AV52" s="119">
        <v>0.79352880324455888</v>
      </c>
      <c r="AW52" s="119">
        <v>1.1229649321110813</v>
      </c>
      <c r="AX52" s="119">
        <v>1.2445671207166993</v>
      </c>
      <c r="AY52" s="119">
        <v>0.84230969304411552</v>
      </c>
      <c r="AZ52" s="119">
        <v>1.0033649473560309</v>
      </c>
      <c r="BA52" s="119">
        <v>1.2841802533639171</v>
      </c>
      <c r="BB52" s="119">
        <v>1.2667479032791007</v>
      </c>
      <c r="BC52" s="119">
        <v>0.8449255283881042</v>
      </c>
      <c r="BD52" s="119">
        <v>1.0251702698414271</v>
      </c>
      <c r="BE52" s="119">
        <v>1.06877114475484</v>
      </c>
      <c r="BF52" s="119">
        <v>1.1978326438880089</v>
      </c>
      <c r="BG52" s="119">
        <v>1.2443448074280623</v>
      </c>
      <c r="BH52" s="119">
        <v>0.87020204208207452</v>
      </c>
      <c r="BI52" s="119">
        <v>0.85056352660608314</v>
      </c>
      <c r="BJ52" s="119">
        <v>1.2057644368989828</v>
      </c>
      <c r="BK52" s="119">
        <v>0.89049520960912465</v>
      </c>
      <c r="BL52" s="119">
        <v>1.0272989695513051</v>
      </c>
      <c r="BM52" s="119">
        <v>1.1738094652442843</v>
      </c>
      <c r="BN52" s="119">
        <v>0.78653951117826848</v>
      </c>
      <c r="BO52" s="119">
        <v>0.74331099346370677</v>
      </c>
      <c r="BP52" s="119">
        <v>1.0409103187998094</v>
      </c>
      <c r="BQ52" s="119">
        <v>1.0611289977844636</v>
      </c>
      <c r="BR52" s="119">
        <v>0.81436172371074222</v>
      </c>
      <c r="BS52" s="119">
        <v>1.0036036372192763</v>
      </c>
      <c r="BT52" s="119">
        <v>0.88159617496562015</v>
      </c>
      <c r="BU52" s="119">
        <v>1.0886904993754376</v>
      </c>
      <c r="BV52" s="119">
        <v>1.2285573428867329</v>
      </c>
      <c r="BW52" s="119">
        <v>0.9570427733450948</v>
      </c>
      <c r="BX52" s="119">
        <v>1.1594289036486398</v>
      </c>
      <c r="BY52" s="119">
        <v>1.2287993753943116</v>
      </c>
      <c r="BZ52" s="119">
        <v>1.0359328589857528</v>
      </c>
      <c r="CA52" s="119">
        <v>1.0482507145077824</v>
      </c>
      <c r="CB52" s="119">
        <v>1.0037852661924347</v>
      </c>
      <c r="CC52" s="119">
        <v>1.2220968547541313</v>
      </c>
      <c r="CD52" s="119">
        <v>1.2360938416289531</v>
      </c>
      <c r="CE52" s="119">
        <v>1.1600992558360217</v>
      </c>
      <c r="CF52" s="119">
        <v>1.2928320526216714</v>
      </c>
      <c r="CG52" s="119">
        <v>1.2114317800223109</v>
      </c>
      <c r="CH52" s="119">
        <v>1.099652095475693</v>
      </c>
      <c r="CI52" s="119">
        <v>0.87159956557206175</v>
      </c>
      <c r="CJ52" s="119">
        <v>0.86478071472079809</v>
      </c>
      <c r="CK52" s="119">
        <v>0.95684957007680171</v>
      </c>
      <c r="CL52" s="119">
        <v>0.89283575248772029</v>
      </c>
      <c r="CM52" s="119">
        <v>1.0373597795324923</v>
      </c>
      <c r="CN52" s="119">
        <v>0.97271068069795297</v>
      </c>
      <c r="CO52" s="119">
        <v>1.2130561070030448</v>
      </c>
      <c r="CP52" s="119">
        <v>0.96898164107072016</v>
      </c>
      <c r="CQ52" s="119">
        <v>1.1263204303409537</v>
      </c>
    </row>
    <row r="53" spans="1:96" x14ac:dyDescent="0.3">
      <c r="A53" s="254"/>
      <c r="B53" s="59" t="s">
        <v>83</v>
      </c>
      <c r="C53" s="119">
        <v>1</v>
      </c>
      <c r="D53" s="119">
        <v>1</v>
      </c>
      <c r="E53" s="119">
        <v>1</v>
      </c>
      <c r="F53" s="119">
        <v>1</v>
      </c>
      <c r="G53" s="119">
        <v>1</v>
      </c>
      <c r="H53" s="119">
        <v>1</v>
      </c>
      <c r="I53" s="119">
        <v>1</v>
      </c>
      <c r="J53" s="119">
        <v>1</v>
      </c>
      <c r="K53" s="119">
        <v>1</v>
      </c>
      <c r="L53" s="119">
        <v>1</v>
      </c>
      <c r="M53" s="119">
        <v>1</v>
      </c>
      <c r="N53" s="119">
        <v>1</v>
      </c>
      <c r="O53" s="119">
        <v>1</v>
      </c>
      <c r="P53" s="119">
        <v>1</v>
      </c>
      <c r="Q53" s="119">
        <v>1</v>
      </c>
      <c r="R53" s="119">
        <v>1</v>
      </c>
      <c r="S53" s="119">
        <v>1</v>
      </c>
      <c r="T53" s="119">
        <v>1</v>
      </c>
      <c r="U53" s="119">
        <v>1</v>
      </c>
      <c r="V53" s="119">
        <v>1</v>
      </c>
      <c r="W53" s="119">
        <v>1</v>
      </c>
      <c r="X53" s="119">
        <v>1</v>
      </c>
      <c r="Y53" s="119">
        <v>1</v>
      </c>
      <c r="Z53" s="119">
        <v>1</v>
      </c>
      <c r="AA53" s="119">
        <v>1</v>
      </c>
      <c r="AB53" s="119">
        <v>1</v>
      </c>
      <c r="AC53" s="119">
        <v>1</v>
      </c>
      <c r="AD53" s="119">
        <v>1</v>
      </c>
      <c r="AE53" s="119">
        <v>1</v>
      </c>
      <c r="AF53" s="119">
        <v>1</v>
      </c>
      <c r="AG53" s="119">
        <v>1</v>
      </c>
      <c r="AH53" s="119">
        <v>1</v>
      </c>
      <c r="AI53" s="119">
        <v>1</v>
      </c>
      <c r="AJ53" s="119">
        <v>1</v>
      </c>
      <c r="AK53" s="119">
        <v>1</v>
      </c>
      <c r="AL53" s="119">
        <v>1</v>
      </c>
      <c r="AM53" s="119">
        <v>1</v>
      </c>
      <c r="AN53" s="119">
        <v>1</v>
      </c>
      <c r="AO53" s="119">
        <v>1</v>
      </c>
      <c r="AP53" s="119">
        <v>1</v>
      </c>
      <c r="AQ53" s="119">
        <v>1</v>
      </c>
      <c r="AR53" s="119">
        <v>1</v>
      </c>
      <c r="AS53" s="119">
        <v>1</v>
      </c>
      <c r="AT53" s="119">
        <v>1</v>
      </c>
      <c r="AU53" s="119">
        <v>1</v>
      </c>
      <c r="AV53" s="119">
        <v>1</v>
      </c>
      <c r="AW53" s="119">
        <v>1</v>
      </c>
      <c r="AX53" s="119">
        <v>1</v>
      </c>
      <c r="AY53" s="119">
        <v>1</v>
      </c>
      <c r="AZ53" s="119">
        <v>1</v>
      </c>
      <c r="BA53" s="119">
        <v>1</v>
      </c>
      <c r="BB53" s="119">
        <v>1</v>
      </c>
      <c r="BC53" s="119">
        <v>1</v>
      </c>
      <c r="BD53" s="119">
        <v>1</v>
      </c>
      <c r="BE53" s="119">
        <v>1</v>
      </c>
      <c r="BF53" s="119">
        <v>1</v>
      </c>
      <c r="BG53" s="119">
        <v>1</v>
      </c>
      <c r="BH53" s="119">
        <v>1</v>
      </c>
      <c r="BI53" s="119">
        <v>1</v>
      </c>
      <c r="BJ53" s="119">
        <v>1</v>
      </c>
      <c r="BK53" s="119">
        <v>1</v>
      </c>
      <c r="BL53" s="119">
        <v>1</v>
      </c>
      <c r="BM53" s="119">
        <v>1</v>
      </c>
      <c r="BN53" s="119">
        <v>1</v>
      </c>
      <c r="BO53" s="119">
        <v>1</v>
      </c>
      <c r="BP53" s="119">
        <v>1</v>
      </c>
      <c r="BQ53" s="119">
        <v>1</v>
      </c>
      <c r="BR53" s="119">
        <v>1</v>
      </c>
      <c r="BS53" s="119">
        <v>1</v>
      </c>
      <c r="BT53" s="119">
        <v>1</v>
      </c>
      <c r="BU53" s="119">
        <v>1</v>
      </c>
      <c r="BV53" s="119">
        <v>1</v>
      </c>
      <c r="BW53" s="119">
        <v>1</v>
      </c>
      <c r="BX53" s="119">
        <v>1</v>
      </c>
      <c r="BY53" s="119">
        <v>1</v>
      </c>
      <c r="BZ53" s="119">
        <v>1</v>
      </c>
      <c r="CA53" s="119">
        <v>1</v>
      </c>
      <c r="CB53" s="119">
        <v>1</v>
      </c>
      <c r="CC53" s="119">
        <v>1</v>
      </c>
      <c r="CD53" s="119">
        <v>1</v>
      </c>
      <c r="CE53" s="119">
        <v>1</v>
      </c>
      <c r="CF53" s="119">
        <v>1</v>
      </c>
      <c r="CG53" s="119">
        <v>1</v>
      </c>
      <c r="CH53" s="119">
        <v>1</v>
      </c>
      <c r="CI53" s="119">
        <v>1</v>
      </c>
      <c r="CJ53" s="119">
        <v>1</v>
      </c>
      <c r="CK53" s="119">
        <v>1</v>
      </c>
      <c r="CL53" s="119">
        <v>1</v>
      </c>
      <c r="CM53" s="119">
        <v>1</v>
      </c>
      <c r="CN53" s="119">
        <v>1</v>
      </c>
      <c r="CO53" s="119">
        <v>1</v>
      </c>
      <c r="CP53" s="119">
        <v>1</v>
      </c>
      <c r="CQ53" s="119">
        <v>1</v>
      </c>
    </row>
    <row r="54" spans="1:96" x14ac:dyDescent="0.3">
      <c r="A54" s="255"/>
      <c r="B54" s="59" t="s">
        <v>84</v>
      </c>
      <c r="C54" s="119">
        <v>1</v>
      </c>
      <c r="D54" s="119">
        <v>1</v>
      </c>
      <c r="E54" s="119">
        <v>1</v>
      </c>
      <c r="F54" s="119">
        <v>1</v>
      </c>
      <c r="G54" s="119">
        <v>1</v>
      </c>
      <c r="H54" s="119">
        <v>1</v>
      </c>
      <c r="I54" s="119">
        <v>1</v>
      </c>
      <c r="J54" s="119">
        <v>1</v>
      </c>
      <c r="K54" s="119">
        <v>1</v>
      </c>
      <c r="L54" s="119">
        <v>1</v>
      </c>
      <c r="M54" s="119">
        <v>1</v>
      </c>
      <c r="N54" s="119">
        <v>1</v>
      </c>
      <c r="O54" s="119">
        <v>1</v>
      </c>
      <c r="P54" s="119">
        <v>1</v>
      </c>
      <c r="Q54" s="119">
        <v>1</v>
      </c>
      <c r="R54" s="119">
        <v>1</v>
      </c>
      <c r="S54" s="119">
        <v>1</v>
      </c>
      <c r="T54" s="119">
        <v>1</v>
      </c>
      <c r="U54" s="119">
        <v>1</v>
      </c>
      <c r="V54" s="119">
        <v>1</v>
      </c>
      <c r="W54" s="119">
        <v>1</v>
      </c>
      <c r="X54" s="119">
        <v>1</v>
      </c>
      <c r="Y54" s="119">
        <v>1</v>
      </c>
      <c r="Z54" s="119">
        <v>1</v>
      </c>
      <c r="AA54" s="119">
        <v>1</v>
      </c>
      <c r="AB54" s="119">
        <v>1</v>
      </c>
      <c r="AC54" s="119">
        <v>1</v>
      </c>
      <c r="AD54" s="119">
        <v>1</v>
      </c>
      <c r="AE54" s="119">
        <v>1</v>
      </c>
      <c r="AF54" s="119">
        <v>1</v>
      </c>
      <c r="AG54" s="119">
        <v>1</v>
      </c>
      <c r="AH54" s="119">
        <v>1</v>
      </c>
      <c r="AI54" s="119">
        <v>1</v>
      </c>
      <c r="AJ54" s="119">
        <v>1</v>
      </c>
      <c r="AK54" s="119">
        <v>1</v>
      </c>
      <c r="AL54" s="119">
        <v>1</v>
      </c>
      <c r="AM54" s="119">
        <v>1</v>
      </c>
      <c r="AN54" s="119">
        <v>1</v>
      </c>
      <c r="AO54" s="119">
        <v>1</v>
      </c>
      <c r="AP54" s="119">
        <v>1</v>
      </c>
      <c r="AQ54" s="119">
        <v>1</v>
      </c>
      <c r="AR54" s="119">
        <v>1</v>
      </c>
      <c r="AS54" s="119">
        <v>1</v>
      </c>
      <c r="AT54" s="119">
        <v>1</v>
      </c>
      <c r="AU54" s="119">
        <v>1</v>
      </c>
      <c r="AV54" s="119">
        <v>1</v>
      </c>
      <c r="AW54" s="119">
        <v>1</v>
      </c>
      <c r="AX54" s="119">
        <v>1</v>
      </c>
      <c r="AY54" s="119">
        <v>1</v>
      </c>
      <c r="AZ54" s="119">
        <v>1</v>
      </c>
      <c r="BA54" s="119">
        <v>1</v>
      </c>
      <c r="BB54" s="119">
        <v>1</v>
      </c>
      <c r="BC54" s="119">
        <v>1</v>
      </c>
      <c r="BD54" s="119">
        <v>1</v>
      </c>
      <c r="BE54" s="119">
        <v>1</v>
      </c>
      <c r="BF54" s="119">
        <v>1</v>
      </c>
      <c r="BG54" s="119">
        <v>1</v>
      </c>
      <c r="BH54" s="119">
        <v>1</v>
      </c>
      <c r="BI54" s="119">
        <v>1</v>
      </c>
      <c r="BJ54" s="119">
        <v>1</v>
      </c>
      <c r="BK54" s="119">
        <v>1</v>
      </c>
      <c r="BL54" s="119">
        <v>1</v>
      </c>
      <c r="BM54" s="119">
        <v>1</v>
      </c>
      <c r="BN54" s="119">
        <v>1</v>
      </c>
      <c r="BO54" s="119">
        <v>1</v>
      </c>
      <c r="BP54" s="119">
        <v>1</v>
      </c>
      <c r="BQ54" s="119">
        <v>1</v>
      </c>
      <c r="BR54" s="119">
        <v>1</v>
      </c>
      <c r="BS54" s="119">
        <v>1</v>
      </c>
      <c r="BT54" s="119">
        <v>1</v>
      </c>
      <c r="BU54" s="119">
        <v>1</v>
      </c>
      <c r="BV54" s="119">
        <v>1</v>
      </c>
      <c r="BW54" s="119">
        <v>1</v>
      </c>
      <c r="BX54" s="119">
        <v>1</v>
      </c>
      <c r="BY54" s="119">
        <v>1</v>
      </c>
      <c r="BZ54" s="119">
        <v>1</v>
      </c>
      <c r="CA54" s="119">
        <v>1</v>
      </c>
      <c r="CB54" s="119">
        <v>1</v>
      </c>
      <c r="CC54" s="119">
        <v>1</v>
      </c>
      <c r="CD54" s="119">
        <v>1</v>
      </c>
      <c r="CE54" s="119">
        <v>1</v>
      </c>
      <c r="CF54" s="119">
        <v>1</v>
      </c>
      <c r="CG54" s="119">
        <v>1</v>
      </c>
      <c r="CH54" s="119">
        <v>1</v>
      </c>
      <c r="CI54" s="119">
        <v>1</v>
      </c>
      <c r="CJ54" s="119">
        <v>1</v>
      </c>
      <c r="CK54" s="119">
        <v>1</v>
      </c>
      <c r="CL54" s="119">
        <v>1</v>
      </c>
      <c r="CM54" s="119">
        <v>1</v>
      </c>
      <c r="CN54" s="119">
        <v>1</v>
      </c>
      <c r="CO54" s="119">
        <v>1</v>
      </c>
      <c r="CP54" s="119">
        <v>1</v>
      </c>
      <c r="CQ54" s="119">
        <v>1</v>
      </c>
    </row>
    <row r="55" spans="1:96" x14ac:dyDescent="0.3">
      <c r="A55" s="253" t="s">
        <v>15</v>
      </c>
      <c r="B55" s="59" t="s">
        <v>72</v>
      </c>
      <c r="C55" s="119">
        <v>1.0062018903832</v>
      </c>
      <c r="D55" s="119">
        <v>1.07289614155062</v>
      </c>
      <c r="E55" s="119">
        <v>0.97283709398922413</v>
      </c>
      <c r="F55" s="119">
        <v>1.03474092491518</v>
      </c>
      <c r="G55" s="119">
        <v>1.0519467070845401</v>
      </c>
      <c r="H55" s="119">
        <v>1.02492803255732</v>
      </c>
      <c r="I55" s="119">
        <v>0.91988794720011213</v>
      </c>
      <c r="J55" s="119">
        <v>0.96730059912959998</v>
      </c>
      <c r="K55" s="119">
        <v>0.95918404103102195</v>
      </c>
      <c r="L55" s="119">
        <v>1.0127866936375201</v>
      </c>
      <c r="M55" s="119">
        <v>0.88439741197822497</v>
      </c>
      <c r="N55" s="119">
        <v>1.0035574997835099</v>
      </c>
      <c r="O55" s="119">
        <v>1.02935128211464</v>
      </c>
      <c r="P55" s="119">
        <v>1.02092906251474</v>
      </c>
      <c r="Q55" s="119">
        <v>0.96349038557007105</v>
      </c>
      <c r="R55" s="119">
        <v>0.98332783265242707</v>
      </c>
      <c r="S55" s="119">
        <v>0.97260629770362617</v>
      </c>
      <c r="T55" s="119">
        <v>0.97381179229524506</v>
      </c>
      <c r="U55" s="119">
        <v>0.90667267136340202</v>
      </c>
      <c r="V55" s="119">
        <v>1.0042063960293801</v>
      </c>
      <c r="W55" s="119">
        <v>1.01218443148488</v>
      </c>
      <c r="X55" s="119">
        <v>1.0236152372911</v>
      </c>
      <c r="Y55" s="119">
        <v>0.94741940798732216</v>
      </c>
      <c r="Z55" s="119">
        <v>1.02389340569881</v>
      </c>
      <c r="AA55" s="119">
        <v>0.99092451067960596</v>
      </c>
      <c r="AB55" s="119">
        <v>0.99807075532323197</v>
      </c>
      <c r="AC55" s="119">
        <v>0.99225176464329601</v>
      </c>
      <c r="AD55" s="119">
        <v>1.0098836661375099</v>
      </c>
      <c r="AE55" s="119">
        <v>1.0093736615014199</v>
      </c>
      <c r="AF55" s="119">
        <v>0.98228497924257785</v>
      </c>
      <c r="AG55" s="119">
        <v>1.0576025202558199</v>
      </c>
      <c r="AH55" s="119">
        <v>0.94594254587279814</v>
      </c>
      <c r="AI55" s="119">
        <v>1.0124362981783299</v>
      </c>
      <c r="AJ55" s="119">
        <v>0.96003409289173802</v>
      </c>
      <c r="AK55" s="119">
        <v>0.89131412722524905</v>
      </c>
      <c r="AL55" s="119">
        <v>0.98106413119870384</v>
      </c>
      <c r="AM55" s="119">
        <v>1.0112101124144099</v>
      </c>
      <c r="AN55" s="119">
        <v>0.99238013342902998</v>
      </c>
      <c r="AO55" s="119">
        <v>0.94969487592135515</v>
      </c>
      <c r="AP55" s="119">
        <v>0.94591402084811904</v>
      </c>
      <c r="AQ55" s="119">
        <v>0.98386782692385499</v>
      </c>
      <c r="AR55" s="119">
        <v>1.00607270882261</v>
      </c>
      <c r="AS55" s="119">
        <v>0.88789250952628895</v>
      </c>
      <c r="AT55" s="119">
        <v>0.90405397056143511</v>
      </c>
      <c r="AU55" s="119">
        <v>0.96622064017561615</v>
      </c>
      <c r="AV55" s="119">
        <v>1.0001979433892101</v>
      </c>
      <c r="AW55" s="119">
        <v>0.90929412242327901</v>
      </c>
      <c r="AX55" s="119">
        <v>0.849901845567263</v>
      </c>
      <c r="AY55" s="119">
        <v>0.86469588508807504</v>
      </c>
      <c r="AZ55" s="119">
        <v>0.931543005166664</v>
      </c>
      <c r="BA55" s="119">
        <v>0.87699611525269205</v>
      </c>
      <c r="BB55" s="119">
        <v>0.86895921291008504</v>
      </c>
      <c r="BC55" s="119">
        <v>1.0353790609786999</v>
      </c>
      <c r="BD55" s="119">
        <v>0.98518856774861396</v>
      </c>
      <c r="BE55" s="119">
        <v>1.0048103162451301</v>
      </c>
      <c r="BF55" s="119">
        <v>0.88485054146084197</v>
      </c>
      <c r="BG55" s="119">
        <v>0.79938020240821595</v>
      </c>
      <c r="BH55" s="119">
        <v>1.00462890311328</v>
      </c>
      <c r="BI55" s="119">
        <v>0.94370621648194397</v>
      </c>
      <c r="BJ55" s="119">
        <v>0.85536543685280098</v>
      </c>
      <c r="BK55" s="119">
        <v>0.94791591388640306</v>
      </c>
      <c r="BL55" s="119">
        <v>0.79750462952957302</v>
      </c>
      <c r="BM55" s="119">
        <v>0.81850902931958902</v>
      </c>
      <c r="BN55" s="119">
        <v>0.90422051902312806</v>
      </c>
      <c r="BO55" s="119">
        <v>1.0246035181008299</v>
      </c>
      <c r="BP55" s="119">
        <v>0.9091520434009871</v>
      </c>
      <c r="BQ55" s="119">
        <v>0.86250512682285096</v>
      </c>
      <c r="BR55" s="119">
        <v>0.96469837438484707</v>
      </c>
      <c r="BS55" s="119">
        <v>0.99011133801995188</v>
      </c>
      <c r="BT55" s="119">
        <v>0.96260364222992501</v>
      </c>
      <c r="BU55" s="119">
        <v>0.87630926955824495</v>
      </c>
      <c r="BV55" s="119">
        <v>0.84862528504405399</v>
      </c>
      <c r="BW55" s="119">
        <v>0.85617404135908504</v>
      </c>
      <c r="BX55" s="119">
        <v>0.80188935157871999</v>
      </c>
      <c r="BY55" s="119">
        <v>0.91838059897987501</v>
      </c>
      <c r="BZ55" s="119">
        <v>0.82559363944196196</v>
      </c>
      <c r="CA55" s="119">
        <v>0.93097080250353204</v>
      </c>
      <c r="CB55" s="119">
        <v>0.96064672984990784</v>
      </c>
      <c r="CC55" s="119">
        <v>0.88474016570194403</v>
      </c>
      <c r="CD55" s="119">
        <v>0.89664015298751509</v>
      </c>
      <c r="CE55" s="119">
        <v>0.86192991769754201</v>
      </c>
      <c r="CF55" s="119">
        <v>0.88982773473955601</v>
      </c>
      <c r="CG55" s="119">
        <v>0.93576188728027199</v>
      </c>
      <c r="CH55" s="119">
        <v>0.87945788143000703</v>
      </c>
      <c r="CI55" s="119">
        <v>0.92422084351855793</v>
      </c>
      <c r="CJ55" s="119">
        <v>0.91665261229325001</v>
      </c>
      <c r="CK55" s="119">
        <v>0.86317926441807402</v>
      </c>
      <c r="CL55" s="119">
        <v>0.81250998400882002</v>
      </c>
      <c r="CM55" s="119">
        <v>0.84506856503693795</v>
      </c>
      <c r="CN55" s="119">
        <v>0.82560513498543997</v>
      </c>
      <c r="CO55" s="119">
        <v>0.80446674040347599</v>
      </c>
      <c r="CP55" s="119">
        <v>0.79893200093158001</v>
      </c>
      <c r="CQ55" s="119">
        <v>0.87461495054190896</v>
      </c>
    </row>
    <row r="56" spans="1:96" x14ac:dyDescent="0.3">
      <c r="A56" s="254"/>
      <c r="B56" s="59" t="s">
        <v>73</v>
      </c>
      <c r="C56" s="119">
        <v>0.98948870974109604</v>
      </c>
      <c r="D56" s="119">
        <v>1.00471630905582</v>
      </c>
      <c r="E56" s="119">
        <v>0.98544648323349393</v>
      </c>
      <c r="F56" s="119">
        <v>1.0380220181444599</v>
      </c>
      <c r="G56" s="119">
        <v>0.99671337559124884</v>
      </c>
      <c r="H56" s="119">
        <v>0.99811361626226403</v>
      </c>
      <c r="I56" s="119">
        <v>0.98237649425358198</v>
      </c>
      <c r="J56" s="119">
        <v>0.991370877290075</v>
      </c>
      <c r="K56" s="119">
        <v>1.01494313237941</v>
      </c>
      <c r="L56" s="119">
        <v>0.99465430441878011</v>
      </c>
      <c r="M56" s="119">
        <v>0.984471283053583</v>
      </c>
      <c r="N56" s="119">
        <v>0.98738132016853997</v>
      </c>
      <c r="O56" s="119">
        <v>0.99232547083509004</v>
      </c>
      <c r="P56" s="119">
        <v>1.0065301508885001</v>
      </c>
      <c r="Q56" s="119">
        <v>0.98735480036231194</v>
      </c>
      <c r="R56" s="119">
        <v>1.0020707548419201</v>
      </c>
      <c r="S56" s="119">
        <v>0.99299646218094795</v>
      </c>
      <c r="T56" s="119">
        <v>0.97337484477293712</v>
      </c>
      <c r="U56" s="119">
        <v>0.98284369563984197</v>
      </c>
      <c r="V56" s="119">
        <v>1.01633751716798</v>
      </c>
      <c r="W56" s="119">
        <v>1.0052905541934301</v>
      </c>
      <c r="X56" s="119">
        <v>0.98099186132806404</v>
      </c>
      <c r="Y56" s="119">
        <v>0.99138409685701001</v>
      </c>
      <c r="Z56" s="119">
        <v>1.0211380024932299</v>
      </c>
      <c r="AA56" s="119">
        <v>0.99309305579827611</v>
      </c>
      <c r="AB56" s="119">
        <v>0.98173443316295483</v>
      </c>
      <c r="AC56" s="119">
        <v>0.98415589977566897</v>
      </c>
      <c r="AD56" s="119">
        <v>1.0033854211319</v>
      </c>
      <c r="AE56" s="119">
        <v>0.99892806058308792</v>
      </c>
      <c r="AF56" s="119">
        <v>1.00022743577003</v>
      </c>
      <c r="AG56" s="119">
        <v>1.0580712054885999</v>
      </c>
      <c r="AH56" s="119">
        <v>1.0103014998909401</v>
      </c>
      <c r="AI56" s="119">
        <v>1.00132519164268</v>
      </c>
      <c r="AJ56" s="119">
        <v>0.98361858144611103</v>
      </c>
      <c r="AK56" s="119">
        <v>0.97142142713912993</v>
      </c>
      <c r="AL56" s="119">
        <v>1.00237334530174</v>
      </c>
      <c r="AM56" s="119">
        <v>0.99697141493572916</v>
      </c>
      <c r="AN56" s="119">
        <v>1.0020429013572201</v>
      </c>
      <c r="AO56" s="119">
        <v>1.00992063885936</v>
      </c>
      <c r="AP56" s="119">
        <v>0.98410119819489905</v>
      </c>
      <c r="AQ56" s="119">
        <v>1.00145561206421</v>
      </c>
      <c r="AR56" s="119">
        <v>1.0216306621848601</v>
      </c>
      <c r="AS56" s="119">
        <v>0.96633605177058501</v>
      </c>
      <c r="AT56" s="119">
        <v>0.96490125750442013</v>
      </c>
      <c r="AU56" s="119">
        <v>1.0048546090922601</v>
      </c>
      <c r="AV56" s="119">
        <v>1.0171324002507001</v>
      </c>
      <c r="AW56" s="119">
        <v>0.97152066369775103</v>
      </c>
      <c r="AX56" s="119">
        <v>0.98774729029011288</v>
      </c>
      <c r="AY56" s="119">
        <v>0.95466924217200988</v>
      </c>
      <c r="AZ56" s="119">
        <v>1.0080752844005101</v>
      </c>
      <c r="BA56" s="119">
        <v>0.96977704840129997</v>
      </c>
      <c r="BB56" s="119">
        <v>0.99102474070221214</v>
      </c>
      <c r="BC56" s="119">
        <v>1.00595015322242</v>
      </c>
      <c r="BD56" s="119">
        <v>1.00144111630545</v>
      </c>
      <c r="BE56" s="119">
        <v>0.99180007178861895</v>
      </c>
      <c r="BF56" s="119">
        <v>0.95414973237302214</v>
      </c>
      <c r="BG56" s="119">
        <v>0.9774517222270841</v>
      </c>
      <c r="BH56" s="119">
        <v>1.0200704390297499</v>
      </c>
      <c r="BI56" s="119">
        <v>1.01080259548804</v>
      </c>
      <c r="BJ56" s="119">
        <v>0.98967843736042405</v>
      </c>
      <c r="BK56" s="119">
        <v>1.0194995446322399</v>
      </c>
      <c r="BL56" s="119">
        <v>0.95021561515936503</v>
      </c>
      <c r="BM56" s="119">
        <v>0.9848078900350391</v>
      </c>
      <c r="BN56" s="119">
        <v>1.0292037220918799</v>
      </c>
      <c r="BO56" s="119">
        <v>1.0247603231529301</v>
      </c>
      <c r="BP56" s="119">
        <v>1.0208796679371099</v>
      </c>
      <c r="BQ56" s="119">
        <v>0.98489852484169405</v>
      </c>
      <c r="BR56" s="119">
        <v>1.0153578853069301</v>
      </c>
      <c r="BS56" s="119">
        <v>1.01715751081883</v>
      </c>
      <c r="BT56" s="119">
        <v>0.98335662016854597</v>
      </c>
      <c r="BU56" s="119">
        <v>0.96654327184070288</v>
      </c>
      <c r="BV56" s="119">
        <v>0.97507533463014984</v>
      </c>
      <c r="BW56" s="119">
        <v>0.97506751520826895</v>
      </c>
      <c r="BX56" s="119">
        <v>0.9672361094090911</v>
      </c>
      <c r="BY56" s="119">
        <v>1.00703478857632</v>
      </c>
      <c r="BZ56" s="119">
        <v>0.97698453967718712</v>
      </c>
      <c r="CA56" s="119">
        <v>1.00884163137909</v>
      </c>
      <c r="CB56" s="119">
        <v>1.00256287389458</v>
      </c>
      <c r="CC56" s="119">
        <v>1.0189347422455</v>
      </c>
      <c r="CD56" s="119">
        <v>1.04491191718651</v>
      </c>
      <c r="CE56" s="119">
        <v>0.99717004106772</v>
      </c>
      <c r="CF56" s="119">
        <v>0.99627619602394402</v>
      </c>
      <c r="CG56" s="119">
        <v>1.0036775273546199</v>
      </c>
      <c r="CH56" s="119">
        <v>1.0056673037171799</v>
      </c>
      <c r="CI56" s="119">
        <v>1.0072492223517999</v>
      </c>
      <c r="CJ56" s="119">
        <v>1.0087406583972001</v>
      </c>
      <c r="CK56" s="119">
        <v>1.00345934458659</v>
      </c>
      <c r="CL56" s="119">
        <v>0.96706988260896798</v>
      </c>
      <c r="CM56" s="119">
        <v>0.9826058637595001</v>
      </c>
      <c r="CN56" s="119">
        <v>0.97968673795555405</v>
      </c>
      <c r="CO56" s="119">
        <v>0.95145718344536401</v>
      </c>
      <c r="CP56" s="119">
        <v>0.97688092284050099</v>
      </c>
      <c r="CQ56" s="119">
        <v>1.0196385887386401</v>
      </c>
    </row>
    <row r="57" spans="1:96" x14ac:dyDescent="0.3">
      <c r="A57" s="254"/>
      <c r="B57" s="59" t="s">
        <v>74</v>
      </c>
      <c r="C57" s="119">
        <v>1.0177453934708041</v>
      </c>
      <c r="D57" s="119">
        <v>1.0551250410504149</v>
      </c>
      <c r="E57" s="119">
        <v>0.951649729370036</v>
      </c>
      <c r="F57" s="119">
        <v>1.023058874733785</v>
      </c>
      <c r="G57" s="119">
        <v>1.0230867275187649</v>
      </c>
      <c r="H57" s="119">
        <v>1.03366696730035</v>
      </c>
      <c r="I57" s="119">
        <v>0.94764865080612048</v>
      </c>
      <c r="J57" s="119">
        <v>0.98863608292692284</v>
      </c>
      <c r="K57" s="119">
        <v>0.93867305184741012</v>
      </c>
      <c r="L57" s="119">
        <v>1</v>
      </c>
      <c r="M57" s="119">
        <v>1</v>
      </c>
      <c r="N57" s="119">
        <v>1</v>
      </c>
      <c r="O57" s="119">
        <v>1</v>
      </c>
      <c r="P57" s="119">
        <v>1</v>
      </c>
      <c r="Q57" s="119">
        <v>1</v>
      </c>
      <c r="R57" s="119">
        <v>1</v>
      </c>
      <c r="S57" s="119">
        <v>1</v>
      </c>
      <c r="T57" s="119">
        <v>1</v>
      </c>
      <c r="U57" s="119">
        <v>1</v>
      </c>
      <c r="V57" s="119">
        <v>1</v>
      </c>
      <c r="W57" s="119">
        <v>1</v>
      </c>
      <c r="X57" s="119">
        <v>1</v>
      </c>
      <c r="Y57" s="119">
        <v>1</v>
      </c>
      <c r="Z57" s="119">
        <v>1</v>
      </c>
      <c r="AA57" s="119">
        <v>1</v>
      </c>
      <c r="AB57" s="119">
        <v>1</v>
      </c>
      <c r="AC57" s="119">
        <v>1</v>
      </c>
      <c r="AD57" s="119">
        <v>1</v>
      </c>
      <c r="AE57" s="119">
        <v>1</v>
      </c>
      <c r="AF57" s="119">
        <v>1</v>
      </c>
      <c r="AG57" s="119">
        <v>1</v>
      </c>
      <c r="AH57" s="119">
        <v>1</v>
      </c>
      <c r="AI57" s="119">
        <v>1</v>
      </c>
      <c r="AJ57" s="119">
        <v>1</v>
      </c>
      <c r="AK57" s="119">
        <v>1</v>
      </c>
      <c r="AL57" s="119">
        <v>1</v>
      </c>
      <c r="AM57" s="119">
        <v>1</v>
      </c>
      <c r="AN57" s="119">
        <v>1</v>
      </c>
      <c r="AO57" s="119">
        <v>1</v>
      </c>
      <c r="AP57" s="119">
        <v>1</v>
      </c>
      <c r="AQ57" s="119">
        <v>1</v>
      </c>
      <c r="AR57" s="119">
        <v>1</v>
      </c>
      <c r="AS57" s="119">
        <v>1</v>
      </c>
      <c r="AT57" s="119">
        <v>1</v>
      </c>
      <c r="AU57" s="119">
        <v>1</v>
      </c>
      <c r="AV57" s="119">
        <v>1</v>
      </c>
      <c r="AW57" s="119">
        <v>1</v>
      </c>
      <c r="AX57" s="119">
        <v>1</v>
      </c>
      <c r="AY57" s="119">
        <v>1</v>
      </c>
      <c r="AZ57" s="119">
        <v>1</v>
      </c>
      <c r="BA57" s="119">
        <v>1</v>
      </c>
      <c r="BB57" s="119">
        <v>1</v>
      </c>
      <c r="BC57" s="119">
        <v>1</v>
      </c>
      <c r="BD57" s="119">
        <v>1</v>
      </c>
      <c r="BE57" s="119">
        <v>1</v>
      </c>
      <c r="BF57" s="119">
        <v>1</v>
      </c>
      <c r="BG57" s="119">
        <v>1</v>
      </c>
      <c r="BH57" s="119">
        <v>1</v>
      </c>
      <c r="BI57" s="119">
        <v>1</v>
      </c>
      <c r="BJ57" s="119">
        <v>1</v>
      </c>
      <c r="BK57" s="119">
        <v>1</v>
      </c>
      <c r="BL57" s="119">
        <v>1</v>
      </c>
      <c r="BM57" s="119">
        <v>1</v>
      </c>
      <c r="BN57" s="119">
        <v>1</v>
      </c>
      <c r="BO57" s="119">
        <v>1</v>
      </c>
      <c r="BP57" s="119">
        <v>1</v>
      </c>
      <c r="BQ57" s="119">
        <v>1</v>
      </c>
      <c r="BR57" s="119">
        <v>1</v>
      </c>
      <c r="BS57" s="119">
        <v>1</v>
      </c>
      <c r="BT57" s="119">
        <v>1</v>
      </c>
      <c r="BU57" s="119">
        <v>1</v>
      </c>
      <c r="BV57" s="119">
        <v>1</v>
      </c>
      <c r="BW57" s="119">
        <v>1</v>
      </c>
      <c r="BX57" s="119">
        <v>1</v>
      </c>
      <c r="BY57" s="119">
        <v>1</v>
      </c>
      <c r="BZ57" s="119">
        <v>1</v>
      </c>
      <c r="CA57" s="119">
        <v>1</v>
      </c>
      <c r="CB57" s="119">
        <v>1</v>
      </c>
      <c r="CC57" s="119">
        <v>1</v>
      </c>
      <c r="CD57" s="119">
        <v>1</v>
      </c>
      <c r="CE57" s="119">
        <v>1</v>
      </c>
      <c r="CF57" s="119">
        <v>1</v>
      </c>
      <c r="CG57" s="119">
        <v>1</v>
      </c>
      <c r="CH57" s="119">
        <v>1</v>
      </c>
      <c r="CI57" s="119">
        <v>1</v>
      </c>
      <c r="CJ57" s="119">
        <v>1</v>
      </c>
      <c r="CK57" s="119">
        <v>1</v>
      </c>
      <c r="CL57" s="119">
        <v>1</v>
      </c>
      <c r="CM57" s="119">
        <v>1</v>
      </c>
      <c r="CN57" s="119">
        <v>1</v>
      </c>
      <c r="CO57" s="119">
        <v>1</v>
      </c>
      <c r="CP57" s="119">
        <v>1</v>
      </c>
      <c r="CQ57" s="119">
        <v>1</v>
      </c>
      <c r="CR57">
        <v>1</v>
      </c>
    </row>
    <row r="58" spans="1:96" x14ac:dyDescent="0.3">
      <c r="A58" s="254"/>
      <c r="B58" s="59" t="s">
        <v>75</v>
      </c>
      <c r="C58" s="119">
        <v>0.96983477843344035</v>
      </c>
      <c r="D58" s="119">
        <v>0.9670868517022545</v>
      </c>
      <c r="E58" s="119">
        <v>1.0120408783790751</v>
      </c>
      <c r="F58" s="119">
        <v>0.97601038096542037</v>
      </c>
      <c r="G58" s="119">
        <v>1.0017559319289999</v>
      </c>
      <c r="H58" s="119">
        <v>0.99151483035778099</v>
      </c>
      <c r="I58" s="119">
        <v>1.0142173869197</v>
      </c>
      <c r="J58" s="119">
        <v>1.001642114092643</v>
      </c>
      <c r="K58" s="119">
        <v>1.0751893628375029</v>
      </c>
      <c r="L58" s="119">
        <v>0.97960362895440334</v>
      </c>
      <c r="M58" s="119">
        <v>1.073589880255335</v>
      </c>
      <c r="N58" s="119">
        <v>1.0023663989929266</v>
      </c>
      <c r="O58" s="119">
        <v>0.97147903275664105</v>
      </c>
      <c r="P58" s="119">
        <v>1.0329805685096125</v>
      </c>
      <c r="Q58" s="119">
        <v>0.98523002357185496</v>
      </c>
      <c r="R58" s="119">
        <v>1.03724628914117</v>
      </c>
      <c r="S58" s="119">
        <v>1.041645882159935</v>
      </c>
      <c r="T58" s="119">
        <v>1.015198970017015</v>
      </c>
      <c r="U58" s="119">
        <v>1.1018095959099701</v>
      </c>
      <c r="V58" s="119">
        <v>1.05636842038408</v>
      </c>
      <c r="W58" s="119">
        <v>1.0459822315264349</v>
      </c>
      <c r="X58" s="119">
        <v>0.98959752287309255</v>
      </c>
      <c r="Y58" s="119">
        <v>1.10917960057126</v>
      </c>
      <c r="Z58" s="119">
        <v>1.0123078478345602</v>
      </c>
      <c r="AA58" s="119">
        <v>0.99238371314603435</v>
      </c>
      <c r="AB58" s="119">
        <v>1.0373686330799399</v>
      </c>
      <c r="AC58" s="119">
        <v>1.0299199804070351</v>
      </c>
      <c r="AD58" s="119">
        <v>1.0210670269279301</v>
      </c>
      <c r="AE58" s="119">
        <v>1.04161660128879</v>
      </c>
      <c r="AF58" s="119">
        <v>1.09976327228073</v>
      </c>
      <c r="AG58" s="119">
        <v>0.97825581007325202</v>
      </c>
      <c r="AH58" s="119">
        <v>1.0879326060080299</v>
      </c>
      <c r="AI58" s="119">
        <v>1.0349838262099049</v>
      </c>
      <c r="AJ58" s="119">
        <v>1.0572738714503451</v>
      </c>
      <c r="AK58" s="119">
        <v>1.0518431949103151</v>
      </c>
      <c r="AL58" s="119">
        <v>0.9971266964144222</v>
      </c>
      <c r="AM58" s="119">
        <v>1.04605505332633</v>
      </c>
      <c r="AN58" s="119">
        <v>1.0562148932178399</v>
      </c>
      <c r="AO58" s="119">
        <v>1.0716703606344149</v>
      </c>
      <c r="AP58" s="119">
        <v>1.09761813926773</v>
      </c>
      <c r="AQ58" s="119">
        <v>1.0561033860914799</v>
      </c>
      <c r="AR58" s="119">
        <v>1.0625756907048198</v>
      </c>
      <c r="AS58" s="119">
        <v>1.1425045077180251</v>
      </c>
      <c r="AT58" s="119">
        <v>1.141403081686885</v>
      </c>
      <c r="AU58" s="119">
        <v>1.0916906543493186</v>
      </c>
      <c r="AV58" s="119">
        <v>1.0728754826638951</v>
      </c>
      <c r="AW58" s="119">
        <v>1.1160345436956951</v>
      </c>
      <c r="AX58" s="119">
        <v>1.213845517769975</v>
      </c>
      <c r="AY58" s="119">
        <v>1.2064689124553201</v>
      </c>
      <c r="AZ58" s="119">
        <v>1.1357422112408599</v>
      </c>
      <c r="BA58" s="119">
        <v>1.197361584032675</v>
      </c>
      <c r="BB58" s="119">
        <v>1.2376745574591599</v>
      </c>
      <c r="BC58" s="119">
        <v>1.039874171832545</v>
      </c>
      <c r="BD58" s="119">
        <v>1.1647353988667701</v>
      </c>
      <c r="BE58" s="119">
        <v>1.0617629446035348</v>
      </c>
      <c r="BF58" s="119">
        <v>1.228132611617075</v>
      </c>
      <c r="BG58" s="119">
        <v>1.3240067773534405</v>
      </c>
      <c r="BH58" s="119">
        <v>1.1052850815215105</v>
      </c>
      <c r="BI58" s="119">
        <v>1.128927746060995</v>
      </c>
      <c r="BJ58" s="119">
        <v>1.1901460844436951</v>
      </c>
      <c r="BK58" s="119">
        <v>1.1420626450016</v>
      </c>
      <c r="BL58" s="119">
        <v>1.287555563276805</v>
      </c>
      <c r="BM58" s="119">
        <v>1.40843104226655</v>
      </c>
      <c r="BN58" s="119">
        <v>1.3084151475410151</v>
      </c>
      <c r="BO58" s="119">
        <v>1.102985847736188</v>
      </c>
      <c r="BP58" s="119">
        <v>1.20234500854644</v>
      </c>
      <c r="BQ58" s="119">
        <v>1.2892015794471126</v>
      </c>
      <c r="BR58" s="119">
        <v>1.1455001413101189</v>
      </c>
      <c r="BS58" s="119">
        <v>1.179197766658715</v>
      </c>
      <c r="BT58" s="119">
        <v>1.0827444387452481</v>
      </c>
      <c r="BU58" s="119">
        <v>1.1508262120789401</v>
      </c>
      <c r="BV58" s="119">
        <v>1.348163555854335</v>
      </c>
      <c r="BW58" s="119">
        <v>1.3043897447454551</v>
      </c>
      <c r="BX58" s="119">
        <v>1.344222700729055</v>
      </c>
      <c r="BY58" s="119">
        <v>1.2313890952608251</v>
      </c>
      <c r="BZ58" s="119">
        <v>1.284843602733575</v>
      </c>
      <c r="CA58" s="119">
        <v>1.1728187568919548</v>
      </c>
      <c r="CB58" s="119">
        <v>1.1502836915755781</v>
      </c>
      <c r="CC58" s="119">
        <v>1.31006463338909</v>
      </c>
      <c r="CD58" s="119">
        <v>1.2782847270202999</v>
      </c>
      <c r="CE58" s="119">
        <v>1.3449630169040652</v>
      </c>
      <c r="CF58" s="119">
        <v>1.1961815125651676</v>
      </c>
      <c r="CG58" s="119">
        <v>1.31127064117406</v>
      </c>
      <c r="CH58" s="119">
        <v>1.27797612722401</v>
      </c>
      <c r="CI58" s="119">
        <v>1.176149368756445</v>
      </c>
      <c r="CJ58" s="119">
        <v>1.259284871062605</v>
      </c>
      <c r="CK58" s="119">
        <v>1.2703393032151551</v>
      </c>
      <c r="CL58" s="119">
        <v>1.3306624564525356</v>
      </c>
      <c r="CM58" s="119">
        <v>1.28196794970235</v>
      </c>
      <c r="CN58" s="119">
        <v>1.3069062555303752</v>
      </c>
      <c r="CO58" s="119">
        <v>1.4319088432276801</v>
      </c>
      <c r="CP58" s="119">
        <v>1.4516363396605649</v>
      </c>
      <c r="CQ58" s="119">
        <v>1.34533738337967</v>
      </c>
    </row>
    <row r="59" spans="1:96" x14ac:dyDescent="0.3">
      <c r="A59" s="254"/>
      <c r="B59" s="59" t="s">
        <v>76</v>
      </c>
      <c r="C59" s="119">
        <v>1.07106321972535</v>
      </c>
      <c r="D59" s="119">
        <v>1.09166132185749</v>
      </c>
      <c r="E59" s="119">
        <v>0.90191937385568688</v>
      </c>
      <c r="F59" s="119">
        <v>0.9652094953630469</v>
      </c>
      <c r="G59" s="119">
        <v>1.1337710832991099</v>
      </c>
      <c r="H59" s="119">
        <v>1.1153646514232001</v>
      </c>
      <c r="I59" s="119">
        <v>0.87671082133767397</v>
      </c>
      <c r="J59" s="119">
        <v>0.94318828862660598</v>
      </c>
      <c r="K59" s="119">
        <v>0.9395299949682121</v>
      </c>
      <c r="L59" s="119">
        <v>1.02977508629743</v>
      </c>
      <c r="M59" s="119">
        <v>0.73817825934935299</v>
      </c>
      <c r="N59" s="119">
        <v>1.0689245676347801</v>
      </c>
      <c r="O59" s="119">
        <v>0.96285938670911297</v>
      </c>
      <c r="P59" s="119">
        <v>0.94568220718747797</v>
      </c>
      <c r="Q59" s="119">
        <v>0.94181454112132601</v>
      </c>
      <c r="R59" s="119">
        <v>0.92185018487704995</v>
      </c>
      <c r="S59" s="119">
        <v>0.89127715576436894</v>
      </c>
      <c r="T59" s="119">
        <v>0.91928568492608986</v>
      </c>
      <c r="U59" s="119">
        <v>0.78119310025423205</v>
      </c>
      <c r="V59" s="119">
        <v>1.13204208582163</v>
      </c>
      <c r="W59" s="119">
        <v>0.84781734222435012</v>
      </c>
      <c r="X59" s="119">
        <v>1.03107977788056</v>
      </c>
      <c r="Y59" s="119">
        <v>0.86256456804812498</v>
      </c>
      <c r="Z59" s="119">
        <v>0.99937547214457101</v>
      </c>
      <c r="AA59" s="119">
        <v>0.94336099263723505</v>
      </c>
      <c r="AB59" s="119">
        <v>1.0994069414119301</v>
      </c>
      <c r="AC59" s="119">
        <v>0.95243018315752204</v>
      </c>
      <c r="AD59" s="119">
        <v>0.99514416550402207</v>
      </c>
      <c r="AE59" s="119">
        <v>1.0724603005820299</v>
      </c>
      <c r="AF59" s="119">
        <v>0.90239307126817914</v>
      </c>
      <c r="AG59" s="119">
        <v>0.99858814762264392</v>
      </c>
      <c r="AH59" s="119">
        <v>0.80767421529253103</v>
      </c>
      <c r="AI59" s="119">
        <v>1.0669785356936401</v>
      </c>
      <c r="AJ59" s="119">
        <v>0.83530642261855104</v>
      </c>
      <c r="AK59" s="119">
        <v>0.81841642309248097</v>
      </c>
      <c r="AL59" s="119">
        <v>0.96174953379450401</v>
      </c>
      <c r="AM59" s="119">
        <v>0.93462597245741286</v>
      </c>
      <c r="AN59" s="119">
        <v>0.97826441639549</v>
      </c>
      <c r="AO59" s="119">
        <v>0.87260048394714385</v>
      </c>
      <c r="AP59" s="119">
        <v>0.93802751029489095</v>
      </c>
      <c r="AQ59" s="119">
        <v>0.92076575119708193</v>
      </c>
      <c r="AR59" s="119">
        <v>0.96335234823269689</v>
      </c>
      <c r="AS59" s="119">
        <v>0.74958008855785885</v>
      </c>
      <c r="AT59" s="119">
        <v>0.75663393483745112</v>
      </c>
      <c r="AU59" s="119">
        <v>0.89174434467404307</v>
      </c>
      <c r="AV59" s="119">
        <v>0.89098371061769599</v>
      </c>
      <c r="AW59" s="119">
        <v>0.81558740452953404</v>
      </c>
      <c r="AX59" s="119">
        <v>0.62170601754652499</v>
      </c>
      <c r="AY59" s="119">
        <v>0.76979286645316891</v>
      </c>
      <c r="AZ59" s="119">
        <v>0.83604626443368202</v>
      </c>
      <c r="BA59" s="119">
        <v>0.76303167555968798</v>
      </c>
      <c r="BB59" s="119">
        <v>0.71927061818479898</v>
      </c>
      <c r="BC59" s="119">
        <v>1.01476268880321</v>
      </c>
      <c r="BD59" s="119">
        <v>0.979101544096456</v>
      </c>
      <c r="BE59" s="119">
        <v>1.1242741482409999</v>
      </c>
      <c r="BF59" s="119">
        <v>0.78969138106407888</v>
      </c>
      <c r="BG59" s="119">
        <v>0.57243279312541995</v>
      </c>
      <c r="BH59" s="119">
        <v>1.06671990453938</v>
      </c>
      <c r="BI59" s="119">
        <v>0.891043422826723</v>
      </c>
      <c r="BJ59" s="119">
        <v>0.72514718485422602</v>
      </c>
      <c r="BK59" s="119">
        <v>0.84561503533155702</v>
      </c>
      <c r="BL59" s="119">
        <v>0.68800068699090899</v>
      </c>
      <c r="BM59" s="119">
        <v>0.59859700085147405</v>
      </c>
      <c r="BN59" s="119">
        <v>0.69380785505327403</v>
      </c>
      <c r="BO59" s="119">
        <v>1.0133475902031499</v>
      </c>
      <c r="BP59" s="119">
        <v>0.76463167484350703</v>
      </c>
      <c r="BQ59" s="119">
        <v>0.69430241083269295</v>
      </c>
      <c r="BR59" s="119">
        <v>0.84891520893422512</v>
      </c>
      <c r="BS59" s="119">
        <v>0.93727956274483193</v>
      </c>
      <c r="BT59" s="119">
        <v>0.95223156617470817</v>
      </c>
      <c r="BU59" s="119">
        <v>0.73216136807326704</v>
      </c>
      <c r="BV59" s="119">
        <v>0.68607510852192699</v>
      </c>
      <c r="BW59" s="119">
        <v>0.65285194884654096</v>
      </c>
      <c r="BX59" s="119">
        <v>0.66075815631474599</v>
      </c>
      <c r="BY59" s="119">
        <v>0.91732196801305399</v>
      </c>
      <c r="BZ59" s="119">
        <v>0.67966401040085</v>
      </c>
      <c r="CA59" s="119">
        <v>0.96797820528697998</v>
      </c>
      <c r="CB59" s="119">
        <v>0.92306355238201898</v>
      </c>
      <c r="CC59" s="119">
        <v>0.68757734721859098</v>
      </c>
      <c r="CD59" s="119">
        <v>0.71675583098637297</v>
      </c>
      <c r="CE59" s="119">
        <v>0.70746234328900304</v>
      </c>
      <c r="CF59" s="119">
        <v>0.71848260776306805</v>
      </c>
      <c r="CG59" s="119">
        <v>0.82277184368861789</v>
      </c>
      <c r="CH59" s="119">
        <v>0.660233166929585</v>
      </c>
      <c r="CI59" s="119">
        <v>0.80207381255360899</v>
      </c>
      <c r="CJ59" s="119">
        <v>0.83144603114683502</v>
      </c>
      <c r="CK59" s="119">
        <v>0.69968635807989799</v>
      </c>
      <c r="CL59" s="119">
        <v>0.64088157743019503</v>
      </c>
      <c r="CM59" s="119">
        <v>0.72423473761378498</v>
      </c>
      <c r="CN59" s="119">
        <v>0.70646996710288101</v>
      </c>
      <c r="CO59" s="119">
        <v>0.67786061325662395</v>
      </c>
      <c r="CP59" s="119">
        <v>0.63109387468075795</v>
      </c>
      <c r="CQ59" s="119">
        <v>0.71668700406531305</v>
      </c>
    </row>
    <row r="60" spans="1:96" x14ac:dyDescent="0.3">
      <c r="A60" s="254"/>
      <c r="B60" s="59" t="s">
        <v>77</v>
      </c>
      <c r="C60" s="119">
        <v>1</v>
      </c>
      <c r="D60" s="119">
        <v>1</v>
      </c>
      <c r="E60" s="119">
        <v>1</v>
      </c>
      <c r="F60" s="119">
        <v>1</v>
      </c>
      <c r="G60" s="119">
        <v>1</v>
      </c>
      <c r="H60" s="119">
        <v>1</v>
      </c>
      <c r="I60" s="119">
        <v>1</v>
      </c>
      <c r="J60" s="119">
        <v>1</v>
      </c>
      <c r="K60" s="119">
        <v>1</v>
      </c>
      <c r="L60" s="119">
        <v>1</v>
      </c>
      <c r="M60" s="119">
        <v>1</v>
      </c>
      <c r="N60" s="119">
        <v>1</v>
      </c>
      <c r="O60" s="119">
        <v>1</v>
      </c>
      <c r="P60" s="119">
        <v>1</v>
      </c>
      <c r="Q60" s="119">
        <v>1</v>
      </c>
      <c r="R60" s="119">
        <v>1</v>
      </c>
      <c r="S60" s="119">
        <v>1</v>
      </c>
      <c r="T60" s="119">
        <v>1</v>
      </c>
      <c r="U60" s="119">
        <v>1</v>
      </c>
      <c r="V60" s="119">
        <v>1</v>
      </c>
      <c r="W60" s="119">
        <v>1</v>
      </c>
      <c r="X60" s="119">
        <v>1</v>
      </c>
      <c r="Y60" s="119">
        <v>1</v>
      </c>
      <c r="Z60" s="119">
        <v>1</v>
      </c>
      <c r="AA60" s="119">
        <v>1</v>
      </c>
      <c r="AB60" s="119">
        <v>1</v>
      </c>
      <c r="AC60" s="119">
        <v>1</v>
      </c>
      <c r="AD60" s="119">
        <v>1</v>
      </c>
      <c r="AE60" s="119">
        <v>1</v>
      </c>
      <c r="AF60" s="119">
        <v>1</v>
      </c>
      <c r="AG60" s="119">
        <v>1</v>
      </c>
      <c r="AH60" s="119">
        <v>1</v>
      </c>
      <c r="AI60" s="119">
        <v>1</v>
      </c>
      <c r="AJ60" s="119">
        <v>1</v>
      </c>
      <c r="AK60" s="119">
        <v>1</v>
      </c>
      <c r="AL60" s="119">
        <v>1</v>
      </c>
      <c r="AM60" s="119">
        <v>1</v>
      </c>
      <c r="AN60" s="119">
        <v>1</v>
      </c>
      <c r="AO60" s="119">
        <v>1</v>
      </c>
      <c r="AP60" s="119">
        <v>1</v>
      </c>
      <c r="AQ60" s="119">
        <v>1</v>
      </c>
      <c r="AR60" s="119">
        <v>1</v>
      </c>
      <c r="AS60" s="119">
        <v>1</v>
      </c>
      <c r="AT60" s="119">
        <v>1</v>
      </c>
      <c r="AU60" s="119">
        <v>1</v>
      </c>
      <c r="AV60" s="119">
        <v>1</v>
      </c>
      <c r="AW60" s="119">
        <v>1</v>
      </c>
      <c r="AX60" s="119">
        <v>1</v>
      </c>
      <c r="AY60" s="119">
        <v>1</v>
      </c>
      <c r="AZ60" s="119">
        <v>1</v>
      </c>
      <c r="BA60" s="119">
        <v>1</v>
      </c>
      <c r="BB60" s="119">
        <v>1</v>
      </c>
      <c r="BC60" s="119">
        <v>1</v>
      </c>
      <c r="BD60" s="119">
        <v>1</v>
      </c>
      <c r="BE60" s="119">
        <v>1</v>
      </c>
      <c r="BF60" s="119">
        <v>1</v>
      </c>
      <c r="BG60" s="119">
        <v>1</v>
      </c>
      <c r="BH60" s="119">
        <v>1</v>
      </c>
      <c r="BI60" s="119">
        <v>1</v>
      </c>
      <c r="BJ60" s="119">
        <v>1</v>
      </c>
      <c r="BK60" s="119">
        <v>1</v>
      </c>
      <c r="BL60" s="119">
        <v>1</v>
      </c>
      <c r="BM60" s="119">
        <v>1</v>
      </c>
      <c r="BN60" s="119">
        <v>1</v>
      </c>
      <c r="BO60" s="119">
        <v>1</v>
      </c>
      <c r="BP60" s="119">
        <v>1</v>
      </c>
      <c r="BQ60" s="119">
        <v>1</v>
      </c>
      <c r="BR60" s="119">
        <v>1</v>
      </c>
      <c r="BS60" s="119">
        <v>1</v>
      </c>
      <c r="BT60" s="119">
        <v>1</v>
      </c>
      <c r="BU60" s="119">
        <v>1</v>
      </c>
      <c r="BV60" s="119">
        <v>1</v>
      </c>
      <c r="BW60" s="119">
        <v>1</v>
      </c>
      <c r="BX60" s="119">
        <v>1</v>
      </c>
      <c r="BY60" s="119">
        <v>1</v>
      </c>
      <c r="BZ60" s="119">
        <v>1</v>
      </c>
      <c r="CA60" s="119">
        <v>1</v>
      </c>
      <c r="CB60" s="119">
        <v>1</v>
      </c>
      <c r="CC60" s="119">
        <v>1</v>
      </c>
      <c r="CD60" s="119">
        <v>1</v>
      </c>
      <c r="CE60" s="119">
        <v>1</v>
      </c>
      <c r="CF60" s="119">
        <v>1</v>
      </c>
      <c r="CG60" s="119">
        <v>1</v>
      </c>
      <c r="CH60" s="119">
        <v>1</v>
      </c>
      <c r="CI60" s="119">
        <v>1</v>
      </c>
      <c r="CJ60" s="119">
        <v>1</v>
      </c>
      <c r="CK60" s="119">
        <v>1</v>
      </c>
      <c r="CL60" s="119">
        <v>1</v>
      </c>
      <c r="CM60" s="119">
        <v>1</v>
      </c>
      <c r="CN60" s="119">
        <v>1</v>
      </c>
      <c r="CO60" s="119">
        <v>1</v>
      </c>
      <c r="CP60" s="119">
        <v>1</v>
      </c>
      <c r="CQ60" s="119">
        <v>1</v>
      </c>
    </row>
    <row r="61" spans="1:96" x14ac:dyDescent="0.3">
      <c r="A61" s="254"/>
      <c r="B61" s="59" t="s">
        <v>78</v>
      </c>
      <c r="C61" s="119">
        <v>0.95991497043960905</v>
      </c>
      <c r="D61" s="119">
        <v>1.06994216855569</v>
      </c>
      <c r="E61" s="119">
        <v>0.97929722454901891</v>
      </c>
      <c r="F61" s="119">
        <v>0.94434624667879097</v>
      </c>
      <c r="G61" s="119">
        <v>1.0631933259644999</v>
      </c>
      <c r="H61" s="119">
        <v>1.06904595094152</v>
      </c>
      <c r="I61" s="119">
        <v>0.99021519645669198</v>
      </c>
      <c r="J61" s="119">
        <v>0.97982953129205697</v>
      </c>
      <c r="K61" s="119">
        <v>0.95471209031511395</v>
      </c>
      <c r="L61" s="119">
        <v>1.0286191714172399</v>
      </c>
      <c r="M61" s="119">
        <v>0.94264882101202607</v>
      </c>
      <c r="N61" s="119">
        <v>0.94630581542616998</v>
      </c>
      <c r="O61" s="119">
        <v>1.02199769762945</v>
      </c>
      <c r="P61" s="119">
        <v>0.96651050086217616</v>
      </c>
      <c r="Q61" s="119">
        <v>0.83573809392857501</v>
      </c>
      <c r="R61" s="119">
        <v>0.91124596715595396</v>
      </c>
      <c r="S61" s="119">
        <v>1.02594580075885</v>
      </c>
      <c r="T61" s="119">
        <v>0.99697257013352902</v>
      </c>
      <c r="U61" s="119">
        <v>0.85340271457578498</v>
      </c>
      <c r="V61" s="119">
        <v>0.91694864857193203</v>
      </c>
      <c r="W61" s="119">
        <v>0.99457954732679799</v>
      </c>
      <c r="X61" s="119">
        <v>0.95413808367195596</v>
      </c>
      <c r="Y61" s="119">
        <v>0.90731867160991098</v>
      </c>
      <c r="Z61" s="119">
        <v>1.0232315678439401</v>
      </c>
      <c r="AA61" s="119">
        <v>0.99665408508981501</v>
      </c>
      <c r="AB61" s="119">
        <v>0.92519655732557504</v>
      </c>
      <c r="AC61" s="119">
        <v>0.99221161490783005</v>
      </c>
      <c r="AD61" s="119">
        <v>1.02962892369425</v>
      </c>
      <c r="AE61" s="119">
        <v>0.95694644518263405</v>
      </c>
      <c r="AF61" s="119">
        <v>0.79087330691041102</v>
      </c>
      <c r="AG61" s="119">
        <v>1.0083735179879201</v>
      </c>
      <c r="AH61" s="119">
        <v>0.92129091123626405</v>
      </c>
      <c r="AI61" s="119">
        <v>0.86227330009177205</v>
      </c>
      <c r="AJ61" s="119">
        <v>0.85214270951467397</v>
      </c>
      <c r="AK61" s="119">
        <v>0.900308566950074</v>
      </c>
      <c r="AL61" s="119">
        <v>0.95339724892224897</v>
      </c>
      <c r="AM61" s="119">
        <v>0.99035354557852795</v>
      </c>
      <c r="AN61" s="119">
        <v>0.87344650393981504</v>
      </c>
      <c r="AO61" s="119">
        <v>0.87381260714292797</v>
      </c>
      <c r="AP61" s="119">
        <v>0.82735968464786402</v>
      </c>
      <c r="AQ61" s="119">
        <v>0.89636342476970499</v>
      </c>
      <c r="AR61" s="119">
        <v>0.84366721865151095</v>
      </c>
      <c r="AS61" s="119">
        <v>0.90213700873067004</v>
      </c>
      <c r="AT61" s="119">
        <v>0.782277617355286</v>
      </c>
      <c r="AU61" s="119">
        <v>0.80952664520195805</v>
      </c>
      <c r="AV61" s="119">
        <v>0.95298358471037103</v>
      </c>
      <c r="AW61" s="119">
        <v>0.80269826259057997</v>
      </c>
      <c r="AX61" s="119">
        <v>0.82959067755743598</v>
      </c>
      <c r="AY61" s="119">
        <v>0.83272653294392096</v>
      </c>
      <c r="AZ61" s="119">
        <v>0.93901070948743015</v>
      </c>
      <c r="BA61" s="119">
        <v>0.676220448176166</v>
      </c>
      <c r="BB61" s="119">
        <v>0.72597430648579997</v>
      </c>
      <c r="BC61" s="119">
        <v>0.86355030872552896</v>
      </c>
      <c r="BD61" s="119">
        <v>0.83089659611982802</v>
      </c>
      <c r="BE61" s="119">
        <v>0.87719118373342697</v>
      </c>
      <c r="BF61" s="119">
        <v>0.80553719060718909</v>
      </c>
      <c r="BG61" s="119">
        <v>0.76307738176588402</v>
      </c>
      <c r="BH61" s="119">
        <v>0.76374974247573202</v>
      </c>
      <c r="BI61" s="119">
        <v>0.85633946954593998</v>
      </c>
      <c r="BJ61" s="119">
        <v>0.77687486559521401</v>
      </c>
      <c r="BK61" s="119">
        <v>0.78424942994033697</v>
      </c>
      <c r="BL61" s="119">
        <v>0.79096505111100601</v>
      </c>
      <c r="BM61" s="119">
        <v>0.79983370950035504</v>
      </c>
      <c r="BN61" s="119">
        <v>0.75032159578386703</v>
      </c>
      <c r="BO61" s="119">
        <v>0.91494636135604601</v>
      </c>
      <c r="BP61" s="119">
        <v>0.78677640246681801</v>
      </c>
      <c r="BQ61" s="119">
        <v>0.740085976731229</v>
      </c>
      <c r="BR61" s="119">
        <v>0.81413462043002305</v>
      </c>
      <c r="BS61" s="119">
        <v>0.87814987698505398</v>
      </c>
      <c r="BT61" s="119">
        <v>0.76935150443331402</v>
      </c>
      <c r="BU61" s="119">
        <v>0.74057883907376898</v>
      </c>
      <c r="BV61" s="119">
        <v>0.578021228135423</v>
      </c>
      <c r="BW61" s="119">
        <v>0.77087225629863698</v>
      </c>
      <c r="BX61" s="119">
        <v>0.70800686998602302</v>
      </c>
      <c r="BY61" s="119">
        <v>0.7295644362225</v>
      </c>
      <c r="BZ61" s="119">
        <v>0.67600128574803398</v>
      </c>
      <c r="CA61" s="119">
        <v>0.6914060301300079</v>
      </c>
      <c r="CB61" s="119">
        <v>0.78906533352594999</v>
      </c>
      <c r="CC61" s="119">
        <v>0.77014226167817101</v>
      </c>
      <c r="CD61" s="119">
        <v>0.79412359984444203</v>
      </c>
      <c r="CE61" s="119">
        <v>0.68387556795700299</v>
      </c>
      <c r="CF61" s="119">
        <v>0.561838401499274</v>
      </c>
      <c r="CG61" s="119">
        <v>0.746056548224593</v>
      </c>
      <c r="CH61" s="119">
        <v>0.76906681696265899</v>
      </c>
      <c r="CI61" s="119">
        <v>0.73022928454750302</v>
      </c>
      <c r="CJ61" s="119">
        <v>0.826995464133219</v>
      </c>
      <c r="CK61" s="119">
        <v>0.71934514793164384</v>
      </c>
      <c r="CL61" s="119">
        <v>0.68284382790273301</v>
      </c>
      <c r="CM61" s="119">
        <v>0.66282870318258602</v>
      </c>
      <c r="CN61" s="119">
        <v>0.70356745482454308</v>
      </c>
      <c r="CO61" s="119">
        <v>0.571323166973983</v>
      </c>
      <c r="CP61" s="119">
        <v>0.61643799351453998</v>
      </c>
      <c r="CQ61" s="119">
        <v>0.66969371790682997</v>
      </c>
    </row>
    <row r="62" spans="1:96" x14ac:dyDescent="0.3">
      <c r="A62" s="254"/>
      <c r="B62" s="59" t="s">
        <v>96</v>
      </c>
      <c r="C62" s="119">
        <v>1.0343996432385651</v>
      </c>
      <c r="D62" s="119">
        <v>1.059587007182655</v>
      </c>
      <c r="E62" s="119">
        <v>0.93774883633113437</v>
      </c>
      <c r="F62" s="119">
        <v>1.054184122028915</v>
      </c>
      <c r="G62" s="119">
        <v>1.0333442981807099</v>
      </c>
      <c r="H62" s="119">
        <v>1.002962805835744</v>
      </c>
      <c r="I62" s="119">
        <v>0.93785106019456355</v>
      </c>
      <c r="J62" s="119">
        <v>0.9839257590236965</v>
      </c>
      <c r="K62" s="119">
        <v>0.96803690795428399</v>
      </c>
      <c r="L62" s="119">
        <v>1.033371772801905</v>
      </c>
      <c r="M62" s="119">
        <v>0.92635413219813945</v>
      </c>
      <c r="N62" s="119">
        <v>1.0693279056607499</v>
      </c>
      <c r="O62" s="119">
        <v>1.102305903614345</v>
      </c>
      <c r="P62" s="119">
        <v>1.0376986030236499</v>
      </c>
      <c r="Q62" s="119">
        <v>0.98315891576977343</v>
      </c>
      <c r="R62" s="119">
        <v>0.9776064991569986</v>
      </c>
      <c r="S62" s="119">
        <v>0.99315173147336033</v>
      </c>
      <c r="T62" s="119">
        <v>0.98322378942386202</v>
      </c>
      <c r="U62" s="119">
        <v>0.93374036889622891</v>
      </c>
      <c r="V62" s="119">
        <v>0.97123158905900386</v>
      </c>
      <c r="W62" s="119">
        <v>1.0595046991975794</v>
      </c>
      <c r="X62" s="119">
        <v>1.0519565721740376</v>
      </c>
      <c r="Y62" s="119">
        <v>0.94404595487943799</v>
      </c>
      <c r="Z62" s="119">
        <v>1.0491814813608249</v>
      </c>
      <c r="AA62" s="119">
        <v>1.01483307285105</v>
      </c>
      <c r="AB62" s="119">
        <v>0.98588372729222851</v>
      </c>
      <c r="AC62" s="119">
        <v>1.0532787815849449</v>
      </c>
      <c r="AD62" s="119">
        <v>1.0567326000352</v>
      </c>
      <c r="AE62" s="119">
        <v>1.0026877468715254</v>
      </c>
      <c r="AF62" s="119">
        <v>0.94904894256591887</v>
      </c>
      <c r="AG62" s="119">
        <v>1.0616564446445849</v>
      </c>
      <c r="AH62" s="119">
        <v>0.94694196761980853</v>
      </c>
      <c r="AI62" s="119">
        <v>1.0764975588152099</v>
      </c>
      <c r="AJ62" s="119">
        <v>0.98905213762757094</v>
      </c>
      <c r="AK62" s="119">
        <v>0.92077848388717787</v>
      </c>
      <c r="AL62" s="119">
        <v>1.0056009108781581</v>
      </c>
      <c r="AM62" s="119">
        <v>1.0592796457714901</v>
      </c>
      <c r="AN62" s="119">
        <v>0.98161817621492109</v>
      </c>
      <c r="AO62" s="119">
        <v>0.98326179302728156</v>
      </c>
      <c r="AP62" s="119">
        <v>0.97639425790259804</v>
      </c>
      <c r="AQ62" s="119">
        <v>1.0144767904821799</v>
      </c>
      <c r="AR62" s="119">
        <v>1.0747038456358851</v>
      </c>
      <c r="AS62" s="119">
        <v>0.9662272404557084</v>
      </c>
      <c r="AT62" s="119">
        <v>0.99170763013992003</v>
      </c>
      <c r="AU62" s="119">
        <v>1.0007772319208781</v>
      </c>
      <c r="AV62" s="119">
        <v>1.0141498067283599</v>
      </c>
      <c r="AW62" s="119">
        <v>0.98444873693509549</v>
      </c>
      <c r="AX62" s="119">
        <v>0.89717056425821251</v>
      </c>
      <c r="AY62" s="119">
        <v>0.93474546881128262</v>
      </c>
      <c r="AZ62" s="119">
        <v>0.93248017687332796</v>
      </c>
      <c r="BA62" s="119">
        <v>0.91756707715780594</v>
      </c>
      <c r="BB62" s="119">
        <v>0.90117376348970146</v>
      </c>
      <c r="BC62" s="119">
        <v>1.0096268828443224</v>
      </c>
      <c r="BD62" s="119">
        <v>0.98396913740671654</v>
      </c>
      <c r="BE62" s="119">
        <v>1.0488653347023549</v>
      </c>
      <c r="BF62" s="119">
        <v>0.89291917693568745</v>
      </c>
      <c r="BG62" s="119">
        <v>0.87203764460218891</v>
      </c>
      <c r="BH62" s="119">
        <v>0.98285748881954604</v>
      </c>
      <c r="BI62" s="119">
        <v>0.91750595418891201</v>
      </c>
      <c r="BJ62" s="119">
        <v>0.95053270637856646</v>
      </c>
      <c r="BK62" s="119">
        <v>0.97503525544191405</v>
      </c>
      <c r="BL62" s="119">
        <v>0.85772690025875309</v>
      </c>
      <c r="BM62" s="119">
        <v>0.86043184354079694</v>
      </c>
      <c r="BN62" s="119">
        <v>0.8846850179515855</v>
      </c>
      <c r="BO62" s="119">
        <v>1.0308450479539548</v>
      </c>
      <c r="BP62" s="119">
        <v>0.89621059182137053</v>
      </c>
      <c r="BQ62" s="119">
        <v>0.8461239606552704</v>
      </c>
      <c r="BR62" s="119">
        <v>1.025358295545105</v>
      </c>
      <c r="BS62" s="119">
        <v>0.94640540903460557</v>
      </c>
      <c r="BT62" s="119">
        <v>0.9414852784366039</v>
      </c>
      <c r="BU62" s="119">
        <v>0.92772887713330143</v>
      </c>
      <c r="BV62" s="119">
        <v>0.87438324453448202</v>
      </c>
      <c r="BW62" s="119">
        <v>0.84167951165837351</v>
      </c>
      <c r="BX62" s="119">
        <v>0.84161358413339493</v>
      </c>
      <c r="BY62" s="119">
        <v>0.91721078730975203</v>
      </c>
      <c r="BZ62" s="119">
        <v>0.86823024460446807</v>
      </c>
      <c r="CA62" s="119">
        <v>0.95064205397873647</v>
      </c>
      <c r="CB62" s="119">
        <v>0.96750423477861358</v>
      </c>
      <c r="CC62" s="119">
        <v>0.85794694812961292</v>
      </c>
      <c r="CD62" s="119">
        <v>0.86408040346087756</v>
      </c>
      <c r="CE62" s="119">
        <v>0.86365145623025308</v>
      </c>
      <c r="CF62" s="119">
        <v>0.93260117030411138</v>
      </c>
      <c r="CG62" s="119">
        <v>0.88453918251355801</v>
      </c>
      <c r="CH62" s="119">
        <v>0.89647373983908751</v>
      </c>
      <c r="CI62" s="119">
        <v>0.92750442999289195</v>
      </c>
      <c r="CJ62" s="119">
        <v>0.8909417522010985</v>
      </c>
      <c r="CK62" s="119">
        <v>0.8452821366541815</v>
      </c>
      <c r="CL62" s="119">
        <v>0.88034591920029648</v>
      </c>
      <c r="CM62" s="119">
        <v>0.89853041651219101</v>
      </c>
      <c r="CN62" s="119">
        <v>0.82765971741222799</v>
      </c>
      <c r="CO62" s="119">
        <v>0.84672511340057199</v>
      </c>
      <c r="CP62" s="119">
        <v>0.82171975797370744</v>
      </c>
      <c r="CQ62" s="119">
        <v>0.88977517772188097</v>
      </c>
    </row>
    <row r="63" spans="1:96" x14ac:dyDescent="0.3">
      <c r="A63" s="254"/>
      <c r="B63" s="59" t="s">
        <v>80</v>
      </c>
      <c r="C63" s="119">
        <v>1</v>
      </c>
      <c r="D63" s="119">
        <v>1</v>
      </c>
      <c r="E63" s="119">
        <v>1</v>
      </c>
      <c r="F63" s="119">
        <v>1</v>
      </c>
      <c r="G63" s="119">
        <v>1</v>
      </c>
      <c r="H63" s="119">
        <v>1</v>
      </c>
      <c r="I63" s="119">
        <v>1</v>
      </c>
      <c r="J63" s="119">
        <v>1</v>
      </c>
      <c r="K63" s="119">
        <v>1</v>
      </c>
      <c r="L63" s="119">
        <v>1</v>
      </c>
      <c r="M63" s="119">
        <v>1</v>
      </c>
      <c r="N63" s="119">
        <v>1</v>
      </c>
      <c r="O63" s="119">
        <v>1</v>
      </c>
      <c r="P63" s="119">
        <v>1</v>
      </c>
      <c r="Q63" s="119">
        <v>1</v>
      </c>
      <c r="R63" s="119">
        <v>1</v>
      </c>
      <c r="S63" s="119">
        <v>1</v>
      </c>
      <c r="T63" s="119">
        <v>1</v>
      </c>
      <c r="U63" s="119">
        <v>1</v>
      </c>
      <c r="V63" s="119">
        <v>1</v>
      </c>
      <c r="W63" s="119">
        <v>1</v>
      </c>
      <c r="X63" s="119">
        <v>1</v>
      </c>
      <c r="Y63" s="119">
        <v>1</v>
      </c>
      <c r="Z63" s="119">
        <v>1</v>
      </c>
      <c r="AA63" s="119">
        <v>1</v>
      </c>
      <c r="AB63" s="119">
        <v>1</v>
      </c>
      <c r="AC63" s="119">
        <v>1</v>
      </c>
      <c r="AD63" s="119">
        <v>1</v>
      </c>
      <c r="AE63" s="119">
        <v>1</v>
      </c>
      <c r="AF63" s="119">
        <v>1</v>
      </c>
      <c r="AG63" s="119">
        <v>1</v>
      </c>
      <c r="AH63" s="119">
        <v>1</v>
      </c>
      <c r="AI63" s="119">
        <v>1</v>
      </c>
      <c r="AJ63" s="119">
        <v>1</v>
      </c>
      <c r="AK63" s="119">
        <v>1</v>
      </c>
      <c r="AL63" s="119">
        <v>1</v>
      </c>
      <c r="AM63" s="119">
        <v>1</v>
      </c>
      <c r="AN63" s="119">
        <v>1</v>
      </c>
      <c r="AO63" s="119">
        <v>1</v>
      </c>
      <c r="AP63" s="119">
        <v>1</v>
      </c>
      <c r="AQ63" s="119">
        <v>1</v>
      </c>
      <c r="AR63" s="119">
        <v>1</v>
      </c>
      <c r="AS63" s="119">
        <v>1</v>
      </c>
      <c r="AT63" s="119">
        <v>1</v>
      </c>
      <c r="AU63" s="119">
        <v>1</v>
      </c>
      <c r="AV63" s="119">
        <v>1</v>
      </c>
      <c r="AW63" s="119">
        <v>1</v>
      </c>
      <c r="AX63" s="119">
        <v>1</v>
      </c>
      <c r="AY63" s="119">
        <v>1</v>
      </c>
      <c r="AZ63" s="119">
        <v>1</v>
      </c>
      <c r="BA63" s="119">
        <v>1</v>
      </c>
      <c r="BB63" s="119">
        <v>1</v>
      </c>
      <c r="BC63" s="119">
        <v>1</v>
      </c>
      <c r="BD63" s="119">
        <v>1</v>
      </c>
      <c r="BE63" s="119">
        <v>1</v>
      </c>
      <c r="BF63" s="119">
        <v>1</v>
      </c>
      <c r="BG63" s="119">
        <v>1</v>
      </c>
      <c r="BH63" s="119">
        <v>1</v>
      </c>
      <c r="BI63" s="119">
        <v>1</v>
      </c>
      <c r="BJ63" s="119">
        <v>1</v>
      </c>
      <c r="BK63" s="119">
        <v>1</v>
      </c>
      <c r="BL63" s="119">
        <v>1</v>
      </c>
      <c r="BM63" s="119">
        <v>1</v>
      </c>
      <c r="BN63" s="119">
        <v>1</v>
      </c>
      <c r="BO63" s="119">
        <v>1</v>
      </c>
      <c r="BP63" s="119">
        <v>1</v>
      </c>
      <c r="BQ63" s="119">
        <v>1</v>
      </c>
      <c r="BR63" s="119">
        <v>1</v>
      </c>
      <c r="BS63" s="119">
        <v>1</v>
      </c>
      <c r="BT63" s="119">
        <v>1</v>
      </c>
      <c r="BU63" s="119">
        <v>1</v>
      </c>
      <c r="BV63" s="119">
        <v>1</v>
      </c>
      <c r="BW63" s="119">
        <v>1</v>
      </c>
      <c r="BX63" s="119">
        <v>1</v>
      </c>
      <c r="BY63" s="119">
        <v>1</v>
      </c>
      <c r="BZ63" s="119">
        <v>1</v>
      </c>
      <c r="CA63" s="119">
        <v>1</v>
      </c>
      <c r="CB63" s="119">
        <v>1</v>
      </c>
      <c r="CC63" s="119">
        <v>1</v>
      </c>
      <c r="CD63" s="119">
        <v>1</v>
      </c>
      <c r="CE63" s="119">
        <v>1</v>
      </c>
      <c r="CF63" s="119">
        <v>1</v>
      </c>
      <c r="CG63" s="119">
        <v>1</v>
      </c>
      <c r="CH63" s="119">
        <v>1</v>
      </c>
      <c r="CI63" s="119">
        <v>1</v>
      </c>
      <c r="CJ63" s="119">
        <v>1</v>
      </c>
      <c r="CK63" s="119">
        <v>1</v>
      </c>
      <c r="CL63" s="119">
        <v>1</v>
      </c>
      <c r="CM63" s="119">
        <v>1</v>
      </c>
      <c r="CN63" s="119">
        <v>1</v>
      </c>
      <c r="CO63" s="119">
        <v>1</v>
      </c>
      <c r="CP63" s="119">
        <v>1</v>
      </c>
      <c r="CQ63" s="119">
        <v>1</v>
      </c>
    </row>
    <row r="64" spans="1:96" x14ac:dyDescent="0.3">
      <c r="A64" s="254"/>
      <c r="B64" s="59" t="s">
        <v>81</v>
      </c>
      <c r="C64" s="119">
        <v>1</v>
      </c>
      <c r="D64" s="119">
        <v>1</v>
      </c>
      <c r="E64" s="119">
        <v>1</v>
      </c>
      <c r="F64" s="119">
        <v>1</v>
      </c>
      <c r="G64" s="119">
        <v>1</v>
      </c>
      <c r="H64" s="119">
        <v>1</v>
      </c>
      <c r="I64" s="119">
        <v>1</v>
      </c>
      <c r="J64" s="119">
        <v>1</v>
      </c>
      <c r="K64" s="119">
        <v>1</v>
      </c>
      <c r="L64" s="119">
        <v>1</v>
      </c>
      <c r="M64" s="119">
        <v>1</v>
      </c>
      <c r="N64" s="119">
        <v>1</v>
      </c>
      <c r="O64" s="119">
        <v>1</v>
      </c>
      <c r="P64" s="119">
        <v>1</v>
      </c>
      <c r="Q64" s="119">
        <v>1</v>
      </c>
      <c r="R64" s="119">
        <v>1</v>
      </c>
      <c r="S64" s="119">
        <v>1</v>
      </c>
      <c r="T64" s="119">
        <v>1</v>
      </c>
      <c r="U64" s="119">
        <v>1</v>
      </c>
      <c r="V64" s="119">
        <v>1</v>
      </c>
      <c r="W64" s="119">
        <v>1</v>
      </c>
      <c r="X64" s="119">
        <v>1</v>
      </c>
      <c r="Y64" s="119">
        <v>1</v>
      </c>
      <c r="Z64" s="119">
        <v>1</v>
      </c>
      <c r="AA64" s="119">
        <v>1</v>
      </c>
      <c r="AB64" s="119">
        <v>1</v>
      </c>
      <c r="AC64" s="119">
        <v>1</v>
      </c>
      <c r="AD64" s="119">
        <v>1</v>
      </c>
      <c r="AE64" s="119">
        <v>1</v>
      </c>
      <c r="AF64" s="119">
        <v>1</v>
      </c>
      <c r="AG64" s="119">
        <v>1</v>
      </c>
      <c r="AH64" s="119">
        <v>1</v>
      </c>
      <c r="AI64" s="119">
        <v>1</v>
      </c>
      <c r="AJ64" s="119">
        <v>1</v>
      </c>
      <c r="AK64" s="119">
        <v>1</v>
      </c>
      <c r="AL64" s="119">
        <v>1</v>
      </c>
      <c r="AM64" s="119">
        <v>1</v>
      </c>
      <c r="AN64" s="119">
        <v>1</v>
      </c>
      <c r="AO64" s="119">
        <v>1</v>
      </c>
      <c r="AP64" s="119">
        <v>1</v>
      </c>
      <c r="AQ64" s="119">
        <v>1</v>
      </c>
      <c r="AR64" s="119">
        <v>1</v>
      </c>
      <c r="AS64" s="119">
        <v>1</v>
      </c>
      <c r="AT64" s="119">
        <v>1</v>
      </c>
      <c r="AU64" s="119">
        <v>1</v>
      </c>
      <c r="AV64" s="119">
        <v>1</v>
      </c>
      <c r="AW64" s="119">
        <v>1</v>
      </c>
      <c r="AX64" s="119">
        <v>1</v>
      </c>
      <c r="AY64" s="119">
        <v>1</v>
      </c>
      <c r="AZ64" s="119">
        <v>1</v>
      </c>
      <c r="BA64" s="119">
        <v>1</v>
      </c>
      <c r="BB64" s="119">
        <v>1</v>
      </c>
      <c r="BC64" s="119">
        <v>1</v>
      </c>
      <c r="BD64" s="119">
        <v>1</v>
      </c>
      <c r="BE64" s="119">
        <v>1</v>
      </c>
      <c r="BF64" s="119">
        <v>1</v>
      </c>
      <c r="BG64" s="119">
        <v>1</v>
      </c>
      <c r="BH64" s="119">
        <v>1</v>
      </c>
      <c r="BI64" s="119">
        <v>1</v>
      </c>
      <c r="BJ64" s="119">
        <v>1</v>
      </c>
      <c r="BK64" s="119">
        <v>1</v>
      </c>
      <c r="BL64" s="119">
        <v>1</v>
      </c>
      <c r="BM64" s="119">
        <v>1</v>
      </c>
      <c r="BN64" s="119">
        <v>1</v>
      </c>
      <c r="BO64" s="119">
        <v>1</v>
      </c>
      <c r="BP64" s="119">
        <v>1</v>
      </c>
      <c r="BQ64" s="119">
        <v>1</v>
      </c>
      <c r="BR64" s="119">
        <v>1</v>
      </c>
      <c r="BS64" s="119">
        <v>1</v>
      </c>
      <c r="BT64" s="119">
        <v>1</v>
      </c>
      <c r="BU64" s="119">
        <v>1</v>
      </c>
      <c r="BV64" s="119">
        <v>1</v>
      </c>
      <c r="BW64" s="119">
        <v>1</v>
      </c>
      <c r="BX64" s="119">
        <v>1</v>
      </c>
      <c r="BY64" s="119">
        <v>1</v>
      </c>
      <c r="BZ64" s="119">
        <v>1</v>
      </c>
      <c r="CA64" s="119">
        <v>1</v>
      </c>
      <c r="CB64" s="119">
        <v>1</v>
      </c>
      <c r="CC64" s="119">
        <v>1</v>
      </c>
      <c r="CD64" s="119">
        <v>1</v>
      </c>
      <c r="CE64" s="119">
        <v>1</v>
      </c>
      <c r="CF64" s="119">
        <v>1</v>
      </c>
      <c r="CG64" s="119">
        <v>1</v>
      </c>
      <c r="CH64" s="119">
        <v>1</v>
      </c>
      <c r="CI64" s="119">
        <v>1</v>
      </c>
      <c r="CJ64" s="119">
        <v>1</v>
      </c>
      <c r="CK64" s="119">
        <v>1</v>
      </c>
      <c r="CL64" s="119">
        <v>1</v>
      </c>
      <c r="CM64" s="119">
        <v>1</v>
      </c>
      <c r="CN64" s="119">
        <v>1</v>
      </c>
      <c r="CO64" s="119">
        <v>1</v>
      </c>
      <c r="CP64" s="119">
        <v>1</v>
      </c>
      <c r="CQ64" s="119">
        <v>1</v>
      </c>
    </row>
    <row r="65" spans="1:96" x14ac:dyDescent="0.3">
      <c r="A65" s="254"/>
      <c r="B65" s="59" t="s">
        <v>82</v>
      </c>
      <c r="C65" s="119">
        <v>0.99240721282703104</v>
      </c>
      <c r="D65" s="119">
        <v>0.95110617656347496</v>
      </c>
      <c r="E65" s="119">
        <v>0.97176444215803903</v>
      </c>
      <c r="F65" s="119">
        <v>0.96715889522159804</v>
      </c>
      <c r="G65" s="119">
        <v>1.1083644433911299</v>
      </c>
      <c r="H65" s="119">
        <v>0.97803940012163215</v>
      </c>
      <c r="I65" s="119">
        <v>1.02291531397643</v>
      </c>
      <c r="J65" s="119">
        <v>1.0105489407777399</v>
      </c>
      <c r="K65" s="119">
        <v>1.00597290691431</v>
      </c>
      <c r="L65" s="119">
        <v>0.99457892574991702</v>
      </c>
      <c r="M65" s="119">
        <v>1.02817105403361</v>
      </c>
      <c r="N65" s="119">
        <v>1.0052923581684501</v>
      </c>
      <c r="O65" s="119">
        <v>1.22840743370825</v>
      </c>
      <c r="P65" s="119">
        <v>1.0636873827050499</v>
      </c>
      <c r="Q65" s="119">
        <v>1.0105367938290499</v>
      </c>
      <c r="R65" s="119">
        <v>1.0304526042425799</v>
      </c>
      <c r="S65" s="119">
        <v>0.99511444443180497</v>
      </c>
      <c r="T65" s="119">
        <v>1.0032137618352099</v>
      </c>
      <c r="U65" s="119">
        <v>1.0165434737818599</v>
      </c>
      <c r="V65" s="119">
        <v>1.0584544026178699</v>
      </c>
      <c r="W65" s="119">
        <v>1.0858884751375</v>
      </c>
      <c r="X65" s="119">
        <v>1.0778286863664299</v>
      </c>
      <c r="Y65" s="119">
        <v>1.0655487241580299</v>
      </c>
      <c r="Z65" s="119">
        <v>1.0070025424826301</v>
      </c>
      <c r="AA65" s="119">
        <v>0.99753052316669411</v>
      </c>
      <c r="AB65" s="119">
        <v>1.02386048351589</v>
      </c>
      <c r="AC65" s="119">
        <v>0.995810105562284</v>
      </c>
      <c r="AD65" s="119">
        <v>1.1184208731312699</v>
      </c>
      <c r="AE65" s="230">
        <v>1.18234716960534</v>
      </c>
      <c r="AF65" s="119">
        <v>1.2462734660794099</v>
      </c>
      <c r="AG65" s="119">
        <v>1.0119451142451801</v>
      </c>
      <c r="AH65" s="119">
        <v>1.00008848028316</v>
      </c>
      <c r="AI65" s="119">
        <v>1.07891055039843</v>
      </c>
      <c r="AJ65" s="119">
        <v>1.0561122862919201</v>
      </c>
      <c r="AK65" s="119">
        <v>1.03492087556046</v>
      </c>
      <c r="AL65" s="119">
        <v>0.98179125700733505</v>
      </c>
      <c r="AM65" s="230">
        <v>1.0240248331449724</v>
      </c>
      <c r="AN65" s="119">
        <v>1.06625840928261</v>
      </c>
      <c r="AO65" s="119">
        <v>1.0931028186926599</v>
      </c>
      <c r="AP65" s="119">
        <v>1.0661100748000201</v>
      </c>
      <c r="AQ65" s="119">
        <v>1.09441891765154</v>
      </c>
      <c r="AR65" s="119">
        <v>1.05652382603704</v>
      </c>
      <c r="AS65" s="119">
        <v>1.03285690088906</v>
      </c>
      <c r="AT65" s="119">
        <v>1.0258994234951599</v>
      </c>
      <c r="AU65" s="119">
        <v>0.99838729145830196</v>
      </c>
      <c r="AV65" s="119">
        <v>0.99212536204831692</v>
      </c>
      <c r="AW65" s="119">
        <v>1.0098938256343499</v>
      </c>
      <c r="AX65" s="119">
        <v>1.04973612920424</v>
      </c>
      <c r="AY65" s="119">
        <v>1.02963795199618</v>
      </c>
      <c r="AZ65" s="119">
        <v>1.00880718544534</v>
      </c>
      <c r="BA65" s="119">
        <v>1.0418486482693901</v>
      </c>
      <c r="BB65" s="119">
        <v>1.04559442962604</v>
      </c>
      <c r="BC65" s="119">
        <v>1.0303644581692599</v>
      </c>
      <c r="BD65" s="119">
        <v>1.1342990461256099</v>
      </c>
      <c r="BE65" s="119">
        <v>1.1000169202502901</v>
      </c>
      <c r="BF65" s="119">
        <v>1.01303752397503</v>
      </c>
      <c r="BG65" s="119">
        <v>1.03696290412766</v>
      </c>
      <c r="BH65" s="119">
        <v>1.244591042942</v>
      </c>
      <c r="BI65" s="119">
        <v>1.03194665942548</v>
      </c>
      <c r="BJ65" s="119">
        <v>1.04559435815387</v>
      </c>
      <c r="BK65" s="119">
        <v>1.41531341599307</v>
      </c>
      <c r="BL65" s="119">
        <v>1.04528955468624</v>
      </c>
      <c r="BM65" s="119">
        <v>1.0545184887243799</v>
      </c>
      <c r="BN65" s="119">
        <v>1.04880796171708</v>
      </c>
      <c r="BO65" s="119">
        <v>1.0520306728456601</v>
      </c>
      <c r="BP65" s="119">
        <v>1.0216744449614701</v>
      </c>
      <c r="BQ65" s="119">
        <v>1.0335101283069399</v>
      </c>
      <c r="BR65" s="119">
        <v>1.11355604042784</v>
      </c>
      <c r="BS65" s="230">
        <v>1.2564161786699275</v>
      </c>
      <c r="BT65" s="230">
        <v>1.399276316912015</v>
      </c>
      <c r="BU65" s="119">
        <v>1.06692734130691</v>
      </c>
      <c r="BV65" s="119">
        <v>1.0466114723564299</v>
      </c>
      <c r="BW65" s="119">
        <v>1.0391544182344701</v>
      </c>
      <c r="BX65" s="119">
        <v>1.0676510412685201</v>
      </c>
      <c r="BY65" s="119">
        <v>1.1176494020635499</v>
      </c>
      <c r="BZ65" s="119">
        <v>1.0589425664122101</v>
      </c>
      <c r="CA65" s="119">
        <v>1.0582818462347701</v>
      </c>
      <c r="CB65" s="119">
        <v>1.01445982853017</v>
      </c>
      <c r="CC65" s="119">
        <v>1.02720563731895</v>
      </c>
      <c r="CD65" s="119">
        <v>1.04522581297974</v>
      </c>
      <c r="CE65" s="119">
        <v>1.0500979880288099</v>
      </c>
      <c r="CF65" s="119">
        <v>1.04521409472106</v>
      </c>
      <c r="CG65" s="119">
        <v>1.2390837356756299</v>
      </c>
      <c r="CH65" s="119">
        <v>1.0442619310736201</v>
      </c>
      <c r="CI65" s="119">
        <v>1.02330175021378</v>
      </c>
      <c r="CJ65" s="119">
        <v>1.0205109540833699</v>
      </c>
      <c r="CK65" s="119">
        <v>1.14946981974907</v>
      </c>
      <c r="CL65" s="119">
        <v>1.0668536516787299</v>
      </c>
      <c r="CM65" s="119">
        <v>1.07027178588938</v>
      </c>
      <c r="CN65" s="119">
        <v>1.07273265835729</v>
      </c>
      <c r="CO65" s="119">
        <v>1.05345311150286</v>
      </c>
      <c r="CP65" s="119">
        <v>1.0688078859764301</v>
      </c>
      <c r="CQ65" s="119">
        <v>1.0543904613397901</v>
      </c>
    </row>
    <row r="66" spans="1:96" x14ac:dyDescent="0.3">
      <c r="A66" s="254"/>
      <c r="B66" s="59" t="s">
        <v>83</v>
      </c>
      <c r="C66" s="119">
        <v>1</v>
      </c>
      <c r="D66" s="119">
        <v>1</v>
      </c>
      <c r="E66" s="119">
        <v>1</v>
      </c>
      <c r="F66" s="119">
        <v>1</v>
      </c>
      <c r="G66" s="119">
        <v>1</v>
      </c>
      <c r="H66" s="119">
        <v>1</v>
      </c>
      <c r="I66" s="119">
        <v>1</v>
      </c>
      <c r="J66" s="119">
        <v>1</v>
      </c>
      <c r="K66" s="119">
        <v>1</v>
      </c>
      <c r="L66" s="119">
        <v>1</v>
      </c>
      <c r="M66" s="119">
        <v>1</v>
      </c>
      <c r="N66" s="119">
        <v>1</v>
      </c>
      <c r="O66" s="119">
        <v>1</v>
      </c>
      <c r="P66" s="119">
        <v>1</v>
      </c>
      <c r="Q66" s="119">
        <v>1</v>
      </c>
      <c r="R66" s="119">
        <v>1</v>
      </c>
      <c r="S66" s="119">
        <v>1</v>
      </c>
      <c r="T66" s="119">
        <v>1</v>
      </c>
      <c r="U66" s="119">
        <v>1</v>
      </c>
      <c r="V66" s="119">
        <v>1</v>
      </c>
      <c r="W66" s="119">
        <v>1</v>
      </c>
      <c r="X66" s="119">
        <v>1</v>
      </c>
      <c r="Y66" s="119">
        <v>1</v>
      </c>
      <c r="Z66" s="119">
        <v>1</v>
      </c>
      <c r="AA66" s="119">
        <v>1</v>
      </c>
      <c r="AB66" s="119">
        <v>1</v>
      </c>
      <c r="AC66" s="119">
        <v>1</v>
      </c>
      <c r="AD66" s="119">
        <v>1</v>
      </c>
      <c r="AE66" s="119">
        <v>1</v>
      </c>
      <c r="AF66" s="119">
        <v>1</v>
      </c>
      <c r="AG66" s="119">
        <v>1</v>
      </c>
      <c r="AH66" s="119">
        <v>1</v>
      </c>
      <c r="AI66" s="119">
        <v>1</v>
      </c>
      <c r="AJ66" s="119">
        <v>1</v>
      </c>
      <c r="AK66" s="119">
        <v>1</v>
      </c>
      <c r="AL66" s="119">
        <v>1</v>
      </c>
      <c r="AM66" s="119">
        <v>1</v>
      </c>
      <c r="AN66" s="119">
        <v>1</v>
      </c>
      <c r="AO66" s="119">
        <v>1</v>
      </c>
      <c r="AP66" s="119">
        <v>1</v>
      </c>
      <c r="AQ66" s="119">
        <v>1</v>
      </c>
      <c r="AR66" s="119">
        <v>1</v>
      </c>
      <c r="AS66" s="119">
        <v>1</v>
      </c>
      <c r="AT66" s="119">
        <v>1</v>
      </c>
      <c r="AU66" s="119">
        <v>1</v>
      </c>
      <c r="AV66" s="119">
        <v>1</v>
      </c>
      <c r="AW66" s="119">
        <v>1</v>
      </c>
      <c r="AX66" s="119">
        <v>1</v>
      </c>
      <c r="AY66" s="119">
        <v>1</v>
      </c>
      <c r="AZ66" s="119">
        <v>1</v>
      </c>
      <c r="BA66" s="119">
        <v>1</v>
      </c>
      <c r="BB66" s="119">
        <v>1</v>
      </c>
      <c r="BC66" s="119">
        <v>1</v>
      </c>
      <c r="BD66" s="119">
        <v>1</v>
      </c>
      <c r="BE66" s="119">
        <v>1</v>
      </c>
      <c r="BF66" s="119">
        <v>1</v>
      </c>
      <c r="BG66" s="119">
        <v>1</v>
      </c>
      <c r="BH66" s="119">
        <v>1</v>
      </c>
      <c r="BI66" s="119">
        <v>1</v>
      </c>
      <c r="BJ66" s="119">
        <v>1</v>
      </c>
      <c r="BK66" s="119">
        <v>1</v>
      </c>
      <c r="BL66" s="119">
        <v>1</v>
      </c>
      <c r="BM66" s="119">
        <v>1</v>
      </c>
      <c r="BN66" s="119">
        <v>1</v>
      </c>
      <c r="BO66" s="119">
        <v>1</v>
      </c>
      <c r="BP66" s="119">
        <v>1</v>
      </c>
      <c r="BQ66" s="119">
        <v>1</v>
      </c>
      <c r="BR66" s="119">
        <v>1</v>
      </c>
      <c r="BS66" s="119">
        <v>1</v>
      </c>
      <c r="BT66" s="119">
        <v>1</v>
      </c>
      <c r="BU66" s="119">
        <v>1</v>
      </c>
      <c r="BV66" s="119">
        <v>1</v>
      </c>
      <c r="BW66" s="119">
        <v>1</v>
      </c>
      <c r="BX66" s="119">
        <v>1</v>
      </c>
      <c r="BY66" s="119">
        <v>1</v>
      </c>
      <c r="BZ66" s="119">
        <v>1</v>
      </c>
      <c r="CA66" s="119">
        <v>1</v>
      </c>
      <c r="CB66" s="119">
        <v>1</v>
      </c>
      <c r="CC66" s="119">
        <v>1</v>
      </c>
      <c r="CD66" s="119">
        <v>1</v>
      </c>
      <c r="CE66" s="119">
        <v>1</v>
      </c>
      <c r="CF66" s="119">
        <v>1</v>
      </c>
      <c r="CG66" s="119">
        <v>1</v>
      </c>
      <c r="CH66" s="119">
        <v>1</v>
      </c>
      <c r="CI66" s="119">
        <v>1</v>
      </c>
      <c r="CJ66" s="119">
        <v>1</v>
      </c>
      <c r="CK66" s="119">
        <v>1</v>
      </c>
      <c r="CL66" s="119">
        <v>1</v>
      </c>
      <c r="CM66" s="119">
        <v>1</v>
      </c>
      <c r="CN66" s="119">
        <v>1</v>
      </c>
      <c r="CO66" s="119">
        <v>1</v>
      </c>
      <c r="CP66" s="119">
        <v>1</v>
      </c>
      <c r="CQ66" s="119">
        <v>1</v>
      </c>
    </row>
    <row r="67" spans="1:96" x14ac:dyDescent="0.3">
      <c r="A67" s="255"/>
      <c r="B67" s="59" t="s">
        <v>84</v>
      </c>
      <c r="C67" s="119">
        <v>1</v>
      </c>
      <c r="D67" s="119">
        <v>1</v>
      </c>
      <c r="E67" s="119">
        <v>1</v>
      </c>
      <c r="F67" s="119">
        <v>1</v>
      </c>
      <c r="G67" s="119">
        <v>1</v>
      </c>
      <c r="H67" s="119">
        <v>1</v>
      </c>
      <c r="I67" s="119">
        <v>1</v>
      </c>
      <c r="J67" s="119">
        <v>1</v>
      </c>
      <c r="K67" s="119">
        <v>1</v>
      </c>
      <c r="L67" s="119">
        <v>1</v>
      </c>
      <c r="M67" s="119">
        <v>1</v>
      </c>
      <c r="N67" s="119">
        <v>1</v>
      </c>
      <c r="O67" s="119">
        <v>1</v>
      </c>
      <c r="P67" s="119">
        <v>1</v>
      </c>
      <c r="Q67" s="119">
        <v>1</v>
      </c>
      <c r="R67" s="119">
        <v>1</v>
      </c>
      <c r="S67" s="119">
        <v>1</v>
      </c>
      <c r="T67" s="119">
        <v>1</v>
      </c>
      <c r="U67" s="119">
        <v>1</v>
      </c>
      <c r="V67" s="119">
        <v>1</v>
      </c>
      <c r="W67" s="119">
        <v>1</v>
      </c>
      <c r="X67" s="119">
        <v>1</v>
      </c>
      <c r="Y67" s="119">
        <v>1</v>
      </c>
      <c r="Z67" s="119">
        <v>1</v>
      </c>
      <c r="AA67" s="119">
        <v>1</v>
      </c>
      <c r="AB67" s="119">
        <v>1</v>
      </c>
      <c r="AC67" s="119">
        <v>1</v>
      </c>
      <c r="AD67" s="119">
        <v>1</v>
      </c>
      <c r="AE67" s="119">
        <v>1</v>
      </c>
      <c r="AF67" s="119">
        <v>1</v>
      </c>
      <c r="AG67" s="119">
        <v>1</v>
      </c>
      <c r="AH67" s="119">
        <v>1</v>
      </c>
      <c r="AI67" s="119">
        <v>1</v>
      </c>
      <c r="AJ67" s="119">
        <v>1</v>
      </c>
      <c r="AK67" s="119">
        <v>1</v>
      </c>
      <c r="AL67" s="119">
        <v>1</v>
      </c>
      <c r="AM67" s="119">
        <v>1</v>
      </c>
      <c r="AN67" s="119">
        <v>1</v>
      </c>
      <c r="AO67" s="119">
        <v>1</v>
      </c>
      <c r="AP67" s="119">
        <v>1</v>
      </c>
      <c r="AQ67" s="119">
        <v>1</v>
      </c>
      <c r="AR67" s="119">
        <v>1</v>
      </c>
      <c r="AS67" s="119">
        <v>1</v>
      </c>
      <c r="AT67" s="119">
        <v>1</v>
      </c>
      <c r="AU67" s="119">
        <v>1</v>
      </c>
      <c r="AV67" s="119">
        <v>1</v>
      </c>
      <c r="AW67" s="119">
        <v>1</v>
      </c>
      <c r="AX67" s="119">
        <v>1</v>
      </c>
      <c r="AY67" s="119">
        <v>1</v>
      </c>
      <c r="AZ67" s="119">
        <v>1</v>
      </c>
      <c r="BA67" s="119">
        <v>1</v>
      </c>
      <c r="BB67" s="119">
        <v>1</v>
      </c>
      <c r="BC67" s="119">
        <v>1</v>
      </c>
      <c r="BD67" s="119">
        <v>1</v>
      </c>
      <c r="BE67" s="119">
        <v>1</v>
      </c>
      <c r="BF67" s="119">
        <v>1</v>
      </c>
      <c r="BG67" s="119">
        <v>1</v>
      </c>
      <c r="BH67" s="119">
        <v>1</v>
      </c>
      <c r="BI67" s="119">
        <v>1</v>
      </c>
      <c r="BJ67" s="119">
        <v>1</v>
      </c>
      <c r="BK67" s="119">
        <v>1</v>
      </c>
      <c r="BL67" s="119">
        <v>1</v>
      </c>
      <c r="BM67" s="119">
        <v>1</v>
      </c>
      <c r="BN67" s="119">
        <v>1</v>
      </c>
      <c r="BO67" s="119">
        <v>1</v>
      </c>
      <c r="BP67" s="119">
        <v>1</v>
      </c>
      <c r="BQ67" s="119">
        <v>1</v>
      </c>
      <c r="BR67" s="119">
        <v>1</v>
      </c>
      <c r="BS67" s="119">
        <v>1</v>
      </c>
      <c r="BT67" s="119">
        <v>1</v>
      </c>
      <c r="BU67" s="119">
        <v>1</v>
      </c>
      <c r="BV67" s="119">
        <v>1</v>
      </c>
      <c r="BW67" s="119">
        <v>1</v>
      </c>
      <c r="BX67" s="119">
        <v>1</v>
      </c>
      <c r="BY67" s="119">
        <v>1</v>
      </c>
      <c r="BZ67" s="119">
        <v>1</v>
      </c>
      <c r="CA67" s="119">
        <v>1</v>
      </c>
      <c r="CB67" s="119">
        <v>1</v>
      </c>
      <c r="CC67" s="119">
        <v>1</v>
      </c>
      <c r="CD67" s="119">
        <v>1</v>
      </c>
      <c r="CE67" s="119">
        <v>1</v>
      </c>
      <c r="CF67" s="119">
        <v>1</v>
      </c>
      <c r="CG67" s="119">
        <v>1</v>
      </c>
      <c r="CH67" s="119">
        <v>1</v>
      </c>
      <c r="CI67" s="119">
        <v>1</v>
      </c>
      <c r="CJ67" s="119">
        <v>1</v>
      </c>
      <c r="CK67" s="119">
        <v>1</v>
      </c>
      <c r="CL67" s="119">
        <v>1</v>
      </c>
      <c r="CM67" s="119">
        <v>1</v>
      </c>
      <c r="CN67" s="119">
        <v>1</v>
      </c>
      <c r="CO67" s="119">
        <v>1</v>
      </c>
      <c r="CP67" s="119">
        <v>1</v>
      </c>
      <c r="CQ67" s="119">
        <v>1</v>
      </c>
    </row>
    <row r="68" spans="1:96" x14ac:dyDescent="0.3">
      <c r="A68" s="253" t="s">
        <v>16</v>
      </c>
      <c r="B68" s="59" t="s">
        <v>72</v>
      </c>
      <c r="C68" s="119">
        <v>1.0255203600939538</v>
      </c>
      <c r="D68" s="119">
        <v>1.0732576802941212</v>
      </c>
      <c r="E68" s="119">
        <v>1.0126119854261653</v>
      </c>
      <c r="F68" s="119">
        <v>0.99725477129250584</v>
      </c>
      <c r="G68" s="119">
        <v>1.0059348340895862</v>
      </c>
      <c r="H68" s="119">
        <v>1.0323457299780159</v>
      </c>
      <c r="I68" s="119">
        <v>1.0084410819047225</v>
      </c>
      <c r="J68" s="119">
        <v>0.98726448556344781</v>
      </c>
      <c r="K68" s="119">
        <v>0.87851717932104079</v>
      </c>
      <c r="L68" s="119">
        <v>1.0034911061054048</v>
      </c>
      <c r="M68" s="119">
        <v>0.95550064234858323</v>
      </c>
      <c r="N68" s="119">
        <v>0.96595010566685324</v>
      </c>
      <c r="O68" s="119">
        <v>1.0354760224735531</v>
      </c>
      <c r="P68" s="119">
        <v>0.97120252491083536</v>
      </c>
      <c r="Q68" s="119">
        <v>1.0174472043065268</v>
      </c>
      <c r="R68" s="119">
        <v>0.9320492312912918</v>
      </c>
      <c r="S68" s="119">
        <v>1.0116460684998447</v>
      </c>
      <c r="T68" s="119">
        <v>0.9935967817659942</v>
      </c>
      <c r="U68" s="119">
        <v>0.93911893700800364</v>
      </c>
      <c r="V68" s="119">
        <v>1.019420377249495</v>
      </c>
      <c r="W68" s="119">
        <v>1.0573546016939863</v>
      </c>
      <c r="X68" s="119">
        <v>0.98893131829479619</v>
      </c>
      <c r="Y68" s="119">
        <v>0.96511381214846781</v>
      </c>
      <c r="Z68" s="119">
        <v>0.971736116044014</v>
      </c>
      <c r="AA68" s="119">
        <v>0.9786840842073905</v>
      </c>
      <c r="AB68" s="119">
        <v>0.99067939052831677</v>
      </c>
      <c r="AC68" s="119">
        <v>0.98070187103129858</v>
      </c>
      <c r="AD68" s="119">
        <v>0.95645499688859337</v>
      </c>
      <c r="AE68" s="119">
        <v>0.97841355900959293</v>
      </c>
      <c r="AF68" s="119">
        <v>0.9509355442563503</v>
      </c>
      <c r="AG68" s="119">
        <v>0.9666522140481808</v>
      </c>
      <c r="AH68" s="119">
        <v>0.99904494664290144</v>
      </c>
      <c r="AI68" s="119">
        <v>0.90189786273251349</v>
      </c>
      <c r="AJ68" s="119">
        <v>0.9855709083608668</v>
      </c>
      <c r="AK68" s="119">
        <v>1.0402910769585583</v>
      </c>
      <c r="AL68" s="119">
        <v>1.0134062103347465</v>
      </c>
      <c r="AM68" s="119">
        <v>0.95114507235798762</v>
      </c>
      <c r="AN68" s="119">
        <v>0.87128685355202418</v>
      </c>
      <c r="AO68" s="119">
        <v>0.92241831165677002</v>
      </c>
      <c r="AP68" s="119">
        <v>1.0006025822523674</v>
      </c>
      <c r="AQ68" s="119">
        <v>0.97452980394605282</v>
      </c>
      <c r="AR68" s="119">
        <v>0.98202857106620134</v>
      </c>
      <c r="AS68" s="119">
        <v>0.99398216770811643</v>
      </c>
      <c r="AT68" s="119">
        <v>0.97770744127930176</v>
      </c>
      <c r="AU68" s="119">
        <v>0.91408095909985176</v>
      </c>
      <c r="AV68" s="119">
        <v>1.0311421920106913</v>
      </c>
      <c r="AW68" s="119">
        <v>0.9973297514020989</v>
      </c>
      <c r="AX68" s="119">
        <v>0.84069042865196952</v>
      </c>
      <c r="AY68" s="119">
        <v>0.99243051755474654</v>
      </c>
      <c r="AZ68" s="119">
        <v>0.98166653869510168</v>
      </c>
      <c r="BA68" s="119">
        <v>0.99040728321192151</v>
      </c>
      <c r="BB68" s="119">
        <v>0.9461424326040514</v>
      </c>
      <c r="BC68" s="119">
        <v>0.95235279533528094</v>
      </c>
      <c r="BD68" s="119">
        <v>0.98444495286523881</v>
      </c>
      <c r="BE68" s="119">
        <v>0.89062873423437605</v>
      </c>
      <c r="BF68" s="119">
        <v>0.94023670246918845</v>
      </c>
      <c r="BG68" s="119">
        <v>0.95209672529383405</v>
      </c>
      <c r="BH68" s="119">
        <v>0.9609094143082233</v>
      </c>
      <c r="BI68" s="119">
        <v>0.98182561235595067</v>
      </c>
      <c r="BJ68" s="119">
        <v>0.94734772224038843</v>
      </c>
      <c r="BK68" s="119">
        <v>0.93906614753180828</v>
      </c>
      <c r="BL68" s="119">
        <v>1.0046389509876539</v>
      </c>
      <c r="BM68" s="119">
        <v>0.89759842466134099</v>
      </c>
      <c r="BN68" s="119">
        <v>0.95590090856629739</v>
      </c>
      <c r="BO68" s="119">
        <v>0.97634527845566388</v>
      </c>
      <c r="BP68" s="119">
        <v>0.98436848827405388</v>
      </c>
      <c r="BQ68" s="119">
        <v>0.92641302769972178</v>
      </c>
      <c r="BR68" s="119">
        <v>0.93441119909590742</v>
      </c>
      <c r="BS68" s="119">
        <v>0.8893254420140726</v>
      </c>
      <c r="BT68" s="119">
        <v>0.86301097762963963</v>
      </c>
      <c r="BU68" s="119">
        <v>0.92669389446285111</v>
      </c>
      <c r="BV68" s="119">
        <v>0.93043434136394976</v>
      </c>
      <c r="BW68" s="119">
        <v>0.92781612863729945</v>
      </c>
      <c r="BX68" s="119">
        <v>0.93200930112572555</v>
      </c>
      <c r="BY68" s="119">
        <v>0.9433009301310975</v>
      </c>
      <c r="BZ68" s="119">
        <v>0.87734867800759497</v>
      </c>
      <c r="CA68" s="119">
        <v>0.9221805902695609</v>
      </c>
      <c r="CB68" s="119">
        <v>0.93685150931788097</v>
      </c>
      <c r="CC68" s="119">
        <v>0.93428278187135028</v>
      </c>
      <c r="CD68" s="119">
        <v>0.88327438242585565</v>
      </c>
      <c r="CE68" s="119">
        <v>0.89479041285774719</v>
      </c>
      <c r="CF68" s="119">
        <v>0.93898176683860723</v>
      </c>
      <c r="CG68" s="119">
        <v>0.87303790957729122</v>
      </c>
      <c r="CH68" s="119">
        <v>0.89608463827440454</v>
      </c>
      <c r="CI68" s="119">
        <v>0.92225743552968875</v>
      </c>
      <c r="CJ68" s="119">
        <v>0.97428490982710847</v>
      </c>
      <c r="CK68" s="119">
        <v>0.92326795509265425</v>
      </c>
      <c r="CL68" s="119">
        <v>0.95017505512107947</v>
      </c>
      <c r="CM68" s="119">
        <v>0.91084799732961774</v>
      </c>
      <c r="CN68" s="119">
        <v>0.9128234842174181</v>
      </c>
      <c r="CO68" s="119">
        <v>0.85249312296412816</v>
      </c>
      <c r="CP68" s="119">
        <v>0.89612305226829758</v>
      </c>
      <c r="CQ68" s="119">
        <v>0.87758249831268609</v>
      </c>
    </row>
    <row r="69" spans="1:96" x14ac:dyDescent="0.3">
      <c r="A69" s="254"/>
      <c r="B69" s="59" t="s">
        <v>73</v>
      </c>
      <c r="C69" s="119">
        <v>0.9963765804726975</v>
      </c>
      <c r="D69" s="119">
        <v>1.017666573823053</v>
      </c>
      <c r="E69" s="119">
        <v>0.98469298479781509</v>
      </c>
      <c r="F69" s="119">
        <v>1.007334527872034</v>
      </c>
      <c r="G69" s="119">
        <v>1.0131991149715986</v>
      </c>
      <c r="H69" s="119">
        <v>1.0179522495302142</v>
      </c>
      <c r="I69" s="119">
        <v>0.99980797647047948</v>
      </c>
      <c r="J69" s="119">
        <v>0.98176102930316733</v>
      </c>
      <c r="K69" s="119">
        <v>0.98561177984325488</v>
      </c>
      <c r="L69" s="119">
        <v>1.0013174872221686</v>
      </c>
      <c r="M69" s="119">
        <v>1.0054499450600296</v>
      </c>
      <c r="N69" s="119">
        <v>0.99412073629405739</v>
      </c>
      <c r="O69" s="119">
        <v>1.0195119728212396</v>
      </c>
      <c r="P69" s="119">
        <v>0.97493454962732251</v>
      </c>
      <c r="Q69" s="119">
        <v>1.0012150296893347</v>
      </c>
      <c r="R69" s="119">
        <v>1.0135293031158921</v>
      </c>
      <c r="S69" s="119">
        <v>1.0175801578604711</v>
      </c>
      <c r="T69" s="119">
        <v>0.99686204706135373</v>
      </c>
      <c r="U69" s="119">
        <v>1.0042600911937074</v>
      </c>
      <c r="V69" s="119">
        <v>0.98112710071983211</v>
      </c>
      <c r="W69" s="119">
        <v>1.0343369591461857</v>
      </c>
      <c r="X69" s="119">
        <v>0.96894537838414974</v>
      </c>
      <c r="Y69" s="119">
        <v>0.98978848709720746</v>
      </c>
      <c r="Z69" s="119">
        <v>0.99479511187286873</v>
      </c>
      <c r="AA69" s="119">
        <v>1.0012539693663292</v>
      </c>
      <c r="AB69" s="119">
        <v>0.96073632031429923</v>
      </c>
      <c r="AC69" s="119">
        <v>1.00757320151116</v>
      </c>
      <c r="AD69" s="119">
        <v>0.98555609947273082</v>
      </c>
      <c r="AE69" s="119">
        <v>1.0120747608675038</v>
      </c>
      <c r="AF69" s="119">
        <v>0.97730550139276462</v>
      </c>
      <c r="AG69" s="119">
        <v>1.0201025819891658</v>
      </c>
      <c r="AH69" s="119">
        <v>0.9903633844429155</v>
      </c>
      <c r="AI69" s="119">
        <v>1.0148503248087763</v>
      </c>
      <c r="AJ69" s="119">
        <v>1.0071164278103817</v>
      </c>
      <c r="AK69" s="119">
        <v>1.0100901869729932</v>
      </c>
      <c r="AL69" s="119">
        <v>1.0136752003245422</v>
      </c>
      <c r="AM69" s="119">
        <v>0.99478203658142517</v>
      </c>
      <c r="AN69" s="119">
        <v>0.9981945868790888</v>
      </c>
      <c r="AO69" s="119">
        <v>0.98902940328636946</v>
      </c>
      <c r="AP69" s="119">
        <v>1.020437313843749</v>
      </c>
      <c r="AQ69" s="119">
        <v>0.99163591047522937</v>
      </c>
      <c r="AR69" s="119">
        <v>0.99632001894334021</v>
      </c>
      <c r="AS69" s="119">
        <v>1.0110722582269134</v>
      </c>
      <c r="AT69" s="119">
        <v>1.0104269241155996</v>
      </c>
      <c r="AU69" s="119">
        <v>0.97756964618097286</v>
      </c>
      <c r="AV69" s="119">
        <v>1.0156628451782388</v>
      </c>
      <c r="AW69" s="119">
        <v>0.99607363361455736</v>
      </c>
      <c r="AX69" s="119">
        <v>0.96299670323365449</v>
      </c>
      <c r="AY69" s="119">
        <v>1.0252854363978066</v>
      </c>
      <c r="AZ69" s="119">
        <v>1.0226150015597955</v>
      </c>
      <c r="BA69" s="119">
        <v>1.0107604700910038</v>
      </c>
      <c r="BB69" s="119">
        <v>1.0089563707901541</v>
      </c>
      <c r="BC69" s="119">
        <v>1.0068009858557534</v>
      </c>
      <c r="BD69" s="119">
        <v>1.0202783529756718</v>
      </c>
      <c r="BE69" s="119">
        <v>0.97059237538689125</v>
      </c>
      <c r="BF69" s="119">
        <v>0.99164256394130668</v>
      </c>
      <c r="BG69" s="119">
        <v>1.0155918148870562</v>
      </c>
      <c r="BH69" s="119">
        <v>1.0005962055888014</v>
      </c>
      <c r="BI69" s="119">
        <v>1.0438127481668804</v>
      </c>
      <c r="BJ69" s="119">
        <v>0.99810862284067436</v>
      </c>
      <c r="BK69" s="119">
        <v>0.98391547381681776</v>
      </c>
      <c r="BL69" s="119">
        <v>1.0038805661669219</v>
      </c>
      <c r="BM69" s="119">
        <v>1.0032683642278553</v>
      </c>
      <c r="BN69" s="119">
        <v>1.0075217829866767</v>
      </c>
      <c r="BO69" s="119">
        <v>1.039092980510911</v>
      </c>
      <c r="BP69" s="119">
        <v>1.0223332052917733</v>
      </c>
      <c r="BQ69" s="119">
        <v>1.0012070548078977</v>
      </c>
      <c r="BR69" s="119">
        <v>1.0021183224917962</v>
      </c>
      <c r="BS69" s="119">
        <v>0.98638789826881401</v>
      </c>
      <c r="BT69" s="119">
        <v>0.99409993786625794</v>
      </c>
      <c r="BU69" s="119">
        <v>1.012429776978915</v>
      </c>
      <c r="BV69" s="119">
        <v>1.0126054797783832</v>
      </c>
      <c r="BW69" s="119">
        <v>0.98032811776254758</v>
      </c>
      <c r="BX69" s="119">
        <v>1.0222396373622558</v>
      </c>
      <c r="BY69" s="119">
        <v>0.98648983246876543</v>
      </c>
      <c r="BZ69" s="119">
        <v>1.0007853425196656</v>
      </c>
      <c r="CA69" s="119">
        <v>1.0112931775940337</v>
      </c>
      <c r="CB69" s="119">
        <v>1.0016031723057526</v>
      </c>
      <c r="CC69" s="119">
        <v>1.0127910029806</v>
      </c>
      <c r="CD69" s="119">
        <v>0.98245790107935616</v>
      </c>
      <c r="CE69" s="119">
        <v>1.0012428311069543</v>
      </c>
      <c r="CF69" s="119">
        <v>1.0103387757927049</v>
      </c>
      <c r="CG69" s="119">
        <v>1.0091670924594034</v>
      </c>
      <c r="CH69" s="119">
        <v>0.98934772142385841</v>
      </c>
      <c r="CI69" s="119">
        <v>1.0200091651470264</v>
      </c>
      <c r="CJ69" s="119">
        <v>1.0241085465102882</v>
      </c>
      <c r="CK69" s="119">
        <v>1.0112751671034177</v>
      </c>
      <c r="CL69" s="119">
        <v>1.0101589866161864</v>
      </c>
      <c r="CM69" s="119">
        <v>0.96715345857485557</v>
      </c>
      <c r="CN69" s="119">
        <v>1.0087432052610381</v>
      </c>
      <c r="CO69" s="119">
        <v>1.0092077379477482</v>
      </c>
      <c r="CP69" s="119">
        <v>1.0006886111481335</v>
      </c>
      <c r="CQ69" s="119">
        <v>0.99863125578723055</v>
      </c>
    </row>
    <row r="70" spans="1:96" x14ac:dyDescent="0.3">
      <c r="A70" s="254"/>
      <c r="B70" s="59" t="s">
        <v>74</v>
      </c>
      <c r="C70" s="119">
        <v>1.0377981033714947</v>
      </c>
      <c r="D70" s="119">
        <v>1.071544489308274</v>
      </c>
      <c r="E70" s="119">
        <v>0.9748761415592091</v>
      </c>
      <c r="F70" s="119">
        <v>1.0675917497353455</v>
      </c>
      <c r="G70" s="119">
        <v>1.0532270699460264</v>
      </c>
      <c r="H70" s="119">
        <v>0.97066455923521211</v>
      </c>
      <c r="I70" s="119">
        <v>0.99479533966936262</v>
      </c>
      <c r="J70" s="119">
        <v>0.92418069882936815</v>
      </c>
      <c r="K70" s="119">
        <v>0.88619499732832008</v>
      </c>
      <c r="L70" s="119">
        <v>1</v>
      </c>
      <c r="M70" s="119">
        <v>1</v>
      </c>
      <c r="N70" s="119">
        <v>1</v>
      </c>
      <c r="O70" s="119">
        <v>1</v>
      </c>
      <c r="P70" s="119">
        <v>1</v>
      </c>
      <c r="Q70" s="119">
        <v>1</v>
      </c>
      <c r="R70" s="119">
        <v>1</v>
      </c>
      <c r="S70" s="119">
        <v>1</v>
      </c>
      <c r="T70" s="119">
        <v>1</v>
      </c>
      <c r="U70" s="119">
        <v>1</v>
      </c>
      <c r="V70" s="119">
        <v>1</v>
      </c>
      <c r="W70" s="119">
        <v>1</v>
      </c>
      <c r="X70" s="119">
        <v>1</v>
      </c>
      <c r="Y70" s="119">
        <v>1</v>
      </c>
      <c r="Z70" s="119">
        <v>1</v>
      </c>
      <c r="AA70" s="119">
        <v>1</v>
      </c>
      <c r="AB70" s="119">
        <v>1</v>
      </c>
      <c r="AC70" s="119">
        <v>1</v>
      </c>
      <c r="AD70" s="119">
        <v>1</v>
      </c>
      <c r="AE70" s="119">
        <v>1</v>
      </c>
      <c r="AF70" s="119">
        <v>1</v>
      </c>
      <c r="AG70" s="119">
        <v>1</v>
      </c>
      <c r="AH70" s="119">
        <v>1</v>
      </c>
      <c r="AI70" s="119">
        <v>1</v>
      </c>
      <c r="AJ70" s="119">
        <v>1</v>
      </c>
      <c r="AK70" s="119">
        <v>1</v>
      </c>
      <c r="AL70" s="119">
        <v>1</v>
      </c>
      <c r="AM70" s="119">
        <v>1</v>
      </c>
      <c r="AN70" s="119">
        <v>1</v>
      </c>
      <c r="AO70" s="119">
        <v>1</v>
      </c>
      <c r="AP70" s="119">
        <v>1</v>
      </c>
      <c r="AQ70" s="119">
        <v>1</v>
      </c>
      <c r="AR70" s="119">
        <v>1</v>
      </c>
      <c r="AS70" s="119">
        <v>1</v>
      </c>
      <c r="AT70" s="119">
        <v>1</v>
      </c>
      <c r="AU70" s="119">
        <v>1</v>
      </c>
      <c r="AV70" s="119">
        <v>1</v>
      </c>
      <c r="AW70" s="119">
        <v>1</v>
      </c>
      <c r="AX70" s="119">
        <v>1</v>
      </c>
      <c r="AY70" s="119">
        <v>1</v>
      </c>
      <c r="AZ70" s="119">
        <v>1</v>
      </c>
      <c r="BA70" s="119">
        <v>1</v>
      </c>
      <c r="BB70" s="119">
        <v>1</v>
      </c>
      <c r="BC70" s="119">
        <v>1</v>
      </c>
      <c r="BD70" s="119">
        <v>1</v>
      </c>
      <c r="BE70" s="119">
        <v>1</v>
      </c>
      <c r="BF70" s="119">
        <v>1</v>
      </c>
      <c r="BG70" s="119">
        <v>1</v>
      </c>
      <c r="BH70" s="119">
        <v>1</v>
      </c>
      <c r="BI70" s="119">
        <v>1</v>
      </c>
      <c r="BJ70" s="119">
        <v>1</v>
      </c>
      <c r="BK70" s="119">
        <v>1</v>
      </c>
      <c r="BL70" s="119">
        <v>1</v>
      </c>
      <c r="BM70" s="119">
        <v>1</v>
      </c>
      <c r="BN70" s="119">
        <v>1</v>
      </c>
      <c r="BO70" s="119">
        <v>1</v>
      </c>
      <c r="BP70" s="119">
        <v>1</v>
      </c>
      <c r="BQ70" s="119">
        <v>1</v>
      </c>
      <c r="BR70" s="119">
        <v>1</v>
      </c>
      <c r="BS70" s="119">
        <v>1</v>
      </c>
      <c r="BT70" s="119">
        <v>1</v>
      </c>
      <c r="BU70" s="119">
        <v>1</v>
      </c>
      <c r="BV70" s="119">
        <v>1</v>
      </c>
      <c r="BW70" s="119">
        <v>1</v>
      </c>
      <c r="BX70" s="119">
        <v>1</v>
      </c>
      <c r="BY70" s="119">
        <v>1</v>
      </c>
      <c r="BZ70" s="119">
        <v>1</v>
      </c>
      <c r="CA70" s="119">
        <v>1</v>
      </c>
      <c r="CB70" s="119">
        <v>1</v>
      </c>
      <c r="CC70" s="119">
        <v>1</v>
      </c>
      <c r="CD70" s="119">
        <v>1</v>
      </c>
      <c r="CE70" s="119">
        <v>1</v>
      </c>
      <c r="CF70" s="119">
        <v>1</v>
      </c>
      <c r="CG70" s="119">
        <v>1</v>
      </c>
      <c r="CH70" s="119">
        <v>1</v>
      </c>
      <c r="CI70" s="119">
        <v>1</v>
      </c>
      <c r="CJ70" s="119">
        <v>1</v>
      </c>
      <c r="CK70" s="119">
        <v>1</v>
      </c>
      <c r="CL70" s="119">
        <v>1</v>
      </c>
      <c r="CM70" s="119">
        <v>1</v>
      </c>
      <c r="CN70" s="119">
        <v>1</v>
      </c>
      <c r="CO70" s="119">
        <v>1</v>
      </c>
      <c r="CP70" s="119">
        <v>1</v>
      </c>
      <c r="CQ70" s="119">
        <v>1</v>
      </c>
      <c r="CR70">
        <v>1</v>
      </c>
    </row>
    <row r="71" spans="1:96" x14ac:dyDescent="0.3">
      <c r="A71" s="254"/>
      <c r="B71" s="59" t="s">
        <v>75</v>
      </c>
      <c r="C71" s="119">
        <v>0.9976332703466807</v>
      </c>
      <c r="D71" s="119">
        <v>1.0064853362580877</v>
      </c>
      <c r="E71" s="119">
        <v>0.99539359567593089</v>
      </c>
      <c r="F71" s="119">
        <v>1.0025127303787111</v>
      </c>
      <c r="G71" s="119">
        <v>1.0337395450529157</v>
      </c>
      <c r="H71" s="119">
        <v>0.99574428463580666</v>
      </c>
      <c r="I71" s="119">
        <v>1.0034683293597177</v>
      </c>
      <c r="J71" s="119">
        <v>0.99136668779527337</v>
      </c>
      <c r="K71" s="119">
        <v>0.97876337916434608</v>
      </c>
      <c r="L71" s="119">
        <v>0.98551532277523424</v>
      </c>
      <c r="M71" s="119">
        <v>1.0091822338002441</v>
      </c>
      <c r="N71" s="119">
        <v>0.99885255479976309</v>
      </c>
      <c r="O71" s="119">
        <v>1.009781705459929</v>
      </c>
      <c r="P71" s="119">
        <v>1.0118180303391995</v>
      </c>
      <c r="Q71" s="119">
        <v>1.005138501671214</v>
      </c>
      <c r="R71" s="119">
        <v>0.99844883212731428</v>
      </c>
      <c r="S71" s="119">
        <v>1.0083078747439174</v>
      </c>
      <c r="T71" s="119">
        <v>1.0109941290287026</v>
      </c>
      <c r="U71" s="119">
        <v>0.99257177505980909</v>
      </c>
      <c r="V71" s="119">
        <v>0.97644306522271229</v>
      </c>
      <c r="W71" s="119">
        <v>1.0062793873419889</v>
      </c>
      <c r="X71" s="119">
        <v>0.99776072973448138</v>
      </c>
      <c r="Y71" s="119">
        <v>0.99490832169480325</v>
      </c>
      <c r="Z71" s="119">
        <v>1.0035762846390424</v>
      </c>
      <c r="AA71" s="119">
        <v>1.0109070424275701</v>
      </c>
      <c r="AB71" s="119">
        <v>0.98553400253627799</v>
      </c>
      <c r="AC71" s="119">
        <v>1.0116354178054454</v>
      </c>
      <c r="AD71" s="119">
        <v>0.99357351756181922</v>
      </c>
      <c r="AE71" s="119">
        <v>0.99352955291238132</v>
      </c>
      <c r="AF71" s="119">
        <v>1.000978908106634</v>
      </c>
      <c r="AG71" s="119">
        <v>0.98133104754451084</v>
      </c>
      <c r="AH71" s="119">
        <v>0.97139749946894227</v>
      </c>
      <c r="AI71" s="119">
        <v>0.94516865572737097</v>
      </c>
      <c r="AJ71" s="119">
        <v>1.0045042223839165</v>
      </c>
      <c r="AK71" s="119">
        <v>1.0149784529081245</v>
      </c>
      <c r="AL71" s="119">
        <v>0.99365404197924956</v>
      </c>
      <c r="AM71" s="119">
        <v>0.99179932584688069</v>
      </c>
      <c r="AN71" s="119">
        <v>0.99777190498930435</v>
      </c>
      <c r="AO71" s="119">
        <v>0.98385469040143259</v>
      </c>
      <c r="AP71" s="119">
        <v>1.0070129566954331</v>
      </c>
      <c r="AQ71" s="119">
        <v>0.99183900107018541</v>
      </c>
      <c r="AR71" s="119">
        <v>0.98952709690776697</v>
      </c>
      <c r="AS71" s="119">
        <v>0.99439653233693648</v>
      </c>
      <c r="AT71" s="119">
        <v>0.98663001177280474</v>
      </c>
      <c r="AU71" s="119">
        <v>0.9839347905853274</v>
      </c>
      <c r="AV71" s="119">
        <v>0.99845901404117821</v>
      </c>
      <c r="AW71" s="119">
        <v>0.98240262932235589</v>
      </c>
      <c r="AX71" s="119">
        <v>1.0065503281855896</v>
      </c>
      <c r="AY71" s="119">
        <v>1.0172907623645986</v>
      </c>
      <c r="AZ71" s="119">
        <v>0.99749886997728365</v>
      </c>
      <c r="BA71" s="119">
        <v>0.99459131853093519</v>
      </c>
      <c r="BB71" s="119">
        <v>1.004478278665341</v>
      </c>
      <c r="BC71" s="119">
        <v>0.98849933232535092</v>
      </c>
      <c r="BD71" s="119">
        <v>0.98799847493406601</v>
      </c>
      <c r="BE71" s="119">
        <v>1.0005950609836178</v>
      </c>
      <c r="BF71" s="119">
        <v>0.99413291045609087</v>
      </c>
      <c r="BG71" s="119">
        <v>1.0219220725955283</v>
      </c>
      <c r="BH71" s="119">
        <v>0.98467726163357006</v>
      </c>
      <c r="BI71" s="119">
        <v>0.99722619987155758</v>
      </c>
      <c r="BJ71" s="119">
        <v>0.98761629070570578</v>
      </c>
      <c r="BK71" s="119">
        <v>1.0100217583892306</v>
      </c>
      <c r="BL71" s="119">
        <v>0.98589950608795418</v>
      </c>
      <c r="BM71" s="119">
        <v>1.0359500976112048</v>
      </c>
      <c r="BN71" s="119">
        <v>0.99140916607662588</v>
      </c>
      <c r="BO71" s="119">
        <v>1.0050480873724292</v>
      </c>
      <c r="BP71" s="119">
        <v>0.99891520042883719</v>
      </c>
      <c r="BQ71" s="119">
        <v>1.0279863031601943</v>
      </c>
      <c r="BR71" s="119">
        <v>1.0111430998465618</v>
      </c>
      <c r="BS71" s="119">
        <v>0.98956080431697013</v>
      </c>
      <c r="BT71" s="119">
        <v>1.0105038721875563</v>
      </c>
      <c r="BU71" s="119">
        <v>1.0154083694184155</v>
      </c>
      <c r="BV71" s="119">
        <v>1.0188021140185748</v>
      </c>
      <c r="BW71" s="119">
        <v>0.99381907056559515</v>
      </c>
      <c r="BX71" s="119">
        <v>1.0252005081659299</v>
      </c>
      <c r="BY71" s="119">
        <v>1.0271078917871233</v>
      </c>
      <c r="BZ71" s="119">
        <v>1.0176558483575286</v>
      </c>
      <c r="CA71" s="119">
        <v>1.0025058234900377</v>
      </c>
      <c r="CB71" s="119">
        <v>1.0132553653677445</v>
      </c>
      <c r="CC71" s="119">
        <v>1.0116914068782579</v>
      </c>
      <c r="CD71" s="119">
        <v>0.99580153496176727</v>
      </c>
      <c r="CE71" s="119">
        <v>1.0275793146880559</v>
      </c>
      <c r="CF71" s="119">
        <v>1.0157894288045242</v>
      </c>
      <c r="CG71" s="119">
        <v>1.0190117265351555</v>
      </c>
      <c r="CH71" s="119">
        <v>0.98352638192318498</v>
      </c>
      <c r="CI71" s="119">
        <v>1.0227564820500641</v>
      </c>
      <c r="CJ71" s="119">
        <v>0.9980206358207061</v>
      </c>
      <c r="CK71" s="119">
        <v>1.030699836164179</v>
      </c>
      <c r="CL71" s="119">
        <v>1.0211945790747932</v>
      </c>
      <c r="CM71" s="119">
        <v>1.00399832807416</v>
      </c>
      <c r="CN71" s="119">
        <v>1.0035091626690511</v>
      </c>
      <c r="CO71" s="119">
        <v>1.0180004261624034</v>
      </c>
      <c r="CP71" s="119">
        <v>0.97052182197902281</v>
      </c>
      <c r="CQ71" s="119">
        <v>1.0072105501031938</v>
      </c>
    </row>
    <row r="72" spans="1:96" x14ac:dyDescent="0.3">
      <c r="A72" s="254"/>
      <c r="B72" s="59" t="s">
        <v>76</v>
      </c>
      <c r="C72" s="119">
        <v>1.0341539002782374</v>
      </c>
      <c r="D72" s="119">
        <v>1.1099271989540778</v>
      </c>
      <c r="E72" s="119">
        <v>1.0252435736860472</v>
      </c>
      <c r="F72" s="119">
        <v>0.98895432060368715</v>
      </c>
      <c r="G72" s="119">
        <v>0.95770954115557649</v>
      </c>
      <c r="H72" s="119">
        <v>1.0750887613792544</v>
      </c>
      <c r="I72" s="119">
        <v>1.0077284073219757</v>
      </c>
      <c r="J72" s="119">
        <v>0.98019626142909455</v>
      </c>
      <c r="K72" s="119">
        <v>0.86206537586896426</v>
      </c>
      <c r="L72" s="119">
        <v>0.95912027287953561</v>
      </c>
      <c r="M72" s="119">
        <v>0.93129816760189177</v>
      </c>
      <c r="N72" s="119">
        <v>0.93572156434756093</v>
      </c>
      <c r="O72" s="119">
        <v>1.0456365476088141</v>
      </c>
      <c r="P72" s="119">
        <v>1.0072739485576498</v>
      </c>
      <c r="Q72" s="119">
        <v>1.0343231425420041</v>
      </c>
      <c r="R72" s="119">
        <v>0.87707560739826596</v>
      </c>
      <c r="S72" s="119">
        <v>0.95724720821564124</v>
      </c>
      <c r="T72" s="119">
        <v>0.99996086879987012</v>
      </c>
      <c r="U72" s="119">
        <v>0.91817088922911549</v>
      </c>
      <c r="V72" s="119">
        <v>0.99180653539290087</v>
      </c>
      <c r="W72" s="119">
        <v>1.0561021492054141</v>
      </c>
      <c r="X72" s="119">
        <v>0.98115241049262436</v>
      </c>
      <c r="Y72" s="119">
        <v>0.95648122210831676</v>
      </c>
      <c r="Z72" s="119">
        <v>0.91216078706190806</v>
      </c>
      <c r="AA72" s="119">
        <v>0.98161604240009759</v>
      </c>
      <c r="AB72" s="119">
        <v>0.99559033789504225</v>
      </c>
      <c r="AC72" s="119">
        <v>1.004197352498821</v>
      </c>
      <c r="AD72" s="119">
        <v>0.89183684189944601</v>
      </c>
      <c r="AE72" s="119">
        <v>0.98539864325985382</v>
      </c>
      <c r="AF72" s="119">
        <v>0.90076452755801972</v>
      </c>
      <c r="AG72" s="119">
        <v>0.9202099711032985</v>
      </c>
      <c r="AH72" s="119">
        <v>0.9598078312462649</v>
      </c>
      <c r="AI72" s="119">
        <v>0.893981762966093</v>
      </c>
      <c r="AJ72" s="119">
        <v>0.97964476549432</v>
      </c>
      <c r="AK72" s="119">
        <v>1.062637511534035</v>
      </c>
      <c r="AL72" s="119">
        <v>0.97268867873589449</v>
      </c>
      <c r="AM72" s="119">
        <v>0.89046392217194847</v>
      </c>
      <c r="AN72" s="119">
        <v>0.82524694154260769</v>
      </c>
      <c r="AO72" s="119">
        <v>0.82465976578198896</v>
      </c>
      <c r="AP72" s="119">
        <v>0.96583568928335806</v>
      </c>
      <c r="AQ72" s="119">
        <v>0.95929896291438643</v>
      </c>
      <c r="AR72" s="119">
        <v>0.92949298340289577</v>
      </c>
      <c r="AS72" s="119">
        <v>0.95752891981117938</v>
      </c>
      <c r="AT72" s="119">
        <v>0.96034627568639463</v>
      </c>
      <c r="AU72" s="119">
        <v>0.88653061660169441</v>
      </c>
      <c r="AV72" s="119">
        <v>0.98089208800033945</v>
      </c>
      <c r="AW72" s="119">
        <v>0.97978446399674368</v>
      </c>
      <c r="AX72" s="119">
        <v>0.74089248412899744</v>
      </c>
      <c r="AY72" s="119">
        <v>0.93481419465200111</v>
      </c>
      <c r="AZ72" s="119">
        <v>0.94869485913098628</v>
      </c>
      <c r="BA72" s="119">
        <v>0.98298528925194772</v>
      </c>
      <c r="BB72" s="119">
        <v>0.90776142032851814</v>
      </c>
      <c r="BC72" s="119">
        <v>0.90369759021406471</v>
      </c>
      <c r="BD72" s="119">
        <v>0.96948251019367382</v>
      </c>
      <c r="BE72" s="119">
        <v>0.86981018987776038</v>
      </c>
      <c r="BF72" s="119">
        <v>0.89655898400103318</v>
      </c>
      <c r="BG72" s="119">
        <v>0.88738842192671752</v>
      </c>
      <c r="BH72" s="119">
        <v>0.85868784189112157</v>
      </c>
      <c r="BI72" s="119">
        <v>0.92713945599530745</v>
      </c>
      <c r="BJ72" s="119">
        <v>0.8844331529664512</v>
      </c>
      <c r="BK72" s="119">
        <v>0.83431601977237624</v>
      </c>
      <c r="BL72" s="119">
        <v>0.94297906290106936</v>
      </c>
      <c r="BM72" s="119">
        <v>0.85174296766289015</v>
      </c>
      <c r="BN72" s="119">
        <v>0.92022963006853276</v>
      </c>
      <c r="BO72" s="119">
        <v>0.9577605414449275</v>
      </c>
      <c r="BP72" s="119">
        <v>0.93513865025058973</v>
      </c>
      <c r="BQ72" s="119">
        <v>0.85032137146105702</v>
      </c>
      <c r="BR72" s="119">
        <v>0.86683385828459603</v>
      </c>
      <c r="BS72" s="119">
        <v>0.86236562993197585</v>
      </c>
      <c r="BT72" s="119">
        <v>0.77017028644027941</v>
      </c>
      <c r="BU72" s="119">
        <v>0.87960321504189354</v>
      </c>
      <c r="BV72" s="119">
        <v>0.86459303751565364</v>
      </c>
      <c r="BW72" s="119">
        <v>0.89149874699060028</v>
      </c>
      <c r="BX72" s="119">
        <v>0.87435236259203319</v>
      </c>
      <c r="BY72" s="119">
        <v>0.84598697629539099</v>
      </c>
      <c r="BZ72" s="119">
        <v>0.79838982412829085</v>
      </c>
      <c r="CA72" s="119">
        <v>0.85003240033017857</v>
      </c>
      <c r="CB72" s="119">
        <v>0.86811009076055035</v>
      </c>
      <c r="CC72" s="119">
        <v>0.86611767932228534</v>
      </c>
      <c r="CD72" s="119">
        <v>0.82257312344803168</v>
      </c>
      <c r="CE72" s="119">
        <v>0.85734613003781279</v>
      </c>
      <c r="CF72" s="119">
        <v>0.86373094313463983</v>
      </c>
      <c r="CG72" s="119">
        <v>0.79450707676795029</v>
      </c>
      <c r="CH72" s="119">
        <v>0.82544685746284208</v>
      </c>
      <c r="CI72" s="119">
        <v>0.85173244517702507</v>
      </c>
      <c r="CJ72" s="119">
        <v>0.90324242255253517</v>
      </c>
      <c r="CK72" s="119">
        <v>0.81772628123852253</v>
      </c>
      <c r="CL72" s="119">
        <v>0.87626077773854594</v>
      </c>
      <c r="CM72" s="119">
        <v>0.84235444900204737</v>
      </c>
      <c r="CN72" s="119">
        <v>0.90821603034174314</v>
      </c>
      <c r="CO72" s="119">
        <v>0.77584001639437949</v>
      </c>
      <c r="CP72" s="119">
        <v>0.82279461652352581</v>
      </c>
      <c r="CQ72" s="119">
        <v>0.77992869569191392</v>
      </c>
    </row>
    <row r="73" spans="1:96" x14ac:dyDescent="0.3">
      <c r="A73" s="254"/>
      <c r="B73" s="59" t="s">
        <v>77</v>
      </c>
      <c r="C73" s="119">
        <v>1</v>
      </c>
      <c r="D73" s="119">
        <v>1</v>
      </c>
      <c r="E73" s="119">
        <v>1</v>
      </c>
      <c r="F73" s="119">
        <v>1</v>
      </c>
      <c r="G73" s="119">
        <v>1</v>
      </c>
      <c r="H73" s="119">
        <v>1</v>
      </c>
      <c r="I73" s="119">
        <v>1</v>
      </c>
      <c r="J73" s="119">
        <v>1</v>
      </c>
      <c r="K73" s="119">
        <v>1</v>
      </c>
      <c r="L73" s="119">
        <v>1</v>
      </c>
      <c r="M73" s="119">
        <v>1</v>
      </c>
      <c r="N73" s="119">
        <v>1</v>
      </c>
      <c r="O73" s="119">
        <v>1</v>
      </c>
      <c r="P73" s="119">
        <v>1</v>
      </c>
      <c r="Q73" s="119">
        <v>1</v>
      </c>
      <c r="R73" s="119">
        <v>1</v>
      </c>
      <c r="S73" s="119">
        <v>1</v>
      </c>
      <c r="T73" s="119">
        <v>1</v>
      </c>
      <c r="U73" s="119">
        <v>1</v>
      </c>
      <c r="V73" s="119">
        <v>1</v>
      </c>
      <c r="W73" s="119">
        <v>1</v>
      </c>
      <c r="X73" s="119">
        <v>1</v>
      </c>
      <c r="Y73" s="119">
        <v>1</v>
      </c>
      <c r="Z73" s="119">
        <v>1</v>
      </c>
      <c r="AA73" s="119">
        <v>1</v>
      </c>
      <c r="AB73" s="119">
        <v>1</v>
      </c>
      <c r="AC73" s="119">
        <v>1</v>
      </c>
      <c r="AD73" s="119">
        <v>1</v>
      </c>
      <c r="AE73" s="119">
        <v>1</v>
      </c>
      <c r="AF73" s="119">
        <v>1</v>
      </c>
      <c r="AG73" s="119">
        <v>1</v>
      </c>
      <c r="AH73" s="119">
        <v>1</v>
      </c>
      <c r="AI73" s="119">
        <v>1</v>
      </c>
      <c r="AJ73" s="119">
        <v>1</v>
      </c>
      <c r="AK73" s="119">
        <v>1</v>
      </c>
      <c r="AL73" s="119">
        <v>1</v>
      </c>
      <c r="AM73" s="119">
        <v>1</v>
      </c>
      <c r="AN73" s="119">
        <v>1</v>
      </c>
      <c r="AO73" s="119">
        <v>1</v>
      </c>
      <c r="AP73" s="119">
        <v>1</v>
      </c>
      <c r="AQ73" s="119">
        <v>1</v>
      </c>
      <c r="AR73" s="119">
        <v>1</v>
      </c>
      <c r="AS73" s="119">
        <v>1</v>
      </c>
      <c r="AT73" s="119">
        <v>1</v>
      </c>
      <c r="AU73" s="119">
        <v>1</v>
      </c>
      <c r="AV73" s="119">
        <v>1</v>
      </c>
      <c r="AW73" s="119">
        <v>1</v>
      </c>
      <c r="AX73" s="119">
        <v>1</v>
      </c>
      <c r="AY73" s="119">
        <v>1</v>
      </c>
      <c r="AZ73" s="119">
        <v>1</v>
      </c>
      <c r="BA73" s="119">
        <v>1</v>
      </c>
      <c r="BB73" s="119">
        <v>1</v>
      </c>
      <c r="BC73" s="119">
        <v>1</v>
      </c>
      <c r="BD73" s="119">
        <v>1</v>
      </c>
      <c r="BE73" s="119">
        <v>1</v>
      </c>
      <c r="BF73" s="119">
        <v>1</v>
      </c>
      <c r="BG73" s="119">
        <v>1</v>
      </c>
      <c r="BH73" s="119">
        <v>1</v>
      </c>
      <c r="BI73" s="119">
        <v>1</v>
      </c>
      <c r="BJ73" s="119">
        <v>1</v>
      </c>
      <c r="BK73" s="119">
        <v>1</v>
      </c>
      <c r="BL73" s="119">
        <v>1</v>
      </c>
      <c r="BM73" s="119">
        <v>1</v>
      </c>
      <c r="BN73" s="119">
        <v>1</v>
      </c>
      <c r="BO73" s="119">
        <v>1</v>
      </c>
      <c r="BP73" s="119">
        <v>1</v>
      </c>
      <c r="BQ73" s="119">
        <v>1</v>
      </c>
      <c r="BR73" s="119">
        <v>1</v>
      </c>
      <c r="BS73" s="119">
        <v>1</v>
      </c>
      <c r="BT73" s="119">
        <v>1</v>
      </c>
      <c r="BU73" s="119">
        <v>1</v>
      </c>
      <c r="BV73" s="119">
        <v>1</v>
      </c>
      <c r="BW73" s="119">
        <v>1</v>
      </c>
      <c r="BX73" s="119">
        <v>1</v>
      </c>
      <c r="BY73" s="119">
        <v>1</v>
      </c>
      <c r="BZ73" s="119">
        <v>1</v>
      </c>
      <c r="CA73" s="119">
        <v>1</v>
      </c>
      <c r="CB73" s="119">
        <v>1</v>
      </c>
      <c r="CC73" s="119">
        <v>1</v>
      </c>
      <c r="CD73" s="119">
        <v>1</v>
      </c>
      <c r="CE73" s="119">
        <v>1</v>
      </c>
      <c r="CF73" s="119">
        <v>1</v>
      </c>
      <c r="CG73" s="119">
        <v>1</v>
      </c>
      <c r="CH73" s="119">
        <v>1</v>
      </c>
      <c r="CI73" s="119">
        <v>1</v>
      </c>
      <c r="CJ73" s="119">
        <v>1</v>
      </c>
      <c r="CK73" s="119">
        <v>1</v>
      </c>
      <c r="CL73" s="119">
        <v>1</v>
      </c>
      <c r="CM73" s="119">
        <v>1</v>
      </c>
      <c r="CN73" s="119">
        <v>1</v>
      </c>
      <c r="CO73" s="119">
        <v>1</v>
      </c>
      <c r="CP73" s="119">
        <v>1</v>
      </c>
      <c r="CQ73" s="119">
        <v>1</v>
      </c>
    </row>
    <row r="74" spans="1:96" x14ac:dyDescent="0.3">
      <c r="A74" s="254"/>
      <c r="B74" s="59" t="s">
        <v>78</v>
      </c>
      <c r="C74" s="119">
        <v>1.0163559388597048</v>
      </c>
      <c r="D74" s="119">
        <v>1.110007301022027</v>
      </c>
      <c r="E74" s="119">
        <v>1.0090528027987629</v>
      </c>
      <c r="F74" s="119">
        <v>0.99424888470810968</v>
      </c>
      <c r="G74" s="119">
        <v>0.99300356510443177</v>
      </c>
      <c r="H74" s="119">
        <v>1.0200106256331494</v>
      </c>
      <c r="I74" s="119">
        <v>1.0304580777581605</v>
      </c>
      <c r="J74" s="119">
        <v>0.97425268884437288</v>
      </c>
      <c r="K74" s="119">
        <v>0.88268062992983909</v>
      </c>
      <c r="L74" s="119">
        <v>0.91660801490836374</v>
      </c>
      <c r="M74" s="119">
        <v>0.95860695106242477</v>
      </c>
      <c r="N74" s="119">
        <v>0.94954221060592581</v>
      </c>
      <c r="O74" s="119">
        <v>0.99839367224938258</v>
      </c>
      <c r="P74" s="119">
        <v>1.0034262380635028</v>
      </c>
      <c r="Q74" s="119">
        <v>1.0154027370274972</v>
      </c>
      <c r="R74" s="119">
        <v>0.91802345589943546</v>
      </c>
      <c r="S74" s="119">
        <v>0.9383727285347625</v>
      </c>
      <c r="T74" s="119">
        <v>0.98701524933250051</v>
      </c>
      <c r="U74" s="119">
        <v>0.93824495086287685</v>
      </c>
      <c r="V74" s="119">
        <v>0.96965110688064027</v>
      </c>
      <c r="W74" s="119">
        <v>0.94077989417295516</v>
      </c>
      <c r="X74" s="119">
        <v>0.97559176600746089</v>
      </c>
      <c r="Y74" s="119">
        <v>0.96584143787133891</v>
      </c>
      <c r="Z74" s="119">
        <v>0.86955918363778872</v>
      </c>
      <c r="AA74" s="119">
        <v>0.93455106228700136</v>
      </c>
      <c r="AB74" s="119">
        <v>0.94842401552638322</v>
      </c>
      <c r="AC74" s="119">
        <v>0.94287343486031139</v>
      </c>
      <c r="AD74" s="119">
        <v>0.91598174829886858</v>
      </c>
      <c r="AE74" s="119">
        <v>0.90347252558864255</v>
      </c>
      <c r="AF74" s="119">
        <v>0.95588337196837447</v>
      </c>
      <c r="AG74" s="119">
        <v>0.89684707934075247</v>
      </c>
      <c r="AH74" s="119">
        <v>1.0505780368493316</v>
      </c>
      <c r="AI74" s="119">
        <v>0.90592509021705869</v>
      </c>
      <c r="AJ74" s="119">
        <v>0.91394180272549685</v>
      </c>
      <c r="AK74" s="119">
        <v>1.0550671405068923</v>
      </c>
      <c r="AL74" s="119">
        <v>0.94376337545683842</v>
      </c>
      <c r="AM74" s="119">
        <v>0.91718357904831205</v>
      </c>
      <c r="AN74" s="119">
        <v>0.87776679369063126</v>
      </c>
      <c r="AO74" s="119">
        <v>0.80903346554347821</v>
      </c>
      <c r="AP74" s="119">
        <v>0.94461093503782956</v>
      </c>
      <c r="AQ74" s="119">
        <v>0.90929009694344176</v>
      </c>
      <c r="AR74" s="119">
        <v>0.9488753699072876</v>
      </c>
      <c r="AS74" s="119">
        <v>0.98007036516624324</v>
      </c>
      <c r="AT74" s="119">
        <v>0.90934591120079122</v>
      </c>
      <c r="AU74" s="119">
        <v>0.8471509931583765</v>
      </c>
      <c r="AV74" s="119">
        <v>0.91538241431160716</v>
      </c>
      <c r="AW74" s="119">
        <v>0.95561067906228137</v>
      </c>
      <c r="AX74" s="119">
        <v>0.83138168024591397</v>
      </c>
      <c r="AY74" s="119">
        <v>0.81233631027647757</v>
      </c>
      <c r="AZ74" s="119">
        <v>0.93288203779304402</v>
      </c>
      <c r="BA74" s="119">
        <v>0.93640609926929375</v>
      </c>
      <c r="BB74" s="119">
        <v>0.92958499993987942</v>
      </c>
      <c r="BC74" s="119">
        <v>0.81472047284090943</v>
      </c>
      <c r="BD74" s="119">
        <v>0.9130231940935678</v>
      </c>
      <c r="BE74" s="119">
        <v>0.92846654198549794</v>
      </c>
      <c r="BF74" s="119">
        <v>0.85273745121395383</v>
      </c>
      <c r="BG74" s="119">
        <v>0.89581490149834786</v>
      </c>
      <c r="BH74" s="119">
        <v>0.87716954892850474</v>
      </c>
      <c r="BI74" s="119">
        <v>0.84944703275176958</v>
      </c>
      <c r="BJ74" s="119">
        <v>0.85473967203983736</v>
      </c>
      <c r="BK74" s="119">
        <v>0.80519804830012032</v>
      </c>
      <c r="BL74" s="119">
        <v>0.86902169342365598</v>
      </c>
      <c r="BM74" s="119">
        <v>0.85265097378189669</v>
      </c>
      <c r="BN74" s="119">
        <v>0.8551179883314276</v>
      </c>
      <c r="BO74" s="119">
        <v>0.94533003897027168</v>
      </c>
      <c r="BP74" s="119">
        <v>0.85592643520218159</v>
      </c>
      <c r="BQ74" s="119">
        <v>0.83723231502755935</v>
      </c>
      <c r="BR74" s="119">
        <v>0.83106403877564927</v>
      </c>
      <c r="BS74" s="119">
        <v>0.82456147512330769</v>
      </c>
      <c r="BT74" s="119">
        <v>0.72868557979511162</v>
      </c>
      <c r="BU74" s="119">
        <v>0.83767888339010355</v>
      </c>
      <c r="BV74" s="119">
        <v>0.84252078611951964</v>
      </c>
      <c r="BW74" s="119">
        <v>0.8501207429202875</v>
      </c>
      <c r="BX74" s="119">
        <v>0.84079258050380723</v>
      </c>
      <c r="BY74" s="119">
        <v>0.83168210587890612</v>
      </c>
      <c r="BZ74" s="119">
        <v>0.77604351289213236</v>
      </c>
      <c r="CA74" s="119">
        <v>0.83439534126314463</v>
      </c>
      <c r="CB74" s="119">
        <v>0.84352833855376641</v>
      </c>
      <c r="CC74" s="119">
        <v>0.87026178843078361</v>
      </c>
      <c r="CD74" s="119">
        <v>0.82340455447829886</v>
      </c>
      <c r="CE74" s="119">
        <v>0.76578517431425897</v>
      </c>
      <c r="CF74" s="119">
        <v>0.78973145446416326</v>
      </c>
      <c r="CG74" s="119">
        <v>0.80377017327773326</v>
      </c>
      <c r="CH74" s="119">
        <v>0.78001401653644253</v>
      </c>
      <c r="CI74" s="119">
        <v>0.83463023547370285</v>
      </c>
      <c r="CJ74" s="119">
        <v>0.85083851358622176</v>
      </c>
      <c r="CK74" s="119">
        <v>0.78500437872344786</v>
      </c>
      <c r="CL74" s="119">
        <v>0.87289729263355287</v>
      </c>
      <c r="CM74" s="119">
        <v>0.84670268343915978</v>
      </c>
      <c r="CN74" s="119">
        <v>0.82812351489768787</v>
      </c>
      <c r="CO74" s="119">
        <v>0.80476732268190976</v>
      </c>
      <c r="CP74" s="119">
        <v>0.76903653754940793</v>
      </c>
      <c r="CQ74" s="119">
        <v>0.75951505235791694</v>
      </c>
    </row>
    <row r="75" spans="1:96" x14ac:dyDescent="0.3">
      <c r="A75" s="254"/>
      <c r="B75" s="59" t="s">
        <v>96</v>
      </c>
      <c r="C75" s="119">
        <v>1.0137553404695807</v>
      </c>
      <c r="D75" s="119">
        <v>1.0195950632734145</v>
      </c>
      <c r="E75" s="119">
        <v>1.008330832603932</v>
      </c>
      <c r="F75" s="119">
        <v>1.006432238950596</v>
      </c>
      <c r="G75" s="119">
        <v>1.0137289664541582</v>
      </c>
      <c r="H75" s="119">
        <v>1.0061331085523539</v>
      </c>
      <c r="I75" s="119">
        <v>0.99247322989317255</v>
      </c>
      <c r="J75" s="119">
        <v>1.0184779706761642</v>
      </c>
      <c r="K75" s="119">
        <v>0.99175171595076983</v>
      </c>
      <c r="L75" s="119">
        <v>1.0163930647468922</v>
      </c>
      <c r="M75" s="119">
        <v>1.0139868638612084</v>
      </c>
      <c r="N75" s="119">
        <v>1.023168513101423</v>
      </c>
      <c r="O75" s="119">
        <v>1.0157921772835865</v>
      </c>
      <c r="P75" s="119">
        <v>1.0172894351114308</v>
      </c>
      <c r="Q75" s="119">
        <v>1.0039944431115135</v>
      </c>
      <c r="R75" s="119">
        <v>0.98974874827832904</v>
      </c>
      <c r="S75" s="119">
        <v>1.0211020515351774</v>
      </c>
      <c r="T75" s="119">
        <v>1.0081453122615964</v>
      </c>
      <c r="U75" s="119">
        <v>1.0262763840159743</v>
      </c>
      <c r="V75" s="119">
        <v>1.0013575938454198</v>
      </c>
      <c r="W75" s="119">
        <v>1.0245934174198319</v>
      </c>
      <c r="X75" s="119">
        <v>1.0145508559910825</v>
      </c>
      <c r="Y75" s="119">
        <v>1.0283378732703383</v>
      </c>
      <c r="Z75" s="119">
        <v>1.006562833229967</v>
      </c>
      <c r="AA75" s="119">
        <v>1.0328970268599216</v>
      </c>
      <c r="AB75" s="119">
        <v>1.0347250987651415</v>
      </c>
      <c r="AC75" s="119">
        <v>0.99293270219100249</v>
      </c>
      <c r="AD75" s="119">
        <v>1.015764442143964</v>
      </c>
      <c r="AE75" s="119">
        <v>1.0221723302364232</v>
      </c>
      <c r="AF75" s="119">
        <v>1.0119015574654702</v>
      </c>
      <c r="AG75" s="119">
        <v>0.98800269056596357</v>
      </c>
      <c r="AH75" s="119">
        <v>1.0296867697818377</v>
      </c>
      <c r="AI75" s="119">
        <v>0.99591645336556034</v>
      </c>
      <c r="AJ75" s="119">
        <v>1.0231593910310035</v>
      </c>
      <c r="AK75" s="119">
        <v>1.0187161784711432</v>
      </c>
      <c r="AL75" s="119">
        <v>1.0184237900028053</v>
      </c>
      <c r="AM75" s="119">
        <v>1.0089777572618424</v>
      </c>
      <c r="AN75" s="119">
        <v>1.0180986736275193</v>
      </c>
      <c r="AO75" s="119">
        <v>1.0248364340613796</v>
      </c>
      <c r="AP75" s="119">
        <v>1.0063446372322911</v>
      </c>
      <c r="AQ75" s="119">
        <v>1.0104457567794292</v>
      </c>
      <c r="AR75" s="119">
        <v>1.0265777445074507</v>
      </c>
      <c r="AS75" s="119">
        <v>1.0075606547190223</v>
      </c>
      <c r="AT75" s="119">
        <v>1.016410399255641</v>
      </c>
      <c r="AU75" s="119">
        <v>1.0217102689212512</v>
      </c>
      <c r="AV75" s="119">
        <v>1.0173482213168656</v>
      </c>
      <c r="AW75" s="119">
        <v>1.0317053828116085</v>
      </c>
      <c r="AX75" s="119">
        <v>1.0296780591194339</v>
      </c>
      <c r="AY75" s="119">
        <v>1.0387638571312456</v>
      </c>
      <c r="AZ75" s="119">
        <v>1.0243249188664398</v>
      </c>
      <c r="BA75" s="119">
        <v>0.99930134404609872</v>
      </c>
      <c r="BB75" s="119">
        <v>1.0269366991053599</v>
      </c>
      <c r="BC75" s="119">
        <v>1.0092408362762655</v>
      </c>
      <c r="BD75" s="119">
        <v>1.0057743434256274</v>
      </c>
      <c r="BE75" s="119">
        <v>1.0322701257963327</v>
      </c>
      <c r="BF75" s="119">
        <v>1.0292587637307393</v>
      </c>
      <c r="BG75" s="119">
        <v>0.99721697419078681</v>
      </c>
      <c r="BH75" s="119">
        <v>1.0555464827967382</v>
      </c>
      <c r="BI75" s="119">
        <v>1.0256674604773883</v>
      </c>
      <c r="BJ75" s="119">
        <v>1.0222479091546821</v>
      </c>
      <c r="BK75" s="119">
        <v>1.0426313439325285</v>
      </c>
      <c r="BL75" s="119">
        <v>1.0392443967920764</v>
      </c>
      <c r="BM75" s="119">
        <v>1.0315791079516281</v>
      </c>
      <c r="BN75" s="119">
        <v>1.0347898502148372</v>
      </c>
      <c r="BO75" s="119">
        <v>1.0261091186226703</v>
      </c>
      <c r="BP75" s="119">
        <v>1.0254985902017806</v>
      </c>
      <c r="BQ75" s="119">
        <v>1.0224879995587481</v>
      </c>
      <c r="BR75" s="119">
        <v>1.0284096415816293</v>
      </c>
      <c r="BS75" s="119">
        <v>1.020382983546674</v>
      </c>
      <c r="BT75" s="119">
        <v>1.0401694251750677</v>
      </c>
      <c r="BU75" s="119">
        <v>1.0231791368525447</v>
      </c>
      <c r="BV75" s="119">
        <v>1.0092844936325078</v>
      </c>
      <c r="BW75" s="119">
        <v>1.0557413183092548</v>
      </c>
      <c r="BX75" s="119">
        <v>1.0277886098878253</v>
      </c>
      <c r="BY75" s="119">
        <v>1.0328624764048051</v>
      </c>
      <c r="BZ75" s="119">
        <v>1.0060511741668892</v>
      </c>
      <c r="CA75" s="119">
        <v>1.0417560461446349</v>
      </c>
      <c r="CB75" s="119">
        <v>1.0346236032772327</v>
      </c>
      <c r="CC75" s="119">
        <v>1.0266023569157305</v>
      </c>
      <c r="CD75" s="119">
        <v>1.0038278355478143</v>
      </c>
      <c r="CE75" s="119">
        <v>1.0410144584582419</v>
      </c>
      <c r="CF75" s="119">
        <v>1.0492142365058907</v>
      </c>
      <c r="CG75" s="119">
        <v>1.0329416189305374</v>
      </c>
      <c r="CH75" s="119">
        <v>1.0197489971664995</v>
      </c>
      <c r="CI75" s="119">
        <v>1.0433784297448643</v>
      </c>
      <c r="CJ75" s="119">
        <v>1.0278352512933628</v>
      </c>
      <c r="CK75" s="119">
        <v>1.0097644908135821</v>
      </c>
      <c r="CL75" s="119">
        <v>1.0304912929178329</v>
      </c>
      <c r="CM75" s="119">
        <v>1.0309029864463575</v>
      </c>
      <c r="CN75" s="119">
        <v>1.0027182791611629</v>
      </c>
      <c r="CO75" s="119">
        <v>0.96741110969244626</v>
      </c>
      <c r="CP75" s="119">
        <v>1.0021496884047336</v>
      </c>
      <c r="CQ75" s="119">
        <v>1.0412783614017092</v>
      </c>
    </row>
    <row r="76" spans="1:96" x14ac:dyDescent="0.3">
      <c r="A76" s="254"/>
      <c r="B76" s="59" t="s">
        <v>80</v>
      </c>
      <c r="C76" s="119">
        <v>1</v>
      </c>
      <c r="D76" s="119">
        <v>1</v>
      </c>
      <c r="E76" s="119">
        <v>1</v>
      </c>
      <c r="F76" s="119">
        <v>1</v>
      </c>
      <c r="G76" s="119">
        <v>1</v>
      </c>
      <c r="H76" s="119">
        <v>1</v>
      </c>
      <c r="I76" s="119">
        <v>1</v>
      </c>
      <c r="J76" s="119">
        <v>1</v>
      </c>
      <c r="K76" s="119">
        <v>1</v>
      </c>
      <c r="L76" s="119">
        <v>1</v>
      </c>
      <c r="M76" s="119">
        <v>1</v>
      </c>
      <c r="N76" s="119">
        <v>1</v>
      </c>
      <c r="O76" s="119">
        <v>1</v>
      </c>
      <c r="P76" s="119">
        <v>1</v>
      </c>
      <c r="Q76" s="119">
        <v>1</v>
      </c>
      <c r="R76" s="119">
        <v>1</v>
      </c>
      <c r="S76" s="119">
        <v>1</v>
      </c>
      <c r="T76" s="119">
        <v>1</v>
      </c>
      <c r="U76" s="119">
        <v>1</v>
      </c>
      <c r="V76" s="119">
        <v>1</v>
      </c>
      <c r="W76" s="119">
        <v>1</v>
      </c>
      <c r="X76" s="119">
        <v>1</v>
      </c>
      <c r="Y76" s="119">
        <v>1</v>
      </c>
      <c r="Z76" s="119">
        <v>1</v>
      </c>
      <c r="AA76" s="119">
        <v>1</v>
      </c>
      <c r="AB76" s="119">
        <v>1</v>
      </c>
      <c r="AC76" s="119">
        <v>1</v>
      </c>
      <c r="AD76" s="119">
        <v>1</v>
      </c>
      <c r="AE76" s="119">
        <v>1</v>
      </c>
      <c r="AF76" s="119">
        <v>1</v>
      </c>
      <c r="AG76" s="119">
        <v>1</v>
      </c>
      <c r="AH76" s="119">
        <v>1</v>
      </c>
      <c r="AI76" s="119">
        <v>1</v>
      </c>
      <c r="AJ76" s="119">
        <v>1</v>
      </c>
      <c r="AK76" s="119">
        <v>1</v>
      </c>
      <c r="AL76" s="119">
        <v>1</v>
      </c>
      <c r="AM76" s="119">
        <v>1</v>
      </c>
      <c r="AN76" s="119">
        <v>1</v>
      </c>
      <c r="AO76" s="119">
        <v>1</v>
      </c>
      <c r="AP76" s="119">
        <v>1</v>
      </c>
      <c r="AQ76" s="119">
        <v>1</v>
      </c>
      <c r="AR76" s="119">
        <v>1</v>
      </c>
      <c r="AS76" s="119">
        <v>1</v>
      </c>
      <c r="AT76" s="119">
        <v>1</v>
      </c>
      <c r="AU76" s="119">
        <v>1</v>
      </c>
      <c r="AV76" s="119">
        <v>1</v>
      </c>
      <c r="AW76" s="119">
        <v>1</v>
      </c>
      <c r="AX76" s="119">
        <v>1</v>
      </c>
      <c r="AY76" s="119">
        <v>1</v>
      </c>
      <c r="AZ76" s="119">
        <v>1</v>
      </c>
      <c r="BA76" s="119">
        <v>1</v>
      </c>
      <c r="BB76" s="119">
        <v>1</v>
      </c>
      <c r="BC76" s="119">
        <v>1</v>
      </c>
      <c r="BD76" s="119">
        <v>1</v>
      </c>
      <c r="BE76" s="119">
        <v>1</v>
      </c>
      <c r="BF76" s="119">
        <v>1</v>
      </c>
      <c r="BG76" s="119">
        <v>1</v>
      </c>
      <c r="BH76" s="119">
        <v>1</v>
      </c>
      <c r="BI76" s="119">
        <v>1</v>
      </c>
      <c r="BJ76" s="119">
        <v>1</v>
      </c>
      <c r="BK76" s="119">
        <v>1</v>
      </c>
      <c r="BL76" s="119">
        <v>1</v>
      </c>
      <c r="BM76" s="119">
        <v>1</v>
      </c>
      <c r="BN76" s="119">
        <v>1</v>
      </c>
      <c r="BO76" s="119">
        <v>1</v>
      </c>
      <c r="BP76" s="119">
        <v>1</v>
      </c>
      <c r="BQ76" s="119">
        <v>1</v>
      </c>
      <c r="BR76" s="119">
        <v>1</v>
      </c>
      <c r="BS76" s="119">
        <v>1</v>
      </c>
      <c r="BT76" s="119">
        <v>1</v>
      </c>
      <c r="BU76" s="119">
        <v>1</v>
      </c>
      <c r="BV76" s="119">
        <v>1</v>
      </c>
      <c r="BW76" s="119">
        <v>1</v>
      </c>
      <c r="BX76" s="119">
        <v>1</v>
      </c>
      <c r="BY76" s="119">
        <v>1</v>
      </c>
      <c r="BZ76" s="119">
        <v>1</v>
      </c>
      <c r="CA76" s="119">
        <v>1</v>
      </c>
      <c r="CB76" s="119">
        <v>1</v>
      </c>
      <c r="CC76" s="119">
        <v>1</v>
      </c>
      <c r="CD76" s="119">
        <v>1</v>
      </c>
      <c r="CE76" s="119">
        <v>1</v>
      </c>
      <c r="CF76" s="119">
        <v>1</v>
      </c>
      <c r="CG76" s="119">
        <v>1</v>
      </c>
      <c r="CH76" s="119">
        <v>1</v>
      </c>
      <c r="CI76" s="119">
        <v>1</v>
      </c>
      <c r="CJ76" s="119">
        <v>1</v>
      </c>
      <c r="CK76" s="119">
        <v>1</v>
      </c>
      <c r="CL76" s="119">
        <v>1</v>
      </c>
      <c r="CM76" s="119">
        <v>1</v>
      </c>
      <c r="CN76" s="119">
        <v>1</v>
      </c>
      <c r="CO76" s="119">
        <v>1</v>
      </c>
      <c r="CP76" s="119">
        <v>1</v>
      </c>
      <c r="CQ76" s="119">
        <v>1</v>
      </c>
    </row>
    <row r="77" spans="1:96" x14ac:dyDescent="0.3">
      <c r="A77" s="254"/>
      <c r="B77" s="59" t="s">
        <v>81</v>
      </c>
      <c r="C77" s="119">
        <v>1</v>
      </c>
      <c r="D77" s="119">
        <v>1</v>
      </c>
      <c r="E77" s="119">
        <v>1</v>
      </c>
      <c r="F77" s="119">
        <v>1</v>
      </c>
      <c r="G77" s="119">
        <v>1</v>
      </c>
      <c r="H77" s="119">
        <v>1</v>
      </c>
      <c r="I77" s="119">
        <v>1</v>
      </c>
      <c r="J77" s="119">
        <v>1</v>
      </c>
      <c r="K77" s="119">
        <v>1</v>
      </c>
      <c r="L77" s="119">
        <v>1</v>
      </c>
      <c r="M77" s="119">
        <v>1</v>
      </c>
      <c r="N77" s="119">
        <v>1</v>
      </c>
      <c r="O77" s="119">
        <v>1</v>
      </c>
      <c r="P77" s="119">
        <v>1</v>
      </c>
      <c r="Q77" s="119">
        <v>1</v>
      </c>
      <c r="R77" s="119">
        <v>1</v>
      </c>
      <c r="S77" s="119">
        <v>1</v>
      </c>
      <c r="T77" s="119">
        <v>1</v>
      </c>
      <c r="U77" s="119">
        <v>1</v>
      </c>
      <c r="V77" s="119">
        <v>1</v>
      </c>
      <c r="W77" s="119">
        <v>1</v>
      </c>
      <c r="X77" s="119">
        <v>1</v>
      </c>
      <c r="Y77" s="119">
        <v>1</v>
      </c>
      <c r="Z77" s="119">
        <v>1</v>
      </c>
      <c r="AA77" s="119">
        <v>1</v>
      </c>
      <c r="AB77" s="119">
        <v>1</v>
      </c>
      <c r="AC77" s="119">
        <v>1</v>
      </c>
      <c r="AD77" s="119">
        <v>1</v>
      </c>
      <c r="AE77" s="119">
        <v>1</v>
      </c>
      <c r="AF77" s="119">
        <v>1</v>
      </c>
      <c r="AG77" s="119">
        <v>1</v>
      </c>
      <c r="AH77" s="119">
        <v>1</v>
      </c>
      <c r="AI77" s="119">
        <v>1</v>
      </c>
      <c r="AJ77" s="119">
        <v>1</v>
      </c>
      <c r="AK77" s="119">
        <v>1</v>
      </c>
      <c r="AL77" s="119">
        <v>1</v>
      </c>
      <c r="AM77" s="119">
        <v>1</v>
      </c>
      <c r="AN77" s="119">
        <v>1</v>
      </c>
      <c r="AO77" s="119">
        <v>1</v>
      </c>
      <c r="AP77" s="119">
        <v>1</v>
      </c>
      <c r="AQ77" s="119">
        <v>1</v>
      </c>
      <c r="AR77" s="119">
        <v>1</v>
      </c>
      <c r="AS77" s="119">
        <v>1</v>
      </c>
      <c r="AT77" s="119">
        <v>1</v>
      </c>
      <c r="AU77" s="119">
        <v>1</v>
      </c>
      <c r="AV77" s="119">
        <v>1</v>
      </c>
      <c r="AW77" s="119">
        <v>1</v>
      </c>
      <c r="AX77" s="119">
        <v>1</v>
      </c>
      <c r="AY77" s="119">
        <v>1</v>
      </c>
      <c r="AZ77" s="119">
        <v>1</v>
      </c>
      <c r="BA77" s="119">
        <v>1</v>
      </c>
      <c r="BB77" s="119">
        <v>1</v>
      </c>
      <c r="BC77" s="119">
        <v>1</v>
      </c>
      <c r="BD77" s="119">
        <v>1</v>
      </c>
      <c r="BE77" s="119">
        <v>1</v>
      </c>
      <c r="BF77" s="119">
        <v>1</v>
      </c>
      <c r="BG77" s="119">
        <v>1</v>
      </c>
      <c r="BH77" s="119">
        <v>1</v>
      </c>
      <c r="BI77" s="119">
        <v>1</v>
      </c>
      <c r="BJ77" s="119">
        <v>1</v>
      </c>
      <c r="BK77" s="119">
        <v>1</v>
      </c>
      <c r="BL77" s="119">
        <v>1</v>
      </c>
      <c r="BM77" s="119">
        <v>1</v>
      </c>
      <c r="BN77" s="119">
        <v>1</v>
      </c>
      <c r="BO77" s="119">
        <v>1</v>
      </c>
      <c r="BP77" s="119">
        <v>1</v>
      </c>
      <c r="BQ77" s="119">
        <v>1</v>
      </c>
      <c r="BR77" s="119">
        <v>1</v>
      </c>
      <c r="BS77" s="119">
        <v>1</v>
      </c>
      <c r="BT77" s="119">
        <v>1</v>
      </c>
      <c r="BU77" s="119">
        <v>1</v>
      </c>
      <c r="BV77" s="119">
        <v>1</v>
      </c>
      <c r="BW77" s="119">
        <v>1</v>
      </c>
      <c r="BX77" s="119">
        <v>1</v>
      </c>
      <c r="BY77" s="119">
        <v>1</v>
      </c>
      <c r="BZ77" s="119">
        <v>1</v>
      </c>
      <c r="CA77" s="119">
        <v>1</v>
      </c>
      <c r="CB77" s="119">
        <v>1</v>
      </c>
      <c r="CC77" s="119">
        <v>1</v>
      </c>
      <c r="CD77" s="119">
        <v>1</v>
      </c>
      <c r="CE77" s="119">
        <v>1</v>
      </c>
      <c r="CF77" s="119">
        <v>1</v>
      </c>
      <c r="CG77" s="119">
        <v>1</v>
      </c>
      <c r="CH77" s="119">
        <v>1</v>
      </c>
      <c r="CI77" s="119">
        <v>1</v>
      </c>
      <c r="CJ77" s="119">
        <v>1</v>
      </c>
      <c r="CK77" s="119">
        <v>1</v>
      </c>
      <c r="CL77" s="119">
        <v>1</v>
      </c>
      <c r="CM77" s="119">
        <v>1</v>
      </c>
      <c r="CN77" s="119">
        <v>1</v>
      </c>
      <c r="CO77" s="119">
        <v>1</v>
      </c>
      <c r="CP77" s="119">
        <v>1</v>
      </c>
      <c r="CQ77" s="119">
        <v>1</v>
      </c>
    </row>
    <row r="78" spans="1:96" x14ac:dyDescent="0.3">
      <c r="A78" s="254"/>
      <c r="B78" s="59" t="s">
        <v>82</v>
      </c>
      <c r="C78" s="119">
        <v>0.9667073200964359</v>
      </c>
      <c r="D78" s="119">
        <v>0.91103005078082266</v>
      </c>
      <c r="E78" s="119">
        <v>1.0087433193443078</v>
      </c>
      <c r="F78" s="119">
        <v>1.0503729261887402</v>
      </c>
      <c r="G78" s="119">
        <v>1.03526247713257</v>
      </c>
      <c r="H78" s="119">
        <v>0.89416803174187998</v>
      </c>
      <c r="I78" s="119">
        <v>1.0171566711530697</v>
      </c>
      <c r="J78" s="119">
        <v>1.0215737333633104</v>
      </c>
      <c r="K78" s="119">
        <v>1.1283131224778089</v>
      </c>
      <c r="L78" s="119">
        <v>1.0163439846776583</v>
      </c>
      <c r="M78" s="119">
        <v>1.039182724289732</v>
      </c>
      <c r="N78" s="119">
        <v>1.0158790884274262</v>
      </c>
      <c r="O78" s="119">
        <v>0.91840254072832395</v>
      </c>
      <c r="P78" s="119">
        <v>0.94191469841311581</v>
      </c>
      <c r="Q78" s="119">
        <v>0.96938266754766567</v>
      </c>
      <c r="R78" s="119">
        <v>1.0604238202532132</v>
      </c>
      <c r="S78" s="119">
        <v>0.88868669326876704</v>
      </c>
      <c r="T78" s="119">
        <v>1.0229826188151172</v>
      </c>
      <c r="U78" s="119">
        <v>1.0314397231294548</v>
      </c>
      <c r="V78" s="119">
        <v>1.0054076218570316</v>
      </c>
      <c r="W78" s="119">
        <v>0.90442912842188294</v>
      </c>
      <c r="X78" s="119">
        <v>1.0606326526157914</v>
      </c>
      <c r="Y78" s="119">
        <v>1.0088569609089768</v>
      </c>
      <c r="Z78" s="119">
        <v>1.058889688815021</v>
      </c>
      <c r="AA78" s="119">
        <v>0.99932420160098301</v>
      </c>
      <c r="AB78" s="119">
        <v>1.0558967826518613</v>
      </c>
      <c r="AC78" s="119">
        <v>0.97161397937095551</v>
      </c>
      <c r="AD78" s="119">
        <v>1.0613092847269201</v>
      </c>
      <c r="AE78" s="119">
        <v>0.96421729658955224</v>
      </c>
      <c r="AF78" s="119">
        <v>1.1570221817686788</v>
      </c>
      <c r="AG78" s="119">
        <v>0.99050868588478935</v>
      </c>
      <c r="AH78" s="119">
        <v>1.021259084943573</v>
      </c>
      <c r="AI78" s="119">
        <v>1.158084005640456</v>
      </c>
      <c r="AJ78" s="119">
        <v>0.90715902626782585</v>
      </c>
      <c r="AK78" s="119">
        <v>0.99072076146257659</v>
      </c>
      <c r="AL78" s="119">
        <v>1.0523988912344708</v>
      </c>
      <c r="AM78" s="230">
        <v>1.0809468406007579</v>
      </c>
      <c r="AN78" s="119">
        <v>1.1107916674295071</v>
      </c>
      <c r="AO78" s="119">
        <v>1.158069238362925</v>
      </c>
      <c r="AP78" s="119">
        <v>0.97616289797301781</v>
      </c>
      <c r="AQ78" s="119">
        <v>1.0503704605561439</v>
      </c>
      <c r="AR78" s="119">
        <v>1.1013583473344262</v>
      </c>
      <c r="AS78" s="119">
        <v>1.0549195505600346</v>
      </c>
      <c r="AT78" s="119">
        <v>1.0128317770330117</v>
      </c>
      <c r="AU78" s="119">
        <v>1.1844322915248757</v>
      </c>
      <c r="AV78" s="119">
        <v>0.95625492544217927</v>
      </c>
      <c r="AW78" s="119">
        <v>1.0542970355615162</v>
      </c>
      <c r="AX78" s="119">
        <v>1.2173704325598509</v>
      </c>
      <c r="AY78" s="119">
        <v>0.9688332466972257</v>
      </c>
      <c r="AZ78" s="119">
        <v>1.0919964617860562</v>
      </c>
      <c r="BA78" s="119">
        <v>1.0865646167791514</v>
      </c>
      <c r="BB78" s="119">
        <v>1.085937736919721</v>
      </c>
      <c r="BC78" s="119">
        <v>1.117392308446129</v>
      </c>
      <c r="BD78" s="119">
        <v>1.0403742491921355</v>
      </c>
      <c r="BE78" s="119">
        <v>1.1101575009432256</v>
      </c>
      <c r="BF78" s="119">
        <v>1.1115015297305975</v>
      </c>
      <c r="BG78" s="119">
        <v>1.1112345733166862</v>
      </c>
      <c r="BH78" s="119">
        <v>1.1417524827276957</v>
      </c>
      <c r="BI78" s="119">
        <v>0.8116510541575721</v>
      </c>
      <c r="BJ78" s="119">
        <v>1.063303371476944</v>
      </c>
      <c r="BK78" s="119">
        <v>1.1860263414761574</v>
      </c>
      <c r="BL78" s="119">
        <v>1.0415108142228504</v>
      </c>
      <c r="BM78" s="119">
        <v>1.1815972191124582</v>
      </c>
      <c r="BN78" s="119">
        <v>1.0996781229648653</v>
      </c>
      <c r="BO78" s="230">
        <v>1.1164920189497691</v>
      </c>
      <c r="BP78" s="119">
        <v>1.0507882320256896</v>
      </c>
      <c r="BQ78" s="119">
        <v>1.1572164661205608</v>
      </c>
      <c r="BR78" s="119">
        <v>1.1222671931184738</v>
      </c>
      <c r="BS78" s="119">
        <v>1.0803664327860727</v>
      </c>
      <c r="BT78" s="119">
        <v>1.1542946275261154</v>
      </c>
      <c r="BU78" s="119">
        <v>1.1367773555209171</v>
      </c>
      <c r="BV78" s="119">
        <v>1.1996487848062116</v>
      </c>
      <c r="BW78" s="119">
        <v>1.0924593344882305</v>
      </c>
      <c r="BX78" s="119">
        <v>1.1761212116095705</v>
      </c>
      <c r="BY78" s="119">
        <v>1.1202371722574123</v>
      </c>
      <c r="BZ78" s="119">
        <v>1.1401353518641844</v>
      </c>
      <c r="CA78" s="119">
        <v>1.1496075500562002</v>
      </c>
      <c r="CB78" s="119">
        <v>1.1794706224819833</v>
      </c>
      <c r="CC78" s="119">
        <v>1.1491681539934395</v>
      </c>
      <c r="CD78" s="119">
        <v>1.1700403099821524</v>
      </c>
      <c r="CE78" s="119">
        <v>1.1748087534385443</v>
      </c>
      <c r="CF78" s="119">
        <v>1.0885954225345043</v>
      </c>
      <c r="CG78" s="119">
        <v>1.1470156478305811</v>
      </c>
      <c r="CH78" s="119">
        <v>1.1656071491799269</v>
      </c>
      <c r="CI78" s="119">
        <v>1.1317896811185466</v>
      </c>
      <c r="CJ78" s="119">
        <v>1.1438065062582912</v>
      </c>
      <c r="CK78" s="119">
        <v>1.2335334218400009</v>
      </c>
      <c r="CL78" s="119">
        <v>1.1703765507290997</v>
      </c>
      <c r="CM78" s="119">
        <v>1.1435505789918097</v>
      </c>
      <c r="CN78" s="119">
        <v>1.1818122164408211</v>
      </c>
      <c r="CO78" s="119">
        <v>1.1898807226843202</v>
      </c>
      <c r="CP78" s="119">
        <v>1.184218096917216</v>
      </c>
      <c r="CQ78" s="119">
        <v>1.1662723285049681</v>
      </c>
    </row>
    <row r="79" spans="1:96" x14ac:dyDescent="0.3">
      <c r="A79" s="254"/>
      <c r="B79" s="59" t="s">
        <v>83</v>
      </c>
      <c r="C79" s="119">
        <v>1</v>
      </c>
      <c r="D79" s="119">
        <v>1</v>
      </c>
      <c r="E79" s="119">
        <v>1</v>
      </c>
      <c r="F79" s="119">
        <v>1</v>
      </c>
      <c r="G79" s="119">
        <v>1</v>
      </c>
      <c r="H79" s="119">
        <v>1</v>
      </c>
      <c r="I79" s="119">
        <v>1</v>
      </c>
      <c r="J79" s="119">
        <v>1</v>
      </c>
      <c r="K79" s="119">
        <v>1</v>
      </c>
      <c r="L79" s="119">
        <v>1</v>
      </c>
      <c r="M79" s="119">
        <v>1</v>
      </c>
      <c r="N79" s="119">
        <v>1</v>
      </c>
      <c r="O79" s="119">
        <v>1</v>
      </c>
      <c r="P79" s="119">
        <v>1</v>
      </c>
      <c r="Q79" s="119">
        <v>1</v>
      </c>
      <c r="R79" s="119">
        <v>1</v>
      </c>
      <c r="S79" s="119">
        <v>1</v>
      </c>
      <c r="T79" s="119">
        <v>1</v>
      </c>
      <c r="U79" s="119">
        <v>1</v>
      </c>
      <c r="V79" s="119">
        <v>1</v>
      </c>
      <c r="W79" s="119">
        <v>1</v>
      </c>
      <c r="X79" s="119">
        <v>1</v>
      </c>
      <c r="Y79" s="119">
        <v>1</v>
      </c>
      <c r="Z79" s="119">
        <v>1</v>
      </c>
      <c r="AA79" s="119">
        <v>1</v>
      </c>
      <c r="AB79" s="119">
        <v>1</v>
      </c>
      <c r="AC79" s="119">
        <v>1</v>
      </c>
      <c r="AD79" s="119">
        <v>1</v>
      </c>
      <c r="AE79" s="119">
        <v>1</v>
      </c>
      <c r="AF79" s="119">
        <v>1</v>
      </c>
      <c r="AG79" s="119">
        <v>1</v>
      </c>
      <c r="AH79" s="119">
        <v>1</v>
      </c>
      <c r="AI79" s="119">
        <v>1</v>
      </c>
      <c r="AJ79" s="119">
        <v>1</v>
      </c>
      <c r="AK79" s="119">
        <v>1</v>
      </c>
      <c r="AL79" s="119">
        <v>1</v>
      </c>
      <c r="AM79" s="119">
        <v>1</v>
      </c>
      <c r="AN79" s="119">
        <v>1</v>
      </c>
      <c r="AO79" s="119">
        <v>1</v>
      </c>
      <c r="AP79" s="119">
        <v>1</v>
      </c>
      <c r="AQ79" s="119">
        <v>1</v>
      </c>
      <c r="AR79" s="119">
        <v>1</v>
      </c>
      <c r="AS79" s="119">
        <v>1</v>
      </c>
      <c r="AT79" s="119">
        <v>1</v>
      </c>
      <c r="AU79" s="119">
        <v>1</v>
      </c>
      <c r="AV79" s="119">
        <v>1</v>
      </c>
      <c r="AW79" s="119">
        <v>1</v>
      </c>
      <c r="AX79" s="119">
        <v>1</v>
      </c>
      <c r="AY79" s="119">
        <v>1</v>
      </c>
      <c r="AZ79" s="119">
        <v>1</v>
      </c>
      <c r="BA79" s="119">
        <v>1</v>
      </c>
      <c r="BB79" s="119">
        <v>1</v>
      </c>
      <c r="BC79" s="119">
        <v>1</v>
      </c>
      <c r="BD79" s="119">
        <v>1</v>
      </c>
      <c r="BE79" s="119">
        <v>1</v>
      </c>
      <c r="BF79" s="119">
        <v>1</v>
      </c>
      <c r="BG79" s="119">
        <v>1</v>
      </c>
      <c r="BH79" s="119">
        <v>1</v>
      </c>
      <c r="BI79" s="119">
        <v>1</v>
      </c>
      <c r="BJ79" s="119">
        <v>1</v>
      </c>
      <c r="BK79" s="119">
        <v>1</v>
      </c>
      <c r="BL79" s="119">
        <v>1</v>
      </c>
      <c r="BM79" s="119">
        <v>1</v>
      </c>
      <c r="BN79" s="119">
        <v>1</v>
      </c>
      <c r="BO79" s="119">
        <v>1</v>
      </c>
      <c r="BP79" s="119">
        <v>1</v>
      </c>
      <c r="BQ79" s="119">
        <v>1</v>
      </c>
      <c r="BR79" s="119">
        <v>1</v>
      </c>
      <c r="BS79" s="119">
        <v>1</v>
      </c>
      <c r="BT79" s="119">
        <v>1</v>
      </c>
      <c r="BU79" s="119">
        <v>1</v>
      </c>
      <c r="BV79" s="119">
        <v>1</v>
      </c>
      <c r="BW79" s="119">
        <v>1</v>
      </c>
      <c r="BX79" s="119">
        <v>1</v>
      </c>
      <c r="BY79" s="119">
        <v>1</v>
      </c>
      <c r="BZ79" s="119">
        <v>1</v>
      </c>
      <c r="CA79" s="119">
        <v>1</v>
      </c>
      <c r="CB79" s="119">
        <v>1</v>
      </c>
      <c r="CC79" s="119">
        <v>1</v>
      </c>
      <c r="CD79" s="119">
        <v>1</v>
      </c>
      <c r="CE79" s="119">
        <v>1</v>
      </c>
      <c r="CF79" s="119">
        <v>1</v>
      </c>
      <c r="CG79" s="119">
        <v>1</v>
      </c>
      <c r="CH79" s="119">
        <v>1</v>
      </c>
      <c r="CI79" s="119">
        <v>1</v>
      </c>
      <c r="CJ79" s="119">
        <v>1</v>
      </c>
      <c r="CK79" s="119">
        <v>1</v>
      </c>
      <c r="CL79" s="119">
        <v>1</v>
      </c>
      <c r="CM79" s="119">
        <v>1</v>
      </c>
      <c r="CN79" s="119">
        <v>1</v>
      </c>
      <c r="CO79" s="119">
        <v>1</v>
      </c>
      <c r="CP79" s="119">
        <v>1</v>
      </c>
      <c r="CQ79" s="119">
        <v>1</v>
      </c>
    </row>
    <row r="80" spans="1:96" x14ac:dyDescent="0.3">
      <c r="A80" s="255"/>
      <c r="B80" s="59" t="s">
        <v>84</v>
      </c>
      <c r="C80" s="119">
        <v>1</v>
      </c>
      <c r="D80" s="119">
        <v>1</v>
      </c>
      <c r="E80" s="119">
        <v>1</v>
      </c>
      <c r="F80" s="119">
        <v>1</v>
      </c>
      <c r="G80" s="119">
        <v>1</v>
      </c>
      <c r="H80" s="119">
        <v>1</v>
      </c>
      <c r="I80" s="119">
        <v>1</v>
      </c>
      <c r="J80" s="119">
        <v>1</v>
      </c>
      <c r="K80" s="119">
        <v>1</v>
      </c>
      <c r="L80" s="119">
        <v>1</v>
      </c>
      <c r="M80" s="119">
        <v>1</v>
      </c>
      <c r="N80" s="119">
        <v>1</v>
      </c>
      <c r="O80" s="119">
        <v>1</v>
      </c>
      <c r="P80" s="119">
        <v>1</v>
      </c>
      <c r="Q80" s="119">
        <v>1</v>
      </c>
      <c r="R80" s="119">
        <v>1</v>
      </c>
      <c r="S80" s="119">
        <v>1</v>
      </c>
      <c r="T80" s="119">
        <v>1</v>
      </c>
      <c r="U80" s="119">
        <v>1</v>
      </c>
      <c r="V80" s="119">
        <v>1</v>
      </c>
      <c r="W80" s="119">
        <v>1</v>
      </c>
      <c r="X80" s="119">
        <v>1</v>
      </c>
      <c r="Y80" s="119">
        <v>1</v>
      </c>
      <c r="Z80" s="119">
        <v>1</v>
      </c>
      <c r="AA80" s="119">
        <v>1</v>
      </c>
      <c r="AB80" s="119">
        <v>1</v>
      </c>
      <c r="AC80" s="119">
        <v>1</v>
      </c>
      <c r="AD80" s="119">
        <v>1</v>
      </c>
      <c r="AE80" s="119">
        <v>1</v>
      </c>
      <c r="AF80" s="119">
        <v>1</v>
      </c>
      <c r="AG80" s="119">
        <v>1</v>
      </c>
      <c r="AH80" s="119">
        <v>1</v>
      </c>
      <c r="AI80" s="119">
        <v>1</v>
      </c>
      <c r="AJ80" s="119">
        <v>1</v>
      </c>
      <c r="AK80" s="119">
        <v>1</v>
      </c>
      <c r="AL80" s="119">
        <v>1</v>
      </c>
      <c r="AM80" s="119">
        <v>1</v>
      </c>
      <c r="AN80" s="119">
        <v>1</v>
      </c>
      <c r="AO80" s="119">
        <v>1</v>
      </c>
      <c r="AP80" s="119">
        <v>1</v>
      </c>
      <c r="AQ80" s="119">
        <v>1</v>
      </c>
      <c r="AR80" s="119">
        <v>1</v>
      </c>
      <c r="AS80" s="119">
        <v>1</v>
      </c>
      <c r="AT80" s="119">
        <v>1</v>
      </c>
      <c r="AU80" s="119">
        <v>1</v>
      </c>
      <c r="AV80" s="119">
        <v>1</v>
      </c>
      <c r="AW80" s="119">
        <v>1</v>
      </c>
      <c r="AX80" s="119">
        <v>1</v>
      </c>
      <c r="AY80" s="119">
        <v>1</v>
      </c>
      <c r="AZ80" s="119">
        <v>1</v>
      </c>
      <c r="BA80" s="119">
        <v>1</v>
      </c>
      <c r="BB80" s="119">
        <v>1</v>
      </c>
      <c r="BC80" s="119">
        <v>1</v>
      </c>
      <c r="BD80" s="119">
        <v>1</v>
      </c>
      <c r="BE80" s="119">
        <v>1</v>
      </c>
      <c r="BF80" s="119">
        <v>1</v>
      </c>
      <c r="BG80" s="119">
        <v>1</v>
      </c>
      <c r="BH80" s="119">
        <v>1</v>
      </c>
      <c r="BI80" s="119">
        <v>1</v>
      </c>
      <c r="BJ80" s="119">
        <v>1</v>
      </c>
      <c r="BK80" s="119">
        <v>1</v>
      </c>
      <c r="BL80" s="119">
        <v>1</v>
      </c>
      <c r="BM80" s="119">
        <v>1</v>
      </c>
      <c r="BN80" s="119">
        <v>1</v>
      </c>
      <c r="BO80" s="119">
        <v>1</v>
      </c>
      <c r="BP80" s="119">
        <v>1</v>
      </c>
      <c r="BQ80" s="119">
        <v>1</v>
      </c>
      <c r="BR80" s="119">
        <v>1</v>
      </c>
      <c r="BS80" s="119">
        <v>1</v>
      </c>
      <c r="BT80" s="119">
        <v>1</v>
      </c>
      <c r="BU80" s="119">
        <v>1</v>
      </c>
      <c r="BV80" s="119">
        <v>1</v>
      </c>
      <c r="BW80" s="119">
        <v>1</v>
      </c>
      <c r="BX80" s="119">
        <v>1</v>
      </c>
      <c r="BY80" s="119">
        <v>1</v>
      </c>
      <c r="BZ80" s="119">
        <v>1</v>
      </c>
      <c r="CA80" s="119">
        <v>1</v>
      </c>
      <c r="CB80" s="119">
        <v>1</v>
      </c>
      <c r="CC80" s="119">
        <v>1</v>
      </c>
      <c r="CD80" s="119">
        <v>1</v>
      </c>
      <c r="CE80" s="119">
        <v>1</v>
      </c>
      <c r="CF80" s="119">
        <v>1</v>
      </c>
      <c r="CG80" s="119">
        <v>1</v>
      </c>
      <c r="CH80" s="119">
        <v>1</v>
      </c>
      <c r="CI80" s="119">
        <v>1</v>
      </c>
      <c r="CJ80" s="119">
        <v>1</v>
      </c>
      <c r="CK80" s="119">
        <v>1</v>
      </c>
      <c r="CL80" s="119">
        <v>1</v>
      </c>
      <c r="CM80" s="119">
        <v>1</v>
      </c>
      <c r="CN80" s="119">
        <v>1</v>
      </c>
      <c r="CO80" s="119">
        <v>1</v>
      </c>
      <c r="CP80" s="119">
        <v>1</v>
      </c>
      <c r="CQ80" s="119">
        <v>1</v>
      </c>
    </row>
    <row r="81" spans="1:96" x14ac:dyDescent="0.3">
      <c r="A81" s="253" t="s">
        <v>17</v>
      </c>
      <c r="B81" s="59" t="s">
        <v>72</v>
      </c>
      <c r="C81" s="119">
        <v>1.1022449999999999</v>
      </c>
      <c r="D81" s="119">
        <v>0.99250240000000012</v>
      </c>
      <c r="E81" s="119">
        <v>0.94602639999999993</v>
      </c>
      <c r="F81" s="119">
        <v>1.0380320000000001</v>
      </c>
      <c r="G81" s="119">
        <v>0.9356932</v>
      </c>
      <c r="H81" s="119">
        <v>0.93575860000000011</v>
      </c>
      <c r="I81" s="119">
        <v>1.0221929999999999</v>
      </c>
      <c r="J81" s="119">
        <v>0.98324389999999984</v>
      </c>
      <c r="K81" s="119">
        <v>1.0577540000000001</v>
      </c>
      <c r="L81" s="119">
        <v>0.95277529999999999</v>
      </c>
      <c r="M81" s="119">
        <v>1.03487</v>
      </c>
      <c r="N81" s="119">
        <v>1.0622119999999999</v>
      </c>
      <c r="O81" s="119">
        <v>0.9829022999999999</v>
      </c>
      <c r="P81" s="119">
        <v>1.0623769999999999</v>
      </c>
      <c r="Q81" s="119">
        <v>1.064713</v>
      </c>
      <c r="R81" s="119">
        <v>1.085127</v>
      </c>
      <c r="S81" s="119">
        <v>0.88991509999999996</v>
      </c>
      <c r="T81" s="119">
        <v>0.92304710000000001</v>
      </c>
      <c r="U81" s="119">
        <v>0.91395370000000009</v>
      </c>
      <c r="V81" s="119">
        <v>1.0613079999999999</v>
      </c>
      <c r="W81" s="119">
        <v>0.89378659999999999</v>
      </c>
      <c r="X81" s="119">
        <v>0.87673909999999999</v>
      </c>
      <c r="Y81" s="119">
        <v>1.0070730000000001</v>
      </c>
      <c r="Z81" s="119">
        <v>0.87737810000000005</v>
      </c>
      <c r="AA81" s="119">
        <v>0.96507279999999995</v>
      </c>
      <c r="AB81" s="119">
        <v>0.98343449999999999</v>
      </c>
      <c r="AC81" s="119">
        <v>0.9057364</v>
      </c>
      <c r="AD81" s="119">
        <v>0.96720399999999984</v>
      </c>
      <c r="AE81" s="119">
        <v>0.91118149999999998</v>
      </c>
      <c r="AF81" s="119">
        <v>1.0072490000000001</v>
      </c>
      <c r="AG81" s="119">
        <v>0.94931900000000013</v>
      </c>
      <c r="AH81" s="119">
        <v>0.95277900000000004</v>
      </c>
      <c r="AI81" s="119">
        <v>0.9820527</v>
      </c>
      <c r="AJ81" s="119">
        <v>0.91912280000000002</v>
      </c>
      <c r="AK81" s="119">
        <v>1.027412</v>
      </c>
      <c r="AL81" s="119">
        <v>0.96060900000000005</v>
      </c>
      <c r="AM81" s="119">
        <v>0.95208749999999998</v>
      </c>
      <c r="AN81" s="119">
        <v>0.97185109999999997</v>
      </c>
      <c r="AO81" s="119">
        <v>0.99722219999999984</v>
      </c>
      <c r="AP81" s="119">
        <v>0.98127209999999998</v>
      </c>
      <c r="AQ81" s="119">
        <v>1.084543</v>
      </c>
      <c r="AR81" s="119">
        <v>0.98329159999999993</v>
      </c>
      <c r="AS81" s="119">
        <v>0.96569419999999995</v>
      </c>
      <c r="AT81" s="119">
        <v>1.03226</v>
      </c>
      <c r="AU81" s="119">
        <v>0.92869769999999996</v>
      </c>
      <c r="AV81" s="119">
        <v>0.85077270000000005</v>
      </c>
      <c r="AW81" s="119">
        <v>0.94253310000000001</v>
      </c>
      <c r="AX81" s="119">
        <v>0.94122019999999995</v>
      </c>
      <c r="AY81" s="119">
        <v>0.96687840000000003</v>
      </c>
      <c r="AZ81" s="119">
        <v>0.98819979999999996</v>
      </c>
      <c r="BA81" s="119">
        <v>0.8696446000000001</v>
      </c>
      <c r="BB81" s="119">
        <v>0.87106229999999996</v>
      </c>
      <c r="BC81" s="119">
        <v>0.86694040000000006</v>
      </c>
      <c r="BD81" s="119">
        <v>0.92245940000000004</v>
      </c>
      <c r="BE81" s="119">
        <v>0.92531879999999989</v>
      </c>
      <c r="BF81" s="119">
        <v>0.90924550000000004</v>
      </c>
      <c r="BG81" s="119">
        <v>1.010667</v>
      </c>
      <c r="BH81" s="119">
        <v>0.88708469999999984</v>
      </c>
      <c r="BI81" s="119">
        <v>1.002246</v>
      </c>
      <c r="BJ81" s="119">
        <v>0.90127500000000016</v>
      </c>
      <c r="BK81" s="119">
        <v>0.82729969999999997</v>
      </c>
      <c r="BL81" s="119">
        <v>0.90971020000000002</v>
      </c>
      <c r="BM81" s="119">
        <v>0.97618400000000016</v>
      </c>
      <c r="BN81" s="119">
        <v>0.93797450000000004</v>
      </c>
      <c r="BO81" s="119">
        <v>0.86199040000000005</v>
      </c>
      <c r="BP81" s="119">
        <v>0.90972299999999995</v>
      </c>
      <c r="BQ81" s="119">
        <v>0.92028989999999999</v>
      </c>
      <c r="BR81" s="119">
        <v>0.88532259999999996</v>
      </c>
      <c r="BS81" s="119">
        <v>0.92309920000000001</v>
      </c>
      <c r="BT81" s="119">
        <v>0.91269579999999983</v>
      </c>
      <c r="BU81" s="119">
        <v>0.91709909999999994</v>
      </c>
      <c r="BV81" s="119">
        <v>0.92776460000000005</v>
      </c>
      <c r="BW81" s="119">
        <v>0.81792630000000011</v>
      </c>
      <c r="BX81" s="119">
        <v>0.90225060000000001</v>
      </c>
      <c r="BY81" s="119">
        <v>0.96486609999999995</v>
      </c>
      <c r="BZ81" s="119">
        <v>0.89764730000000004</v>
      </c>
      <c r="CA81" s="119">
        <v>0.82769640000000011</v>
      </c>
      <c r="CB81" s="119">
        <v>0.97552190000000016</v>
      </c>
      <c r="CC81" s="119">
        <v>0.96838950000000013</v>
      </c>
      <c r="CD81" s="119">
        <v>0.91938109999999995</v>
      </c>
      <c r="CE81" s="119">
        <v>1.0332399999999999</v>
      </c>
      <c r="CF81" s="119">
        <v>0.9325542</v>
      </c>
      <c r="CG81" s="119">
        <v>0.99166330000000003</v>
      </c>
      <c r="CH81" s="119">
        <v>0.9397388000000001</v>
      </c>
      <c r="CI81" s="119">
        <v>0.97367230000000005</v>
      </c>
      <c r="CJ81" s="119">
        <v>0.91006199999999993</v>
      </c>
      <c r="CK81" s="119">
        <v>0.85848059999999993</v>
      </c>
      <c r="CL81" s="119">
        <v>0.81083099999999997</v>
      </c>
      <c r="CM81" s="119">
        <v>0.92499469999999984</v>
      </c>
      <c r="CN81" s="119">
        <v>0.93740650000000003</v>
      </c>
      <c r="CO81" s="119">
        <v>0.88653689999999996</v>
      </c>
      <c r="CP81" s="119">
        <v>0.86355400000000004</v>
      </c>
      <c r="CQ81" s="119">
        <v>0.9168558</v>
      </c>
    </row>
    <row r="82" spans="1:96" x14ac:dyDescent="0.3">
      <c r="A82" s="254"/>
      <c r="B82" s="59" t="s">
        <v>73</v>
      </c>
      <c r="C82" s="119">
        <v>1.063067</v>
      </c>
      <c r="D82" s="119">
        <v>0.9802786</v>
      </c>
      <c r="E82" s="119">
        <v>0.9434937000000001</v>
      </c>
      <c r="F82" s="119">
        <v>1.0031620000000001</v>
      </c>
      <c r="G82" s="119">
        <v>0.98327500000000001</v>
      </c>
      <c r="H82" s="119">
        <v>0.95986819999999995</v>
      </c>
      <c r="I82" s="119">
        <v>1.0201070000000001</v>
      </c>
      <c r="J82" s="119">
        <v>1.0053890000000001</v>
      </c>
      <c r="K82" s="119">
        <v>1.0474019999999999</v>
      </c>
      <c r="L82" s="119">
        <v>1.0101119999999999</v>
      </c>
      <c r="M82" s="119">
        <v>1.0388040000000001</v>
      </c>
      <c r="N82" s="119">
        <v>1.015242</v>
      </c>
      <c r="O82" s="119">
        <v>0.94675379999999998</v>
      </c>
      <c r="P82" s="119">
        <v>1.031358</v>
      </c>
      <c r="Q82" s="119">
        <v>1.015514</v>
      </c>
      <c r="R82" s="119">
        <v>1.034273</v>
      </c>
      <c r="S82" s="119">
        <v>0.95661490000000005</v>
      </c>
      <c r="T82" s="119">
        <v>1.0082519999999999</v>
      </c>
      <c r="U82" s="119">
        <v>0.99857629999999997</v>
      </c>
      <c r="V82" s="119">
        <v>1.0543469999999999</v>
      </c>
      <c r="W82" s="119">
        <v>0.9678407</v>
      </c>
      <c r="X82" s="119">
        <v>0.95910709999999999</v>
      </c>
      <c r="Y82" s="119">
        <v>0.99218640000000002</v>
      </c>
      <c r="Z82" s="119">
        <v>0.99760059999999984</v>
      </c>
      <c r="AA82" s="119">
        <v>1.0057320000000001</v>
      </c>
      <c r="AB82" s="119">
        <v>1.0072760000000001</v>
      </c>
      <c r="AC82" s="119">
        <v>0.95086610000000005</v>
      </c>
      <c r="AD82" s="119">
        <v>1.0314479999999999</v>
      </c>
      <c r="AE82" s="119">
        <v>0.99578239999999985</v>
      </c>
      <c r="AF82" s="119">
        <v>1.0686599999999999</v>
      </c>
      <c r="AG82" s="119">
        <v>0.98411380000000004</v>
      </c>
      <c r="AH82" s="119">
        <v>0.98415549999999996</v>
      </c>
      <c r="AI82" s="119">
        <v>1.0072479999999999</v>
      </c>
      <c r="AJ82" s="119">
        <v>0.95440419999999992</v>
      </c>
      <c r="AK82" s="119">
        <v>1.0084839999999999</v>
      </c>
      <c r="AL82" s="119">
        <v>0.9904828</v>
      </c>
      <c r="AM82" s="119">
        <v>0.98268289999999991</v>
      </c>
      <c r="AN82" s="119">
        <v>0.98811900000000008</v>
      </c>
      <c r="AO82" s="119">
        <v>1.0115609999999999</v>
      </c>
      <c r="AP82" s="119">
        <v>1.006345</v>
      </c>
      <c r="AQ82" s="119">
        <v>1.032197</v>
      </c>
      <c r="AR82" s="119">
        <v>0.98999890000000013</v>
      </c>
      <c r="AS82" s="119">
        <v>0.98308980000000001</v>
      </c>
      <c r="AT82" s="119">
        <v>1.0401899999999999</v>
      </c>
      <c r="AU82" s="119">
        <v>1.019104</v>
      </c>
      <c r="AV82" s="119">
        <v>0.94540780000000013</v>
      </c>
      <c r="AW82" s="119">
        <v>1.0024690000000001</v>
      </c>
      <c r="AX82" s="119">
        <v>0.98133060000000005</v>
      </c>
      <c r="AY82" s="119">
        <v>0.98107909999999998</v>
      </c>
      <c r="AZ82" s="119">
        <v>1.0303770000000001</v>
      </c>
      <c r="BA82" s="119">
        <v>1.015795</v>
      </c>
      <c r="BB82" s="119">
        <v>0.97253520000000004</v>
      </c>
      <c r="BC82" s="119">
        <v>0.95222660000000003</v>
      </c>
      <c r="BD82" s="119">
        <v>0.97935000000000005</v>
      </c>
      <c r="BE82" s="119">
        <v>0.98411530000000003</v>
      </c>
      <c r="BF82" s="119">
        <v>1.0199560000000001</v>
      </c>
      <c r="BG82" s="119">
        <v>0.98960010000000009</v>
      </c>
      <c r="BH82" s="119">
        <v>0.9581078999999999</v>
      </c>
      <c r="BI82" s="119">
        <v>0.96974539999999987</v>
      </c>
      <c r="BJ82" s="119">
        <v>0.98765359999999991</v>
      </c>
      <c r="BK82" s="119">
        <v>0.93192730000000001</v>
      </c>
      <c r="BL82" s="119">
        <v>0.99937469999999984</v>
      </c>
      <c r="BM82" s="119">
        <v>1.0646679999999999</v>
      </c>
      <c r="BN82" s="119">
        <v>0.99190159999999994</v>
      </c>
      <c r="BO82" s="119">
        <v>0.97826679999999999</v>
      </c>
      <c r="BP82" s="119">
        <v>1.0061519999999999</v>
      </c>
      <c r="BQ82" s="119">
        <v>0.998448</v>
      </c>
      <c r="BR82" s="119">
        <v>0.95228880000000005</v>
      </c>
      <c r="BS82" s="119">
        <v>1.0127870000000001</v>
      </c>
      <c r="BT82" s="119">
        <v>0.97419029999999995</v>
      </c>
      <c r="BU82" s="119">
        <v>0.96928709999999985</v>
      </c>
      <c r="BV82" s="119">
        <v>0.98215220000000003</v>
      </c>
      <c r="BW82" s="119">
        <v>0.9462946000000001</v>
      </c>
      <c r="BX82" s="119">
        <v>1.0038149999999999</v>
      </c>
      <c r="BY82" s="119">
        <v>1.0264150000000001</v>
      </c>
      <c r="BZ82" s="119">
        <v>0.96884680000000001</v>
      </c>
      <c r="CA82" s="119">
        <v>0.97546040000000001</v>
      </c>
      <c r="CB82" s="119">
        <v>0.98194309999999996</v>
      </c>
      <c r="CC82" s="119">
        <v>0.99989810000000001</v>
      </c>
      <c r="CD82" s="119">
        <v>1.0113380000000001</v>
      </c>
      <c r="CE82" s="119">
        <v>1.0503629999999999</v>
      </c>
      <c r="CF82" s="119">
        <v>1.028233</v>
      </c>
      <c r="CG82" s="119">
        <v>0.99832460000000001</v>
      </c>
      <c r="CH82" s="119">
        <v>0.99686889999999995</v>
      </c>
      <c r="CI82" s="119">
        <v>1.0112380000000001</v>
      </c>
      <c r="CJ82" s="119">
        <v>1.0091410000000001</v>
      </c>
      <c r="CK82" s="119">
        <v>0.94147060000000005</v>
      </c>
      <c r="CL82" s="119">
        <v>0.95210459999999986</v>
      </c>
      <c r="CM82" s="119">
        <v>0.968835</v>
      </c>
      <c r="CN82" s="119">
        <v>0.96260800000000002</v>
      </c>
      <c r="CO82" s="119">
        <v>0.97015510000000005</v>
      </c>
      <c r="CP82" s="119">
        <v>0.99845429999999991</v>
      </c>
      <c r="CQ82" s="119">
        <v>0.97344689999999989</v>
      </c>
    </row>
    <row r="83" spans="1:96" x14ac:dyDescent="0.3">
      <c r="A83" s="254"/>
      <c r="B83" s="59" t="s">
        <v>74</v>
      </c>
      <c r="C83" s="119">
        <v>1.0997345000000001</v>
      </c>
      <c r="D83" s="119">
        <v>1.0200958</v>
      </c>
      <c r="E83" s="119">
        <v>0.82412235</v>
      </c>
      <c r="F83" s="119">
        <v>1.1052995000000001</v>
      </c>
      <c r="G83" s="119">
        <v>0.86558795000000011</v>
      </c>
      <c r="H83" s="119">
        <v>0.96063125000000005</v>
      </c>
      <c r="I83" s="119">
        <v>1.1423459999999999</v>
      </c>
      <c r="J83" s="119">
        <v>0.98202124999999996</v>
      </c>
      <c r="K83" s="119">
        <v>1.1408199999999999</v>
      </c>
      <c r="L83" s="119">
        <v>1</v>
      </c>
      <c r="M83" s="119">
        <v>1</v>
      </c>
      <c r="N83" s="119">
        <v>1</v>
      </c>
      <c r="O83" s="119">
        <v>1</v>
      </c>
      <c r="P83" s="119">
        <v>1</v>
      </c>
      <c r="Q83" s="119">
        <v>1</v>
      </c>
      <c r="R83" s="119">
        <v>1</v>
      </c>
      <c r="S83" s="119">
        <v>1</v>
      </c>
      <c r="T83" s="119">
        <v>1</v>
      </c>
      <c r="U83" s="119">
        <v>1</v>
      </c>
      <c r="V83" s="119">
        <v>1</v>
      </c>
      <c r="W83" s="119">
        <v>1</v>
      </c>
      <c r="X83" s="119">
        <v>1</v>
      </c>
      <c r="Y83" s="119">
        <v>1</v>
      </c>
      <c r="Z83" s="119">
        <v>1</v>
      </c>
      <c r="AA83" s="119">
        <v>1</v>
      </c>
      <c r="AB83" s="119">
        <v>1</v>
      </c>
      <c r="AC83" s="119">
        <v>1</v>
      </c>
      <c r="AD83" s="119">
        <v>1</v>
      </c>
      <c r="AE83" s="119">
        <v>1</v>
      </c>
      <c r="AF83" s="119">
        <v>1</v>
      </c>
      <c r="AG83" s="119">
        <v>1</v>
      </c>
      <c r="AH83" s="119">
        <v>1</v>
      </c>
      <c r="AI83" s="119">
        <v>1</v>
      </c>
      <c r="AJ83" s="119">
        <v>1</v>
      </c>
      <c r="AK83" s="119">
        <v>1</v>
      </c>
      <c r="AL83" s="119">
        <v>1</v>
      </c>
      <c r="AM83" s="119">
        <v>1</v>
      </c>
      <c r="AN83" s="119">
        <v>1</v>
      </c>
      <c r="AO83" s="119">
        <v>1</v>
      </c>
      <c r="AP83" s="119">
        <v>1</v>
      </c>
      <c r="AQ83" s="119">
        <v>1</v>
      </c>
      <c r="AR83" s="119">
        <v>1</v>
      </c>
      <c r="AS83" s="119">
        <v>1</v>
      </c>
      <c r="AT83" s="119">
        <v>1</v>
      </c>
      <c r="AU83" s="119">
        <v>1</v>
      </c>
      <c r="AV83" s="119">
        <v>1</v>
      </c>
      <c r="AW83" s="119">
        <v>1</v>
      </c>
      <c r="AX83" s="119">
        <v>1</v>
      </c>
      <c r="AY83" s="119">
        <v>1</v>
      </c>
      <c r="AZ83" s="119">
        <v>1</v>
      </c>
      <c r="BA83" s="119">
        <v>1</v>
      </c>
      <c r="BB83" s="119">
        <v>1</v>
      </c>
      <c r="BC83" s="119">
        <v>1</v>
      </c>
      <c r="BD83" s="119">
        <v>1</v>
      </c>
      <c r="BE83" s="119">
        <v>1</v>
      </c>
      <c r="BF83" s="119">
        <v>1</v>
      </c>
      <c r="BG83" s="119">
        <v>1</v>
      </c>
      <c r="BH83" s="119">
        <v>1</v>
      </c>
      <c r="BI83" s="119">
        <v>1</v>
      </c>
      <c r="BJ83" s="119">
        <v>1</v>
      </c>
      <c r="BK83" s="119">
        <v>1</v>
      </c>
      <c r="BL83" s="119">
        <v>1</v>
      </c>
      <c r="BM83" s="119">
        <v>1</v>
      </c>
      <c r="BN83" s="119">
        <v>1</v>
      </c>
      <c r="BO83" s="119">
        <v>1</v>
      </c>
      <c r="BP83" s="119">
        <v>1</v>
      </c>
      <c r="BQ83" s="119">
        <v>1</v>
      </c>
      <c r="BR83" s="119">
        <v>1</v>
      </c>
      <c r="BS83" s="119">
        <v>1</v>
      </c>
      <c r="BT83" s="119">
        <v>1</v>
      </c>
      <c r="BU83" s="119">
        <v>1</v>
      </c>
      <c r="BV83" s="119">
        <v>1</v>
      </c>
      <c r="BW83" s="119">
        <v>1</v>
      </c>
      <c r="BX83" s="119">
        <v>1</v>
      </c>
      <c r="BY83" s="119">
        <v>1</v>
      </c>
      <c r="BZ83" s="119">
        <v>1</v>
      </c>
      <c r="CA83" s="119">
        <v>1</v>
      </c>
      <c r="CB83" s="119">
        <v>1</v>
      </c>
      <c r="CC83" s="119">
        <v>1</v>
      </c>
      <c r="CD83" s="119">
        <v>1</v>
      </c>
      <c r="CE83" s="119">
        <v>1</v>
      </c>
      <c r="CF83" s="119">
        <v>1</v>
      </c>
      <c r="CG83" s="119">
        <v>1</v>
      </c>
      <c r="CH83" s="119">
        <v>1</v>
      </c>
      <c r="CI83" s="119">
        <v>1</v>
      </c>
      <c r="CJ83" s="119">
        <v>1</v>
      </c>
      <c r="CK83" s="119">
        <v>1</v>
      </c>
      <c r="CL83" s="119">
        <v>1</v>
      </c>
      <c r="CM83" s="119">
        <v>1</v>
      </c>
      <c r="CN83" s="119">
        <v>1</v>
      </c>
      <c r="CO83" s="119">
        <v>1</v>
      </c>
      <c r="CP83" s="119">
        <v>1</v>
      </c>
      <c r="CQ83" s="119">
        <v>1</v>
      </c>
      <c r="CR83">
        <v>1</v>
      </c>
    </row>
    <row r="84" spans="1:96" x14ac:dyDescent="0.3">
      <c r="A84" s="254"/>
      <c r="B84" s="59" t="s">
        <v>75</v>
      </c>
      <c r="C84" s="119">
        <v>1.104481</v>
      </c>
      <c r="D84" s="119">
        <v>0.96781819999999985</v>
      </c>
      <c r="E84" s="119">
        <v>0.98455550000000003</v>
      </c>
      <c r="F84" s="119">
        <v>1.0790109999999999</v>
      </c>
      <c r="G84" s="119">
        <v>0.92917859999999985</v>
      </c>
      <c r="H84" s="119">
        <v>0.89233749999999989</v>
      </c>
      <c r="I84" s="119">
        <v>1.035709</v>
      </c>
      <c r="J84" s="119">
        <v>0.96657939999999998</v>
      </c>
      <c r="K84" s="119">
        <v>1.06091</v>
      </c>
      <c r="L84" s="119">
        <v>1.0152380000000001</v>
      </c>
      <c r="M84" s="119">
        <v>1.0529599999999999</v>
      </c>
      <c r="N84" s="119">
        <v>1.075288</v>
      </c>
      <c r="O84" s="119">
        <v>1.0273870000000001</v>
      </c>
      <c r="P84" s="119">
        <v>1.073744</v>
      </c>
      <c r="Q84" s="119">
        <v>1.0605519999999999</v>
      </c>
      <c r="R84" s="119">
        <v>1.117532</v>
      </c>
      <c r="S84" s="119">
        <v>0.86018669999999997</v>
      </c>
      <c r="T84" s="119">
        <v>0.89195690000000005</v>
      </c>
      <c r="U84" s="119">
        <v>0.85315700000000017</v>
      </c>
      <c r="V84" s="119">
        <v>0.99411309999999986</v>
      </c>
      <c r="W84" s="119">
        <v>0.90173150000000002</v>
      </c>
      <c r="X84" s="119">
        <v>0.80772929999999998</v>
      </c>
      <c r="Y84" s="119">
        <v>1.0017400000000001</v>
      </c>
      <c r="Z84" s="119">
        <v>0.87694749999999999</v>
      </c>
      <c r="AA84" s="119">
        <v>0.93192509999999995</v>
      </c>
      <c r="AB84" s="119">
        <v>0.9737764000000001</v>
      </c>
      <c r="AC84" s="119">
        <v>0.88192240000000011</v>
      </c>
      <c r="AD84" s="119">
        <v>0.92928180000000005</v>
      </c>
      <c r="AE84" s="119">
        <v>0.91641490000000003</v>
      </c>
      <c r="AF84" s="119">
        <v>0.97412089999999996</v>
      </c>
      <c r="AG84" s="119">
        <v>0.97323629999999994</v>
      </c>
      <c r="AH84" s="119">
        <v>0.92003999999999997</v>
      </c>
      <c r="AI84" s="119">
        <v>0.98497509999999988</v>
      </c>
      <c r="AJ84" s="119">
        <v>0.93363149999999984</v>
      </c>
      <c r="AK84" s="119">
        <v>0.99017119999999992</v>
      </c>
      <c r="AL84" s="119">
        <v>0.97788600000000014</v>
      </c>
      <c r="AM84" s="119">
        <v>0.93775450000000005</v>
      </c>
      <c r="AN84" s="119">
        <v>0.94907509999999995</v>
      </c>
      <c r="AO84" s="119">
        <v>0.96707979999999993</v>
      </c>
      <c r="AP84" s="119">
        <v>0.91189319999999985</v>
      </c>
      <c r="AQ84" s="119">
        <v>1.021849</v>
      </c>
      <c r="AR84" s="119">
        <v>0.96138729999999983</v>
      </c>
      <c r="AS84" s="119">
        <v>0.99578279999999997</v>
      </c>
      <c r="AT84" s="119">
        <v>0.99413280000000004</v>
      </c>
      <c r="AU84" s="119">
        <v>0.90029249999999994</v>
      </c>
      <c r="AV84" s="119">
        <v>0.81899179999999994</v>
      </c>
      <c r="AW84" s="119">
        <v>0.91606359999999998</v>
      </c>
      <c r="AX84" s="119">
        <v>0.90000670000000005</v>
      </c>
      <c r="AY84" s="119">
        <v>0.94856770000000001</v>
      </c>
      <c r="AZ84" s="119">
        <v>0.96461739999999996</v>
      </c>
      <c r="BA84" s="119">
        <v>0.82877180000000006</v>
      </c>
      <c r="BB84" s="119">
        <v>0.8220944</v>
      </c>
      <c r="BC84" s="119">
        <v>0.83804319999999999</v>
      </c>
      <c r="BD84" s="119">
        <v>0.92384500000000003</v>
      </c>
      <c r="BE84" s="119">
        <v>0.93104759999999998</v>
      </c>
      <c r="BF84" s="119">
        <v>0.9276833000000001</v>
      </c>
      <c r="BG84" s="119">
        <v>1.011312</v>
      </c>
      <c r="BH84" s="119">
        <v>0.89619450000000001</v>
      </c>
      <c r="BI84" s="119">
        <v>0.97437189999999996</v>
      </c>
      <c r="BJ84" s="119">
        <v>0.88925299999999996</v>
      </c>
      <c r="BK84" s="119">
        <v>0.86267800000000006</v>
      </c>
      <c r="BL84" s="119">
        <v>0.90745699999999996</v>
      </c>
      <c r="BM84" s="119">
        <v>0.90766709999999995</v>
      </c>
      <c r="BN84" s="119">
        <v>0.90585400000000005</v>
      </c>
      <c r="BO84" s="119">
        <v>0.84569979999999989</v>
      </c>
      <c r="BP84" s="119">
        <v>0.88858540000000008</v>
      </c>
      <c r="BQ84" s="119">
        <v>0.90843539999999989</v>
      </c>
      <c r="BR84" s="119">
        <v>0.85927560000000003</v>
      </c>
      <c r="BS84" s="119">
        <v>0.90239649999999993</v>
      </c>
      <c r="BT84" s="119">
        <v>0.91774949999999988</v>
      </c>
      <c r="BU84" s="119">
        <v>0.91220480000000004</v>
      </c>
      <c r="BV84" s="119">
        <v>0.91845319999999997</v>
      </c>
      <c r="BW84" s="119">
        <v>0.83260449999999997</v>
      </c>
      <c r="BX84" s="119">
        <v>0.89362450000000015</v>
      </c>
      <c r="BY84" s="119">
        <v>0.92712779999999995</v>
      </c>
      <c r="BZ84" s="119">
        <v>0.89102970000000004</v>
      </c>
      <c r="CA84" s="119">
        <v>0.79116750000000002</v>
      </c>
      <c r="CB84" s="119">
        <v>0.92130230000000002</v>
      </c>
      <c r="CC84" s="119">
        <v>0.90446740000000003</v>
      </c>
      <c r="CD84" s="119">
        <v>0.86041869999999987</v>
      </c>
      <c r="CE84" s="119">
        <v>0.96874629999999995</v>
      </c>
      <c r="CF84" s="119">
        <v>0.91054740000000001</v>
      </c>
      <c r="CG84" s="119">
        <v>0.92551170000000005</v>
      </c>
      <c r="CH84" s="119">
        <v>0.93826509999999996</v>
      </c>
      <c r="CI84" s="119">
        <v>0.93079990000000001</v>
      </c>
      <c r="CJ84" s="119">
        <v>0.8835054</v>
      </c>
      <c r="CK84" s="119">
        <v>0.87211490000000003</v>
      </c>
      <c r="CL84" s="119">
        <v>0.8350742000000001</v>
      </c>
      <c r="CM84" s="119">
        <v>0.91909370000000001</v>
      </c>
      <c r="CN84" s="119">
        <v>0.92524989999999996</v>
      </c>
      <c r="CO84" s="119">
        <v>0.83886080000000007</v>
      </c>
      <c r="CP84" s="119">
        <v>0.87482289999999996</v>
      </c>
      <c r="CQ84" s="119">
        <v>0.86909740000000002</v>
      </c>
    </row>
    <row r="85" spans="1:96" x14ac:dyDescent="0.3">
      <c r="A85" s="254"/>
      <c r="B85" s="59" t="s">
        <v>76</v>
      </c>
      <c r="C85" s="119">
        <v>1.028748</v>
      </c>
      <c r="D85" s="119">
        <v>0.92819410000000013</v>
      </c>
      <c r="E85" s="119">
        <v>0.95910439999999986</v>
      </c>
      <c r="F85" s="119">
        <v>0.99464030000000003</v>
      </c>
      <c r="G85" s="119">
        <v>1.0166729999999999</v>
      </c>
      <c r="H85" s="119">
        <v>0.84988099999999989</v>
      </c>
      <c r="I85" s="119">
        <v>1.0689679999999999</v>
      </c>
      <c r="J85" s="119">
        <v>1.0445469999999999</v>
      </c>
      <c r="K85" s="119">
        <v>1.137859</v>
      </c>
      <c r="L85" s="119">
        <v>1.060333</v>
      </c>
      <c r="M85" s="119">
        <v>1.0809610000000001</v>
      </c>
      <c r="N85" s="119">
        <v>1.135081</v>
      </c>
      <c r="O85" s="119">
        <v>1.0963639999999999</v>
      </c>
      <c r="P85" s="119">
        <v>1.3081480000000001</v>
      </c>
      <c r="Q85" s="119">
        <v>1.11985</v>
      </c>
      <c r="R85" s="119">
        <v>1.2390190000000001</v>
      </c>
      <c r="S85" s="119">
        <v>0.88028559999999989</v>
      </c>
      <c r="T85" s="119">
        <v>0.94001590000000002</v>
      </c>
      <c r="U85" s="119">
        <v>0.89120720000000009</v>
      </c>
      <c r="V85" s="119">
        <v>1.0017480000000001</v>
      </c>
      <c r="W85" s="119">
        <v>0.98876200000000003</v>
      </c>
      <c r="X85" s="119">
        <v>0.8755946</v>
      </c>
      <c r="Y85" s="119">
        <v>0.9696264</v>
      </c>
      <c r="Z85" s="119">
        <v>0.9482197</v>
      </c>
      <c r="AA85" s="119">
        <v>0.96486989999999984</v>
      </c>
      <c r="AB85" s="119">
        <v>1.0532600000000001</v>
      </c>
      <c r="AC85" s="119">
        <v>0.94642000000000004</v>
      </c>
      <c r="AD85" s="119">
        <v>1.040934</v>
      </c>
      <c r="AE85" s="119">
        <v>1.0245340000000001</v>
      </c>
      <c r="AF85" s="119">
        <v>1.0772870000000001</v>
      </c>
      <c r="AG85" s="119">
        <v>0.99651319999999999</v>
      </c>
      <c r="AH85" s="119">
        <v>0.96876070000000003</v>
      </c>
      <c r="AI85" s="119">
        <v>1.0798829999999999</v>
      </c>
      <c r="AJ85" s="119">
        <v>0.99545510000000004</v>
      </c>
      <c r="AK85" s="119">
        <v>1.166064</v>
      </c>
      <c r="AL85" s="119">
        <v>1.1641239999999999</v>
      </c>
      <c r="AM85" s="119">
        <v>1.05277</v>
      </c>
      <c r="AN85" s="119">
        <v>1.007663</v>
      </c>
      <c r="AO85" s="119">
        <v>1.0371319999999999</v>
      </c>
      <c r="AP85" s="119">
        <v>0.90795400000000015</v>
      </c>
      <c r="AQ85" s="119">
        <v>1.1669389999999999</v>
      </c>
      <c r="AR85" s="119">
        <v>1.033677</v>
      </c>
      <c r="AS85" s="119">
        <v>1.1344989999999999</v>
      </c>
      <c r="AT85" s="119">
        <v>1.0480430000000001</v>
      </c>
      <c r="AU85" s="119">
        <v>0.95994849999999998</v>
      </c>
      <c r="AV85" s="119">
        <v>0.88665819999999995</v>
      </c>
      <c r="AW85" s="119">
        <v>1.0270410000000001</v>
      </c>
      <c r="AX85" s="119">
        <v>0.93516489999999997</v>
      </c>
      <c r="AY85" s="119">
        <v>1.007026</v>
      </c>
      <c r="AZ85" s="119">
        <v>1.024526</v>
      </c>
      <c r="BA85" s="119">
        <v>0.88963150000000002</v>
      </c>
      <c r="BB85" s="119">
        <v>0.87658010000000008</v>
      </c>
      <c r="BC85" s="119">
        <v>0.91372469999999983</v>
      </c>
      <c r="BD85" s="119">
        <v>1.0101819999999999</v>
      </c>
      <c r="BE85" s="119">
        <v>0.99439780000000011</v>
      </c>
      <c r="BF85" s="119">
        <v>1.1061589999999999</v>
      </c>
      <c r="BG85" s="119">
        <v>1.058057</v>
      </c>
      <c r="BH85" s="119">
        <v>0.97723080000000007</v>
      </c>
      <c r="BI85" s="119">
        <v>1.1287670000000001</v>
      </c>
      <c r="BJ85" s="119">
        <v>0.9903246</v>
      </c>
      <c r="BK85" s="119">
        <v>0.95164559999999998</v>
      </c>
      <c r="BL85" s="119">
        <v>1.0439320000000001</v>
      </c>
      <c r="BM85" s="119">
        <v>1.0161450000000001</v>
      </c>
      <c r="BN85" s="119">
        <v>0.95541880000000001</v>
      </c>
      <c r="BO85" s="119">
        <v>0.90455589999999997</v>
      </c>
      <c r="BP85" s="119">
        <v>0.97024579999999994</v>
      </c>
      <c r="BQ85" s="119">
        <v>1.0182040000000001</v>
      </c>
      <c r="BR85" s="119">
        <v>0.91651090000000013</v>
      </c>
      <c r="BS85" s="119">
        <v>1.0366230000000001</v>
      </c>
      <c r="BT85" s="119">
        <v>1.0073209999999999</v>
      </c>
      <c r="BU85" s="119">
        <v>1.0242020000000001</v>
      </c>
      <c r="BV85" s="119">
        <v>1.028348</v>
      </c>
      <c r="BW85" s="119">
        <v>0.87425830000000004</v>
      </c>
      <c r="BX85" s="119">
        <v>1.000888</v>
      </c>
      <c r="BY85" s="119">
        <v>1.070098</v>
      </c>
      <c r="BZ85" s="119">
        <v>1.0000709999999999</v>
      </c>
      <c r="CA85" s="119">
        <v>0.82011339999999999</v>
      </c>
      <c r="CB85" s="119">
        <v>1.0672349999999999</v>
      </c>
      <c r="CC85" s="119">
        <v>1.0084090000000001</v>
      </c>
      <c r="CD85" s="119">
        <v>0.9463336</v>
      </c>
      <c r="CE85" s="119">
        <v>1.143073</v>
      </c>
      <c r="CF85" s="119">
        <v>1.055758</v>
      </c>
      <c r="CG85" s="119">
        <v>1.0371109999999999</v>
      </c>
      <c r="CH85" s="119">
        <v>1.1078479999999999</v>
      </c>
      <c r="CI85" s="119">
        <v>1.0999570000000001</v>
      </c>
      <c r="CJ85" s="119">
        <v>0.98306229999999983</v>
      </c>
      <c r="CK85" s="119">
        <v>0.95866700000000005</v>
      </c>
      <c r="CL85" s="119">
        <v>0.88399110000000003</v>
      </c>
      <c r="CM85" s="119">
        <v>1.041884</v>
      </c>
      <c r="CN85" s="119">
        <v>1.045892</v>
      </c>
      <c r="CO85" s="119">
        <v>0.89605089999999998</v>
      </c>
      <c r="CP85" s="119">
        <v>1.0023709999999999</v>
      </c>
      <c r="CQ85" s="119">
        <v>0.91994540000000002</v>
      </c>
    </row>
    <row r="86" spans="1:96" x14ac:dyDescent="0.3">
      <c r="A86" s="254"/>
      <c r="B86" s="59" t="s">
        <v>77</v>
      </c>
      <c r="C86" s="119">
        <v>0</v>
      </c>
      <c r="D86" s="119">
        <v>0</v>
      </c>
      <c r="E86" s="119">
        <v>0</v>
      </c>
      <c r="F86" s="119">
        <v>0</v>
      </c>
      <c r="G86" s="119">
        <v>0</v>
      </c>
      <c r="H86" s="119">
        <v>0</v>
      </c>
      <c r="I86" s="119">
        <v>0</v>
      </c>
      <c r="J86" s="119">
        <v>0</v>
      </c>
      <c r="K86" s="119">
        <v>0</v>
      </c>
      <c r="L86" s="119">
        <v>0</v>
      </c>
      <c r="M86" s="119">
        <v>0</v>
      </c>
      <c r="N86" s="119">
        <v>0</v>
      </c>
      <c r="O86" s="119">
        <v>0</v>
      </c>
      <c r="P86" s="119">
        <v>0</v>
      </c>
      <c r="Q86" s="119">
        <v>0</v>
      </c>
      <c r="R86" s="119">
        <v>0</v>
      </c>
      <c r="S86" s="119">
        <v>0</v>
      </c>
      <c r="T86" s="119">
        <v>0</v>
      </c>
      <c r="U86" s="119">
        <v>0</v>
      </c>
      <c r="V86" s="119">
        <v>0</v>
      </c>
      <c r="W86" s="119">
        <v>0</v>
      </c>
      <c r="X86" s="119">
        <v>0</v>
      </c>
      <c r="Y86" s="119">
        <v>0</v>
      </c>
      <c r="Z86" s="119">
        <v>0</v>
      </c>
      <c r="AA86" s="119">
        <v>0</v>
      </c>
      <c r="AB86" s="119">
        <v>0</v>
      </c>
      <c r="AC86" s="119">
        <v>0</v>
      </c>
      <c r="AD86" s="119">
        <v>0</v>
      </c>
      <c r="AE86" s="119">
        <v>0</v>
      </c>
      <c r="AF86" s="119">
        <v>0</v>
      </c>
      <c r="AG86" s="119">
        <v>0</v>
      </c>
      <c r="AH86" s="119">
        <v>0</v>
      </c>
      <c r="AI86" s="119">
        <v>0</v>
      </c>
      <c r="AJ86" s="119">
        <v>0</v>
      </c>
      <c r="AK86" s="119">
        <v>0</v>
      </c>
      <c r="AL86" s="119">
        <v>0</v>
      </c>
      <c r="AM86" s="119">
        <v>0</v>
      </c>
      <c r="AN86" s="119">
        <v>0</v>
      </c>
      <c r="AO86" s="119">
        <v>0</v>
      </c>
      <c r="AP86" s="119">
        <v>0</v>
      </c>
      <c r="AQ86" s="119">
        <v>0</v>
      </c>
      <c r="AR86" s="119">
        <v>0</v>
      </c>
      <c r="AS86" s="119">
        <v>0</v>
      </c>
      <c r="AT86" s="119">
        <v>0</v>
      </c>
      <c r="AU86" s="119">
        <v>0</v>
      </c>
      <c r="AV86" s="119">
        <v>0</v>
      </c>
      <c r="AW86" s="119">
        <v>0</v>
      </c>
      <c r="AX86" s="119">
        <v>0</v>
      </c>
      <c r="AY86" s="119">
        <v>0</v>
      </c>
      <c r="AZ86" s="119">
        <v>0</v>
      </c>
      <c r="BA86" s="119">
        <v>0</v>
      </c>
      <c r="BB86" s="119">
        <v>0</v>
      </c>
      <c r="BC86" s="119">
        <v>0</v>
      </c>
      <c r="BD86" s="119">
        <v>0</v>
      </c>
      <c r="BE86" s="119">
        <v>0</v>
      </c>
      <c r="BF86" s="119">
        <v>0</v>
      </c>
      <c r="BG86" s="119">
        <v>0</v>
      </c>
      <c r="BH86" s="119">
        <v>0</v>
      </c>
      <c r="BI86" s="119">
        <v>0</v>
      </c>
      <c r="BJ86" s="119">
        <v>0</v>
      </c>
      <c r="BK86" s="119">
        <v>0</v>
      </c>
      <c r="BL86" s="119">
        <v>0</v>
      </c>
      <c r="BM86" s="119">
        <v>0</v>
      </c>
      <c r="BN86" s="119">
        <v>0</v>
      </c>
      <c r="BO86" s="119">
        <v>0</v>
      </c>
      <c r="BP86" s="119">
        <v>0</v>
      </c>
      <c r="BQ86" s="119">
        <v>0</v>
      </c>
      <c r="BR86" s="119">
        <v>0</v>
      </c>
      <c r="BS86" s="119">
        <v>0</v>
      </c>
      <c r="BT86" s="119">
        <v>0</v>
      </c>
      <c r="BU86" s="119">
        <v>0</v>
      </c>
      <c r="BV86" s="119">
        <v>0</v>
      </c>
      <c r="BW86" s="119">
        <v>0</v>
      </c>
      <c r="BX86" s="119">
        <v>0</v>
      </c>
      <c r="BY86" s="119">
        <v>0</v>
      </c>
      <c r="BZ86" s="119">
        <v>0</v>
      </c>
      <c r="CA86" s="119">
        <v>0</v>
      </c>
      <c r="CB86" s="119">
        <v>0</v>
      </c>
      <c r="CC86" s="119">
        <v>0</v>
      </c>
      <c r="CD86" s="119">
        <v>0</v>
      </c>
      <c r="CE86" s="119">
        <v>0</v>
      </c>
      <c r="CF86" s="119">
        <v>0</v>
      </c>
      <c r="CG86" s="119">
        <v>0</v>
      </c>
      <c r="CH86" s="119">
        <v>0</v>
      </c>
      <c r="CI86" s="119">
        <v>0</v>
      </c>
      <c r="CJ86" s="119">
        <v>0</v>
      </c>
      <c r="CK86" s="119">
        <v>0</v>
      </c>
      <c r="CL86" s="119">
        <v>0</v>
      </c>
      <c r="CM86" s="119">
        <v>0</v>
      </c>
      <c r="CN86" s="119">
        <v>0</v>
      </c>
      <c r="CO86" s="119">
        <v>0</v>
      </c>
      <c r="CP86" s="119">
        <v>0</v>
      </c>
      <c r="CQ86" s="119">
        <v>0</v>
      </c>
    </row>
    <row r="87" spans="1:96" x14ac:dyDescent="0.3">
      <c r="A87" s="254"/>
      <c r="B87" s="59" t="s">
        <v>78</v>
      </c>
      <c r="C87" s="119">
        <v>1.2711410000000001</v>
      </c>
      <c r="D87" s="119">
        <v>0.96329030000000004</v>
      </c>
      <c r="E87" s="119">
        <v>0.89755879999999999</v>
      </c>
      <c r="F87" s="119">
        <v>1.004731</v>
      </c>
      <c r="G87" s="119">
        <v>0.89735909999999997</v>
      </c>
      <c r="H87" s="119">
        <v>0.78002660000000001</v>
      </c>
      <c r="I87" s="119">
        <v>1.1373759999999999</v>
      </c>
      <c r="J87" s="119">
        <v>0.96351790000000004</v>
      </c>
      <c r="K87" s="119">
        <v>1.1805840000000001</v>
      </c>
      <c r="L87" s="119">
        <v>1.0915250000000001</v>
      </c>
      <c r="M87" s="119">
        <v>1.1663460000000001</v>
      </c>
      <c r="N87" s="119">
        <v>1.2405949999999999</v>
      </c>
      <c r="O87" s="119">
        <v>0.92051689999999997</v>
      </c>
      <c r="P87" s="119">
        <v>1.2638119999999999</v>
      </c>
      <c r="Q87" s="119">
        <v>1.168954</v>
      </c>
      <c r="R87" s="119">
        <v>1.266785</v>
      </c>
      <c r="S87" s="119">
        <v>0.78575950000000006</v>
      </c>
      <c r="T87" s="119">
        <v>0.94101520000000005</v>
      </c>
      <c r="U87" s="119">
        <v>0.88559770000000004</v>
      </c>
      <c r="V87" s="119">
        <v>1.177478</v>
      </c>
      <c r="W87" s="119">
        <v>0.83291059999999995</v>
      </c>
      <c r="X87" s="119">
        <v>0.76917970000000002</v>
      </c>
      <c r="Y87" s="119">
        <v>0.9291680000000001</v>
      </c>
      <c r="Z87" s="119">
        <v>0.90412610000000004</v>
      </c>
      <c r="AA87" s="119">
        <v>1.074505</v>
      </c>
      <c r="AB87" s="119">
        <v>0.97986039999999985</v>
      </c>
      <c r="AC87" s="119">
        <v>0.82564369999999998</v>
      </c>
      <c r="AD87" s="119">
        <v>1.065231</v>
      </c>
      <c r="AE87" s="119">
        <v>0.99057629999999997</v>
      </c>
      <c r="AF87" s="119">
        <v>1.1943360000000001</v>
      </c>
      <c r="AG87" s="119">
        <v>0.94601869999999999</v>
      </c>
      <c r="AH87" s="119">
        <v>0.86435890000000004</v>
      </c>
      <c r="AI87" s="119">
        <v>1.0386599999999999</v>
      </c>
      <c r="AJ87" s="119">
        <v>0.91718330000000003</v>
      </c>
      <c r="AK87" s="119">
        <v>1.2054469999999999</v>
      </c>
      <c r="AL87" s="119">
        <v>0.97427079999999988</v>
      </c>
      <c r="AM87" s="119">
        <v>0.97571709999999989</v>
      </c>
      <c r="AN87" s="119">
        <v>0.94362400000000013</v>
      </c>
      <c r="AO87" s="119">
        <v>1.0037959999999999</v>
      </c>
      <c r="AP87" s="119">
        <v>0.912601</v>
      </c>
      <c r="AQ87" s="119">
        <v>1.2743770000000001</v>
      </c>
      <c r="AR87" s="119">
        <v>0.92824840000000008</v>
      </c>
      <c r="AS87" s="119">
        <v>1.0631330000000001</v>
      </c>
      <c r="AT87" s="119">
        <v>1.105982</v>
      </c>
      <c r="AU87" s="119">
        <v>0.91648629999999998</v>
      </c>
      <c r="AV87" s="119">
        <v>0.68712770000000001</v>
      </c>
      <c r="AW87" s="119">
        <v>1.0057529999999999</v>
      </c>
      <c r="AX87" s="119">
        <v>0.85370250000000003</v>
      </c>
      <c r="AY87" s="119">
        <v>0.97708839999999997</v>
      </c>
      <c r="AZ87" s="119">
        <v>1.0633140000000001</v>
      </c>
      <c r="BA87" s="119">
        <v>0.83562250000000005</v>
      </c>
      <c r="BB87" s="119">
        <v>0.77910369999999995</v>
      </c>
      <c r="BC87" s="119">
        <v>0.70258160000000003</v>
      </c>
      <c r="BD87" s="119">
        <v>0.95506130000000011</v>
      </c>
      <c r="BE87" s="119">
        <v>0.90295149999999991</v>
      </c>
      <c r="BF87" s="119">
        <v>0.9863499</v>
      </c>
      <c r="BG87" s="119">
        <v>0.98520240000000014</v>
      </c>
      <c r="BH87" s="119">
        <v>0.83675429999999984</v>
      </c>
      <c r="BI87" s="119">
        <v>1.0172509999999999</v>
      </c>
      <c r="BJ87" s="119">
        <v>0.89613779999999998</v>
      </c>
      <c r="BK87" s="119">
        <v>0.76250359999999995</v>
      </c>
      <c r="BL87" s="119">
        <v>0.96548210000000001</v>
      </c>
      <c r="BM87" s="119">
        <v>1.073545</v>
      </c>
      <c r="BN87" s="119">
        <v>0.9394473000000001</v>
      </c>
      <c r="BO87" s="119">
        <v>0.77721470000000004</v>
      </c>
      <c r="BP87" s="119">
        <v>0.8840268</v>
      </c>
      <c r="BQ87" s="119">
        <v>0.97033170000000002</v>
      </c>
      <c r="BR87" s="119">
        <v>0.80519229999999997</v>
      </c>
      <c r="BS87" s="119">
        <v>1.0116369999999999</v>
      </c>
      <c r="BT87" s="119">
        <v>0.90792069999999991</v>
      </c>
      <c r="BU87" s="119">
        <v>0.86441170000000001</v>
      </c>
      <c r="BV87" s="119">
        <v>0.92161660000000001</v>
      </c>
      <c r="BW87" s="119">
        <v>0.67527219999999999</v>
      </c>
      <c r="BX87" s="119">
        <v>0.94023849999999998</v>
      </c>
      <c r="BY87" s="119">
        <v>1.0575239999999999</v>
      </c>
      <c r="BZ87" s="119">
        <v>0.81073360000000005</v>
      </c>
      <c r="CA87" s="119">
        <v>0.68196670000000004</v>
      </c>
      <c r="CB87" s="119">
        <v>0.904308</v>
      </c>
      <c r="CC87" s="119">
        <v>0.90973959999999987</v>
      </c>
      <c r="CD87" s="119">
        <v>0.86581739999999996</v>
      </c>
      <c r="CE87" s="119">
        <v>1.2278009999999999</v>
      </c>
      <c r="CF87" s="119">
        <v>1.0419179999999999</v>
      </c>
      <c r="CG87" s="119">
        <v>1.010589</v>
      </c>
      <c r="CH87" s="119">
        <v>1.048827</v>
      </c>
      <c r="CI87" s="119">
        <v>0.98941690000000015</v>
      </c>
      <c r="CJ87" s="119">
        <v>0.90428600000000003</v>
      </c>
      <c r="CK87" s="119">
        <v>0.69296800000000003</v>
      </c>
      <c r="CL87" s="119">
        <v>0.66485590000000006</v>
      </c>
      <c r="CM87" s="119">
        <v>0.89351170000000013</v>
      </c>
      <c r="CN87" s="119">
        <v>0.87332969999999999</v>
      </c>
      <c r="CO87" s="119">
        <v>0.73276779999999997</v>
      </c>
      <c r="CP87" s="119">
        <v>0.78013259999999995</v>
      </c>
      <c r="CQ87" s="119">
        <v>0.80697660000000004</v>
      </c>
    </row>
    <row r="88" spans="1:96" x14ac:dyDescent="0.3">
      <c r="A88" s="254"/>
      <c r="B88" s="59" t="s">
        <v>96</v>
      </c>
      <c r="C88" s="119">
        <v>1.07674</v>
      </c>
      <c r="D88" s="119">
        <v>1.0090619999999999</v>
      </c>
      <c r="E88" s="119">
        <v>0.94078890000000004</v>
      </c>
      <c r="F88" s="119">
        <v>0.96524160000000003</v>
      </c>
      <c r="G88" s="119">
        <v>0.97811959999999998</v>
      </c>
      <c r="H88" s="119">
        <v>0.94492050000000005</v>
      </c>
      <c r="I88" s="119">
        <v>1.016743</v>
      </c>
      <c r="J88" s="119">
        <v>0.99703989999999998</v>
      </c>
      <c r="K88" s="119">
        <v>1.0817639999999999</v>
      </c>
      <c r="L88" s="119">
        <v>1.005514</v>
      </c>
      <c r="M88" s="119">
        <v>1.0282290000000001</v>
      </c>
      <c r="N88" s="119">
        <v>1.0737449999999999</v>
      </c>
      <c r="O88" s="119">
        <v>0.97430839999999996</v>
      </c>
      <c r="P88" s="119">
        <v>1.063013</v>
      </c>
      <c r="Q88" s="119">
        <v>1.077007</v>
      </c>
      <c r="R88" s="119">
        <v>1.0487329999999999</v>
      </c>
      <c r="S88" s="119">
        <v>0.9242667</v>
      </c>
      <c r="T88" s="119">
        <v>1.025541</v>
      </c>
      <c r="U88" s="119">
        <v>1.048238</v>
      </c>
      <c r="V88" s="119">
        <v>1.0980700000000001</v>
      </c>
      <c r="W88" s="119">
        <v>1.012399</v>
      </c>
      <c r="X88" s="119">
        <v>0.93953039999999999</v>
      </c>
      <c r="Y88" s="119">
        <v>1.0209109999999999</v>
      </c>
      <c r="Z88" s="119">
        <v>0.98008019999999985</v>
      </c>
      <c r="AA88" s="119">
        <v>1.037822</v>
      </c>
      <c r="AB88" s="119">
        <v>1.04033</v>
      </c>
      <c r="AC88" s="119">
        <v>0.94550500000000004</v>
      </c>
      <c r="AD88" s="119">
        <v>1.113917</v>
      </c>
      <c r="AE88" s="119">
        <v>1.063782</v>
      </c>
      <c r="AF88" s="119">
        <v>1.1132439999999999</v>
      </c>
      <c r="AG88" s="119">
        <v>0.99217650000000002</v>
      </c>
      <c r="AH88" s="119">
        <v>1.008248</v>
      </c>
      <c r="AI88" s="119">
        <v>1.033285</v>
      </c>
      <c r="AJ88" s="119">
        <v>0.99330430000000003</v>
      </c>
      <c r="AK88" s="119">
        <v>1.1082989999999999</v>
      </c>
      <c r="AL88" s="119">
        <v>1.0287660000000001</v>
      </c>
      <c r="AM88" s="119">
        <v>1.081704</v>
      </c>
      <c r="AN88" s="119">
        <v>0.99795449999999997</v>
      </c>
      <c r="AO88" s="119">
        <v>1.0489139999999999</v>
      </c>
      <c r="AP88" s="119">
        <v>1.0029269999999999</v>
      </c>
      <c r="AQ88" s="119">
        <v>1.116905</v>
      </c>
      <c r="AR88" s="119">
        <v>1.022016</v>
      </c>
      <c r="AS88" s="119">
        <v>1.0081789999999999</v>
      </c>
      <c r="AT88" s="119">
        <v>1.0313699999999999</v>
      </c>
      <c r="AU88" s="119">
        <v>1.0142739999999999</v>
      </c>
      <c r="AV88" s="119">
        <v>0.91769199999999995</v>
      </c>
      <c r="AW88" s="119">
        <v>1.0139100000000001</v>
      </c>
      <c r="AX88" s="119">
        <v>1.036826</v>
      </c>
      <c r="AY88" s="119">
        <v>1.0297689999999999</v>
      </c>
      <c r="AZ88" s="119">
        <v>1.072327</v>
      </c>
      <c r="BA88" s="119">
        <v>1.0199119999999999</v>
      </c>
      <c r="BB88" s="119">
        <v>0.99160859999999995</v>
      </c>
      <c r="BC88" s="119">
        <v>0.94653469999999995</v>
      </c>
      <c r="BD88" s="119">
        <v>1.0414669999999999</v>
      </c>
      <c r="BE88" s="119">
        <v>1.034422</v>
      </c>
      <c r="BF88" s="119">
        <v>1.0851599999999999</v>
      </c>
      <c r="BG88" s="119">
        <v>0.98918379999999984</v>
      </c>
      <c r="BH88" s="119">
        <v>1.012578</v>
      </c>
      <c r="BI88" s="119">
        <v>1.094182</v>
      </c>
      <c r="BJ88" s="119">
        <v>1.007997</v>
      </c>
      <c r="BK88" s="119">
        <v>0.93370649999999999</v>
      </c>
      <c r="BL88" s="119">
        <v>1.03088</v>
      </c>
      <c r="BM88" s="119">
        <v>1.106903</v>
      </c>
      <c r="BN88" s="119">
        <v>1.0091270000000001</v>
      </c>
      <c r="BO88" s="119">
        <v>0.97373929999999997</v>
      </c>
      <c r="BP88" s="119">
        <v>1.0304040000000001</v>
      </c>
      <c r="BQ88" s="119">
        <v>1.0567200000000001</v>
      </c>
      <c r="BR88" s="119">
        <v>0.98784969999999994</v>
      </c>
      <c r="BS88" s="119">
        <v>1.0402979999999999</v>
      </c>
      <c r="BT88" s="119">
        <v>1.0249790000000001</v>
      </c>
      <c r="BU88" s="119">
        <v>1.007552</v>
      </c>
      <c r="BV88" s="119">
        <v>1.0341400000000001</v>
      </c>
      <c r="BW88" s="119">
        <v>0.93399989999999999</v>
      </c>
      <c r="BX88" s="119">
        <v>1.054848</v>
      </c>
      <c r="BY88" s="119">
        <v>1.1041650000000001</v>
      </c>
      <c r="BZ88" s="119">
        <v>0.9931954999999999</v>
      </c>
      <c r="CA88" s="119">
        <v>0.93348770000000003</v>
      </c>
      <c r="CB88" s="119">
        <v>1.020683</v>
      </c>
      <c r="CC88" s="119">
        <v>1.0461199999999999</v>
      </c>
      <c r="CD88" s="119">
        <v>1.041544</v>
      </c>
      <c r="CE88" s="119">
        <v>1.140917</v>
      </c>
      <c r="CF88" s="119">
        <v>1.0763100000000001</v>
      </c>
      <c r="CG88" s="119">
        <v>1.09101</v>
      </c>
      <c r="CH88" s="119">
        <v>1.039642</v>
      </c>
      <c r="CI88" s="119">
        <v>1.0878099999999999</v>
      </c>
      <c r="CJ88" s="119">
        <v>1.062673</v>
      </c>
      <c r="CK88" s="119">
        <v>0.97023590000000004</v>
      </c>
      <c r="CL88" s="119">
        <v>0.97564450000000003</v>
      </c>
      <c r="CM88" s="119">
        <v>1.0743469999999999</v>
      </c>
      <c r="CN88" s="119">
        <v>1.039175</v>
      </c>
      <c r="CO88" s="119">
        <v>1.0125420000000001</v>
      </c>
      <c r="CP88" s="119">
        <v>1.017628</v>
      </c>
      <c r="CQ88" s="119">
        <v>1.0740160000000001</v>
      </c>
    </row>
    <row r="89" spans="1:96" x14ac:dyDescent="0.3">
      <c r="A89" s="254"/>
      <c r="B89" s="59" t="s">
        <v>80</v>
      </c>
      <c r="C89" s="119">
        <v>1</v>
      </c>
      <c r="D89" s="119">
        <v>1</v>
      </c>
      <c r="E89" s="119">
        <v>1</v>
      </c>
      <c r="F89" s="119">
        <v>1</v>
      </c>
      <c r="G89" s="119">
        <v>1</v>
      </c>
      <c r="H89" s="119">
        <v>1</v>
      </c>
      <c r="I89" s="119">
        <v>1</v>
      </c>
      <c r="J89" s="119">
        <v>1</v>
      </c>
      <c r="K89" s="119">
        <v>1</v>
      </c>
      <c r="L89" s="119">
        <v>1</v>
      </c>
      <c r="M89" s="119">
        <v>1</v>
      </c>
      <c r="N89" s="119">
        <v>1</v>
      </c>
      <c r="O89" s="119">
        <v>1</v>
      </c>
      <c r="P89" s="119">
        <v>1</v>
      </c>
      <c r="Q89" s="119">
        <v>1</v>
      </c>
      <c r="R89" s="119">
        <v>1</v>
      </c>
      <c r="S89" s="119">
        <v>1</v>
      </c>
      <c r="T89" s="119">
        <v>1</v>
      </c>
      <c r="U89" s="119">
        <v>1</v>
      </c>
      <c r="V89" s="119">
        <v>1</v>
      </c>
      <c r="W89" s="119">
        <v>1</v>
      </c>
      <c r="X89" s="119">
        <v>1</v>
      </c>
      <c r="Y89" s="119">
        <v>1</v>
      </c>
      <c r="Z89" s="119">
        <v>1</v>
      </c>
      <c r="AA89" s="119">
        <v>1</v>
      </c>
      <c r="AB89" s="119">
        <v>1</v>
      </c>
      <c r="AC89" s="119">
        <v>1</v>
      </c>
      <c r="AD89" s="119">
        <v>1</v>
      </c>
      <c r="AE89" s="119">
        <v>1</v>
      </c>
      <c r="AF89" s="119">
        <v>1</v>
      </c>
      <c r="AG89" s="119">
        <v>1</v>
      </c>
      <c r="AH89" s="119">
        <v>1</v>
      </c>
      <c r="AI89" s="119">
        <v>1</v>
      </c>
      <c r="AJ89" s="119">
        <v>1</v>
      </c>
      <c r="AK89" s="119">
        <v>1</v>
      </c>
      <c r="AL89" s="119">
        <v>1</v>
      </c>
      <c r="AM89" s="119">
        <v>1</v>
      </c>
      <c r="AN89" s="119">
        <v>1</v>
      </c>
      <c r="AO89" s="119">
        <v>1</v>
      </c>
      <c r="AP89" s="119">
        <v>1</v>
      </c>
      <c r="AQ89" s="119">
        <v>1</v>
      </c>
      <c r="AR89" s="119">
        <v>1</v>
      </c>
      <c r="AS89" s="119">
        <v>1</v>
      </c>
      <c r="AT89" s="119">
        <v>1</v>
      </c>
      <c r="AU89" s="119">
        <v>1</v>
      </c>
      <c r="AV89" s="119">
        <v>1</v>
      </c>
      <c r="AW89" s="119">
        <v>1</v>
      </c>
      <c r="AX89" s="119">
        <v>1</v>
      </c>
      <c r="AY89" s="119">
        <v>1</v>
      </c>
      <c r="AZ89" s="119">
        <v>1</v>
      </c>
      <c r="BA89" s="119">
        <v>1</v>
      </c>
      <c r="BB89" s="119">
        <v>1</v>
      </c>
      <c r="BC89" s="119">
        <v>1</v>
      </c>
      <c r="BD89" s="119">
        <v>1</v>
      </c>
      <c r="BE89" s="119">
        <v>1</v>
      </c>
      <c r="BF89" s="119">
        <v>1</v>
      </c>
      <c r="BG89" s="119">
        <v>1</v>
      </c>
      <c r="BH89" s="119">
        <v>1</v>
      </c>
      <c r="BI89" s="119">
        <v>1</v>
      </c>
      <c r="BJ89" s="119">
        <v>1</v>
      </c>
      <c r="BK89" s="119">
        <v>1</v>
      </c>
      <c r="BL89" s="119">
        <v>1</v>
      </c>
      <c r="BM89" s="119">
        <v>1</v>
      </c>
      <c r="BN89" s="119">
        <v>1</v>
      </c>
      <c r="BO89" s="119">
        <v>1</v>
      </c>
      <c r="BP89" s="119">
        <v>1</v>
      </c>
      <c r="BQ89" s="119">
        <v>1</v>
      </c>
      <c r="BR89" s="119">
        <v>1</v>
      </c>
      <c r="BS89" s="119">
        <v>1</v>
      </c>
      <c r="BT89" s="119">
        <v>1</v>
      </c>
      <c r="BU89" s="119">
        <v>1</v>
      </c>
      <c r="BV89" s="119">
        <v>1</v>
      </c>
      <c r="BW89" s="119">
        <v>1</v>
      </c>
      <c r="BX89" s="119">
        <v>1</v>
      </c>
      <c r="BY89" s="119">
        <v>1</v>
      </c>
      <c r="BZ89" s="119">
        <v>1</v>
      </c>
      <c r="CA89" s="119">
        <v>1</v>
      </c>
      <c r="CB89" s="119">
        <v>1</v>
      </c>
      <c r="CC89" s="119">
        <v>1</v>
      </c>
      <c r="CD89" s="119">
        <v>1</v>
      </c>
      <c r="CE89" s="119">
        <v>1</v>
      </c>
      <c r="CF89" s="119">
        <v>1</v>
      </c>
      <c r="CG89" s="119">
        <v>1</v>
      </c>
      <c r="CH89" s="119">
        <v>1</v>
      </c>
      <c r="CI89" s="119">
        <v>1</v>
      </c>
      <c r="CJ89" s="119">
        <v>1</v>
      </c>
      <c r="CK89" s="119">
        <v>1</v>
      </c>
      <c r="CL89" s="119">
        <v>1</v>
      </c>
      <c r="CM89" s="119">
        <v>1</v>
      </c>
      <c r="CN89" s="119">
        <v>1</v>
      </c>
      <c r="CO89" s="119">
        <v>1</v>
      </c>
      <c r="CP89" s="119">
        <v>1</v>
      </c>
      <c r="CQ89" s="119">
        <v>1</v>
      </c>
    </row>
    <row r="90" spans="1:96" x14ac:dyDescent="0.3">
      <c r="A90" s="254"/>
      <c r="B90" s="59" t="s">
        <v>81</v>
      </c>
      <c r="C90" s="119">
        <v>1</v>
      </c>
      <c r="D90" s="119">
        <v>1</v>
      </c>
      <c r="E90" s="119">
        <v>1</v>
      </c>
      <c r="F90" s="119">
        <v>1</v>
      </c>
      <c r="G90" s="119">
        <v>1</v>
      </c>
      <c r="H90" s="119">
        <v>1</v>
      </c>
      <c r="I90" s="119">
        <v>1</v>
      </c>
      <c r="J90" s="119">
        <v>1</v>
      </c>
      <c r="K90" s="119">
        <v>1</v>
      </c>
      <c r="L90" s="119">
        <v>1</v>
      </c>
      <c r="M90" s="119">
        <v>1</v>
      </c>
      <c r="N90" s="119">
        <v>1</v>
      </c>
      <c r="O90" s="119">
        <v>1</v>
      </c>
      <c r="P90" s="119">
        <v>1</v>
      </c>
      <c r="Q90" s="119">
        <v>1</v>
      </c>
      <c r="R90" s="119">
        <v>1</v>
      </c>
      <c r="S90" s="119">
        <v>1</v>
      </c>
      <c r="T90" s="119">
        <v>1</v>
      </c>
      <c r="U90" s="119">
        <v>1</v>
      </c>
      <c r="V90" s="119">
        <v>1</v>
      </c>
      <c r="W90" s="119">
        <v>1</v>
      </c>
      <c r="X90" s="119">
        <v>1</v>
      </c>
      <c r="Y90" s="119">
        <v>1</v>
      </c>
      <c r="Z90" s="119">
        <v>1</v>
      </c>
      <c r="AA90" s="119">
        <v>1</v>
      </c>
      <c r="AB90" s="119">
        <v>1</v>
      </c>
      <c r="AC90" s="119">
        <v>1</v>
      </c>
      <c r="AD90" s="119">
        <v>1</v>
      </c>
      <c r="AE90" s="119">
        <v>1</v>
      </c>
      <c r="AF90" s="119">
        <v>1</v>
      </c>
      <c r="AG90" s="119">
        <v>1</v>
      </c>
      <c r="AH90" s="119">
        <v>1</v>
      </c>
      <c r="AI90" s="119">
        <v>1</v>
      </c>
      <c r="AJ90" s="119">
        <v>1</v>
      </c>
      <c r="AK90" s="119">
        <v>1</v>
      </c>
      <c r="AL90" s="119">
        <v>1</v>
      </c>
      <c r="AM90" s="119">
        <v>1</v>
      </c>
      <c r="AN90" s="119">
        <v>1</v>
      </c>
      <c r="AO90" s="119">
        <v>1</v>
      </c>
      <c r="AP90" s="119">
        <v>1</v>
      </c>
      <c r="AQ90" s="119">
        <v>1</v>
      </c>
      <c r="AR90" s="119">
        <v>1</v>
      </c>
      <c r="AS90" s="119">
        <v>1</v>
      </c>
      <c r="AT90" s="119">
        <v>1</v>
      </c>
      <c r="AU90" s="119">
        <v>1</v>
      </c>
      <c r="AV90" s="119">
        <v>1</v>
      </c>
      <c r="AW90" s="119">
        <v>1</v>
      </c>
      <c r="AX90" s="119">
        <v>1</v>
      </c>
      <c r="AY90" s="119">
        <v>1</v>
      </c>
      <c r="AZ90" s="119">
        <v>1</v>
      </c>
      <c r="BA90" s="119">
        <v>1</v>
      </c>
      <c r="BB90" s="119">
        <v>1</v>
      </c>
      <c r="BC90" s="119">
        <v>1</v>
      </c>
      <c r="BD90" s="119">
        <v>1</v>
      </c>
      <c r="BE90" s="119">
        <v>1</v>
      </c>
      <c r="BF90" s="119">
        <v>1</v>
      </c>
      <c r="BG90" s="119">
        <v>1</v>
      </c>
      <c r="BH90" s="119">
        <v>1</v>
      </c>
      <c r="BI90" s="119">
        <v>1</v>
      </c>
      <c r="BJ90" s="119">
        <v>1</v>
      </c>
      <c r="BK90" s="119">
        <v>1</v>
      </c>
      <c r="BL90" s="119">
        <v>1</v>
      </c>
      <c r="BM90" s="119">
        <v>1</v>
      </c>
      <c r="BN90" s="119">
        <v>1</v>
      </c>
      <c r="BO90" s="119">
        <v>1</v>
      </c>
      <c r="BP90" s="119">
        <v>1</v>
      </c>
      <c r="BQ90" s="119">
        <v>1</v>
      </c>
      <c r="BR90" s="119">
        <v>1</v>
      </c>
      <c r="BS90" s="119">
        <v>1</v>
      </c>
      <c r="BT90" s="119">
        <v>1</v>
      </c>
      <c r="BU90" s="119">
        <v>1</v>
      </c>
      <c r="BV90" s="119">
        <v>1</v>
      </c>
      <c r="BW90" s="119">
        <v>1</v>
      </c>
      <c r="BX90" s="119">
        <v>1</v>
      </c>
      <c r="BY90" s="119">
        <v>1</v>
      </c>
      <c r="BZ90" s="119">
        <v>1</v>
      </c>
      <c r="CA90" s="119">
        <v>1</v>
      </c>
      <c r="CB90" s="119">
        <v>1</v>
      </c>
      <c r="CC90" s="119">
        <v>1</v>
      </c>
      <c r="CD90" s="119">
        <v>1</v>
      </c>
      <c r="CE90" s="119">
        <v>1</v>
      </c>
      <c r="CF90" s="119">
        <v>1</v>
      </c>
      <c r="CG90" s="119">
        <v>1</v>
      </c>
      <c r="CH90" s="119">
        <v>1</v>
      </c>
      <c r="CI90" s="119">
        <v>1</v>
      </c>
      <c r="CJ90" s="119">
        <v>1</v>
      </c>
      <c r="CK90" s="119">
        <v>1</v>
      </c>
      <c r="CL90" s="119">
        <v>1</v>
      </c>
      <c r="CM90" s="119">
        <v>1</v>
      </c>
      <c r="CN90" s="119">
        <v>1</v>
      </c>
      <c r="CO90" s="119">
        <v>1</v>
      </c>
      <c r="CP90" s="119">
        <v>1</v>
      </c>
      <c r="CQ90" s="119">
        <v>1</v>
      </c>
    </row>
    <row r="91" spans="1:96" x14ac:dyDescent="0.3">
      <c r="A91" s="254"/>
      <c r="B91" s="59" t="s">
        <v>82</v>
      </c>
      <c r="C91" s="119">
        <v>1</v>
      </c>
      <c r="D91" s="119">
        <v>1</v>
      </c>
      <c r="E91" s="119">
        <v>1</v>
      </c>
      <c r="F91" s="119">
        <v>1</v>
      </c>
      <c r="G91" s="119">
        <v>1</v>
      </c>
      <c r="H91" s="119">
        <v>1</v>
      </c>
      <c r="I91" s="119">
        <v>1</v>
      </c>
      <c r="J91" s="119">
        <v>1</v>
      </c>
      <c r="K91" s="119">
        <v>1</v>
      </c>
      <c r="L91" s="119">
        <v>1</v>
      </c>
      <c r="M91" s="119">
        <v>1</v>
      </c>
      <c r="N91" s="119">
        <v>1</v>
      </c>
      <c r="O91" s="119">
        <v>1</v>
      </c>
      <c r="P91" s="119">
        <v>1</v>
      </c>
      <c r="Q91" s="119">
        <v>1</v>
      </c>
      <c r="R91" s="119">
        <v>1</v>
      </c>
      <c r="S91" s="119">
        <v>1</v>
      </c>
      <c r="T91" s="119">
        <v>1</v>
      </c>
      <c r="U91" s="119">
        <v>1</v>
      </c>
      <c r="V91" s="119">
        <v>1</v>
      </c>
      <c r="W91" s="119">
        <v>1</v>
      </c>
      <c r="X91" s="119">
        <v>1</v>
      </c>
      <c r="Y91" s="119">
        <v>1</v>
      </c>
      <c r="Z91" s="119">
        <v>1</v>
      </c>
      <c r="AA91" s="119">
        <v>1</v>
      </c>
      <c r="AB91" s="119">
        <v>1</v>
      </c>
      <c r="AC91" s="119">
        <v>1</v>
      </c>
      <c r="AD91" s="119">
        <v>1</v>
      </c>
      <c r="AE91" s="119">
        <v>1</v>
      </c>
      <c r="AF91" s="119">
        <v>1</v>
      </c>
      <c r="AG91" s="119">
        <v>1</v>
      </c>
      <c r="AH91" s="119">
        <v>1</v>
      </c>
      <c r="AI91" s="119">
        <v>1</v>
      </c>
      <c r="AJ91" s="119">
        <v>1</v>
      </c>
      <c r="AK91" s="119">
        <v>1</v>
      </c>
      <c r="AL91" s="119">
        <v>1</v>
      </c>
      <c r="AM91" s="119">
        <v>1</v>
      </c>
      <c r="AN91" s="119">
        <v>1</v>
      </c>
      <c r="AO91" s="119">
        <v>1</v>
      </c>
      <c r="AP91" s="119">
        <v>1</v>
      </c>
      <c r="AQ91" s="119">
        <v>1</v>
      </c>
      <c r="AR91" s="119">
        <v>1</v>
      </c>
      <c r="AS91" s="119">
        <v>1</v>
      </c>
      <c r="AT91" s="119">
        <v>1</v>
      </c>
      <c r="AU91" s="119">
        <v>1</v>
      </c>
      <c r="AV91" s="119">
        <v>1</v>
      </c>
      <c r="AW91" s="119">
        <v>1</v>
      </c>
      <c r="AX91" s="119">
        <v>1</v>
      </c>
      <c r="AY91" s="119">
        <v>1</v>
      </c>
      <c r="AZ91" s="119">
        <v>1</v>
      </c>
      <c r="BA91" s="119">
        <v>1</v>
      </c>
      <c r="BB91" s="119">
        <v>1</v>
      </c>
      <c r="BC91" s="119">
        <v>1</v>
      </c>
      <c r="BD91" s="119">
        <v>1</v>
      </c>
      <c r="BE91" s="119">
        <v>1</v>
      </c>
      <c r="BF91" s="119">
        <v>1</v>
      </c>
      <c r="BG91" s="119">
        <v>1</v>
      </c>
      <c r="BH91" s="119">
        <v>1</v>
      </c>
      <c r="BI91" s="119">
        <v>1</v>
      </c>
      <c r="BJ91" s="119">
        <v>1</v>
      </c>
      <c r="BK91" s="119">
        <v>1</v>
      </c>
      <c r="BL91" s="119">
        <v>1</v>
      </c>
      <c r="BM91" s="119">
        <v>1</v>
      </c>
      <c r="BN91" s="119">
        <v>1</v>
      </c>
      <c r="BO91" s="119">
        <v>1</v>
      </c>
      <c r="BP91" s="119">
        <v>1</v>
      </c>
      <c r="BQ91" s="119">
        <v>1</v>
      </c>
      <c r="BR91" s="119">
        <v>1</v>
      </c>
      <c r="BS91" s="119">
        <v>1</v>
      </c>
      <c r="BT91" s="119">
        <v>1</v>
      </c>
      <c r="BU91" s="119">
        <v>1</v>
      </c>
      <c r="BV91" s="119">
        <v>1</v>
      </c>
      <c r="BW91" s="119">
        <v>1</v>
      </c>
      <c r="BX91" s="119">
        <v>1</v>
      </c>
      <c r="BY91" s="119">
        <v>1</v>
      </c>
      <c r="BZ91" s="119">
        <v>1</v>
      </c>
      <c r="CA91" s="119">
        <v>1</v>
      </c>
      <c r="CB91" s="119">
        <v>1</v>
      </c>
      <c r="CC91" s="119">
        <v>1</v>
      </c>
      <c r="CD91" s="119">
        <v>1</v>
      </c>
      <c r="CE91" s="119">
        <v>1</v>
      </c>
      <c r="CF91" s="119">
        <v>1</v>
      </c>
      <c r="CG91" s="119">
        <v>1</v>
      </c>
      <c r="CH91" s="119">
        <v>1</v>
      </c>
      <c r="CI91" s="119">
        <v>1</v>
      </c>
      <c r="CJ91" s="119">
        <v>1</v>
      </c>
      <c r="CK91" s="119">
        <v>1</v>
      </c>
      <c r="CL91" s="119">
        <v>1</v>
      </c>
      <c r="CM91" s="119">
        <v>1</v>
      </c>
      <c r="CN91" s="119">
        <v>1</v>
      </c>
      <c r="CO91" s="119">
        <v>1</v>
      </c>
      <c r="CP91" s="119">
        <v>1</v>
      </c>
      <c r="CQ91" s="119">
        <v>1</v>
      </c>
    </row>
    <row r="92" spans="1:96" x14ac:dyDescent="0.3">
      <c r="A92" s="254"/>
      <c r="B92" s="59" t="s">
        <v>83</v>
      </c>
      <c r="C92" s="119">
        <v>1</v>
      </c>
      <c r="D92" s="119">
        <v>1</v>
      </c>
      <c r="E92" s="119">
        <v>1</v>
      </c>
      <c r="F92" s="119">
        <v>1</v>
      </c>
      <c r="G92" s="119">
        <v>1</v>
      </c>
      <c r="H92" s="119">
        <v>1</v>
      </c>
      <c r="I92" s="119">
        <v>1</v>
      </c>
      <c r="J92" s="119">
        <v>1</v>
      </c>
      <c r="K92" s="119">
        <v>1</v>
      </c>
      <c r="L92" s="119">
        <v>1</v>
      </c>
      <c r="M92" s="119">
        <v>1</v>
      </c>
      <c r="N92" s="119">
        <v>1</v>
      </c>
      <c r="O92" s="119">
        <v>1</v>
      </c>
      <c r="P92" s="119">
        <v>1</v>
      </c>
      <c r="Q92" s="119">
        <v>1</v>
      </c>
      <c r="R92" s="119">
        <v>1</v>
      </c>
      <c r="S92" s="119">
        <v>1</v>
      </c>
      <c r="T92" s="119">
        <v>1</v>
      </c>
      <c r="U92" s="119">
        <v>1</v>
      </c>
      <c r="V92" s="119">
        <v>1</v>
      </c>
      <c r="W92" s="119">
        <v>1</v>
      </c>
      <c r="X92" s="119">
        <v>1</v>
      </c>
      <c r="Y92" s="119">
        <v>1</v>
      </c>
      <c r="Z92" s="119">
        <v>1</v>
      </c>
      <c r="AA92" s="119">
        <v>1</v>
      </c>
      <c r="AB92" s="119">
        <v>1</v>
      </c>
      <c r="AC92" s="119">
        <v>1</v>
      </c>
      <c r="AD92" s="119">
        <v>1</v>
      </c>
      <c r="AE92" s="119">
        <v>1</v>
      </c>
      <c r="AF92" s="119">
        <v>1</v>
      </c>
      <c r="AG92" s="119">
        <v>1</v>
      </c>
      <c r="AH92" s="119">
        <v>1</v>
      </c>
      <c r="AI92" s="119">
        <v>1</v>
      </c>
      <c r="AJ92" s="119">
        <v>1</v>
      </c>
      <c r="AK92" s="119">
        <v>1</v>
      </c>
      <c r="AL92" s="119">
        <v>1</v>
      </c>
      <c r="AM92" s="119">
        <v>1</v>
      </c>
      <c r="AN92" s="119">
        <v>1</v>
      </c>
      <c r="AO92" s="119">
        <v>1</v>
      </c>
      <c r="AP92" s="119">
        <v>1</v>
      </c>
      <c r="AQ92" s="119">
        <v>1</v>
      </c>
      <c r="AR92" s="119">
        <v>1</v>
      </c>
      <c r="AS92" s="119">
        <v>1</v>
      </c>
      <c r="AT92" s="119">
        <v>1</v>
      </c>
      <c r="AU92" s="119">
        <v>1</v>
      </c>
      <c r="AV92" s="119">
        <v>1</v>
      </c>
      <c r="AW92" s="119">
        <v>1</v>
      </c>
      <c r="AX92" s="119">
        <v>1</v>
      </c>
      <c r="AY92" s="119">
        <v>1</v>
      </c>
      <c r="AZ92" s="119">
        <v>1</v>
      </c>
      <c r="BA92" s="119">
        <v>1</v>
      </c>
      <c r="BB92" s="119">
        <v>1</v>
      </c>
      <c r="BC92" s="119">
        <v>1</v>
      </c>
      <c r="BD92" s="119">
        <v>1</v>
      </c>
      <c r="BE92" s="119">
        <v>1</v>
      </c>
      <c r="BF92" s="119">
        <v>1</v>
      </c>
      <c r="BG92" s="119">
        <v>1</v>
      </c>
      <c r="BH92" s="119">
        <v>1</v>
      </c>
      <c r="BI92" s="119">
        <v>1</v>
      </c>
      <c r="BJ92" s="119">
        <v>1</v>
      </c>
      <c r="BK92" s="119">
        <v>1</v>
      </c>
      <c r="BL92" s="119">
        <v>1</v>
      </c>
      <c r="BM92" s="119">
        <v>1</v>
      </c>
      <c r="BN92" s="119">
        <v>1</v>
      </c>
      <c r="BO92" s="119">
        <v>1</v>
      </c>
      <c r="BP92" s="119">
        <v>1</v>
      </c>
      <c r="BQ92" s="119">
        <v>1</v>
      </c>
      <c r="BR92" s="119">
        <v>1</v>
      </c>
      <c r="BS92" s="119">
        <v>1</v>
      </c>
      <c r="BT92" s="119">
        <v>1</v>
      </c>
      <c r="BU92" s="119">
        <v>1</v>
      </c>
      <c r="BV92" s="119">
        <v>1</v>
      </c>
      <c r="BW92" s="119">
        <v>1</v>
      </c>
      <c r="BX92" s="119">
        <v>1</v>
      </c>
      <c r="BY92" s="119">
        <v>1</v>
      </c>
      <c r="BZ92" s="119">
        <v>1</v>
      </c>
      <c r="CA92" s="119">
        <v>1</v>
      </c>
      <c r="CB92" s="119">
        <v>1</v>
      </c>
      <c r="CC92" s="119">
        <v>1</v>
      </c>
      <c r="CD92" s="119">
        <v>1</v>
      </c>
      <c r="CE92" s="119">
        <v>1</v>
      </c>
      <c r="CF92" s="119">
        <v>1</v>
      </c>
      <c r="CG92" s="119">
        <v>1</v>
      </c>
      <c r="CH92" s="119">
        <v>1</v>
      </c>
      <c r="CI92" s="119">
        <v>1</v>
      </c>
      <c r="CJ92" s="119">
        <v>1</v>
      </c>
      <c r="CK92" s="119">
        <v>1</v>
      </c>
      <c r="CL92" s="119">
        <v>1</v>
      </c>
      <c r="CM92" s="119">
        <v>1</v>
      </c>
      <c r="CN92" s="119">
        <v>1</v>
      </c>
      <c r="CO92" s="119">
        <v>1</v>
      </c>
      <c r="CP92" s="119">
        <v>1</v>
      </c>
      <c r="CQ92" s="119">
        <v>1</v>
      </c>
    </row>
    <row r="93" spans="1:96" x14ac:dyDescent="0.3">
      <c r="A93" s="255"/>
      <c r="B93" s="59" t="s">
        <v>84</v>
      </c>
      <c r="C93" s="119">
        <v>1</v>
      </c>
      <c r="D93" s="119">
        <v>1</v>
      </c>
      <c r="E93" s="119">
        <v>1</v>
      </c>
      <c r="F93" s="119">
        <v>1</v>
      </c>
      <c r="G93" s="119">
        <v>1</v>
      </c>
      <c r="H93" s="119">
        <v>1</v>
      </c>
      <c r="I93" s="119">
        <v>1</v>
      </c>
      <c r="J93" s="119">
        <v>1</v>
      </c>
      <c r="K93" s="119">
        <v>1</v>
      </c>
      <c r="L93" s="119">
        <v>1</v>
      </c>
      <c r="M93" s="119">
        <v>1</v>
      </c>
      <c r="N93" s="119">
        <v>1</v>
      </c>
      <c r="O93" s="119">
        <v>1</v>
      </c>
      <c r="P93" s="119">
        <v>1</v>
      </c>
      <c r="Q93" s="119">
        <v>1</v>
      </c>
      <c r="R93" s="119">
        <v>1</v>
      </c>
      <c r="S93" s="119">
        <v>1</v>
      </c>
      <c r="T93" s="119">
        <v>1</v>
      </c>
      <c r="U93" s="119">
        <v>1</v>
      </c>
      <c r="V93" s="119">
        <v>1</v>
      </c>
      <c r="W93" s="119">
        <v>1</v>
      </c>
      <c r="X93" s="119">
        <v>1</v>
      </c>
      <c r="Y93" s="119">
        <v>1</v>
      </c>
      <c r="Z93" s="119">
        <v>1</v>
      </c>
      <c r="AA93" s="119">
        <v>1</v>
      </c>
      <c r="AB93" s="119">
        <v>1</v>
      </c>
      <c r="AC93" s="119">
        <v>1</v>
      </c>
      <c r="AD93" s="119">
        <v>1</v>
      </c>
      <c r="AE93" s="119">
        <v>1</v>
      </c>
      <c r="AF93" s="119">
        <v>1</v>
      </c>
      <c r="AG93" s="119">
        <v>1</v>
      </c>
      <c r="AH93" s="119">
        <v>1</v>
      </c>
      <c r="AI93" s="119">
        <v>1</v>
      </c>
      <c r="AJ93" s="119">
        <v>1</v>
      </c>
      <c r="AK93" s="119">
        <v>1</v>
      </c>
      <c r="AL93" s="119">
        <v>1</v>
      </c>
      <c r="AM93" s="119">
        <v>1</v>
      </c>
      <c r="AN93" s="119">
        <v>1</v>
      </c>
      <c r="AO93" s="119">
        <v>1</v>
      </c>
      <c r="AP93" s="119">
        <v>1</v>
      </c>
      <c r="AQ93" s="119">
        <v>1</v>
      </c>
      <c r="AR93" s="119">
        <v>1</v>
      </c>
      <c r="AS93" s="119">
        <v>1</v>
      </c>
      <c r="AT93" s="119">
        <v>1</v>
      </c>
      <c r="AU93" s="119">
        <v>1</v>
      </c>
      <c r="AV93" s="119">
        <v>1</v>
      </c>
      <c r="AW93" s="119">
        <v>1</v>
      </c>
      <c r="AX93" s="119">
        <v>1</v>
      </c>
      <c r="AY93" s="119">
        <v>1</v>
      </c>
      <c r="AZ93" s="119">
        <v>1</v>
      </c>
      <c r="BA93" s="119">
        <v>1</v>
      </c>
      <c r="BB93" s="119">
        <v>1</v>
      </c>
      <c r="BC93" s="119">
        <v>1</v>
      </c>
      <c r="BD93" s="119">
        <v>1</v>
      </c>
      <c r="BE93" s="119">
        <v>1</v>
      </c>
      <c r="BF93" s="119">
        <v>1</v>
      </c>
      <c r="BG93" s="119">
        <v>1</v>
      </c>
      <c r="BH93" s="119">
        <v>1</v>
      </c>
      <c r="BI93" s="119">
        <v>1</v>
      </c>
      <c r="BJ93" s="119">
        <v>1</v>
      </c>
      <c r="BK93" s="119">
        <v>1</v>
      </c>
      <c r="BL93" s="119">
        <v>1</v>
      </c>
      <c r="BM93" s="119">
        <v>1</v>
      </c>
      <c r="BN93" s="119">
        <v>1</v>
      </c>
      <c r="BO93" s="119">
        <v>1</v>
      </c>
      <c r="BP93" s="119">
        <v>1</v>
      </c>
      <c r="BQ93" s="119">
        <v>1</v>
      </c>
      <c r="BR93" s="119">
        <v>1</v>
      </c>
      <c r="BS93" s="119">
        <v>1</v>
      </c>
      <c r="BT93" s="119">
        <v>1</v>
      </c>
      <c r="BU93" s="119">
        <v>1</v>
      </c>
      <c r="BV93" s="119">
        <v>1</v>
      </c>
      <c r="BW93" s="119">
        <v>1</v>
      </c>
      <c r="BX93" s="119">
        <v>1</v>
      </c>
      <c r="BY93" s="119">
        <v>1</v>
      </c>
      <c r="BZ93" s="119">
        <v>1</v>
      </c>
      <c r="CA93" s="119">
        <v>1</v>
      </c>
      <c r="CB93" s="119">
        <v>1</v>
      </c>
      <c r="CC93" s="119">
        <v>1</v>
      </c>
      <c r="CD93" s="119">
        <v>1</v>
      </c>
      <c r="CE93" s="119">
        <v>1</v>
      </c>
      <c r="CF93" s="119">
        <v>1</v>
      </c>
      <c r="CG93" s="119">
        <v>1</v>
      </c>
      <c r="CH93" s="119">
        <v>1</v>
      </c>
      <c r="CI93" s="119">
        <v>1</v>
      </c>
      <c r="CJ93" s="119">
        <v>1</v>
      </c>
      <c r="CK93" s="119">
        <v>1</v>
      </c>
      <c r="CL93" s="119">
        <v>1</v>
      </c>
      <c r="CM93" s="119">
        <v>1</v>
      </c>
      <c r="CN93" s="119">
        <v>1</v>
      </c>
      <c r="CO93" s="119">
        <v>1</v>
      </c>
      <c r="CP93" s="119">
        <v>1</v>
      </c>
      <c r="CQ93" s="119">
        <v>1</v>
      </c>
    </row>
    <row r="94" spans="1:96" x14ac:dyDescent="0.3">
      <c r="A94" s="253" t="s">
        <v>18</v>
      </c>
      <c r="B94" s="59" t="s">
        <v>72</v>
      </c>
      <c r="C94" s="119">
        <v>1.0102786357971654</v>
      </c>
      <c r="D94" s="119">
        <v>0.946141530072105</v>
      </c>
      <c r="E94" s="119">
        <v>1.015583267677296</v>
      </c>
      <c r="F94" s="119">
        <v>1.05560518802744</v>
      </c>
      <c r="G94" s="119">
        <v>0.99545892355849375</v>
      </c>
      <c r="H94" s="119">
        <v>0.94235095864537655</v>
      </c>
      <c r="I94" s="119">
        <v>1.0006755782056935</v>
      </c>
      <c r="J94" s="119">
        <v>1.0475342814557209</v>
      </c>
      <c r="K94" s="119">
        <v>0.99901105988526917</v>
      </c>
      <c r="L94" s="119">
        <v>0.98529552083691663</v>
      </c>
      <c r="M94" s="119">
        <v>1.0879564476420123</v>
      </c>
      <c r="N94" s="119">
        <v>0.98546913278699455</v>
      </c>
      <c r="O94" s="119">
        <v>0.94968697544705782</v>
      </c>
      <c r="P94" s="119">
        <v>1.0758957218995211</v>
      </c>
      <c r="Q94" s="119">
        <v>1.0696434440649458</v>
      </c>
      <c r="R94" s="119">
        <v>0.97318539603262322</v>
      </c>
      <c r="S94" s="119">
        <v>0.94789082984244688</v>
      </c>
      <c r="T94" s="119">
        <v>1.00957028328214</v>
      </c>
      <c r="U94" s="119">
        <v>1.0017394739296177</v>
      </c>
      <c r="V94" s="119">
        <v>1.0922315662685258</v>
      </c>
      <c r="W94" s="119">
        <v>0.90117118249799222</v>
      </c>
      <c r="X94" s="119">
        <v>0.99108766574429463</v>
      </c>
      <c r="Y94" s="119">
        <v>1.0058391509857634</v>
      </c>
      <c r="Z94" s="119">
        <v>0.89617904807194415</v>
      </c>
      <c r="AA94" s="119">
        <v>1.0183849205170643</v>
      </c>
      <c r="AB94" s="119">
        <v>1.0421436451744412</v>
      </c>
      <c r="AC94" s="119">
        <v>1.0163488200969981</v>
      </c>
      <c r="AD94" s="119">
        <v>1.0202508639442358</v>
      </c>
      <c r="AE94" s="119">
        <v>1.0031666574540268</v>
      </c>
      <c r="AF94" s="119">
        <v>1.0447070162313772</v>
      </c>
      <c r="AG94" s="119">
        <v>0.93180422015329412</v>
      </c>
      <c r="AH94" s="119">
        <v>0.99093106753825233</v>
      </c>
      <c r="AI94" s="119">
        <v>1.0322149303140868</v>
      </c>
      <c r="AJ94" s="119">
        <v>1.016844270239176</v>
      </c>
      <c r="AK94" s="119">
        <v>0.99760553762988258</v>
      </c>
      <c r="AL94" s="119">
        <v>0.90884707215141369</v>
      </c>
      <c r="AM94" s="119">
        <v>0.9631701211778988</v>
      </c>
      <c r="AN94" s="119">
        <v>1.0508844077404564</v>
      </c>
      <c r="AO94" s="119">
        <v>0.99426513899247493</v>
      </c>
      <c r="AP94" s="119">
        <v>1.0239956742540541</v>
      </c>
      <c r="AQ94" s="119">
        <v>0.94725714649166726</v>
      </c>
      <c r="AR94" s="119">
        <v>1.0547771787140026</v>
      </c>
      <c r="AS94" s="119">
        <v>1.0345172174447481</v>
      </c>
      <c r="AT94" s="119">
        <v>0.96873495526164921</v>
      </c>
      <c r="AU94" s="119">
        <v>1.0075121700739815</v>
      </c>
      <c r="AV94" s="119">
        <v>1.0377095101296971</v>
      </c>
      <c r="AW94" s="119">
        <v>0.95046565614619449</v>
      </c>
      <c r="AX94" s="119">
        <v>0.94067217065099262</v>
      </c>
      <c r="AY94" s="119">
        <v>0.9198784810513212</v>
      </c>
      <c r="AZ94" s="119">
        <v>0.86728128292588247</v>
      </c>
      <c r="BA94" s="119">
        <v>0.95639845797071921</v>
      </c>
      <c r="BB94" s="119">
        <v>0.99031763769158621</v>
      </c>
      <c r="BC94" s="119">
        <v>0.90478478773717019</v>
      </c>
      <c r="BD94" s="119">
        <v>0.97146132512395611</v>
      </c>
      <c r="BE94" s="119">
        <v>0.99221608100142134</v>
      </c>
      <c r="BF94" s="119">
        <v>1.0030225012015244</v>
      </c>
      <c r="BG94" s="119">
        <v>1.0230776023324801</v>
      </c>
      <c r="BH94" s="119">
        <v>1.0040542860586408</v>
      </c>
      <c r="BI94" s="119">
        <v>0.88058276847449157</v>
      </c>
      <c r="BJ94" s="119">
        <v>0.96099190220367547</v>
      </c>
      <c r="BK94" s="119">
        <v>0.94479582439755105</v>
      </c>
      <c r="BL94" s="119">
        <v>0.97353653458201417</v>
      </c>
      <c r="BM94" s="119">
        <v>0.9913916779619153</v>
      </c>
      <c r="BN94" s="119">
        <v>0.95396911865452616</v>
      </c>
      <c r="BO94" s="119">
        <v>0.79041228305649824</v>
      </c>
      <c r="BP94" s="119">
        <v>0.90476514196469582</v>
      </c>
      <c r="BQ94" s="119">
        <v>0.99387481531846211</v>
      </c>
      <c r="BR94" s="119">
        <v>0.89074770183018759</v>
      </c>
      <c r="BS94" s="119">
        <v>0.94984093445410644</v>
      </c>
      <c r="BT94" s="119">
        <v>0.89967145234552293</v>
      </c>
      <c r="BU94" s="119">
        <v>1.0433217183326857</v>
      </c>
      <c r="BV94" s="119">
        <v>0.95454330252952446</v>
      </c>
      <c r="BW94" s="119">
        <v>0.92059353905127406</v>
      </c>
      <c r="BX94" s="119">
        <v>0.90967905676604743</v>
      </c>
      <c r="BY94" s="119">
        <v>0.92852815592210147</v>
      </c>
      <c r="BZ94" s="119">
        <v>0.95725876613393734</v>
      </c>
      <c r="CA94" s="119">
        <v>0.96529177209682704</v>
      </c>
      <c r="CB94" s="119">
        <v>0.94283660001978742</v>
      </c>
      <c r="CC94" s="119">
        <v>0.94291210986820051</v>
      </c>
      <c r="CD94" s="119">
        <v>1.0073194150334213</v>
      </c>
      <c r="CE94" s="119">
        <v>0.91378361006664599</v>
      </c>
      <c r="CF94" s="119">
        <v>0.99289341789867747</v>
      </c>
      <c r="CG94" s="119">
        <v>1.0193474147848871</v>
      </c>
      <c r="CH94" s="119">
        <v>0.98808457014491624</v>
      </c>
      <c r="CI94" s="119">
        <v>0.95219174044827659</v>
      </c>
      <c r="CJ94" s="119">
        <v>0.78833053657058916</v>
      </c>
      <c r="CK94" s="119">
        <v>0.81483145497229537</v>
      </c>
      <c r="CL94" s="119">
        <v>0.96829385963925108</v>
      </c>
      <c r="CM94" s="119">
        <v>0.8926271030184435</v>
      </c>
      <c r="CN94" s="119">
        <v>0.9240277709606427</v>
      </c>
      <c r="CO94" s="119">
        <v>0.93048331200762735</v>
      </c>
      <c r="CP94" s="119">
        <v>0.94041099171867171</v>
      </c>
      <c r="CQ94" s="119">
        <v>0.91799136369976631</v>
      </c>
    </row>
    <row r="95" spans="1:96" x14ac:dyDescent="0.3">
      <c r="A95" s="254"/>
      <c r="B95" s="59" t="s">
        <v>73</v>
      </c>
      <c r="C95" s="119">
        <v>1.0479428019687702</v>
      </c>
      <c r="D95" s="119">
        <v>0.96738719072642421</v>
      </c>
      <c r="E95" s="119">
        <v>0.99556631067414458</v>
      </c>
      <c r="F95" s="119">
        <v>1.057421308580879</v>
      </c>
      <c r="G95" s="119">
        <v>0.95580255458747543</v>
      </c>
      <c r="H95" s="119">
        <v>0.97355748377245221</v>
      </c>
      <c r="I95" s="119">
        <v>0.99640197926076857</v>
      </c>
      <c r="J95" s="119">
        <v>1.0050908444193427</v>
      </c>
      <c r="K95" s="119">
        <v>1.0056954941620395</v>
      </c>
      <c r="L95" s="119">
        <v>0.98522721842543914</v>
      </c>
      <c r="M95" s="119">
        <v>1.0461444915190077</v>
      </c>
      <c r="N95" s="119">
        <v>0.94457754076115685</v>
      </c>
      <c r="O95" s="119">
        <v>0.98467724593175421</v>
      </c>
      <c r="P95" s="119">
        <v>1.0313242730187262</v>
      </c>
      <c r="Q95" s="119">
        <v>1.0556845553994649</v>
      </c>
      <c r="R95" s="119">
        <v>0.97706816667659446</v>
      </c>
      <c r="S95" s="119">
        <v>0.95255282102568728</v>
      </c>
      <c r="T95" s="119">
        <v>1.0106684888223221</v>
      </c>
      <c r="U95" s="119">
        <v>0.99997863697177958</v>
      </c>
      <c r="V95" s="119">
        <v>1.0550325522491024</v>
      </c>
      <c r="W95" s="119">
        <v>0.93273243852910526</v>
      </c>
      <c r="X95" s="119">
        <v>0.95376213152530609</v>
      </c>
      <c r="Y95" s="119">
        <v>1.0077082528612615</v>
      </c>
      <c r="Z95" s="119">
        <v>0.92214962635105657</v>
      </c>
      <c r="AA95" s="119">
        <v>0.99064721569149206</v>
      </c>
      <c r="AB95" s="119">
        <v>1.0135818997028776</v>
      </c>
      <c r="AC95" s="119">
        <v>1.016876569157898</v>
      </c>
      <c r="AD95" s="119">
        <v>1.0163437897051542</v>
      </c>
      <c r="AE95" s="119">
        <v>0.98701759886262586</v>
      </c>
      <c r="AF95" s="119">
        <v>1.0054260435454236</v>
      </c>
      <c r="AG95" s="119">
        <v>0.94805431092644032</v>
      </c>
      <c r="AH95" s="119">
        <v>0.9701305092392708</v>
      </c>
      <c r="AI95" s="119">
        <v>1.0168385188935514</v>
      </c>
      <c r="AJ95" s="119">
        <v>0.98676977774038566</v>
      </c>
      <c r="AK95" s="119">
        <v>1.009749138565077</v>
      </c>
      <c r="AL95" s="119">
        <v>0.92938239593805139</v>
      </c>
      <c r="AM95" s="119">
        <v>0.97107365935080248</v>
      </c>
      <c r="AN95" s="119">
        <v>1.0096101693662654</v>
      </c>
      <c r="AO95" s="119">
        <v>1.016778957674213</v>
      </c>
      <c r="AP95" s="119">
        <v>0.99460803623155969</v>
      </c>
      <c r="AQ95" s="119">
        <v>0.99517019291227149</v>
      </c>
      <c r="AR95" s="119">
        <v>1.0283398688216148</v>
      </c>
      <c r="AS95" s="119">
        <v>0.97344025993259864</v>
      </c>
      <c r="AT95" s="119">
        <v>1.0319706364558254</v>
      </c>
      <c r="AU95" s="119">
        <v>1.0561368922807064</v>
      </c>
      <c r="AV95" s="119">
        <v>0.98597793073534601</v>
      </c>
      <c r="AW95" s="119">
        <v>0.9963243483686075</v>
      </c>
      <c r="AX95" s="119">
        <v>0.98480341579827724</v>
      </c>
      <c r="AY95" s="119">
        <v>0.98356323437989368</v>
      </c>
      <c r="AZ95" s="119">
        <v>0.92066255339115799</v>
      </c>
      <c r="BA95" s="119">
        <v>1.01966551787889</v>
      </c>
      <c r="BB95" s="119">
        <v>1.0136897242048042</v>
      </c>
      <c r="BC95" s="119">
        <v>0.98157321903751116</v>
      </c>
      <c r="BD95" s="119">
        <v>0.92795375004844327</v>
      </c>
      <c r="BE95" s="119">
        <v>0.99081699318130678</v>
      </c>
      <c r="BF95" s="119">
        <v>0.98635831599220913</v>
      </c>
      <c r="BG95" s="119">
        <v>0.99352411070602942</v>
      </c>
      <c r="BH95" s="119">
        <v>0.98480574152650791</v>
      </c>
      <c r="BI95" s="119">
        <v>0.94307975716121595</v>
      </c>
      <c r="BJ95" s="119">
        <v>0.96910530441571052</v>
      </c>
      <c r="BK95" s="119">
        <v>0.96119133372719745</v>
      </c>
      <c r="BL95" s="119">
        <v>0.97715705354113236</v>
      </c>
      <c r="BM95" s="119">
        <v>1.0130380924657538</v>
      </c>
      <c r="BN95" s="119">
        <v>1.006460800010464</v>
      </c>
      <c r="BO95" s="119">
        <v>0.91829365199386492</v>
      </c>
      <c r="BP95" s="119">
        <v>0.90946582168942736</v>
      </c>
      <c r="BQ95" s="119">
        <v>0.98579805468744852</v>
      </c>
      <c r="BR95" s="119">
        <v>0.98047523048241247</v>
      </c>
      <c r="BS95" s="119">
        <v>0.99099366911350584</v>
      </c>
      <c r="BT95" s="119">
        <v>0.92062957086628527</v>
      </c>
      <c r="BU95" s="119">
        <v>0.95698651820643421</v>
      </c>
      <c r="BV95" s="119">
        <v>1.0722274679354207</v>
      </c>
      <c r="BW95" s="119">
        <v>0.94610288124494468</v>
      </c>
      <c r="BX95" s="119">
        <v>0.97052511540077524</v>
      </c>
      <c r="BY95" s="119">
        <v>0.99442722354819491</v>
      </c>
      <c r="BZ95" s="119">
        <v>0.95471279077981663</v>
      </c>
      <c r="CA95" s="119">
        <v>0.95388605085493994</v>
      </c>
      <c r="CB95" s="119">
        <v>0.97713753989994834</v>
      </c>
      <c r="CC95" s="119">
        <v>0.98815657389945677</v>
      </c>
      <c r="CD95" s="119">
        <v>1.0345790070485683</v>
      </c>
      <c r="CE95" s="119">
        <v>0.93536246318960103</v>
      </c>
      <c r="CF95" s="119">
        <v>1.0308282155455468</v>
      </c>
      <c r="CG95" s="119">
        <v>0.99540012844093073</v>
      </c>
      <c r="CH95" s="119">
        <v>1.0257986248865736</v>
      </c>
      <c r="CI95" s="119">
        <v>1.017390598383789</v>
      </c>
      <c r="CJ95" s="119">
        <v>0.91854003899005798</v>
      </c>
      <c r="CK95" s="119">
        <v>0.91307884993277388</v>
      </c>
      <c r="CL95" s="119">
        <v>0.97184814138775089</v>
      </c>
      <c r="CM95" s="119">
        <v>0.97462897767963075</v>
      </c>
      <c r="CN95" s="119">
        <v>0.96700078354473673</v>
      </c>
      <c r="CO95" s="119">
        <v>0.9752852138262319</v>
      </c>
      <c r="CP95" s="119">
        <v>0.97789766908469333</v>
      </c>
      <c r="CQ95" s="119">
        <v>0.96276669893743927</v>
      </c>
    </row>
    <row r="96" spans="1:96" x14ac:dyDescent="0.3">
      <c r="A96" s="254"/>
      <c r="B96" s="59" t="s">
        <v>74</v>
      </c>
      <c r="C96" s="119">
        <v>0.98747282085348731</v>
      </c>
      <c r="D96" s="119">
        <v>0.98366716046159353</v>
      </c>
      <c r="E96" s="119">
        <v>1.0522309933562761</v>
      </c>
      <c r="F96" s="119">
        <v>1.0267676658517029</v>
      </c>
      <c r="G96" s="119">
        <v>0.98223350280880062</v>
      </c>
      <c r="H96" s="119">
        <v>0.89437748248425197</v>
      </c>
      <c r="I96" s="119">
        <v>1.0125339705344831</v>
      </c>
      <c r="J96" s="119">
        <v>1.1162424657342478</v>
      </c>
      <c r="K96" s="119">
        <v>1.0144839705919064</v>
      </c>
      <c r="L96" s="119">
        <v>1</v>
      </c>
      <c r="M96" s="119">
        <v>1</v>
      </c>
      <c r="N96" s="119">
        <v>1</v>
      </c>
      <c r="O96" s="119">
        <v>1</v>
      </c>
      <c r="P96" s="119">
        <v>1</v>
      </c>
      <c r="Q96" s="119">
        <v>1</v>
      </c>
      <c r="R96" s="119">
        <v>1</v>
      </c>
      <c r="S96" s="119">
        <v>1</v>
      </c>
      <c r="T96" s="119">
        <v>1</v>
      </c>
      <c r="U96" s="119">
        <v>1</v>
      </c>
      <c r="V96" s="119">
        <v>1</v>
      </c>
      <c r="W96" s="119">
        <v>1</v>
      </c>
      <c r="X96" s="119">
        <v>1</v>
      </c>
      <c r="Y96" s="119">
        <v>1</v>
      </c>
      <c r="Z96" s="119">
        <v>1</v>
      </c>
      <c r="AA96" s="119">
        <v>1</v>
      </c>
      <c r="AB96" s="119">
        <v>1</v>
      </c>
      <c r="AC96" s="119">
        <v>1</v>
      </c>
      <c r="AD96" s="119">
        <v>1</v>
      </c>
      <c r="AE96" s="119">
        <v>1</v>
      </c>
      <c r="AF96" s="119">
        <v>1</v>
      </c>
      <c r="AG96" s="119">
        <v>1</v>
      </c>
      <c r="AH96" s="119">
        <v>1</v>
      </c>
      <c r="AI96" s="119">
        <v>1</v>
      </c>
      <c r="AJ96" s="119">
        <v>1</v>
      </c>
      <c r="AK96" s="119">
        <v>1</v>
      </c>
      <c r="AL96" s="119">
        <v>1</v>
      </c>
      <c r="AM96" s="119">
        <v>1</v>
      </c>
      <c r="AN96" s="119">
        <v>1</v>
      </c>
      <c r="AO96" s="119">
        <v>1</v>
      </c>
      <c r="AP96" s="119">
        <v>1</v>
      </c>
      <c r="AQ96" s="119">
        <v>1</v>
      </c>
      <c r="AR96" s="119">
        <v>1</v>
      </c>
      <c r="AS96" s="119">
        <v>1</v>
      </c>
      <c r="AT96" s="119">
        <v>1</v>
      </c>
      <c r="AU96" s="119">
        <v>1</v>
      </c>
      <c r="AV96" s="119">
        <v>1</v>
      </c>
      <c r="AW96" s="119">
        <v>1</v>
      </c>
      <c r="AX96" s="119">
        <v>1</v>
      </c>
      <c r="AY96" s="119">
        <v>1</v>
      </c>
      <c r="AZ96" s="119">
        <v>1</v>
      </c>
      <c r="BA96" s="119">
        <v>1</v>
      </c>
      <c r="BB96" s="119">
        <v>1</v>
      </c>
      <c r="BC96" s="119">
        <v>1</v>
      </c>
      <c r="BD96" s="119">
        <v>1</v>
      </c>
      <c r="BE96" s="119">
        <v>1</v>
      </c>
      <c r="BF96" s="119">
        <v>1</v>
      </c>
      <c r="BG96" s="119">
        <v>1</v>
      </c>
      <c r="BH96" s="119">
        <v>1</v>
      </c>
      <c r="BI96" s="119">
        <v>1</v>
      </c>
      <c r="BJ96" s="119">
        <v>1</v>
      </c>
      <c r="BK96" s="119">
        <v>1</v>
      </c>
      <c r="BL96" s="119">
        <v>1</v>
      </c>
      <c r="BM96" s="119">
        <v>1</v>
      </c>
      <c r="BN96" s="119">
        <v>1</v>
      </c>
      <c r="BO96" s="119">
        <v>1</v>
      </c>
      <c r="BP96" s="119">
        <v>1</v>
      </c>
      <c r="BQ96" s="119">
        <v>1</v>
      </c>
      <c r="BR96" s="119">
        <v>1</v>
      </c>
      <c r="BS96" s="119">
        <v>1</v>
      </c>
      <c r="BT96" s="119">
        <v>1</v>
      </c>
      <c r="BU96" s="119">
        <v>1</v>
      </c>
      <c r="BV96" s="119">
        <v>1</v>
      </c>
      <c r="BW96" s="119">
        <v>1</v>
      </c>
      <c r="BX96" s="119">
        <v>1</v>
      </c>
      <c r="BY96" s="119">
        <v>1</v>
      </c>
      <c r="BZ96" s="119">
        <v>1</v>
      </c>
      <c r="CA96" s="119">
        <v>1</v>
      </c>
      <c r="CB96" s="119">
        <v>1</v>
      </c>
      <c r="CC96" s="119">
        <v>1</v>
      </c>
      <c r="CD96" s="119">
        <v>1</v>
      </c>
      <c r="CE96" s="119">
        <v>1</v>
      </c>
      <c r="CF96" s="119">
        <v>1</v>
      </c>
      <c r="CG96" s="119">
        <v>1</v>
      </c>
      <c r="CH96" s="119">
        <v>1</v>
      </c>
      <c r="CI96" s="119">
        <v>1</v>
      </c>
      <c r="CJ96" s="119">
        <v>1</v>
      </c>
      <c r="CK96" s="119">
        <v>1</v>
      </c>
      <c r="CL96" s="119">
        <v>1</v>
      </c>
      <c r="CM96" s="119">
        <v>1</v>
      </c>
      <c r="CN96" s="119">
        <v>1</v>
      </c>
      <c r="CO96" s="119">
        <v>1</v>
      </c>
      <c r="CP96" s="119">
        <v>1</v>
      </c>
      <c r="CQ96" s="119">
        <v>1</v>
      </c>
      <c r="CR96">
        <v>1</v>
      </c>
    </row>
    <row r="97" spans="1:96" x14ac:dyDescent="0.3">
      <c r="A97" s="254"/>
      <c r="B97" s="59" t="s">
        <v>75</v>
      </c>
      <c r="C97" s="119">
        <v>1.0019048798487349</v>
      </c>
      <c r="D97" s="119">
        <v>1.0149538141939896</v>
      </c>
      <c r="E97" s="119">
        <v>1.0124635544204292</v>
      </c>
      <c r="F97" s="119">
        <v>1.0171952100078232</v>
      </c>
      <c r="G97" s="119">
        <v>0.98983457819406084</v>
      </c>
      <c r="H97" s="119">
        <v>0.94503223151174964</v>
      </c>
      <c r="I97" s="119">
        <v>1.0163033023047121</v>
      </c>
      <c r="J97" s="119">
        <v>1.0436168062842757</v>
      </c>
      <c r="K97" s="119">
        <v>0.96586232560043073</v>
      </c>
      <c r="L97" s="119">
        <v>1.0176956485168522</v>
      </c>
      <c r="M97" s="119">
        <v>1.0207770798412248</v>
      </c>
      <c r="N97" s="119">
        <v>1.0347703294390038</v>
      </c>
      <c r="O97" s="119">
        <v>0.964551348128177</v>
      </c>
      <c r="P97" s="119">
        <v>1.0478305031960473</v>
      </c>
      <c r="Q97" s="119">
        <v>1.0143833334233798</v>
      </c>
      <c r="R97" s="119">
        <v>0.99888864366121577</v>
      </c>
      <c r="S97" s="119">
        <v>0.96119740959575506</v>
      </c>
      <c r="T97" s="119">
        <v>1.0067417235310316</v>
      </c>
      <c r="U97" s="119">
        <v>1.0112210198345877</v>
      </c>
      <c r="V97" s="119">
        <v>1.0247802308597771</v>
      </c>
      <c r="W97" s="119">
        <v>0.96708257672907982</v>
      </c>
      <c r="X97" s="119">
        <v>0.99206180706523039</v>
      </c>
      <c r="Y97" s="119">
        <v>1.0192954965728602</v>
      </c>
      <c r="Z97" s="119">
        <v>0.96016795480467632</v>
      </c>
      <c r="AA97" s="119">
        <v>0.98309939966969895</v>
      </c>
      <c r="AB97" s="119">
        <v>1.0202038305691465</v>
      </c>
      <c r="AC97" s="119">
        <v>0.9742025239113119</v>
      </c>
      <c r="AD97" s="119">
        <v>0.99695724988646162</v>
      </c>
      <c r="AE97" s="119">
        <v>1.0327432099335594</v>
      </c>
      <c r="AF97" s="119">
        <v>0.98320361495537867</v>
      </c>
      <c r="AG97" s="119">
        <v>0.96488591626311593</v>
      </c>
      <c r="AH97" s="119">
        <v>0.95863233418660743</v>
      </c>
      <c r="AI97" s="119">
        <v>0.95304980589345312</v>
      </c>
      <c r="AJ97" s="119">
        <v>1.0328073236552713</v>
      </c>
      <c r="AK97" s="119">
        <v>0.9948159184345543</v>
      </c>
      <c r="AL97" s="119">
        <v>0.94084082496959209</v>
      </c>
      <c r="AM97" s="119">
        <v>0.98761382491530381</v>
      </c>
      <c r="AN97" s="119">
        <v>0.97344605813314622</v>
      </c>
      <c r="AO97" s="119">
        <v>0.9783607954115604</v>
      </c>
      <c r="AP97" s="119">
        <v>0.97981435909119741</v>
      </c>
      <c r="AQ97" s="119">
        <v>0.93459645305820005</v>
      </c>
      <c r="AR97" s="119">
        <v>1.0158043486859443</v>
      </c>
      <c r="AS97" s="119">
        <v>1.0106614946108665</v>
      </c>
      <c r="AT97" s="119">
        <v>0.96357922199002732</v>
      </c>
      <c r="AU97" s="119">
        <v>0.99922416605224285</v>
      </c>
      <c r="AV97" s="119">
        <v>0.98399071706436569</v>
      </c>
      <c r="AW97" s="119">
        <v>0.96848973400209559</v>
      </c>
      <c r="AX97" s="119">
        <v>0.9632096494592145</v>
      </c>
      <c r="AY97" s="119">
        <v>0.95733873170106176</v>
      </c>
      <c r="AZ97" s="119">
        <v>0.92617591279009825</v>
      </c>
      <c r="BA97" s="119">
        <v>0.99373295669471862</v>
      </c>
      <c r="BB97" s="119">
        <v>0.97407667586344371</v>
      </c>
      <c r="BC97" s="119">
        <v>0.94914593397602065</v>
      </c>
      <c r="BD97" s="119">
        <v>0.9997257348863523</v>
      </c>
      <c r="BE97" s="119">
        <v>0.98901312331669156</v>
      </c>
      <c r="BF97" s="119">
        <v>0.99511197085662551</v>
      </c>
      <c r="BG97" s="119">
        <v>1.0058252204609479</v>
      </c>
      <c r="BH97" s="119">
        <v>0.99511760015326622</v>
      </c>
      <c r="BI97" s="119">
        <v>0.93767123553211662</v>
      </c>
      <c r="BJ97" s="119">
        <v>0.95612493876430527</v>
      </c>
      <c r="BK97" s="119">
        <v>0.94192385950052626</v>
      </c>
      <c r="BL97" s="119">
        <v>0.95192448055365342</v>
      </c>
      <c r="BM97" s="119">
        <v>0.9845314594725828</v>
      </c>
      <c r="BN97" s="119">
        <v>0.98089451316459442</v>
      </c>
      <c r="BO97" s="119">
        <v>0.91399386457142484</v>
      </c>
      <c r="BP97" s="119">
        <v>0.94753908363047912</v>
      </c>
      <c r="BQ97" s="119">
        <v>0.99446133887315546</v>
      </c>
      <c r="BR97" s="119">
        <v>0.96380200629252144</v>
      </c>
      <c r="BS97" s="119">
        <v>0.95517165415799243</v>
      </c>
      <c r="BT97" s="119">
        <v>0.96364605451169538</v>
      </c>
      <c r="BU97" s="119">
        <v>1.0197159062009193</v>
      </c>
      <c r="BV97" s="119">
        <v>0.95858105868947452</v>
      </c>
      <c r="BW97" s="119">
        <v>0.95227427954972643</v>
      </c>
      <c r="BX97" s="119">
        <v>0.99119389573631511</v>
      </c>
      <c r="BY97" s="119">
        <v>0.97463828081694104</v>
      </c>
      <c r="BZ97" s="119">
        <v>0.98076723979891156</v>
      </c>
      <c r="CA97" s="119">
        <v>0.98088092648221792</v>
      </c>
      <c r="CB97" s="119">
        <v>0.97591371014932637</v>
      </c>
      <c r="CC97" s="119">
        <v>0.97460604332281464</v>
      </c>
      <c r="CD97" s="119">
        <v>0.9733390187246781</v>
      </c>
      <c r="CE97" s="119">
        <v>1.0024679312180902</v>
      </c>
      <c r="CF97" s="119">
        <v>0.99080178171484978</v>
      </c>
      <c r="CG97" s="119">
        <v>0.97199593369993986</v>
      </c>
      <c r="CH97" s="119">
        <v>0.98329326546049045</v>
      </c>
      <c r="CI97" s="119">
        <v>0.97061929439023342</v>
      </c>
      <c r="CJ97" s="119">
        <v>0.95088256170729446</v>
      </c>
      <c r="CK97" s="119">
        <v>0.96000556350278166</v>
      </c>
      <c r="CL97" s="119">
        <v>0.99087208097368651</v>
      </c>
      <c r="CM97" s="119">
        <v>0.92075934049800023</v>
      </c>
      <c r="CN97" s="119">
        <v>0.97537183996293975</v>
      </c>
      <c r="CO97" s="119">
        <v>0.977917506585403</v>
      </c>
      <c r="CP97" s="119">
        <v>0.99379183834915774</v>
      </c>
      <c r="CQ97" s="119">
        <v>0.97754021590048457</v>
      </c>
    </row>
    <row r="98" spans="1:96" x14ac:dyDescent="0.3">
      <c r="A98" s="254"/>
      <c r="B98" s="59" t="s">
        <v>76</v>
      </c>
      <c r="C98" s="119">
        <v>1.0299719654599109</v>
      </c>
      <c r="D98" s="119">
        <v>0.91803681144146276</v>
      </c>
      <c r="E98" s="119">
        <v>1.0338994917957536</v>
      </c>
      <c r="F98" s="119">
        <v>1.0333116471887251</v>
      </c>
      <c r="G98" s="119">
        <v>0.96867146016440797</v>
      </c>
      <c r="H98" s="119">
        <v>0.92109799100319056</v>
      </c>
      <c r="I98" s="119">
        <v>1.0572983729842751</v>
      </c>
      <c r="J98" s="119">
        <v>1.0921413036244025</v>
      </c>
      <c r="K98" s="119">
        <v>0.96225893591218881</v>
      </c>
      <c r="L98" s="119">
        <v>1.012794222182146</v>
      </c>
      <c r="M98" s="119">
        <v>1.0672194934032033</v>
      </c>
      <c r="N98" s="119">
        <v>0.98188348974153883</v>
      </c>
      <c r="O98" s="119">
        <v>0.89405555586553787</v>
      </c>
      <c r="P98" s="119">
        <v>1.1357098052230619</v>
      </c>
      <c r="Q98" s="119">
        <v>1.104115335637581</v>
      </c>
      <c r="R98" s="119">
        <v>0.98528842501226654</v>
      </c>
      <c r="S98" s="119">
        <v>0.97314483888218961</v>
      </c>
      <c r="T98" s="119">
        <v>1.0880592410079617</v>
      </c>
      <c r="U98" s="119">
        <v>1.0235573765511154</v>
      </c>
      <c r="V98" s="119">
        <v>1.111971803262334</v>
      </c>
      <c r="W98" s="119">
        <v>0.88384879718935794</v>
      </c>
      <c r="X98" s="119">
        <v>0.959048456497685</v>
      </c>
      <c r="Y98" s="119">
        <v>1.0397553112581372</v>
      </c>
      <c r="Z98" s="119">
        <v>0.94426344862707967</v>
      </c>
      <c r="AA98" s="119">
        <v>1.0197149691000367</v>
      </c>
      <c r="AB98" s="119">
        <v>1.0411570566965154</v>
      </c>
      <c r="AC98" s="119">
        <v>1.0359462855963091</v>
      </c>
      <c r="AD98" s="119">
        <v>1.0540785001272397</v>
      </c>
      <c r="AE98" s="119">
        <v>1.0707758778969876</v>
      </c>
      <c r="AF98" s="119">
        <v>1.0647731063743464</v>
      </c>
      <c r="AG98" s="119">
        <v>0.89919063181026371</v>
      </c>
      <c r="AH98" s="119">
        <v>0.97706145905060027</v>
      </c>
      <c r="AI98" s="119">
        <v>1.0352842183105837</v>
      </c>
      <c r="AJ98" s="119">
        <v>1.0253861882883912</v>
      </c>
      <c r="AK98" s="119">
        <v>1.027112375486567</v>
      </c>
      <c r="AL98" s="119">
        <v>0.92761892830652093</v>
      </c>
      <c r="AM98" s="119">
        <v>1.0049693955559167</v>
      </c>
      <c r="AN98" s="119">
        <v>1.038341920890554</v>
      </c>
      <c r="AO98" s="119">
        <v>1.0205535325349337</v>
      </c>
      <c r="AP98" s="119">
        <v>1.0029074632620014</v>
      </c>
      <c r="AQ98" s="119">
        <v>0.9352106656187672</v>
      </c>
      <c r="AR98" s="119">
        <v>1.0630648370883875</v>
      </c>
      <c r="AS98" s="119">
        <v>0.93649938924123222</v>
      </c>
      <c r="AT98" s="119">
        <v>0.96869002429906192</v>
      </c>
      <c r="AU98" s="119">
        <v>1.0395067134756995</v>
      </c>
      <c r="AV98" s="119">
        <v>1.0333064462859596</v>
      </c>
      <c r="AW98" s="119">
        <v>0.9598346959916797</v>
      </c>
      <c r="AX98" s="119">
        <v>0.92564403086276847</v>
      </c>
      <c r="AY98" s="119">
        <v>0.96102376841695714</v>
      </c>
      <c r="AZ98" s="119">
        <v>0.83685864524935827</v>
      </c>
      <c r="BA98" s="119">
        <v>0.98985272271864677</v>
      </c>
      <c r="BB98" s="119">
        <v>1.0341860242274268</v>
      </c>
      <c r="BC98" s="119">
        <v>0.90323080283980994</v>
      </c>
      <c r="BD98" s="119">
        <v>0.99223928562723018</v>
      </c>
      <c r="BE98" s="119">
        <v>0.9817354362781745</v>
      </c>
      <c r="BF98" s="119">
        <v>1.0152673813812809</v>
      </c>
      <c r="BG98" s="119">
        <v>1.0144355945050971</v>
      </c>
      <c r="BH98" s="119">
        <v>1.0156987778473374</v>
      </c>
      <c r="BI98" s="119">
        <v>0.88155075106520431</v>
      </c>
      <c r="BJ98" s="119">
        <v>0.99227228591344208</v>
      </c>
      <c r="BK98" s="119">
        <v>0.94332964928868623</v>
      </c>
      <c r="BL98" s="119">
        <v>0.98431290620851852</v>
      </c>
      <c r="BM98" s="119">
        <v>1.0281629575265923</v>
      </c>
      <c r="BN98" s="119">
        <v>0.97553162177289987</v>
      </c>
      <c r="BO98" s="119">
        <v>0.77921103568435524</v>
      </c>
      <c r="BP98" s="119">
        <v>0.88966578949133179</v>
      </c>
      <c r="BQ98" s="119">
        <v>1.0077362005134001</v>
      </c>
      <c r="BR98" s="119">
        <v>0.90926729035793596</v>
      </c>
      <c r="BS98" s="119">
        <v>0.99905611171288888</v>
      </c>
      <c r="BT98" s="119">
        <v>0.89356086806003343</v>
      </c>
      <c r="BU98" s="119">
        <v>0.96243461857988089</v>
      </c>
      <c r="BV98" s="119">
        <v>0.9674767027649428</v>
      </c>
      <c r="BW98" s="119">
        <v>0.95346821231083401</v>
      </c>
      <c r="BX98" s="119">
        <v>0.95329537806537279</v>
      </c>
      <c r="BY98" s="119">
        <v>0.96358233537973403</v>
      </c>
      <c r="BZ98" s="119">
        <v>0.96029456240056077</v>
      </c>
      <c r="CA98" s="119">
        <v>0.98699904545848527</v>
      </c>
      <c r="CB98" s="119">
        <v>0.99307947424279497</v>
      </c>
      <c r="CC98" s="119">
        <v>0.90636443332829741</v>
      </c>
      <c r="CD98" s="119">
        <v>1.0097782550939594</v>
      </c>
      <c r="CE98" s="119">
        <v>0.9157486970113049</v>
      </c>
      <c r="CF98" s="119">
        <v>1.0366804334663013</v>
      </c>
      <c r="CG98" s="119">
        <v>1.0050213448151517</v>
      </c>
      <c r="CH98" s="119">
        <v>0.98573847517608992</v>
      </c>
      <c r="CI98" s="119">
        <v>0.93093443518189278</v>
      </c>
      <c r="CJ98" s="119">
        <v>0.820248267731439</v>
      </c>
      <c r="CK98" s="119">
        <v>0.80438396555343694</v>
      </c>
      <c r="CL98" s="119">
        <v>1.0033370031306419</v>
      </c>
      <c r="CM98" s="119">
        <v>0.88743775347671894</v>
      </c>
      <c r="CN98" s="119">
        <v>0.95891640745963258</v>
      </c>
      <c r="CO98" s="119">
        <v>0.94473350267996126</v>
      </c>
      <c r="CP98" s="119">
        <v>0.94615171448341362</v>
      </c>
      <c r="CQ98" s="119">
        <v>0.90045653535765413</v>
      </c>
    </row>
    <row r="99" spans="1:96" x14ac:dyDescent="0.3">
      <c r="A99" s="254"/>
      <c r="B99" s="59" t="s">
        <v>77</v>
      </c>
      <c r="C99" s="119">
        <v>1</v>
      </c>
      <c r="D99" s="119">
        <v>1</v>
      </c>
      <c r="E99" s="119">
        <v>1</v>
      </c>
      <c r="F99" s="119">
        <v>1</v>
      </c>
      <c r="G99" s="119">
        <v>1</v>
      </c>
      <c r="H99" s="119">
        <v>1</v>
      </c>
      <c r="I99" s="119">
        <v>1</v>
      </c>
      <c r="J99" s="119">
        <v>1</v>
      </c>
      <c r="K99" s="119">
        <v>1</v>
      </c>
      <c r="L99" s="119">
        <v>1</v>
      </c>
      <c r="M99" s="119">
        <v>1</v>
      </c>
      <c r="N99" s="119">
        <v>1</v>
      </c>
      <c r="O99" s="119">
        <v>1</v>
      </c>
      <c r="P99" s="119">
        <v>1</v>
      </c>
      <c r="Q99" s="119">
        <v>1</v>
      </c>
      <c r="R99" s="119">
        <v>1</v>
      </c>
      <c r="S99" s="119">
        <v>1</v>
      </c>
      <c r="T99" s="119">
        <v>1</v>
      </c>
      <c r="U99" s="119">
        <v>1</v>
      </c>
      <c r="V99" s="119">
        <v>1</v>
      </c>
      <c r="W99" s="119">
        <v>1</v>
      </c>
      <c r="X99" s="119">
        <v>1</v>
      </c>
      <c r="Y99" s="119">
        <v>1</v>
      </c>
      <c r="Z99" s="119">
        <v>1</v>
      </c>
      <c r="AA99" s="119">
        <v>1</v>
      </c>
      <c r="AB99" s="119">
        <v>1</v>
      </c>
      <c r="AC99" s="119">
        <v>1</v>
      </c>
      <c r="AD99" s="119">
        <v>1</v>
      </c>
      <c r="AE99" s="119">
        <v>1</v>
      </c>
      <c r="AF99" s="119">
        <v>1</v>
      </c>
      <c r="AG99" s="119">
        <v>1</v>
      </c>
      <c r="AH99" s="119">
        <v>1</v>
      </c>
      <c r="AI99" s="119">
        <v>1</v>
      </c>
      <c r="AJ99" s="119">
        <v>1</v>
      </c>
      <c r="AK99" s="119">
        <v>1</v>
      </c>
      <c r="AL99" s="119">
        <v>1</v>
      </c>
      <c r="AM99" s="119">
        <v>1</v>
      </c>
      <c r="AN99" s="119">
        <v>1</v>
      </c>
      <c r="AO99" s="119">
        <v>1</v>
      </c>
      <c r="AP99" s="119">
        <v>1</v>
      </c>
      <c r="AQ99" s="119">
        <v>1</v>
      </c>
      <c r="AR99" s="119">
        <v>1</v>
      </c>
      <c r="AS99" s="119">
        <v>1</v>
      </c>
      <c r="AT99" s="119">
        <v>1</v>
      </c>
      <c r="AU99" s="119">
        <v>1</v>
      </c>
      <c r="AV99" s="119">
        <v>1</v>
      </c>
      <c r="AW99" s="119">
        <v>1</v>
      </c>
      <c r="AX99" s="119">
        <v>1</v>
      </c>
      <c r="AY99" s="119">
        <v>1</v>
      </c>
      <c r="AZ99" s="119">
        <v>1</v>
      </c>
      <c r="BA99" s="119">
        <v>1</v>
      </c>
      <c r="BB99" s="119">
        <v>1</v>
      </c>
      <c r="BC99" s="119">
        <v>1</v>
      </c>
      <c r="BD99" s="119">
        <v>1</v>
      </c>
      <c r="BE99" s="119">
        <v>1</v>
      </c>
      <c r="BF99" s="119">
        <v>1</v>
      </c>
      <c r="BG99" s="119">
        <v>1</v>
      </c>
      <c r="BH99" s="119">
        <v>1</v>
      </c>
      <c r="BI99" s="119">
        <v>1</v>
      </c>
      <c r="BJ99" s="119">
        <v>1</v>
      </c>
      <c r="BK99" s="119">
        <v>1</v>
      </c>
      <c r="BL99" s="119">
        <v>1</v>
      </c>
      <c r="BM99" s="119">
        <v>1</v>
      </c>
      <c r="BN99" s="119">
        <v>1</v>
      </c>
      <c r="BO99" s="119">
        <v>1</v>
      </c>
      <c r="BP99" s="119">
        <v>1</v>
      </c>
      <c r="BQ99" s="119">
        <v>1</v>
      </c>
      <c r="BR99" s="119">
        <v>1</v>
      </c>
      <c r="BS99" s="119">
        <v>1</v>
      </c>
      <c r="BT99" s="119">
        <v>1</v>
      </c>
      <c r="BU99" s="119">
        <v>1</v>
      </c>
      <c r="BV99" s="119">
        <v>1</v>
      </c>
      <c r="BW99" s="119">
        <v>1</v>
      </c>
      <c r="BX99" s="119">
        <v>1</v>
      </c>
      <c r="BY99" s="119">
        <v>1</v>
      </c>
      <c r="BZ99" s="119">
        <v>1</v>
      </c>
      <c r="CA99" s="119">
        <v>1</v>
      </c>
      <c r="CB99" s="119">
        <v>1</v>
      </c>
      <c r="CC99" s="119">
        <v>1</v>
      </c>
      <c r="CD99" s="119">
        <v>1</v>
      </c>
      <c r="CE99" s="119">
        <v>1</v>
      </c>
      <c r="CF99" s="119">
        <v>1</v>
      </c>
      <c r="CG99" s="119">
        <v>1</v>
      </c>
      <c r="CH99" s="119">
        <v>1</v>
      </c>
      <c r="CI99" s="119">
        <v>1</v>
      </c>
      <c r="CJ99" s="119">
        <v>1</v>
      </c>
      <c r="CK99" s="119">
        <v>1</v>
      </c>
      <c r="CL99" s="119">
        <v>1</v>
      </c>
      <c r="CM99" s="119">
        <v>1</v>
      </c>
      <c r="CN99" s="119">
        <v>1</v>
      </c>
      <c r="CO99" s="119">
        <v>1</v>
      </c>
      <c r="CP99" s="119">
        <v>1</v>
      </c>
      <c r="CQ99" s="119">
        <v>1</v>
      </c>
    </row>
    <row r="100" spans="1:96" x14ac:dyDescent="0.3">
      <c r="A100" s="254"/>
      <c r="B100" s="59" t="s">
        <v>78</v>
      </c>
      <c r="C100" s="119">
        <v>0.87100189889222313</v>
      </c>
      <c r="D100" s="119">
        <v>1.0825107192906256</v>
      </c>
      <c r="E100" s="119">
        <v>1.0992996418829781</v>
      </c>
      <c r="F100" s="119">
        <v>1.0442110408752761</v>
      </c>
      <c r="G100" s="119">
        <v>0.97773561903320449</v>
      </c>
      <c r="H100" s="119">
        <v>0.90316687552425967</v>
      </c>
      <c r="I100" s="119">
        <v>1.0887193221485369</v>
      </c>
      <c r="J100" s="119">
        <v>1.0798303349540561</v>
      </c>
      <c r="K100" s="119">
        <v>0.89591580947342686</v>
      </c>
      <c r="L100" s="119">
        <v>1.046468760676311</v>
      </c>
      <c r="M100" s="119">
        <v>1.0310218067296404</v>
      </c>
      <c r="N100" s="119">
        <v>1.0193534266643933</v>
      </c>
      <c r="O100" s="119">
        <v>1.0204048034747415</v>
      </c>
      <c r="P100" s="119">
        <v>1.0687004948318264</v>
      </c>
      <c r="Q100" s="119">
        <v>1.0317611627883239</v>
      </c>
      <c r="R100" s="119">
        <v>0.97002356108364274</v>
      </c>
      <c r="S100" s="119">
        <v>1.0210953985995488</v>
      </c>
      <c r="T100" s="119">
        <v>1.0258237962665355</v>
      </c>
      <c r="U100" s="119">
        <v>0.95959023915304742</v>
      </c>
      <c r="V100" s="119">
        <v>1.0220894678541725</v>
      </c>
      <c r="W100" s="119">
        <v>0.93201716736740403</v>
      </c>
      <c r="X100" s="119">
        <v>0.96057698696590599</v>
      </c>
      <c r="Y100" s="119">
        <v>1.0287742977172627</v>
      </c>
      <c r="Z100" s="119">
        <v>0.93563259234752827</v>
      </c>
      <c r="AA100" s="119">
        <v>0.93835037058362392</v>
      </c>
      <c r="AB100" s="119">
        <v>1.030154889087989</v>
      </c>
      <c r="AC100" s="119">
        <v>1.0415147191797347</v>
      </c>
      <c r="AD100" s="119">
        <v>1.0303225494357429</v>
      </c>
      <c r="AE100" s="119">
        <v>1.0549039875991337</v>
      </c>
      <c r="AF100" s="119">
        <v>0.88363564899490188</v>
      </c>
      <c r="AG100" s="119">
        <v>1.0104550086727291</v>
      </c>
      <c r="AH100" s="119">
        <v>0.95852632242609803</v>
      </c>
      <c r="AI100" s="119">
        <v>0.87659005172609206</v>
      </c>
      <c r="AJ100" s="119">
        <v>1.1364688184912917</v>
      </c>
      <c r="AK100" s="119">
        <v>0.97297377858391199</v>
      </c>
      <c r="AL100" s="119">
        <v>0.99819036511807058</v>
      </c>
      <c r="AM100" s="119">
        <v>1.1205042699402121</v>
      </c>
      <c r="AN100" s="119">
        <v>0.86732598516422388</v>
      </c>
      <c r="AO100" s="119">
        <v>0.89900393803205148</v>
      </c>
      <c r="AP100" s="119">
        <v>1.0988945926597113</v>
      </c>
      <c r="AQ100" s="119">
        <v>0.79927244743771575</v>
      </c>
      <c r="AR100" s="119">
        <v>1.1002562612305513</v>
      </c>
      <c r="AS100" s="119">
        <v>1.0468164695798665</v>
      </c>
      <c r="AT100" s="119">
        <v>0.85350143268273215</v>
      </c>
      <c r="AU100" s="119">
        <v>1.0292547110857486</v>
      </c>
      <c r="AV100" s="119">
        <v>1.0855511297323097</v>
      </c>
      <c r="AW100" s="119">
        <v>1.0438373678274504</v>
      </c>
      <c r="AX100" s="119">
        <v>0.83452448495624609</v>
      </c>
      <c r="AY100" s="119">
        <v>0.88211652950239716</v>
      </c>
      <c r="AZ100" s="119">
        <v>0.8542173033640591</v>
      </c>
      <c r="BA100" s="119">
        <v>1.0291897034811379</v>
      </c>
      <c r="BB100" s="119">
        <v>0.91030937179531823</v>
      </c>
      <c r="BC100" s="119">
        <v>0.91879187484630143</v>
      </c>
      <c r="BD100" s="119">
        <v>0.9945680629412621</v>
      </c>
      <c r="BE100" s="119">
        <v>1.0886208772699331</v>
      </c>
      <c r="BF100" s="119">
        <v>1.1322927835801631</v>
      </c>
      <c r="BG100" s="119">
        <v>1.1399899302954208</v>
      </c>
      <c r="BH100" s="119">
        <v>1.139701771579694</v>
      </c>
      <c r="BI100" s="119">
        <v>0.82943388277132268</v>
      </c>
      <c r="BJ100" s="119">
        <v>0.90367539478423853</v>
      </c>
      <c r="BK100" s="119">
        <v>0.8916179971747703</v>
      </c>
      <c r="BL100" s="119">
        <v>0.86749396111387378</v>
      </c>
      <c r="BM100" s="119">
        <v>0.96305749862706191</v>
      </c>
      <c r="BN100" s="119">
        <v>1.1002050984717744</v>
      </c>
      <c r="BO100" s="119">
        <v>0.75404238956975134</v>
      </c>
      <c r="BP100" s="119">
        <v>0.92464939998952411</v>
      </c>
      <c r="BQ100" s="119">
        <v>0.88694140153203627</v>
      </c>
      <c r="BR100" s="119">
        <v>0.98605665023448397</v>
      </c>
      <c r="BS100" s="119">
        <v>0.9797025918209602</v>
      </c>
      <c r="BT100" s="119">
        <v>1.0034223256209123</v>
      </c>
      <c r="BU100" s="119">
        <v>1.0550516744247311</v>
      </c>
      <c r="BV100" s="119">
        <v>0.92713656011804668</v>
      </c>
      <c r="BW100" s="119">
        <v>0.82473698977010912</v>
      </c>
      <c r="BX100" s="119">
        <v>1.0370015198646005</v>
      </c>
      <c r="BY100" s="119">
        <v>0.99813384206496847</v>
      </c>
      <c r="BZ100" s="119">
        <v>0.90257868388521201</v>
      </c>
      <c r="CA100" s="119">
        <v>0.98595012017355532</v>
      </c>
      <c r="CB100" s="119">
        <v>0.90180429245666305</v>
      </c>
      <c r="CC100" s="119">
        <v>1.0864214435905035</v>
      </c>
      <c r="CD100" s="119">
        <v>0.99457174516713864</v>
      </c>
      <c r="CE100" s="119">
        <v>1.076614597781997</v>
      </c>
      <c r="CF100" s="119">
        <v>0.9018229032715519</v>
      </c>
      <c r="CG100" s="119">
        <v>0.939273290490241</v>
      </c>
      <c r="CH100" s="119">
        <v>1.0236851505634612</v>
      </c>
      <c r="CI100" s="119">
        <v>0.90053369661978988</v>
      </c>
      <c r="CJ100" s="119">
        <v>0.79684439381126304</v>
      </c>
      <c r="CK100" s="119">
        <v>0.81331845741412723</v>
      </c>
      <c r="CL100" s="119">
        <v>1.0740937339660526</v>
      </c>
      <c r="CM100" s="119">
        <v>0.93125204675432538</v>
      </c>
      <c r="CN100" s="119">
        <v>1.016090000910109</v>
      </c>
      <c r="CO100" s="119">
        <v>0.90616668736739681</v>
      </c>
      <c r="CP100" s="119">
        <v>1.0421547568124683</v>
      </c>
      <c r="CQ100" s="119">
        <v>0.94204848982187273</v>
      </c>
    </row>
    <row r="101" spans="1:96" x14ac:dyDescent="0.3">
      <c r="A101" s="254"/>
      <c r="B101" s="59" t="s">
        <v>96</v>
      </c>
      <c r="C101" s="119">
        <v>1.0131847686527253</v>
      </c>
      <c r="D101" s="119">
        <v>1.0046665980576668</v>
      </c>
      <c r="E101" s="119">
        <v>0.99592803320371348</v>
      </c>
      <c r="F101" s="119">
        <v>1.0393047181562611</v>
      </c>
      <c r="G101" s="119">
        <v>0.97718993410720678</v>
      </c>
      <c r="H101" s="119">
        <v>0.98153997503358037</v>
      </c>
      <c r="I101" s="119">
        <v>1.0067903855227747</v>
      </c>
      <c r="J101" s="119">
        <v>0.98802832731572199</v>
      </c>
      <c r="K101" s="119">
        <v>0.99810954513036054</v>
      </c>
      <c r="L101" s="119">
        <v>1.015570147790823</v>
      </c>
      <c r="M101" s="119">
        <v>1.0351001506073798</v>
      </c>
      <c r="N101" s="119">
        <v>0.99336934611535299</v>
      </c>
      <c r="O101" s="119">
        <v>1.0004061723755524</v>
      </c>
      <c r="P101" s="119">
        <v>1.0068631812521134</v>
      </c>
      <c r="Q101" s="119">
        <v>1.0209792524085766</v>
      </c>
      <c r="R101" s="119">
        <v>0.99681000866026226</v>
      </c>
      <c r="S101" s="119">
        <v>0.98449455600705205</v>
      </c>
      <c r="T101" s="119">
        <v>1.0066586626219358</v>
      </c>
      <c r="U101" s="119">
        <v>1.012512886230825</v>
      </c>
      <c r="V101" s="119">
        <v>1.0242385649411963</v>
      </c>
      <c r="W101" s="119">
        <v>1.001212441677825</v>
      </c>
      <c r="X101" s="119">
        <v>1.0058367301975317</v>
      </c>
      <c r="Y101" s="119">
        <v>1.008597897071998</v>
      </c>
      <c r="Z101" s="119">
        <v>1.0068842705742234</v>
      </c>
      <c r="AA101" s="119">
        <v>1.0068058466185323</v>
      </c>
      <c r="AB101" s="119">
        <v>1.0124449905948461</v>
      </c>
      <c r="AC101" s="119">
        <v>1.0229112064076666</v>
      </c>
      <c r="AD101" s="119">
        <v>1.0035021626269431</v>
      </c>
      <c r="AE101" s="119">
        <v>1.0403201811607308</v>
      </c>
      <c r="AF101" s="119">
        <v>1.0099426670990899</v>
      </c>
      <c r="AG101" s="119">
        <v>1.0164738660503985</v>
      </c>
      <c r="AH101" s="119">
        <v>0.9919781956510858</v>
      </c>
      <c r="AI101" s="119">
        <v>0.99676408447015163</v>
      </c>
      <c r="AJ101" s="119">
        <v>1.0072199615065496</v>
      </c>
      <c r="AK101" s="119">
        <v>1.0040515680330617</v>
      </c>
      <c r="AL101" s="119">
        <v>0.97966422313391932</v>
      </c>
      <c r="AM101" s="119">
        <v>0.99530519629091674</v>
      </c>
      <c r="AN101" s="119">
        <v>1.0011751890119296</v>
      </c>
      <c r="AO101" s="119">
        <v>1.0087897606486911</v>
      </c>
      <c r="AP101" s="119">
        <v>1.0114013815107237</v>
      </c>
      <c r="AQ101" s="119">
        <v>0.99949057678690867</v>
      </c>
      <c r="AR101" s="119">
        <v>0.98417244950549565</v>
      </c>
      <c r="AS101" s="119">
        <v>0.99031599166545103</v>
      </c>
      <c r="AT101" s="119">
        <v>1.0062903120885811</v>
      </c>
      <c r="AU101" s="119">
        <v>1.0228353778237258</v>
      </c>
      <c r="AV101" s="119">
        <v>0.99162964952523325</v>
      </c>
      <c r="AW101" s="119">
        <v>1.0185498964220441</v>
      </c>
      <c r="AX101" s="119">
        <v>1.0263517431354925</v>
      </c>
      <c r="AY101" s="119">
        <v>0.99227492463267186</v>
      </c>
      <c r="AZ101" s="119">
        <v>0.96876150054431531</v>
      </c>
      <c r="BA101" s="119">
        <v>1.0222920917816891</v>
      </c>
      <c r="BB101" s="119">
        <v>1.0090151885925727</v>
      </c>
      <c r="BC101" s="119">
        <v>1.009079592009192</v>
      </c>
      <c r="BD101" s="119">
        <v>1.0073871829560317</v>
      </c>
      <c r="BE101" s="119">
        <v>1.0170015311979008</v>
      </c>
      <c r="BF101" s="119">
        <v>1.009450422413491</v>
      </c>
      <c r="BG101" s="119">
        <v>1.0292560397545731</v>
      </c>
      <c r="BH101" s="119">
        <v>1.0001588418139222</v>
      </c>
      <c r="BI101" s="119">
        <v>0.98812437681965359</v>
      </c>
      <c r="BJ101" s="119">
        <v>0.99164896927075175</v>
      </c>
      <c r="BK101" s="119">
        <v>0.99920760915167306</v>
      </c>
      <c r="BL101" s="119">
        <v>0.98349045255003886</v>
      </c>
      <c r="BM101" s="119">
        <v>0.98379504782445681</v>
      </c>
      <c r="BN101" s="119">
        <v>1.010368408534986</v>
      </c>
      <c r="BO101" s="119">
        <v>0.96817493355284423</v>
      </c>
      <c r="BP101" s="119">
        <v>1.0166996069686909</v>
      </c>
      <c r="BQ101" s="119">
        <v>1.0059670763092476</v>
      </c>
      <c r="BR101" s="119">
        <v>0.98112775100497285</v>
      </c>
      <c r="BS101" s="119">
        <v>1.0250594970193099</v>
      </c>
      <c r="BT101" s="119">
        <v>1.0048115011029322</v>
      </c>
      <c r="BU101" s="119">
        <v>1.0161286607002356</v>
      </c>
      <c r="BV101" s="119">
        <v>1.0063785614045515</v>
      </c>
      <c r="BW101" s="119">
        <v>0.97137813628267311</v>
      </c>
      <c r="BX101" s="119">
        <v>1.022390276253627</v>
      </c>
      <c r="BY101" s="119">
        <v>0.97242794954654177</v>
      </c>
      <c r="BZ101" s="119">
        <v>0.9818733342974344</v>
      </c>
      <c r="CA101" s="119">
        <v>1.0057254904001407</v>
      </c>
      <c r="CB101" s="119">
        <v>1.0002432681868074</v>
      </c>
      <c r="CC101" s="119">
        <v>0.98967657357172401</v>
      </c>
      <c r="CD101" s="119">
        <v>1.0084965135962294</v>
      </c>
      <c r="CE101" s="119">
        <v>0.99497694813008164</v>
      </c>
      <c r="CF101" s="119">
        <v>1.0219402017517862</v>
      </c>
      <c r="CG101" s="119">
        <v>1.0089526811720215</v>
      </c>
      <c r="CH101" s="119">
        <v>1.0115915201871972</v>
      </c>
      <c r="CI101" s="119">
        <v>1.0086340412968846</v>
      </c>
      <c r="CJ101" s="119">
        <v>0.97614033769257225</v>
      </c>
      <c r="CK101" s="119">
        <v>0.96255849981246766</v>
      </c>
      <c r="CL101" s="119">
        <v>0.98996541641727709</v>
      </c>
      <c r="CM101" s="119">
        <v>0.98498902732046978</v>
      </c>
      <c r="CN101" s="119">
        <v>0.98181411642039029</v>
      </c>
      <c r="CO101" s="119">
        <v>0.98308767733352587</v>
      </c>
      <c r="CP101" s="119">
        <v>0.97932630777961593</v>
      </c>
      <c r="CQ101" s="119">
        <v>0.96462577397588889</v>
      </c>
    </row>
    <row r="102" spans="1:96" x14ac:dyDescent="0.3">
      <c r="A102" s="254"/>
      <c r="B102" s="59" t="s">
        <v>80</v>
      </c>
      <c r="C102" s="119">
        <v>1</v>
      </c>
      <c r="D102" s="119">
        <v>1</v>
      </c>
      <c r="E102" s="119">
        <v>1</v>
      </c>
      <c r="F102" s="119">
        <v>1</v>
      </c>
      <c r="G102" s="119">
        <v>1</v>
      </c>
      <c r="H102" s="119">
        <v>1</v>
      </c>
      <c r="I102" s="119">
        <v>1</v>
      </c>
      <c r="J102" s="119">
        <v>1</v>
      </c>
      <c r="K102" s="119">
        <v>1</v>
      </c>
      <c r="L102" s="119">
        <v>1</v>
      </c>
      <c r="M102" s="119">
        <v>1</v>
      </c>
      <c r="N102" s="119">
        <v>1</v>
      </c>
      <c r="O102" s="119">
        <v>1</v>
      </c>
      <c r="P102" s="119">
        <v>1</v>
      </c>
      <c r="Q102" s="119">
        <v>1</v>
      </c>
      <c r="R102" s="119">
        <v>1</v>
      </c>
      <c r="S102" s="119">
        <v>1</v>
      </c>
      <c r="T102" s="119">
        <v>1</v>
      </c>
      <c r="U102" s="119">
        <v>1</v>
      </c>
      <c r="V102" s="119">
        <v>1</v>
      </c>
      <c r="W102" s="119">
        <v>1</v>
      </c>
      <c r="X102" s="119">
        <v>1</v>
      </c>
      <c r="Y102" s="119">
        <v>1</v>
      </c>
      <c r="Z102" s="119">
        <v>1</v>
      </c>
      <c r="AA102" s="119">
        <v>1</v>
      </c>
      <c r="AB102" s="119">
        <v>1</v>
      </c>
      <c r="AC102" s="119">
        <v>1</v>
      </c>
      <c r="AD102" s="119">
        <v>1</v>
      </c>
      <c r="AE102" s="119">
        <v>1</v>
      </c>
      <c r="AF102" s="119">
        <v>1</v>
      </c>
      <c r="AG102" s="119">
        <v>1</v>
      </c>
      <c r="AH102" s="119">
        <v>1</v>
      </c>
      <c r="AI102" s="119">
        <v>1</v>
      </c>
      <c r="AJ102" s="119">
        <v>1</v>
      </c>
      <c r="AK102" s="119">
        <v>1</v>
      </c>
      <c r="AL102" s="119">
        <v>1</v>
      </c>
      <c r="AM102" s="119">
        <v>1</v>
      </c>
      <c r="AN102" s="119">
        <v>1</v>
      </c>
      <c r="AO102" s="119">
        <v>1</v>
      </c>
      <c r="AP102" s="119">
        <v>1</v>
      </c>
      <c r="AQ102" s="119">
        <v>1</v>
      </c>
      <c r="AR102" s="119">
        <v>1</v>
      </c>
      <c r="AS102" s="119">
        <v>1</v>
      </c>
      <c r="AT102" s="119">
        <v>1</v>
      </c>
      <c r="AU102" s="119">
        <v>1</v>
      </c>
      <c r="AV102" s="119">
        <v>1</v>
      </c>
      <c r="AW102" s="119">
        <v>1</v>
      </c>
      <c r="AX102" s="119">
        <v>1</v>
      </c>
      <c r="AY102" s="119">
        <v>1</v>
      </c>
      <c r="AZ102" s="119">
        <v>1</v>
      </c>
      <c r="BA102" s="119">
        <v>1</v>
      </c>
      <c r="BB102" s="119">
        <v>1</v>
      </c>
      <c r="BC102" s="119">
        <v>1</v>
      </c>
      <c r="BD102" s="119">
        <v>1</v>
      </c>
      <c r="BE102" s="119">
        <v>1</v>
      </c>
      <c r="BF102" s="119">
        <v>1</v>
      </c>
      <c r="BG102" s="119">
        <v>1</v>
      </c>
      <c r="BH102" s="119">
        <v>1</v>
      </c>
      <c r="BI102" s="119">
        <v>1</v>
      </c>
      <c r="BJ102" s="119">
        <v>1</v>
      </c>
      <c r="BK102" s="119">
        <v>1</v>
      </c>
      <c r="BL102" s="119">
        <v>1</v>
      </c>
      <c r="BM102" s="119">
        <v>1</v>
      </c>
      <c r="BN102" s="119">
        <v>1</v>
      </c>
      <c r="BO102" s="119">
        <v>1</v>
      </c>
      <c r="BP102" s="119">
        <v>1</v>
      </c>
      <c r="BQ102" s="119">
        <v>1</v>
      </c>
      <c r="BR102" s="119">
        <v>1</v>
      </c>
      <c r="BS102" s="119">
        <v>1</v>
      </c>
      <c r="BT102" s="119">
        <v>1</v>
      </c>
      <c r="BU102" s="119">
        <v>1</v>
      </c>
      <c r="BV102" s="119">
        <v>1</v>
      </c>
      <c r="BW102" s="119">
        <v>1</v>
      </c>
      <c r="BX102" s="119">
        <v>1</v>
      </c>
      <c r="BY102" s="119">
        <v>1</v>
      </c>
      <c r="BZ102" s="119">
        <v>1</v>
      </c>
      <c r="CA102" s="119">
        <v>1</v>
      </c>
      <c r="CB102" s="119">
        <v>1</v>
      </c>
      <c r="CC102" s="119">
        <v>1</v>
      </c>
      <c r="CD102" s="119">
        <v>1</v>
      </c>
      <c r="CE102" s="119">
        <v>1</v>
      </c>
      <c r="CF102" s="119">
        <v>1</v>
      </c>
      <c r="CG102" s="119">
        <v>1</v>
      </c>
      <c r="CH102" s="119">
        <v>1</v>
      </c>
      <c r="CI102" s="119">
        <v>1</v>
      </c>
      <c r="CJ102" s="119">
        <v>1</v>
      </c>
      <c r="CK102" s="119">
        <v>1</v>
      </c>
      <c r="CL102" s="119">
        <v>1</v>
      </c>
      <c r="CM102" s="119">
        <v>1</v>
      </c>
      <c r="CN102" s="119">
        <v>1</v>
      </c>
      <c r="CO102" s="119">
        <v>1</v>
      </c>
      <c r="CP102" s="119">
        <v>1</v>
      </c>
      <c r="CQ102" s="119">
        <v>1</v>
      </c>
    </row>
    <row r="103" spans="1:96" x14ac:dyDescent="0.3">
      <c r="A103" s="254"/>
      <c r="B103" s="59" t="s">
        <v>81</v>
      </c>
      <c r="C103" s="119">
        <v>1</v>
      </c>
      <c r="D103" s="119">
        <v>1</v>
      </c>
      <c r="E103" s="119">
        <v>1</v>
      </c>
      <c r="F103" s="119">
        <v>1</v>
      </c>
      <c r="G103" s="119">
        <v>1</v>
      </c>
      <c r="H103" s="119">
        <v>1</v>
      </c>
      <c r="I103" s="119">
        <v>1</v>
      </c>
      <c r="J103" s="119">
        <v>1</v>
      </c>
      <c r="K103" s="119">
        <v>1</v>
      </c>
      <c r="L103" s="119">
        <v>1</v>
      </c>
      <c r="M103" s="119">
        <v>1</v>
      </c>
      <c r="N103" s="119">
        <v>1</v>
      </c>
      <c r="O103" s="119">
        <v>1</v>
      </c>
      <c r="P103" s="119">
        <v>1</v>
      </c>
      <c r="Q103" s="119">
        <v>1</v>
      </c>
      <c r="R103" s="119">
        <v>1</v>
      </c>
      <c r="S103" s="119">
        <v>1</v>
      </c>
      <c r="T103" s="119">
        <v>1</v>
      </c>
      <c r="U103" s="119">
        <v>1</v>
      </c>
      <c r="V103" s="119">
        <v>1</v>
      </c>
      <c r="W103" s="119">
        <v>1</v>
      </c>
      <c r="X103" s="119">
        <v>1</v>
      </c>
      <c r="Y103" s="119">
        <v>1</v>
      </c>
      <c r="Z103" s="119">
        <v>1</v>
      </c>
      <c r="AA103" s="119">
        <v>1</v>
      </c>
      <c r="AB103" s="119">
        <v>1</v>
      </c>
      <c r="AC103" s="119">
        <v>1</v>
      </c>
      <c r="AD103" s="119">
        <v>1</v>
      </c>
      <c r="AE103" s="119">
        <v>1</v>
      </c>
      <c r="AF103" s="119">
        <v>1</v>
      </c>
      <c r="AG103" s="119">
        <v>1</v>
      </c>
      <c r="AH103" s="119">
        <v>1</v>
      </c>
      <c r="AI103" s="119">
        <v>1</v>
      </c>
      <c r="AJ103" s="119">
        <v>1</v>
      </c>
      <c r="AK103" s="119">
        <v>1</v>
      </c>
      <c r="AL103" s="119">
        <v>1</v>
      </c>
      <c r="AM103" s="119">
        <v>1</v>
      </c>
      <c r="AN103" s="119">
        <v>1</v>
      </c>
      <c r="AO103" s="119">
        <v>1</v>
      </c>
      <c r="AP103" s="119">
        <v>1</v>
      </c>
      <c r="AQ103" s="119">
        <v>1</v>
      </c>
      <c r="AR103" s="119">
        <v>1</v>
      </c>
      <c r="AS103" s="119">
        <v>1</v>
      </c>
      <c r="AT103" s="119">
        <v>1</v>
      </c>
      <c r="AU103" s="119">
        <v>1</v>
      </c>
      <c r="AV103" s="119">
        <v>1</v>
      </c>
      <c r="AW103" s="119">
        <v>1</v>
      </c>
      <c r="AX103" s="119">
        <v>1</v>
      </c>
      <c r="AY103" s="119">
        <v>1</v>
      </c>
      <c r="AZ103" s="119">
        <v>1</v>
      </c>
      <c r="BA103" s="119">
        <v>1</v>
      </c>
      <c r="BB103" s="119">
        <v>1</v>
      </c>
      <c r="BC103" s="119">
        <v>1</v>
      </c>
      <c r="BD103" s="119">
        <v>1</v>
      </c>
      <c r="BE103" s="119">
        <v>1</v>
      </c>
      <c r="BF103" s="119">
        <v>1</v>
      </c>
      <c r="BG103" s="119">
        <v>1</v>
      </c>
      <c r="BH103" s="119">
        <v>1</v>
      </c>
      <c r="BI103" s="119">
        <v>1</v>
      </c>
      <c r="BJ103" s="119">
        <v>1</v>
      </c>
      <c r="BK103" s="119">
        <v>1</v>
      </c>
      <c r="BL103" s="119">
        <v>1</v>
      </c>
      <c r="BM103" s="119">
        <v>1</v>
      </c>
      <c r="BN103" s="119">
        <v>1</v>
      </c>
      <c r="BO103" s="119">
        <v>1</v>
      </c>
      <c r="BP103" s="119">
        <v>1</v>
      </c>
      <c r="BQ103" s="119">
        <v>1</v>
      </c>
      <c r="BR103" s="119">
        <v>1</v>
      </c>
      <c r="BS103" s="119">
        <v>1</v>
      </c>
      <c r="BT103" s="119">
        <v>1</v>
      </c>
      <c r="BU103" s="119">
        <v>1</v>
      </c>
      <c r="BV103" s="119">
        <v>1</v>
      </c>
      <c r="BW103" s="119">
        <v>1</v>
      </c>
      <c r="BX103" s="119">
        <v>1</v>
      </c>
      <c r="BY103" s="119">
        <v>1</v>
      </c>
      <c r="BZ103" s="119">
        <v>1</v>
      </c>
      <c r="CA103" s="119">
        <v>1</v>
      </c>
      <c r="CB103" s="119">
        <v>1</v>
      </c>
      <c r="CC103" s="119">
        <v>1</v>
      </c>
      <c r="CD103" s="119">
        <v>1</v>
      </c>
      <c r="CE103" s="119">
        <v>1</v>
      </c>
      <c r="CF103" s="119">
        <v>1</v>
      </c>
      <c r="CG103" s="119">
        <v>1</v>
      </c>
      <c r="CH103" s="119">
        <v>1</v>
      </c>
      <c r="CI103" s="119">
        <v>1</v>
      </c>
      <c r="CJ103" s="119">
        <v>1</v>
      </c>
      <c r="CK103" s="119">
        <v>1</v>
      </c>
      <c r="CL103" s="119">
        <v>1</v>
      </c>
      <c r="CM103" s="119">
        <v>1</v>
      </c>
      <c r="CN103" s="119">
        <v>1</v>
      </c>
      <c r="CO103" s="119">
        <v>1</v>
      </c>
      <c r="CP103" s="119">
        <v>1</v>
      </c>
      <c r="CQ103" s="119">
        <v>1</v>
      </c>
    </row>
    <row r="104" spans="1:96" x14ac:dyDescent="0.3">
      <c r="A104" s="254"/>
      <c r="B104" s="59" t="s">
        <v>82</v>
      </c>
      <c r="C104" s="119">
        <v>0.96595432944647042</v>
      </c>
      <c r="D104" s="119">
        <v>1.0328428302942463</v>
      </c>
      <c r="E104" s="119">
        <v>1.0122076218455398</v>
      </c>
      <c r="F104" s="119">
        <v>0.91323962919702417</v>
      </c>
      <c r="G104" s="119">
        <v>1.0199124163195905</v>
      </c>
      <c r="H104" s="119">
        <v>1.0192579208607313</v>
      </c>
      <c r="I104" s="119">
        <v>1.0178074153284271</v>
      </c>
      <c r="J104" s="119">
        <v>1.018516240760045</v>
      </c>
      <c r="K104" s="119">
        <v>1.0107077718551258</v>
      </c>
      <c r="L104" s="119">
        <v>1.0454081128591166</v>
      </c>
      <c r="M104" s="119">
        <v>0.98962886025178531</v>
      </c>
      <c r="N104" s="119">
        <v>1.0597216064387172</v>
      </c>
      <c r="O104" s="119">
        <v>1.0240268679974389</v>
      </c>
      <c r="P104" s="119">
        <v>0.96803055086627987</v>
      </c>
      <c r="Q104" s="119">
        <v>1.0003773206113917</v>
      </c>
      <c r="R104" s="119">
        <v>1.046190420752056</v>
      </c>
      <c r="S104" s="119">
        <v>1.0626011219088225</v>
      </c>
      <c r="T104" s="119">
        <v>1.0609150537294927</v>
      </c>
      <c r="U104" s="119">
        <v>1.0209016002450138</v>
      </c>
      <c r="V104" s="119">
        <v>1.0430590525679728</v>
      </c>
      <c r="W104" s="119">
        <v>1.0579403089038621</v>
      </c>
      <c r="X104" s="119">
        <v>1.0719465071034266</v>
      </c>
      <c r="Y104" s="119">
        <v>1.018035455677214</v>
      </c>
      <c r="Z104" s="119">
        <v>1.1017160737786555</v>
      </c>
      <c r="AA104" s="119">
        <v>0.98085265099620988</v>
      </c>
      <c r="AB104" s="119">
        <v>1.0969612861781308</v>
      </c>
      <c r="AC104" s="119">
        <v>1.0203036285268141</v>
      </c>
      <c r="AD104" s="119">
        <v>1.0714877157208873</v>
      </c>
      <c r="AE104" s="119">
        <v>1.022833056462134</v>
      </c>
      <c r="AF104" s="119">
        <v>1.0517120523052292</v>
      </c>
      <c r="AG104" s="119">
        <v>1.0755776389409717</v>
      </c>
      <c r="AH104" s="119">
        <v>1.0575392210630763</v>
      </c>
      <c r="AI104" s="119">
        <v>1.0904907934321542</v>
      </c>
      <c r="AJ104" s="119">
        <v>1.061210693065648</v>
      </c>
      <c r="AK104" s="119">
        <v>1.0067100034745189</v>
      </c>
      <c r="AL104" s="119">
        <v>1.1020105120939554</v>
      </c>
      <c r="AM104" s="119">
        <v>1.1063517104040645</v>
      </c>
      <c r="AN104" s="119">
        <v>1.040670063386393</v>
      </c>
      <c r="AO104" s="119">
        <v>0.99383623277594635</v>
      </c>
      <c r="AP104" s="119">
        <v>1.1087252341538023</v>
      </c>
      <c r="AQ104" s="119">
        <v>1.1030605043980204</v>
      </c>
      <c r="AR104" s="119">
        <v>1.0319406082763209</v>
      </c>
      <c r="AS104" s="119">
        <v>1.0975467330502253</v>
      </c>
      <c r="AT104" s="119">
        <v>1.0267588418431153</v>
      </c>
      <c r="AU104" s="119">
        <v>1.0398495118023741</v>
      </c>
      <c r="AV104" s="119">
        <v>1.1005027278257902</v>
      </c>
      <c r="AW104" s="119">
        <v>1.0045740468899311</v>
      </c>
      <c r="AX104" s="119">
        <v>1.0649666885407949</v>
      </c>
      <c r="AY104" s="119">
        <v>1.1016990835968337</v>
      </c>
      <c r="AZ104" s="119">
        <v>1.1152731861485985</v>
      </c>
      <c r="BA104" s="119">
        <v>1.1013032237268277</v>
      </c>
      <c r="BB104" s="119">
        <v>1.0747561832076846</v>
      </c>
      <c r="BC104" s="119">
        <v>1.1523192454758144</v>
      </c>
      <c r="BD104" s="119">
        <v>1.13309650535821</v>
      </c>
      <c r="BE104" s="119">
        <v>1.1220098468118556</v>
      </c>
      <c r="BF104" s="119">
        <v>1.0129759824895181</v>
      </c>
      <c r="BG104" s="119">
        <v>1.1113937353081123</v>
      </c>
      <c r="BH104" s="119">
        <v>1.1151185581328533</v>
      </c>
      <c r="BI104" s="119">
        <v>1.1429179004035679</v>
      </c>
      <c r="BJ104" s="119">
        <v>1.0579106392037156</v>
      </c>
      <c r="BK104" s="119">
        <v>1.0950895500235776</v>
      </c>
      <c r="BL104" s="119">
        <v>1.110439429649563</v>
      </c>
      <c r="BM104" s="119">
        <v>1.0715355883991162</v>
      </c>
      <c r="BN104" s="119">
        <v>1.153501797349813</v>
      </c>
      <c r="BO104" s="119">
        <v>1.1438186497700726</v>
      </c>
      <c r="BP104" s="119">
        <v>1.1736941628119346</v>
      </c>
      <c r="BQ104" s="119">
        <v>1.1575673447966861</v>
      </c>
      <c r="BR104" s="119">
        <v>1.123184563500409</v>
      </c>
      <c r="BS104" s="119">
        <v>1.0960216176304254</v>
      </c>
      <c r="BT104" s="119">
        <v>1.1345183673050663</v>
      </c>
      <c r="BU104" s="119">
        <v>1.1372684350496942</v>
      </c>
      <c r="BV104" s="119">
        <v>1.094919512355097</v>
      </c>
      <c r="BW104" s="119">
        <v>1.2106948701736191</v>
      </c>
      <c r="BX104" s="119">
        <v>1.4036628424883326</v>
      </c>
      <c r="BY104" s="119">
        <v>1.1488265285843293</v>
      </c>
      <c r="BZ104" s="119">
        <v>1.1437146598926489</v>
      </c>
      <c r="CA104" s="119">
        <v>1.1853059939926742</v>
      </c>
      <c r="CB104" s="119">
        <v>1.1442635286259839</v>
      </c>
      <c r="CC104" s="119">
        <v>1.1075915863078469</v>
      </c>
      <c r="CD104" s="119">
        <v>1.1576993561170958</v>
      </c>
      <c r="CE104" s="119">
        <v>1.2105591533419455</v>
      </c>
      <c r="CF104" s="119">
        <v>1.1500449656094081</v>
      </c>
      <c r="CG104" s="119">
        <v>1.1228590803296259</v>
      </c>
      <c r="CH104" s="119">
        <v>1.1401925709554954</v>
      </c>
      <c r="CI104" s="119">
        <v>1.1600035067899497</v>
      </c>
      <c r="CJ104" s="119">
        <v>1.1908422623031627</v>
      </c>
      <c r="CK104" s="119">
        <v>1.1741073235657102</v>
      </c>
      <c r="CL104" s="119">
        <v>1.1979858772137628</v>
      </c>
      <c r="CM104" s="119">
        <v>1.137257897966246</v>
      </c>
      <c r="CN104" s="119">
        <v>1.1630846948503828</v>
      </c>
      <c r="CO104" s="119">
        <v>1.1837564647504173</v>
      </c>
      <c r="CP104" s="119">
        <v>1.1846738734354865</v>
      </c>
      <c r="CQ104" s="119">
        <v>1.2320381099342232</v>
      </c>
    </row>
    <row r="105" spans="1:96" x14ac:dyDescent="0.3">
      <c r="A105" s="254"/>
      <c r="B105" s="59" t="s">
        <v>83</v>
      </c>
      <c r="C105" s="119">
        <v>1</v>
      </c>
      <c r="D105" s="119">
        <v>1</v>
      </c>
      <c r="E105" s="119">
        <v>1</v>
      </c>
      <c r="F105" s="119">
        <v>1</v>
      </c>
      <c r="G105" s="119">
        <v>1</v>
      </c>
      <c r="H105" s="119">
        <v>1</v>
      </c>
      <c r="I105" s="119">
        <v>1</v>
      </c>
      <c r="J105" s="119">
        <v>1</v>
      </c>
      <c r="K105" s="119">
        <v>1</v>
      </c>
      <c r="L105" s="119">
        <v>1</v>
      </c>
      <c r="M105" s="119">
        <v>1</v>
      </c>
      <c r="N105" s="119">
        <v>1</v>
      </c>
      <c r="O105" s="119">
        <v>1</v>
      </c>
      <c r="P105" s="119">
        <v>1</v>
      </c>
      <c r="Q105" s="119">
        <v>1</v>
      </c>
      <c r="R105" s="119">
        <v>1</v>
      </c>
      <c r="S105" s="119">
        <v>1</v>
      </c>
      <c r="T105" s="119">
        <v>1</v>
      </c>
      <c r="U105" s="119">
        <v>1</v>
      </c>
      <c r="V105" s="119">
        <v>1</v>
      </c>
      <c r="W105" s="119">
        <v>1</v>
      </c>
      <c r="X105" s="119">
        <v>1</v>
      </c>
      <c r="Y105" s="119">
        <v>1</v>
      </c>
      <c r="Z105" s="119">
        <v>1</v>
      </c>
      <c r="AA105" s="119">
        <v>1</v>
      </c>
      <c r="AB105" s="119">
        <v>1</v>
      </c>
      <c r="AC105" s="119">
        <v>1</v>
      </c>
      <c r="AD105" s="119">
        <v>1</v>
      </c>
      <c r="AE105" s="119">
        <v>1</v>
      </c>
      <c r="AF105" s="119">
        <v>1</v>
      </c>
      <c r="AG105" s="119">
        <v>1</v>
      </c>
      <c r="AH105" s="119">
        <v>1</v>
      </c>
      <c r="AI105" s="119">
        <v>1</v>
      </c>
      <c r="AJ105" s="119">
        <v>1</v>
      </c>
      <c r="AK105" s="119">
        <v>1</v>
      </c>
      <c r="AL105" s="119">
        <v>1</v>
      </c>
      <c r="AM105" s="119">
        <v>1</v>
      </c>
      <c r="AN105" s="119">
        <v>1</v>
      </c>
      <c r="AO105" s="119">
        <v>1</v>
      </c>
      <c r="AP105" s="119">
        <v>1</v>
      </c>
      <c r="AQ105" s="119">
        <v>1</v>
      </c>
      <c r="AR105" s="119">
        <v>1</v>
      </c>
      <c r="AS105" s="119">
        <v>1</v>
      </c>
      <c r="AT105" s="119">
        <v>1</v>
      </c>
      <c r="AU105" s="119">
        <v>1</v>
      </c>
      <c r="AV105" s="119">
        <v>1</v>
      </c>
      <c r="AW105" s="119">
        <v>1</v>
      </c>
      <c r="AX105" s="119">
        <v>1</v>
      </c>
      <c r="AY105" s="119">
        <v>1</v>
      </c>
      <c r="AZ105" s="119">
        <v>1</v>
      </c>
      <c r="BA105" s="119">
        <v>1</v>
      </c>
      <c r="BB105" s="119">
        <v>1</v>
      </c>
      <c r="BC105" s="119">
        <v>1</v>
      </c>
      <c r="BD105" s="119">
        <v>1</v>
      </c>
      <c r="BE105" s="119">
        <v>1</v>
      </c>
      <c r="BF105" s="119">
        <v>1</v>
      </c>
      <c r="BG105" s="119">
        <v>1</v>
      </c>
      <c r="BH105" s="119">
        <v>1</v>
      </c>
      <c r="BI105" s="119">
        <v>1</v>
      </c>
      <c r="BJ105" s="119">
        <v>1</v>
      </c>
      <c r="BK105" s="119">
        <v>1</v>
      </c>
      <c r="BL105" s="119">
        <v>1</v>
      </c>
      <c r="BM105" s="119">
        <v>1</v>
      </c>
      <c r="BN105" s="119">
        <v>1</v>
      </c>
      <c r="BO105" s="119">
        <v>1</v>
      </c>
      <c r="BP105" s="119">
        <v>1</v>
      </c>
      <c r="BQ105" s="119">
        <v>1</v>
      </c>
      <c r="BR105" s="119">
        <v>1</v>
      </c>
      <c r="BS105" s="119">
        <v>1</v>
      </c>
      <c r="BT105" s="119">
        <v>1</v>
      </c>
      <c r="BU105" s="119">
        <v>1</v>
      </c>
      <c r="BV105" s="119">
        <v>1</v>
      </c>
      <c r="BW105" s="119">
        <v>1</v>
      </c>
      <c r="BX105" s="119">
        <v>1</v>
      </c>
      <c r="BY105" s="119">
        <v>1</v>
      </c>
      <c r="BZ105" s="119">
        <v>1</v>
      </c>
      <c r="CA105" s="119">
        <v>1</v>
      </c>
      <c r="CB105" s="119">
        <v>1</v>
      </c>
      <c r="CC105" s="119">
        <v>1</v>
      </c>
      <c r="CD105" s="119">
        <v>1</v>
      </c>
      <c r="CE105" s="119">
        <v>1</v>
      </c>
      <c r="CF105" s="119">
        <v>1</v>
      </c>
      <c r="CG105" s="119">
        <v>1</v>
      </c>
      <c r="CH105" s="119">
        <v>1</v>
      </c>
      <c r="CI105" s="119">
        <v>1</v>
      </c>
      <c r="CJ105" s="119">
        <v>1</v>
      </c>
      <c r="CK105" s="119">
        <v>1</v>
      </c>
      <c r="CL105" s="119">
        <v>1</v>
      </c>
      <c r="CM105" s="119">
        <v>1</v>
      </c>
      <c r="CN105" s="119">
        <v>1</v>
      </c>
      <c r="CO105" s="119">
        <v>1</v>
      </c>
      <c r="CP105" s="119">
        <v>1</v>
      </c>
      <c r="CQ105" s="119">
        <v>1</v>
      </c>
    </row>
    <row r="106" spans="1:96" x14ac:dyDescent="0.3">
      <c r="A106" s="255"/>
      <c r="B106" s="59" t="s">
        <v>84</v>
      </c>
      <c r="C106" s="119">
        <v>1</v>
      </c>
      <c r="D106" s="119">
        <v>1</v>
      </c>
      <c r="E106" s="119">
        <v>1</v>
      </c>
      <c r="F106" s="119">
        <v>1</v>
      </c>
      <c r="G106" s="119">
        <v>1</v>
      </c>
      <c r="H106" s="119">
        <v>1</v>
      </c>
      <c r="I106" s="119">
        <v>1</v>
      </c>
      <c r="J106" s="119">
        <v>1</v>
      </c>
      <c r="K106" s="119">
        <v>1</v>
      </c>
      <c r="L106" s="119">
        <v>1</v>
      </c>
      <c r="M106" s="119">
        <v>1</v>
      </c>
      <c r="N106" s="119">
        <v>1</v>
      </c>
      <c r="O106" s="119">
        <v>1</v>
      </c>
      <c r="P106" s="119">
        <v>1</v>
      </c>
      <c r="Q106" s="119">
        <v>1</v>
      </c>
      <c r="R106" s="119">
        <v>1</v>
      </c>
      <c r="S106" s="119">
        <v>1</v>
      </c>
      <c r="T106" s="119">
        <v>1</v>
      </c>
      <c r="U106" s="119">
        <v>1</v>
      </c>
      <c r="V106" s="119">
        <v>1</v>
      </c>
      <c r="W106" s="119">
        <v>1</v>
      </c>
      <c r="X106" s="119">
        <v>1</v>
      </c>
      <c r="Y106" s="119">
        <v>1</v>
      </c>
      <c r="Z106" s="119">
        <v>1</v>
      </c>
      <c r="AA106" s="119">
        <v>1</v>
      </c>
      <c r="AB106" s="119">
        <v>1</v>
      </c>
      <c r="AC106" s="119">
        <v>1</v>
      </c>
      <c r="AD106" s="119">
        <v>1</v>
      </c>
      <c r="AE106" s="119">
        <v>1</v>
      </c>
      <c r="AF106" s="119">
        <v>1</v>
      </c>
      <c r="AG106" s="119">
        <v>1</v>
      </c>
      <c r="AH106" s="119">
        <v>1</v>
      </c>
      <c r="AI106" s="119">
        <v>1</v>
      </c>
      <c r="AJ106" s="119">
        <v>1</v>
      </c>
      <c r="AK106" s="119">
        <v>1</v>
      </c>
      <c r="AL106" s="119">
        <v>1</v>
      </c>
      <c r="AM106" s="119">
        <v>1</v>
      </c>
      <c r="AN106" s="119">
        <v>1</v>
      </c>
      <c r="AO106" s="119">
        <v>1</v>
      </c>
      <c r="AP106" s="119">
        <v>1</v>
      </c>
      <c r="AQ106" s="119">
        <v>1</v>
      </c>
      <c r="AR106" s="119">
        <v>1</v>
      </c>
      <c r="AS106" s="119">
        <v>1</v>
      </c>
      <c r="AT106" s="119">
        <v>1</v>
      </c>
      <c r="AU106" s="119">
        <v>1</v>
      </c>
      <c r="AV106" s="119">
        <v>1</v>
      </c>
      <c r="AW106" s="119">
        <v>1</v>
      </c>
      <c r="AX106" s="119">
        <v>1</v>
      </c>
      <c r="AY106" s="119">
        <v>1</v>
      </c>
      <c r="AZ106" s="119">
        <v>1</v>
      </c>
      <c r="BA106" s="119">
        <v>1</v>
      </c>
      <c r="BB106" s="119">
        <v>1</v>
      </c>
      <c r="BC106" s="119">
        <v>1</v>
      </c>
      <c r="BD106" s="119">
        <v>1</v>
      </c>
      <c r="BE106" s="119">
        <v>1</v>
      </c>
      <c r="BF106" s="119">
        <v>1</v>
      </c>
      <c r="BG106" s="119">
        <v>1</v>
      </c>
      <c r="BH106" s="119">
        <v>1</v>
      </c>
      <c r="BI106" s="119">
        <v>1</v>
      </c>
      <c r="BJ106" s="119">
        <v>1</v>
      </c>
      <c r="BK106" s="119">
        <v>1</v>
      </c>
      <c r="BL106" s="119">
        <v>1</v>
      </c>
      <c r="BM106" s="119">
        <v>1</v>
      </c>
      <c r="BN106" s="119">
        <v>1</v>
      </c>
      <c r="BO106" s="119">
        <v>1</v>
      </c>
      <c r="BP106" s="119">
        <v>1</v>
      </c>
      <c r="BQ106" s="119">
        <v>1</v>
      </c>
      <c r="BR106" s="119">
        <v>1</v>
      </c>
      <c r="BS106" s="119">
        <v>1</v>
      </c>
      <c r="BT106" s="119">
        <v>1</v>
      </c>
      <c r="BU106" s="119">
        <v>1</v>
      </c>
      <c r="BV106" s="119">
        <v>1</v>
      </c>
      <c r="BW106" s="119">
        <v>1</v>
      </c>
      <c r="BX106" s="119">
        <v>1</v>
      </c>
      <c r="BY106" s="119">
        <v>1</v>
      </c>
      <c r="BZ106" s="119">
        <v>1</v>
      </c>
      <c r="CA106" s="119">
        <v>1</v>
      </c>
      <c r="CB106" s="119">
        <v>1</v>
      </c>
      <c r="CC106" s="119">
        <v>1</v>
      </c>
      <c r="CD106" s="119">
        <v>1</v>
      </c>
      <c r="CE106" s="119">
        <v>1</v>
      </c>
      <c r="CF106" s="119">
        <v>1</v>
      </c>
      <c r="CG106" s="119">
        <v>1</v>
      </c>
      <c r="CH106" s="119">
        <v>1</v>
      </c>
      <c r="CI106" s="119">
        <v>1</v>
      </c>
      <c r="CJ106" s="119">
        <v>1</v>
      </c>
      <c r="CK106" s="119">
        <v>1</v>
      </c>
      <c r="CL106" s="119">
        <v>1</v>
      </c>
      <c r="CM106" s="119">
        <v>1</v>
      </c>
      <c r="CN106" s="119">
        <v>1</v>
      </c>
      <c r="CO106" s="119">
        <v>1</v>
      </c>
      <c r="CP106" s="119">
        <v>1</v>
      </c>
      <c r="CQ106" s="119">
        <v>1</v>
      </c>
    </row>
    <row r="107" spans="1:96" x14ac:dyDescent="0.3">
      <c r="A107" s="253" t="s">
        <v>19</v>
      </c>
      <c r="B107" s="59" t="s">
        <v>72</v>
      </c>
      <c r="C107" s="119">
        <v>1.0088672299300931</v>
      </c>
      <c r="D107" s="119">
        <v>1.0557696643055443</v>
      </c>
      <c r="E107" s="119">
        <v>1.0069387704399333</v>
      </c>
      <c r="F107" s="119">
        <v>0.97769832678073121</v>
      </c>
      <c r="G107" s="119">
        <v>1.0036864352898769</v>
      </c>
      <c r="H107" s="119">
        <v>1.0212684364570395</v>
      </c>
      <c r="I107" s="119">
        <v>0.98179381696421775</v>
      </c>
      <c r="J107" s="119">
        <v>0.9949549072832311</v>
      </c>
      <c r="K107" s="119">
        <v>0.97089832166317502</v>
      </c>
      <c r="L107" s="119">
        <v>0.99807603898283137</v>
      </c>
      <c r="M107" s="119">
        <v>0.9533265429341653</v>
      </c>
      <c r="N107" s="119">
        <v>1.0305072571645066</v>
      </c>
      <c r="O107" s="119">
        <v>1.0163490930552848</v>
      </c>
      <c r="P107" s="119">
        <v>0.98685601707033488</v>
      </c>
      <c r="Q107" s="119">
        <v>0.98577047346115998</v>
      </c>
      <c r="R107" s="119">
        <v>0.98997781353427028</v>
      </c>
      <c r="S107" s="119">
        <v>0.96527238679855143</v>
      </c>
      <c r="T107" s="119">
        <v>1.0326294811558934</v>
      </c>
      <c r="U107" s="119">
        <v>0.96276542344040483</v>
      </c>
      <c r="V107" s="119">
        <v>0.99521995502822358</v>
      </c>
      <c r="W107" s="119">
        <v>0.98239568820300238</v>
      </c>
      <c r="X107" s="119">
        <v>0.99120683491822614</v>
      </c>
      <c r="Y107" s="119">
        <v>0.97846378728955996</v>
      </c>
      <c r="Z107" s="119">
        <v>0.97516639134588512</v>
      </c>
      <c r="AA107" s="119">
        <v>0.98172188801109372</v>
      </c>
      <c r="AB107" s="119">
        <v>0.98004960617696013</v>
      </c>
      <c r="AC107" s="119">
        <v>0.99514001844281208</v>
      </c>
      <c r="AD107" s="119">
        <v>1.0116246026709133</v>
      </c>
      <c r="AE107" s="119">
        <v>0.9775127573270751</v>
      </c>
      <c r="AF107" s="119">
        <v>0.97550287839884564</v>
      </c>
      <c r="AG107" s="119">
        <v>0.97236295745427614</v>
      </c>
      <c r="AH107" s="119">
        <v>0.9925785213564603</v>
      </c>
      <c r="AI107" s="119">
        <v>0.95998656073984712</v>
      </c>
      <c r="AJ107" s="119">
        <v>0.94666564317297219</v>
      </c>
      <c r="AK107" s="119">
        <v>0.95718719276347708</v>
      </c>
      <c r="AL107" s="119">
        <v>0.98461684151529383</v>
      </c>
      <c r="AM107" s="119">
        <v>0.97305611937625214</v>
      </c>
      <c r="AN107" s="119">
        <v>0.95908949867021487</v>
      </c>
      <c r="AO107" s="119">
        <v>0.96583835384382832</v>
      </c>
      <c r="AP107" s="119">
        <v>0.97013482825900743</v>
      </c>
      <c r="AQ107" s="119">
        <v>0.96431871828769467</v>
      </c>
      <c r="AR107" s="119">
        <v>0.96344828761872148</v>
      </c>
      <c r="AS107" s="119">
        <v>0.94792771168342715</v>
      </c>
      <c r="AT107" s="119">
        <v>0.97700569673108395</v>
      </c>
      <c r="AU107" s="119">
        <v>0.97193964859600435</v>
      </c>
      <c r="AV107" s="119">
        <v>0.94406823271762452</v>
      </c>
      <c r="AW107" s="119">
        <v>0.94497047834619796</v>
      </c>
      <c r="AX107" s="119">
        <v>0.91603284817618291</v>
      </c>
      <c r="AY107" s="119">
        <v>0.93768562324019755</v>
      </c>
      <c r="AZ107" s="119">
        <v>0.97579140786573193</v>
      </c>
      <c r="BA107" s="119">
        <v>0.95809752425212646</v>
      </c>
      <c r="BB107" s="119">
        <v>0.94907420029349077</v>
      </c>
      <c r="BC107" s="119">
        <v>0.96098258439724582</v>
      </c>
      <c r="BD107" s="119">
        <v>0.96539478817609092</v>
      </c>
      <c r="BE107" s="119">
        <v>0.95405775876158805</v>
      </c>
      <c r="BF107" s="119">
        <v>0.9398893409790432</v>
      </c>
      <c r="BG107" s="119">
        <v>0.95059581503841006</v>
      </c>
      <c r="BH107" s="119">
        <v>0.97100014412006241</v>
      </c>
      <c r="BI107" s="119">
        <v>0.91430028537912589</v>
      </c>
      <c r="BJ107" s="119">
        <v>0.92538521520789718</v>
      </c>
      <c r="BK107" s="119">
        <v>0.90062008774622659</v>
      </c>
      <c r="BL107" s="119">
        <v>0.94286553999685996</v>
      </c>
      <c r="BM107" s="119">
        <v>0.89559565167673139</v>
      </c>
      <c r="BN107" s="119">
        <v>0.88058880553744112</v>
      </c>
      <c r="BO107" s="119">
        <v>0.93433098030153483</v>
      </c>
      <c r="BP107" s="119">
        <v>0.93608173070695289</v>
      </c>
      <c r="BQ107" s="119">
        <v>0.92531180479566666</v>
      </c>
      <c r="BR107" s="119">
        <v>0.95850259702088525</v>
      </c>
      <c r="BS107" s="119">
        <v>0.93213732673961613</v>
      </c>
      <c r="BT107" s="119">
        <v>0.91539559197126474</v>
      </c>
      <c r="BU107" s="119">
        <v>0.91098503795857955</v>
      </c>
      <c r="BV107" s="119">
        <v>0.89999535619876392</v>
      </c>
      <c r="BW107" s="119">
        <v>0.91142190103719878</v>
      </c>
      <c r="BX107" s="119">
        <v>0.89052473068041982</v>
      </c>
      <c r="BY107" s="119">
        <v>0.90762801325223319</v>
      </c>
      <c r="BZ107" s="119">
        <v>0.91013241405266598</v>
      </c>
      <c r="CA107" s="119">
        <v>0.94944544556615451</v>
      </c>
      <c r="CB107" s="119">
        <v>0.92026145919854041</v>
      </c>
      <c r="CC107" s="119">
        <v>0.89374464294240741</v>
      </c>
      <c r="CD107" s="119">
        <v>0.91352615664473447</v>
      </c>
      <c r="CE107" s="119">
        <v>0.92047364500162165</v>
      </c>
      <c r="CF107" s="119">
        <v>0.92890193785133024</v>
      </c>
      <c r="CG107" s="119">
        <v>0.89917102490258283</v>
      </c>
      <c r="CH107" s="119">
        <v>0.92220383027209962</v>
      </c>
      <c r="CI107" s="119">
        <v>0.91548092560143546</v>
      </c>
      <c r="CJ107" s="119">
        <v>0.93396027874994658</v>
      </c>
      <c r="CK107" s="119">
        <v>0.88177768029810411</v>
      </c>
      <c r="CL107" s="119">
        <v>0.91524575820549225</v>
      </c>
      <c r="CM107" s="119">
        <v>0.88953813108737456</v>
      </c>
      <c r="CN107" s="119">
        <v>0.8819786475387561</v>
      </c>
      <c r="CO107" s="119">
        <v>0.89539236458571658</v>
      </c>
      <c r="CP107" s="119">
        <v>0.89378774332711963</v>
      </c>
      <c r="CQ107" s="119">
        <v>0.88381256823506116</v>
      </c>
    </row>
    <row r="108" spans="1:96" x14ac:dyDescent="0.3">
      <c r="A108" s="254"/>
      <c r="B108" s="59" t="s">
        <v>73</v>
      </c>
      <c r="C108" s="119">
        <v>1.0006508992175691</v>
      </c>
      <c r="D108" s="119">
        <v>0.99526347113371627</v>
      </c>
      <c r="E108" s="119">
        <v>0.99135426069501331</v>
      </c>
      <c r="F108" s="119">
        <v>1.0154563203828428</v>
      </c>
      <c r="G108" s="119">
        <v>0.99418758006437558</v>
      </c>
      <c r="H108" s="119">
        <v>1.0068021374158123</v>
      </c>
      <c r="I108" s="119">
        <v>1.0053964420645096</v>
      </c>
      <c r="J108" s="119">
        <v>0.99602920488452873</v>
      </c>
      <c r="K108" s="119">
        <v>0.99847833238041139</v>
      </c>
      <c r="L108" s="119">
        <v>0.99427458508506561</v>
      </c>
      <c r="M108" s="119">
        <v>0.99078360617813943</v>
      </c>
      <c r="N108" s="119">
        <v>1.0211503085243665</v>
      </c>
      <c r="O108" s="119">
        <v>1.0147343252757139</v>
      </c>
      <c r="P108" s="119">
        <v>1.0138357930975292</v>
      </c>
      <c r="Q108" s="119">
        <v>1.0000175948580063</v>
      </c>
      <c r="R108" s="119">
        <v>1.0109819057075253</v>
      </c>
      <c r="S108" s="119">
        <v>1.0109294188749283</v>
      </c>
      <c r="T108" s="119">
        <v>0.99344355618351132</v>
      </c>
      <c r="U108" s="119">
        <v>1.011138277539543</v>
      </c>
      <c r="V108" s="119">
        <v>1.0076602071015648</v>
      </c>
      <c r="W108" s="119">
        <v>1.01025581794959</v>
      </c>
      <c r="X108" s="119">
        <v>0.99614857601734252</v>
      </c>
      <c r="Y108" s="119">
        <v>0.99884422327415412</v>
      </c>
      <c r="Z108" s="119">
        <v>1.0156728834567079</v>
      </c>
      <c r="AA108" s="119">
        <v>1.0068136735754087</v>
      </c>
      <c r="AB108" s="119">
        <v>1.0136578752587035</v>
      </c>
      <c r="AC108" s="119">
        <v>1.0055406191178919</v>
      </c>
      <c r="AD108" s="119">
        <v>0.98849265222591387</v>
      </c>
      <c r="AE108" s="119">
        <v>1.0113686051208903</v>
      </c>
      <c r="AF108" s="119">
        <v>1.0071659122739094</v>
      </c>
      <c r="AG108" s="119">
        <v>1.0200690490566158</v>
      </c>
      <c r="AH108" s="119">
        <v>1.0093339258259586</v>
      </c>
      <c r="AI108" s="119">
        <v>0.99032911102288756</v>
      </c>
      <c r="AJ108" s="119">
        <v>0.99895975690456773</v>
      </c>
      <c r="AK108" s="119">
        <v>0.9873584269721436</v>
      </c>
      <c r="AL108" s="119">
        <v>0.99132921500910431</v>
      </c>
      <c r="AM108" s="119">
        <v>1.0042163663687782</v>
      </c>
      <c r="AN108" s="119">
        <v>1.0119208376356497</v>
      </c>
      <c r="AO108" s="119">
        <v>1.0032019170395283</v>
      </c>
      <c r="AP108" s="119">
        <v>1.0044332549266202</v>
      </c>
      <c r="AQ108" s="119">
        <v>0.99403684495630829</v>
      </c>
      <c r="AR108" s="119">
        <v>1.0093120234608102</v>
      </c>
      <c r="AS108" s="119">
        <v>0.99358720542946988</v>
      </c>
      <c r="AT108" s="119">
        <v>1.0097807163376333</v>
      </c>
      <c r="AU108" s="119">
        <v>1.0139654047433841</v>
      </c>
      <c r="AV108" s="119">
        <v>1.003865840396023</v>
      </c>
      <c r="AW108" s="119">
        <v>1.0110316424167967</v>
      </c>
      <c r="AX108" s="119">
        <v>1.0012397154041048</v>
      </c>
      <c r="AY108" s="119">
        <v>1.0111581520154884</v>
      </c>
      <c r="AZ108" s="119">
        <v>1.0224016377331218</v>
      </c>
      <c r="BA108" s="119">
        <v>1.017713045054542</v>
      </c>
      <c r="BB108" s="119">
        <v>1.0168908364293814</v>
      </c>
      <c r="BC108" s="119">
        <v>1.0113512572716152</v>
      </c>
      <c r="BD108" s="119">
        <v>1.0154687642704827</v>
      </c>
      <c r="BE108" s="119">
        <v>0.99696463290684956</v>
      </c>
      <c r="BF108" s="119">
        <v>1.0001024657879483</v>
      </c>
      <c r="BG108" s="119">
        <v>1.0180087135360927</v>
      </c>
      <c r="BH108" s="119">
        <v>1.0196486978624453</v>
      </c>
      <c r="BI108" s="119">
        <v>0.99501919749569012</v>
      </c>
      <c r="BJ108" s="119">
        <v>1.0027519099141353</v>
      </c>
      <c r="BK108" s="119">
        <v>1.0081648396947567</v>
      </c>
      <c r="BL108" s="119">
        <v>0.98197156011720665</v>
      </c>
      <c r="BM108" s="119">
        <v>1.0088870736012869</v>
      </c>
      <c r="BN108" s="119">
        <v>1.021733891754649</v>
      </c>
      <c r="BO108" s="119">
        <v>0.99456853762651543</v>
      </c>
      <c r="BP108" s="119">
        <v>1.0114240621535651</v>
      </c>
      <c r="BQ108" s="119">
        <v>1.0156126745437781</v>
      </c>
      <c r="BR108" s="119">
        <v>1.0145587214862875</v>
      </c>
      <c r="BS108" s="119">
        <v>1.0158432791823486</v>
      </c>
      <c r="BT108" s="119">
        <v>0.99008923915408498</v>
      </c>
      <c r="BU108" s="119">
        <v>1.0373929372852408</v>
      </c>
      <c r="BV108" s="119">
        <v>1.0019438947884167</v>
      </c>
      <c r="BW108" s="119">
        <v>1.0205524206709169</v>
      </c>
      <c r="BX108" s="119">
        <v>1.0042947677461043</v>
      </c>
      <c r="BY108" s="119">
        <v>1.0138003200111734</v>
      </c>
      <c r="BZ108" s="119">
        <v>0.9977848905065877</v>
      </c>
      <c r="CA108" s="119">
        <v>0.98466463464632958</v>
      </c>
      <c r="CB108" s="119">
        <v>0.99163398981893291</v>
      </c>
      <c r="CC108" s="119">
        <v>1.0106132338475473</v>
      </c>
      <c r="CD108" s="119">
        <v>1.0161522447383426</v>
      </c>
      <c r="CE108" s="119">
        <v>1.0047080115482123</v>
      </c>
      <c r="CF108" s="119">
        <v>1.0158835674859574</v>
      </c>
      <c r="CG108" s="119">
        <v>1.0097152493223212</v>
      </c>
      <c r="CH108" s="119">
        <v>0.99901876409416668</v>
      </c>
      <c r="CI108" s="119">
        <v>0.98638141966654824</v>
      </c>
      <c r="CJ108" s="119">
        <v>1.0087960683083925</v>
      </c>
      <c r="CK108" s="119">
        <v>1.0028540564257138</v>
      </c>
      <c r="CL108" s="119">
        <v>1.0172272765325958</v>
      </c>
      <c r="CM108" s="119">
        <v>0.98332338388648299</v>
      </c>
      <c r="CN108" s="119">
        <v>1.0032029806877103</v>
      </c>
      <c r="CO108" s="119">
        <v>0.99539375437630284</v>
      </c>
      <c r="CP108" s="119">
        <v>1.0117667034461935</v>
      </c>
      <c r="CQ108" s="119">
        <v>1.0064727290030653</v>
      </c>
    </row>
    <row r="109" spans="1:96" x14ac:dyDescent="0.3">
      <c r="A109" s="254"/>
      <c r="B109" s="59" t="s">
        <v>74</v>
      </c>
      <c r="C109" s="119">
        <v>1.0433711683865179</v>
      </c>
      <c r="D109" s="119">
        <v>1.0646090516783706</v>
      </c>
      <c r="E109" s="119">
        <v>0.9373434656788393</v>
      </c>
      <c r="F109" s="119">
        <v>1.0443512076231174</v>
      </c>
      <c r="G109" s="119">
        <v>1.0114786525223876</v>
      </c>
      <c r="H109" s="119">
        <v>1.023930164644711</v>
      </c>
      <c r="I109" s="119">
        <v>0.97354926336610337</v>
      </c>
      <c r="J109" s="119">
        <v>1.000372078572572</v>
      </c>
      <c r="K109" s="119">
        <v>0.75587485642732233</v>
      </c>
      <c r="L109" s="119">
        <v>1</v>
      </c>
      <c r="M109" s="119">
        <v>1</v>
      </c>
      <c r="N109" s="119">
        <v>1</v>
      </c>
      <c r="O109" s="119">
        <v>1</v>
      </c>
      <c r="P109" s="119">
        <v>1</v>
      </c>
      <c r="Q109" s="119">
        <v>1</v>
      </c>
      <c r="R109" s="119">
        <v>1</v>
      </c>
      <c r="S109" s="119">
        <v>1</v>
      </c>
      <c r="T109" s="119">
        <v>1</v>
      </c>
      <c r="U109" s="119">
        <v>1</v>
      </c>
      <c r="V109" s="119">
        <v>1</v>
      </c>
      <c r="W109" s="119">
        <v>1</v>
      </c>
      <c r="X109" s="119">
        <v>1</v>
      </c>
      <c r="Y109" s="119">
        <v>1</v>
      </c>
      <c r="Z109" s="119">
        <v>1</v>
      </c>
      <c r="AA109" s="119">
        <v>1</v>
      </c>
      <c r="AB109" s="119">
        <v>1</v>
      </c>
      <c r="AC109" s="119">
        <v>1</v>
      </c>
      <c r="AD109" s="119">
        <v>1</v>
      </c>
      <c r="AE109" s="119">
        <v>1</v>
      </c>
      <c r="AF109" s="119">
        <v>1</v>
      </c>
      <c r="AG109" s="119">
        <v>1</v>
      </c>
      <c r="AH109" s="119">
        <v>1</v>
      </c>
      <c r="AI109" s="119">
        <v>1</v>
      </c>
      <c r="AJ109" s="119">
        <v>1</v>
      </c>
      <c r="AK109" s="119">
        <v>1</v>
      </c>
      <c r="AL109" s="119">
        <v>1</v>
      </c>
      <c r="AM109" s="119">
        <v>1</v>
      </c>
      <c r="AN109" s="119">
        <v>1</v>
      </c>
      <c r="AO109" s="119">
        <v>1</v>
      </c>
      <c r="AP109" s="119">
        <v>1</v>
      </c>
      <c r="AQ109" s="119">
        <v>1</v>
      </c>
      <c r="AR109" s="119">
        <v>1</v>
      </c>
      <c r="AS109" s="119">
        <v>1</v>
      </c>
      <c r="AT109" s="119">
        <v>1</v>
      </c>
      <c r="AU109" s="119">
        <v>1</v>
      </c>
      <c r="AV109" s="119">
        <v>1</v>
      </c>
      <c r="AW109" s="119">
        <v>1</v>
      </c>
      <c r="AX109" s="119">
        <v>1</v>
      </c>
      <c r="AY109" s="119">
        <v>1</v>
      </c>
      <c r="AZ109" s="119">
        <v>1</v>
      </c>
      <c r="BA109" s="119">
        <v>1</v>
      </c>
      <c r="BB109" s="119">
        <v>1</v>
      </c>
      <c r="BC109" s="119">
        <v>1</v>
      </c>
      <c r="BD109" s="119">
        <v>1</v>
      </c>
      <c r="BE109" s="119">
        <v>1</v>
      </c>
      <c r="BF109" s="119">
        <v>1</v>
      </c>
      <c r="BG109" s="119">
        <v>1</v>
      </c>
      <c r="BH109" s="119">
        <v>1</v>
      </c>
      <c r="BI109" s="119">
        <v>1</v>
      </c>
      <c r="BJ109" s="119">
        <v>1</v>
      </c>
      <c r="BK109" s="119">
        <v>1</v>
      </c>
      <c r="BL109" s="119">
        <v>1</v>
      </c>
      <c r="BM109" s="119">
        <v>1</v>
      </c>
      <c r="BN109" s="119">
        <v>1</v>
      </c>
      <c r="BO109" s="119">
        <v>1</v>
      </c>
      <c r="BP109" s="119">
        <v>1</v>
      </c>
      <c r="BQ109" s="119">
        <v>1</v>
      </c>
      <c r="BR109" s="119">
        <v>1</v>
      </c>
      <c r="BS109" s="119">
        <v>1</v>
      </c>
      <c r="BT109" s="119">
        <v>1</v>
      </c>
      <c r="BU109" s="119">
        <v>1</v>
      </c>
      <c r="BV109" s="119">
        <v>1</v>
      </c>
      <c r="BW109" s="119">
        <v>1</v>
      </c>
      <c r="BX109" s="119">
        <v>1</v>
      </c>
      <c r="BY109" s="119">
        <v>1</v>
      </c>
      <c r="BZ109" s="119">
        <v>1</v>
      </c>
      <c r="CA109" s="119">
        <v>1</v>
      </c>
      <c r="CB109" s="119">
        <v>1</v>
      </c>
      <c r="CC109" s="119">
        <v>1</v>
      </c>
      <c r="CD109" s="119">
        <v>1</v>
      </c>
      <c r="CE109" s="119">
        <v>1</v>
      </c>
      <c r="CF109" s="119">
        <v>1</v>
      </c>
      <c r="CG109" s="119">
        <v>1</v>
      </c>
      <c r="CH109" s="119">
        <v>1</v>
      </c>
      <c r="CI109" s="119">
        <v>1</v>
      </c>
      <c r="CJ109" s="119">
        <v>1</v>
      </c>
      <c r="CK109" s="119">
        <v>1</v>
      </c>
      <c r="CL109" s="119">
        <v>1</v>
      </c>
      <c r="CM109" s="119">
        <v>1</v>
      </c>
      <c r="CN109" s="119">
        <v>1</v>
      </c>
      <c r="CO109" s="119">
        <v>1</v>
      </c>
      <c r="CP109" s="119">
        <v>1</v>
      </c>
      <c r="CQ109" s="119">
        <v>1</v>
      </c>
      <c r="CR109">
        <v>1</v>
      </c>
    </row>
    <row r="110" spans="1:96" x14ac:dyDescent="0.3">
      <c r="A110" s="254"/>
      <c r="B110" s="59" t="s">
        <v>75</v>
      </c>
      <c r="C110" s="119">
        <v>1.0422009555020397</v>
      </c>
      <c r="D110" s="119">
        <v>1.0269274859265178</v>
      </c>
      <c r="E110" s="119">
        <v>1.0013294796560754</v>
      </c>
      <c r="F110" s="119">
        <v>0.98560812565616829</v>
      </c>
      <c r="G110" s="119">
        <v>1.008644168993174</v>
      </c>
      <c r="H110" s="119">
        <v>0.99564962313172545</v>
      </c>
      <c r="I110" s="119">
        <v>0.99150637425337762</v>
      </c>
      <c r="J110" s="119">
        <v>0.97190654200172599</v>
      </c>
      <c r="K110" s="119">
        <v>0.98846574086936945</v>
      </c>
      <c r="L110" s="119">
        <v>0.99330402951476204</v>
      </c>
      <c r="M110" s="119">
        <v>0.9865400165430771</v>
      </c>
      <c r="N110" s="119">
        <v>1.01338676821381</v>
      </c>
      <c r="O110" s="119">
        <v>1.0183035370815494</v>
      </c>
      <c r="P110" s="119">
        <v>0.99155875526690784</v>
      </c>
      <c r="Q110" s="119">
        <v>0.99218778597107549</v>
      </c>
      <c r="R110" s="119">
        <v>1.010726103399783</v>
      </c>
      <c r="S110" s="119">
        <v>0.99677729427338591</v>
      </c>
      <c r="T110" s="119">
        <v>1.0153880813307232</v>
      </c>
      <c r="U110" s="119">
        <v>0.9687499663164405</v>
      </c>
      <c r="V110" s="119">
        <v>0.98946935468593289</v>
      </c>
      <c r="W110" s="119">
        <v>1.0293777856050135</v>
      </c>
      <c r="X110" s="119">
        <v>1.0084686470347031</v>
      </c>
      <c r="Y110" s="119">
        <v>0.99465300009746282</v>
      </c>
      <c r="Z110" s="119">
        <v>0.99615193665265822</v>
      </c>
      <c r="AA110" s="119">
        <v>1.032600101911247</v>
      </c>
      <c r="AB110" s="119">
        <v>1.0148967816859751</v>
      </c>
      <c r="AC110" s="119">
        <v>0.98733080996590672</v>
      </c>
      <c r="AD110" s="119">
        <v>0.99798317174326834</v>
      </c>
      <c r="AE110" s="119">
        <v>1.0161716094652038</v>
      </c>
      <c r="AF110" s="119">
        <v>1.0635865583068154</v>
      </c>
      <c r="AG110" s="119">
        <v>1.0146074478391074</v>
      </c>
      <c r="AH110" s="119">
        <v>1.0043823996683834</v>
      </c>
      <c r="AI110" s="119">
        <v>1.0289102495198501</v>
      </c>
      <c r="AJ110" s="119">
        <v>0.98817313814612018</v>
      </c>
      <c r="AK110" s="119">
        <v>1.0195494218772096</v>
      </c>
      <c r="AL110" s="119">
        <v>1.0206118887308298</v>
      </c>
      <c r="AM110" s="119">
        <v>0.99367739747609951</v>
      </c>
      <c r="AN110" s="119">
        <v>1.0304417570648967</v>
      </c>
      <c r="AO110" s="119">
        <v>1.0313168980329015</v>
      </c>
      <c r="AP110" s="119">
        <v>1.0562258174937771</v>
      </c>
      <c r="AQ110" s="119">
        <v>1.0218992193518195</v>
      </c>
      <c r="AR110" s="119">
        <v>1.0539296719462168</v>
      </c>
      <c r="AS110" s="119">
        <v>1.0014886405571306</v>
      </c>
      <c r="AT110" s="119">
        <v>1.0064309983920665</v>
      </c>
      <c r="AU110" s="119">
        <v>1.0015619296653495</v>
      </c>
      <c r="AV110" s="119">
        <v>1.0404868988162381</v>
      </c>
      <c r="AW110" s="119">
        <v>1.0247287996058205</v>
      </c>
      <c r="AX110" s="119">
        <v>1.0614905647907396</v>
      </c>
      <c r="AY110" s="119">
        <v>1.0448500531509666</v>
      </c>
      <c r="AZ110" s="119">
        <v>1.0741495174330105</v>
      </c>
      <c r="BA110" s="119">
        <v>1.0392598387053456</v>
      </c>
      <c r="BB110" s="119">
        <v>1.0361322756421716</v>
      </c>
      <c r="BC110" s="119">
        <v>1.0075734695754277</v>
      </c>
      <c r="BD110" s="119">
        <v>1.0580322339315975</v>
      </c>
      <c r="BE110" s="119">
        <v>1.0324132931648262</v>
      </c>
      <c r="BF110" s="119">
        <v>1.0555662000505188</v>
      </c>
      <c r="BG110" s="119">
        <v>1.0180139339962482</v>
      </c>
      <c r="BH110" s="119">
        <v>1.0792876107271969</v>
      </c>
      <c r="BI110" s="119">
        <v>1.0606439208940159</v>
      </c>
      <c r="BJ110" s="119">
        <v>1.0652929895994441</v>
      </c>
      <c r="BK110" s="119">
        <v>1.0434693733630065</v>
      </c>
      <c r="BL110" s="119">
        <v>1.0587649058519097</v>
      </c>
      <c r="BM110" s="119">
        <v>0.99781361060543883</v>
      </c>
      <c r="BN110" s="119">
        <v>1.0797638812641295</v>
      </c>
      <c r="BO110" s="119">
        <v>1.079920229718089</v>
      </c>
      <c r="BP110" s="119">
        <v>1.102923629483477</v>
      </c>
      <c r="BQ110" s="119">
        <v>1.0446623085572104</v>
      </c>
      <c r="BR110" s="119">
        <v>1.0762212826088202</v>
      </c>
      <c r="BS110" s="119">
        <v>1.114728321110773</v>
      </c>
      <c r="BT110" s="119">
        <v>1.0627155809303683</v>
      </c>
      <c r="BU110" s="119">
        <v>1.0584548078167271</v>
      </c>
      <c r="BV110" s="119">
        <v>1.0678213938642775</v>
      </c>
      <c r="BW110" s="119">
        <v>1.0057341812044074</v>
      </c>
      <c r="BX110" s="119">
        <v>1.0586759393960905</v>
      </c>
      <c r="BY110" s="119">
        <v>1.1106179919986043</v>
      </c>
      <c r="BZ110" s="119">
        <v>1.1190553309662747</v>
      </c>
      <c r="CA110" s="119">
        <v>1.068530737609634</v>
      </c>
      <c r="CB110" s="119">
        <v>1.0591489263412879</v>
      </c>
      <c r="CC110" s="119">
        <v>1.0684434846591744</v>
      </c>
      <c r="CD110" s="119">
        <v>1.0847575692137057</v>
      </c>
      <c r="CE110" s="119">
        <v>1.0925781898861653</v>
      </c>
      <c r="CF110" s="119">
        <v>1.0599095403792349</v>
      </c>
      <c r="CG110" s="119">
        <v>1.0932337209763736</v>
      </c>
      <c r="CH110" s="119">
        <v>1.0844904611407631</v>
      </c>
      <c r="CI110" s="119">
        <v>1.0957353689712248</v>
      </c>
      <c r="CJ110" s="119">
        <v>1.121978392798072</v>
      </c>
      <c r="CK110" s="119">
        <v>1.1797390161089292</v>
      </c>
      <c r="CL110" s="119">
        <v>1.1386843504689377</v>
      </c>
      <c r="CM110" s="119">
        <v>1.1338329759136838</v>
      </c>
      <c r="CN110" s="119">
        <v>1.1679922072555489</v>
      </c>
      <c r="CO110" s="119">
        <v>1.0833748630274653</v>
      </c>
      <c r="CP110" s="119">
        <v>1.1893652789480094</v>
      </c>
      <c r="CQ110" s="119">
        <v>1.1434655648400969</v>
      </c>
    </row>
    <row r="111" spans="1:96" x14ac:dyDescent="0.3">
      <c r="A111" s="254"/>
      <c r="B111" s="59" t="s">
        <v>76</v>
      </c>
      <c r="C111" s="119">
        <v>1.027218768749236</v>
      </c>
      <c r="D111" s="119">
        <v>1.0918134234141852</v>
      </c>
      <c r="E111" s="119">
        <v>0.98185246436954343</v>
      </c>
      <c r="F111" s="119">
        <v>0.96415661796643481</v>
      </c>
      <c r="G111" s="119">
        <v>0.95729929790709223</v>
      </c>
      <c r="H111" s="119">
        <v>1.0949820220441409</v>
      </c>
      <c r="I111" s="119">
        <v>1.0177487247254682</v>
      </c>
      <c r="J111" s="119">
        <v>0.96216473317379525</v>
      </c>
      <c r="K111" s="119">
        <v>0.94820631533932398</v>
      </c>
      <c r="L111" s="119">
        <v>0.97142199274350005</v>
      </c>
      <c r="M111" s="119">
        <v>1.0131557005585048</v>
      </c>
      <c r="N111" s="119">
        <v>1.0383879870655754</v>
      </c>
      <c r="O111" s="119">
        <v>1.0144675444806617</v>
      </c>
      <c r="P111" s="119">
        <v>1.0064554206706655</v>
      </c>
      <c r="Q111" s="119">
        <v>1.017948281282582</v>
      </c>
      <c r="R111" s="119">
        <v>1.0483755179812249</v>
      </c>
      <c r="S111" s="119">
        <v>0.9107240342281786</v>
      </c>
      <c r="T111" s="119">
        <v>1.0456100610897767</v>
      </c>
      <c r="U111" s="119">
        <v>1.0332709269716802</v>
      </c>
      <c r="V111" s="119">
        <v>1.0113707879132727</v>
      </c>
      <c r="W111" s="119">
        <v>1.0293595236389521</v>
      </c>
      <c r="X111" s="119">
        <v>0.98511121888324615</v>
      </c>
      <c r="Y111" s="119">
        <v>0.90435664731694643</v>
      </c>
      <c r="Z111" s="119">
        <v>0.93562533577799578</v>
      </c>
      <c r="AA111" s="119">
        <v>1.0218946329071452</v>
      </c>
      <c r="AB111" s="119">
        <v>1.0005095349553879</v>
      </c>
      <c r="AC111" s="119">
        <v>0.99627899837745859</v>
      </c>
      <c r="AD111" s="119">
        <v>0.91805705905193835</v>
      </c>
      <c r="AE111" s="119">
        <v>0.98266228881236151</v>
      </c>
      <c r="AF111" s="119">
        <v>0.99479040474843961</v>
      </c>
      <c r="AG111" s="119">
        <v>0.94114415905312021</v>
      </c>
      <c r="AH111" s="119">
        <v>1.0034959671060153</v>
      </c>
      <c r="AI111" s="119">
        <v>0.94108911686896712</v>
      </c>
      <c r="AJ111" s="119">
        <v>0.91491770526053751</v>
      </c>
      <c r="AK111" s="119">
        <v>1.0002148637857491</v>
      </c>
      <c r="AL111" s="119">
        <v>0.99834834134033901</v>
      </c>
      <c r="AM111" s="119">
        <v>0.97540543242620747</v>
      </c>
      <c r="AN111" s="119">
        <v>0.85347065644584574</v>
      </c>
      <c r="AO111" s="119">
        <v>0.82818166112851721</v>
      </c>
      <c r="AP111" s="119">
        <v>0.91279650804544665</v>
      </c>
      <c r="AQ111" s="119">
        <v>1.0340362828174938</v>
      </c>
      <c r="AR111" s="119">
        <v>0.95708740709494733</v>
      </c>
      <c r="AS111" s="119">
        <v>1.0208443421901376</v>
      </c>
      <c r="AT111" s="119">
        <v>0.97536794447807129</v>
      </c>
      <c r="AU111" s="119">
        <v>0.89660522894093986</v>
      </c>
      <c r="AV111" s="119">
        <v>0.87898427157505721</v>
      </c>
      <c r="AW111" s="119">
        <v>0.98133282222211071</v>
      </c>
      <c r="AX111" s="119">
        <v>0.83195984605101891</v>
      </c>
      <c r="AY111" s="119">
        <v>0.9013629045330277</v>
      </c>
      <c r="AZ111" s="119">
        <v>1.0056241901637855</v>
      </c>
      <c r="BA111" s="119">
        <v>0.95188615961460576</v>
      </c>
      <c r="BB111" s="119">
        <v>0.91056960547295551</v>
      </c>
      <c r="BC111" s="119">
        <v>0.88111196226130062</v>
      </c>
      <c r="BD111" s="119">
        <v>0.89897055224890388</v>
      </c>
      <c r="BE111" s="119">
        <v>0.90530691399365593</v>
      </c>
      <c r="BF111" s="119">
        <v>0.92405926197905019</v>
      </c>
      <c r="BG111" s="119">
        <v>0.93847684932898767</v>
      </c>
      <c r="BH111" s="119">
        <v>0.92322726148069856</v>
      </c>
      <c r="BI111" s="119">
        <v>0.88360548207509149</v>
      </c>
      <c r="BJ111" s="119">
        <v>0.92211523531823414</v>
      </c>
      <c r="BK111" s="119">
        <v>0.89907589520460274</v>
      </c>
      <c r="BL111" s="119">
        <v>0.88920389854191284</v>
      </c>
      <c r="BM111" s="119">
        <v>0.94911947881175096</v>
      </c>
      <c r="BN111" s="119">
        <v>0.86734837661745834</v>
      </c>
      <c r="BO111" s="119">
        <v>0.92405962961893418</v>
      </c>
      <c r="BP111" s="119">
        <v>0.9146820430388658</v>
      </c>
      <c r="BQ111" s="119">
        <v>0.90179785058975681</v>
      </c>
      <c r="BR111" s="119">
        <v>0.91683660075297857</v>
      </c>
      <c r="BS111" s="119">
        <v>0.86520431541862164</v>
      </c>
      <c r="BT111" s="119">
        <v>0.88078352180483876</v>
      </c>
      <c r="BU111" s="119">
        <v>0.86739787626585463</v>
      </c>
      <c r="BV111" s="119">
        <v>0.86183229629882052</v>
      </c>
      <c r="BW111" s="119">
        <v>0.80638596300042586</v>
      </c>
      <c r="BX111" s="119">
        <v>0.84012080584770088</v>
      </c>
      <c r="BY111" s="119">
        <v>0.84723046374302891</v>
      </c>
      <c r="BZ111" s="119">
        <v>0.84792817377824459</v>
      </c>
      <c r="CA111" s="119">
        <v>0.83892362809258991</v>
      </c>
      <c r="CB111" s="119">
        <v>0.84063676623778028</v>
      </c>
      <c r="CC111" s="119">
        <v>0.85593955300021385</v>
      </c>
      <c r="CD111" s="119">
        <v>0.90896579568991187</v>
      </c>
      <c r="CE111" s="119">
        <v>0.92670246834535286</v>
      </c>
      <c r="CF111" s="119">
        <v>0.88284305484118875</v>
      </c>
      <c r="CG111" s="119">
        <v>0.82782164565862248</v>
      </c>
      <c r="CH111" s="119">
        <v>0.87285774686279938</v>
      </c>
      <c r="CI111" s="119">
        <v>0.87020581902371275</v>
      </c>
      <c r="CJ111" s="119">
        <v>0.89350018530303721</v>
      </c>
      <c r="CK111" s="119">
        <v>0.83276992459469257</v>
      </c>
      <c r="CL111" s="119">
        <v>0.84377590681861447</v>
      </c>
      <c r="CM111" s="119">
        <v>0.85966946296503444</v>
      </c>
      <c r="CN111" s="119">
        <v>0.83814695445005916</v>
      </c>
      <c r="CO111" s="119">
        <v>0.8262620582878405</v>
      </c>
      <c r="CP111" s="119">
        <v>0.82092698104159201</v>
      </c>
      <c r="CQ111" s="119">
        <v>0.83543594073155103</v>
      </c>
    </row>
    <row r="112" spans="1:96" x14ac:dyDescent="0.3">
      <c r="A112" s="254"/>
      <c r="B112" s="59" t="s">
        <v>77</v>
      </c>
      <c r="C112" s="119">
        <v>1</v>
      </c>
      <c r="D112" s="119">
        <v>1</v>
      </c>
      <c r="E112" s="119">
        <v>1</v>
      </c>
      <c r="F112" s="119">
        <v>1</v>
      </c>
      <c r="G112" s="119">
        <v>1</v>
      </c>
      <c r="H112" s="119">
        <v>1</v>
      </c>
      <c r="I112" s="119">
        <v>1</v>
      </c>
      <c r="J112" s="119">
        <v>1</v>
      </c>
      <c r="K112" s="119">
        <v>1</v>
      </c>
      <c r="L112" s="119">
        <v>1</v>
      </c>
      <c r="M112" s="119">
        <v>1</v>
      </c>
      <c r="N112" s="119">
        <v>1</v>
      </c>
      <c r="O112" s="119">
        <v>1</v>
      </c>
      <c r="P112" s="119">
        <v>1</v>
      </c>
      <c r="Q112" s="119">
        <v>1</v>
      </c>
      <c r="R112" s="119">
        <v>1</v>
      </c>
      <c r="S112" s="119">
        <v>1</v>
      </c>
      <c r="T112" s="119">
        <v>1</v>
      </c>
      <c r="U112" s="119">
        <v>1</v>
      </c>
      <c r="V112" s="119">
        <v>1</v>
      </c>
      <c r="W112" s="119">
        <v>1</v>
      </c>
      <c r="X112" s="119">
        <v>1</v>
      </c>
      <c r="Y112" s="119">
        <v>1</v>
      </c>
      <c r="Z112" s="119">
        <v>1</v>
      </c>
      <c r="AA112" s="119">
        <v>1</v>
      </c>
      <c r="AB112" s="119">
        <v>1</v>
      </c>
      <c r="AC112" s="119">
        <v>1</v>
      </c>
      <c r="AD112" s="119">
        <v>1</v>
      </c>
      <c r="AE112" s="119">
        <v>1</v>
      </c>
      <c r="AF112" s="119">
        <v>1</v>
      </c>
      <c r="AG112" s="119">
        <v>1</v>
      </c>
      <c r="AH112" s="119">
        <v>1</v>
      </c>
      <c r="AI112" s="119">
        <v>1</v>
      </c>
      <c r="AJ112" s="119">
        <v>1</v>
      </c>
      <c r="AK112" s="119">
        <v>1</v>
      </c>
      <c r="AL112" s="119">
        <v>1</v>
      </c>
      <c r="AM112" s="119">
        <v>1</v>
      </c>
      <c r="AN112" s="119">
        <v>1</v>
      </c>
      <c r="AO112" s="119">
        <v>1</v>
      </c>
      <c r="AP112" s="119">
        <v>1</v>
      </c>
      <c r="AQ112" s="119">
        <v>1</v>
      </c>
      <c r="AR112" s="119">
        <v>1</v>
      </c>
      <c r="AS112" s="119">
        <v>1</v>
      </c>
      <c r="AT112" s="119">
        <v>1</v>
      </c>
      <c r="AU112" s="119">
        <v>1</v>
      </c>
      <c r="AV112" s="119">
        <v>1</v>
      </c>
      <c r="AW112" s="119">
        <v>1</v>
      </c>
      <c r="AX112" s="119">
        <v>1</v>
      </c>
      <c r="AY112" s="119">
        <v>1</v>
      </c>
      <c r="AZ112" s="119">
        <v>1</v>
      </c>
      <c r="BA112" s="119">
        <v>1</v>
      </c>
      <c r="BB112" s="119">
        <v>1</v>
      </c>
      <c r="BC112" s="119">
        <v>1</v>
      </c>
      <c r="BD112" s="119">
        <v>1</v>
      </c>
      <c r="BE112" s="119">
        <v>1</v>
      </c>
      <c r="BF112" s="119">
        <v>1</v>
      </c>
      <c r="BG112" s="119">
        <v>1</v>
      </c>
      <c r="BH112" s="119">
        <v>1</v>
      </c>
      <c r="BI112" s="119">
        <v>1</v>
      </c>
      <c r="BJ112" s="119">
        <v>1</v>
      </c>
      <c r="BK112" s="119">
        <v>1</v>
      </c>
      <c r="BL112" s="119">
        <v>1</v>
      </c>
      <c r="BM112" s="119">
        <v>1</v>
      </c>
      <c r="BN112" s="119">
        <v>1</v>
      </c>
      <c r="BO112" s="119">
        <v>1</v>
      </c>
      <c r="BP112" s="119">
        <v>1</v>
      </c>
      <c r="BQ112" s="119">
        <v>1</v>
      </c>
      <c r="BR112" s="119">
        <v>1</v>
      </c>
      <c r="BS112" s="119">
        <v>1</v>
      </c>
      <c r="BT112" s="119">
        <v>1</v>
      </c>
      <c r="BU112" s="119">
        <v>1</v>
      </c>
      <c r="BV112" s="119">
        <v>1</v>
      </c>
      <c r="BW112" s="119">
        <v>1</v>
      </c>
      <c r="BX112" s="119">
        <v>1</v>
      </c>
      <c r="BY112" s="119">
        <v>1</v>
      </c>
      <c r="BZ112" s="119">
        <v>1</v>
      </c>
      <c r="CA112" s="119">
        <v>1</v>
      </c>
      <c r="CB112" s="119">
        <v>1</v>
      </c>
      <c r="CC112" s="119">
        <v>1</v>
      </c>
      <c r="CD112" s="119">
        <v>1</v>
      </c>
      <c r="CE112" s="119">
        <v>1</v>
      </c>
      <c r="CF112" s="119">
        <v>1</v>
      </c>
      <c r="CG112" s="119">
        <v>1</v>
      </c>
      <c r="CH112" s="119">
        <v>1</v>
      </c>
      <c r="CI112" s="119">
        <v>1</v>
      </c>
      <c r="CJ112" s="119">
        <v>1</v>
      </c>
      <c r="CK112" s="119">
        <v>1</v>
      </c>
      <c r="CL112" s="119">
        <v>1</v>
      </c>
      <c r="CM112" s="119">
        <v>1</v>
      </c>
      <c r="CN112" s="119">
        <v>1</v>
      </c>
      <c r="CO112" s="119">
        <v>1</v>
      </c>
      <c r="CP112" s="119">
        <v>1</v>
      </c>
      <c r="CQ112" s="119">
        <v>1</v>
      </c>
    </row>
    <row r="113" spans="1:95" x14ac:dyDescent="0.3">
      <c r="A113" s="254"/>
      <c r="B113" s="59" t="s">
        <v>78</v>
      </c>
      <c r="C113" s="119">
        <v>1.0729185394576439</v>
      </c>
      <c r="D113" s="119">
        <v>1.0567063323453207</v>
      </c>
      <c r="E113" s="119">
        <v>0.98282338782006706</v>
      </c>
      <c r="F113" s="119">
        <v>1.0229026918413135</v>
      </c>
      <c r="G113" s="119">
        <v>1.0245767687810068</v>
      </c>
      <c r="H113" s="119">
        <v>0.99961252392047617</v>
      </c>
      <c r="I113" s="119">
        <v>0.9684837311997827</v>
      </c>
      <c r="J113" s="119">
        <v>1.0083322260864056</v>
      </c>
      <c r="K113" s="119">
        <v>0.97073320726791623</v>
      </c>
      <c r="L113" s="119">
        <v>1.0288349274532931</v>
      </c>
      <c r="M113" s="119">
        <v>0.95606863908875905</v>
      </c>
      <c r="N113" s="119">
        <v>0.99655846374205614</v>
      </c>
      <c r="O113" s="119">
        <v>0.94550174313199464</v>
      </c>
      <c r="P113" s="119">
        <v>1.0878468646625801</v>
      </c>
      <c r="Q113" s="119">
        <v>1.0042862133260655</v>
      </c>
      <c r="R113" s="119">
        <v>0.97119762725703584</v>
      </c>
      <c r="S113" s="119">
        <v>0.91914946605567993</v>
      </c>
      <c r="T113" s="119">
        <v>1.0327754705529204</v>
      </c>
      <c r="U113" s="119">
        <v>0.9507178392165303</v>
      </c>
      <c r="V113" s="119">
        <v>1.0139024400522414</v>
      </c>
      <c r="W113" s="119">
        <v>0.95124290422698676</v>
      </c>
      <c r="X113" s="119">
        <v>0.9305824824794352</v>
      </c>
      <c r="Y113" s="119">
        <v>0.97253666940862804</v>
      </c>
      <c r="Z113" s="119">
        <v>0.91008936372397953</v>
      </c>
      <c r="AA113" s="119">
        <v>0.97211960971495848</v>
      </c>
      <c r="AB113" s="119">
        <v>0.96020236997345276</v>
      </c>
      <c r="AC113" s="119">
        <v>0.92570528393695528</v>
      </c>
      <c r="AD113" s="119">
        <v>0.97753766986929391</v>
      </c>
      <c r="AE113" s="119">
        <v>1.0020128605061092</v>
      </c>
      <c r="AF113" s="119">
        <v>0.97768029516222021</v>
      </c>
      <c r="AG113" s="119">
        <v>0.95873063755931842</v>
      </c>
      <c r="AH113" s="119">
        <v>0.99530359668680157</v>
      </c>
      <c r="AI113" s="119">
        <v>1.006488361324978</v>
      </c>
      <c r="AJ113" s="119">
        <v>0.91807021073160833</v>
      </c>
      <c r="AK113" s="119">
        <v>0.89577680272318305</v>
      </c>
      <c r="AL113" s="119">
        <v>0.89931665724322563</v>
      </c>
      <c r="AM113" s="119">
        <v>0.94047628132421079</v>
      </c>
      <c r="AN113" s="119">
        <v>0.91201041228950697</v>
      </c>
      <c r="AO113" s="119">
        <v>0.91515026137551769</v>
      </c>
      <c r="AP113" s="119">
        <v>0.92446473539222274</v>
      </c>
      <c r="AQ113" s="119">
        <v>0.97548927415811193</v>
      </c>
      <c r="AR113" s="119">
        <v>0.93733899067622861</v>
      </c>
      <c r="AS113" s="119">
        <v>0.92193589997959591</v>
      </c>
      <c r="AT113" s="119">
        <v>1.020229416417741</v>
      </c>
      <c r="AU113" s="119">
        <v>0.94845363570436458</v>
      </c>
      <c r="AV113" s="119">
        <v>0.82684518354313319</v>
      </c>
      <c r="AW113" s="119">
        <v>0.92415545332185045</v>
      </c>
      <c r="AX113" s="119">
        <v>0.80641166467084124</v>
      </c>
      <c r="AY113" s="119">
        <v>0.85086468746116606</v>
      </c>
      <c r="AZ113" s="119">
        <v>0.90093049269206538</v>
      </c>
      <c r="BA113" s="119">
        <v>0.91923096845742358</v>
      </c>
      <c r="BB113" s="119">
        <v>0.88993846363936946</v>
      </c>
      <c r="BC113" s="119">
        <v>0.86392279747868395</v>
      </c>
      <c r="BD113" s="119">
        <v>0.84901670984700828</v>
      </c>
      <c r="BE113" s="119">
        <v>0.85957530765206991</v>
      </c>
      <c r="BF113" s="119">
        <v>0.9044486226281031</v>
      </c>
      <c r="BG113" s="119">
        <v>0.84005022121588757</v>
      </c>
      <c r="BH113" s="119">
        <v>0.84756211542876492</v>
      </c>
      <c r="BI113" s="119">
        <v>0.82312014125488187</v>
      </c>
      <c r="BJ113" s="119">
        <v>0.83712784363225012</v>
      </c>
      <c r="BK113" s="119">
        <v>0.77042687069944216</v>
      </c>
      <c r="BL113" s="119">
        <v>0.88942649347658487</v>
      </c>
      <c r="BM113" s="119">
        <v>0.81226010051565289</v>
      </c>
      <c r="BN113" s="119">
        <v>0.83278956930151582</v>
      </c>
      <c r="BO113" s="119">
        <v>0.79609396098910923</v>
      </c>
      <c r="BP113" s="119">
        <v>0.80948216076703272</v>
      </c>
      <c r="BQ113" s="119">
        <v>0.83450101478453886</v>
      </c>
      <c r="BR113" s="119">
        <v>0.76058157470601728</v>
      </c>
      <c r="BS113" s="119">
        <v>0.80478641620365787</v>
      </c>
      <c r="BT113" s="119">
        <v>0.77614908032446328</v>
      </c>
      <c r="BU113" s="119">
        <v>0.81476597364851322</v>
      </c>
      <c r="BV113" s="119">
        <v>0.77613395524510864</v>
      </c>
      <c r="BW113" s="119">
        <v>0.70291970303580409</v>
      </c>
      <c r="BX113" s="119">
        <v>0.78151995735683877</v>
      </c>
      <c r="BY113" s="119">
        <v>0.80658420313024737</v>
      </c>
      <c r="BZ113" s="119">
        <v>0.73113405576765722</v>
      </c>
      <c r="CA113" s="119">
        <v>0.77667586329966476</v>
      </c>
      <c r="CB113" s="119">
        <v>0.750899142329573</v>
      </c>
      <c r="CC113" s="119">
        <v>0.77247767628604225</v>
      </c>
      <c r="CD113" s="119">
        <v>0.78470894528424628</v>
      </c>
      <c r="CE113" s="119">
        <v>0.77703980849487853</v>
      </c>
      <c r="CF113" s="119">
        <v>0.84263902309383709</v>
      </c>
      <c r="CG113" s="119">
        <v>0.74058810272328979</v>
      </c>
      <c r="CH113" s="119">
        <v>0.78479307845265123</v>
      </c>
      <c r="CI113" s="119">
        <v>0.76532626782840318</v>
      </c>
      <c r="CJ113" s="119">
        <v>0.74680769409865411</v>
      </c>
      <c r="CK113" s="119">
        <v>0.67160651149592154</v>
      </c>
      <c r="CL113" s="119">
        <v>0.72881323439610324</v>
      </c>
      <c r="CM113" s="119">
        <v>0.73123289639209788</v>
      </c>
      <c r="CN113" s="119">
        <v>0.69260248590763884</v>
      </c>
      <c r="CO113" s="119">
        <v>0.72906316521020875</v>
      </c>
      <c r="CP113" s="119">
        <v>0.73623677454970204</v>
      </c>
      <c r="CQ113" s="119">
        <v>0.69300078330721127</v>
      </c>
    </row>
    <row r="114" spans="1:95" x14ac:dyDescent="0.3">
      <c r="A114" s="254"/>
      <c r="B114" s="59" t="s">
        <v>96</v>
      </c>
      <c r="C114" s="119">
        <v>1.0177197006086562</v>
      </c>
      <c r="D114" s="119">
        <v>1.019621863549431</v>
      </c>
      <c r="E114" s="119">
        <v>0.98352627624456257</v>
      </c>
      <c r="F114" s="119">
        <v>1.0118605616410794</v>
      </c>
      <c r="G114" s="119">
        <v>1.0149646329409192</v>
      </c>
      <c r="H114" s="119">
        <v>0.99153994135093515</v>
      </c>
      <c r="I114" s="119">
        <v>0.98140763898440719</v>
      </c>
      <c r="J114" s="119">
        <v>0.99145501361800892</v>
      </c>
      <c r="K114" s="119">
        <v>0.99367848536388936</v>
      </c>
      <c r="L114" s="119">
        <v>1.013817296372505</v>
      </c>
      <c r="M114" s="119">
        <v>0.99208834284103986</v>
      </c>
      <c r="N114" s="119">
        <v>1.0177180330455118</v>
      </c>
      <c r="O114" s="119">
        <v>1.002828563278783</v>
      </c>
      <c r="P114" s="119">
        <v>0.99475739259844409</v>
      </c>
      <c r="Q114" s="119">
        <v>1.0044376435266953</v>
      </c>
      <c r="R114" s="119">
        <v>1.0085483785737583</v>
      </c>
      <c r="S114" s="119">
        <v>0.99110483059470356</v>
      </c>
      <c r="T114" s="119">
        <v>0.99518652897162807</v>
      </c>
      <c r="U114" s="119">
        <v>0.98776069723249382</v>
      </c>
      <c r="V114" s="119">
        <v>0.99907557025170968</v>
      </c>
      <c r="W114" s="119">
        <v>1.0175791688055098</v>
      </c>
      <c r="X114" s="119">
        <v>1.0042962050603557</v>
      </c>
      <c r="Y114" s="119">
        <v>1.0057728487556534</v>
      </c>
      <c r="Z114" s="119">
        <v>1.0098537624195094</v>
      </c>
      <c r="AA114" s="119">
        <v>0.99098016106902043</v>
      </c>
      <c r="AB114" s="119">
        <v>1.0139456079594955</v>
      </c>
      <c r="AC114" s="119">
        <v>1.003012995258969</v>
      </c>
      <c r="AD114" s="119">
        <v>1.011202834413309</v>
      </c>
      <c r="AE114" s="119">
        <v>1.0004984640049195</v>
      </c>
      <c r="AF114" s="119">
        <v>1.0053316248648161</v>
      </c>
      <c r="AG114" s="119">
        <v>1.011529137473183</v>
      </c>
      <c r="AH114" s="119">
        <v>0.98935268331355131</v>
      </c>
      <c r="AI114" s="119">
        <v>1.0082885621727744</v>
      </c>
      <c r="AJ114" s="119">
        <v>1.0017686703804174</v>
      </c>
      <c r="AK114" s="119">
        <v>0.98924683440479411</v>
      </c>
      <c r="AL114" s="119">
        <v>1.0085941172545148</v>
      </c>
      <c r="AM114" s="119">
        <v>1.0116181034193694</v>
      </c>
      <c r="AN114" s="119">
        <v>0.98592717397879648</v>
      </c>
      <c r="AO114" s="119">
        <v>1.0008666110176003</v>
      </c>
      <c r="AP114" s="119">
        <v>1.015309406993415</v>
      </c>
      <c r="AQ114" s="119">
        <v>0.99935660279102656</v>
      </c>
      <c r="AR114" s="119">
        <v>1.0282218679416453</v>
      </c>
      <c r="AS114" s="119">
        <v>0.99878628522493573</v>
      </c>
      <c r="AT114" s="119">
        <v>1.0111581254592124</v>
      </c>
      <c r="AU114" s="119">
        <v>0.99838747346372092</v>
      </c>
      <c r="AV114" s="119">
        <v>0.98774826345047217</v>
      </c>
      <c r="AW114" s="119">
        <v>0.99644603324394287</v>
      </c>
      <c r="AX114" s="119">
        <v>0.99209527591747482</v>
      </c>
      <c r="AY114" s="119">
        <v>0.98090401441176112</v>
      </c>
      <c r="AZ114" s="119">
        <v>0.99871189794487158</v>
      </c>
      <c r="BA114" s="119">
        <v>1.005141077654168</v>
      </c>
      <c r="BB114" s="119">
        <v>1.0035207877691166</v>
      </c>
      <c r="BC114" s="119">
        <v>1.0086518302655854</v>
      </c>
      <c r="BD114" s="119">
        <v>1.0054342434553878</v>
      </c>
      <c r="BE114" s="119">
        <v>1.0035241771240699</v>
      </c>
      <c r="BF114" s="119">
        <v>0.99481851700958179</v>
      </c>
      <c r="BG114" s="119">
        <v>0.98870601448663298</v>
      </c>
      <c r="BH114" s="119">
        <v>1.0280799194454002</v>
      </c>
      <c r="BI114" s="119">
        <v>0.98631059766227303</v>
      </c>
      <c r="BJ114" s="119">
        <v>0.98240160679394672</v>
      </c>
      <c r="BK114" s="119">
        <v>0.97816278671167933</v>
      </c>
      <c r="BL114" s="119">
        <v>0.97588510521308502</v>
      </c>
      <c r="BM114" s="119">
        <v>0.9790845947327611</v>
      </c>
      <c r="BN114" s="119">
        <v>0.95796018217211065</v>
      </c>
      <c r="BO114" s="119">
        <v>1.0000537413634831</v>
      </c>
      <c r="BP114" s="119">
        <v>0.97982336554749905</v>
      </c>
      <c r="BQ114" s="119">
        <v>0.98266460564214309</v>
      </c>
      <c r="BR114" s="119">
        <v>1.0011311269505516</v>
      </c>
      <c r="BS114" s="119">
        <v>0.98400656516422058</v>
      </c>
      <c r="BT114" s="119">
        <v>0.99663388748925941</v>
      </c>
      <c r="BU114" s="119">
        <v>0.98867399805692568</v>
      </c>
      <c r="BV114" s="119">
        <v>0.98792895438389161</v>
      </c>
      <c r="BW114" s="119">
        <v>0.96565634531429678</v>
      </c>
      <c r="BX114" s="119">
        <v>0.98635217547465115</v>
      </c>
      <c r="BY114" s="119">
        <v>0.99168579056168393</v>
      </c>
      <c r="BZ114" s="119">
        <v>0.9850481678758225</v>
      </c>
      <c r="CA114" s="119">
        <v>0.99212061727757805</v>
      </c>
      <c r="CB114" s="119">
        <v>0.97419204236719859</v>
      </c>
      <c r="CC114" s="119">
        <v>0.97448512079516147</v>
      </c>
      <c r="CD114" s="119">
        <v>0.97620349081850144</v>
      </c>
      <c r="CE114" s="119">
        <v>0.9877360475554533</v>
      </c>
      <c r="CF114" s="119">
        <v>0.99479845188320026</v>
      </c>
      <c r="CG114" s="119">
        <v>0.97517567531427474</v>
      </c>
      <c r="CH114" s="119">
        <v>0.98344593128204993</v>
      </c>
      <c r="CI114" s="119">
        <v>0.98754493316716196</v>
      </c>
      <c r="CJ114" s="119">
        <v>0.96874706711978342</v>
      </c>
      <c r="CK114" s="119">
        <v>0.95633091877701504</v>
      </c>
      <c r="CL114" s="119">
        <v>0.98405647993831313</v>
      </c>
      <c r="CM114" s="119">
        <v>0.98345059516708588</v>
      </c>
      <c r="CN114" s="119">
        <v>0.96202890553508813</v>
      </c>
      <c r="CO114" s="119">
        <v>0.98348225174507864</v>
      </c>
      <c r="CP114" s="119">
        <v>0.96793318371839876</v>
      </c>
      <c r="CQ114" s="119">
        <v>0.97485492102877713</v>
      </c>
    </row>
    <row r="115" spans="1:95" x14ac:dyDescent="0.3">
      <c r="A115" s="254"/>
      <c r="B115" s="59" t="s">
        <v>80</v>
      </c>
      <c r="C115" s="119">
        <v>1</v>
      </c>
      <c r="D115" s="119">
        <v>1</v>
      </c>
      <c r="E115" s="119">
        <v>1</v>
      </c>
      <c r="F115" s="119">
        <v>1</v>
      </c>
      <c r="G115" s="119">
        <v>1</v>
      </c>
      <c r="H115" s="119">
        <v>1</v>
      </c>
      <c r="I115" s="119">
        <v>1</v>
      </c>
      <c r="J115" s="119">
        <v>1</v>
      </c>
      <c r="K115" s="119">
        <v>1</v>
      </c>
      <c r="L115" s="119">
        <v>1</v>
      </c>
      <c r="M115" s="119">
        <v>1</v>
      </c>
      <c r="N115" s="119">
        <v>1</v>
      </c>
      <c r="O115" s="119">
        <v>1</v>
      </c>
      <c r="P115" s="119">
        <v>1</v>
      </c>
      <c r="Q115" s="119">
        <v>1</v>
      </c>
      <c r="R115" s="119">
        <v>1</v>
      </c>
      <c r="S115" s="119">
        <v>1</v>
      </c>
      <c r="T115" s="119">
        <v>1</v>
      </c>
      <c r="U115" s="119">
        <v>1</v>
      </c>
      <c r="V115" s="119">
        <v>1</v>
      </c>
      <c r="W115" s="119">
        <v>1</v>
      </c>
      <c r="X115" s="119">
        <v>1</v>
      </c>
      <c r="Y115" s="119">
        <v>1</v>
      </c>
      <c r="Z115" s="119">
        <v>1</v>
      </c>
      <c r="AA115" s="119">
        <v>1</v>
      </c>
      <c r="AB115" s="119">
        <v>1</v>
      </c>
      <c r="AC115" s="119">
        <v>1</v>
      </c>
      <c r="AD115" s="119">
        <v>1</v>
      </c>
      <c r="AE115" s="119">
        <v>1</v>
      </c>
      <c r="AF115" s="119">
        <v>1</v>
      </c>
      <c r="AG115" s="119">
        <v>1</v>
      </c>
      <c r="AH115" s="119">
        <v>1</v>
      </c>
      <c r="AI115" s="119">
        <v>1</v>
      </c>
      <c r="AJ115" s="119">
        <v>1</v>
      </c>
      <c r="AK115" s="119">
        <v>1</v>
      </c>
      <c r="AL115" s="119">
        <v>1</v>
      </c>
      <c r="AM115" s="119">
        <v>1</v>
      </c>
      <c r="AN115" s="119">
        <v>1</v>
      </c>
      <c r="AO115" s="119">
        <v>1</v>
      </c>
      <c r="AP115" s="119">
        <v>1</v>
      </c>
      <c r="AQ115" s="119">
        <v>1</v>
      </c>
      <c r="AR115" s="119">
        <v>1</v>
      </c>
      <c r="AS115" s="119">
        <v>1</v>
      </c>
      <c r="AT115" s="119">
        <v>1</v>
      </c>
      <c r="AU115" s="119">
        <v>1</v>
      </c>
      <c r="AV115" s="119">
        <v>1</v>
      </c>
      <c r="AW115" s="119">
        <v>1</v>
      </c>
      <c r="AX115" s="119">
        <v>1</v>
      </c>
      <c r="AY115" s="119">
        <v>1</v>
      </c>
      <c r="AZ115" s="119">
        <v>1</v>
      </c>
      <c r="BA115" s="119">
        <v>1</v>
      </c>
      <c r="BB115" s="119">
        <v>1</v>
      </c>
      <c r="BC115" s="119">
        <v>1</v>
      </c>
      <c r="BD115" s="119">
        <v>1</v>
      </c>
      <c r="BE115" s="119">
        <v>1</v>
      </c>
      <c r="BF115" s="119">
        <v>1</v>
      </c>
      <c r="BG115" s="119">
        <v>1</v>
      </c>
      <c r="BH115" s="119">
        <v>1</v>
      </c>
      <c r="BI115" s="119">
        <v>1</v>
      </c>
      <c r="BJ115" s="119">
        <v>1</v>
      </c>
      <c r="BK115" s="119">
        <v>1</v>
      </c>
      <c r="BL115" s="119">
        <v>1</v>
      </c>
      <c r="BM115" s="119">
        <v>1</v>
      </c>
      <c r="BN115" s="119">
        <v>1</v>
      </c>
      <c r="BO115" s="119">
        <v>1</v>
      </c>
      <c r="BP115" s="119">
        <v>1</v>
      </c>
      <c r="BQ115" s="119">
        <v>1</v>
      </c>
      <c r="BR115" s="119">
        <v>1</v>
      </c>
      <c r="BS115" s="119">
        <v>1</v>
      </c>
      <c r="BT115" s="119">
        <v>1</v>
      </c>
      <c r="BU115" s="119">
        <v>1</v>
      </c>
      <c r="BV115" s="119">
        <v>1</v>
      </c>
      <c r="BW115" s="119">
        <v>1</v>
      </c>
      <c r="BX115" s="119">
        <v>1</v>
      </c>
      <c r="BY115" s="119">
        <v>1</v>
      </c>
      <c r="BZ115" s="119">
        <v>1</v>
      </c>
      <c r="CA115" s="119">
        <v>1</v>
      </c>
      <c r="CB115" s="119">
        <v>1</v>
      </c>
      <c r="CC115" s="119">
        <v>1</v>
      </c>
      <c r="CD115" s="119">
        <v>1</v>
      </c>
      <c r="CE115" s="119">
        <v>1</v>
      </c>
      <c r="CF115" s="119">
        <v>1</v>
      </c>
      <c r="CG115" s="119">
        <v>1</v>
      </c>
      <c r="CH115" s="119">
        <v>1</v>
      </c>
      <c r="CI115" s="119">
        <v>1</v>
      </c>
      <c r="CJ115" s="119">
        <v>1</v>
      </c>
      <c r="CK115" s="119">
        <v>1</v>
      </c>
      <c r="CL115" s="119">
        <v>1</v>
      </c>
      <c r="CM115" s="119">
        <v>1</v>
      </c>
      <c r="CN115" s="119">
        <v>1</v>
      </c>
      <c r="CO115" s="119">
        <v>1</v>
      </c>
      <c r="CP115" s="119">
        <v>1</v>
      </c>
      <c r="CQ115" s="119">
        <v>1</v>
      </c>
    </row>
    <row r="116" spans="1:95" x14ac:dyDescent="0.3">
      <c r="A116" s="254"/>
      <c r="B116" s="59" t="s">
        <v>81</v>
      </c>
      <c r="C116" s="119">
        <v>1</v>
      </c>
      <c r="D116" s="119">
        <v>1</v>
      </c>
      <c r="E116" s="119">
        <v>1</v>
      </c>
      <c r="F116" s="119">
        <v>1</v>
      </c>
      <c r="G116" s="119">
        <v>1</v>
      </c>
      <c r="H116" s="119">
        <v>1</v>
      </c>
      <c r="I116" s="119">
        <v>1</v>
      </c>
      <c r="J116" s="119">
        <v>1</v>
      </c>
      <c r="K116" s="119">
        <v>1</v>
      </c>
      <c r="L116" s="119">
        <v>1</v>
      </c>
      <c r="M116" s="119">
        <v>1</v>
      </c>
      <c r="N116" s="119">
        <v>1</v>
      </c>
      <c r="O116" s="119">
        <v>1</v>
      </c>
      <c r="P116" s="119">
        <v>1</v>
      </c>
      <c r="Q116" s="119">
        <v>1</v>
      </c>
      <c r="R116" s="119">
        <v>1</v>
      </c>
      <c r="S116" s="119">
        <v>1</v>
      </c>
      <c r="T116" s="119">
        <v>1</v>
      </c>
      <c r="U116" s="119">
        <v>1</v>
      </c>
      <c r="V116" s="119">
        <v>1</v>
      </c>
      <c r="W116" s="119">
        <v>1</v>
      </c>
      <c r="X116" s="119">
        <v>1</v>
      </c>
      <c r="Y116" s="119">
        <v>1</v>
      </c>
      <c r="Z116" s="119">
        <v>1</v>
      </c>
      <c r="AA116" s="119">
        <v>1</v>
      </c>
      <c r="AB116" s="119">
        <v>1</v>
      </c>
      <c r="AC116" s="119">
        <v>1</v>
      </c>
      <c r="AD116" s="119">
        <v>1</v>
      </c>
      <c r="AE116" s="119">
        <v>1</v>
      </c>
      <c r="AF116" s="119">
        <v>1</v>
      </c>
      <c r="AG116" s="119">
        <v>1</v>
      </c>
      <c r="AH116" s="119">
        <v>1</v>
      </c>
      <c r="AI116" s="119">
        <v>1</v>
      </c>
      <c r="AJ116" s="119">
        <v>1</v>
      </c>
      <c r="AK116" s="119">
        <v>1</v>
      </c>
      <c r="AL116" s="119">
        <v>1</v>
      </c>
      <c r="AM116" s="119">
        <v>1</v>
      </c>
      <c r="AN116" s="119">
        <v>1</v>
      </c>
      <c r="AO116" s="119">
        <v>1</v>
      </c>
      <c r="AP116" s="119">
        <v>1</v>
      </c>
      <c r="AQ116" s="119">
        <v>1</v>
      </c>
      <c r="AR116" s="119">
        <v>1</v>
      </c>
      <c r="AS116" s="119">
        <v>1</v>
      </c>
      <c r="AT116" s="119">
        <v>1</v>
      </c>
      <c r="AU116" s="119">
        <v>1</v>
      </c>
      <c r="AV116" s="119">
        <v>1</v>
      </c>
      <c r="AW116" s="119">
        <v>1</v>
      </c>
      <c r="AX116" s="119">
        <v>1</v>
      </c>
      <c r="AY116" s="119">
        <v>1</v>
      </c>
      <c r="AZ116" s="119">
        <v>1</v>
      </c>
      <c r="BA116" s="119">
        <v>1</v>
      </c>
      <c r="BB116" s="119">
        <v>1</v>
      </c>
      <c r="BC116" s="119">
        <v>1</v>
      </c>
      <c r="BD116" s="119">
        <v>1</v>
      </c>
      <c r="BE116" s="119">
        <v>1</v>
      </c>
      <c r="BF116" s="119">
        <v>1</v>
      </c>
      <c r="BG116" s="119">
        <v>1</v>
      </c>
      <c r="BH116" s="119">
        <v>1</v>
      </c>
      <c r="BI116" s="119">
        <v>1</v>
      </c>
      <c r="BJ116" s="119">
        <v>1</v>
      </c>
      <c r="BK116" s="119">
        <v>1</v>
      </c>
      <c r="BL116" s="119">
        <v>1</v>
      </c>
      <c r="BM116" s="119">
        <v>1</v>
      </c>
      <c r="BN116" s="119">
        <v>1</v>
      </c>
      <c r="BO116" s="119">
        <v>1</v>
      </c>
      <c r="BP116" s="119">
        <v>1</v>
      </c>
      <c r="BQ116" s="119">
        <v>1</v>
      </c>
      <c r="BR116" s="119">
        <v>1</v>
      </c>
      <c r="BS116" s="119">
        <v>1</v>
      </c>
      <c r="BT116" s="119">
        <v>1</v>
      </c>
      <c r="BU116" s="119">
        <v>1</v>
      </c>
      <c r="BV116" s="119">
        <v>1</v>
      </c>
      <c r="BW116" s="119">
        <v>1</v>
      </c>
      <c r="BX116" s="119">
        <v>1</v>
      </c>
      <c r="BY116" s="119">
        <v>1</v>
      </c>
      <c r="BZ116" s="119">
        <v>1</v>
      </c>
      <c r="CA116" s="119">
        <v>1</v>
      </c>
      <c r="CB116" s="119">
        <v>1</v>
      </c>
      <c r="CC116" s="119">
        <v>1</v>
      </c>
      <c r="CD116" s="119">
        <v>1</v>
      </c>
      <c r="CE116" s="119">
        <v>1</v>
      </c>
      <c r="CF116" s="119">
        <v>1</v>
      </c>
      <c r="CG116" s="119">
        <v>1</v>
      </c>
      <c r="CH116" s="119">
        <v>1</v>
      </c>
      <c r="CI116" s="119">
        <v>1</v>
      </c>
      <c r="CJ116" s="119">
        <v>1</v>
      </c>
      <c r="CK116" s="119">
        <v>1</v>
      </c>
      <c r="CL116" s="119">
        <v>1</v>
      </c>
      <c r="CM116" s="119">
        <v>1</v>
      </c>
      <c r="CN116" s="119">
        <v>1</v>
      </c>
      <c r="CO116" s="119">
        <v>1</v>
      </c>
      <c r="CP116" s="119">
        <v>1</v>
      </c>
      <c r="CQ116" s="119">
        <v>1</v>
      </c>
    </row>
    <row r="117" spans="1:95" x14ac:dyDescent="0.3">
      <c r="A117" s="254"/>
      <c r="B117" s="59" t="s">
        <v>82</v>
      </c>
      <c r="C117" s="119">
        <v>1.0569362453784394</v>
      </c>
      <c r="D117" s="119">
        <v>0.97576683149142462</v>
      </c>
      <c r="E117" s="119">
        <v>1.0489205989419748</v>
      </c>
      <c r="F117" s="119">
        <v>1.1383453443305982</v>
      </c>
      <c r="G117" s="119">
        <v>0.99672755947085601</v>
      </c>
      <c r="H117" s="119">
        <v>0.9792396687629733</v>
      </c>
      <c r="I117" s="119">
        <v>0.99519538826378584</v>
      </c>
      <c r="J117" s="119">
        <v>1.007008010207963</v>
      </c>
      <c r="K117" s="119">
        <v>0.9756974945704503</v>
      </c>
      <c r="L117" s="119">
        <v>0.98632158842542117</v>
      </c>
      <c r="M117" s="119">
        <v>1.06140859140716</v>
      </c>
      <c r="N117" s="119">
        <v>1.0444201810032669</v>
      </c>
      <c r="O117" s="119">
        <v>0.98714278308596326</v>
      </c>
      <c r="P117" s="119">
        <v>0.99425149660114487</v>
      </c>
      <c r="Q117" s="119">
        <v>1.069580822930388</v>
      </c>
      <c r="R117" s="119">
        <v>1.0323685571679331</v>
      </c>
      <c r="S117" s="119">
        <v>0.98164088248040171</v>
      </c>
      <c r="T117" s="119">
        <v>1.0208704921442859</v>
      </c>
      <c r="U117" s="119">
        <v>1.0881815228056539</v>
      </c>
      <c r="V117" s="119">
        <v>1.0260049003839276</v>
      </c>
      <c r="W117" s="119">
        <v>1.0183788270206529</v>
      </c>
      <c r="X117" s="119">
        <v>1.038976034706361</v>
      </c>
      <c r="Y117" s="119">
        <v>1.0062635711934744</v>
      </c>
      <c r="Z117" s="119">
        <v>0.97355110768058806</v>
      </c>
      <c r="AA117" s="119">
        <v>1.1254410307968366</v>
      </c>
      <c r="AB117" s="119">
        <v>1.0389262508240509</v>
      </c>
      <c r="AC117" s="119">
        <v>1.0090690628865988</v>
      </c>
      <c r="AD117" s="119">
        <v>1.0138746569906381</v>
      </c>
      <c r="AE117" s="119">
        <v>1.1560873711339783</v>
      </c>
      <c r="AF117" s="119">
        <v>1.0384998190395669</v>
      </c>
      <c r="AG117" s="119">
        <v>0.96656132585500099</v>
      </c>
      <c r="AH117" s="119">
        <v>1.0526474228414435</v>
      </c>
      <c r="AI117" s="119">
        <v>1.0444947677649261</v>
      </c>
      <c r="AJ117" s="119">
        <v>1.0812023114605274</v>
      </c>
      <c r="AK117" s="119">
        <v>1.1179098551561288</v>
      </c>
      <c r="AL117" s="119">
        <v>1.0825608541235525</v>
      </c>
      <c r="AM117" s="119">
        <v>1.0246090040580014</v>
      </c>
      <c r="AN117" s="119">
        <v>1.0881933178627361</v>
      </c>
      <c r="AO117" s="119">
        <v>1.0336050429293773</v>
      </c>
      <c r="AP117" s="119">
        <v>1.0548675705930579</v>
      </c>
      <c r="AQ117" s="119">
        <v>1.1839633979682407</v>
      </c>
      <c r="AR117" s="119">
        <v>1.1020120067346248</v>
      </c>
      <c r="AS117" s="119">
        <v>1.0644417699077187</v>
      </c>
      <c r="AT117" s="119">
        <v>1.2032841861165449</v>
      </c>
      <c r="AU117" s="119">
        <v>1.0188578470116931</v>
      </c>
      <c r="AV117" s="119">
        <v>1.083575004549149</v>
      </c>
      <c r="AW117" s="119">
        <v>1.1240969912217993</v>
      </c>
      <c r="AX117" s="119">
        <v>1.0779387088169743</v>
      </c>
      <c r="AY117" s="119">
        <v>1.1546237001521429</v>
      </c>
      <c r="AZ117" s="119">
        <v>1.029601182208415</v>
      </c>
      <c r="BA117" s="119">
        <v>1.0909512745977175</v>
      </c>
      <c r="BB117" s="119">
        <v>1.0507938115675055</v>
      </c>
      <c r="BC117" s="119">
        <v>1.0719235876655204</v>
      </c>
      <c r="BD117" s="119">
        <v>1.070861572559483</v>
      </c>
      <c r="BE117" s="119">
        <v>1.0681985314222406</v>
      </c>
      <c r="BF117" s="119">
        <v>1.1865189425340747</v>
      </c>
      <c r="BG117" s="119">
        <v>1.1513682390892248</v>
      </c>
      <c r="BH117" s="119">
        <v>1.0827831007432711</v>
      </c>
      <c r="BI117" s="119">
        <v>1.0848757113641039</v>
      </c>
      <c r="BJ117" s="119">
        <v>1.122787571586626</v>
      </c>
      <c r="BK117" s="119">
        <v>1.0612053034233309</v>
      </c>
      <c r="BL117" s="119">
        <v>1.0706797903167702</v>
      </c>
      <c r="BM117" s="119">
        <v>1.1774899620471928</v>
      </c>
      <c r="BN117" s="119">
        <v>1.2737611494043055</v>
      </c>
      <c r="BO117" s="119">
        <v>1.1277069408554443</v>
      </c>
      <c r="BP117" s="119">
        <v>1.0614587986112263</v>
      </c>
      <c r="BQ117" s="119">
        <v>1.0674291952322497</v>
      </c>
      <c r="BR117" s="119">
        <v>1.0713786590815213</v>
      </c>
      <c r="BS117" s="119">
        <v>1.0909479751974223</v>
      </c>
      <c r="BT117" s="119">
        <v>1.114435505238254</v>
      </c>
      <c r="BU117" s="119">
        <v>1.095907836657475</v>
      </c>
      <c r="BV117" s="119">
        <v>1.140617889439866</v>
      </c>
      <c r="BW117" s="119">
        <v>1.0949197599122216</v>
      </c>
      <c r="BX117" s="119">
        <v>1.1055982198110692</v>
      </c>
      <c r="BY117" s="119">
        <v>1.0812358552791008</v>
      </c>
      <c r="BZ117" s="119">
        <v>1.1982157360249135</v>
      </c>
      <c r="CA117" s="119">
        <v>1.1423865555459496</v>
      </c>
      <c r="CB117" s="119">
        <v>1.1067133701944589</v>
      </c>
      <c r="CC117" s="119">
        <v>1.1467633605710346</v>
      </c>
      <c r="CD117" s="119">
        <v>1.2002230522402828</v>
      </c>
      <c r="CE117" s="119">
        <v>1.1755963798571314</v>
      </c>
      <c r="CF117" s="119">
        <v>1.1629023541613448</v>
      </c>
      <c r="CG117" s="119">
        <v>1.1880006396688805</v>
      </c>
      <c r="CH117" s="119">
        <v>1.2364720496161885</v>
      </c>
      <c r="CI117" s="119">
        <v>1.1114399571865488</v>
      </c>
      <c r="CJ117" s="119">
        <v>1.098681888175312</v>
      </c>
      <c r="CK117" s="119">
        <v>1.080475521223077</v>
      </c>
      <c r="CL117" s="119">
        <v>1.110018487981091</v>
      </c>
      <c r="CM117" s="119">
        <v>1.1833992985043333</v>
      </c>
      <c r="CN117" s="119">
        <v>1.2840943644181768</v>
      </c>
      <c r="CO117" s="119">
        <v>1.1605903638019495</v>
      </c>
      <c r="CP117" s="119">
        <v>1.1796744983279532</v>
      </c>
      <c r="CQ117" s="119">
        <v>1.2478289822222681</v>
      </c>
    </row>
    <row r="118" spans="1:95" x14ac:dyDescent="0.3">
      <c r="A118" s="254"/>
      <c r="B118" s="59" t="s">
        <v>83</v>
      </c>
      <c r="C118" s="119">
        <v>1</v>
      </c>
      <c r="D118" s="119">
        <v>1</v>
      </c>
      <c r="E118" s="119">
        <v>1</v>
      </c>
      <c r="F118" s="119">
        <v>1</v>
      </c>
      <c r="G118" s="119">
        <v>1</v>
      </c>
      <c r="H118" s="119">
        <v>1</v>
      </c>
      <c r="I118" s="119">
        <v>1</v>
      </c>
      <c r="J118" s="119">
        <v>1</v>
      </c>
      <c r="K118" s="119">
        <v>1</v>
      </c>
      <c r="L118" s="119">
        <v>1</v>
      </c>
      <c r="M118" s="119">
        <v>1</v>
      </c>
      <c r="N118" s="119">
        <v>1</v>
      </c>
      <c r="O118" s="119">
        <v>1</v>
      </c>
      <c r="P118" s="119">
        <v>1</v>
      </c>
      <c r="Q118" s="119">
        <v>1</v>
      </c>
      <c r="R118" s="119">
        <v>1</v>
      </c>
      <c r="S118" s="119">
        <v>1</v>
      </c>
      <c r="T118" s="119">
        <v>1</v>
      </c>
      <c r="U118" s="119">
        <v>1</v>
      </c>
      <c r="V118" s="119">
        <v>1</v>
      </c>
      <c r="W118" s="119">
        <v>1</v>
      </c>
      <c r="X118" s="119">
        <v>1</v>
      </c>
      <c r="Y118" s="119">
        <v>1</v>
      </c>
      <c r="Z118" s="119">
        <v>1</v>
      </c>
      <c r="AA118" s="119">
        <v>1</v>
      </c>
      <c r="AB118" s="119">
        <v>1</v>
      </c>
      <c r="AC118" s="119">
        <v>1</v>
      </c>
      <c r="AD118" s="119">
        <v>1</v>
      </c>
      <c r="AE118" s="119">
        <v>1</v>
      </c>
      <c r="AF118" s="119">
        <v>1</v>
      </c>
      <c r="AG118" s="119">
        <v>1</v>
      </c>
      <c r="AH118" s="119">
        <v>1</v>
      </c>
      <c r="AI118" s="119">
        <v>1</v>
      </c>
      <c r="AJ118" s="119">
        <v>1</v>
      </c>
      <c r="AK118" s="119">
        <v>1</v>
      </c>
      <c r="AL118" s="119">
        <v>1</v>
      </c>
      <c r="AM118" s="119">
        <v>1</v>
      </c>
      <c r="AN118" s="119">
        <v>1</v>
      </c>
      <c r="AO118" s="119">
        <v>1</v>
      </c>
      <c r="AP118" s="119">
        <v>1</v>
      </c>
      <c r="AQ118" s="119">
        <v>1</v>
      </c>
      <c r="AR118" s="119">
        <v>1</v>
      </c>
      <c r="AS118" s="119">
        <v>1</v>
      </c>
      <c r="AT118" s="119">
        <v>1</v>
      </c>
      <c r="AU118" s="119">
        <v>1</v>
      </c>
      <c r="AV118" s="119">
        <v>1</v>
      </c>
      <c r="AW118" s="119">
        <v>1</v>
      </c>
      <c r="AX118" s="119">
        <v>1</v>
      </c>
      <c r="AY118" s="119">
        <v>1</v>
      </c>
      <c r="AZ118" s="119">
        <v>1</v>
      </c>
      <c r="BA118" s="119">
        <v>1</v>
      </c>
      <c r="BB118" s="119">
        <v>1</v>
      </c>
      <c r="BC118" s="119">
        <v>1</v>
      </c>
      <c r="BD118" s="119">
        <v>1</v>
      </c>
      <c r="BE118" s="119">
        <v>1</v>
      </c>
      <c r="BF118" s="119">
        <v>1</v>
      </c>
      <c r="BG118" s="119">
        <v>1</v>
      </c>
      <c r="BH118" s="119">
        <v>1</v>
      </c>
      <c r="BI118" s="119">
        <v>1</v>
      </c>
      <c r="BJ118" s="119">
        <v>1</v>
      </c>
      <c r="BK118" s="119">
        <v>1</v>
      </c>
      <c r="BL118" s="119">
        <v>1</v>
      </c>
      <c r="BM118" s="119">
        <v>1</v>
      </c>
      <c r="BN118" s="119">
        <v>1</v>
      </c>
      <c r="BO118" s="119">
        <v>1</v>
      </c>
      <c r="BP118" s="119">
        <v>1</v>
      </c>
      <c r="BQ118" s="119">
        <v>1</v>
      </c>
      <c r="BR118" s="119">
        <v>1</v>
      </c>
      <c r="BS118" s="119">
        <v>1</v>
      </c>
      <c r="BT118" s="119">
        <v>1</v>
      </c>
      <c r="BU118" s="119">
        <v>1</v>
      </c>
      <c r="BV118" s="119">
        <v>1</v>
      </c>
      <c r="BW118" s="119">
        <v>1</v>
      </c>
      <c r="BX118" s="119">
        <v>1</v>
      </c>
      <c r="BY118" s="119">
        <v>1</v>
      </c>
      <c r="BZ118" s="119">
        <v>1</v>
      </c>
      <c r="CA118" s="119">
        <v>1</v>
      </c>
      <c r="CB118" s="119">
        <v>1</v>
      </c>
      <c r="CC118" s="119">
        <v>1</v>
      </c>
      <c r="CD118" s="119">
        <v>1</v>
      </c>
      <c r="CE118" s="119">
        <v>1</v>
      </c>
      <c r="CF118" s="119">
        <v>1</v>
      </c>
      <c r="CG118" s="119">
        <v>1</v>
      </c>
      <c r="CH118" s="119">
        <v>1</v>
      </c>
      <c r="CI118" s="119">
        <v>1</v>
      </c>
      <c r="CJ118" s="119">
        <v>1</v>
      </c>
      <c r="CK118" s="119">
        <v>1</v>
      </c>
      <c r="CL118" s="119">
        <v>1</v>
      </c>
      <c r="CM118" s="119">
        <v>1</v>
      </c>
      <c r="CN118" s="119">
        <v>1</v>
      </c>
      <c r="CO118" s="119">
        <v>1</v>
      </c>
      <c r="CP118" s="119">
        <v>1</v>
      </c>
      <c r="CQ118" s="119">
        <v>1</v>
      </c>
    </row>
    <row r="119" spans="1:95" x14ac:dyDescent="0.3">
      <c r="A119" s="255"/>
      <c r="B119" s="59" t="s">
        <v>84</v>
      </c>
      <c r="C119" s="119">
        <v>1</v>
      </c>
      <c r="D119" s="119">
        <v>1</v>
      </c>
      <c r="E119" s="119">
        <v>1</v>
      </c>
      <c r="F119" s="119">
        <v>1</v>
      </c>
      <c r="G119" s="119">
        <v>1</v>
      </c>
      <c r="H119" s="119">
        <v>1</v>
      </c>
      <c r="I119" s="119">
        <v>1</v>
      </c>
      <c r="J119" s="119">
        <v>1</v>
      </c>
      <c r="K119" s="119">
        <v>1</v>
      </c>
      <c r="L119" s="119">
        <v>1</v>
      </c>
      <c r="M119" s="119">
        <v>1</v>
      </c>
      <c r="N119" s="119">
        <v>1</v>
      </c>
      <c r="O119" s="119">
        <v>1</v>
      </c>
      <c r="P119" s="119">
        <v>1</v>
      </c>
      <c r="Q119" s="119">
        <v>1</v>
      </c>
      <c r="R119" s="119">
        <v>1</v>
      </c>
      <c r="S119" s="119">
        <v>1</v>
      </c>
      <c r="T119" s="119">
        <v>1</v>
      </c>
      <c r="U119" s="119">
        <v>1</v>
      </c>
      <c r="V119" s="119">
        <v>1</v>
      </c>
      <c r="W119" s="119">
        <v>1</v>
      </c>
      <c r="X119" s="119">
        <v>1</v>
      </c>
      <c r="Y119" s="119">
        <v>1</v>
      </c>
      <c r="Z119" s="119">
        <v>1</v>
      </c>
      <c r="AA119" s="119">
        <v>1</v>
      </c>
      <c r="AB119" s="119">
        <v>1</v>
      </c>
      <c r="AC119" s="119">
        <v>1</v>
      </c>
      <c r="AD119" s="119">
        <v>1</v>
      </c>
      <c r="AE119" s="119">
        <v>1</v>
      </c>
      <c r="AF119" s="119">
        <v>1</v>
      </c>
      <c r="AG119" s="119">
        <v>1</v>
      </c>
      <c r="AH119" s="119">
        <v>1</v>
      </c>
      <c r="AI119" s="119">
        <v>1</v>
      </c>
      <c r="AJ119" s="119">
        <v>1</v>
      </c>
      <c r="AK119" s="119">
        <v>1</v>
      </c>
      <c r="AL119" s="119">
        <v>1</v>
      </c>
      <c r="AM119" s="119">
        <v>1</v>
      </c>
      <c r="AN119" s="119">
        <v>1</v>
      </c>
      <c r="AO119" s="119">
        <v>1</v>
      </c>
      <c r="AP119" s="119">
        <v>1</v>
      </c>
      <c r="AQ119" s="119">
        <v>1</v>
      </c>
      <c r="AR119" s="119">
        <v>1</v>
      </c>
      <c r="AS119" s="119">
        <v>1</v>
      </c>
      <c r="AT119" s="119">
        <v>1</v>
      </c>
      <c r="AU119" s="119">
        <v>1</v>
      </c>
      <c r="AV119" s="119">
        <v>1</v>
      </c>
      <c r="AW119" s="119">
        <v>1</v>
      </c>
      <c r="AX119" s="119">
        <v>1</v>
      </c>
      <c r="AY119" s="119">
        <v>1</v>
      </c>
      <c r="AZ119" s="119">
        <v>1</v>
      </c>
      <c r="BA119" s="119">
        <v>1</v>
      </c>
      <c r="BB119" s="119">
        <v>1</v>
      </c>
      <c r="BC119" s="119">
        <v>1</v>
      </c>
      <c r="BD119" s="119">
        <v>1</v>
      </c>
      <c r="BE119" s="119">
        <v>1</v>
      </c>
      <c r="BF119" s="119">
        <v>1</v>
      </c>
      <c r="BG119" s="119">
        <v>1</v>
      </c>
      <c r="BH119" s="119">
        <v>1</v>
      </c>
      <c r="BI119" s="119">
        <v>1</v>
      </c>
      <c r="BJ119" s="119">
        <v>1</v>
      </c>
      <c r="BK119" s="119">
        <v>1</v>
      </c>
      <c r="BL119" s="119">
        <v>1</v>
      </c>
      <c r="BM119" s="119">
        <v>1</v>
      </c>
      <c r="BN119" s="119">
        <v>1</v>
      </c>
      <c r="BO119" s="119">
        <v>1</v>
      </c>
      <c r="BP119" s="119">
        <v>1</v>
      </c>
      <c r="BQ119" s="119">
        <v>1</v>
      </c>
      <c r="BR119" s="119">
        <v>1</v>
      </c>
      <c r="BS119" s="119">
        <v>1</v>
      </c>
      <c r="BT119" s="119">
        <v>1</v>
      </c>
      <c r="BU119" s="119">
        <v>1</v>
      </c>
      <c r="BV119" s="119">
        <v>1</v>
      </c>
      <c r="BW119" s="119">
        <v>1</v>
      </c>
      <c r="BX119" s="119">
        <v>1</v>
      </c>
      <c r="BY119" s="119">
        <v>1</v>
      </c>
      <c r="BZ119" s="119">
        <v>1</v>
      </c>
      <c r="CA119" s="119">
        <v>1</v>
      </c>
      <c r="CB119" s="119">
        <v>1</v>
      </c>
      <c r="CC119" s="119">
        <v>1</v>
      </c>
      <c r="CD119" s="119">
        <v>1</v>
      </c>
      <c r="CE119" s="119">
        <v>1</v>
      </c>
      <c r="CF119" s="119">
        <v>1</v>
      </c>
      <c r="CG119" s="119">
        <v>1</v>
      </c>
      <c r="CH119" s="119">
        <v>1</v>
      </c>
      <c r="CI119" s="119">
        <v>1</v>
      </c>
      <c r="CJ119" s="119">
        <v>1</v>
      </c>
      <c r="CK119" s="119">
        <v>1</v>
      </c>
      <c r="CL119" s="119">
        <v>1</v>
      </c>
      <c r="CM119" s="119">
        <v>1</v>
      </c>
      <c r="CN119" s="119">
        <v>1</v>
      </c>
      <c r="CO119" s="119">
        <v>1</v>
      </c>
      <c r="CP119" s="119">
        <v>1</v>
      </c>
      <c r="CQ119" s="119">
        <v>1</v>
      </c>
    </row>
    <row r="124" spans="1:95" x14ac:dyDescent="0.3">
      <c r="AN124" s="231"/>
    </row>
  </sheetData>
  <mergeCells count="9">
    <mergeCell ref="A81:A93"/>
    <mergeCell ref="A94:A106"/>
    <mergeCell ref="A107:A119"/>
    <mergeCell ref="A3:A15"/>
    <mergeCell ref="A16:A28"/>
    <mergeCell ref="A29:A41"/>
    <mergeCell ref="A42:A54"/>
    <mergeCell ref="A55:A67"/>
    <mergeCell ref="A68:A80"/>
  </mergeCells>
  <pageMargins left="0.7" right="0.7" top="0.75" bottom="0.75" header="0.3" footer="0.3"/>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Q127"/>
  <sheetViews>
    <sheetView zoomScaleNormal="100" workbookViewId="0">
      <selection activeCell="C3" sqref="C3:CQ119"/>
    </sheetView>
  </sheetViews>
  <sheetFormatPr baseColWidth="10" defaultRowHeight="14.4" x14ac:dyDescent="0.3"/>
  <cols>
    <col min="1" max="1" width="31.5546875" customWidth="1"/>
    <col min="2" max="2" width="27.5546875" customWidth="1"/>
  </cols>
  <sheetData>
    <row r="1" spans="1:95" ht="54.75" customHeight="1" x14ac:dyDescent="0.3">
      <c r="A1" s="58" t="s">
        <v>771</v>
      </c>
      <c r="B1" s="89" t="s">
        <v>382</v>
      </c>
      <c r="C1" s="58">
        <v>2007</v>
      </c>
      <c r="D1" s="83">
        <v>2008</v>
      </c>
      <c r="E1" s="58">
        <v>2009</v>
      </c>
      <c r="F1" s="83">
        <v>2010</v>
      </c>
      <c r="G1" s="58">
        <v>2011</v>
      </c>
      <c r="H1" s="83">
        <v>2012</v>
      </c>
      <c r="I1" s="58">
        <v>2013</v>
      </c>
      <c r="J1" s="83">
        <v>2014</v>
      </c>
      <c r="K1" s="58">
        <v>2015</v>
      </c>
      <c r="L1" s="83">
        <v>2016</v>
      </c>
      <c r="M1" s="58">
        <v>2017</v>
      </c>
      <c r="N1" s="83">
        <v>2018</v>
      </c>
      <c r="O1" s="58">
        <v>2019</v>
      </c>
      <c r="P1" s="83">
        <v>2020</v>
      </c>
      <c r="Q1" s="58">
        <v>2021</v>
      </c>
      <c r="R1" s="83">
        <v>2022</v>
      </c>
      <c r="S1" s="58">
        <v>2023</v>
      </c>
      <c r="T1" s="83">
        <v>2024</v>
      </c>
      <c r="U1" s="58">
        <v>2025</v>
      </c>
      <c r="V1" s="83">
        <v>2026</v>
      </c>
      <c r="W1" s="58">
        <v>2027</v>
      </c>
      <c r="X1" s="83">
        <v>2028</v>
      </c>
      <c r="Y1" s="58">
        <v>2029</v>
      </c>
      <c r="Z1" s="83">
        <v>2030</v>
      </c>
      <c r="AA1" s="58">
        <v>2031</v>
      </c>
      <c r="AB1" s="83">
        <v>2032</v>
      </c>
      <c r="AC1" s="58">
        <v>2033</v>
      </c>
      <c r="AD1" s="83">
        <v>2034</v>
      </c>
      <c r="AE1" s="58">
        <v>2035</v>
      </c>
      <c r="AF1" s="83">
        <v>2036</v>
      </c>
      <c r="AG1" s="58">
        <v>2037</v>
      </c>
      <c r="AH1" s="83">
        <v>2038</v>
      </c>
      <c r="AI1" s="58">
        <v>2039</v>
      </c>
      <c r="AJ1" s="83">
        <v>2040</v>
      </c>
      <c r="AK1" s="58">
        <v>2041</v>
      </c>
      <c r="AL1" s="83">
        <v>2042</v>
      </c>
      <c r="AM1" s="58">
        <v>2043</v>
      </c>
      <c r="AN1" s="83">
        <v>2044</v>
      </c>
      <c r="AO1" s="58">
        <v>2045</v>
      </c>
      <c r="AP1" s="83">
        <v>2046</v>
      </c>
      <c r="AQ1" s="58">
        <v>2047</v>
      </c>
      <c r="AR1" s="83">
        <v>2048</v>
      </c>
      <c r="AS1" s="58">
        <v>2049</v>
      </c>
      <c r="AT1" s="83">
        <v>2050</v>
      </c>
      <c r="AU1" s="58">
        <v>2051</v>
      </c>
      <c r="AV1" s="83">
        <v>2052</v>
      </c>
      <c r="AW1" s="58">
        <v>2053</v>
      </c>
      <c r="AX1" s="83">
        <v>2054</v>
      </c>
      <c r="AY1" s="58">
        <v>2055</v>
      </c>
      <c r="AZ1" s="83">
        <v>2056</v>
      </c>
      <c r="BA1" s="58">
        <v>2057</v>
      </c>
      <c r="BB1" s="83">
        <v>2058</v>
      </c>
      <c r="BC1" s="58">
        <v>2059</v>
      </c>
      <c r="BD1" s="83">
        <v>2060</v>
      </c>
      <c r="BE1" s="58">
        <v>2061</v>
      </c>
      <c r="BF1" s="83">
        <v>2062</v>
      </c>
      <c r="BG1" s="58">
        <v>2063</v>
      </c>
      <c r="BH1" s="83">
        <v>2064</v>
      </c>
      <c r="BI1" s="58">
        <v>2065</v>
      </c>
      <c r="BJ1" s="83">
        <v>2066</v>
      </c>
      <c r="BK1" s="58">
        <v>2067</v>
      </c>
      <c r="BL1" s="83">
        <v>2068</v>
      </c>
      <c r="BM1" s="58">
        <v>2069</v>
      </c>
      <c r="BN1" s="83">
        <v>2070</v>
      </c>
      <c r="BO1" s="58">
        <v>2071</v>
      </c>
      <c r="BP1" s="83">
        <v>2072</v>
      </c>
      <c r="BQ1" s="58">
        <v>2073</v>
      </c>
      <c r="BR1" s="83">
        <v>2074</v>
      </c>
      <c r="BS1" s="58">
        <v>2075</v>
      </c>
      <c r="BT1" s="83">
        <v>2076</v>
      </c>
      <c r="BU1" s="58">
        <v>2077</v>
      </c>
      <c r="BV1" s="83">
        <v>2078</v>
      </c>
      <c r="BW1" s="58">
        <v>2079</v>
      </c>
      <c r="BX1" s="83">
        <v>2080</v>
      </c>
      <c r="BY1" s="58">
        <v>2081</v>
      </c>
      <c r="BZ1" s="83">
        <v>2082</v>
      </c>
      <c r="CA1" s="83">
        <v>2083</v>
      </c>
      <c r="CB1" s="58">
        <v>2084</v>
      </c>
      <c r="CC1" s="83">
        <v>2085</v>
      </c>
      <c r="CD1" s="58">
        <v>2086</v>
      </c>
      <c r="CE1" s="83">
        <v>2087</v>
      </c>
      <c r="CF1" s="58">
        <v>2088</v>
      </c>
      <c r="CG1" s="83">
        <v>2089</v>
      </c>
      <c r="CH1" s="58">
        <v>2090</v>
      </c>
      <c r="CI1" s="83">
        <v>2091</v>
      </c>
      <c r="CJ1" s="58">
        <v>2092</v>
      </c>
      <c r="CK1" s="83">
        <v>2093</v>
      </c>
      <c r="CL1" s="58">
        <v>2094</v>
      </c>
      <c r="CM1" s="83">
        <v>2095</v>
      </c>
      <c r="CN1" s="58">
        <v>2096</v>
      </c>
      <c r="CO1" s="83">
        <v>2097</v>
      </c>
      <c r="CP1" s="58">
        <v>2098</v>
      </c>
      <c r="CQ1" s="58">
        <v>2099</v>
      </c>
    </row>
    <row r="2" spans="1:95" x14ac:dyDescent="0.3">
      <c r="A2" s="57" t="s">
        <v>1</v>
      </c>
      <c r="B2" s="57" t="s">
        <v>95</v>
      </c>
      <c r="C2" s="45" t="s">
        <v>210</v>
      </c>
      <c r="D2" s="45" t="s">
        <v>210</v>
      </c>
      <c r="E2" s="45" t="s">
        <v>210</v>
      </c>
      <c r="F2" s="45" t="s">
        <v>210</v>
      </c>
      <c r="G2" s="45" t="s">
        <v>210</v>
      </c>
      <c r="H2" s="45" t="s">
        <v>210</v>
      </c>
      <c r="I2" s="45" t="s">
        <v>210</v>
      </c>
      <c r="J2" s="45" t="s">
        <v>210</v>
      </c>
      <c r="K2" s="45" t="s">
        <v>210</v>
      </c>
      <c r="L2" s="45" t="s">
        <v>210</v>
      </c>
      <c r="M2" s="45" t="s">
        <v>210</v>
      </c>
      <c r="N2" s="45" t="s">
        <v>210</v>
      </c>
      <c r="O2" s="45" t="s">
        <v>210</v>
      </c>
      <c r="P2" s="45" t="s">
        <v>210</v>
      </c>
      <c r="Q2" s="45" t="s">
        <v>210</v>
      </c>
      <c r="R2" s="45" t="s">
        <v>210</v>
      </c>
      <c r="S2" s="45" t="s">
        <v>210</v>
      </c>
      <c r="T2" s="45" t="s">
        <v>210</v>
      </c>
      <c r="U2" s="45" t="s">
        <v>210</v>
      </c>
      <c r="V2" s="45" t="s">
        <v>210</v>
      </c>
      <c r="W2" s="45" t="s">
        <v>210</v>
      </c>
      <c r="X2" s="45" t="s">
        <v>210</v>
      </c>
      <c r="Y2" s="45" t="s">
        <v>210</v>
      </c>
      <c r="Z2" s="45" t="s">
        <v>210</v>
      </c>
      <c r="AA2" s="45" t="s">
        <v>210</v>
      </c>
      <c r="AB2" s="45" t="s">
        <v>210</v>
      </c>
      <c r="AC2" s="45" t="s">
        <v>210</v>
      </c>
      <c r="AD2" s="45" t="s">
        <v>210</v>
      </c>
      <c r="AE2" s="45" t="s">
        <v>210</v>
      </c>
      <c r="AF2" s="45" t="s">
        <v>210</v>
      </c>
      <c r="AG2" s="45" t="s">
        <v>210</v>
      </c>
      <c r="AH2" s="45" t="s">
        <v>210</v>
      </c>
      <c r="AI2" s="45" t="s">
        <v>210</v>
      </c>
      <c r="AJ2" s="45" t="s">
        <v>210</v>
      </c>
      <c r="AK2" s="45" t="s">
        <v>210</v>
      </c>
      <c r="AL2" s="45" t="s">
        <v>210</v>
      </c>
      <c r="AM2" s="45" t="s">
        <v>210</v>
      </c>
      <c r="AN2" s="45" t="s">
        <v>210</v>
      </c>
      <c r="AO2" s="45" t="s">
        <v>210</v>
      </c>
      <c r="AP2" s="45" t="s">
        <v>210</v>
      </c>
      <c r="AQ2" s="45" t="s">
        <v>210</v>
      </c>
      <c r="AR2" s="45" t="s">
        <v>210</v>
      </c>
      <c r="AS2" s="45" t="s">
        <v>210</v>
      </c>
      <c r="AT2" s="45" t="s">
        <v>210</v>
      </c>
      <c r="AU2" s="45" t="s">
        <v>210</v>
      </c>
      <c r="AV2" s="45" t="s">
        <v>210</v>
      </c>
      <c r="AW2" s="45" t="s">
        <v>210</v>
      </c>
      <c r="AX2" s="45" t="s">
        <v>210</v>
      </c>
      <c r="AY2" s="45" t="s">
        <v>210</v>
      </c>
      <c r="AZ2" s="45" t="s">
        <v>210</v>
      </c>
      <c r="BA2" s="45" t="s">
        <v>210</v>
      </c>
      <c r="BB2" s="45" t="s">
        <v>210</v>
      </c>
      <c r="BC2" s="45" t="s">
        <v>210</v>
      </c>
      <c r="BD2" s="45" t="s">
        <v>210</v>
      </c>
      <c r="BE2" s="45" t="s">
        <v>210</v>
      </c>
      <c r="BF2" s="45" t="s">
        <v>210</v>
      </c>
      <c r="BG2" s="45" t="s">
        <v>210</v>
      </c>
      <c r="BH2" s="45" t="s">
        <v>210</v>
      </c>
      <c r="BI2" s="45" t="s">
        <v>210</v>
      </c>
      <c r="BJ2" s="45" t="s">
        <v>210</v>
      </c>
      <c r="BK2" s="45" t="s">
        <v>210</v>
      </c>
      <c r="BL2" s="45" t="s">
        <v>210</v>
      </c>
      <c r="BM2" s="45" t="s">
        <v>210</v>
      </c>
      <c r="BN2" s="45" t="s">
        <v>210</v>
      </c>
      <c r="BO2" s="45" t="s">
        <v>210</v>
      </c>
      <c r="BP2" s="45" t="s">
        <v>210</v>
      </c>
      <c r="BQ2" s="45" t="s">
        <v>210</v>
      </c>
      <c r="BR2" s="45" t="s">
        <v>210</v>
      </c>
      <c r="BS2" s="45" t="s">
        <v>210</v>
      </c>
      <c r="BT2" s="45" t="s">
        <v>210</v>
      </c>
      <c r="BU2" s="45" t="s">
        <v>210</v>
      </c>
      <c r="BV2" s="45" t="s">
        <v>210</v>
      </c>
      <c r="BW2" s="45" t="s">
        <v>210</v>
      </c>
      <c r="BX2" s="45" t="s">
        <v>210</v>
      </c>
      <c r="BY2" s="45" t="s">
        <v>210</v>
      </c>
      <c r="BZ2" s="45" t="s">
        <v>210</v>
      </c>
      <c r="CA2" s="45" t="s">
        <v>210</v>
      </c>
      <c r="CB2" s="45" t="s">
        <v>210</v>
      </c>
      <c r="CC2" s="45" t="s">
        <v>210</v>
      </c>
      <c r="CD2" s="45" t="s">
        <v>210</v>
      </c>
      <c r="CE2" s="45" t="s">
        <v>210</v>
      </c>
      <c r="CF2" s="45" t="s">
        <v>210</v>
      </c>
      <c r="CG2" s="45" t="s">
        <v>210</v>
      </c>
      <c r="CH2" s="45" t="s">
        <v>210</v>
      </c>
      <c r="CI2" s="45" t="s">
        <v>210</v>
      </c>
      <c r="CJ2" s="45" t="s">
        <v>210</v>
      </c>
      <c r="CK2" s="45" t="s">
        <v>210</v>
      </c>
      <c r="CL2" s="45" t="s">
        <v>210</v>
      </c>
      <c r="CM2" s="45" t="s">
        <v>210</v>
      </c>
      <c r="CN2" s="45" t="s">
        <v>210</v>
      </c>
      <c r="CO2" s="45" t="s">
        <v>210</v>
      </c>
      <c r="CP2" s="45" t="s">
        <v>210</v>
      </c>
      <c r="CQ2" s="45" t="s">
        <v>210</v>
      </c>
    </row>
    <row r="3" spans="1:95" x14ac:dyDescent="0.3">
      <c r="A3" s="253" t="s">
        <v>11</v>
      </c>
      <c r="B3" s="59" t="s">
        <v>72</v>
      </c>
      <c r="C3" s="119">
        <v>0.96465893299661487</v>
      </c>
      <c r="D3" s="119">
        <v>1.0472540091810654</v>
      </c>
      <c r="E3" s="119">
        <v>1.001368850985217</v>
      </c>
      <c r="F3" s="119">
        <v>1.0372801817737665</v>
      </c>
      <c r="G3" s="119">
        <v>1.0115907388911334</v>
      </c>
      <c r="H3" s="119">
        <v>0.9875714771241586</v>
      </c>
      <c r="I3" s="119">
        <v>0.98960572454888807</v>
      </c>
      <c r="J3" s="119">
        <v>1.0473965275706842</v>
      </c>
      <c r="K3" s="119">
        <v>0.99436164674511196</v>
      </c>
      <c r="L3" s="119">
        <v>0.96164025227533212</v>
      </c>
      <c r="M3" s="119">
        <v>0.9598002973514389</v>
      </c>
      <c r="N3" s="119">
        <v>1.0596625970112754</v>
      </c>
      <c r="O3" s="119">
        <v>1.0121608653934131</v>
      </c>
      <c r="P3" s="119">
        <v>0.98384244345394789</v>
      </c>
      <c r="Q3" s="119">
        <v>0.97202123069797741</v>
      </c>
      <c r="R3" s="119">
        <v>1.0248808108951337</v>
      </c>
      <c r="S3" s="119">
        <v>1.0303336075053871</v>
      </c>
      <c r="T3" s="119">
        <v>0.98539064143083333</v>
      </c>
      <c r="U3" s="119">
        <v>0.95390202272491509</v>
      </c>
      <c r="V3" s="119">
        <v>1.0089103189313133</v>
      </c>
      <c r="W3" s="119">
        <v>0.91735162498439926</v>
      </c>
      <c r="X3" s="119">
        <v>1.0164091672782194</v>
      </c>
      <c r="Y3" s="119">
        <v>1.0249872861845106</v>
      </c>
      <c r="Z3" s="119">
        <v>0.99188598603254186</v>
      </c>
      <c r="AA3" s="119">
        <v>0.96723554425952973</v>
      </c>
      <c r="AB3" s="119">
        <v>0.94426315536492988</v>
      </c>
      <c r="AC3" s="119">
        <v>0.94339088383693781</v>
      </c>
      <c r="AD3" s="119">
        <v>0.87425734025761948</v>
      </c>
      <c r="AE3" s="119">
        <v>0.95999572170015701</v>
      </c>
      <c r="AF3" s="119">
        <v>0.97057743703154953</v>
      </c>
      <c r="AG3" s="119">
        <v>0.95782804527975962</v>
      </c>
      <c r="AH3" s="119">
        <v>0.9242363408808576</v>
      </c>
      <c r="AI3" s="119">
        <v>0.90167282992053366</v>
      </c>
      <c r="AJ3" s="119">
        <v>1.0065094461573849</v>
      </c>
      <c r="AK3" s="119">
        <v>0.98797519042410542</v>
      </c>
      <c r="AL3" s="119">
        <v>0.96231223989763048</v>
      </c>
      <c r="AM3" s="119">
        <v>0.89390772456119483</v>
      </c>
      <c r="AN3" s="119">
        <v>0.97610191497396859</v>
      </c>
      <c r="AO3" s="119">
        <v>0.94230509755234881</v>
      </c>
      <c r="AP3" s="119">
        <v>1.027725915736329</v>
      </c>
      <c r="AQ3" s="119">
        <v>0.99578018844094107</v>
      </c>
      <c r="AR3" s="119">
        <v>0.96877133679019334</v>
      </c>
      <c r="AS3" s="119">
        <v>1.0619222736520471</v>
      </c>
      <c r="AT3" s="119">
        <v>0.89090620681400912</v>
      </c>
      <c r="AU3" s="119">
        <v>1.0417913689652454</v>
      </c>
      <c r="AV3" s="119">
        <v>0.99083742275908682</v>
      </c>
      <c r="AW3" s="119">
        <v>0.98465352144266016</v>
      </c>
      <c r="AX3" s="119">
        <v>0.89393703570669913</v>
      </c>
      <c r="AY3" s="119">
        <v>0.91202072974297288</v>
      </c>
      <c r="AZ3" s="119">
        <v>1.0133755166248539</v>
      </c>
      <c r="BA3" s="119">
        <v>0.91046643511774972</v>
      </c>
      <c r="BB3" s="119">
        <v>0.93411560049562237</v>
      </c>
      <c r="BC3" s="119">
        <v>0.97080134768857118</v>
      </c>
      <c r="BD3" s="119">
        <v>1.0325193229998733</v>
      </c>
      <c r="BE3" s="119">
        <v>1.0367111158826952</v>
      </c>
      <c r="BF3" s="119">
        <v>0.91782123569531693</v>
      </c>
      <c r="BG3" s="119">
        <v>0.95634466823296538</v>
      </c>
      <c r="BH3" s="119">
        <v>0.96933264528382901</v>
      </c>
      <c r="BI3" s="119">
        <v>1.0128559686902374</v>
      </c>
      <c r="BJ3" s="119">
        <v>1.0338843399256783</v>
      </c>
      <c r="BK3" s="119">
        <v>0.99832048214208169</v>
      </c>
      <c r="BL3" s="119">
        <v>0.90660536798526348</v>
      </c>
      <c r="BM3" s="119">
        <v>0.93456374952452215</v>
      </c>
      <c r="BN3" s="119">
        <v>0.98816958094892793</v>
      </c>
      <c r="BO3" s="119">
        <v>0.94382605249550955</v>
      </c>
      <c r="BP3" s="119">
        <v>0.95282001869526833</v>
      </c>
      <c r="BQ3" s="119">
        <v>0.90725694885907204</v>
      </c>
      <c r="BR3" s="119">
        <v>0.85434284781935266</v>
      </c>
      <c r="BS3" s="119">
        <v>0.94264911873107549</v>
      </c>
      <c r="BT3" s="119">
        <v>0.93281581254845314</v>
      </c>
      <c r="BU3" s="119">
        <v>0.97600319792284829</v>
      </c>
      <c r="BV3" s="119">
        <v>0.95532925714224415</v>
      </c>
      <c r="BW3" s="119">
        <v>0.91921389557691702</v>
      </c>
      <c r="BX3" s="119">
        <v>0.98683237495193199</v>
      </c>
      <c r="BY3" s="119">
        <v>1.0195393577987719</v>
      </c>
      <c r="BZ3" s="119">
        <v>0.93532111929124873</v>
      </c>
      <c r="CA3" s="119">
        <v>0.96105437927373094</v>
      </c>
      <c r="CB3" s="119">
        <v>0.87737294633648788</v>
      </c>
      <c r="CC3" s="119">
        <v>0.97446246362891864</v>
      </c>
      <c r="CD3" s="119">
        <v>1.0039259776041844</v>
      </c>
      <c r="CE3" s="119">
        <v>0.95428222653732786</v>
      </c>
      <c r="CF3" s="119">
        <v>0.96688661916217966</v>
      </c>
      <c r="CG3" s="119">
        <v>1.0160463932208734</v>
      </c>
      <c r="CH3" s="119">
        <v>0.88192718651109181</v>
      </c>
      <c r="CI3" s="119">
        <v>1.0322996436467071</v>
      </c>
      <c r="CJ3" s="119">
        <v>0.93537072074366401</v>
      </c>
      <c r="CK3" s="119">
        <v>0.9279111747629345</v>
      </c>
      <c r="CL3" s="119">
        <v>0.95315856603078419</v>
      </c>
      <c r="CM3" s="119">
        <v>0.97310768974482142</v>
      </c>
      <c r="CN3" s="119">
        <v>0.94099944966086668</v>
      </c>
      <c r="CO3" s="119">
        <v>0.97240729629340139</v>
      </c>
      <c r="CP3" s="119">
        <v>0.99800661630628673</v>
      </c>
      <c r="CQ3" s="119">
        <v>0.92360888041532718</v>
      </c>
    </row>
    <row r="4" spans="1:95" x14ac:dyDescent="0.3">
      <c r="A4" s="254"/>
      <c r="B4" s="59" t="s">
        <v>73</v>
      </c>
      <c r="C4" s="119">
        <v>0.9989676655180848</v>
      </c>
      <c r="D4" s="119">
        <v>1.0373503167518938</v>
      </c>
      <c r="E4" s="119">
        <v>1.0236611953907386</v>
      </c>
      <c r="F4" s="119">
        <v>1.0004706805789916</v>
      </c>
      <c r="G4" s="119">
        <v>0.99837061887329748</v>
      </c>
      <c r="H4" s="119">
        <v>1.0043715151370423</v>
      </c>
      <c r="I4" s="119">
        <v>0.98361478629883059</v>
      </c>
      <c r="J4" s="119">
        <v>0.99106818682700182</v>
      </c>
      <c r="K4" s="119">
        <v>0.99990265042494419</v>
      </c>
      <c r="L4" s="119">
        <v>1.0132337591695335</v>
      </c>
      <c r="M4" s="119">
        <v>0.98937553852030324</v>
      </c>
      <c r="N4" s="119">
        <v>0.98574843543879698</v>
      </c>
      <c r="O4" s="119">
        <v>0.99022145694551067</v>
      </c>
      <c r="P4" s="119">
        <v>0.98523591276529998</v>
      </c>
      <c r="Q4" s="119">
        <v>0.99051461798004636</v>
      </c>
      <c r="R4" s="119">
        <v>0.99515605655110184</v>
      </c>
      <c r="S4" s="119">
        <v>0.98577560576318757</v>
      </c>
      <c r="T4" s="119">
        <v>1.0008217083598336</v>
      </c>
      <c r="U4" s="119">
        <v>1.0121430474272139</v>
      </c>
      <c r="V4" s="119">
        <v>0.9976837044814989</v>
      </c>
      <c r="W4" s="119">
        <v>0.96454496970130543</v>
      </c>
      <c r="X4" s="119">
        <v>0.99694076655871799</v>
      </c>
      <c r="Y4" s="119">
        <v>0.99661381300326879</v>
      </c>
      <c r="Z4" s="119">
        <v>0.9947940513743968</v>
      </c>
      <c r="AA4" s="119">
        <v>0.99932723732796724</v>
      </c>
      <c r="AB4" s="119">
        <v>0.99254040679199251</v>
      </c>
      <c r="AC4" s="119">
        <v>0.97818418542500307</v>
      </c>
      <c r="AD4" s="119">
        <v>0.96263527619466938</v>
      </c>
      <c r="AE4" s="119">
        <v>0.98242105101226151</v>
      </c>
      <c r="AF4" s="119">
        <v>1.0001079468522203</v>
      </c>
      <c r="AG4" s="119">
        <v>1.0042528426540795</v>
      </c>
      <c r="AH4" s="119">
        <v>0.98477391626250776</v>
      </c>
      <c r="AI4" s="119">
        <v>0.96522052567266647</v>
      </c>
      <c r="AJ4" s="119">
        <v>0.9876488878905838</v>
      </c>
      <c r="AK4" s="119">
        <v>0.991727351646435</v>
      </c>
      <c r="AL4" s="119">
        <v>0.99400107807374827</v>
      </c>
      <c r="AM4" s="119">
        <v>0.96270604404238991</v>
      </c>
      <c r="AN4" s="119">
        <v>0.98893496879395604</v>
      </c>
      <c r="AO4" s="119">
        <v>0.97929591649254621</v>
      </c>
      <c r="AP4" s="119">
        <v>1.0186596342068752</v>
      </c>
      <c r="AQ4" s="119">
        <v>0.98548531163120812</v>
      </c>
      <c r="AR4" s="119">
        <v>1.0226914949720853</v>
      </c>
      <c r="AS4" s="119">
        <v>1.0006076366921088</v>
      </c>
      <c r="AT4" s="119">
        <v>0.97171688834749803</v>
      </c>
      <c r="AU4" s="119">
        <v>1.0084212264441599</v>
      </c>
      <c r="AV4" s="119">
        <v>0.98350016919870575</v>
      </c>
      <c r="AW4" s="119">
        <v>1.0069594239725441</v>
      </c>
      <c r="AX4" s="119">
        <v>0.96190637806770218</v>
      </c>
      <c r="AY4" s="119">
        <v>0.98157795144655746</v>
      </c>
      <c r="AZ4" s="119">
        <v>0.99480247861482995</v>
      </c>
      <c r="BA4" s="119">
        <v>0.98945809895161996</v>
      </c>
      <c r="BB4" s="119">
        <v>0.98772309341584752</v>
      </c>
      <c r="BC4" s="119">
        <v>1.0022008604983175</v>
      </c>
      <c r="BD4" s="119">
        <v>1.006174806425276</v>
      </c>
      <c r="BE4" s="119">
        <v>1.0045435093533441</v>
      </c>
      <c r="BF4" s="119">
        <v>0.9786368006716909</v>
      </c>
      <c r="BG4" s="119">
        <v>1.0046425109309198</v>
      </c>
      <c r="BH4" s="119">
        <v>0.98589354979390886</v>
      </c>
      <c r="BI4" s="119">
        <v>0.99940136893468412</v>
      </c>
      <c r="BJ4" s="119">
        <v>1.0047912915113739</v>
      </c>
      <c r="BK4" s="119">
        <v>0.98762676197392563</v>
      </c>
      <c r="BL4" s="119">
        <v>0.97409568228814469</v>
      </c>
      <c r="BM4" s="119">
        <v>0.98291259871729586</v>
      </c>
      <c r="BN4" s="119">
        <v>1.0012758066014897</v>
      </c>
      <c r="BO4" s="119">
        <v>0.97544424932189244</v>
      </c>
      <c r="BP4" s="119">
        <v>0.99769881807504757</v>
      </c>
      <c r="BQ4" s="119">
        <v>0.97686551035581504</v>
      </c>
      <c r="BR4" s="119">
        <v>0.96162714785869496</v>
      </c>
      <c r="BS4" s="119">
        <v>0.98747128446048327</v>
      </c>
      <c r="BT4" s="119">
        <v>0.98889417239364452</v>
      </c>
      <c r="BU4" s="119">
        <v>0.99536377005027521</v>
      </c>
      <c r="BV4" s="119">
        <v>0.98146890080450078</v>
      </c>
      <c r="BW4" s="119">
        <v>0.98211470880510265</v>
      </c>
      <c r="BX4" s="119">
        <v>0.9908569170976792</v>
      </c>
      <c r="BY4" s="119">
        <v>0.99255902694490994</v>
      </c>
      <c r="BZ4" s="119">
        <v>0.97971175712520253</v>
      </c>
      <c r="CA4" s="119">
        <v>0.9750616763234079</v>
      </c>
      <c r="CB4" s="119">
        <v>0.98926036401011141</v>
      </c>
      <c r="CC4" s="119">
        <v>0.97785452043547316</v>
      </c>
      <c r="CD4" s="119">
        <v>1.0100435500741105</v>
      </c>
      <c r="CE4" s="119">
        <v>0.97366325693900557</v>
      </c>
      <c r="CF4" s="119">
        <v>0.98967051379679294</v>
      </c>
      <c r="CG4" s="119">
        <v>0.99898122763005981</v>
      </c>
      <c r="CH4" s="119">
        <v>0.95904890413657085</v>
      </c>
      <c r="CI4" s="119">
        <v>1.0133640036709546</v>
      </c>
      <c r="CJ4" s="119">
        <v>0.9988859266879101</v>
      </c>
      <c r="CK4" s="119">
        <v>0.98112438261311707</v>
      </c>
      <c r="CL4" s="119">
        <v>0.98971036730788686</v>
      </c>
      <c r="CM4" s="119">
        <v>1.003157570760262</v>
      </c>
      <c r="CN4" s="119">
        <v>1.0081047395279423</v>
      </c>
      <c r="CO4" s="119">
        <v>0.99856007539794378</v>
      </c>
      <c r="CP4" s="119">
        <v>0.98176537680231157</v>
      </c>
      <c r="CQ4" s="119">
        <v>0.98752963824018258</v>
      </c>
    </row>
    <row r="5" spans="1:95" x14ac:dyDescent="0.3">
      <c r="A5" s="254"/>
      <c r="B5" s="59" t="s">
        <v>74</v>
      </c>
      <c r="C5" s="119">
        <v>0.98650624840352474</v>
      </c>
      <c r="D5" s="119">
        <v>1.0685808586865451</v>
      </c>
      <c r="E5" s="119">
        <v>1.00142315569657</v>
      </c>
      <c r="F5" s="119">
        <v>1.011984601281769</v>
      </c>
      <c r="G5" s="119">
        <v>1.0047842533058762</v>
      </c>
      <c r="H5" s="119">
        <v>1.0028535249304888</v>
      </c>
      <c r="I5" s="119">
        <v>0.9968561447162464</v>
      </c>
      <c r="J5" s="119">
        <v>1.0268158541599683</v>
      </c>
      <c r="K5" s="119">
        <v>1</v>
      </c>
      <c r="L5" s="119">
        <v>1</v>
      </c>
      <c r="M5" s="119">
        <v>1</v>
      </c>
      <c r="N5" s="119">
        <v>1</v>
      </c>
      <c r="O5" s="119">
        <v>1</v>
      </c>
      <c r="P5" s="119">
        <v>1</v>
      </c>
      <c r="Q5" s="119">
        <v>1</v>
      </c>
      <c r="R5" s="119">
        <v>1</v>
      </c>
      <c r="S5" s="119">
        <v>1</v>
      </c>
      <c r="T5" s="119">
        <v>1</v>
      </c>
      <c r="U5" s="119">
        <v>1</v>
      </c>
      <c r="V5" s="119">
        <v>1</v>
      </c>
      <c r="W5" s="119">
        <v>1</v>
      </c>
      <c r="X5" s="119">
        <v>1</v>
      </c>
      <c r="Y5" s="119">
        <v>1</v>
      </c>
      <c r="Z5" s="119">
        <v>1</v>
      </c>
      <c r="AA5" s="119">
        <v>1</v>
      </c>
      <c r="AB5" s="119">
        <v>1</v>
      </c>
      <c r="AC5" s="119">
        <v>1</v>
      </c>
      <c r="AD5" s="119">
        <v>1</v>
      </c>
      <c r="AE5" s="119">
        <v>1</v>
      </c>
      <c r="AF5" s="119">
        <v>1</v>
      </c>
      <c r="AG5" s="119">
        <v>1</v>
      </c>
      <c r="AH5" s="119">
        <v>1</v>
      </c>
      <c r="AI5" s="119">
        <v>1</v>
      </c>
      <c r="AJ5" s="119">
        <v>1</v>
      </c>
      <c r="AK5" s="119">
        <v>1</v>
      </c>
      <c r="AL5" s="119">
        <v>1</v>
      </c>
      <c r="AM5" s="119">
        <v>1</v>
      </c>
      <c r="AN5" s="119">
        <v>1</v>
      </c>
      <c r="AO5" s="119">
        <v>1</v>
      </c>
      <c r="AP5" s="119">
        <v>1</v>
      </c>
      <c r="AQ5" s="119">
        <v>1</v>
      </c>
      <c r="AR5" s="119">
        <v>1</v>
      </c>
      <c r="AS5" s="119">
        <v>1</v>
      </c>
      <c r="AT5" s="119">
        <v>1</v>
      </c>
      <c r="AU5" s="119">
        <v>1</v>
      </c>
      <c r="AV5" s="119">
        <v>1</v>
      </c>
      <c r="AW5" s="119">
        <v>1</v>
      </c>
      <c r="AX5" s="119">
        <v>1</v>
      </c>
      <c r="AY5" s="119">
        <v>1</v>
      </c>
      <c r="AZ5" s="119">
        <v>1</v>
      </c>
      <c r="BA5" s="119">
        <v>1</v>
      </c>
      <c r="BB5" s="119">
        <v>1</v>
      </c>
      <c r="BC5" s="119">
        <v>1</v>
      </c>
      <c r="BD5" s="119">
        <v>1</v>
      </c>
      <c r="BE5" s="119">
        <v>1</v>
      </c>
      <c r="BF5" s="119">
        <v>1</v>
      </c>
      <c r="BG5" s="119">
        <v>1</v>
      </c>
      <c r="BH5" s="119">
        <v>1</v>
      </c>
      <c r="BI5" s="119">
        <v>1</v>
      </c>
      <c r="BJ5" s="119">
        <v>1</v>
      </c>
      <c r="BK5" s="119">
        <v>1</v>
      </c>
      <c r="BL5" s="119">
        <v>1</v>
      </c>
      <c r="BM5" s="119">
        <v>1</v>
      </c>
      <c r="BN5" s="119">
        <v>1</v>
      </c>
      <c r="BO5" s="119">
        <v>1</v>
      </c>
      <c r="BP5" s="119">
        <v>1</v>
      </c>
      <c r="BQ5" s="119">
        <v>1</v>
      </c>
      <c r="BR5" s="119">
        <v>1</v>
      </c>
      <c r="BS5" s="119">
        <v>1</v>
      </c>
      <c r="BT5" s="119">
        <v>1</v>
      </c>
      <c r="BU5" s="119">
        <v>1</v>
      </c>
      <c r="BV5" s="119">
        <v>1</v>
      </c>
      <c r="BW5" s="119">
        <v>1</v>
      </c>
      <c r="BX5" s="119">
        <v>1</v>
      </c>
      <c r="BY5" s="119">
        <v>1</v>
      </c>
      <c r="BZ5" s="119">
        <v>1</v>
      </c>
      <c r="CA5" s="119">
        <v>1</v>
      </c>
      <c r="CB5" s="119">
        <v>1</v>
      </c>
      <c r="CC5" s="119">
        <v>1</v>
      </c>
      <c r="CD5" s="119">
        <v>1</v>
      </c>
      <c r="CE5" s="119">
        <v>1</v>
      </c>
      <c r="CF5" s="119">
        <v>1</v>
      </c>
      <c r="CG5" s="119">
        <v>1</v>
      </c>
      <c r="CH5" s="119">
        <v>1</v>
      </c>
      <c r="CI5" s="119">
        <v>1</v>
      </c>
      <c r="CJ5" s="119">
        <v>1</v>
      </c>
      <c r="CK5" s="119">
        <v>1</v>
      </c>
      <c r="CL5" s="119">
        <v>1</v>
      </c>
      <c r="CM5" s="119">
        <v>1</v>
      </c>
      <c r="CN5" s="119">
        <v>1</v>
      </c>
      <c r="CO5" s="119">
        <v>1</v>
      </c>
      <c r="CP5" s="119">
        <v>1</v>
      </c>
      <c r="CQ5" s="119">
        <v>1</v>
      </c>
    </row>
    <row r="6" spans="1:95" x14ac:dyDescent="0.3">
      <c r="A6" s="254"/>
      <c r="B6" s="59" t="s">
        <v>75</v>
      </c>
      <c r="C6" s="119">
        <v>0.96148171041459241</v>
      </c>
      <c r="D6" s="119">
        <v>1.0518050140145052</v>
      </c>
      <c r="E6" s="119">
        <v>0.97289877685604587</v>
      </c>
      <c r="F6" s="119">
        <v>1.0409106282067324</v>
      </c>
      <c r="G6" s="119">
        <v>1.0456015643729701</v>
      </c>
      <c r="H6" s="119">
        <v>0.98900632392204402</v>
      </c>
      <c r="I6" s="119">
        <v>0.99212139114225073</v>
      </c>
      <c r="J6" s="119">
        <v>1.0453808055218501</v>
      </c>
      <c r="K6" s="119">
        <v>0.97662299227930927</v>
      </c>
      <c r="L6" s="119">
        <v>0.92295897059899223</v>
      </c>
      <c r="M6" s="119">
        <v>0.95395541107439852</v>
      </c>
      <c r="N6" s="119">
        <v>1.0619603550170407</v>
      </c>
      <c r="O6" s="119">
        <v>1.0258226584830288</v>
      </c>
      <c r="P6" s="119">
        <v>0.97078968415892108</v>
      </c>
      <c r="Q6" s="119">
        <v>0.98974790152383585</v>
      </c>
      <c r="R6" s="119">
        <v>1.0535979162779869</v>
      </c>
      <c r="S6" s="119">
        <v>1.0860690483648436</v>
      </c>
      <c r="T6" s="119">
        <v>0.95952319959070542</v>
      </c>
      <c r="U6" s="119">
        <v>0.89549689936709564</v>
      </c>
      <c r="V6" s="119">
        <v>1.0009753578516467</v>
      </c>
      <c r="W6" s="119">
        <v>0.95448992366022412</v>
      </c>
      <c r="X6" s="119">
        <v>0.97302035706338341</v>
      </c>
      <c r="Y6" s="119">
        <v>0.98783361265318359</v>
      </c>
      <c r="Z6" s="119">
        <v>0.99068968994009754</v>
      </c>
      <c r="AA6" s="119">
        <v>0.94348087392867419</v>
      </c>
      <c r="AB6" s="119">
        <v>0.93859299181081279</v>
      </c>
      <c r="AC6" s="119">
        <v>0.98676668452957339</v>
      </c>
      <c r="AD6" s="119">
        <v>0.95332678310985786</v>
      </c>
      <c r="AE6" s="119">
        <v>0.97576193381578924</v>
      </c>
      <c r="AF6" s="119">
        <v>1.0097657901250383</v>
      </c>
      <c r="AG6" s="119">
        <v>0.90640921675252417</v>
      </c>
      <c r="AH6" s="119">
        <v>0.96309364717205692</v>
      </c>
      <c r="AI6" s="119">
        <v>0.98632555604315919</v>
      </c>
      <c r="AJ6" s="119">
        <v>0.98637500981957682</v>
      </c>
      <c r="AK6" s="119">
        <v>0.98769008414672022</v>
      </c>
      <c r="AL6" s="119">
        <v>0.94130455573997884</v>
      </c>
      <c r="AM6" s="119">
        <v>0.90478360065509078</v>
      </c>
      <c r="AN6" s="119">
        <v>0.96501018186983811</v>
      </c>
      <c r="AO6" s="119">
        <v>0.9996245124452019</v>
      </c>
      <c r="AP6" s="119">
        <v>0.9620169670532942</v>
      </c>
      <c r="AQ6" s="119">
        <v>0.97006429728108656</v>
      </c>
      <c r="AR6" s="119">
        <v>0.87962056171830549</v>
      </c>
      <c r="AS6" s="119">
        <v>1.0556346208803151</v>
      </c>
      <c r="AT6" s="119">
        <v>0.930613912507397</v>
      </c>
      <c r="AU6" s="119">
        <v>0.98903267693287633</v>
      </c>
      <c r="AV6" s="119">
        <v>0.99308712098954099</v>
      </c>
      <c r="AW6" s="119">
        <v>0.9133308238711022</v>
      </c>
      <c r="AX6" s="119">
        <v>0.91554057899127173</v>
      </c>
      <c r="AY6" s="119">
        <v>0.91519607439467032</v>
      </c>
      <c r="AZ6" s="119">
        <v>1.0306121461894298</v>
      </c>
      <c r="BA6" s="119">
        <v>0.92965405980374827</v>
      </c>
      <c r="BB6" s="119">
        <v>0.9040280133549139</v>
      </c>
      <c r="BC6" s="119">
        <v>0.91404644018265824</v>
      </c>
      <c r="BD6" s="119">
        <v>0.9593862129196381</v>
      </c>
      <c r="BE6" s="119">
        <v>1.0116177022451858</v>
      </c>
      <c r="BF6" s="119">
        <v>0.89696894800832838</v>
      </c>
      <c r="BG6" s="119">
        <v>0.90623237536719592</v>
      </c>
      <c r="BH6" s="119">
        <v>0.97582348047319456</v>
      </c>
      <c r="BI6" s="119">
        <v>0.98193260063221799</v>
      </c>
      <c r="BJ6" s="119">
        <v>0.96073650548236356</v>
      </c>
      <c r="BK6" s="119">
        <v>0.97183782074105429</v>
      </c>
      <c r="BL6" s="119">
        <v>0.92889241541301404</v>
      </c>
      <c r="BM6" s="119">
        <v>0.90548298904546609</v>
      </c>
      <c r="BN6" s="119">
        <v>0.88791281143355172</v>
      </c>
      <c r="BO6" s="119">
        <v>0.94608417730222349</v>
      </c>
      <c r="BP6" s="119">
        <v>0.94210222192633641</v>
      </c>
      <c r="BQ6" s="119">
        <v>0.95609582220710421</v>
      </c>
      <c r="BR6" s="119">
        <v>0.93543690275213931</v>
      </c>
      <c r="BS6" s="119">
        <v>0.92488512203951578</v>
      </c>
      <c r="BT6" s="119">
        <v>0.91103844351297913</v>
      </c>
      <c r="BU6" s="119">
        <v>0.95222934699620321</v>
      </c>
      <c r="BV6" s="119">
        <v>0.99691116661859491</v>
      </c>
      <c r="BW6" s="119">
        <v>0.90895050275398315</v>
      </c>
      <c r="BX6" s="119">
        <v>0.93966987080878306</v>
      </c>
      <c r="BY6" s="119">
        <v>0.98265623211687603</v>
      </c>
      <c r="BZ6" s="119">
        <v>0.99089849393834495</v>
      </c>
      <c r="CA6" s="119">
        <v>0.97854858524567534</v>
      </c>
      <c r="CB6" s="119">
        <v>0.90448914908888878</v>
      </c>
      <c r="CC6" s="119">
        <v>0.97077813052601603</v>
      </c>
      <c r="CD6" s="119">
        <v>0.9600388817486385</v>
      </c>
      <c r="CE6" s="119">
        <v>0.98347750686242275</v>
      </c>
      <c r="CF6" s="119">
        <v>0.94658376271894551</v>
      </c>
      <c r="CG6" s="119">
        <v>0.98880351468543115</v>
      </c>
      <c r="CH6" s="119">
        <v>0.9551264967859695</v>
      </c>
      <c r="CI6" s="119">
        <v>1.0482414085508815</v>
      </c>
      <c r="CJ6" s="119">
        <v>0.91148560314722105</v>
      </c>
      <c r="CK6" s="119">
        <v>0.91980955182652102</v>
      </c>
      <c r="CL6" s="119">
        <v>0.99038739430646139</v>
      </c>
      <c r="CM6" s="119">
        <v>0.96037787402167485</v>
      </c>
      <c r="CN6" s="119">
        <v>0.89546371392237845</v>
      </c>
      <c r="CO6" s="119">
        <v>0.98556396062206031</v>
      </c>
      <c r="CP6" s="119">
        <v>1.0108397918369108</v>
      </c>
      <c r="CQ6" s="119">
        <v>0.93800937231787962</v>
      </c>
    </row>
    <row r="7" spans="1:95" x14ac:dyDescent="0.3">
      <c r="A7" s="254"/>
      <c r="B7" s="59" t="s">
        <v>76</v>
      </c>
      <c r="C7" s="119">
        <v>0.97010467774993381</v>
      </c>
      <c r="D7" s="119">
        <v>1.0427976257053926</v>
      </c>
      <c r="E7" s="119">
        <v>1.0484638605220291</v>
      </c>
      <c r="F7" s="119">
        <v>1.0692103879818335</v>
      </c>
      <c r="G7" s="119">
        <v>1.0378335320907595</v>
      </c>
      <c r="H7" s="119">
        <v>1.003438260084087</v>
      </c>
      <c r="I7" s="119">
        <v>0.94703805759064819</v>
      </c>
      <c r="J7" s="119">
        <v>1.0066583271455238</v>
      </c>
      <c r="K7" s="119">
        <v>0.95980373321098567</v>
      </c>
      <c r="L7" s="119">
        <v>0.92454625460905426</v>
      </c>
      <c r="M7" s="119">
        <v>1.0011076431654227</v>
      </c>
      <c r="N7" s="119">
        <v>0.9936991939983385</v>
      </c>
      <c r="O7" s="119">
        <v>0.94069010128170394</v>
      </c>
      <c r="P7" s="119">
        <v>0.92954491647744864</v>
      </c>
      <c r="Q7" s="119">
        <v>0.9019650849891887</v>
      </c>
      <c r="R7" s="119">
        <v>0.96259942800027298</v>
      </c>
      <c r="S7" s="119">
        <v>1.0681233305753073</v>
      </c>
      <c r="T7" s="119">
        <v>0.96883918288646498</v>
      </c>
      <c r="U7" s="119">
        <v>0.91021467429970893</v>
      </c>
      <c r="V7" s="119">
        <v>1.0622766886159607</v>
      </c>
      <c r="W7" s="119">
        <v>0.8511281437375684</v>
      </c>
      <c r="X7" s="119">
        <v>1.0483100655324187</v>
      </c>
      <c r="Y7" s="119">
        <v>0.9240518468675708</v>
      </c>
      <c r="Z7" s="119">
        <v>1.0002846645448977</v>
      </c>
      <c r="AA7" s="119">
        <v>0.95405879719351216</v>
      </c>
      <c r="AB7" s="119">
        <v>0.86636147851575762</v>
      </c>
      <c r="AC7" s="119">
        <v>1.00921826122109</v>
      </c>
      <c r="AD7" s="119">
        <v>0.83398634073260114</v>
      </c>
      <c r="AE7" s="119">
        <v>0.91417415022030746</v>
      </c>
      <c r="AF7" s="119">
        <v>0.87678248123224956</v>
      </c>
      <c r="AG7" s="119">
        <v>0.90356571694530363</v>
      </c>
      <c r="AH7" s="119">
        <v>0.98489806783768352</v>
      </c>
      <c r="AI7" s="119">
        <v>0.85135886267237626</v>
      </c>
      <c r="AJ7" s="119">
        <v>0.98760464944141124</v>
      </c>
      <c r="AK7" s="119">
        <v>0.9663333635132656</v>
      </c>
      <c r="AL7" s="119">
        <v>0.89516293956199589</v>
      </c>
      <c r="AM7" s="119">
        <v>0.7775726911046692</v>
      </c>
      <c r="AN7" s="119">
        <v>0.98915740805195551</v>
      </c>
      <c r="AO7" s="119">
        <v>0.90061287747813323</v>
      </c>
      <c r="AP7" s="119">
        <v>0.9854576743381519</v>
      </c>
      <c r="AQ7" s="119">
        <v>0.89494346675047898</v>
      </c>
      <c r="AR7" s="119">
        <v>0.98198950058465384</v>
      </c>
      <c r="AS7" s="119">
        <v>1.0569064087393798</v>
      </c>
      <c r="AT7" s="119">
        <v>0.81705791153367013</v>
      </c>
      <c r="AU7" s="119">
        <v>1.0258128122063346</v>
      </c>
      <c r="AV7" s="119">
        <v>0.94885107806458224</v>
      </c>
      <c r="AW7" s="119">
        <v>1.0379809298446916</v>
      </c>
      <c r="AX7" s="119">
        <v>0.8510148407468684</v>
      </c>
      <c r="AY7" s="119">
        <v>0.82758330984351036</v>
      </c>
      <c r="AZ7" s="119">
        <v>0.97637569852705197</v>
      </c>
      <c r="BA7" s="119">
        <v>0.83620610282716401</v>
      </c>
      <c r="BB7" s="119">
        <v>0.91443385662560228</v>
      </c>
      <c r="BC7" s="119">
        <v>0.95950754266497396</v>
      </c>
      <c r="BD7" s="119">
        <v>1.0802803617904237</v>
      </c>
      <c r="BE7" s="119">
        <v>1.0643836039594272</v>
      </c>
      <c r="BF7" s="119">
        <v>0.83746967038243636</v>
      </c>
      <c r="BG7" s="119">
        <v>0.92136082833703159</v>
      </c>
      <c r="BH7" s="119">
        <v>0.97565670604053201</v>
      </c>
      <c r="BI7" s="119">
        <v>1.0247042994936482</v>
      </c>
      <c r="BJ7" s="119">
        <v>0.96999076847088361</v>
      </c>
      <c r="BK7" s="119">
        <v>1.0783970236702964</v>
      </c>
      <c r="BL7" s="119">
        <v>0.86344210569340485</v>
      </c>
      <c r="BM7" s="119">
        <v>0.86743143473951967</v>
      </c>
      <c r="BN7" s="119">
        <v>0.91227683161336104</v>
      </c>
      <c r="BO7" s="119">
        <v>0.91132844344578323</v>
      </c>
      <c r="BP7" s="119">
        <v>0.92043562623768282</v>
      </c>
      <c r="BQ7" s="119">
        <v>0.84670855317503291</v>
      </c>
      <c r="BR7" s="119">
        <v>0.84521920691595176</v>
      </c>
      <c r="BS7" s="119">
        <v>0.89959302734350599</v>
      </c>
      <c r="BT7" s="119">
        <v>0.86676919868733726</v>
      </c>
      <c r="BU7" s="119">
        <v>0.96222089481326101</v>
      </c>
      <c r="BV7" s="119">
        <v>0.95221950413407241</v>
      </c>
      <c r="BW7" s="119">
        <v>0.826489590541576</v>
      </c>
      <c r="BX7" s="119">
        <v>0.93711394862685093</v>
      </c>
      <c r="BY7" s="119">
        <v>0.98061709014566556</v>
      </c>
      <c r="BZ7" s="119">
        <v>0.99963171256969574</v>
      </c>
      <c r="CA7" s="119">
        <v>0.99556151954253824</v>
      </c>
      <c r="CB7" s="119">
        <v>0.85357754506057182</v>
      </c>
      <c r="CC7" s="119">
        <v>0.94094438709014727</v>
      </c>
      <c r="CD7" s="119">
        <v>1.0298275396460463</v>
      </c>
      <c r="CE7" s="119">
        <v>0.93481261628365642</v>
      </c>
      <c r="CF7" s="119">
        <v>0.92030909559362484</v>
      </c>
      <c r="CG7" s="119">
        <v>0.96748042400448575</v>
      </c>
      <c r="CH7" s="119">
        <v>0.80094677167391248</v>
      </c>
      <c r="CI7" s="119">
        <v>0.99742016086966556</v>
      </c>
      <c r="CJ7" s="119">
        <v>0.86081218042972862</v>
      </c>
      <c r="CK7" s="119">
        <v>0.8620025426255401</v>
      </c>
      <c r="CL7" s="119">
        <v>0.93875046687377106</v>
      </c>
      <c r="CM7" s="119">
        <v>0.93436176096426349</v>
      </c>
      <c r="CN7" s="119">
        <v>0.89231929506330998</v>
      </c>
      <c r="CO7" s="119">
        <v>0.96042433165454733</v>
      </c>
      <c r="CP7" s="119">
        <v>0.88656511827768558</v>
      </c>
      <c r="CQ7" s="119">
        <v>0.84519038660676593</v>
      </c>
    </row>
    <row r="8" spans="1:95" x14ac:dyDescent="0.3">
      <c r="A8" s="254"/>
      <c r="B8" s="59" t="s">
        <v>77</v>
      </c>
      <c r="C8" s="119">
        <v>1</v>
      </c>
      <c r="D8" s="119">
        <v>1</v>
      </c>
      <c r="E8" s="119">
        <v>1</v>
      </c>
      <c r="F8" s="119">
        <v>1</v>
      </c>
      <c r="G8" s="119">
        <v>1</v>
      </c>
      <c r="H8" s="119">
        <v>1</v>
      </c>
      <c r="I8" s="119">
        <v>1</v>
      </c>
      <c r="J8" s="119">
        <v>1</v>
      </c>
      <c r="K8" s="119">
        <v>1</v>
      </c>
      <c r="L8" s="119">
        <v>1</v>
      </c>
      <c r="M8" s="119">
        <v>1</v>
      </c>
      <c r="N8" s="119">
        <v>1</v>
      </c>
      <c r="O8" s="119">
        <v>1</v>
      </c>
      <c r="P8" s="119">
        <v>1</v>
      </c>
      <c r="Q8" s="119">
        <v>1</v>
      </c>
      <c r="R8" s="119">
        <v>1</v>
      </c>
      <c r="S8" s="119">
        <v>1</v>
      </c>
      <c r="T8" s="119">
        <v>1</v>
      </c>
      <c r="U8" s="119">
        <v>1</v>
      </c>
      <c r="V8" s="119">
        <v>1</v>
      </c>
      <c r="W8" s="119">
        <v>1</v>
      </c>
      <c r="X8" s="119">
        <v>1</v>
      </c>
      <c r="Y8" s="119">
        <v>1</v>
      </c>
      <c r="Z8" s="119">
        <v>1</v>
      </c>
      <c r="AA8" s="119">
        <v>1</v>
      </c>
      <c r="AB8" s="119">
        <v>1</v>
      </c>
      <c r="AC8" s="119">
        <v>1</v>
      </c>
      <c r="AD8" s="119">
        <v>1</v>
      </c>
      <c r="AE8" s="119">
        <v>1</v>
      </c>
      <c r="AF8" s="119">
        <v>1</v>
      </c>
      <c r="AG8" s="119">
        <v>1</v>
      </c>
      <c r="AH8" s="119">
        <v>1</v>
      </c>
      <c r="AI8" s="119">
        <v>1</v>
      </c>
      <c r="AJ8" s="119">
        <v>1</v>
      </c>
      <c r="AK8" s="119">
        <v>1</v>
      </c>
      <c r="AL8" s="119">
        <v>1</v>
      </c>
      <c r="AM8" s="119">
        <v>1</v>
      </c>
      <c r="AN8" s="119">
        <v>1</v>
      </c>
      <c r="AO8" s="119">
        <v>1</v>
      </c>
      <c r="AP8" s="119">
        <v>1</v>
      </c>
      <c r="AQ8" s="119">
        <v>1</v>
      </c>
      <c r="AR8" s="119">
        <v>1</v>
      </c>
      <c r="AS8" s="119">
        <v>1</v>
      </c>
      <c r="AT8" s="119">
        <v>1</v>
      </c>
      <c r="AU8" s="119">
        <v>1</v>
      </c>
      <c r="AV8" s="119">
        <v>1</v>
      </c>
      <c r="AW8" s="119">
        <v>1</v>
      </c>
      <c r="AX8" s="119">
        <v>1</v>
      </c>
      <c r="AY8" s="119">
        <v>1</v>
      </c>
      <c r="AZ8" s="119">
        <v>1</v>
      </c>
      <c r="BA8" s="119">
        <v>1</v>
      </c>
      <c r="BB8" s="119">
        <v>1</v>
      </c>
      <c r="BC8" s="119">
        <v>1</v>
      </c>
      <c r="BD8" s="119">
        <v>1</v>
      </c>
      <c r="BE8" s="119">
        <v>1</v>
      </c>
      <c r="BF8" s="119">
        <v>1</v>
      </c>
      <c r="BG8" s="119">
        <v>1</v>
      </c>
      <c r="BH8" s="119">
        <v>1</v>
      </c>
      <c r="BI8" s="119">
        <v>1</v>
      </c>
      <c r="BJ8" s="119">
        <v>1</v>
      </c>
      <c r="BK8" s="119">
        <v>1</v>
      </c>
      <c r="BL8" s="119">
        <v>1</v>
      </c>
      <c r="BM8" s="119">
        <v>1</v>
      </c>
      <c r="BN8" s="119">
        <v>1</v>
      </c>
      <c r="BO8" s="119">
        <v>1</v>
      </c>
      <c r="BP8" s="119">
        <v>1</v>
      </c>
      <c r="BQ8" s="119">
        <v>1</v>
      </c>
      <c r="BR8" s="119">
        <v>1</v>
      </c>
      <c r="BS8" s="119">
        <v>1</v>
      </c>
      <c r="BT8" s="119">
        <v>1</v>
      </c>
      <c r="BU8" s="119">
        <v>1</v>
      </c>
      <c r="BV8" s="119">
        <v>1</v>
      </c>
      <c r="BW8" s="119">
        <v>1</v>
      </c>
      <c r="BX8" s="119">
        <v>1</v>
      </c>
      <c r="BY8" s="119">
        <v>1</v>
      </c>
      <c r="BZ8" s="119">
        <v>1</v>
      </c>
      <c r="CA8" s="119">
        <v>1</v>
      </c>
      <c r="CB8" s="119">
        <v>1</v>
      </c>
      <c r="CC8" s="119">
        <v>1</v>
      </c>
      <c r="CD8" s="119">
        <v>1</v>
      </c>
      <c r="CE8" s="119">
        <v>1</v>
      </c>
      <c r="CF8" s="119">
        <v>1</v>
      </c>
      <c r="CG8" s="119">
        <v>1</v>
      </c>
      <c r="CH8" s="119">
        <v>1</v>
      </c>
      <c r="CI8" s="119">
        <v>1</v>
      </c>
      <c r="CJ8" s="119">
        <v>1</v>
      </c>
      <c r="CK8" s="119">
        <v>1</v>
      </c>
      <c r="CL8" s="119">
        <v>1</v>
      </c>
      <c r="CM8" s="119">
        <v>1</v>
      </c>
      <c r="CN8" s="119">
        <v>1</v>
      </c>
      <c r="CO8" s="119">
        <v>1</v>
      </c>
      <c r="CP8" s="119">
        <v>1</v>
      </c>
      <c r="CQ8" s="119">
        <v>1</v>
      </c>
    </row>
    <row r="9" spans="1:95" x14ac:dyDescent="0.3">
      <c r="A9" s="254"/>
      <c r="B9" s="59" t="s">
        <v>78</v>
      </c>
      <c r="C9" s="119">
        <v>0.96652230231257918</v>
      </c>
      <c r="D9" s="119">
        <v>1.0616590152743919</v>
      </c>
      <c r="E9" s="119">
        <v>1.0052472753669559</v>
      </c>
      <c r="F9" s="119">
        <v>1.0604574450472777</v>
      </c>
      <c r="G9" s="119">
        <v>1.0864477651453914</v>
      </c>
      <c r="H9" s="119">
        <v>0.98278007461171635</v>
      </c>
      <c r="I9" s="119">
        <v>0.94620669871163177</v>
      </c>
      <c r="J9" s="119">
        <v>1.0231763391424318</v>
      </c>
      <c r="K9" s="119">
        <v>0.9852321214726516</v>
      </c>
      <c r="L9" s="119">
        <v>0.92958329396286543</v>
      </c>
      <c r="M9" s="119">
        <v>1.0220323614548521</v>
      </c>
      <c r="N9" s="119">
        <v>0.99447086078979052</v>
      </c>
      <c r="O9" s="119">
        <v>0.9560999277109653</v>
      </c>
      <c r="P9" s="119">
        <v>0.91260134952346239</v>
      </c>
      <c r="Q9" s="119">
        <v>0.98869017349864652</v>
      </c>
      <c r="R9" s="119">
        <v>0.93471125775059338</v>
      </c>
      <c r="S9" s="119">
        <v>1.0400494091138079</v>
      </c>
      <c r="T9" s="119">
        <v>0.92631111258931942</v>
      </c>
      <c r="U9" s="119">
        <v>0.94378612529778039</v>
      </c>
      <c r="V9" s="119">
        <v>1.0165035815041896</v>
      </c>
      <c r="W9" s="119">
        <v>0.83360292557745319</v>
      </c>
      <c r="X9" s="119">
        <v>1.0582588618217454</v>
      </c>
      <c r="Y9" s="119">
        <v>0.94744866709945119</v>
      </c>
      <c r="Z9" s="119">
        <v>0.93612856303559111</v>
      </c>
      <c r="AA9" s="119">
        <v>0.95949992610416956</v>
      </c>
      <c r="AB9" s="119">
        <v>0.88150099731627063</v>
      </c>
      <c r="AC9" s="119">
        <v>0.92850838792859181</v>
      </c>
      <c r="AD9" s="119">
        <v>0.81212380219145019</v>
      </c>
      <c r="AE9" s="119">
        <v>0.94580918024631466</v>
      </c>
      <c r="AF9" s="119">
        <v>0.90629032073674731</v>
      </c>
      <c r="AG9" s="119">
        <v>0.9403902314663819</v>
      </c>
      <c r="AH9" s="119">
        <v>0.90442784915735752</v>
      </c>
      <c r="AI9" s="119">
        <v>0.8154700690885931</v>
      </c>
      <c r="AJ9" s="119">
        <v>0.96832475387014139</v>
      </c>
      <c r="AK9" s="119">
        <v>0.93582051992577708</v>
      </c>
      <c r="AL9" s="119">
        <v>0.89357122659396793</v>
      </c>
      <c r="AM9" s="119">
        <v>0.73030682206318887</v>
      </c>
      <c r="AN9" s="119">
        <v>0.96894606598967103</v>
      </c>
      <c r="AO9" s="119">
        <v>0.92034797843118299</v>
      </c>
      <c r="AP9" s="119">
        <v>0.93523533440941808</v>
      </c>
      <c r="AQ9" s="119">
        <v>0.83411982250029681</v>
      </c>
      <c r="AR9" s="119">
        <v>0.92977299418747161</v>
      </c>
      <c r="AS9" s="119">
        <v>1.0517830870865041</v>
      </c>
      <c r="AT9" s="119">
        <v>0.83071487381568021</v>
      </c>
      <c r="AU9" s="119">
        <v>1.0311473365083887</v>
      </c>
      <c r="AV9" s="119">
        <v>0.89020379292529439</v>
      </c>
      <c r="AW9" s="119">
        <v>1.0154307300605547</v>
      </c>
      <c r="AX9" s="119">
        <v>0.84039404649102578</v>
      </c>
      <c r="AY9" s="119">
        <v>0.82627920866416316</v>
      </c>
      <c r="AZ9" s="119">
        <v>0.98066344601096589</v>
      </c>
      <c r="BA9" s="119">
        <v>0.83594073101841415</v>
      </c>
      <c r="BB9" s="119">
        <v>0.86614793241655019</v>
      </c>
      <c r="BC9" s="119">
        <v>0.94839765199597914</v>
      </c>
      <c r="BD9" s="119">
        <v>1.0319700610243838</v>
      </c>
      <c r="BE9" s="119">
        <v>1.0269091749912773</v>
      </c>
      <c r="BF9" s="119">
        <v>0.85039508710288414</v>
      </c>
      <c r="BG9" s="119">
        <v>0.89758000123890858</v>
      </c>
      <c r="BH9" s="119">
        <v>0.9045304824659981</v>
      </c>
      <c r="BI9" s="119">
        <v>0.98384194208007536</v>
      </c>
      <c r="BJ9" s="119">
        <v>1.0054166033479364</v>
      </c>
      <c r="BK9" s="119">
        <v>1.0468886961559938</v>
      </c>
      <c r="BL9" s="119">
        <v>0.83644397075962751</v>
      </c>
      <c r="BM9" s="119">
        <v>0.82083212361291025</v>
      </c>
      <c r="BN9" s="119">
        <v>0.91292765406335552</v>
      </c>
      <c r="BO9" s="119">
        <v>0.89489646675890455</v>
      </c>
      <c r="BP9" s="119">
        <v>0.88421468248451163</v>
      </c>
      <c r="BQ9" s="119">
        <v>0.8155191393961605</v>
      </c>
      <c r="BR9" s="119">
        <v>0.81100934084043497</v>
      </c>
      <c r="BS9" s="119">
        <v>0.83610962524119326</v>
      </c>
      <c r="BT9" s="119">
        <v>0.81565833253124564</v>
      </c>
      <c r="BU9" s="119">
        <v>0.92957214573715274</v>
      </c>
      <c r="BV9" s="119">
        <v>0.90874881574160604</v>
      </c>
      <c r="BW9" s="119">
        <v>0.85029897785093467</v>
      </c>
      <c r="BX9" s="119">
        <v>0.9149762535242687</v>
      </c>
      <c r="BY9" s="119">
        <v>0.97113942743883774</v>
      </c>
      <c r="BZ9" s="119">
        <v>0.91871959234165534</v>
      </c>
      <c r="CA9" s="119">
        <v>0.94175871751172058</v>
      </c>
      <c r="CB9" s="119">
        <v>0.80124953739328653</v>
      </c>
      <c r="CC9" s="119">
        <v>0.91149027707502017</v>
      </c>
      <c r="CD9" s="119">
        <v>1.0540107679711068</v>
      </c>
      <c r="CE9" s="119">
        <v>0.86375958804219166</v>
      </c>
      <c r="CF9" s="119">
        <v>0.89057117646195672</v>
      </c>
      <c r="CG9" s="119">
        <v>0.92434211931833354</v>
      </c>
      <c r="CH9" s="119">
        <v>0.77077540289002255</v>
      </c>
      <c r="CI9" s="119">
        <v>1.0263844031814757</v>
      </c>
      <c r="CJ9" s="119">
        <v>0.926779784208142</v>
      </c>
      <c r="CK9" s="119">
        <v>0.82803441864165972</v>
      </c>
      <c r="CL9" s="119">
        <v>0.8970529357638235</v>
      </c>
      <c r="CM9" s="119">
        <v>0.99819842997649721</v>
      </c>
      <c r="CN9" s="119">
        <v>0.8986986415971171</v>
      </c>
      <c r="CO9" s="119">
        <v>0.89204985702936934</v>
      </c>
      <c r="CP9" s="119">
        <v>0.92089221516814346</v>
      </c>
      <c r="CQ9" s="119">
        <v>0.85165622519267214</v>
      </c>
    </row>
    <row r="10" spans="1:95" x14ac:dyDescent="0.3">
      <c r="A10" s="254"/>
      <c r="B10" s="59" t="s">
        <v>96</v>
      </c>
      <c r="C10" s="119">
        <v>1.0158652895503855</v>
      </c>
      <c r="D10" s="119">
        <v>0.97674522913279349</v>
      </c>
      <c r="E10" s="119">
        <v>0.99280178127417595</v>
      </c>
      <c r="F10" s="119">
        <v>0.98957067927038822</v>
      </c>
      <c r="G10" s="119">
        <v>0.99219901506606778</v>
      </c>
      <c r="H10" s="119">
        <v>0.98579799319091299</v>
      </c>
      <c r="I10" s="119">
        <v>1.0065359811065031</v>
      </c>
      <c r="J10" s="119">
        <v>1.0079727940841074</v>
      </c>
      <c r="K10" s="119">
        <v>1.0146450872125414</v>
      </c>
      <c r="L10" s="119">
        <v>1.0165509559268042</v>
      </c>
      <c r="M10" s="119">
        <v>1.0229844018912342</v>
      </c>
      <c r="N10" s="119">
        <v>0.9823201376355124</v>
      </c>
      <c r="O10" s="119">
        <v>0.99533808429289738</v>
      </c>
      <c r="P10" s="119">
        <v>1.0067939616183383</v>
      </c>
      <c r="Q10" s="119">
        <v>1.0131651659067584</v>
      </c>
      <c r="R10" s="119">
        <v>0.97399589452506585</v>
      </c>
      <c r="S10" s="119">
        <v>0.99869318325869116</v>
      </c>
      <c r="T10" s="119">
        <v>1.0009976899854656</v>
      </c>
      <c r="U10" s="119">
        <v>1.0291295091473789</v>
      </c>
      <c r="V10" s="119">
        <v>0.99525574266953065</v>
      </c>
      <c r="W10" s="119">
        <v>1.0010166942077177</v>
      </c>
      <c r="X10" s="119">
        <v>1.0027667643543476</v>
      </c>
      <c r="Y10" s="119">
        <v>0.98230523271435988</v>
      </c>
      <c r="Z10" s="119">
        <v>1.0038656920029265</v>
      </c>
      <c r="AA10" s="119">
        <v>1.0237438725478969</v>
      </c>
      <c r="AB10" s="119">
        <v>0.97891966050502888</v>
      </c>
      <c r="AC10" s="119">
        <v>1.0186933995009337</v>
      </c>
      <c r="AD10" s="119">
        <v>1.0139147054776894</v>
      </c>
      <c r="AE10" s="119">
        <v>1.0268628567035898</v>
      </c>
      <c r="AF10" s="119">
        <v>0.97293190722862311</v>
      </c>
      <c r="AG10" s="119">
        <v>1.0385872321377216</v>
      </c>
      <c r="AH10" s="119">
        <v>1.0023123852010918</v>
      </c>
      <c r="AI10" s="119">
        <v>1.0288599998429915</v>
      </c>
      <c r="AJ10" s="119">
        <v>1.0111609359412856</v>
      </c>
      <c r="AK10" s="119">
        <v>1.0215022842666364</v>
      </c>
      <c r="AL10" s="119">
        <v>1.025081059790101</v>
      </c>
      <c r="AM10" s="119">
        <v>1.0069344523607164</v>
      </c>
      <c r="AN10" s="119">
        <v>0.99461752973074058</v>
      </c>
      <c r="AO10" s="119">
        <v>1.0196987306799137</v>
      </c>
      <c r="AP10" s="119">
        <v>0.9739860759254052</v>
      </c>
      <c r="AQ10" s="119">
        <v>0.95862304349034777</v>
      </c>
      <c r="AR10" s="119">
        <v>1.0035055072395809</v>
      </c>
      <c r="AS10" s="119">
        <v>1.0100925989189853</v>
      </c>
      <c r="AT10" s="119">
        <v>0.98638942540993602</v>
      </c>
      <c r="AU10" s="119">
        <v>1.0323640807649423</v>
      </c>
      <c r="AV10" s="119">
        <v>1.0194760603301116</v>
      </c>
      <c r="AW10" s="119">
        <v>1.0218342236820914</v>
      </c>
      <c r="AX10" s="119">
        <v>1.0133064438951249</v>
      </c>
      <c r="AY10" s="119">
        <v>1.0138222669629537</v>
      </c>
      <c r="AZ10" s="119">
        <v>1.0699325090292899</v>
      </c>
      <c r="BA10" s="119">
        <v>1.0211343744655461</v>
      </c>
      <c r="BB10" s="119">
        <v>1.0067943374428894</v>
      </c>
      <c r="BC10" s="119">
        <v>1.0436293509682575</v>
      </c>
      <c r="BD10" s="119">
        <v>1.0082548202568662</v>
      </c>
      <c r="BE10" s="119">
        <v>1.0112865075333377</v>
      </c>
      <c r="BF10" s="119">
        <v>0.99649797209423785</v>
      </c>
      <c r="BG10" s="119">
        <v>0.99727437746123804</v>
      </c>
      <c r="BH10" s="119">
        <v>0.99964947020812778</v>
      </c>
      <c r="BI10" s="119">
        <v>1.0304858328066036</v>
      </c>
      <c r="BJ10" s="119">
        <v>1.0193516840346875</v>
      </c>
      <c r="BK10" s="119">
        <v>1.038984958277223</v>
      </c>
      <c r="BL10" s="119">
        <v>0.99210369324759295</v>
      </c>
      <c r="BM10" s="119">
        <v>1.0317241132619444</v>
      </c>
      <c r="BN10" s="119">
        <v>1.0275847318215059</v>
      </c>
      <c r="BO10" s="119">
        <v>1.0366867368138217</v>
      </c>
      <c r="BP10" s="119">
        <v>0.99135169823522939</v>
      </c>
      <c r="BQ10" s="119">
        <v>1.0029388272418007</v>
      </c>
      <c r="BR10" s="119">
        <v>1.0167333356626216</v>
      </c>
      <c r="BS10" s="119">
        <v>1.0037926959452053</v>
      </c>
      <c r="BT10" s="119">
        <v>1.0061696834323126</v>
      </c>
      <c r="BU10" s="119">
        <v>1.0185043209689799</v>
      </c>
      <c r="BV10" s="119">
        <v>1.0617970906302463</v>
      </c>
      <c r="BW10" s="119">
        <v>1.0458539886067197</v>
      </c>
      <c r="BX10" s="119">
        <v>1.0316100654651079</v>
      </c>
      <c r="BY10" s="119">
        <v>1.0067175106669111</v>
      </c>
      <c r="BZ10" s="119">
        <v>1.014410097220152</v>
      </c>
      <c r="CA10" s="119">
        <v>1.0368068946129241</v>
      </c>
      <c r="CB10" s="119">
        <v>1.0203651949656825</v>
      </c>
      <c r="CC10" s="119">
        <v>0.99755392705625368</v>
      </c>
      <c r="CD10" s="119">
        <v>1.007308611201515</v>
      </c>
      <c r="CE10" s="119">
        <v>1.0074748628924628</v>
      </c>
      <c r="CF10" s="119">
        <v>1.0014199231991632</v>
      </c>
      <c r="CG10" s="119">
        <v>0.99853182449831679</v>
      </c>
      <c r="CH10" s="119">
        <v>0.97290221340116434</v>
      </c>
      <c r="CI10" s="119">
        <v>0.99794526325107435</v>
      </c>
      <c r="CJ10" s="119">
        <v>1.0772667440229329</v>
      </c>
      <c r="CK10" s="119">
        <v>1.0299461481729237</v>
      </c>
      <c r="CL10" s="119">
        <v>1.0673544027018693</v>
      </c>
      <c r="CM10" s="119">
        <v>1.0464939120583614</v>
      </c>
      <c r="CN10" s="119">
        <v>1.0191238561177087</v>
      </c>
      <c r="CO10" s="119">
        <v>1.0157696568156509</v>
      </c>
      <c r="CP10" s="119">
        <v>0.96533083523904606</v>
      </c>
      <c r="CQ10" s="119">
        <v>1.0107716788589034</v>
      </c>
    </row>
    <row r="11" spans="1:95" x14ac:dyDescent="0.3">
      <c r="A11" s="254"/>
      <c r="B11" s="59" t="s">
        <v>80</v>
      </c>
      <c r="C11" s="119">
        <v>1</v>
      </c>
      <c r="D11" s="119">
        <v>1</v>
      </c>
      <c r="E11" s="119">
        <v>1</v>
      </c>
      <c r="F11" s="119">
        <v>1</v>
      </c>
      <c r="G11" s="119">
        <v>1</v>
      </c>
      <c r="H11" s="119">
        <v>1</v>
      </c>
      <c r="I11" s="119">
        <v>1</v>
      </c>
      <c r="J11" s="119">
        <v>1</v>
      </c>
      <c r="K11" s="119">
        <v>1</v>
      </c>
      <c r="L11" s="119">
        <v>1</v>
      </c>
      <c r="M11" s="119">
        <v>1</v>
      </c>
      <c r="N11" s="119">
        <v>1</v>
      </c>
      <c r="O11" s="119">
        <v>1</v>
      </c>
      <c r="P11" s="119">
        <v>1</v>
      </c>
      <c r="Q11" s="119">
        <v>1</v>
      </c>
      <c r="R11" s="119">
        <v>1</v>
      </c>
      <c r="S11" s="119">
        <v>1</v>
      </c>
      <c r="T11" s="119">
        <v>1</v>
      </c>
      <c r="U11" s="119">
        <v>1</v>
      </c>
      <c r="V11" s="119">
        <v>1</v>
      </c>
      <c r="W11" s="119">
        <v>1</v>
      </c>
      <c r="X11" s="119">
        <v>1</v>
      </c>
      <c r="Y11" s="119">
        <v>1</v>
      </c>
      <c r="Z11" s="119">
        <v>1</v>
      </c>
      <c r="AA11" s="119">
        <v>1</v>
      </c>
      <c r="AB11" s="119">
        <v>1</v>
      </c>
      <c r="AC11" s="119">
        <v>1</v>
      </c>
      <c r="AD11" s="119">
        <v>1</v>
      </c>
      <c r="AE11" s="119">
        <v>1</v>
      </c>
      <c r="AF11" s="119">
        <v>1</v>
      </c>
      <c r="AG11" s="119">
        <v>1</v>
      </c>
      <c r="AH11" s="119">
        <v>1</v>
      </c>
      <c r="AI11" s="119">
        <v>1</v>
      </c>
      <c r="AJ11" s="119">
        <v>1</v>
      </c>
      <c r="AK11" s="119">
        <v>1</v>
      </c>
      <c r="AL11" s="119">
        <v>1</v>
      </c>
      <c r="AM11" s="119">
        <v>1</v>
      </c>
      <c r="AN11" s="119">
        <v>1</v>
      </c>
      <c r="AO11" s="119">
        <v>1</v>
      </c>
      <c r="AP11" s="119">
        <v>1</v>
      </c>
      <c r="AQ11" s="119">
        <v>1</v>
      </c>
      <c r="AR11" s="119">
        <v>1</v>
      </c>
      <c r="AS11" s="119">
        <v>1</v>
      </c>
      <c r="AT11" s="119">
        <v>1</v>
      </c>
      <c r="AU11" s="119">
        <v>1</v>
      </c>
      <c r="AV11" s="119">
        <v>1</v>
      </c>
      <c r="AW11" s="119">
        <v>1</v>
      </c>
      <c r="AX11" s="119">
        <v>1</v>
      </c>
      <c r="AY11" s="119">
        <v>1</v>
      </c>
      <c r="AZ11" s="119">
        <v>1</v>
      </c>
      <c r="BA11" s="119">
        <v>1</v>
      </c>
      <c r="BB11" s="119">
        <v>1</v>
      </c>
      <c r="BC11" s="119">
        <v>1</v>
      </c>
      <c r="BD11" s="119">
        <v>1</v>
      </c>
      <c r="BE11" s="119">
        <v>1</v>
      </c>
      <c r="BF11" s="119">
        <v>1</v>
      </c>
      <c r="BG11" s="119">
        <v>1</v>
      </c>
      <c r="BH11" s="119">
        <v>1</v>
      </c>
      <c r="BI11" s="119">
        <v>1</v>
      </c>
      <c r="BJ11" s="119">
        <v>1</v>
      </c>
      <c r="BK11" s="119">
        <v>1</v>
      </c>
      <c r="BL11" s="119">
        <v>1</v>
      </c>
      <c r="BM11" s="119">
        <v>1</v>
      </c>
      <c r="BN11" s="119">
        <v>1</v>
      </c>
      <c r="BO11" s="119">
        <v>1</v>
      </c>
      <c r="BP11" s="119">
        <v>1</v>
      </c>
      <c r="BQ11" s="119">
        <v>1</v>
      </c>
      <c r="BR11" s="119">
        <v>1</v>
      </c>
      <c r="BS11" s="119">
        <v>1</v>
      </c>
      <c r="BT11" s="119">
        <v>1</v>
      </c>
      <c r="BU11" s="119">
        <v>1</v>
      </c>
      <c r="BV11" s="119">
        <v>1</v>
      </c>
      <c r="BW11" s="119">
        <v>1</v>
      </c>
      <c r="BX11" s="119">
        <v>1</v>
      </c>
      <c r="BY11" s="119">
        <v>1</v>
      </c>
      <c r="BZ11" s="119">
        <v>1</v>
      </c>
      <c r="CA11" s="119">
        <v>1</v>
      </c>
      <c r="CB11" s="119">
        <v>1</v>
      </c>
      <c r="CC11" s="119">
        <v>1</v>
      </c>
      <c r="CD11" s="119">
        <v>1</v>
      </c>
      <c r="CE11" s="119">
        <v>1</v>
      </c>
      <c r="CF11" s="119">
        <v>1</v>
      </c>
      <c r="CG11" s="119">
        <v>1</v>
      </c>
      <c r="CH11" s="119">
        <v>1</v>
      </c>
      <c r="CI11" s="119">
        <v>1</v>
      </c>
      <c r="CJ11" s="119">
        <v>1</v>
      </c>
      <c r="CK11" s="119">
        <v>1</v>
      </c>
      <c r="CL11" s="119">
        <v>1</v>
      </c>
      <c r="CM11" s="119">
        <v>1</v>
      </c>
      <c r="CN11" s="119">
        <v>1</v>
      </c>
      <c r="CO11" s="119">
        <v>1</v>
      </c>
      <c r="CP11" s="119">
        <v>1</v>
      </c>
      <c r="CQ11" s="119">
        <v>1</v>
      </c>
    </row>
    <row r="12" spans="1:95" x14ac:dyDescent="0.3">
      <c r="A12" s="254"/>
      <c r="B12" s="59" t="s">
        <v>81</v>
      </c>
      <c r="C12" s="119">
        <v>1</v>
      </c>
      <c r="D12" s="119">
        <v>1</v>
      </c>
      <c r="E12" s="119">
        <v>1</v>
      </c>
      <c r="F12" s="119">
        <v>1</v>
      </c>
      <c r="G12" s="119">
        <v>1</v>
      </c>
      <c r="H12" s="119">
        <v>1</v>
      </c>
      <c r="I12" s="119">
        <v>1</v>
      </c>
      <c r="J12" s="119">
        <v>1</v>
      </c>
      <c r="K12" s="119">
        <v>1</v>
      </c>
      <c r="L12" s="119">
        <v>1</v>
      </c>
      <c r="M12" s="119">
        <v>1</v>
      </c>
      <c r="N12" s="119">
        <v>1</v>
      </c>
      <c r="O12" s="119">
        <v>1</v>
      </c>
      <c r="P12" s="119">
        <v>1</v>
      </c>
      <c r="Q12" s="119">
        <v>1</v>
      </c>
      <c r="R12" s="119">
        <v>1</v>
      </c>
      <c r="S12" s="119">
        <v>1</v>
      </c>
      <c r="T12" s="119">
        <v>1</v>
      </c>
      <c r="U12" s="119">
        <v>1</v>
      </c>
      <c r="V12" s="119">
        <v>1</v>
      </c>
      <c r="W12" s="119">
        <v>1</v>
      </c>
      <c r="X12" s="119">
        <v>1</v>
      </c>
      <c r="Y12" s="119">
        <v>1</v>
      </c>
      <c r="Z12" s="119">
        <v>1</v>
      </c>
      <c r="AA12" s="119">
        <v>1</v>
      </c>
      <c r="AB12" s="119">
        <v>1</v>
      </c>
      <c r="AC12" s="119">
        <v>1</v>
      </c>
      <c r="AD12" s="119">
        <v>1</v>
      </c>
      <c r="AE12" s="119">
        <v>1</v>
      </c>
      <c r="AF12" s="119">
        <v>1</v>
      </c>
      <c r="AG12" s="119">
        <v>1</v>
      </c>
      <c r="AH12" s="119">
        <v>1</v>
      </c>
      <c r="AI12" s="119">
        <v>1</v>
      </c>
      <c r="AJ12" s="119">
        <v>1</v>
      </c>
      <c r="AK12" s="119">
        <v>1</v>
      </c>
      <c r="AL12" s="119">
        <v>1</v>
      </c>
      <c r="AM12" s="119">
        <v>1</v>
      </c>
      <c r="AN12" s="119">
        <v>1</v>
      </c>
      <c r="AO12" s="119">
        <v>1</v>
      </c>
      <c r="AP12" s="119">
        <v>1</v>
      </c>
      <c r="AQ12" s="119">
        <v>1</v>
      </c>
      <c r="AR12" s="119">
        <v>1</v>
      </c>
      <c r="AS12" s="119">
        <v>1</v>
      </c>
      <c r="AT12" s="119">
        <v>1</v>
      </c>
      <c r="AU12" s="119">
        <v>1</v>
      </c>
      <c r="AV12" s="119">
        <v>1</v>
      </c>
      <c r="AW12" s="119">
        <v>1</v>
      </c>
      <c r="AX12" s="119">
        <v>1</v>
      </c>
      <c r="AY12" s="119">
        <v>1</v>
      </c>
      <c r="AZ12" s="119">
        <v>1</v>
      </c>
      <c r="BA12" s="119">
        <v>1</v>
      </c>
      <c r="BB12" s="119">
        <v>1</v>
      </c>
      <c r="BC12" s="119">
        <v>1</v>
      </c>
      <c r="BD12" s="119">
        <v>1</v>
      </c>
      <c r="BE12" s="119">
        <v>1</v>
      </c>
      <c r="BF12" s="119">
        <v>1</v>
      </c>
      <c r="BG12" s="119">
        <v>1</v>
      </c>
      <c r="BH12" s="119">
        <v>1</v>
      </c>
      <c r="BI12" s="119">
        <v>1</v>
      </c>
      <c r="BJ12" s="119">
        <v>1</v>
      </c>
      <c r="BK12" s="119">
        <v>1</v>
      </c>
      <c r="BL12" s="119">
        <v>1</v>
      </c>
      <c r="BM12" s="119">
        <v>1</v>
      </c>
      <c r="BN12" s="119">
        <v>1</v>
      </c>
      <c r="BO12" s="119">
        <v>1</v>
      </c>
      <c r="BP12" s="119">
        <v>1</v>
      </c>
      <c r="BQ12" s="119">
        <v>1</v>
      </c>
      <c r="BR12" s="119">
        <v>1</v>
      </c>
      <c r="BS12" s="119">
        <v>1</v>
      </c>
      <c r="BT12" s="119">
        <v>1</v>
      </c>
      <c r="BU12" s="119">
        <v>1</v>
      </c>
      <c r="BV12" s="119">
        <v>1</v>
      </c>
      <c r="BW12" s="119">
        <v>1</v>
      </c>
      <c r="BX12" s="119">
        <v>1</v>
      </c>
      <c r="BY12" s="119">
        <v>1</v>
      </c>
      <c r="BZ12" s="119">
        <v>1</v>
      </c>
      <c r="CA12" s="119">
        <v>1</v>
      </c>
      <c r="CB12" s="119">
        <v>1</v>
      </c>
      <c r="CC12" s="119">
        <v>1</v>
      </c>
      <c r="CD12" s="119">
        <v>1</v>
      </c>
      <c r="CE12" s="119">
        <v>1</v>
      </c>
      <c r="CF12" s="119">
        <v>1</v>
      </c>
      <c r="CG12" s="119">
        <v>1</v>
      </c>
      <c r="CH12" s="119">
        <v>1</v>
      </c>
      <c r="CI12" s="119">
        <v>1</v>
      </c>
      <c r="CJ12" s="119">
        <v>1</v>
      </c>
      <c r="CK12" s="119">
        <v>1</v>
      </c>
      <c r="CL12" s="119">
        <v>1</v>
      </c>
      <c r="CM12" s="119">
        <v>1</v>
      </c>
      <c r="CN12" s="119">
        <v>1</v>
      </c>
      <c r="CO12" s="119">
        <v>1</v>
      </c>
      <c r="CP12" s="119">
        <v>1</v>
      </c>
      <c r="CQ12" s="119">
        <v>1</v>
      </c>
    </row>
    <row r="13" spans="1:95" x14ac:dyDescent="0.3">
      <c r="A13" s="254"/>
      <c r="B13" s="59" t="s">
        <v>82</v>
      </c>
      <c r="C13" s="119">
        <v>1.0253510226860518</v>
      </c>
      <c r="D13" s="119">
        <v>0.99830343230769658</v>
      </c>
      <c r="E13" s="119">
        <v>1.015860171586735</v>
      </c>
      <c r="F13" s="119">
        <v>1.0151511118847443</v>
      </c>
      <c r="G13" s="119">
        <v>0.92285822938825501</v>
      </c>
      <c r="H13" s="119">
        <v>1.0401938369536692</v>
      </c>
      <c r="I13" s="119">
        <v>1.065562756558843</v>
      </c>
      <c r="J13" s="119">
        <v>0.95853086020019251</v>
      </c>
      <c r="K13" s="119">
        <v>0.92035099141491938</v>
      </c>
      <c r="L13" s="119">
        <v>0.99400476447625474</v>
      </c>
      <c r="M13" s="119">
        <v>0.97872262677130939</v>
      </c>
      <c r="N13" s="119">
        <v>0.96478736661470454</v>
      </c>
      <c r="O13" s="119">
        <v>1.0402187202969853</v>
      </c>
      <c r="P13" s="119">
        <v>1.0449387803794725</v>
      </c>
      <c r="Q13" s="119">
        <v>0.94712140037281956</v>
      </c>
      <c r="R13" s="119">
        <v>1.0681048485521294</v>
      </c>
      <c r="S13" s="119">
        <v>0.99712061723760703</v>
      </c>
      <c r="T13" s="119">
        <v>1.0353340826334714</v>
      </c>
      <c r="U13" s="119">
        <v>1.0423761979674229</v>
      </c>
      <c r="V13" s="119">
        <v>1.0234162020155189</v>
      </c>
      <c r="W13" s="119">
        <v>1.1015533904594874</v>
      </c>
      <c r="X13" s="119">
        <v>0.96163450239304982</v>
      </c>
      <c r="Y13" s="119">
        <v>0.99944012865441734</v>
      </c>
      <c r="Z13" s="119">
        <v>1.0718588121993842</v>
      </c>
      <c r="AA13" s="119">
        <v>0.99568670380236013</v>
      </c>
      <c r="AB13" s="119">
        <v>1.0356059243228184</v>
      </c>
      <c r="AC13" s="119">
        <v>1.1459807034664744</v>
      </c>
      <c r="AD13" s="119">
        <v>1.1404048418129276</v>
      </c>
      <c r="AE13" s="119">
        <v>1.0278777302025424</v>
      </c>
      <c r="AF13" s="119">
        <v>1.0376382181376771</v>
      </c>
      <c r="AG13" s="119">
        <v>0.98689613376901397</v>
      </c>
      <c r="AH13" s="119">
        <v>1.1318255454437893</v>
      </c>
      <c r="AI13" s="119">
        <v>1.1760100553473791</v>
      </c>
      <c r="AJ13" s="119">
        <v>1.049929105363985</v>
      </c>
      <c r="AK13" s="119">
        <v>1.0853086027226286</v>
      </c>
      <c r="AL13" s="119">
        <v>1.0446180091181458</v>
      </c>
      <c r="AM13" s="119">
        <v>1.1768349594818253</v>
      </c>
      <c r="AN13" s="119">
        <v>1.044000400893728</v>
      </c>
      <c r="AO13" s="119">
        <v>1.1078758099734665</v>
      </c>
      <c r="AP13" s="119">
        <v>1.0743688397784952</v>
      </c>
      <c r="AQ13" s="119">
        <v>1.0636765663034564</v>
      </c>
      <c r="AR13" s="119">
        <v>0.99576557440319213</v>
      </c>
      <c r="AS13" s="119">
        <v>0.93369769204508557</v>
      </c>
      <c r="AT13" s="119">
        <v>1.0968053099114385</v>
      </c>
      <c r="AU13" s="119">
        <v>1.0074789245363009</v>
      </c>
      <c r="AV13" s="119">
        <v>1.0746233116994137</v>
      </c>
      <c r="AW13" s="119">
        <v>1.0218090831791422</v>
      </c>
      <c r="AX13" s="119">
        <v>1.0783269047034063</v>
      </c>
      <c r="AY13" s="119">
        <v>1.0818648439261249</v>
      </c>
      <c r="AZ13" s="119">
        <v>1.0276169776766357</v>
      </c>
      <c r="BA13" s="119">
        <v>1.0676319598932453</v>
      </c>
      <c r="BB13" s="119">
        <v>1.0664165056715349</v>
      </c>
      <c r="BC13" s="119">
        <v>0.99291259317567637</v>
      </c>
      <c r="BD13" s="119">
        <v>1.049610424252349</v>
      </c>
      <c r="BE13" s="119">
        <v>1.0271667482887883</v>
      </c>
      <c r="BF13" s="119">
        <v>1.0648233322732776</v>
      </c>
      <c r="BG13" s="119">
        <v>1.0456568536192263</v>
      </c>
      <c r="BH13" s="119">
        <v>1.1276974066415726</v>
      </c>
      <c r="BI13" s="119">
        <v>1.0058777227718045</v>
      </c>
      <c r="BJ13" s="119">
        <v>0.97978129314602291</v>
      </c>
      <c r="BK13" s="119">
        <v>1.0266632107585447</v>
      </c>
      <c r="BL13" s="119">
        <v>1.1067900932914367</v>
      </c>
      <c r="BM13" s="119">
        <v>1.0775259299054278</v>
      </c>
      <c r="BN13" s="119">
        <v>0.99212468303264645</v>
      </c>
      <c r="BO13" s="119">
        <v>1.0851960727093763</v>
      </c>
      <c r="BP13" s="119">
        <v>1.0905431021185328</v>
      </c>
      <c r="BQ13" s="119">
        <v>1.1973751212907633</v>
      </c>
      <c r="BR13" s="119">
        <v>1.1469668256563643</v>
      </c>
      <c r="BS13" s="119">
        <v>1.1215843477902214</v>
      </c>
      <c r="BT13" s="119">
        <v>1.193991339366574</v>
      </c>
      <c r="BU13" s="119">
        <v>1.0373378862821914</v>
      </c>
      <c r="BV13" s="119">
        <v>1.1217493548651412</v>
      </c>
      <c r="BW13" s="119">
        <v>1.0994238776760525</v>
      </c>
      <c r="BX13" s="119">
        <v>1.051487227916486</v>
      </c>
      <c r="BY13" s="119">
        <v>1.0012283171269412</v>
      </c>
      <c r="BZ13" s="119">
        <v>1.1250767769579573</v>
      </c>
      <c r="CA13" s="119">
        <v>1.1133822846254768</v>
      </c>
      <c r="CB13" s="119">
        <v>1.1320468373854757</v>
      </c>
      <c r="CC13" s="119">
        <v>1.1026596936552153</v>
      </c>
      <c r="CD13" s="119">
        <v>0.93494539583820224</v>
      </c>
      <c r="CE13" s="119">
        <v>1.1176580276057824</v>
      </c>
      <c r="CF13" s="119">
        <v>1.0637458281671692</v>
      </c>
      <c r="CG13" s="119">
        <v>1.070925689326506</v>
      </c>
      <c r="CH13" s="119">
        <v>1.1333060729587208</v>
      </c>
      <c r="CI13" s="119">
        <v>1.0099873030539381</v>
      </c>
      <c r="CJ13" s="119">
        <v>0.96951922180472339</v>
      </c>
      <c r="CK13" s="119">
        <v>1.1027609012632347</v>
      </c>
      <c r="CL13" s="119">
        <v>1.1454053107237654</v>
      </c>
      <c r="CM13" s="119">
        <v>1.0250537680119227</v>
      </c>
      <c r="CN13" s="119">
        <v>1.1356743971257452</v>
      </c>
      <c r="CO13" s="119">
        <v>1.0980944844309213</v>
      </c>
      <c r="CP13" s="119">
        <v>1.0139167195410368</v>
      </c>
      <c r="CQ13" s="119">
        <v>1.1214386428719831</v>
      </c>
    </row>
    <row r="14" spans="1:95" x14ac:dyDescent="0.3">
      <c r="A14" s="254"/>
      <c r="B14" s="59" t="s">
        <v>83</v>
      </c>
      <c r="C14" s="119">
        <v>1</v>
      </c>
      <c r="D14" s="119">
        <v>1</v>
      </c>
      <c r="E14" s="119">
        <v>1</v>
      </c>
      <c r="F14" s="119">
        <v>1</v>
      </c>
      <c r="G14" s="119">
        <v>1</v>
      </c>
      <c r="H14" s="119">
        <v>1</v>
      </c>
      <c r="I14" s="119">
        <v>1</v>
      </c>
      <c r="J14" s="119">
        <v>1</v>
      </c>
      <c r="K14" s="119">
        <v>1</v>
      </c>
      <c r="L14" s="119">
        <v>1</v>
      </c>
      <c r="M14" s="119">
        <v>1</v>
      </c>
      <c r="N14" s="119">
        <v>1</v>
      </c>
      <c r="O14" s="119">
        <v>1</v>
      </c>
      <c r="P14" s="119">
        <v>1</v>
      </c>
      <c r="Q14" s="119">
        <v>1</v>
      </c>
      <c r="R14" s="119">
        <v>1</v>
      </c>
      <c r="S14" s="119">
        <v>1</v>
      </c>
      <c r="T14" s="119">
        <v>1</v>
      </c>
      <c r="U14" s="119">
        <v>1</v>
      </c>
      <c r="V14" s="119">
        <v>1</v>
      </c>
      <c r="W14" s="119">
        <v>1</v>
      </c>
      <c r="X14" s="119">
        <v>1</v>
      </c>
      <c r="Y14" s="119">
        <v>1</v>
      </c>
      <c r="Z14" s="119">
        <v>1</v>
      </c>
      <c r="AA14" s="119">
        <v>1</v>
      </c>
      <c r="AB14" s="119">
        <v>1</v>
      </c>
      <c r="AC14" s="119">
        <v>1</v>
      </c>
      <c r="AD14" s="119">
        <v>1</v>
      </c>
      <c r="AE14" s="119">
        <v>1</v>
      </c>
      <c r="AF14" s="119">
        <v>1</v>
      </c>
      <c r="AG14" s="119">
        <v>1</v>
      </c>
      <c r="AH14" s="119">
        <v>1</v>
      </c>
      <c r="AI14" s="119">
        <v>1</v>
      </c>
      <c r="AJ14" s="119">
        <v>1</v>
      </c>
      <c r="AK14" s="119">
        <v>1</v>
      </c>
      <c r="AL14" s="119">
        <v>1</v>
      </c>
      <c r="AM14" s="119">
        <v>1</v>
      </c>
      <c r="AN14" s="119">
        <v>1</v>
      </c>
      <c r="AO14" s="119">
        <v>1</v>
      </c>
      <c r="AP14" s="119">
        <v>1</v>
      </c>
      <c r="AQ14" s="119">
        <v>1</v>
      </c>
      <c r="AR14" s="119">
        <v>1</v>
      </c>
      <c r="AS14" s="119">
        <v>1</v>
      </c>
      <c r="AT14" s="119">
        <v>1</v>
      </c>
      <c r="AU14" s="119">
        <v>1</v>
      </c>
      <c r="AV14" s="119">
        <v>1</v>
      </c>
      <c r="AW14" s="119">
        <v>1</v>
      </c>
      <c r="AX14" s="119">
        <v>1</v>
      </c>
      <c r="AY14" s="119">
        <v>1</v>
      </c>
      <c r="AZ14" s="119">
        <v>1</v>
      </c>
      <c r="BA14" s="119">
        <v>1</v>
      </c>
      <c r="BB14" s="119">
        <v>1</v>
      </c>
      <c r="BC14" s="119">
        <v>1</v>
      </c>
      <c r="BD14" s="119">
        <v>1</v>
      </c>
      <c r="BE14" s="119">
        <v>1</v>
      </c>
      <c r="BF14" s="119">
        <v>1</v>
      </c>
      <c r="BG14" s="119">
        <v>1</v>
      </c>
      <c r="BH14" s="119">
        <v>1</v>
      </c>
      <c r="BI14" s="119">
        <v>1</v>
      </c>
      <c r="BJ14" s="119">
        <v>1</v>
      </c>
      <c r="BK14" s="119">
        <v>1</v>
      </c>
      <c r="BL14" s="119">
        <v>1</v>
      </c>
      <c r="BM14" s="119">
        <v>1</v>
      </c>
      <c r="BN14" s="119">
        <v>1</v>
      </c>
      <c r="BO14" s="119">
        <v>1</v>
      </c>
      <c r="BP14" s="119">
        <v>1</v>
      </c>
      <c r="BQ14" s="119">
        <v>1</v>
      </c>
      <c r="BR14" s="119">
        <v>1</v>
      </c>
      <c r="BS14" s="119">
        <v>1</v>
      </c>
      <c r="BT14" s="119">
        <v>1</v>
      </c>
      <c r="BU14" s="119">
        <v>1</v>
      </c>
      <c r="BV14" s="119">
        <v>1</v>
      </c>
      <c r="BW14" s="119">
        <v>1</v>
      </c>
      <c r="BX14" s="119">
        <v>1</v>
      </c>
      <c r="BY14" s="119">
        <v>1</v>
      </c>
      <c r="BZ14" s="119">
        <v>1</v>
      </c>
      <c r="CA14" s="119">
        <v>1</v>
      </c>
      <c r="CB14" s="119">
        <v>1</v>
      </c>
      <c r="CC14" s="119">
        <v>1</v>
      </c>
      <c r="CD14" s="119">
        <v>1</v>
      </c>
      <c r="CE14" s="119">
        <v>1</v>
      </c>
      <c r="CF14" s="119">
        <v>1</v>
      </c>
      <c r="CG14" s="119">
        <v>1</v>
      </c>
      <c r="CH14" s="119">
        <v>1</v>
      </c>
      <c r="CI14" s="119">
        <v>1</v>
      </c>
      <c r="CJ14" s="119">
        <v>1</v>
      </c>
      <c r="CK14" s="119">
        <v>1</v>
      </c>
      <c r="CL14" s="119">
        <v>1</v>
      </c>
      <c r="CM14" s="119">
        <v>1</v>
      </c>
      <c r="CN14" s="119">
        <v>1</v>
      </c>
      <c r="CO14" s="119">
        <v>1</v>
      </c>
      <c r="CP14" s="119">
        <v>1</v>
      </c>
      <c r="CQ14" s="119">
        <v>1</v>
      </c>
    </row>
    <row r="15" spans="1:95" x14ac:dyDescent="0.3">
      <c r="A15" s="255"/>
      <c r="B15" s="59" t="s">
        <v>84</v>
      </c>
      <c r="C15" s="119">
        <v>1</v>
      </c>
      <c r="D15" s="119">
        <v>1</v>
      </c>
      <c r="E15" s="119">
        <v>1</v>
      </c>
      <c r="F15" s="119">
        <v>1</v>
      </c>
      <c r="G15" s="119">
        <v>1</v>
      </c>
      <c r="H15" s="119">
        <v>1</v>
      </c>
      <c r="I15" s="119">
        <v>1</v>
      </c>
      <c r="J15" s="119">
        <v>1</v>
      </c>
      <c r="K15" s="119">
        <v>1</v>
      </c>
      <c r="L15" s="119">
        <v>1</v>
      </c>
      <c r="M15" s="119">
        <v>1</v>
      </c>
      <c r="N15" s="119">
        <v>1</v>
      </c>
      <c r="O15" s="119">
        <v>1</v>
      </c>
      <c r="P15" s="119">
        <v>1</v>
      </c>
      <c r="Q15" s="119">
        <v>1</v>
      </c>
      <c r="R15" s="119">
        <v>1</v>
      </c>
      <c r="S15" s="119">
        <v>1</v>
      </c>
      <c r="T15" s="119">
        <v>1</v>
      </c>
      <c r="U15" s="119">
        <v>1</v>
      </c>
      <c r="V15" s="119">
        <v>1</v>
      </c>
      <c r="W15" s="119">
        <v>1</v>
      </c>
      <c r="X15" s="119">
        <v>1</v>
      </c>
      <c r="Y15" s="119">
        <v>1</v>
      </c>
      <c r="Z15" s="119">
        <v>1</v>
      </c>
      <c r="AA15" s="119">
        <v>1</v>
      </c>
      <c r="AB15" s="119">
        <v>1</v>
      </c>
      <c r="AC15" s="119">
        <v>1</v>
      </c>
      <c r="AD15" s="119">
        <v>1</v>
      </c>
      <c r="AE15" s="119">
        <v>1</v>
      </c>
      <c r="AF15" s="119">
        <v>1</v>
      </c>
      <c r="AG15" s="119">
        <v>1</v>
      </c>
      <c r="AH15" s="119">
        <v>1</v>
      </c>
      <c r="AI15" s="119">
        <v>1</v>
      </c>
      <c r="AJ15" s="119">
        <v>1</v>
      </c>
      <c r="AK15" s="119">
        <v>1</v>
      </c>
      <c r="AL15" s="119">
        <v>1</v>
      </c>
      <c r="AM15" s="119">
        <v>1</v>
      </c>
      <c r="AN15" s="119">
        <v>1</v>
      </c>
      <c r="AO15" s="119">
        <v>1</v>
      </c>
      <c r="AP15" s="119">
        <v>1</v>
      </c>
      <c r="AQ15" s="119">
        <v>1</v>
      </c>
      <c r="AR15" s="119">
        <v>1</v>
      </c>
      <c r="AS15" s="119">
        <v>1</v>
      </c>
      <c r="AT15" s="119">
        <v>1</v>
      </c>
      <c r="AU15" s="119">
        <v>1</v>
      </c>
      <c r="AV15" s="119">
        <v>1</v>
      </c>
      <c r="AW15" s="119">
        <v>1</v>
      </c>
      <c r="AX15" s="119">
        <v>1</v>
      </c>
      <c r="AY15" s="119">
        <v>1</v>
      </c>
      <c r="AZ15" s="119">
        <v>1</v>
      </c>
      <c r="BA15" s="119">
        <v>1</v>
      </c>
      <c r="BB15" s="119">
        <v>1</v>
      </c>
      <c r="BC15" s="119">
        <v>1</v>
      </c>
      <c r="BD15" s="119">
        <v>1</v>
      </c>
      <c r="BE15" s="119">
        <v>1</v>
      </c>
      <c r="BF15" s="119">
        <v>1</v>
      </c>
      <c r="BG15" s="119">
        <v>1</v>
      </c>
      <c r="BH15" s="119">
        <v>1</v>
      </c>
      <c r="BI15" s="119">
        <v>1</v>
      </c>
      <c r="BJ15" s="119">
        <v>1</v>
      </c>
      <c r="BK15" s="119">
        <v>1</v>
      </c>
      <c r="BL15" s="119">
        <v>1</v>
      </c>
      <c r="BM15" s="119">
        <v>1</v>
      </c>
      <c r="BN15" s="119">
        <v>1</v>
      </c>
      <c r="BO15" s="119">
        <v>1</v>
      </c>
      <c r="BP15" s="119">
        <v>1</v>
      </c>
      <c r="BQ15" s="119">
        <v>1</v>
      </c>
      <c r="BR15" s="119">
        <v>1</v>
      </c>
      <c r="BS15" s="119">
        <v>1</v>
      </c>
      <c r="BT15" s="119">
        <v>1</v>
      </c>
      <c r="BU15" s="119">
        <v>1</v>
      </c>
      <c r="BV15" s="119">
        <v>1</v>
      </c>
      <c r="BW15" s="119">
        <v>1</v>
      </c>
      <c r="BX15" s="119">
        <v>1</v>
      </c>
      <c r="BY15" s="119">
        <v>1</v>
      </c>
      <c r="BZ15" s="119">
        <v>1</v>
      </c>
      <c r="CA15" s="119">
        <v>1</v>
      </c>
      <c r="CB15" s="119">
        <v>1</v>
      </c>
      <c r="CC15" s="119">
        <v>1</v>
      </c>
      <c r="CD15" s="119">
        <v>1</v>
      </c>
      <c r="CE15" s="119">
        <v>1</v>
      </c>
      <c r="CF15" s="119">
        <v>1</v>
      </c>
      <c r="CG15" s="119">
        <v>1</v>
      </c>
      <c r="CH15" s="119">
        <v>1</v>
      </c>
      <c r="CI15" s="119">
        <v>1</v>
      </c>
      <c r="CJ15" s="119">
        <v>1</v>
      </c>
      <c r="CK15" s="119">
        <v>1</v>
      </c>
      <c r="CL15" s="119">
        <v>1</v>
      </c>
      <c r="CM15" s="119">
        <v>1</v>
      </c>
      <c r="CN15" s="119">
        <v>1</v>
      </c>
      <c r="CO15" s="119">
        <v>1</v>
      </c>
      <c r="CP15" s="119">
        <v>1</v>
      </c>
      <c r="CQ15" s="119">
        <v>1</v>
      </c>
    </row>
    <row r="16" spans="1:95" x14ac:dyDescent="0.3">
      <c r="A16" s="253" t="s">
        <v>12</v>
      </c>
      <c r="B16" s="59" t="s">
        <v>72</v>
      </c>
      <c r="C16" s="119">
        <v>1</v>
      </c>
      <c r="D16" s="119">
        <v>1</v>
      </c>
      <c r="E16" s="119">
        <v>1</v>
      </c>
      <c r="F16" s="119">
        <v>1</v>
      </c>
      <c r="G16" s="119">
        <v>1</v>
      </c>
      <c r="H16" s="119">
        <v>1</v>
      </c>
      <c r="I16" s="119">
        <v>1</v>
      </c>
      <c r="J16" s="119">
        <v>1</v>
      </c>
      <c r="K16" s="119">
        <v>1</v>
      </c>
      <c r="L16" s="119">
        <v>1</v>
      </c>
      <c r="M16" s="119">
        <v>1</v>
      </c>
      <c r="N16" s="119">
        <v>1</v>
      </c>
      <c r="O16" s="119">
        <v>1</v>
      </c>
      <c r="P16" s="119">
        <v>1</v>
      </c>
      <c r="Q16" s="119">
        <v>1</v>
      </c>
      <c r="R16" s="119">
        <v>1</v>
      </c>
      <c r="S16" s="119">
        <v>1</v>
      </c>
      <c r="T16" s="119">
        <v>1</v>
      </c>
      <c r="U16" s="119">
        <v>1</v>
      </c>
      <c r="V16" s="119">
        <v>1</v>
      </c>
      <c r="W16" s="119">
        <v>1</v>
      </c>
      <c r="X16" s="119">
        <v>1</v>
      </c>
      <c r="Y16" s="119">
        <v>1</v>
      </c>
      <c r="Z16" s="119">
        <v>1</v>
      </c>
      <c r="AA16" s="119">
        <v>1</v>
      </c>
      <c r="AB16" s="119">
        <v>1</v>
      </c>
      <c r="AC16" s="119">
        <v>1</v>
      </c>
      <c r="AD16" s="119">
        <v>1</v>
      </c>
      <c r="AE16" s="119">
        <v>1</v>
      </c>
      <c r="AF16" s="119">
        <v>1</v>
      </c>
      <c r="AG16" s="119">
        <v>1</v>
      </c>
      <c r="AH16" s="119">
        <v>1</v>
      </c>
      <c r="AI16" s="119">
        <v>1</v>
      </c>
      <c r="AJ16" s="119">
        <v>1</v>
      </c>
      <c r="AK16" s="119">
        <v>1</v>
      </c>
      <c r="AL16" s="119">
        <v>1</v>
      </c>
      <c r="AM16" s="119">
        <v>1</v>
      </c>
      <c r="AN16" s="119">
        <v>1</v>
      </c>
      <c r="AO16" s="119">
        <v>1</v>
      </c>
      <c r="AP16" s="119">
        <v>1</v>
      </c>
      <c r="AQ16" s="119">
        <v>1</v>
      </c>
      <c r="AR16" s="119">
        <v>1</v>
      </c>
      <c r="AS16" s="119">
        <v>1</v>
      </c>
      <c r="AT16" s="119">
        <v>1</v>
      </c>
      <c r="AU16" s="119">
        <v>1</v>
      </c>
      <c r="AV16" s="119">
        <v>1</v>
      </c>
      <c r="AW16" s="119">
        <v>1</v>
      </c>
      <c r="AX16" s="119">
        <v>1</v>
      </c>
      <c r="AY16" s="119">
        <v>1</v>
      </c>
      <c r="AZ16" s="119">
        <v>1</v>
      </c>
      <c r="BA16" s="119">
        <v>1</v>
      </c>
      <c r="BB16" s="119">
        <v>1</v>
      </c>
      <c r="BC16" s="119">
        <v>1</v>
      </c>
      <c r="BD16" s="119">
        <v>1</v>
      </c>
      <c r="BE16" s="119">
        <v>1</v>
      </c>
      <c r="BF16" s="119">
        <v>1</v>
      </c>
      <c r="BG16" s="119">
        <v>1</v>
      </c>
      <c r="BH16" s="119">
        <v>1</v>
      </c>
      <c r="BI16" s="119">
        <v>1</v>
      </c>
      <c r="BJ16" s="119">
        <v>1</v>
      </c>
      <c r="BK16" s="119">
        <v>1</v>
      </c>
      <c r="BL16" s="119">
        <v>1</v>
      </c>
      <c r="BM16" s="119">
        <v>1</v>
      </c>
      <c r="BN16" s="119">
        <v>1</v>
      </c>
      <c r="BO16" s="119">
        <v>1</v>
      </c>
      <c r="BP16" s="119">
        <v>1</v>
      </c>
      <c r="BQ16" s="119">
        <v>1</v>
      </c>
      <c r="BR16" s="119">
        <v>1</v>
      </c>
      <c r="BS16" s="119">
        <v>1</v>
      </c>
      <c r="BT16" s="119">
        <v>1</v>
      </c>
      <c r="BU16" s="119">
        <v>1</v>
      </c>
      <c r="BV16" s="119">
        <v>1</v>
      </c>
      <c r="BW16" s="119">
        <v>1</v>
      </c>
      <c r="BX16" s="119">
        <v>1</v>
      </c>
      <c r="BY16" s="119">
        <v>1</v>
      </c>
      <c r="BZ16" s="119">
        <v>1</v>
      </c>
      <c r="CA16" s="119">
        <v>1</v>
      </c>
      <c r="CB16" s="119">
        <v>1</v>
      </c>
      <c r="CC16" s="119">
        <v>1</v>
      </c>
      <c r="CD16" s="119">
        <v>1</v>
      </c>
      <c r="CE16" s="119">
        <v>1</v>
      </c>
      <c r="CF16" s="119">
        <v>1</v>
      </c>
      <c r="CG16" s="119">
        <v>1</v>
      </c>
      <c r="CH16" s="119">
        <v>1</v>
      </c>
      <c r="CI16" s="119">
        <v>1</v>
      </c>
      <c r="CJ16" s="119">
        <v>1</v>
      </c>
      <c r="CK16" s="119">
        <v>1</v>
      </c>
      <c r="CL16" s="119">
        <v>1</v>
      </c>
      <c r="CM16" s="119">
        <v>1</v>
      </c>
      <c r="CN16" s="119">
        <v>1</v>
      </c>
      <c r="CO16" s="119">
        <v>1</v>
      </c>
      <c r="CP16" s="119">
        <v>1</v>
      </c>
      <c r="CQ16" s="119">
        <v>1</v>
      </c>
    </row>
    <row r="17" spans="1:95" x14ac:dyDescent="0.3">
      <c r="A17" s="254"/>
      <c r="B17" s="59" t="s">
        <v>73</v>
      </c>
      <c r="C17" s="119">
        <v>1</v>
      </c>
      <c r="D17" s="119">
        <v>1</v>
      </c>
      <c r="E17" s="119">
        <v>1</v>
      </c>
      <c r="F17" s="119">
        <v>1</v>
      </c>
      <c r="G17" s="119">
        <v>1</v>
      </c>
      <c r="H17" s="119">
        <v>1</v>
      </c>
      <c r="I17" s="119">
        <v>1</v>
      </c>
      <c r="J17" s="119">
        <v>1</v>
      </c>
      <c r="K17" s="119">
        <v>1</v>
      </c>
      <c r="L17" s="119">
        <v>1</v>
      </c>
      <c r="M17" s="119">
        <v>1</v>
      </c>
      <c r="N17" s="119">
        <v>1</v>
      </c>
      <c r="O17" s="119">
        <v>1</v>
      </c>
      <c r="P17" s="119">
        <v>1</v>
      </c>
      <c r="Q17" s="119">
        <v>1</v>
      </c>
      <c r="R17" s="119">
        <v>1</v>
      </c>
      <c r="S17" s="119">
        <v>1</v>
      </c>
      <c r="T17" s="119">
        <v>1</v>
      </c>
      <c r="U17" s="119">
        <v>1</v>
      </c>
      <c r="V17" s="119">
        <v>1</v>
      </c>
      <c r="W17" s="119">
        <v>1</v>
      </c>
      <c r="X17" s="119">
        <v>1</v>
      </c>
      <c r="Y17" s="119">
        <v>1</v>
      </c>
      <c r="Z17" s="119">
        <v>1</v>
      </c>
      <c r="AA17" s="119">
        <v>1</v>
      </c>
      <c r="AB17" s="119">
        <v>1</v>
      </c>
      <c r="AC17" s="119">
        <v>1</v>
      </c>
      <c r="AD17" s="119">
        <v>1</v>
      </c>
      <c r="AE17" s="119">
        <v>1</v>
      </c>
      <c r="AF17" s="119">
        <v>1</v>
      </c>
      <c r="AG17" s="119">
        <v>1</v>
      </c>
      <c r="AH17" s="119">
        <v>1</v>
      </c>
      <c r="AI17" s="119">
        <v>1</v>
      </c>
      <c r="AJ17" s="119">
        <v>1</v>
      </c>
      <c r="AK17" s="119">
        <v>1</v>
      </c>
      <c r="AL17" s="119">
        <v>1</v>
      </c>
      <c r="AM17" s="119">
        <v>1</v>
      </c>
      <c r="AN17" s="119">
        <v>1</v>
      </c>
      <c r="AO17" s="119">
        <v>1</v>
      </c>
      <c r="AP17" s="119">
        <v>1</v>
      </c>
      <c r="AQ17" s="119">
        <v>1</v>
      </c>
      <c r="AR17" s="119">
        <v>1</v>
      </c>
      <c r="AS17" s="119">
        <v>1</v>
      </c>
      <c r="AT17" s="119">
        <v>1</v>
      </c>
      <c r="AU17" s="119">
        <v>1</v>
      </c>
      <c r="AV17" s="119">
        <v>1</v>
      </c>
      <c r="AW17" s="119">
        <v>1</v>
      </c>
      <c r="AX17" s="119">
        <v>1</v>
      </c>
      <c r="AY17" s="119">
        <v>1</v>
      </c>
      <c r="AZ17" s="119">
        <v>1</v>
      </c>
      <c r="BA17" s="119">
        <v>1</v>
      </c>
      <c r="BB17" s="119">
        <v>1</v>
      </c>
      <c r="BC17" s="119">
        <v>1</v>
      </c>
      <c r="BD17" s="119">
        <v>1</v>
      </c>
      <c r="BE17" s="119">
        <v>1</v>
      </c>
      <c r="BF17" s="119">
        <v>1</v>
      </c>
      <c r="BG17" s="119">
        <v>1</v>
      </c>
      <c r="BH17" s="119">
        <v>1</v>
      </c>
      <c r="BI17" s="119">
        <v>1</v>
      </c>
      <c r="BJ17" s="119">
        <v>1</v>
      </c>
      <c r="BK17" s="119">
        <v>1</v>
      </c>
      <c r="BL17" s="119">
        <v>1</v>
      </c>
      <c r="BM17" s="119">
        <v>1</v>
      </c>
      <c r="BN17" s="119">
        <v>1</v>
      </c>
      <c r="BO17" s="119">
        <v>1</v>
      </c>
      <c r="BP17" s="119">
        <v>1</v>
      </c>
      <c r="BQ17" s="119">
        <v>1</v>
      </c>
      <c r="BR17" s="119">
        <v>1</v>
      </c>
      <c r="BS17" s="119">
        <v>1</v>
      </c>
      <c r="BT17" s="119">
        <v>1</v>
      </c>
      <c r="BU17" s="119">
        <v>1</v>
      </c>
      <c r="BV17" s="119">
        <v>1</v>
      </c>
      <c r="BW17" s="119">
        <v>1</v>
      </c>
      <c r="BX17" s="119">
        <v>1</v>
      </c>
      <c r="BY17" s="119">
        <v>1</v>
      </c>
      <c r="BZ17" s="119">
        <v>1</v>
      </c>
      <c r="CA17" s="119">
        <v>1</v>
      </c>
      <c r="CB17" s="119">
        <v>1</v>
      </c>
      <c r="CC17" s="119">
        <v>1</v>
      </c>
      <c r="CD17" s="119">
        <v>1</v>
      </c>
      <c r="CE17" s="119">
        <v>1</v>
      </c>
      <c r="CF17" s="119">
        <v>1</v>
      </c>
      <c r="CG17" s="119">
        <v>1</v>
      </c>
      <c r="CH17" s="119">
        <v>1</v>
      </c>
      <c r="CI17" s="119">
        <v>1</v>
      </c>
      <c r="CJ17" s="119">
        <v>1</v>
      </c>
      <c r="CK17" s="119">
        <v>1</v>
      </c>
      <c r="CL17" s="119">
        <v>1</v>
      </c>
      <c r="CM17" s="119">
        <v>1</v>
      </c>
      <c r="CN17" s="119">
        <v>1</v>
      </c>
      <c r="CO17" s="119">
        <v>1</v>
      </c>
      <c r="CP17" s="119">
        <v>1</v>
      </c>
      <c r="CQ17" s="119">
        <v>1</v>
      </c>
    </row>
    <row r="18" spans="1:95" x14ac:dyDescent="0.3">
      <c r="A18" s="254"/>
      <c r="B18" s="59" t="s">
        <v>74</v>
      </c>
      <c r="C18" s="119">
        <v>0.98837244989024697</v>
      </c>
      <c r="D18" s="119">
        <v>1.05428187448273</v>
      </c>
      <c r="E18" s="119">
        <v>0.98643144424894003</v>
      </c>
      <c r="F18" s="119">
        <v>1.0301408113081301</v>
      </c>
      <c r="G18" s="119">
        <v>0.94027844997396204</v>
      </c>
      <c r="H18" s="119">
        <v>1.0414752729561301</v>
      </c>
      <c r="I18" s="119">
        <v>1.0507898912995901</v>
      </c>
      <c r="J18" s="119">
        <v>0.96729125854359799</v>
      </c>
      <c r="K18" s="119">
        <v>1</v>
      </c>
      <c r="L18" s="119">
        <v>1</v>
      </c>
      <c r="M18" s="119">
        <v>1</v>
      </c>
      <c r="N18" s="119">
        <v>1</v>
      </c>
      <c r="O18" s="119">
        <v>1</v>
      </c>
      <c r="P18" s="119">
        <v>1</v>
      </c>
      <c r="Q18" s="119">
        <v>1</v>
      </c>
      <c r="R18" s="119">
        <v>1</v>
      </c>
      <c r="S18" s="119">
        <v>1</v>
      </c>
      <c r="T18" s="119">
        <v>1</v>
      </c>
      <c r="U18" s="119">
        <v>1</v>
      </c>
      <c r="V18" s="119">
        <v>1</v>
      </c>
      <c r="W18" s="119">
        <v>1</v>
      </c>
      <c r="X18" s="119">
        <v>1</v>
      </c>
      <c r="Y18" s="119">
        <v>1</v>
      </c>
      <c r="Z18" s="119">
        <v>1</v>
      </c>
      <c r="AA18" s="119">
        <v>1</v>
      </c>
      <c r="AB18" s="119">
        <v>1</v>
      </c>
      <c r="AC18" s="119">
        <v>1</v>
      </c>
      <c r="AD18" s="119">
        <v>1</v>
      </c>
      <c r="AE18" s="119">
        <v>1</v>
      </c>
      <c r="AF18" s="119">
        <v>1</v>
      </c>
      <c r="AG18" s="119">
        <v>1</v>
      </c>
      <c r="AH18" s="119">
        <v>1</v>
      </c>
      <c r="AI18" s="119">
        <v>1</v>
      </c>
      <c r="AJ18" s="119">
        <v>1</v>
      </c>
      <c r="AK18" s="119">
        <v>1</v>
      </c>
      <c r="AL18" s="119">
        <v>1</v>
      </c>
      <c r="AM18" s="119">
        <v>1</v>
      </c>
      <c r="AN18" s="119">
        <v>1</v>
      </c>
      <c r="AO18" s="119">
        <v>1</v>
      </c>
      <c r="AP18" s="119">
        <v>1</v>
      </c>
      <c r="AQ18" s="119">
        <v>1</v>
      </c>
      <c r="AR18" s="119">
        <v>1</v>
      </c>
      <c r="AS18" s="119">
        <v>1</v>
      </c>
      <c r="AT18" s="119">
        <v>1</v>
      </c>
      <c r="AU18" s="119">
        <v>1</v>
      </c>
      <c r="AV18" s="119">
        <v>1</v>
      </c>
      <c r="AW18" s="119">
        <v>1</v>
      </c>
      <c r="AX18" s="119">
        <v>1</v>
      </c>
      <c r="AY18" s="119">
        <v>1</v>
      </c>
      <c r="AZ18" s="119">
        <v>1</v>
      </c>
      <c r="BA18" s="119">
        <v>1</v>
      </c>
      <c r="BB18" s="119">
        <v>1</v>
      </c>
      <c r="BC18" s="119">
        <v>1</v>
      </c>
      <c r="BD18" s="119">
        <v>1</v>
      </c>
      <c r="BE18" s="119">
        <v>1</v>
      </c>
      <c r="BF18" s="119">
        <v>1</v>
      </c>
      <c r="BG18" s="119">
        <v>1</v>
      </c>
      <c r="BH18" s="119">
        <v>1</v>
      </c>
      <c r="BI18" s="119">
        <v>1</v>
      </c>
      <c r="BJ18" s="119">
        <v>1</v>
      </c>
      <c r="BK18" s="119">
        <v>1</v>
      </c>
      <c r="BL18" s="119">
        <v>1</v>
      </c>
      <c r="BM18" s="119">
        <v>1</v>
      </c>
      <c r="BN18" s="119">
        <v>1</v>
      </c>
      <c r="BO18" s="119">
        <v>1</v>
      </c>
      <c r="BP18" s="119">
        <v>1</v>
      </c>
      <c r="BQ18" s="119">
        <v>1</v>
      </c>
      <c r="BR18" s="119">
        <v>1</v>
      </c>
      <c r="BS18" s="119">
        <v>1</v>
      </c>
      <c r="BT18" s="119">
        <v>1</v>
      </c>
      <c r="BU18" s="119">
        <v>1</v>
      </c>
      <c r="BV18" s="119">
        <v>1</v>
      </c>
      <c r="BW18" s="119">
        <v>1</v>
      </c>
      <c r="BX18" s="119">
        <v>1</v>
      </c>
      <c r="BY18" s="119">
        <v>1</v>
      </c>
      <c r="BZ18" s="119">
        <v>1</v>
      </c>
      <c r="CA18" s="119">
        <v>1</v>
      </c>
      <c r="CB18" s="119">
        <v>1</v>
      </c>
      <c r="CC18" s="119">
        <v>1</v>
      </c>
      <c r="CD18" s="119">
        <v>1</v>
      </c>
      <c r="CE18" s="119">
        <v>1</v>
      </c>
      <c r="CF18" s="119">
        <v>1</v>
      </c>
      <c r="CG18" s="119">
        <v>1</v>
      </c>
      <c r="CH18" s="119">
        <v>1</v>
      </c>
      <c r="CI18" s="119">
        <v>1</v>
      </c>
      <c r="CJ18" s="119">
        <v>1</v>
      </c>
      <c r="CK18" s="119">
        <v>1</v>
      </c>
      <c r="CL18" s="119">
        <v>1</v>
      </c>
      <c r="CM18" s="119">
        <v>1</v>
      </c>
      <c r="CN18" s="119">
        <v>1</v>
      </c>
      <c r="CO18" s="119">
        <v>1</v>
      </c>
      <c r="CP18" s="119">
        <v>1</v>
      </c>
      <c r="CQ18" s="119">
        <v>1</v>
      </c>
    </row>
    <row r="19" spans="1:95" x14ac:dyDescent="0.3">
      <c r="A19" s="254"/>
      <c r="B19" s="59" t="s">
        <v>75</v>
      </c>
      <c r="C19" s="119">
        <v>0.95988185336572396</v>
      </c>
      <c r="D19" s="119">
        <v>0.97139833393521302</v>
      </c>
      <c r="E19" s="119">
        <v>0.98894533963922893</v>
      </c>
      <c r="F19" s="119">
        <v>0.99729803955136098</v>
      </c>
      <c r="G19" s="119">
        <v>1.0587300106303701</v>
      </c>
      <c r="H19" s="119">
        <v>1.02209026886086</v>
      </c>
      <c r="I19" s="119">
        <v>0.9934135663751309</v>
      </c>
      <c r="J19" s="119">
        <v>1.02105726258817</v>
      </c>
      <c r="K19" s="119">
        <v>0.99821777043669402</v>
      </c>
      <c r="L19" s="119">
        <v>0.99493645090941485</v>
      </c>
      <c r="M19" s="119">
        <v>0.95414730222919997</v>
      </c>
      <c r="N19" s="119">
        <v>1.0586349109645199</v>
      </c>
      <c r="O19" s="119">
        <v>1.0236688902118201</v>
      </c>
      <c r="P19" s="119">
        <v>0.99099685351739797</v>
      </c>
      <c r="Q19" s="119">
        <v>0.96763056880716802</v>
      </c>
      <c r="R19" s="119">
        <v>1.0482607377689599</v>
      </c>
      <c r="S19" s="119">
        <v>1.0046276722010301</v>
      </c>
      <c r="T19" s="119">
        <v>0.92856906978402798</v>
      </c>
      <c r="U19" s="119">
        <v>0.92545406754496995</v>
      </c>
      <c r="V19" s="119">
        <v>0.966060591518623</v>
      </c>
      <c r="W19" s="119">
        <v>1.0027763865497401</v>
      </c>
      <c r="X19" s="119">
        <v>0.96146826513140005</v>
      </c>
      <c r="Y19" s="119">
        <v>0.94045843760329406</v>
      </c>
      <c r="Z19" s="119">
        <v>1.03115983352198</v>
      </c>
      <c r="AA19" s="119">
        <v>0.93249361277626597</v>
      </c>
      <c r="AB19" s="119">
        <v>0.96442506177851905</v>
      </c>
      <c r="AC19" s="119">
        <v>0.96783505667442515</v>
      </c>
      <c r="AD19" s="119">
        <v>0.94952965952680102</v>
      </c>
      <c r="AE19" s="119">
        <v>0.92957281260445002</v>
      </c>
      <c r="AF19" s="119">
        <v>1.0245329091830799</v>
      </c>
      <c r="AG19" s="119">
        <v>0.91623258973036803</v>
      </c>
      <c r="AH19" s="119">
        <v>1.00231957721192</v>
      </c>
      <c r="AI19" s="119">
        <v>0.99622126517831389</v>
      </c>
      <c r="AJ19" s="119">
        <v>0.99112629853982803</v>
      </c>
      <c r="AK19" s="119">
        <v>0.98187157212405185</v>
      </c>
      <c r="AL19" s="119">
        <v>0.94568386069875399</v>
      </c>
      <c r="AM19" s="119">
        <v>0.90093085132239403</v>
      </c>
      <c r="AN19" s="119">
        <v>0.95245633020744513</v>
      </c>
      <c r="AO19" s="119">
        <v>1.0046626167642501</v>
      </c>
      <c r="AP19" s="119">
        <v>0.94597299266402701</v>
      </c>
      <c r="AQ19" s="119">
        <v>0.94386390326720015</v>
      </c>
      <c r="AR19" s="119">
        <v>0.88529016815277894</v>
      </c>
      <c r="AS19" s="119">
        <v>1.0322116214352699</v>
      </c>
      <c r="AT19" s="119">
        <v>0.91925292545903703</v>
      </c>
      <c r="AU19" s="119">
        <v>0.95644380866655698</v>
      </c>
      <c r="AV19" s="119">
        <v>0.93037136981005597</v>
      </c>
      <c r="AW19" s="119">
        <v>0.86990774070017995</v>
      </c>
      <c r="AX19" s="119">
        <v>0.94884140916648485</v>
      </c>
      <c r="AY19" s="119">
        <v>0.928776286345247</v>
      </c>
      <c r="AZ19" s="119">
        <v>0.96910830105356605</v>
      </c>
      <c r="BA19" s="119">
        <v>0.878477780670887</v>
      </c>
      <c r="BB19" s="119">
        <v>0.918912349492917</v>
      </c>
      <c r="BC19" s="119">
        <v>0.91438230070240101</v>
      </c>
      <c r="BD19" s="119">
        <v>0.89864120874932896</v>
      </c>
      <c r="BE19" s="119">
        <v>0.95361295617291986</v>
      </c>
      <c r="BF19" s="119">
        <v>0.86622539001876098</v>
      </c>
      <c r="BG19" s="119">
        <v>0.89743223564871</v>
      </c>
      <c r="BH19" s="119">
        <v>0.95483075750487501</v>
      </c>
      <c r="BI19" s="119">
        <v>0.90564648023620498</v>
      </c>
      <c r="BJ19" s="119">
        <v>0.94234946136000797</v>
      </c>
      <c r="BK19" s="119">
        <v>0.93001825774578895</v>
      </c>
      <c r="BL19" s="119">
        <v>0.952398462693123</v>
      </c>
      <c r="BM19" s="119">
        <v>0.94360464370223307</v>
      </c>
      <c r="BN19" s="119">
        <v>0.78303828791704899</v>
      </c>
      <c r="BO19" s="119">
        <v>0.96207339262201008</v>
      </c>
      <c r="BP19" s="119">
        <v>0.94939532514735803</v>
      </c>
      <c r="BQ19" s="119">
        <v>0.9771887635991221</v>
      </c>
      <c r="BR19" s="119">
        <v>0.96658078228959809</v>
      </c>
      <c r="BS19" s="119">
        <v>0.93564955398610505</v>
      </c>
      <c r="BT19" s="119">
        <v>0.93252566661317204</v>
      </c>
      <c r="BU19" s="119">
        <v>0.981964578413142</v>
      </c>
      <c r="BV19" s="119">
        <v>0.99016606223440984</v>
      </c>
      <c r="BW19" s="119">
        <v>0.94845274692331605</v>
      </c>
      <c r="BX19" s="119">
        <v>0.92375664764745302</v>
      </c>
      <c r="BY19" s="119">
        <v>0.96002495030859014</v>
      </c>
      <c r="BZ19" s="119">
        <v>1.0032849000222901</v>
      </c>
      <c r="CA19" s="119">
        <v>0.92149869844996002</v>
      </c>
      <c r="CB19" s="119">
        <v>0.92839844480296096</v>
      </c>
      <c r="CC19" s="119">
        <v>0.93613400531682101</v>
      </c>
      <c r="CD19" s="119">
        <v>0.88992266688217003</v>
      </c>
      <c r="CE19" s="119">
        <v>0.96869718506227298</v>
      </c>
      <c r="CF19" s="119">
        <v>0.89282293511768995</v>
      </c>
      <c r="CG19" s="119">
        <v>0.94007025370355402</v>
      </c>
      <c r="CH19" s="119">
        <v>0.98187946318066488</v>
      </c>
      <c r="CI19" s="119">
        <v>1.0277857432464299</v>
      </c>
      <c r="CJ19" s="119">
        <v>0.92087133703418</v>
      </c>
      <c r="CK19" s="119">
        <v>0.94559715757381302</v>
      </c>
      <c r="CL19" s="119">
        <v>0.99601198164835913</v>
      </c>
      <c r="CM19" s="119">
        <v>0.96853197193681384</v>
      </c>
      <c r="CN19" s="119">
        <v>0.95300406566939488</v>
      </c>
      <c r="CO19" s="119">
        <v>0.95935034048061496</v>
      </c>
      <c r="CP19" s="119">
        <v>1.06818214972547</v>
      </c>
      <c r="CQ19" s="119">
        <v>0.91551281506003401</v>
      </c>
    </row>
    <row r="20" spans="1:95" x14ac:dyDescent="0.3">
      <c r="A20" s="254"/>
      <c r="B20" s="59" t="s">
        <v>76</v>
      </c>
      <c r="C20" s="119">
        <v>1</v>
      </c>
      <c r="D20" s="119">
        <v>1</v>
      </c>
      <c r="E20" s="119">
        <v>1</v>
      </c>
      <c r="F20" s="119">
        <v>1</v>
      </c>
      <c r="G20" s="119">
        <v>1</v>
      </c>
      <c r="H20" s="119">
        <v>1</v>
      </c>
      <c r="I20" s="119">
        <v>1</v>
      </c>
      <c r="J20" s="119">
        <v>1</v>
      </c>
      <c r="K20" s="119">
        <v>1</v>
      </c>
      <c r="L20" s="119">
        <v>1</v>
      </c>
      <c r="M20" s="119">
        <v>1</v>
      </c>
      <c r="N20" s="119">
        <v>1</v>
      </c>
      <c r="O20" s="119">
        <v>1</v>
      </c>
      <c r="P20" s="119">
        <v>1</v>
      </c>
      <c r="Q20" s="119">
        <v>1</v>
      </c>
      <c r="R20" s="119">
        <v>1</v>
      </c>
      <c r="S20" s="119">
        <v>1</v>
      </c>
      <c r="T20" s="119">
        <v>1</v>
      </c>
      <c r="U20" s="119">
        <v>1</v>
      </c>
      <c r="V20" s="119">
        <v>1</v>
      </c>
      <c r="W20" s="119">
        <v>1</v>
      </c>
      <c r="X20" s="119">
        <v>1</v>
      </c>
      <c r="Y20" s="119">
        <v>1</v>
      </c>
      <c r="Z20" s="119">
        <v>1</v>
      </c>
      <c r="AA20" s="119">
        <v>1</v>
      </c>
      <c r="AB20" s="119">
        <v>1</v>
      </c>
      <c r="AC20" s="119">
        <v>1</v>
      </c>
      <c r="AD20" s="119">
        <v>1</v>
      </c>
      <c r="AE20" s="119">
        <v>1</v>
      </c>
      <c r="AF20" s="119">
        <v>1</v>
      </c>
      <c r="AG20" s="119">
        <v>1</v>
      </c>
      <c r="AH20" s="119">
        <v>1</v>
      </c>
      <c r="AI20" s="119">
        <v>1</v>
      </c>
      <c r="AJ20" s="119">
        <v>1</v>
      </c>
      <c r="AK20" s="119">
        <v>1</v>
      </c>
      <c r="AL20" s="119">
        <v>1</v>
      </c>
      <c r="AM20" s="119">
        <v>1</v>
      </c>
      <c r="AN20" s="119">
        <v>1</v>
      </c>
      <c r="AO20" s="119">
        <v>1</v>
      </c>
      <c r="AP20" s="119">
        <v>1</v>
      </c>
      <c r="AQ20" s="119">
        <v>1</v>
      </c>
      <c r="AR20" s="119">
        <v>1</v>
      </c>
      <c r="AS20" s="119">
        <v>1</v>
      </c>
      <c r="AT20" s="119">
        <v>1</v>
      </c>
      <c r="AU20" s="119">
        <v>1</v>
      </c>
      <c r="AV20" s="119">
        <v>1</v>
      </c>
      <c r="AW20" s="119">
        <v>1</v>
      </c>
      <c r="AX20" s="119">
        <v>1</v>
      </c>
      <c r="AY20" s="119">
        <v>1</v>
      </c>
      <c r="AZ20" s="119">
        <v>1</v>
      </c>
      <c r="BA20" s="119">
        <v>1</v>
      </c>
      <c r="BB20" s="119">
        <v>1</v>
      </c>
      <c r="BC20" s="119">
        <v>1</v>
      </c>
      <c r="BD20" s="119">
        <v>1</v>
      </c>
      <c r="BE20" s="119">
        <v>1</v>
      </c>
      <c r="BF20" s="119">
        <v>1</v>
      </c>
      <c r="BG20" s="119">
        <v>1</v>
      </c>
      <c r="BH20" s="119">
        <v>1</v>
      </c>
      <c r="BI20" s="119">
        <v>1</v>
      </c>
      <c r="BJ20" s="119">
        <v>1</v>
      </c>
      <c r="BK20" s="119">
        <v>1</v>
      </c>
      <c r="BL20" s="119">
        <v>1</v>
      </c>
      <c r="BM20" s="119">
        <v>1</v>
      </c>
      <c r="BN20" s="119">
        <v>1</v>
      </c>
      <c r="BO20" s="119">
        <v>1</v>
      </c>
      <c r="BP20" s="119">
        <v>1</v>
      </c>
      <c r="BQ20" s="119">
        <v>1</v>
      </c>
      <c r="BR20" s="119">
        <v>1</v>
      </c>
      <c r="BS20" s="119">
        <v>1</v>
      </c>
      <c r="BT20" s="119">
        <v>1</v>
      </c>
      <c r="BU20" s="119">
        <v>1</v>
      </c>
      <c r="BV20" s="119">
        <v>1</v>
      </c>
      <c r="BW20" s="119">
        <v>1</v>
      </c>
      <c r="BX20" s="119">
        <v>1</v>
      </c>
      <c r="BY20" s="119">
        <v>1</v>
      </c>
      <c r="BZ20" s="119">
        <v>1</v>
      </c>
      <c r="CA20" s="119">
        <v>1</v>
      </c>
      <c r="CB20" s="119">
        <v>1</v>
      </c>
      <c r="CC20" s="119">
        <v>1</v>
      </c>
      <c r="CD20" s="119">
        <v>1</v>
      </c>
      <c r="CE20" s="119">
        <v>1</v>
      </c>
      <c r="CF20" s="119">
        <v>1</v>
      </c>
      <c r="CG20" s="119">
        <v>1</v>
      </c>
      <c r="CH20" s="119">
        <v>1</v>
      </c>
      <c r="CI20" s="119">
        <v>1</v>
      </c>
      <c r="CJ20" s="119">
        <v>1</v>
      </c>
      <c r="CK20" s="119">
        <v>1</v>
      </c>
      <c r="CL20" s="119">
        <v>1</v>
      </c>
      <c r="CM20" s="119">
        <v>1</v>
      </c>
      <c r="CN20" s="119">
        <v>1</v>
      </c>
      <c r="CO20" s="119">
        <v>1</v>
      </c>
      <c r="CP20" s="119">
        <v>1</v>
      </c>
      <c r="CQ20" s="119">
        <v>1</v>
      </c>
    </row>
    <row r="21" spans="1:95" x14ac:dyDescent="0.3">
      <c r="A21" s="254"/>
      <c r="B21" s="59" t="s">
        <v>77</v>
      </c>
      <c r="C21" s="119">
        <v>1</v>
      </c>
      <c r="D21" s="119">
        <v>1</v>
      </c>
      <c r="E21" s="119">
        <v>1</v>
      </c>
      <c r="F21" s="119">
        <v>1</v>
      </c>
      <c r="G21" s="119">
        <v>1</v>
      </c>
      <c r="H21" s="119">
        <v>1</v>
      </c>
      <c r="I21" s="119">
        <v>1</v>
      </c>
      <c r="J21" s="119">
        <v>1</v>
      </c>
      <c r="K21" s="119">
        <v>1</v>
      </c>
      <c r="L21" s="119">
        <v>1</v>
      </c>
      <c r="M21" s="119">
        <v>1</v>
      </c>
      <c r="N21" s="119">
        <v>1</v>
      </c>
      <c r="O21" s="119">
        <v>1</v>
      </c>
      <c r="P21" s="119">
        <v>1</v>
      </c>
      <c r="Q21" s="119">
        <v>1</v>
      </c>
      <c r="R21" s="119">
        <v>1</v>
      </c>
      <c r="S21" s="119">
        <v>1</v>
      </c>
      <c r="T21" s="119">
        <v>1</v>
      </c>
      <c r="U21" s="119">
        <v>1</v>
      </c>
      <c r="V21" s="119">
        <v>1</v>
      </c>
      <c r="W21" s="119">
        <v>1</v>
      </c>
      <c r="X21" s="119">
        <v>1</v>
      </c>
      <c r="Y21" s="119">
        <v>1</v>
      </c>
      <c r="Z21" s="119">
        <v>1</v>
      </c>
      <c r="AA21" s="119">
        <v>1</v>
      </c>
      <c r="AB21" s="119">
        <v>1</v>
      </c>
      <c r="AC21" s="119">
        <v>1</v>
      </c>
      <c r="AD21" s="119">
        <v>1</v>
      </c>
      <c r="AE21" s="119">
        <v>1</v>
      </c>
      <c r="AF21" s="119">
        <v>1</v>
      </c>
      <c r="AG21" s="119">
        <v>1</v>
      </c>
      <c r="AH21" s="119">
        <v>1</v>
      </c>
      <c r="AI21" s="119">
        <v>1</v>
      </c>
      <c r="AJ21" s="119">
        <v>1</v>
      </c>
      <c r="AK21" s="119">
        <v>1</v>
      </c>
      <c r="AL21" s="119">
        <v>1</v>
      </c>
      <c r="AM21" s="119">
        <v>1</v>
      </c>
      <c r="AN21" s="119">
        <v>1</v>
      </c>
      <c r="AO21" s="119">
        <v>1</v>
      </c>
      <c r="AP21" s="119">
        <v>1</v>
      </c>
      <c r="AQ21" s="119">
        <v>1</v>
      </c>
      <c r="AR21" s="119">
        <v>1</v>
      </c>
      <c r="AS21" s="119">
        <v>1</v>
      </c>
      <c r="AT21" s="119">
        <v>1</v>
      </c>
      <c r="AU21" s="119">
        <v>1</v>
      </c>
      <c r="AV21" s="119">
        <v>1</v>
      </c>
      <c r="AW21" s="119">
        <v>1</v>
      </c>
      <c r="AX21" s="119">
        <v>1</v>
      </c>
      <c r="AY21" s="119">
        <v>1</v>
      </c>
      <c r="AZ21" s="119">
        <v>1</v>
      </c>
      <c r="BA21" s="119">
        <v>1</v>
      </c>
      <c r="BB21" s="119">
        <v>1</v>
      </c>
      <c r="BC21" s="119">
        <v>1</v>
      </c>
      <c r="BD21" s="119">
        <v>1</v>
      </c>
      <c r="BE21" s="119">
        <v>1</v>
      </c>
      <c r="BF21" s="119">
        <v>1</v>
      </c>
      <c r="BG21" s="119">
        <v>1</v>
      </c>
      <c r="BH21" s="119">
        <v>1</v>
      </c>
      <c r="BI21" s="119">
        <v>1</v>
      </c>
      <c r="BJ21" s="119">
        <v>1</v>
      </c>
      <c r="BK21" s="119">
        <v>1</v>
      </c>
      <c r="BL21" s="119">
        <v>1</v>
      </c>
      <c r="BM21" s="119">
        <v>1</v>
      </c>
      <c r="BN21" s="119">
        <v>1</v>
      </c>
      <c r="BO21" s="119">
        <v>1</v>
      </c>
      <c r="BP21" s="119">
        <v>1</v>
      </c>
      <c r="BQ21" s="119">
        <v>1</v>
      </c>
      <c r="BR21" s="119">
        <v>1</v>
      </c>
      <c r="BS21" s="119">
        <v>1</v>
      </c>
      <c r="BT21" s="119">
        <v>1</v>
      </c>
      <c r="BU21" s="119">
        <v>1</v>
      </c>
      <c r="BV21" s="119">
        <v>1</v>
      </c>
      <c r="BW21" s="119">
        <v>1</v>
      </c>
      <c r="BX21" s="119">
        <v>1</v>
      </c>
      <c r="BY21" s="119">
        <v>1</v>
      </c>
      <c r="BZ21" s="119">
        <v>1</v>
      </c>
      <c r="CA21" s="119">
        <v>1</v>
      </c>
      <c r="CB21" s="119">
        <v>1</v>
      </c>
      <c r="CC21" s="119">
        <v>1</v>
      </c>
      <c r="CD21" s="119">
        <v>1</v>
      </c>
      <c r="CE21" s="119">
        <v>1</v>
      </c>
      <c r="CF21" s="119">
        <v>1</v>
      </c>
      <c r="CG21" s="119">
        <v>1</v>
      </c>
      <c r="CH21" s="119">
        <v>1</v>
      </c>
      <c r="CI21" s="119">
        <v>1</v>
      </c>
      <c r="CJ21" s="119">
        <v>1</v>
      </c>
      <c r="CK21" s="119">
        <v>1</v>
      </c>
      <c r="CL21" s="119">
        <v>1</v>
      </c>
      <c r="CM21" s="119">
        <v>1</v>
      </c>
      <c r="CN21" s="119">
        <v>1</v>
      </c>
      <c r="CO21" s="119">
        <v>1</v>
      </c>
      <c r="CP21" s="119">
        <v>1</v>
      </c>
      <c r="CQ21" s="119">
        <v>1</v>
      </c>
    </row>
    <row r="22" spans="1:95" x14ac:dyDescent="0.3">
      <c r="A22" s="254"/>
      <c r="B22" s="59" t="s">
        <v>78</v>
      </c>
      <c r="C22" s="119">
        <v>1</v>
      </c>
      <c r="D22" s="119">
        <v>1</v>
      </c>
      <c r="E22" s="119">
        <v>1</v>
      </c>
      <c r="F22" s="119">
        <v>1</v>
      </c>
      <c r="G22" s="119">
        <v>1</v>
      </c>
      <c r="H22" s="119">
        <v>1</v>
      </c>
      <c r="I22" s="119">
        <v>1</v>
      </c>
      <c r="J22" s="119">
        <v>1</v>
      </c>
      <c r="K22" s="119">
        <v>1</v>
      </c>
      <c r="L22" s="119">
        <v>1</v>
      </c>
      <c r="M22" s="119">
        <v>1</v>
      </c>
      <c r="N22" s="119">
        <v>1</v>
      </c>
      <c r="O22" s="119">
        <v>1</v>
      </c>
      <c r="P22" s="119">
        <v>1</v>
      </c>
      <c r="Q22" s="119">
        <v>1</v>
      </c>
      <c r="R22" s="119">
        <v>1</v>
      </c>
      <c r="S22" s="119">
        <v>1</v>
      </c>
      <c r="T22" s="119">
        <v>1</v>
      </c>
      <c r="U22" s="119">
        <v>1</v>
      </c>
      <c r="V22" s="119">
        <v>1</v>
      </c>
      <c r="W22" s="119">
        <v>1</v>
      </c>
      <c r="X22" s="119">
        <v>1</v>
      </c>
      <c r="Y22" s="119">
        <v>1</v>
      </c>
      <c r="Z22" s="119">
        <v>1</v>
      </c>
      <c r="AA22" s="119">
        <v>1</v>
      </c>
      <c r="AB22" s="119">
        <v>1</v>
      </c>
      <c r="AC22" s="119">
        <v>1</v>
      </c>
      <c r="AD22" s="119">
        <v>1</v>
      </c>
      <c r="AE22" s="119">
        <v>1</v>
      </c>
      <c r="AF22" s="119">
        <v>1</v>
      </c>
      <c r="AG22" s="119">
        <v>1</v>
      </c>
      <c r="AH22" s="119">
        <v>1</v>
      </c>
      <c r="AI22" s="119">
        <v>1</v>
      </c>
      <c r="AJ22" s="119">
        <v>1</v>
      </c>
      <c r="AK22" s="119">
        <v>1</v>
      </c>
      <c r="AL22" s="119">
        <v>1</v>
      </c>
      <c r="AM22" s="119">
        <v>1</v>
      </c>
      <c r="AN22" s="119">
        <v>1</v>
      </c>
      <c r="AO22" s="119">
        <v>1</v>
      </c>
      <c r="AP22" s="119">
        <v>1</v>
      </c>
      <c r="AQ22" s="119">
        <v>1</v>
      </c>
      <c r="AR22" s="119">
        <v>1</v>
      </c>
      <c r="AS22" s="119">
        <v>1</v>
      </c>
      <c r="AT22" s="119">
        <v>1</v>
      </c>
      <c r="AU22" s="119">
        <v>1</v>
      </c>
      <c r="AV22" s="119">
        <v>1</v>
      </c>
      <c r="AW22" s="119">
        <v>1</v>
      </c>
      <c r="AX22" s="119">
        <v>1</v>
      </c>
      <c r="AY22" s="119">
        <v>1</v>
      </c>
      <c r="AZ22" s="119">
        <v>1</v>
      </c>
      <c r="BA22" s="119">
        <v>1</v>
      </c>
      <c r="BB22" s="119">
        <v>1</v>
      </c>
      <c r="BC22" s="119">
        <v>1</v>
      </c>
      <c r="BD22" s="119">
        <v>1</v>
      </c>
      <c r="BE22" s="119">
        <v>1</v>
      </c>
      <c r="BF22" s="119">
        <v>1</v>
      </c>
      <c r="BG22" s="119">
        <v>1</v>
      </c>
      <c r="BH22" s="119">
        <v>1</v>
      </c>
      <c r="BI22" s="119">
        <v>1</v>
      </c>
      <c r="BJ22" s="119">
        <v>1</v>
      </c>
      <c r="BK22" s="119">
        <v>1</v>
      </c>
      <c r="BL22" s="119">
        <v>1</v>
      </c>
      <c r="BM22" s="119">
        <v>1</v>
      </c>
      <c r="BN22" s="119">
        <v>1</v>
      </c>
      <c r="BO22" s="119">
        <v>1</v>
      </c>
      <c r="BP22" s="119">
        <v>1</v>
      </c>
      <c r="BQ22" s="119">
        <v>1</v>
      </c>
      <c r="BR22" s="119">
        <v>1</v>
      </c>
      <c r="BS22" s="119">
        <v>1</v>
      </c>
      <c r="BT22" s="119">
        <v>1</v>
      </c>
      <c r="BU22" s="119">
        <v>1</v>
      </c>
      <c r="BV22" s="119">
        <v>1</v>
      </c>
      <c r="BW22" s="119">
        <v>1</v>
      </c>
      <c r="BX22" s="119">
        <v>1</v>
      </c>
      <c r="BY22" s="119">
        <v>1</v>
      </c>
      <c r="BZ22" s="119">
        <v>1</v>
      </c>
      <c r="CA22" s="119">
        <v>1</v>
      </c>
      <c r="CB22" s="119">
        <v>1</v>
      </c>
      <c r="CC22" s="119">
        <v>1</v>
      </c>
      <c r="CD22" s="119">
        <v>1</v>
      </c>
      <c r="CE22" s="119">
        <v>1</v>
      </c>
      <c r="CF22" s="119">
        <v>1</v>
      </c>
      <c r="CG22" s="119">
        <v>1</v>
      </c>
      <c r="CH22" s="119">
        <v>1</v>
      </c>
      <c r="CI22" s="119">
        <v>1</v>
      </c>
      <c r="CJ22" s="119">
        <v>1</v>
      </c>
      <c r="CK22" s="119">
        <v>1</v>
      </c>
      <c r="CL22" s="119">
        <v>1</v>
      </c>
      <c r="CM22" s="119">
        <v>1</v>
      </c>
      <c r="CN22" s="119">
        <v>1</v>
      </c>
      <c r="CO22" s="119">
        <v>1</v>
      </c>
      <c r="CP22" s="119">
        <v>1</v>
      </c>
      <c r="CQ22" s="119">
        <v>1</v>
      </c>
    </row>
    <row r="23" spans="1:95" x14ac:dyDescent="0.3">
      <c r="A23" s="254"/>
      <c r="B23" s="59" t="s">
        <v>96</v>
      </c>
      <c r="C23" s="119">
        <v>1.0387819231384301</v>
      </c>
      <c r="D23" s="119">
        <v>1.09316719422044</v>
      </c>
      <c r="E23" s="119">
        <v>1.0246238296227199</v>
      </c>
      <c r="F23" s="119">
        <v>0.93245691370994088</v>
      </c>
      <c r="G23" s="119">
        <v>0.99075902729221299</v>
      </c>
      <c r="H23" s="119">
        <v>0.940331098135883</v>
      </c>
      <c r="I23" s="119">
        <v>0.97880677617785006</v>
      </c>
      <c r="J23" s="119">
        <v>1.05569481487227</v>
      </c>
      <c r="K23" s="119">
        <v>1.0216442886965</v>
      </c>
      <c r="L23" s="119">
        <v>0.92871292835940999</v>
      </c>
      <c r="M23" s="119">
        <v>0.96110070217928301</v>
      </c>
      <c r="N23" s="119">
        <v>1.0047575451730399</v>
      </c>
      <c r="O23" s="119">
        <v>1.0319084888782899</v>
      </c>
      <c r="P23" s="119">
        <v>1.0316853740215499</v>
      </c>
      <c r="Q23" s="119">
        <v>0.9422115985276609</v>
      </c>
      <c r="R23" s="119">
        <v>0.97299829810810301</v>
      </c>
      <c r="S23" s="119">
        <v>0.99405271443905396</v>
      </c>
      <c r="T23" s="119">
        <v>0.93981761855624701</v>
      </c>
      <c r="U23" s="119">
        <v>1.0199742775602501</v>
      </c>
      <c r="V23" s="119">
        <v>0.99659016860970695</v>
      </c>
      <c r="W23" s="119">
        <v>0.98032191392810297</v>
      </c>
      <c r="X23" s="119">
        <v>0.98990698650894315</v>
      </c>
      <c r="Y23" s="119">
        <v>0.98666485069166987</v>
      </c>
      <c r="Z23" s="119">
        <v>1.03858510496926</v>
      </c>
      <c r="AA23" s="119">
        <v>0.99206816020906397</v>
      </c>
      <c r="AB23" s="119">
        <v>1.00764664010793</v>
      </c>
      <c r="AC23" s="119">
        <v>1.0637977185402701</v>
      </c>
      <c r="AD23" s="119">
        <v>0.97679262915597698</v>
      </c>
      <c r="AE23" s="119">
        <v>1.05469933689603</v>
      </c>
      <c r="AF23" s="119">
        <v>1.01909840035407</v>
      </c>
      <c r="AG23" s="119">
        <v>0.991646062763887</v>
      </c>
      <c r="AH23" s="119">
        <v>1.01626785880169</v>
      </c>
      <c r="AI23" s="119">
        <v>1.0379450786751001</v>
      </c>
      <c r="AJ23" s="119">
        <v>0.97954897450563405</v>
      </c>
      <c r="AK23" s="119">
        <v>0.98033662488569395</v>
      </c>
      <c r="AL23" s="119">
        <v>0.99896743383260289</v>
      </c>
      <c r="AM23" s="119">
        <v>0.96427494423487703</v>
      </c>
      <c r="AN23" s="119">
        <v>0.96608721435746603</v>
      </c>
      <c r="AO23" s="119">
        <v>1.0207364977255899</v>
      </c>
      <c r="AP23" s="119">
        <v>1.00484405503583</v>
      </c>
      <c r="AQ23" s="119">
        <v>1.0076003460110801</v>
      </c>
      <c r="AR23" s="119">
        <v>0.99455480387775796</v>
      </c>
      <c r="AS23" s="119">
        <v>0.94485295531243896</v>
      </c>
      <c r="AT23" s="119">
        <v>0.94619463605110599</v>
      </c>
      <c r="AU23" s="119">
        <v>1.0560047371769601</v>
      </c>
      <c r="AV23" s="119">
        <v>1.0048763214323</v>
      </c>
      <c r="AW23" s="119">
        <v>0.99690190947564306</v>
      </c>
      <c r="AX23" s="119">
        <v>1.0328735656283901</v>
      </c>
      <c r="AY23" s="119">
        <v>0.95609141276194998</v>
      </c>
      <c r="AZ23" s="119">
        <v>0.99236378788840796</v>
      </c>
      <c r="BA23" s="119">
        <v>0.925765385812091</v>
      </c>
      <c r="BB23" s="119">
        <v>1.0019673083137699</v>
      </c>
      <c r="BC23" s="119">
        <v>1.0062763340599901</v>
      </c>
      <c r="BD23" s="119">
        <v>0.99959466133501895</v>
      </c>
      <c r="BE23" s="119">
        <v>1.0019462167198101</v>
      </c>
      <c r="BF23" s="119">
        <v>0.99061834099797585</v>
      </c>
      <c r="BG23" s="119">
        <v>0.99020576493058599</v>
      </c>
      <c r="BH23" s="119">
        <v>1.04338025077422</v>
      </c>
      <c r="BI23" s="119">
        <v>0.98065159997263196</v>
      </c>
      <c r="BJ23" s="119">
        <v>0.97077919013534097</v>
      </c>
      <c r="BK23" s="119">
        <v>1.05400772568639</v>
      </c>
      <c r="BL23" s="119">
        <v>0.99268738167636383</v>
      </c>
      <c r="BM23" s="119">
        <v>1.01797750076927</v>
      </c>
      <c r="BN23" s="119">
        <v>0.904088729223544</v>
      </c>
      <c r="BO23" s="119">
        <v>1.01290315352301</v>
      </c>
      <c r="BP23" s="119">
        <v>1.0008582588480801</v>
      </c>
      <c r="BQ23" s="119">
        <v>1.0016426420623601</v>
      </c>
      <c r="BR23" s="119">
        <v>1.01585068380011</v>
      </c>
      <c r="BS23" s="119">
        <v>1.0047563263600701</v>
      </c>
      <c r="BT23" s="119">
        <v>1.0149278216928601</v>
      </c>
      <c r="BU23" s="119">
        <v>0.94145658057567105</v>
      </c>
      <c r="BV23" s="119">
        <v>0.97160000345518205</v>
      </c>
      <c r="BW23" s="119">
        <v>1.0049547235221401</v>
      </c>
      <c r="BX23" s="119">
        <v>1.01797873041765</v>
      </c>
      <c r="BY23" s="119">
        <v>0.99785581306502802</v>
      </c>
      <c r="BZ23" s="119">
        <v>1.0572747449822799</v>
      </c>
      <c r="CA23" s="119">
        <v>1.02364494268005</v>
      </c>
      <c r="CB23" s="119">
        <v>1.03194544466344</v>
      </c>
      <c r="CC23" s="119">
        <v>1.0231989894331699</v>
      </c>
      <c r="CD23" s="119">
        <v>0.98255133961218599</v>
      </c>
      <c r="CE23" s="119">
        <v>0.96503848212792809</v>
      </c>
      <c r="CF23" s="119">
        <v>1.0063995013885301</v>
      </c>
      <c r="CG23" s="119">
        <v>1.0222318449055701</v>
      </c>
      <c r="CH23" s="119">
        <v>1.0054267387572999</v>
      </c>
      <c r="CI23" s="119">
        <v>1.0105111443058501</v>
      </c>
      <c r="CJ23" s="119">
        <v>0.99494461975130988</v>
      </c>
      <c r="CK23" s="119">
        <v>0.98029784088176497</v>
      </c>
      <c r="CL23" s="119">
        <v>1.04064415069218</v>
      </c>
      <c r="CM23" s="119">
        <v>0.99360325247376202</v>
      </c>
      <c r="CN23" s="119">
        <v>0.95435074735447389</v>
      </c>
      <c r="CO23" s="119">
        <v>0.99355338850338304</v>
      </c>
      <c r="CP23" s="119">
        <v>0.98825740488449598</v>
      </c>
      <c r="CQ23" s="119">
        <v>1.0032499232797201</v>
      </c>
    </row>
    <row r="24" spans="1:95" x14ac:dyDescent="0.3">
      <c r="A24" s="254"/>
      <c r="B24" s="59" t="s">
        <v>80</v>
      </c>
      <c r="C24" s="119">
        <v>1</v>
      </c>
      <c r="D24" s="119">
        <v>1</v>
      </c>
      <c r="E24" s="119">
        <v>1</v>
      </c>
      <c r="F24" s="119">
        <v>1</v>
      </c>
      <c r="G24" s="119">
        <v>1</v>
      </c>
      <c r="H24" s="119">
        <v>1</v>
      </c>
      <c r="I24" s="119">
        <v>1</v>
      </c>
      <c r="J24" s="119">
        <v>1</v>
      </c>
      <c r="K24" s="119">
        <v>1</v>
      </c>
      <c r="L24" s="119">
        <v>1</v>
      </c>
      <c r="M24" s="119">
        <v>1</v>
      </c>
      <c r="N24" s="119">
        <v>1</v>
      </c>
      <c r="O24" s="119">
        <v>1</v>
      </c>
      <c r="P24" s="119">
        <v>1</v>
      </c>
      <c r="Q24" s="119">
        <v>1</v>
      </c>
      <c r="R24" s="119">
        <v>1</v>
      </c>
      <c r="S24" s="119">
        <v>1</v>
      </c>
      <c r="T24" s="119">
        <v>1</v>
      </c>
      <c r="U24" s="119">
        <v>1</v>
      </c>
      <c r="V24" s="119">
        <v>1</v>
      </c>
      <c r="W24" s="119">
        <v>1</v>
      </c>
      <c r="X24" s="119">
        <v>1</v>
      </c>
      <c r="Y24" s="119">
        <v>1</v>
      </c>
      <c r="Z24" s="119">
        <v>1</v>
      </c>
      <c r="AA24" s="119">
        <v>1</v>
      </c>
      <c r="AB24" s="119">
        <v>1</v>
      </c>
      <c r="AC24" s="119">
        <v>1</v>
      </c>
      <c r="AD24" s="119">
        <v>1</v>
      </c>
      <c r="AE24" s="119">
        <v>1</v>
      </c>
      <c r="AF24" s="119">
        <v>1</v>
      </c>
      <c r="AG24" s="119">
        <v>1</v>
      </c>
      <c r="AH24" s="119">
        <v>1</v>
      </c>
      <c r="AI24" s="119">
        <v>1</v>
      </c>
      <c r="AJ24" s="119">
        <v>1</v>
      </c>
      <c r="AK24" s="119">
        <v>1</v>
      </c>
      <c r="AL24" s="119">
        <v>1</v>
      </c>
      <c r="AM24" s="119">
        <v>1</v>
      </c>
      <c r="AN24" s="119">
        <v>1</v>
      </c>
      <c r="AO24" s="119">
        <v>1</v>
      </c>
      <c r="AP24" s="119">
        <v>1</v>
      </c>
      <c r="AQ24" s="119">
        <v>1</v>
      </c>
      <c r="AR24" s="119">
        <v>1</v>
      </c>
      <c r="AS24" s="119">
        <v>1</v>
      </c>
      <c r="AT24" s="119">
        <v>1</v>
      </c>
      <c r="AU24" s="119">
        <v>1</v>
      </c>
      <c r="AV24" s="119">
        <v>1</v>
      </c>
      <c r="AW24" s="119">
        <v>1</v>
      </c>
      <c r="AX24" s="119">
        <v>1</v>
      </c>
      <c r="AY24" s="119">
        <v>1</v>
      </c>
      <c r="AZ24" s="119">
        <v>1</v>
      </c>
      <c r="BA24" s="119">
        <v>1</v>
      </c>
      <c r="BB24" s="119">
        <v>1</v>
      </c>
      <c r="BC24" s="119">
        <v>1</v>
      </c>
      <c r="BD24" s="119">
        <v>1</v>
      </c>
      <c r="BE24" s="119">
        <v>1</v>
      </c>
      <c r="BF24" s="119">
        <v>1</v>
      </c>
      <c r="BG24" s="119">
        <v>1</v>
      </c>
      <c r="BH24" s="119">
        <v>1</v>
      </c>
      <c r="BI24" s="119">
        <v>1</v>
      </c>
      <c r="BJ24" s="119">
        <v>1</v>
      </c>
      <c r="BK24" s="119">
        <v>1</v>
      </c>
      <c r="BL24" s="119">
        <v>1</v>
      </c>
      <c r="BM24" s="119">
        <v>1</v>
      </c>
      <c r="BN24" s="119">
        <v>1</v>
      </c>
      <c r="BO24" s="119">
        <v>1</v>
      </c>
      <c r="BP24" s="119">
        <v>1</v>
      </c>
      <c r="BQ24" s="119">
        <v>1</v>
      </c>
      <c r="BR24" s="119">
        <v>1</v>
      </c>
      <c r="BS24" s="119">
        <v>1</v>
      </c>
      <c r="BT24" s="119">
        <v>1</v>
      </c>
      <c r="BU24" s="119">
        <v>1</v>
      </c>
      <c r="BV24" s="119">
        <v>1</v>
      </c>
      <c r="BW24" s="119">
        <v>1</v>
      </c>
      <c r="BX24" s="119">
        <v>1</v>
      </c>
      <c r="BY24" s="119">
        <v>1</v>
      </c>
      <c r="BZ24" s="119">
        <v>1</v>
      </c>
      <c r="CA24" s="119">
        <v>1</v>
      </c>
      <c r="CB24" s="119">
        <v>1</v>
      </c>
      <c r="CC24" s="119">
        <v>1</v>
      </c>
      <c r="CD24" s="119">
        <v>1</v>
      </c>
      <c r="CE24" s="119">
        <v>1</v>
      </c>
      <c r="CF24" s="119">
        <v>1</v>
      </c>
      <c r="CG24" s="119">
        <v>1</v>
      </c>
      <c r="CH24" s="119">
        <v>1</v>
      </c>
      <c r="CI24" s="119">
        <v>1</v>
      </c>
      <c r="CJ24" s="119">
        <v>1</v>
      </c>
      <c r="CK24" s="119">
        <v>1</v>
      </c>
      <c r="CL24" s="119">
        <v>1</v>
      </c>
      <c r="CM24" s="119">
        <v>1</v>
      </c>
      <c r="CN24" s="119">
        <v>1</v>
      </c>
      <c r="CO24" s="119">
        <v>1</v>
      </c>
      <c r="CP24" s="119">
        <v>1</v>
      </c>
      <c r="CQ24" s="119">
        <v>1</v>
      </c>
    </row>
    <row r="25" spans="1:95" x14ac:dyDescent="0.3">
      <c r="A25" s="254"/>
      <c r="B25" s="59" t="s">
        <v>81</v>
      </c>
      <c r="C25" s="119">
        <v>1</v>
      </c>
      <c r="D25" s="119">
        <v>1</v>
      </c>
      <c r="E25" s="119">
        <v>1</v>
      </c>
      <c r="F25" s="119">
        <v>1</v>
      </c>
      <c r="G25" s="119">
        <v>1</v>
      </c>
      <c r="H25" s="119">
        <v>1</v>
      </c>
      <c r="I25" s="119">
        <v>1</v>
      </c>
      <c r="J25" s="119">
        <v>1</v>
      </c>
      <c r="K25" s="119">
        <v>1</v>
      </c>
      <c r="L25" s="119">
        <v>1</v>
      </c>
      <c r="M25" s="119">
        <v>1</v>
      </c>
      <c r="N25" s="119">
        <v>1</v>
      </c>
      <c r="O25" s="119">
        <v>1</v>
      </c>
      <c r="P25" s="119">
        <v>1</v>
      </c>
      <c r="Q25" s="119">
        <v>1</v>
      </c>
      <c r="R25" s="119">
        <v>1</v>
      </c>
      <c r="S25" s="119">
        <v>1</v>
      </c>
      <c r="T25" s="119">
        <v>1</v>
      </c>
      <c r="U25" s="119">
        <v>1</v>
      </c>
      <c r="V25" s="119">
        <v>1</v>
      </c>
      <c r="W25" s="119">
        <v>1</v>
      </c>
      <c r="X25" s="119">
        <v>1</v>
      </c>
      <c r="Y25" s="119">
        <v>1</v>
      </c>
      <c r="Z25" s="119">
        <v>1</v>
      </c>
      <c r="AA25" s="119">
        <v>1</v>
      </c>
      <c r="AB25" s="119">
        <v>1</v>
      </c>
      <c r="AC25" s="119">
        <v>1</v>
      </c>
      <c r="AD25" s="119">
        <v>1</v>
      </c>
      <c r="AE25" s="119">
        <v>1</v>
      </c>
      <c r="AF25" s="119">
        <v>1</v>
      </c>
      <c r="AG25" s="119">
        <v>1</v>
      </c>
      <c r="AH25" s="119">
        <v>1</v>
      </c>
      <c r="AI25" s="119">
        <v>1</v>
      </c>
      <c r="AJ25" s="119">
        <v>1</v>
      </c>
      <c r="AK25" s="119">
        <v>1</v>
      </c>
      <c r="AL25" s="119">
        <v>1</v>
      </c>
      <c r="AM25" s="119">
        <v>1</v>
      </c>
      <c r="AN25" s="119">
        <v>1</v>
      </c>
      <c r="AO25" s="119">
        <v>1</v>
      </c>
      <c r="AP25" s="119">
        <v>1</v>
      </c>
      <c r="AQ25" s="119">
        <v>1</v>
      </c>
      <c r="AR25" s="119">
        <v>1</v>
      </c>
      <c r="AS25" s="119">
        <v>1</v>
      </c>
      <c r="AT25" s="119">
        <v>1</v>
      </c>
      <c r="AU25" s="119">
        <v>1</v>
      </c>
      <c r="AV25" s="119">
        <v>1</v>
      </c>
      <c r="AW25" s="119">
        <v>1</v>
      </c>
      <c r="AX25" s="119">
        <v>1</v>
      </c>
      <c r="AY25" s="119">
        <v>1</v>
      </c>
      <c r="AZ25" s="119">
        <v>1</v>
      </c>
      <c r="BA25" s="119">
        <v>1</v>
      </c>
      <c r="BB25" s="119">
        <v>1</v>
      </c>
      <c r="BC25" s="119">
        <v>1</v>
      </c>
      <c r="BD25" s="119">
        <v>1</v>
      </c>
      <c r="BE25" s="119">
        <v>1</v>
      </c>
      <c r="BF25" s="119">
        <v>1</v>
      </c>
      <c r="BG25" s="119">
        <v>1</v>
      </c>
      <c r="BH25" s="119">
        <v>1</v>
      </c>
      <c r="BI25" s="119">
        <v>1</v>
      </c>
      <c r="BJ25" s="119">
        <v>1</v>
      </c>
      <c r="BK25" s="119">
        <v>1</v>
      </c>
      <c r="BL25" s="119">
        <v>1</v>
      </c>
      <c r="BM25" s="119">
        <v>1</v>
      </c>
      <c r="BN25" s="119">
        <v>1</v>
      </c>
      <c r="BO25" s="119">
        <v>1</v>
      </c>
      <c r="BP25" s="119">
        <v>1</v>
      </c>
      <c r="BQ25" s="119">
        <v>1</v>
      </c>
      <c r="BR25" s="119">
        <v>1</v>
      </c>
      <c r="BS25" s="119">
        <v>1</v>
      </c>
      <c r="BT25" s="119">
        <v>1</v>
      </c>
      <c r="BU25" s="119">
        <v>1</v>
      </c>
      <c r="BV25" s="119">
        <v>1</v>
      </c>
      <c r="BW25" s="119">
        <v>1</v>
      </c>
      <c r="BX25" s="119">
        <v>1</v>
      </c>
      <c r="BY25" s="119">
        <v>1</v>
      </c>
      <c r="BZ25" s="119">
        <v>1</v>
      </c>
      <c r="CA25" s="119">
        <v>1</v>
      </c>
      <c r="CB25" s="119">
        <v>1</v>
      </c>
      <c r="CC25" s="119">
        <v>1</v>
      </c>
      <c r="CD25" s="119">
        <v>1</v>
      </c>
      <c r="CE25" s="119">
        <v>1</v>
      </c>
      <c r="CF25" s="119">
        <v>1</v>
      </c>
      <c r="CG25" s="119">
        <v>1</v>
      </c>
      <c r="CH25" s="119">
        <v>1</v>
      </c>
      <c r="CI25" s="119">
        <v>1</v>
      </c>
      <c r="CJ25" s="119">
        <v>1</v>
      </c>
      <c r="CK25" s="119">
        <v>1</v>
      </c>
      <c r="CL25" s="119">
        <v>1</v>
      </c>
      <c r="CM25" s="119">
        <v>1</v>
      </c>
      <c r="CN25" s="119">
        <v>1</v>
      </c>
      <c r="CO25" s="119">
        <v>1</v>
      </c>
      <c r="CP25" s="119">
        <v>1</v>
      </c>
      <c r="CQ25" s="119">
        <v>1</v>
      </c>
    </row>
    <row r="26" spans="1:95" x14ac:dyDescent="0.3">
      <c r="A26" s="254"/>
      <c r="B26" s="59" t="s">
        <v>82</v>
      </c>
      <c r="C26" s="119">
        <v>1</v>
      </c>
      <c r="D26" s="119">
        <v>1</v>
      </c>
      <c r="E26" s="119">
        <v>1</v>
      </c>
      <c r="F26" s="119">
        <v>1</v>
      </c>
      <c r="G26" s="119">
        <v>1</v>
      </c>
      <c r="H26" s="119">
        <v>1</v>
      </c>
      <c r="I26" s="119">
        <v>1</v>
      </c>
      <c r="J26" s="119">
        <v>1</v>
      </c>
      <c r="K26" s="119">
        <v>1</v>
      </c>
      <c r="L26" s="119">
        <v>1</v>
      </c>
      <c r="M26" s="119">
        <v>1</v>
      </c>
      <c r="N26" s="119">
        <v>1</v>
      </c>
      <c r="O26" s="119">
        <v>1</v>
      </c>
      <c r="P26" s="119">
        <v>1</v>
      </c>
      <c r="Q26" s="119">
        <v>1</v>
      </c>
      <c r="R26" s="119">
        <v>1</v>
      </c>
      <c r="S26" s="119">
        <v>1</v>
      </c>
      <c r="T26" s="119">
        <v>1</v>
      </c>
      <c r="U26" s="119">
        <v>1</v>
      </c>
      <c r="V26" s="119">
        <v>1</v>
      </c>
      <c r="W26" s="119">
        <v>1</v>
      </c>
      <c r="X26" s="119">
        <v>1</v>
      </c>
      <c r="Y26" s="119">
        <v>1</v>
      </c>
      <c r="Z26" s="119">
        <v>1</v>
      </c>
      <c r="AA26" s="119">
        <v>1</v>
      </c>
      <c r="AB26" s="119">
        <v>1</v>
      </c>
      <c r="AC26" s="119">
        <v>1</v>
      </c>
      <c r="AD26" s="119">
        <v>1</v>
      </c>
      <c r="AE26" s="119">
        <v>1</v>
      </c>
      <c r="AF26" s="119">
        <v>1</v>
      </c>
      <c r="AG26" s="119">
        <v>1</v>
      </c>
      <c r="AH26" s="119">
        <v>1</v>
      </c>
      <c r="AI26" s="119">
        <v>1</v>
      </c>
      <c r="AJ26" s="119">
        <v>1</v>
      </c>
      <c r="AK26" s="119">
        <v>1</v>
      </c>
      <c r="AL26" s="119">
        <v>1</v>
      </c>
      <c r="AM26" s="119">
        <v>1</v>
      </c>
      <c r="AN26" s="119">
        <v>1</v>
      </c>
      <c r="AO26" s="119">
        <v>1</v>
      </c>
      <c r="AP26" s="119">
        <v>1</v>
      </c>
      <c r="AQ26" s="119">
        <v>1</v>
      </c>
      <c r="AR26" s="119">
        <v>1</v>
      </c>
      <c r="AS26" s="119">
        <v>1</v>
      </c>
      <c r="AT26" s="119">
        <v>1</v>
      </c>
      <c r="AU26" s="119">
        <v>1</v>
      </c>
      <c r="AV26" s="119">
        <v>1</v>
      </c>
      <c r="AW26" s="119">
        <v>1</v>
      </c>
      <c r="AX26" s="119">
        <v>1</v>
      </c>
      <c r="AY26" s="119">
        <v>1</v>
      </c>
      <c r="AZ26" s="119">
        <v>1</v>
      </c>
      <c r="BA26" s="119">
        <v>1</v>
      </c>
      <c r="BB26" s="119">
        <v>1</v>
      </c>
      <c r="BC26" s="119">
        <v>1</v>
      </c>
      <c r="BD26" s="119">
        <v>1</v>
      </c>
      <c r="BE26" s="119">
        <v>1</v>
      </c>
      <c r="BF26" s="119">
        <v>1</v>
      </c>
      <c r="BG26" s="119">
        <v>1</v>
      </c>
      <c r="BH26" s="119">
        <v>1</v>
      </c>
      <c r="BI26" s="119">
        <v>1</v>
      </c>
      <c r="BJ26" s="119">
        <v>1</v>
      </c>
      <c r="BK26" s="119">
        <v>1</v>
      </c>
      <c r="BL26" s="119">
        <v>1</v>
      </c>
      <c r="BM26" s="119">
        <v>1</v>
      </c>
      <c r="BN26" s="119">
        <v>1</v>
      </c>
      <c r="BO26" s="119">
        <v>1</v>
      </c>
      <c r="BP26" s="119">
        <v>1</v>
      </c>
      <c r="BQ26" s="119">
        <v>1</v>
      </c>
      <c r="BR26" s="119">
        <v>1</v>
      </c>
      <c r="BS26" s="119">
        <v>1</v>
      </c>
      <c r="BT26" s="119">
        <v>1</v>
      </c>
      <c r="BU26" s="119">
        <v>1</v>
      </c>
      <c r="BV26" s="119">
        <v>1</v>
      </c>
      <c r="BW26" s="119">
        <v>1</v>
      </c>
      <c r="BX26" s="119">
        <v>1</v>
      </c>
      <c r="BY26" s="119">
        <v>1</v>
      </c>
      <c r="BZ26" s="119">
        <v>1</v>
      </c>
      <c r="CA26" s="119">
        <v>1</v>
      </c>
      <c r="CB26" s="119">
        <v>1</v>
      </c>
      <c r="CC26" s="119">
        <v>1</v>
      </c>
      <c r="CD26" s="119">
        <v>1</v>
      </c>
      <c r="CE26" s="119">
        <v>1</v>
      </c>
      <c r="CF26" s="119">
        <v>1</v>
      </c>
      <c r="CG26" s="119">
        <v>1</v>
      </c>
      <c r="CH26" s="119">
        <v>1</v>
      </c>
      <c r="CI26" s="119">
        <v>1</v>
      </c>
      <c r="CJ26" s="119">
        <v>1</v>
      </c>
      <c r="CK26" s="119">
        <v>1</v>
      </c>
      <c r="CL26" s="119">
        <v>1</v>
      </c>
      <c r="CM26" s="119">
        <v>1</v>
      </c>
      <c r="CN26" s="119">
        <v>1</v>
      </c>
      <c r="CO26" s="119">
        <v>1</v>
      </c>
      <c r="CP26" s="119">
        <v>1</v>
      </c>
      <c r="CQ26" s="119">
        <v>1</v>
      </c>
    </row>
    <row r="27" spans="1:95" x14ac:dyDescent="0.3">
      <c r="A27" s="254"/>
      <c r="B27" s="59" t="s">
        <v>83</v>
      </c>
      <c r="C27" s="119">
        <v>1</v>
      </c>
      <c r="D27" s="119">
        <v>1</v>
      </c>
      <c r="E27" s="119">
        <v>1</v>
      </c>
      <c r="F27" s="119">
        <v>1</v>
      </c>
      <c r="G27" s="119">
        <v>1</v>
      </c>
      <c r="H27" s="119">
        <v>1</v>
      </c>
      <c r="I27" s="119">
        <v>1</v>
      </c>
      <c r="J27" s="119">
        <v>1</v>
      </c>
      <c r="K27" s="119">
        <v>1</v>
      </c>
      <c r="L27" s="119">
        <v>1</v>
      </c>
      <c r="M27" s="119">
        <v>1</v>
      </c>
      <c r="N27" s="119">
        <v>1</v>
      </c>
      <c r="O27" s="119">
        <v>1</v>
      </c>
      <c r="P27" s="119">
        <v>1</v>
      </c>
      <c r="Q27" s="119">
        <v>1</v>
      </c>
      <c r="R27" s="119">
        <v>1</v>
      </c>
      <c r="S27" s="119">
        <v>1</v>
      </c>
      <c r="T27" s="119">
        <v>1</v>
      </c>
      <c r="U27" s="119">
        <v>1</v>
      </c>
      <c r="V27" s="119">
        <v>1</v>
      </c>
      <c r="W27" s="119">
        <v>1</v>
      </c>
      <c r="X27" s="119">
        <v>1</v>
      </c>
      <c r="Y27" s="119">
        <v>1</v>
      </c>
      <c r="Z27" s="119">
        <v>1</v>
      </c>
      <c r="AA27" s="119">
        <v>1</v>
      </c>
      <c r="AB27" s="119">
        <v>1</v>
      </c>
      <c r="AC27" s="119">
        <v>1</v>
      </c>
      <c r="AD27" s="119">
        <v>1</v>
      </c>
      <c r="AE27" s="119">
        <v>1</v>
      </c>
      <c r="AF27" s="119">
        <v>1</v>
      </c>
      <c r="AG27" s="119">
        <v>1</v>
      </c>
      <c r="AH27" s="119">
        <v>1</v>
      </c>
      <c r="AI27" s="119">
        <v>1</v>
      </c>
      <c r="AJ27" s="119">
        <v>1</v>
      </c>
      <c r="AK27" s="119">
        <v>1</v>
      </c>
      <c r="AL27" s="119">
        <v>1</v>
      </c>
      <c r="AM27" s="119">
        <v>1</v>
      </c>
      <c r="AN27" s="119">
        <v>1</v>
      </c>
      <c r="AO27" s="119">
        <v>1</v>
      </c>
      <c r="AP27" s="119">
        <v>1</v>
      </c>
      <c r="AQ27" s="119">
        <v>1</v>
      </c>
      <c r="AR27" s="119">
        <v>1</v>
      </c>
      <c r="AS27" s="119">
        <v>1</v>
      </c>
      <c r="AT27" s="119">
        <v>1</v>
      </c>
      <c r="AU27" s="119">
        <v>1</v>
      </c>
      <c r="AV27" s="119">
        <v>1</v>
      </c>
      <c r="AW27" s="119">
        <v>1</v>
      </c>
      <c r="AX27" s="119">
        <v>1</v>
      </c>
      <c r="AY27" s="119">
        <v>1</v>
      </c>
      <c r="AZ27" s="119">
        <v>1</v>
      </c>
      <c r="BA27" s="119">
        <v>1</v>
      </c>
      <c r="BB27" s="119">
        <v>1</v>
      </c>
      <c r="BC27" s="119">
        <v>1</v>
      </c>
      <c r="BD27" s="119">
        <v>1</v>
      </c>
      <c r="BE27" s="119">
        <v>1</v>
      </c>
      <c r="BF27" s="119">
        <v>1</v>
      </c>
      <c r="BG27" s="119">
        <v>1</v>
      </c>
      <c r="BH27" s="119">
        <v>1</v>
      </c>
      <c r="BI27" s="119">
        <v>1</v>
      </c>
      <c r="BJ27" s="119">
        <v>1</v>
      </c>
      <c r="BK27" s="119">
        <v>1</v>
      </c>
      <c r="BL27" s="119">
        <v>1</v>
      </c>
      <c r="BM27" s="119">
        <v>1</v>
      </c>
      <c r="BN27" s="119">
        <v>1</v>
      </c>
      <c r="BO27" s="119">
        <v>1</v>
      </c>
      <c r="BP27" s="119">
        <v>1</v>
      </c>
      <c r="BQ27" s="119">
        <v>1</v>
      </c>
      <c r="BR27" s="119">
        <v>1</v>
      </c>
      <c r="BS27" s="119">
        <v>1</v>
      </c>
      <c r="BT27" s="119">
        <v>1</v>
      </c>
      <c r="BU27" s="119">
        <v>1</v>
      </c>
      <c r="BV27" s="119">
        <v>1</v>
      </c>
      <c r="BW27" s="119">
        <v>1</v>
      </c>
      <c r="BX27" s="119">
        <v>1</v>
      </c>
      <c r="BY27" s="119">
        <v>1</v>
      </c>
      <c r="BZ27" s="119">
        <v>1</v>
      </c>
      <c r="CA27" s="119">
        <v>1</v>
      </c>
      <c r="CB27" s="119">
        <v>1</v>
      </c>
      <c r="CC27" s="119">
        <v>1</v>
      </c>
      <c r="CD27" s="119">
        <v>1</v>
      </c>
      <c r="CE27" s="119">
        <v>1</v>
      </c>
      <c r="CF27" s="119">
        <v>1</v>
      </c>
      <c r="CG27" s="119">
        <v>1</v>
      </c>
      <c r="CH27" s="119">
        <v>1</v>
      </c>
      <c r="CI27" s="119">
        <v>1</v>
      </c>
      <c r="CJ27" s="119">
        <v>1</v>
      </c>
      <c r="CK27" s="119">
        <v>1</v>
      </c>
      <c r="CL27" s="119">
        <v>1</v>
      </c>
      <c r="CM27" s="119">
        <v>1</v>
      </c>
      <c r="CN27" s="119">
        <v>1</v>
      </c>
      <c r="CO27" s="119">
        <v>1</v>
      </c>
      <c r="CP27" s="119">
        <v>1</v>
      </c>
      <c r="CQ27" s="119">
        <v>1</v>
      </c>
    </row>
    <row r="28" spans="1:95" x14ac:dyDescent="0.3">
      <c r="A28" s="255"/>
      <c r="B28" s="59" t="s">
        <v>84</v>
      </c>
      <c r="C28" s="119">
        <v>1</v>
      </c>
      <c r="D28" s="119">
        <v>1</v>
      </c>
      <c r="E28" s="119">
        <v>1</v>
      </c>
      <c r="F28" s="119">
        <v>1</v>
      </c>
      <c r="G28" s="119">
        <v>1</v>
      </c>
      <c r="H28" s="119">
        <v>1</v>
      </c>
      <c r="I28" s="119">
        <v>1</v>
      </c>
      <c r="J28" s="119">
        <v>1</v>
      </c>
      <c r="K28" s="119">
        <v>1</v>
      </c>
      <c r="L28" s="119">
        <v>1</v>
      </c>
      <c r="M28" s="119">
        <v>1</v>
      </c>
      <c r="N28" s="119">
        <v>1</v>
      </c>
      <c r="O28" s="119">
        <v>1</v>
      </c>
      <c r="P28" s="119">
        <v>1</v>
      </c>
      <c r="Q28" s="119">
        <v>1</v>
      </c>
      <c r="R28" s="119">
        <v>1</v>
      </c>
      <c r="S28" s="119">
        <v>1</v>
      </c>
      <c r="T28" s="119">
        <v>1</v>
      </c>
      <c r="U28" s="119">
        <v>1</v>
      </c>
      <c r="V28" s="119">
        <v>1</v>
      </c>
      <c r="W28" s="119">
        <v>1</v>
      </c>
      <c r="X28" s="119">
        <v>1</v>
      </c>
      <c r="Y28" s="119">
        <v>1</v>
      </c>
      <c r="Z28" s="119">
        <v>1</v>
      </c>
      <c r="AA28" s="119">
        <v>1</v>
      </c>
      <c r="AB28" s="119">
        <v>1</v>
      </c>
      <c r="AC28" s="119">
        <v>1</v>
      </c>
      <c r="AD28" s="119">
        <v>1</v>
      </c>
      <c r="AE28" s="119">
        <v>1</v>
      </c>
      <c r="AF28" s="119">
        <v>1</v>
      </c>
      <c r="AG28" s="119">
        <v>1</v>
      </c>
      <c r="AH28" s="119">
        <v>1</v>
      </c>
      <c r="AI28" s="119">
        <v>1</v>
      </c>
      <c r="AJ28" s="119">
        <v>1</v>
      </c>
      <c r="AK28" s="119">
        <v>1</v>
      </c>
      <c r="AL28" s="119">
        <v>1</v>
      </c>
      <c r="AM28" s="119">
        <v>1</v>
      </c>
      <c r="AN28" s="119">
        <v>1</v>
      </c>
      <c r="AO28" s="119">
        <v>1</v>
      </c>
      <c r="AP28" s="119">
        <v>1</v>
      </c>
      <c r="AQ28" s="119">
        <v>1</v>
      </c>
      <c r="AR28" s="119">
        <v>1</v>
      </c>
      <c r="AS28" s="119">
        <v>1</v>
      </c>
      <c r="AT28" s="119">
        <v>1</v>
      </c>
      <c r="AU28" s="119">
        <v>1</v>
      </c>
      <c r="AV28" s="119">
        <v>1</v>
      </c>
      <c r="AW28" s="119">
        <v>1</v>
      </c>
      <c r="AX28" s="119">
        <v>1</v>
      </c>
      <c r="AY28" s="119">
        <v>1</v>
      </c>
      <c r="AZ28" s="119">
        <v>1</v>
      </c>
      <c r="BA28" s="119">
        <v>1</v>
      </c>
      <c r="BB28" s="119">
        <v>1</v>
      </c>
      <c r="BC28" s="119">
        <v>1</v>
      </c>
      <c r="BD28" s="119">
        <v>1</v>
      </c>
      <c r="BE28" s="119">
        <v>1</v>
      </c>
      <c r="BF28" s="119">
        <v>1</v>
      </c>
      <c r="BG28" s="119">
        <v>1</v>
      </c>
      <c r="BH28" s="119">
        <v>1</v>
      </c>
      <c r="BI28" s="119">
        <v>1</v>
      </c>
      <c r="BJ28" s="119">
        <v>1</v>
      </c>
      <c r="BK28" s="119">
        <v>1</v>
      </c>
      <c r="BL28" s="119">
        <v>1</v>
      </c>
      <c r="BM28" s="119">
        <v>1</v>
      </c>
      <c r="BN28" s="119">
        <v>1</v>
      </c>
      <c r="BO28" s="119">
        <v>1</v>
      </c>
      <c r="BP28" s="119">
        <v>1</v>
      </c>
      <c r="BQ28" s="119">
        <v>1</v>
      </c>
      <c r="BR28" s="119">
        <v>1</v>
      </c>
      <c r="BS28" s="119">
        <v>1</v>
      </c>
      <c r="BT28" s="119">
        <v>1</v>
      </c>
      <c r="BU28" s="119">
        <v>1</v>
      </c>
      <c r="BV28" s="119">
        <v>1</v>
      </c>
      <c r="BW28" s="119">
        <v>1</v>
      </c>
      <c r="BX28" s="119">
        <v>1</v>
      </c>
      <c r="BY28" s="119">
        <v>1</v>
      </c>
      <c r="BZ28" s="119">
        <v>1</v>
      </c>
      <c r="CA28" s="119">
        <v>1</v>
      </c>
      <c r="CB28" s="119">
        <v>1</v>
      </c>
      <c r="CC28" s="119">
        <v>1</v>
      </c>
      <c r="CD28" s="119">
        <v>1</v>
      </c>
      <c r="CE28" s="119">
        <v>1</v>
      </c>
      <c r="CF28" s="119">
        <v>1</v>
      </c>
      <c r="CG28" s="119">
        <v>1</v>
      </c>
      <c r="CH28" s="119">
        <v>1</v>
      </c>
      <c r="CI28" s="119">
        <v>1</v>
      </c>
      <c r="CJ28" s="119">
        <v>1</v>
      </c>
      <c r="CK28" s="119">
        <v>1</v>
      </c>
      <c r="CL28" s="119">
        <v>1</v>
      </c>
      <c r="CM28" s="119">
        <v>1</v>
      </c>
      <c r="CN28" s="119">
        <v>1</v>
      </c>
      <c r="CO28" s="119">
        <v>1</v>
      </c>
      <c r="CP28" s="119">
        <v>1</v>
      </c>
      <c r="CQ28" s="119">
        <v>1</v>
      </c>
    </row>
    <row r="29" spans="1:95" x14ac:dyDescent="0.3">
      <c r="A29" s="253" t="s">
        <v>13</v>
      </c>
      <c r="B29" s="59" t="s">
        <v>72</v>
      </c>
      <c r="C29" s="119">
        <v>1.0391960266934901</v>
      </c>
      <c r="D29" s="119">
        <v>0.97066366568804596</v>
      </c>
      <c r="E29" s="119">
        <v>0.97680664872915812</v>
      </c>
      <c r="F29" s="119">
        <v>1.0096873425935999</v>
      </c>
      <c r="G29" s="119">
        <v>1.0142371708253901</v>
      </c>
      <c r="H29" s="119">
        <v>0.92721526853706704</v>
      </c>
      <c r="I29" s="119">
        <v>0.93665214289799792</v>
      </c>
      <c r="J29" s="119">
        <v>1.0446227396730901</v>
      </c>
      <c r="K29" s="119">
        <v>1.06589558040432</v>
      </c>
      <c r="L29" s="119">
        <v>1.0147665536697601</v>
      </c>
      <c r="M29" s="119">
        <v>0.98685161658151899</v>
      </c>
      <c r="N29" s="119">
        <v>0.98210178769532697</v>
      </c>
      <c r="O29" s="119">
        <v>1.0366296582647201</v>
      </c>
      <c r="P29" s="119">
        <v>1.0594961476100899</v>
      </c>
      <c r="Q29" s="119">
        <v>0.98188334464771487</v>
      </c>
      <c r="R29" s="119">
        <v>0.974088385827107</v>
      </c>
      <c r="S29" s="119">
        <v>1.01041469264609</v>
      </c>
      <c r="T29" s="119">
        <v>1.0054881120110599</v>
      </c>
      <c r="U29" s="119">
        <v>0.96495594758664804</v>
      </c>
      <c r="V29" s="119">
        <v>0.98185572535035415</v>
      </c>
      <c r="W29" s="119">
        <v>0.97050953705897502</v>
      </c>
      <c r="X29" s="119">
        <v>0.93041047099029406</v>
      </c>
      <c r="Y29" s="119">
        <v>1.01437346972829</v>
      </c>
      <c r="Z29" s="119">
        <v>0.92309127858698414</v>
      </c>
      <c r="AA29" s="119">
        <v>0.991350790963755</v>
      </c>
      <c r="AB29" s="119">
        <v>0.98828209634549902</v>
      </c>
      <c r="AC29" s="119">
        <v>1.0136185748062301</v>
      </c>
      <c r="AD29" s="119">
        <v>1.0000515627229201</v>
      </c>
      <c r="AE29" s="119">
        <v>0.96314590913352316</v>
      </c>
      <c r="AF29" s="119">
        <v>0.98847586954105904</v>
      </c>
      <c r="AG29" s="119">
        <v>0.96015210146551311</v>
      </c>
      <c r="AH29" s="119">
        <v>1.02813816090893</v>
      </c>
      <c r="AI29" s="119">
        <v>1.0330469501081501</v>
      </c>
      <c r="AJ29" s="119">
        <v>0.95706713030341495</v>
      </c>
      <c r="AK29" s="119">
        <v>0.98820232052048207</v>
      </c>
      <c r="AL29" s="119">
        <v>1.06601488541332</v>
      </c>
      <c r="AM29" s="119">
        <v>1.10972636274192</v>
      </c>
      <c r="AN29" s="119">
        <v>1.0007682099650901</v>
      </c>
      <c r="AO29" s="119">
        <v>1.0170103411512099</v>
      </c>
      <c r="AP29" s="119">
        <v>0.96648330201900301</v>
      </c>
      <c r="AQ29" s="119">
        <v>0.99304372478984104</v>
      </c>
      <c r="AR29" s="119">
        <v>0.99477815983290996</v>
      </c>
      <c r="AS29" s="119">
        <v>0.95393425867414816</v>
      </c>
      <c r="AT29" s="119">
        <v>1.0281359136072501</v>
      </c>
      <c r="AU29" s="119">
        <v>1.00311455205553</v>
      </c>
      <c r="AV29" s="119">
        <v>0.96895302587102705</v>
      </c>
      <c r="AW29" s="119">
        <v>1.0342395617575</v>
      </c>
      <c r="AX29" s="119">
        <v>0.99970149585080514</v>
      </c>
      <c r="AY29" s="119">
        <v>0.96569932011212511</v>
      </c>
      <c r="AZ29" s="119">
        <v>0.91841714945248598</v>
      </c>
      <c r="BA29" s="119">
        <v>0.98334737489052215</v>
      </c>
      <c r="BB29" s="119">
        <v>1.0124022876696499</v>
      </c>
      <c r="BC29" s="119">
        <v>1.0362352244114299</v>
      </c>
      <c r="BD29" s="119">
        <v>0.98046277057477704</v>
      </c>
      <c r="BE29" s="119">
        <v>0.98041980241856896</v>
      </c>
      <c r="BF29" s="119">
        <v>1.0106895925411199</v>
      </c>
      <c r="BG29" s="119">
        <v>0.96540445423011689</v>
      </c>
      <c r="BH29" s="119">
        <v>0.9226857837409661</v>
      </c>
      <c r="BI29" s="119">
        <v>1.0425135205692699</v>
      </c>
      <c r="BJ29" s="119">
        <v>1.0161687939056301</v>
      </c>
      <c r="BK29" s="119">
        <v>0.93096452114139105</v>
      </c>
      <c r="BL29" s="119">
        <v>0.9725452172978819</v>
      </c>
      <c r="BM29" s="119">
        <v>0.94036487446136485</v>
      </c>
      <c r="BN29" s="119">
        <v>0.98884298296782702</v>
      </c>
      <c r="BO29" s="119">
        <v>1.0195908060182599</v>
      </c>
      <c r="BP29" s="119">
        <v>0.97395681372947995</v>
      </c>
      <c r="BQ29" s="119">
        <v>0.92819238437531093</v>
      </c>
      <c r="BR29" s="119">
        <v>1.0227193998883299</v>
      </c>
      <c r="BS29" s="119">
        <v>0.9953880394981679</v>
      </c>
      <c r="BT29" s="119">
        <v>0.96972662408731314</v>
      </c>
      <c r="BU29" s="119">
        <v>1.02156178146669</v>
      </c>
      <c r="BV29" s="119">
        <v>1.0306507497925399</v>
      </c>
      <c r="BW29" s="119">
        <v>0.923122319463347</v>
      </c>
      <c r="BX29" s="119">
        <v>1.0078133788442101</v>
      </c>
      <c r="BY29" s="119">
        <v>1.06438082643563</v>
      </c>
      <c r="BZ29" s="119">
        <v>1.02558049645515</v>
      </c>
      <c r="CA29" s="119">
        <v>0.94201336301172212</v>
      </c>
      <c r="CB29" s="119">
        <v>1.01785480369742</v>
      </c>
      <c r="CC29" s="119">
        <v>0.95075420686056</v>
      </c>
      <c r="CD29" s="119">
        <v>1.07320581138643</v>
      </c>
      <c r="CE29" s="119">
        <v>1.0844333635160299</v>
      </c>
      <c r="CF29" s="119">
        <v>0.94959675651075204</v>
      </c>
      <c r="CG29" s="119">
        <v>1.0862350653913799</v>
      </c>
      <c r="CH29" s="119">
        <v>1.02278788327301</v>
      </c>
      <c r="CI29" s="119">
        <v>0.92329765484946702</v>
      </c>
      <c r="CJ29" s="119">
        <v>1.07242631420041</v>
      </c>
      <c r="CK29" s="119">
        <v>1.0238215731306499</v>
      </c>
      <c r="CL29" s="119">
        <v>0.92089789962022695</v>
      </c>
      <c r="CM29" s="119">
        <v>1.02098488458343</v>
      </c>
      <c r="CN29" s="119">
        <v>1.01553176332817</v>
      </c>
      <c r="CO29" s="119">
        <v>0.9909927976408861</v>
      </c>
      <c r="CP29" s="119">
        <v>0.99749565746365898</v>
      </c>
      <c r="CQ29" s="119">
        <v>0.97355484051246799</v>
      </c>
    </row>
    <row r="30" spans="1:95" x14ac:dyDescent="0.3">
      <c r="A30" s="254"/>
      <c r="B30" s="59" t="s">
        <v>73</v>
      </c>
      <c r="C30" s="119">
        <v>1.03385944783337</v>
      </c>
      <c r="D30" s="119">
        <v>0.98331630164935602</v>
      </c>
      <c r="E30" s="119">
        <v>0.96289636120557898</v>
      </c>
      <c r="F30" s="119">
        <v>0.99628350686868306</v>
      </c>
      <c r="G30" s="119">
        <v>1.01099920351045</v>
      </c>
      <c r="H30" s="119">
        <v>0.99283017078755997</v>
      </c>
      <c r="I30" s="119">
        <v>0.96627667427887098</v>
      </c>
      <c r="J30" s="119">
        <v>1.0412378087413701</v>
      </c>
      <c r="K30" s="119">
        <v>1.00483748984571</v>
      </c>
      <c r="L30" s="119">
        <v>1.0024955124280699</v>
      </c>
      <c r="M30" s="119">
        <v>1.0248585207994501</v>
      </c>
      <c r="N30" s="119">
        <v>0.98966084326329296</v>
      </c>
      <c r="O30" s="119">
        <v>0.98094432559745504</v>
      </c>
      <c r="P30" s="119">
        <v>1.02064852393621</v>
      </c>
      <c r="Q30" s="119">
        <v>1.0042137178266901</v>
      </c>
      <c r="R30" s="119">
        <v>0.97311944256643101</v>
      </c>
      <c r="S30" s="119">
        <v>0.97329820280258095</v>
      </c>
      <c r="T30" s="119">
        <v>1.02231920049402</v>
      </c>
      <c r="U30" s="119">
        <v>0.99751912469747395</v>
      </c>
      <c r="V30" s="119">
        <v>0.99987300930915501</v>
      </c>
      <c r="W30" s="119">
        <v>0.97995401678291405</v>
      </c>
      <c r="X30" s="119">
        <v>1.0049765938439501</v>
      </c>
      <c r="Y30" s="119">
        <v>1.0111433285634901</v>
      </c>
      <c r="Z30" s="119">
        <v>0.96799597087528888</v>
      </c>
      <c r="AA30" s="119">
        <v>1.02338162956307</v>
      </c>
      <c r="AB30" s="119">
        <v>0.983019769271125</v>
      </c>
      <c r="AC30" s="119">
        <v>1.0031425295059699</v>
      </c>
      <c r="AD30" s="119">
        <v>0.99936744602381111</v>
      </c>
      <c r="AE30" s="119">
        <v>0.98777979613028699</v>
      </c>
      <c r="AF30" s="119">
        <v>0.98663890616874805</v>
      </c>
      <c r="AG30" s="119">
        <v>0.98408072942872604</v>
      </c>
      <c r="AH30" s="119">
        <v>0.99685908040734095</v>
      </c>
      <c r="AI30" s="119">
        <v>0.99998126966616008</v>
      </c>
      <c r="AJ30" s="119">
        <v>0.98258134474914005</v>
      </c>
      <c r="AK30" s="119">
        <v>0.96030843971174595</v>
      </c>
      <c r="AL30" s="119">
        <v>1.07824641014724</v>
      </c>
      <c r="AM30" s="119">
        <v>1.0075602502383401</v>
      </c>
      <c r="AN30" s="119">
        <v>0.99016237596540602</v>
      </c>
      <c r="AO30" s="119">
        <v>1.0230455826864999</v>
      </c>
      <c r="AP30" s="119">
        <v>1.00158248936306</v>
      </c>
      <c r="AQ30" s="119">
        <v>0.98294905050410497</v>
      </c>
      <c r="AR30" s="119">
        <v>1.00681298309234</v>
      </c>
      <c r="AS30" s="119">
        <v>1.00944197935197</v>
      </c>
      <c r="AT30" s="119">
        <v>1.01089815263706</v>
      </c>
      <c r="AU30" s="119">
        <v>0.98446190426681401</v>
      </c>
      <c r="AV30" s="119">
        <v>0.97088954086215107</v>
      </c>
      <c r="AW30" s="119">
        <v>1.01427916964689</v>
      </c>
      <c r="AX30" s="119">
        <v>1.0160733833437601</v>
      </c>
      <c r="AY30" s="119">
        <v>0.98247439665533798</v>
      </c>
      <c r="AZ30" s="119">
        <v>0.98510433704267797</v>
      </c>
      <c r="BA30" s="119">
        <v>1.03886546982101</v>
      </c>
      <c r="BB30" s="119">
        <v>0.97864493605622704</v>
      </c>
      <c r="BC30" s="119">
        <v>0.996326082018679</v>
      </c>
      <c r="BD30" s="119">
        <v>0.99925445989531003</v>
      </c>
      <c r="BE30" s="119">
        <v>0.98440239255891504</v>
      </c>
      <c r="BF30" s="119">
        <v>1.0041676118403799</v>
      </c>
      <c r="BG30" s="119">
        <v>0.99508436579345316</v>
      </c>
      <c r="BH30" s="119">
        <v>0.98175158405558605</v>
      </c>
      <c r="BI30" s="119">
        <v>1.0058934717878201</v>
      </c>
      <c r="BJ30" s="119">
        <v>1.01591676917886</v>
      </c>
      <c r="BK30" s="119">
        <v>0.98554227249112702</v>
      </c>
      <c r="BL30" s="119">
        <v>0.99889428711241601</v>
      </c>
      <c r="BM30" s="119">
        <v>0.96267943529017097</v>
      </c>
      <c r="BN30" s="119">
        <v>1.0118353892402501</v>
      </c>
      <c r="BO30" s="119">
        <v>1.03009672082249</v>
      </c>
      <c r="BP30" s="119">
        <v>0.97271412831181503</v>
      </c>
      <c r="BQ30" s="119">
        <v>0.99698194996817002</v>
      </c>
      <c r="BR30" s="119">
        <v>1.0368607615624099</v>
      </c>
      <c r="BS30" s="119">
        <v>0.99060587161499003</v>
      </c>
      <c r="BT30" s="119">
        <v>1.00761480307123</v>
      </c>
      <c r="BU30" s="119">
        <v>1.00904341924525</v>
      </c>
      <c r="BV30" s="119">
        <v>1.0022699946537701</v>
      </c>
      <c r="BW30" s="119">
        <v>0.96285409524356302</v>
      </c>
      <c r="BX30" s="119">
        <v>1.0326123706852901</v>
      </c>
      <c r="BY30" s="119">
        <v>1.04762280621551</v>
      </c>
      <c r="BZ30" s="119">
        <v>0.99014534432727497</v>
      </c>
      <c r="CA30" s="119">
        <v>0.96949870201189803</v>
      </c>
      <c r="CB30" s="119">
        <v>1.00616549051855</v>
      </c>
      <c r="CC30" s="119">
        <v>0.97609883837467204</v>
      </c>
      <c r="CD30" s="119">
        <v>1.06809178224666</v>
      </c>
      <c r="CE30" s="119">
        <v>1.01464842604936</v>
      </c>
      <c r="CF30" s="119">
        <v>1.00266890111014</v>
      </c>
      <c r="CG30" s="119">
        <v>1.05308929918337</v>
      </c>
      <c r="CH30" s="119">
        <v>1.03146991470569</v>
      </c>
      <c r="CI30" s="119">
        <v>0.97669311167362405</v>
      </c>
      <c r="CJ30" s="119">
        <v>1.0389572112455701</v>
      </c>
      <c r="CK30" s="119">
        <v>1.0544254459975999</v>
      </c>
      <c r="CL30" s="119">
        <v>0.96359316198697298</v>
      </c>
      <c r="CM30" s="119">
        <v>0.99543543634764198</v>
      </c>
      <c r="CN30" s="119">
        <v>1.0340556037048401</v>
      </c>
      <c r="CO30" s="119">
        <v>1.0160692814510399</v>
      </c>
      <c r="CP30" s="119">
        <v>0.98085139894567397</v>
      </c>
      <c r="CQ30" s="119">
        <v>0.99270743040945097</v>
      </c>
    </row>
    <row r="31" spans="1:95" x14ac:dyDescent="0.3">
      <c r="A31" s="254"/>
      <c r="B31" s="59" t="s">
        <v>74</v>
      </c>
      <c r="C31" s="119">
        <v>1.03719263391682</v>
      </c>
      <c r="D31" s="119">
        <v>1.0061146591297865</v>
      </c>
      <c r="E31" s="119">
        <v>0.97096984628234451</v>
      </c>
      <c r="F31" s="119">
        <v>1.017125582849</v>
      </c>
      <c r="G31" s="119">
        <v>1.0294712625573701</v>
      </c>
      <c r="H31" s="119">
        <v>0.93304629440183606</v>
      </c>
      <c r="I31" s="119">
        <v>0.94961821270624647</v>
      </c>
      <c r="J31" s="119">
        <v>1.064112381855155</v>
      </c>
      <c r="K31" s="119">
        <v>1</v>
      </c>
      <c r="L31" s="119">
        <v>1</v>
      </c>
      <c r="M31" s="119">
        <v>1</v>
      </c>
      <c r="N31" s="119">
        <v>1</v>
      </c>
      <c r="O31" s="119">
        <v>1</v>
      </c>
      <c r="P31" s="119">
        <v>1</v>
      </c>
      <c r="Q31" s="119">
        <v>1</v>
      </c>
      <c r="R31" s="119">
        <v>1</v>
      </c>
      <c r="S31" s="119">
        <v>1</v>
      </c>
      <c r="T31" s="119">
        <v>1</v>
      </c>
      <c r="U31" s="119">
        <v>1</v>
      </c>
      <c r="V31" s="119">
        <v>1</v>
      </c>
      <c r="W31" s="119">
        <v>1</v>
      </c>
      <c r="X31" s="119">
        <v>1</v>
      </c>
      <c r="Y31" s="119">
        <v>1</v>
      </c>
      <c r="Z31" s="119">
        <v>1</v>
      </c>
      <c r="AA31" s="119">
        <v>1</v>
      </c>
      <c r="AB31" s="119">
        <v>1</v>
      </c>
      <c r="AC31" s="119">
        <v>1</v>
      </c>
      <c r="AD31" s="119">
        <v>1</v>
      </c>
      <c r="AE31" s="119">
        <v>1</v>
      </c>
      <c r="AF31" s="119">
        <v>1</v>
      </c>
      <c r="AG31" s="119">
        <v>1</v>
      </c>
      <c r="AH31" s="119">
        <v>1</v>
      </c>
      <c r="AI31" s="119">
        <v>1</v>
      </c>
      <c r="AJ31" s="119">
        <v>1</v>
      </c>
      <c r="AK31" s="119">
        <v>1</v>
      </c>
      <c r="AL31" s="119">
        <v>1</v>
      </c>
      <c r="AM31" s="119">
        <v>1</v>
      </c>
      <c r="AN31" s="119">
        <v>1</v>
      </c>
      <c r="AO31" s="119">
        <v>1</v>
      </c>
      <c r="AP31" s="119">
        <v>1</v>
      </c>
      <c r="AQ31" s="119">
        <v>1</v>
      </c>
      <c r="AR31" s="119">
        <v>1</v>
      </c>
      <c r="AS31" s="119">
        <v>1</v>
      </c>
      <c r="AT31" s="119">
        <v>1</v>
      </c>
      <c r="AU31" s="119">
        <v>1</v>
      </c>
      <c r="AV31" s="119">
        <v>1</v>
      </c>
      <c r="AW31" s="119">
        <v>1</v>
      </c>
      <c r="AX31" s="119">
        <v>1</v>
      </c>
      <c r="AY31" s="119">
        <v>1</v>
      </c>
      <c r="AZ31" s="119">
        <v>1</v>
      </c>
      <c r="BA31" s="119">
        <v>1</v>
      </c>
      <c r="BB31" s="119">
        <v>1</v>
      </c>
      <c r="BC31" s="119">
        <v>1</v>
      </c>
      <c r="BD31" s="119">
        <v>1</v>
      </c>
      <c r="BE31" s="119">
        <v>1</v>
      </c>
      <c r="BF31" s="119">
        <v>1</v>
      </c>
      <c r="BG31" s="119">
        <v>1</v>
      </c>
      <c r="BH31" s="119">
        <v>1</v>
      </c>
      <c r="BI31" s="119">
        <v>1</v>
      </c>
      <c r="BJ31" s="119">
        <v>1</v>
      </c>
      <c r="BK31" s="119">
        <v>1</v>
      </c>
      <c r="BL31" s="119">
        <v>1</v>
      </c>
      <c r="BM31" s="119">
        <v>1</v>
      </c>
      <c r="BN31" s="119">
        <v>1</v>
      </c>
      <c r="BO31" s="119">
        <v>1</v>
      </c>
      <c r="BP31" s="119">
        <v>1</v>
      </c>
      <c r="BQ31" s="119">
        <v>1</v>
      </c>
      <c r="BR31" s="119">
        <v>1</v>
      </c>
      <c r="BS31" s="119">
        <v>1</v>
      </c>
      <c r="BT31" s="119">
        <v>1</v>
      </c>
      <c r="BU31" s="119">
        <v>1</v>
      </c>
      <c r="BV31" s="119">
        <v>1</v>
      </c>
      <c r="BW31" s="119">
        <v>1</v>
      </c>
      <c r="BX31" s="119">
        <v>1</v>
      </c>
      <c r="BY31" s="119">
        <v>1</v>
      </c>
      <c r="BZ31" s="119">
        <v>1</v>
      </c>
      <c r="CA31" s="119">
        <v>1</v>
      </c>
      <c r="CB31" s="119">
        <v>1</v>
      </c>
      <c r="CC31" s="119">
        <v>1</v>
      </c>
      <c r="CD31" s="119">
        <v>1</v>
      </c>
      <c r="CE31" s="119">
        <v>1</v>
      </c>
      <c r="CF31" s="119">
        <v>1</v>
      </c>
      <c r="CG31" s="119">
        <v>1</v>
      </c>
      <c r="CH31" s="119">
        <v>1</v>
      </c>
      <c r="CI31" s="119">
        <v>1</v>
      </c>
      <c r="CJ31" s="119">
        <v>1</v>
      </c>
      <c r="CK31" s="119">
        <v>1</v>
      </c>
      <c r="CL31" s="119">
        <v>1</v>
      </c>
      <c r="CM31" s="119">
        <v>1</v>
      </c>
      <c r="CN31" s="119">
        <v>1</v>
      </c>
      <c r="CO31" s="119">
        <v>1</v>
      </c>
      <c r="CP31" s="119">
        <v>1</v>
      </c>
      <c r="CQ31" s="119">
        <v>1</v>
      </c>
    </row>
    <row r="32" spans="1:95" x14ac:dyDescent="0.3">
      <c r="A32" s="254"/>
      <c r="B32" s="59" t="s">
        <v>75</v>
      </c>
      <c r="C32" s="119">
        <v>0.98837696754332049</v>
      </c>
      <c r="D32" s="119">
        <v>1.0080589234775226</v>
      </c>
      <c r="E32" s="119">
        <v>0.98693017714636855</v>
      </c>
      <c r="F32" s="119">
        <v>0.99328165037981653</v>
      </c>
      <c r="G32" s="119">
        <v>1.0198900507158051</v>
      </c>
      <c r="H32" s="119">
        <v>0.998696312821445</v>
      </c>
      <c r="I32" s="119">
        <v>0.98359673437789952</v>
      </c>
      <c r="J32" s="119">
        <v>1.0235831191893001</v>
      </c>
      <c r="K32" s="119">
        <v>1.0051280559457729</v>
      </c>
      <c r="L32" s="119">
        <v>1.0044877696684316</v>
      </c>
      <c r="M32" s="119">
        <v>0.98607233957483598</v>
      </c>
      <c r="N32" s="119">
        <v>1.0098711722627178</v>
      </c>
      <c r="O32" s="119">
        <v>1.0037817040898549</v>
      </c>
      <c r="P32" s="119">
        <v>1.03476638447407</v>
      </c>
      <c r="Q32" s="119">
        <v>1.00915501394288</v>
      </c>
      <c r="R32" s="119">
        <v>1.0020818031537284</v>
      </c>
      <c r="S32" s="119">
        <v>1.0002611348664341</v>
      </c>
      <c r="T32" s="119">
        <v>1.0061477095865001</v>
      </c>
      <c r="U32" s="119">
        <v>0.98136947012578302</v>
      </c>
      <c r="V32" s="119">
        <v>1.0045585475307899</v>
      </c>
      <c r="W32" s="119">
        <v>0.99983990043192006</v>
      </c>
      <c r="X32" s="119">
        <v>0.99925961596089552</v>
      </c>
      <c r="Y32" s="119">
        <v>1.007966534344505</v>
      </c>
      <c r="Z32" s="119">
        <v>0.98876007710247094</v>
      </c>
      <c r="AA32" s="119">
        <v>1.00831934007344</v>
      </c>
      <c r="AB32" s="119">
        <v>0.99263097880656703</v>
      </c>
      <c r="AC32" s="119">
        <v>1.0166882273722049</v>
      </c>
      <c r="AD32" s="119">
        <v>1.0020853501196898</v>
      </c>
      <c r="AE32" s="119">
        <v>1.017396329514799</v>
      </c>
      <c r="AF32" s="119">
        <v>0.99992844857109597</v>
      </c>
      <c r="AG32" s="119">
        <v>0.99879239785978102</v>
      </c>
      <c r="AH32" s="119">
        <v>0.98593847792613887</v>
      </c>
      <c r="AI32" s="119">
        <v>1.00630267014967</v>
      </c>
      <c r="AJ32" s="119">
        <v>0.99357911816915201</v>
      </c>
      <c r="AK32" s="119">
        <v>0.99464228624305551</v>
      </c>
      <c r="AL32" s="119">
        <v>1.033482611008675</v>
      </c>
      <c r="AM32" s="119">
        <v>1.0317212810240299</v>
      </c>
      <c r="AN32" s="119">
        <v>1.0128275839918048</v>
      </c>
      <c r="AO32" s="119">
        <v>1.0375291911769251</v>
      </c>
      <c r="AP32" s="119">
        <v>1.0257367574930552</v>
      </c>
      <c r="AQ32" s="119">
        <v>0.99348165216625051</v>
      </c>
      <c r="AR32" s="119">
        <v>1.01240952253117</v>
      </c>
      <c r="AS32" s="119">
        <v>1.00667709575686</v>
      </c>
      <c r="AT32" s="119">
        <v>1.0127398688120199</v>
      </c>
      <c r="AU32" s="119">
        <v>1.0291341048931351</v>
      </c>
      <c r="AV32" s="119">
        <v>1.000567014036674</v>
      </c>
      <c r="AW32" s="119">
        <v>1.0357378463335749</v>
      </c>
      <c r="AX32" s="119">
        <v>1.0310573032994101</v>
      </c>
      <c r="AY32" s="119">
        <v>1.026094962260895</v>
      </c>
      <c r="AZ32" s="119">
        <v>1.0159734066246648</v>
      </c>
      <c r="BA32" s="119">
        <v>1.0206809724809549</v>
      </c>
      <c r="BB32" s="119">
        <v>1.0047307058961445</v>
      </c>
      <c r="BC32" s="119">
        <v>1.012745670245325</v>
      </c>
      <c r="BD32" s="119">
        <v>1.0186247840718354</v>
      </c>
      <c r="BE32" s="119">
        <v>1.0264976044959639</v>
      </c>
      <c r="BF32" s="119">
        <v>1.0456005001306652</v>
      </c>
      <c r="BG32" s="119">
        <v>1.0245280940038299</v>
      </c>
      <c r="BH32" s="119">
        <v>1.0031619775888534</v>
      </c>
      <c r="BI32" s="119">
        <v>1.0322714497138601</v>
      </c>
      <c r="BJ32" s="119">
        <v>1.0354136190812451</v>
      </c>
      <c r="BK32" s="119">
        <v>1.0045529127537351</v>
      </c>
      <c r="BL32" s="119">
        <v>1.0341536108464902</v>
      </c>
      <c r="BM32" s="119">
        <v>1.0011509666459295</v>
      </c>
      <c r="BN32" s="119">
        <v>1.0261550077032249</v>
      </c>
      <c r="BO32" s="119">
        <v>1.0314992712141149</v>
      </c>
      <c r="BP32" s="119">
        <v>1.0286515034410004</v>
      </c>
      <c r="BQ32" s="119">
        <v>1.0405180784509751</v>
      </c>
      <c r="BR32" s="119">
        <v>1.0509805565697699</v>
      </c>
      <c r="BS32" s="119">
        <v>1.0155538992972144</v>
      </c>
      <c r="BT32" s="119">
        <v>1.03308228413057</v>
      </c>
      <c r="BU32" s="119">
        <v>1.0341167777320899</v>
      </c>
      <c r="BV32" s="119">
        <v>1.025389086270355</v>
      </c>
      <c r="BW32" s="119">
        <v>1.0028664390977611</v>
      </c>
      <c r="BX32" s="119">
        <v>1.02848282309869</v>
      </c>
      <c r="BY32" s="119">
        <v>1.0498647340334801</v>
      </c>
      <c r="BZ32" s="119">
        <v>1.052985034843545</v>
      </c>
      <c r="CA32" s="119">
        <v>1.0014791045015554</v>
      </c>
      <c r="CB32" s="119">
        <v>1.0252313567775801</v>
      </c>
      <c r="CC32" s="119">
        <v>1.0070226567261904</v>
      </c>
      <c r="CD32" s="119">
        <v>1.0626860695524649</v>
      </c>
      <c r="CE32" s="119">
        <v>1.051592693608125</v>
      </c>
      <c r="CF32" s="119">
        <v>1.0097946858182765</v>
      </c>
      <c r="CG32" s="119">
        <v>1.0506294870929449</v>
      </c>
      <c r="CH32" s="119">
        <v>1.0420209486533851</v>
      </c>
      <c r="CI32" s="119">
        <v>1.011724252981119</v>
      </c>
      <c r="CJ32" s="119">
        <v>1.05269565443345</v>
      </c>
      <c r="CK32" s="119">
        <v>1.0471837968819351</v>
      </c>
      <c r="CL32" s="119">
        <v>1.0132887499345771</v>
      </c>
      <c r="CM32" s="119">
        <v>1.0280239616056051</v>
      </c>
      <c r="CN32" s="119">
        <v>1.03328358650119</v>
      </c>
      <c r="CO32" s="119">
        <v>1.0382480020292899</v>
      </c>
      <c r="CP32" s="119">
        <v>1.0329413043540274</v>
      </c>
      <c r="CQ32" s="119">
        <v>1.0363905506334552</v>
      </c>
    </row>
    <row r="33" spans="1:95" x14ac:dyDescent="0.3">
      <c r="A33" s="254"/>
      <c r="B33" s="59" t="s">
        <v>76</v>
      </c>
      <c r="C33" s="119">
        <v>0.97711851509924197</v>
      </c>
      <c r="D33" s="119">
        <v>1.00281921382779</v>
      </c>
      <c r="E33" s="119">
        <v>0.97852584142822496</v>
      </c>
      <c r="F33" s="119">
        <v>0.99750094262918099</v>
      </c>
      <c r="G33" s="119">
        <v>1.02188473122708</v>
      </c>
      <c r="H33" s="119">
        <v>0.97297946046942796</v>
      </c>
      <c r="I33" s="119">
        <v>0.99042322622867496</v>
      </c>
      <c r="J33" s="119">
        <v>1.0398153049041801</v>
      </c>
      <c r="K33" s="119">
        <v>1.0226107568969101</v>
      </c>
      <c r="L33" s="119">
        <v>1.0125059599851201</v>
      </c>
      <c r="M33" s="119">
        <v>0.95480490865395296</v>
      </c>
      <c r="N33" s="119">
        <v>0.990015002761927</v>
      </c>
      <c r="O33" s="119">
        <v>0.99093896311914498</v>
      </c>
      <c r="P33" s="119">
        <v>1.06218292379499</v>
      </c>
      <c r="Q33" s="119">
        <v>0.99375701382896797</v>
      </c>
      <c r="R33" s="119">
        <v>0.92895753617837795</v>
      </c>
      <c r="S33" s="119">
        <v>0.98749181111948503</v>
      </c>
      <c r="T33" s="119">
        <v>0.99841063226495197</v>
      </c>
      <c r="U33" s="119">
        <v>0.95578282492265598</v>
      </c>
      <c r="V33" s="119">
        <v>0.96982982539159801</v>
      </c>
      <c r="W33" s="119">
        <v>1.0050276648369301</v>
      </c>
      <c r="X33" s="119">
        <v>0.96287890233361495</v>
      </c>
      <c r="Y33" s="119">
        <v>0.98513694170233501</v>
      </c>
      <c r="Z33" s="119">
        <v>0.91501610920835197</v>
      </c>
      <c r="AA33" s="119">
        <v>0.98614082769176403</v>
      </c>
      <c r="AB33" s="119">
        <v>0.94515596400694402</v>
      </c>
      <c r="AC33" s="119">
        <v>0.971964158897069</v>
      </c>
      <c r="AD33" s="119">
        <v>0.98847064135374496</v>
      </c>
      <c r="AE33" s="119">
        <v>0.96779145537891897</v>
      </c>
      <c r="AF33" s="119">
        <v>0.98308088754713996</v>
      </c>
      <c r="AG33" s="119">
        <v>0.95421714409246505</v>
      </c>
      <c r="AH33" s="119">
        <v>0.95301901961878599</v>
      </c>
      <c r="AI33" s="119">
        <v>0.98037054125214396</v>
      </c>
      <c r="AJ33" s="119">
        <v>0.94395307822464902</v>
      </c>
      <c r="AK33" s="119">
        <v>0.98777579593485498</v>
      </c>
      <c r="AL33" s="119">
        <v>0.99488073051328296</v>
      </c>
      <c r="AM33" s="119">
        <v>1.0104241037935999</v>
      </c>
      <c r="AN33" s="119">
        <v>0.99234242832768704</v>
      </c>
      <c r="AO33" s="119">
        <v>1.00924077732288</v>
      </c>
      <c r="AP33" s="119">
        <v>0.95083769404918095</v>
      </c>
      <c r="AQ33" s="119">
        <v>0.99034887292118101</v>
      </c>
      <c r="AR33" s="119">
        <v>0.97982573082626101</v>
      </c>
      <c r="AS33" s="119">
        <v>0.967376003181457</v>
      </c>
      <c r="AT33" s="119">
        <v>0.93843397984517996</v>
      </c>
      <c r="AU33" s="119">
        <v>0.99708416233572195</v>
      </c>
      <c r="AV33" s="119">
        <v>0.97767271750804197</v>
      </c>
      <c r="AW33" s="119">
        <v>0.99316782228953204</v>
      </c>
      <c r="AX33" s="119">
        <v>0.94829531218296303</v>
      </c>
      <c r="AY33" s="119">
        <v>0.98157950443699904</v>
      </c>
      <c r="AZ33" s="119">
        <v>0.93549506897443802</v>
      </c>
      <c r="BA33" s="119">
        <v>0.97088675802317803</v>
      </c>
      <c r="BB33" s="119">
        <v>0.95299029574331295</v>
      </c>
      <c r="BC33" s="119">
        <v>0.99125902222707296</v>
      </c>
      <c r="BD33" s="119">
        <v>0.93701141151322898</v>
      </c>
      <c r="BE33" s="119">
        <v>0.97863472340837898</v>
      </c>
      <c r="BF33" s="119">
        <v>0.98535940578570003</v>
      </c>
      <c r="BG33" s="119">
        <v>0.96207672839217195</v>
      </c>
      <c r="BH33" s="119">
        <v>0.91970121076080502</v>
      </c>
      <c r="BI33" s="119">
        <v>0.944060863609266</v>
      </c>
      <c r="BJ33" s="119">
        <v>0.96284321071388901</v>
      </c>
      <c r="BK33" s="119">
        <v>0.88663124476411004</v>
      </c>
      <c r="BL33" s="119">
        <v>0.97253428527952501</v>
      </c>
      <c r="BM33" s="119">
        <v>0.95035124302462204</v>
      </c>
      <c r="BN33" s="119">
        <v>0.98402161922723297</v>
      </c>
      <c r="BO33" s="119">
        <v>0.98905120501365396</v>
      </c>
      <c r="BP33" s="119">
        <v>0.97639212638428796</v>
      </c>
      <c r="BQ33" s="119">
        <v>0.92908166900341005</v>
      </c>
      <c r="BR33" s="119">
        <v>0.99111338920798298</v>
      </c>
      <c r="BS33" s="119">
        <v>0.91784911879810505</v>
      </c>
      <c r="BT33" s="119">
        <v>0.94237983940719205</v>
      </c>
      <c r="BU33" s="119">
        <v>0.96069460373496096</v>
      </c>
      <c r="BV33" s="119">
        <v>0.97351098715922002</v>
      </c>
      <c r="BW33" s="119">
        <v>0.93188111987678302</v>
      </c>
      <c r="BX33" s="119">
        <v>0.95148056995426999</v>
      </c>
      <c r="BY33" s="119">
        <v>1.0303178892654099</v>
      </c>
      <c r="BZ33" s="119">
        <v>0.99508542302941105</v>
      </c>
      <c r="CA33" s="119">
        <v>0.93076735395274302</v>
      </c>
      <c r="CB33" s="119">
        <v>0.949323695923872</v>
      </c>
      <c r="CC33" s="119">
        <v>0.93426597004564305</v>
      </c>
      <c r="CD33" s="119">
        <v>1.02520432958165</v>
      </c>
      <c r="CE33" s="119">
        <v>1.01280606690681</v>
      </c>
      <c r="CF33" s="119">
        <v>0.96019781518261804</v>
      </c>
      <c r="CG33" s="119">
        <v>1.08817083536551</v>
      </c>
      <c r="CH33" s="119">
        <v>0.97471757487919997</v>
      </c>
      <c r="CI33" s="119">
        <v>0.96690737114670899</v>
      </c>
      <c r="CJ33" s="119">
        <v>1.0509243216505599</v>
      </c>
      <c r="CK33" s="119">
        <v>0.97326482280686299</v>
      </c>
      <c r="CL33" s="119">
        <v>0.91998362057282701</v>
      </c>
      <c r="CM33" s="119">
        <v>1.00243619465998</v>
      </c>
      <c r="CN33" s="119">
        <v>0.95356224633703102</v>
      </c>
      <c r="CO33" s="119">
        <v>0.971384474111193</v>
      </c>
      <c r="CP33" s="119">
        <v>0.95845643253274204</v>
      </c>
      <c r="CQ33" s="119">
        <v>0.92557767599183205</v>
      </c>
    </row>
    <row r="34" spans="1:95" x14ac:dyDescent="0.3">
      <c r="A34" s="254"/>
      <c r="B34" s="59" t="s">
        <v>77</v>
      </c>
      <c r="C34" s="119">
        <v>1</v>
      </c>
      <c r="D34" s="119">
        <v>1</v>
      </c>
      <c r="E34" s="119">
        <v>1</v>
      </c>
      <c r="F34" s="119">
        <v>1</v>
      </c>
      <c r="G34" s="119">
        <v>1</v>
      </c>
      <c r="H34" s="119">
        <v>1</v>
      </c>
      <c r="I34" s="119">
        <v>1</v>
      </c>
      <c r="J34" s="119">
        <v>1</v>
      </c>
      <c r="K34" s="119">
        <v>1</v>
      </c>
      <c r="L34" s="119">
        <v>1</v>
      </c>
      <c r="M34" s="119">
        <v>1</v>
      </c>
      <c r="N34" s="119">
        <v>1</v>
      </c>
      <c r="O34" s="119">
        <v>1</v>
      </c>
      <c r="P34" s="119">
        <v>1</v>
      </c>
      <c r="Q34" s="119">
        <v>1</v>
      </c>
      <c r="R34" s="119">
        <v>1</v>
      </c>
      <c r="S34" s="119">
        <v>1</v>
      </c>
      <c r="T34" s="119">
        <v>1</v>
      </c>
      <c r="U34" s="119">
        <v>1</v>
      </c>
      <c r="V34" s="119">
        <v>1</v>
      </c>
      <c r="W34" s="119">
        <v>1</v>
      </c>
      <c r="X34" s="119">
        <v>1</v>
      </c>
      <c r="Y34" s="119">
        <v>1</v>
      </c>
      <c r="Z34" s="119">
        <v>1</v>
      </c>
      <c r="AA34" s="119">
        <v>1</v>
      </c>
      <c r="AB34" s="119">
        <v>1</v>
      </c>
      <c r="AC34" s="119">
        <v>1</v>
      </c>
      <c r="AD34" s="119">
        <v>1</v>
      </c>
      <c r="AE34" s="119">
        <v>1</v>
      </c>
      <c r="AF34" s="119">
        <v>1</v>
      </c>
      <c r="AG34" s="119">
        <v>1</v>
      </c>
      <c r="AH34" s="119">
        <v>1</v>
      </c>
      <c r="AI34" s="119">
        <v>1</v>
      </c>
      <c r="AJ34" s="119">
        <v>1</v>
      </c>
      <c r="AK34" s="119">
        <v>1</v>
      </c>
      <c r="AL34" s="119">
        <v>1</v>
      </c>
      <c r="AM34" s="119">
        <v>1</v>
      </c>
      <c r="AN34" s="119">
        <v>1</v>
      </c>
      <c r="AO34" s="119">
        <v>1</v>
      </c>
      <c r="AP34" s="119">
        <v>1</v>
      </c>
      <c r="AQ34" s="119">
        <v>1</v>
      </c>
      <c r="AR34" s="119">
        <v>1</v>
      </c>
      <c r="AS34" s="119">
        <v>1</v>
      </c>
      <c r="AT34" s="119">
        <v>1</v>
      </c>
      <c r="AU34" s="119">
        <v>1</v>
      </c>
      <c r="AV34" s="119">
        <v>1</v>
      </c>
      <c r="AW34" s="119">
        <v>1</v>
      </c>
      <c r="AX34" s="119">
        <v>1</v>
      </c>
      <c r="AY34" s="119">
        <v>1</v>
      </c>
      <c r="AZ34" s="119">
        <v>1</v>
      </c>
      <c r="BA34" s="119">
        <v>1</v>
      </c>
      <c r="BB34" s="119">
        <v>1</v>
      </c>
      <c r="BC34" s="119">
        <v>1</v>
      </c>
      <c r="BD34" s="119">
        <v>1</v>
      </c>
      <c r="BE34" s="119">
        <v>1</v>
      </c>
      <c r="BF34" s="119">
        <v>1</v>
      </c>
      <c r="BG34" s="119">
        <v>1</v>
      </c>
      <c r="BH34" s="119">
        <v>1</v>
      </c>
      <c r="BI34" s="119">
        <v>1</v>
      </c>
      <c r="BJ34" s="119">
        <v>1</v>
      </c>
      <c r="BK34" s="119">
        <v>1</v>
      </c>
      <c r="BL34" s="119">
        <v>1</v>
      </c>
      <c r="BM34" s="119">
        <v>1</v>
      </c>
      <c r="BN34" s="119">
        <v>1</v>
      </c>
      <c r="BO34" s="119">
        <v>1</v>
      </c>
      <c r="BP34" s="119">
        <v>1</v>
      </c>
      <c r="BQ34" s="119">
        <v>1</v>
      </c>
      <c r="BR34" s="119">
        <v>1</v>
      </c>
      <c r="BS34" s="119">
        <v>1</v>
      </c>
      <c r="BT34" s="119">
        <v>1</v>
      </c>
      <c r="BU34" s="119">
        <v>1</v>
      </c>
      <c r="BV34" s="119">
        <v>1</v>
      </c>
      <c r="BW34" s="119">
        <v>1</v>
      </c>
      <c r="BX34" s="119">
        <v>1</v>
      </c>
      <c r="BY34" s="119">
        <v>1</v>
      </c>
      <c r="BZ34" s="119">
        <v>1</v>
      </c>
      <c r="CA34" s="119">
        <v>1</v>
      </c>
      <c r="CB34" s="119">
        <v>1</v>
      </c>
      <c r="CC34" s="119">
        <v>1</v>
      </c>
      <c r="CD34" s="119">
        <v>1</v>
      </c>
      <c r="CE34" s="119">
        <v>1</v>
      </c>
      <c r="CF34" s="119">
        <v>1</v>
      </c>
      <c r="CG34" s="119">
        <v>1</v>
      </c>
      <c r="CH34" s="119">
        <v>1</v>
      </c>
      <c r="CI34" s="119">
        <v>1</v>
      </c>
      <c r="CJ34" s="119">
        <v>1</v>
      </c>
      <c r="CK34" s="119">
        <v>1</v>
      </c>
      <c r="CL34" s="119">
        <v>1</v>
      </c>
      <c r="CM34" s="119">
        <v>1</v>
      </c>
      <c r="CN34" s="119">
        <v>1</v>
      </c>
      <c r="CO34" s="119">
        <v>1</v>
      </c>
      <c r="CP34" s="119">
        <v>1</v>
      </c>
      <c r="CQ34" s="119">
        <v>1</v>
      </c>
    </row>
    <row r="35" spans="1:95" x14ac:dyDescent="0.3">
      <c r="A35" s="254"/>
      <c r="B35" s="59" t="s">
        <v>78</v>
      </c>
      <c r="C35" s="119">
        <v>0.94575432605027898</v>
      </c>
      <c r="D35" s="119">
        <v>1.01264916212583</v>
      </c>
      <c r="E35" s="119">
        <v>0.98279726966994196</v>
      </c>
      <c r="F35" s="119">
        <v>1.0138144235386699</v>
      </c>
      <c r="G35" s="119">
        <v>1.08230853905553</v>
      </c>
      <c r="H35" s="119">
        <v>0.98807188735766494</v>
      </c>
      <c r="I35" s="119">
        <v>0.96239549036912109</v>
      </c>
      <c r="J35" s="119">
        <v>1.0536595347748801</v>
      </c>
      <c r="K35" s="119">
        <v>0.97219315521328009</v>
      </c>
      <c r="L35" s="119">
        <v>1.05001610768033</v>
      </c>
      <c r="M35" s="119">
        <v>0.93680129787141997</v>
      </c>
      <c r="N35" s="119">
        <v>0.97786706252717104</v>
      </c>
      <c r="O35" s="119">
        <v>0.96396819524059396</v>
      </c>
      <c r="P35" s="119">
        <v>1.1196275701310301</v>
      </c>
      <c r="Q35" s="119">
        <v>0.93585407834824297</v>
      </c>
      <c r="R35" s="119">
        <v>0.86751161356767803</v>
      </c>
      <c r="S35" s="119">
        <v>0.98037671508240587</v>
      </c>
      <c r="T35" s="119">
        <v>0.98786344870055398</v>
      </c>
      <c r="U35" s="119">
        <v>0.919590357003082</v>
      </c>
      <c r="V35" s="119">
        <v>0.91559897536966395</v>
      </c>
      <c r="W35" s="119">
        <v>1.0254041839038199</v>
      </c>
      <c r="X35" s="119">
        <v>0.92801544102747502</v>
      </c>
      <c r="Y35" s="119">
        <v>0.95168171060503304</v>
      </c>
      <c r="Z35" s="119">
        <v>0.87238127021552803</v>
      </c>
      <c r="AA35" s="119">
        <v>0.97826172355942598</v>
      </c>
      <c r="AB35" s="119">
        <v>0.93453392938164703</v>
      </c>
      <c r="AC35" s="119">
        <v>0.92949176248237098</v>
      </c>
      <c r="AD35" s="119">
        <v>0.95538929487805102</v>
      </c>
      <c r="AE35" s="119">
        <v>0.91286254304296299</v>
      </c>
      <c r="AF35" s="119">
        <v>1.0288924333285301</v>
      </c>
      <c r="AG35" s="119">
        <v>0.94440368311205203</v>
      </c>
      <c r="AH35" s="119">
        <v>0.92331550721009903</v>
      </c>
      <c r="AI35" s="119">
        <v>0.96928377700116186</v>
      </c>
      <c r="AJ35" s="119">
        <v>0.896250221858088</v>
      </c>
      <c r="AK35" s="119">
        <v>0.98427818774058695</v>
      </c>
      <c r="AL35" s="119">
        <v>0.96645920652988104</v>
      </c>
      <c r="AM35" s="119">
        <v>1.0174904924588699</v>
      </c>
      <c r="AN35" s="119">
        <v>0.94251779025586002</v>
      </c>
      <c r="AO35" s="119">
        <v>1.0219573189228801</v>
      </c>
      <c r="AP35" s="119">
        <v>0.90674312336070595</v>
      </c>
      <c r="AQ35" s="119">
        <v>0.98194107675431896</v>
      </c>
      <c r="AR35" s="119">
        <v>0.96502134449380617</v>
      </c>
      <c r="AS35" s="119">
        <v>0.96713677755728289</v>
      </c>
      <c r="AT35" s="119">
        <v>0.91488135206591603</v>
      </c>
      <c r="AU35" s="119">
        <v>0.96977750106672</v>
      </c>
      <c r="AV35" s="119">
        <v>0.99134986601839503</v>
      </c>
      <c r="AW35" s="119">
        <v>0.97893808888916611</v>
      </c>
      <c r="AX35" s="119">
        <v>0.88421083987128501</v>
      </c>
      <c r="AY35" s="119">
        <v>0.9852333221056061</v>
      </c>
      <c r="AZ35" s="119">
        <v>0.88319029736393995</v>
      </c>
      <c r="BA35" s="119">
        <v>0.94347213633161298</v>
      </c>
      <c r="BB35" s="119">
        <v>0.96560170874705697</v>
      </c>
      <c r="BC35" s="119">
        <v>1.00876622109874</v>
      </c>
      <c r="BD35" s="119">
        <v>0.90243598148585202</v>
      </c>
      <c r="BE35" s="119">
        <v>0.94815510266285596</v>
      </c>
      <c r="BF35" s="119">
        <v>0.94964101648890697</v>
      </c>
      <c r="BG35" s="119">
        <v>0.98358205242005303</v>
      </c>
      <c r="BH35" s="119">
        <v>0.86074200925201905</v>
      </c>
      <c r="BI35" s="119">
        <v>0.851762287853014</v>
      </c>
      <c r="BJ35" s="119">
        <v>0.96150400488795296</v>
      </c>
      <c r="BK35" s="119">
        <v>0.82073605139990102</v>
      </c>
      <c r="BL35" s="119">
        <v>0.95707767325406901</v>
      </c>
      <c r="BM35" s="119">
        <v>0.94884868480944695</v>
      </c>
      <c r="BN35" s="119">
        <v>0.92588302101763498</v>
      </c>
      <c r="BO35" s="119">
        <v>0.95238281385030199</v>
      </c>
      <c r="BP35" s="119">
        <v>1.0225642725833799</v>
      </c>
      <c r="BQ35" s="119">
        <v>0.90299286602457896</v>
      </c>
      <c r="BR35" s="119">
        <v>0.93305024688886096</v>
      </c>
      <c r="BS35" s="119">
        <v>0.89224720521254897</v>
      </c>
      <c r="BT35" s="119">
        <v>0.87993436777411504</v>
      </c>
      <c r="BU35" s="119">
        <v>0.966004964440764</v>
      </c>
      <c r="BV35" s="119">
        <v>0.96052147562675105</v>
      </c>
      <c r="BW35" s="119">
        <v>0.89125217518122701</v>
      </c>
      <c r="BX35" s="119">
        <v>0.85476836440104398</v>
      </c>
      <c r="BY35" s="119">
        <v>1.0532551695424901</v>
      </c>
      <c r="BZ35" s="119">
        <v>1.02627401856955</v>
      </c>
      <c r="CA35" s="119">
        <v>0.89239712282565298</v>
      </c>
      <c r="CB35" s="119">
        <v>0.94624316851416701</v>
      </c>
      <c r="CC35" s="119">
        <v>0.895957997145162</v>
      </c>
      <c r="CD35" s="119">
        <v>1.02759820703947</v>
      </c>
      <c r="CE35" s="119">
        <v>0.97747306577940596</v>
      </c>
      <c r="CF35" s="119">
        <v>0.90933071168437796</v>
      </c>
      <c r="CG35" s="119">
        <v>1.0545864502162801</v>
      </c>
      <c r="CH35" s="119">
        <v>0.917802441085243</v>
      </c>
      <c r="CI35" s="119">
        <v>0.96569507010026212</v>
      </c>
      <c r="CJ35" s="119">
        <v>1.04320739410686</v>
      </c>
      <c r="CK35" s="119">
        <v>0.91569644622178503</v>
      </c>
      <c r="CL35" s="119">
        <v>0.84496079916276701</v>
      </c>
      <c r="CM35" s="119">
        <v>0.953338517530814</v>
      </c>
      <c r="CN35" s="119">
        <v>0.90624308330523595</v>
      </c>
      <c r="CO35" s="119">
        <v>0.95607847811962099</v>
      </c>
      <c r="CP35" s="119">
        <v>0.93539619606281799</v>
      </c>
      <c r="CQ35" s="119">
        <v>0.84521081748190596</v>
      </c>
    </row>
    <row r="36" spans="1:95" x14ac:dyDescent="0.3">
      <c r="A36" s="254"/>
      <c r="B36" s="59" t="s">
        <v>96</v>
      </c>
      <c r="C36" s="119">
        <v>0.99915444653830843</v>
      </c>
      <c r="D36" s="119">
        <v>0.99849772074472143</v>
      </c>
      <c r="E36" s="119">
        <v>0.99134957253834399</v>
      </c>
      <c r="F36" s="119">
        <v>1.0067399906272949</v>
      </c>
      <c r="G36" s="119">
        <v>1.0141842120616851</v>
      </c>
      <c r="H36" s="119">
        <v>0.99263667623495255</v>
      </c>
      <c r="I36" s="119">
        <v>0.97033532117536103</v>
      </c>
      <c r="J36" s="119">
        <v>1.0366961792400149</v>
      </c>
      <c r="K36" s="119">
        <v>0.99771816793153234</v>
      </c>
      <c r="L36" s="119">
        <v>1.014823712068855</v>
      </c>
      <c r="M36" s="119">
        <v>1.0037904978964105</v>
      </c>
      <c r="N36" s="119">
        <v>1.0045909787339249</v>
      </c>
      <c r="O36" s="119">
        <v>1.006187188294094</v>
      </c>
      <c r="P36" s="119">
        <v>1.0106491578339636</v>
      </c>
      <c r="Q36" s="119">
        <v>1.0087826939974629</v>
      </c>
      <c r="R36" s="119">
        <v>1.0033074514876725</v>
      </c>
      <c r="S36" s="119">
        <v>1.006666914813251</v>
      </c>
      <c r="T36" s="119">
        <v>1.0064546426424505</v>
      </c>
      <c r="U36" s="119">
        <v>0.99681696811338105</v>
      </c>
      <c r="V36" s="119">
        <v>0.98646781836965836</v>
      </c>
      <c r="W36" s="119">
        <v>1.0050029075276399</v>
      </c>
      <c r="X36" s="119">
        <v>1.0075152036163955</v>
      </c>
      <c r="Y36" s="119">
        <v>1.01813187854436</v>
      </c>
      <c r="Z36" s="119">
        <v>1.014918328866</v>
      </c>
      <c r="AA36" s="119">
        <v>1.0352547902031251</v>
      </c>
      <c r="AB36" s="119">
        <v>0.99438487278810195</v>
      </c>
      <c r="AC36" s="119">
        <v>1.0198775695369569</v>
      </c>
      <c r="AD36" s="119">
        <v>1.0117699251908909</v>
      </c>
      <c r="AE36" s="119">
        <v>1.021146090805835</v>
      </c>
      <c r="AF36" s="119">
        <v>1.0229811266835851</v>
      </c>
      <c r="AG36" s="119">
        <v>1.0071066189487736</v>
      </c>
      <c r="AH36" s="119">
        <v>1.0204612834480198</v>
      </c>
      <c r="AI36" s="119">
        <v>1.0055326071358075</v>
      </c>
      <c r="AJ36" s="119">
        <v>0.99695453846251259</v>
      </c>
      <c r="AK36" s="119">
        <v>1.0126698646380992</v>
      </c>
      <c r="AL36" s="119">
        <v>1.013449252118485</v>
      </c>
      <c r="AM36" s="119">
        <v>1.03931805067107</v>
      </c>
      <c r="AN36" s="119">
        <v>1.0044474910678556</v>
      </c>
      <c r="AO36" s="119">
        <v>1.034566881739345</v>
      </c>
      <c r="AP36" s="119">
        <v>1.02132364162528</v>
      </c>
      <c r="AQ36" s="119">
        <v>1.01006049210084</v>
      </c>
      <c r="AR36" s="119">
        <v>1.0410108721751801</v>
      </c>
      <c r="AS36" s="119">
        <v>1.0175581183155284</v>
      </c>
      <c r="AT36" s="119">
        <v>1.03062810316411</v>
      </c>
      <c r="AU36" s="119">
        <v>1.0519733738405099</v>
      </c>
      <c r="AV36" s="119">
        <v>1.0345168328272401</v>
      </c>
      <c r="AW36" s="119">
        <v>1.0479179976446549</v>
      </c>
      <c r="AX36" s="119">
        <v>1.0449108912965901</v>
      </c>
      <c r="AY36" s="119">
        <v>1.0389541065024299</v>
      </c>
      <c r="AZ36" s="119">
        <v>1.0409311070137439</v>
      </c>
      <c r="BA36" s="119">
        <v>1.0499686437290201</v>
      </c>
      <c r="BB36" s="119">
        <v>1.0212780171190849</v>
      </c>
      <c r="BC36" s="119">
        <v>1.0370226335291601</v>
      </c>
      <c r="BD36" s="119">
        <v>1.0432745774726149</v>
      </c>
      <c r="BE36" s="119">
        <v>1.0237773908218801</v>
      </c>
      <c r="BF36" s="119">
        <v>1.052032640815475</v>
      </c>
      <c r="BG36" s="119">
        <v>1.0376694359918401</v>
      </c>
      <c r="BH36" s="119">
        <v>1.0180270313119646</v>
      </c>
      <c r="BI36" s="119">
        <v>1.0091032619386864</v>
      </c>
      <c r="BJ36" s="119">
        <v>1.0624211296880499</v>
      </c>
      <c r="BK36" s="119">
        <v>1.0262089183324998</v>
      </c>
      <c r="BL36" s="119">
        <v>1.0436611570006948</v>
      </c>
      <c r="BM36" s="119">
        <v>1.03624003559818</v>
      </c>
      <c r="BN36" s="119">
        <v>1.02362275784761</v>
      </c>
      <c r="BO36" s="119">
        <v>1.0395420582744799</v>
      </c>
      <c r="BP36" s="119">
        <v>1.0370223714004201</v>
      </c>
      <c r="BQ36" s="119">
        <v>1.052621230451005</v>
      </c>
      <c r="BR36" s="119">
        <v>1.0257874742628101</v>
      </c>
      <c r="BS36" s="119">
        <v>1.0157014504210924</v>
      </c>
      <c r="BT36" s="119">
        <v>1.0153452594570445</v>
      </c>
      <c r="BU36" s="119">
        <v>1.05636532520529</v>
      </c>
      <c r="BV36" s="119">
        <v>1.02914780879573</v>
      </c>
      <c r="BW36" s="119">
        <v>1.0143364638512875</v>
      </c>
      <c r="BX36" s="119">
        <v>1.0101985541610521</v>
      </c>
      <c r="BY36" s="119">
        <v>1.061111433051005</v>
      </c>
      <c r="BZ36" s="119">
        <v>1.0512434891979452</v>
      </c>
      <c r="CA36" s="119">
        <v>1.027299869282768</v>
      </c>
      <c r="CB36" s="119">
        <v>1.0332037706103201</v>
      </c>
      <c r="CC36" s="119">
        <v>1.0168546980017226</v>
      </c>
      <c r="CD36" s="119">
        <v>1.0490735618843101</v>
      </c>
      <c r="CE36" s="119">
        <v>1.028361620960242</v>
      </c>
      <c r="CF36" s="119">
        <v>1.0175686310080749</v>
      </c>
      <c r="CG36" s="119">
        <v>1.0680280014792851</v>
      </c>
      <c r="CH36" s="119">
        <v>1.030125410570216</v>
      </c>
      <c r="CI36" s="119">
        <v>1.022901981316255</v>
      </c>
      <c r="CJ36" s="119">
        <v>1.0629451809079051</v>
      </c>
      <c r="CK36" s="119">
        <v>1.041591092369665</v>
      </c>
      <c r="CL36" s="119">
        <v>1.0157592041628751</v>
      </c>
      <c r="CM36" s="119">
        <v>1.051044473930115</v>
      </c>
      <c r="CN36" s="119">
        <v>1.0191931305797981</v>
      </c>
      <c r="CO36" s="119">
        <v>1.01330850784268</v>
      </c>
      <c r="CP36" s="119">
        <v>1.0001042793723154</v>
      </c>
      <c r="CQ36" s="119">
        <v>1.0362524286980901</v>
      </c>
    </row>
    <row r="37" spans="1:95" x14ac:dyDescent="0.3">
      <c r="A37" s="254"/>
      <c r="B37" s="59" t="s">
        <v>80</v>
      </c>
      <c r="C37" s="119">
        <v>1</v>
      </c>
      <c r="D37" s="119">
        <v>1</v>
      </c>
      <c r="E37" s="119">
        <v>1</v>
      </c>
      <c r="F37" s="119">
        <v>1</v>
      </c>
      <c r="G37" s="119">
        <v>1</v>
      </c>
      <c r="H37" s="119">
        <v>1</v>
      </c>
      <c r="I37" s="119">
        <v>1</v>
      </c>
      <c r="J37" s="119">
        <v>1</v>
      </c>
      <c r="K37" s="119">
        <v>1</v>
      </c>
      <c r="L37" s="119">
        <v>1</v>
      </c>
      <c r="M37" s="119">
        <v>1</v>
      </c>
      <c r="N37" s="119">
        <v>1</v>
      </c>
      <c r="O37" s="119">
        <v>1</v>
      </c>
      <c r="P37" s="119">
        <v>1</v>
      </c>
      <c r="Q37" s="119">
        <v>1</v>
      </c>
      <c r="R37" s="119">
        <v>1</v>
      </c>
      <c r="S37" s="119">
        <v>1</v>
      </c>
      <c r="T37" s="119">
        <v>1</v>
      </c>
      <c r="U37" s="119">
        <v>1</v>
      </c>
      <c r="V37" s="119">
        <v>1</v>
      </c>
      <c r="W37" s="119">
        <v>1</v>
      </c>
      <c r="X37" s="119">
        <v>1</v>
      </c>
      <c r="Y37" s="119">
        <v>1</v>
      </c>
      <c r="Z37" s="119">
        <v>1</v>
      </c>
      <c r="AA37" s="119">
        <v>1</v>
      </c>
      <c r="AB37" s="119">
        <v>1</v>
      </c>
      <c r="AC37" s="119">
        <v>1</v>
      </c>
      <c r="AD37" s="119">
        <v>1</v>
      </c>
      <c r="AE37" s="119">
        <v>1</v>
      </c>
      <c r="AF37" s="119">
        <v>1</v>
      </c>
      <c r="AG37" s="119">
        <v>1</v>
      </c>
      <c r="AH37" s="119">
        <v>1</v>
      </c>
      <c r="AI37" s="119">
        <v>1</v>
      </c>
      <c r="AJ37" s="119">
        <v>1</v>
      </c>
      <c r="AK37" s="119">
        <v>1</v>
      </c>
      <c r="AL37" s="119">
        <v>1</v>
      </c>
      <c r="AM37" s="119">
        <v>1</v>
      </c>
      <c r="AN37" s="119">
        <v>1</v>
      </c>
      <c r="AO37" s="119">
        <v>1</v>
      </c>
      <c r="AP37" s="119">
        <v>1</v>
      </c>
      <c r="AQ37" s="119">
        <v>1</v>
      </c>
      <c r="AR37" s="119">
        <v>1</v>
      </c>
      <c r="AS37" s="119">
        <v>1</v>
      </c>
      <c r="AT37" s="119">
        <v>1</v>
      </c>
      <c r="AU37" s="119">
        <v>1</v>
      </c>
      <c r="AV37" s="119">
        <v>1</v>
      </c>
      <c r="AW37" s="119">
        <v>1</v>
      </c>
      <c r="AX37" s="119">
        <v>1</v>
      </c>
      <c r="AY37" s="119">
        <v>1</v>
      </c>
      <c r="AZ37" s="119">
        <v>1</v>
      </c>
      <c r="BA37" s="119">
        <v>1</v>
      </c>
      <c r="BB37" s="119">
        <v>1</v>
      </c>
      <c r="BC37" s="119">
        <v>1</v>
      </c>
      <c r="BD37" s="119">
        <v>1</v>
      </c>
      <c r="BE37" s="119">
        <v>1</v>
      </c>
      <c r="BF37" s="119">
        <v>1</v>
      </c>
      <c r="BG37" s="119">
        <v>1</v>
      </c>
      <c r="BH37" s="119">
        <v>1</v>
      </c>
      <c r="BI37" s="119">
        <v>1</v>
      </c>
      <c r="BJ37" s="119">
        <v>1</v>
      </c>
      <c r="BK37" s="119">
        <v>1</v>
      </c>
      <c r="BL37" s="119">
        <v>1</v>
      </c>
      <c r="BM37" s="119">
        <v>1</v>
      </c>
      <c r="BN37" s="119">
        <v>1</v>
      </c>
      <c r="BO37" s="119">
        <v>1</v>
      </c>
      <c r="BP37" s="119">
        <v>1</v>
      </c>
      <c r="BQ37" s="119">
        <v>1</v>
      </c>
      <c r="BR37" s="119">
        <v>1</v>
      </c>
      <c r="BS37" s="119">
        <v>1</v>
      </c>
      <c r="BT37" s="119">
        <v>1</v>
      </c>
      <c r="BU37" s="119">
        <v>1</v>
      </c>
      <c r="BV37" s="119">
        <v>1</v>
      </c>
      <c r="BW37" s="119">
        <v>1</v>
      </c>
      <c r="BX37" s="119">
        <v>1</v>
      </c>
      <c r="BY37" s="119">
        <v>1</v>
      </c>
      <c r="BZ37" s="119">
        <v>1</v>
      </c>
      <c r="CA37" s="119">
        <v>1</v>
      </c>
      <c r="CB37" s="119">
        <v>1</v>
      </c>
      <c r="CC37" s="119">
        <v>1</v>
      </c>
      <c r="CD37" s="119">
        <v>1</v>
      </c>
      <c r="CE37" s="119">
        <v>1</v>
      </c>
      <c r="CF37" s="119">
        <v>1</v>
      </c>
      <c r="CG37" s="119">
        <v>1</v>
      </c>
      <c r="CH37" s="119">
        <v>1</v>
      </c>
      <c r="CI37" s="119">
        <v>1</v>
      </c>
      <c r="CJ37" s="119">
        <v>1</v>
      </c>
      <c r="CK37" s="119">
        <v>1</v>
      </c>
      <c r="CL37" s="119">
        <v>1</v>
      </c>
      <c r="CM37" s="119">
        <v>1</v>
      </c>
      <c r="CN37" s="119">
        <v>1</v>
      </c>
      <c r="CO37" s="119">
        <v>1</v>
      </c>
      <c r="CP37" s="119">
        <v>1</v>
      </c>
      <c r="CQ37" s="119">
        <v>1</v>
      </c>
    </row>
    <row r="38" spans="1:95" x14ac:dyDescent="0.3">
      <c r="A38" s="254"/>
      <c r="B38" s="59" t="s">
        <v>81</v>
      </c>
      <c r="C38" s="119">
        <v>1</v>
      </c>
      <c r="D38" s="119">
        <v>1</v>
      </c>
      <c r="E38" s="119">
        <v>1</v>
      </c>
      <c r="F38" s="119">
        <v>1</v>
      </c>
      <c r="G38" s="119">
        <v>1</v>
      </c>
      <c r="H38" s="119">
        <v>1</v>
      </c>
      <c r="I38" s="119">
        <v>1</v>
      </c>
      <c r="J38" s="119">
        <v>1</v>
      </c>
      <c r="K38" s="119">
        <v>1</v>
      </c>
      <c r="L38" s="119">
        <v>1</v>
      </c>
      <c r="M38" s="119">
        <v>1</v>
      </c>
      <c r="N38" s="119">
        <v>1</v>
      </c>
      <c r="O38" s="119">
        <v>1</v>
      </c>
      <c r="P38" s="119">
        <v>1</v>
      </c>
      <c r="Q38" s="119">
        <v>1</v>
      </c>
      <c r="R38" s="119">
        <v>1</v>
      </c>
      <c r="S38" s="119">
        <v>1</v>
      </c>
      <c r="T38" s="119">
        <v>1</v>
      </c>
      <c r="U38" s="119">
        <v>1</v>
      </c>
      <c r="V38" s="119">
        <v>1</v>
      </c>
      <c r="W38" s="119">
        <v>1</v>
      </c>
      <c r="X38" s="119">
        <v>1</v>
      </c>
      <c r="Y38" s="119">
        <v>1</v>
      </c>
      <c r="Z38" s="119">
        <v>1</v>
      </c>
      <c r="AA38" s="119">
        <v>1</v>
      </c>
      <c r="AB38" s="119">
        <v>1</v>
      </c>
      <c r="AC38" s="119">
        <v>1</v>
      </c>
      <c r="AD38" s="119">
        <v>1</v>
      </c>
      <c r="AE38" s="119">
        <v>1</v>
      </c>
      <c r="AF38" s="119">
        <v>1</v>
      </c>
      <c r="AG38" s="119">
        <v>1</v>
      </c>
      <c r="AH38" s="119">
        <v>1</v>
      </c>
      <c r="AI38" s="119">
        <v>1</v>
      </c>
      <c r="AJ38" s="119">
        <v>1</v>
      </c>
      <c r="AK38" s="119">
        <v>1</v>
      </c>
      <c r="AL38" s="119">
        <v>1</v>
      </c>
      <c r="AM38" s="119">
        <v>1</v>
      </c>
      <c r="AN38" s="119">
        <v>1</v>
      </c>
      <c r="AO38" s="119">
        <v>1</v>
      </c>
      <c r="AP38" s="119">
        <v>1</v>
      </c>
      <c r="AQ38" s="119">
        <v>1</v>
      </c>
      <c r="AR38" s="119">
        <v>1</v>
      </c>
      <c r="AS38" s="119">
        <v>1</v>
      </c>
      <c r="AT38" s="119">
        <v>1</v>
      </c>
      <c r="AU38" s="119">
        <v>1</v>
      </c>
      <c r="AV38" s="119">
        <v>1</v>
      </c>
      <c r="AW38" s="119">
        <v>1</v>
      </c>
      <c r="AX38" s="119">
        <v>1</v>
      </c>
      <c r="AY38" s="119">
        <v>1</v>
      </c>
      <c r="AZ38" s="119">
        <v>1</v>
      </c>
      <c r="BA38" s="119">
        <v>1</v>
      </c>
      <c r="BB38" s="119">
        <v>1</v>
      </c>
      <c r="BC38" s="119">
        <v>1</v>
      </c>
      <c r="BD38" s="119">
        <v>1</v>
      </c>
      <c r="BE38" s="119">
        <v>1</v>
      </c>
      <c r="BF38" s="119">
        <v>1</v>
      </c>
      <c r="BG38" s="119">
        <v>1</v>
      </c>
      <c r="BH38" s="119">
        <v>1</v>
      </c>
      <c r="BI38" s="119">
        <v>1</v>
      </c>
      <c r="BJ38" s="119">
        <v>1</v>
      </c>
      <c r="BK38" s="119">
        <v>1</v>
      </c>
      <c r="BL38" s="119">
        <v>1</v>
      </c>
      <c r="BM38" s="119">
        <v>1</v>
      </c>
      <c r="BN38" s="119">
        <v>1</v>
      </c>
      <c r="BO38" s="119">
        <v>1</v>
      </c>
      <c r="BP38" s="119">
        <v>1</v>
      </c>
      <c r="BQ38" s="119">
        <v>1</v>
      </c>
      <c r="BR38" s="119">
        <v>1</v>
      </c>
      <c r="BS38" s="119">
        <v>1</v>
      </c>
      <c r="BT38" s="119">
        <v>1</v>
      </c>
      <c r="BU38" s="119">
        <v>1</v>
      </c>
      <c r="BV38" s="119">
        <v>1</v>
      </c>
      <c r="BW38" s="119">
        <v>1</v>
      </c>
      <c r="BX38" s="119">
        <v>1</v>
      </c>
      <c r="BY38" s="119">
        <v>1</v>
      </c>
      <c r="BZ38" s="119">
        <v>1</v>
      </c>
      <c r="CA38" s="119">
        <v>1</v>
      </c>
      <c r="CB38" s="119">
        <v>1</v>
      </c>
      <c r="CC38" s="119">
        <v>1</v>
      </c>
      <c r="CD38" s="119">
        <v>1</v>
      </c>
      <c r="CE38" s="119">
        <v>1</v>
      </c>
      <c r="CF38" s="119">
        <v>1</v>
      </c>
      <c r="CG38" s="119">
        <v>1</v>
      </c>
      <c r="CH38" s="119">
        <v>1</v>
      </c>
      <c r="CI38" s="119">
        <v>1</v>
      </c>
      <c r="CJ38" s="119">
        <v>1</v>
      </c>
      <c r="CK38" s="119">
        <v>1</v>
      </c>
      <c r="CL38" s="119">
        <v>1</v>
      </c>
      <c r="CM38" s="119">
        <v>1</v>
      </c>
      <c r="CN38" s="119">
        <v>1</v>
      </c>
      <c r="CO38" s="119">
        <v>1</v>
      </c>
      <c r="CP38" s="119">
        <v>1</v>
      </c>
      <c r="CQ38" s="119">
        <v>1</v>
      </c>
    </row>
    <row r="39" spans="1:95" x14ac:dyDescent="0.3">
      <c r="A39" s="254"/>
      <c r="B39" s="59" t="s">
        <v>82</v>
      </c>
      <c r="C39" s="119">
        <v>0.92944414443737999</v>
      </c>
      <c r="D39" s="119">
        <v>0.97015495748554192</v>
      </c>
      <c r="E39" s="119">
        <v>1.06231791588025</v>
      </c>
      <c r="F39" s="119">
        <v>1.0172533515289</v>
      </c>
      <c r="G39" s="119">
        <v>0.97717762502531003</v>
      </c>
      <c r="H39" s="119">
        <v>1.0272669876489799</v>
      </c>
      <c r="I39" s="119">
        <v>1.0696299018444599</v>
      </c>
      <c r="J39" s="119">
        <v>0.96857506921766001</v>
      </c>
      <c r="K39" s="119">
        <v>0.97481227842015283</v>
      </c>
      <c r="L39" s="119">
        <v>0.95998567017588599</v>
      </c>
      <c r="M39" s="119">
        <v>0.98712810008621288</v>
      </c>
      <c r="N39" s="119">
        <v>1.0172293846698801</v>
      </c>
      <c r="O39" s="119">
        <v>0.97744216934092898</v>
      </c>
      <c r="P39" s="119">
        <v>0.98316758440582708</v>
      </c>
      <c r="Q39" s="119">
        <v>0.96872616325885297</v>
      </c>
      <c r="R39" s="119">
        <v>1.0594794214380301</v>
      </c>
      <c r="S39" s="119">
        <v>1.0257204771295401</v>
      </c>
      <c r="T39" s="119">
        <v>0.97117289474513302</v>
      </c>
      <c r="U39" s="119">
        <v>1.03398546449939</v>
      </c>
      <c r="V39" s="119">
        <v>1.0215546760130001</v>
      </c>
      <c r="W39" s="119">
        <v>1.0533274790229401</v>
      </c>
      <c r="X39" s="119">
        <v>1.0359487491563999</v>
      </c>
      <c r="Y39" s="119">
        <v>1.0135770175890799</v>
      </c>
      <c r="Z39" s="119">
        <v>1.0348977184246499</v>
      </c>
      <c r="AA39" s="119">
        <v>0.99671798723439298</v>
      </c>
      <c r="AB39" s="119">
        <v>0.98466694610591599</v>
      </c>
      <c r="AC39" s="119">
        <v>0.97293435467688405</v>
      </c>
      <c r="AD39" s="119">
        <v>1.0136392118750299</v>
      </c>
      <c r="AE39" s="119">
        <v>1.1153021328091699</v>
      </c>
      <c r="AF39" s="119">
        <v>1.03930945798161</v>
      </c>
      <c r="AG39" s="119">
        <v>1.0120145061221999</v>
      </c>
      <c r="AH39" s="119">
        <v>1.0422865522720599</v>
      </c>
      <c r="AI39" s="119">
        <v>1.0365845565774801</v>
      </c>
      <c r="AJ39" s="119">
        <v>1.0591187077186801</v>
      </c>
      <c r="AK39" s="119">
        <v>1.0380656947826801</v>
      </c>
      <c r="AL39" s="119">
        <v>0.86294322808123403</v>
      </c>
      <c r="AM39" s="119">
        <v>1.0420629899540801</v>
      </c>
      <c r="AN39" s="119">
        <v>0.92666058359044012</v>
      </c>
      <c r="AO39" s="119">
        <v>1.0274154338430199</v>
      </c>
      <c r="AP39" s="119">
        <v>1.0592223808799801</v>
      </c>
      <c r="AQ39" s="119">
        <v>1.0618346447913201</v>
      </c>
      <c r="AR39" s="119">
        <v>1.04120925032629</v>
      </c>
      <c r="AS39" s="119">
        <v>1.0437618368716499</v>
      </c>
      <c r="AT39" s="119">
        <v>1.0383782942097699</v>
      </c>
      <c r="AU39" s="119">
        <v>1.0538564976140601</v>
      </c>
      <c r="AV39" s="119">
        <v>1.0551270522552101</v>
      </c>
      <c r="AW39" s="119">
        <v>1.0708219071969201</v>
      </c>
      <c r="AX39" s="119">
        <v>1.03097539525753</v>
      </c>
      <c r="AY39" s="119">
        <v>1.10715998973158</v>
      </c>
      <c r="AZ39" s="119">
        <v>1.09715646452453</v>
      </c>
      <c r="BA39" s="119">
        <v>1.0762832683685599</v>
      </c>
      <c r="BB39" s="119">
        <v>1.0369155011910201</v>
      </c>
      <c r="BC39" s="119">
        <v>1.02586411321467</v>
      </c>
      <c r="BD39" s="119">
        <v>1.1138710818958999</v>
      </c>
      <c r="BE39" s="119">
        <v>1.0633081960766999</v>
      </c>
      <c r="BF39" s="119">
        <v>1.03313107930543</v>
      </c>
      <c r="BG39" s="119">
        <v>1.0704903941586199</v>
      </c>
      <c r="BH39" s="119">
        <v>1.10723638564511</v>
      </c>
      <c r="BI39" s="119">
        <v>1.0672263718983499</v>
      </c>
      <c r="BJ39" s="119">
        <v>1.0630502255894601</v>
      </c>
      <c r="BK39" s="119">
        <v>1.10453226065537</v>
      </c>
      <c r="BL39" s="119">
        <v>1.08036957533695</v>
      </c>
      <c r="BM39" s="119">
        <v>1.1330829134047899</v>
      </c>
      <c r="BN39" s="119">
        <v>0.99233783976527701</v>
      </c>
      <c r="BO39" s="119">
        <v>0.95004590962871294</v>
      </c>
      <c r="BP39" s="119">
        <v>1.0737733159963501</v>
      </c>
      <c r="BQ39" s="119">
        <v>1.11355836442891</v>
      </c>
      <c r="BR39" s="119">
        <v>1.03939848772552</v>
      </c>
      <c r="BS39" s="119">
        <v>1.0899937447794901</v>
      </c>
      <c r="BT39" s="119">
        <v>0.98739576078794999</v>
      </c>
      <c r="BU39" s="119">
        <v>1.07249759831532</v>
      </c>
      <c r="BV39" s="119">
        <v>1.0352146267265101</v>
      </c>
      <c r="BW39" s="119">
        <v>1.1294186670448301</v>
      </c>
      <c r="BX39" s="119">
        <v>1.0278968555379799</v>
      </c>
      <c r="BY39" s="119">
        <v>1.0004783529583401</v>
      </c>
      <c r="BZ39" s="119">
        <v>1.0174226608766299</v>
      </c>
      <c r="CA39" s="119">
        <v>1.0715280715192199</v>
      </c>
      <c r="CB39" s="119">
        <v>1.07048412947004</v>
      </c>
      <c r="CC39" s="119">
        <v>1.0570230404443299</v>
      </c>
      <c r="CD39" s="119">
        <v>0.97124452126881788</v>
      </c>
      <c r="CE39" s="119">
        <v>0.97670085303815812</v>
      </c>
      <c r="CF39" s="119">
        <v>0.99107663973649385</v>
      </c>
      <c r="CG39" s="119">
        <v>1.03153080397551</v>
      </c>
      <c r="CH39" s="119">
        <v>0.98368077335740012</v>
      </c>
      <c r="CI39" s="119">
        <v>1.08171023103919</v>
      </c>
      <c r="CJ39" s="119">
        <v>0.97879953800068498</v>
      </c>
      <c r="CK39" s="119">
        <v>0.96246227328496803</v>
      </c>
      <c r="CL39" s="119">
        <v>1.1255001496121899</v>
      </c>
      <c r="CM39" s="119">
        <v>1.0250489209001501</v>
      </c>
      <c r="CN39" s="119">
        <v>0.95408787041436893</v>
      </c>
      <c r="CO39" s="119">
        <v>0.94092072354462886</v>
      </c>
      <c r="CP39" s="119">
        <v>1.0182425993072399</v>
      </c>
      <c r="CQ39" s="119">
        <v>1.0744469269591701</v>
      </c>
    </row>
    <row r="40" spans="1:95" x14ac:dyDescent="0.3">
      <c r="A40" s="254"/>
      <c r="B40" s="59" t="s">
        <v>83</v>
      </c>
      <c r="C40" s="119">
        <v>1</v>
      </c>
      <c r="D40" s="119">
        <v>1</v>
      </c>
      <c r="E40" s="119">
        <v>1</v>
      </c>
      <c r="F40" s="119">
        <v>1</v>
      </c>
      <c r="G40" s="119">
        <v>1</v>
      </c>
      <c r="H40" s="119">
        <v>1</v>
      </c>
      <c r="I40" s="119">
        <v>1</v>
      </c>
      <c r="J40" s="119">
        <v>1</v>
      </c>
      <c r="K40" s="119">
        <v>1</v>
      </c>
      <c r="L40" s="119">
        <v>1</v>
      </c>
      <c r="M40" s="119">
        <v>1</v>
      </c>
      <c r="N40" s="119">
        <v>1</v>
      </c>
      <c r="O40" s="119">
        <v>1</v>
      </c>
      <c r="P40" s="119">
        <v>1</v>
      </c>
      <c r="Q40" s="119">
        <v>1</v>
      </c>
      <c r="R40" s="119">
        <v>1</v>
      </c>
      <c r="S40" s="119">
        <v>1</v>
      </c>
      <c r="T40" s="119">
        <v>1</v>
      </c>
      <c r="U40" s="119">
        <v>1</v>
      </c>
      <c r="V40" s="119">
        <v>1</v>
      </c>
      <c r="W40" s="119">
        <v>1</v>
      </c>
      <c r="X40" s="119">
        <v>1</v>
      </c>
      <c r="Y40" s="119">
        <v>1</v>
      </c>
      <c r="Z40" s="119">
        <v>1</v>
      </c>
      <c r="AA40" s="119">
        <v>1</v>
      </c>
      <c r="AB40" s="119">
        <v>1</v>
      </c>
      <c r="AC40" s="119">
        <v>1</v>
      </c>
      <c r="AD40" s="119">
        <v>1</v>
      </c>
      <c r="AE40" s="119">
        <v>1</v>
      </c>
      <c r="AF40" s="119">
        <v>1</v>
      </c>
      <c r="AG40" s="119">
        <v>1</v>
      </c>
      <c r="AH40" s="119">
        <v>1</v>
      </c>
      <c r="AI40" s="119">
        <v>1</v>
      </c>
      <c r="AJ40" s="119">
        <v>1</v>
      </c>
      <c r="AK40" s="119">
        <v>1</v>
      </c>
      <c r="AL40" s="119">
        <v>1</v>
      </c>
      <c r="AM40" s="119">
        <v>1</v>
      </c>
      <c r="AN40" s="119">
        <v>1</v>
      </c>
      <c r="AO40" s="119">
        <v>1</v>
      </c>
      <c r="AP40" s="119">
        <v>1</v>
      </c>
      <c r="AQ40" s="119">
        <v>1</v>
      </c>
      <c r="AR40" s="119">
        <v>1</v>
      </c>
      <c r="AS40" s="119">
        <v>1</v>
      </c>
      <c r="AT40" s="119">
        <v>1</v>
      </c>
      <c r="AU40" s="119">
        <v>1</v>
      </c>
      <c r="AV40" s="119">
        <v>1</v>
      </c>
      <c r="AW40" s="119">
        <v>1</v>
      </c>
      <c r="AX40" s="119">
        <v>1</v>
      </c>
      <c r="AY40" s="119">
        <v>1</v>
      </c>
      <c r="AZ40" s="119">
        <v>1</v>
      </c>
      <c r="BA40" s="119">
        <v>1</v>
      </c>
      <c r="BB40" s="119">
        <v>1</v>
      </c>
      <c r="BC40" s="119">
        <v>1</v>
      </c>
      <c r="BD40" s="119">
        <v>1</v>
      </c>
      <c r="BE40" s="119">
        <v>1</v>
      </c>
      <c r="BF40" s="119">
        <v>1</v>
      </c>
      <c r="BG40" s="119">
        <v>1</v>
      </c>
      <c r="BH40" s="119">
        <v>1</v>
      </c>
      <c r="BI40" s="119">
        <v>1</v>
      </c>
      <c r="BJ40" s="119">
        <v>1</v>
      </c>
      <c r="BK40" s="119">
        <v>1</v>
      </c>
      <c r="BL40" s="119">
        <v>1</v>
      </c>
      <c r="BM40" s="119">
        <v>1</v>
      </c>
      <c r="BN40" s="119">
        <v>1</v>
      </c>
      <c r="BO40" s="119">
        <v>1</v>
      </c>
      <c r="BP40" s="119">
        <v>1</v>
      </c>
      <c r="BQ40" s="119">
        <v>1</v>
      </c>
      <c r="BR40" s="119">
        <v>1</v>
      </c>
      <c r="BS40" s="119">
        <v>1</v>
      </c>
      <c r="BT40" s="119">
        <v>1</v>
      </c>
      <c r="BU40" s="119">
        <v>1</v>
      </c>
      <c r="BV40" s="119">
        <v>1</v>
      </c>
      <c r="BW40" s="119">
        <v>1</v>
      </c>
      <c r="BX40" s="119">
        <v>1</v>
      </c>
      <c r="BY40" s="119">
        <v>1</v>
      </c>
      <c r="BZ40" s="119">
        <v>1</v>
      </c>
      <c r="CA40" s="119">
        <v>1</v>
      </c>
      <c r="CB40" s="119">
        <v>1</v>
      </c>
      <c r="CC40" s="119">
        <v>1</v>
      </c>
      <c r="CD40" s="119">
        <v>1</v>
      </c>
      <c r="CE40" s="119">
        <v>1</v>
      </c>
      <c r="CF40" s="119">
        <v>1</v>
      </c>
      <c r="CG40" s="119">
        <v>1</v>
      </c>
      <c r="CH40" s="119">
        <v>1</v>
      </c>
      <c r="CI40" s="119">
        <v>1</v>
      </c>
      <c r="CJ40" s="119">
        <v>1</v>
      </c>
      <c r="CK40" s="119">
        <v>1</v>
      </c>
      <c r="CL40" s="119">
        <v>1</v>
      </c>
      <c r="CM40" s="119">
        <v>1</v>
      </c>
      <c r="CN40" s="119">
        <v>1</v>
      </c>
      <c r="CO40" s="119">
        <v>1</v>
      </c>
      <c r="CP40" s="119">
        <v>1</v>
      </c>
      <c r="CQ40" s="119">
        <v>1</v>
      </c>
    </row>
    <row r="41" spans="1:95" x14ac:dyDescent="0.3">
      <c r="A41" s="255"/>
      <c r="B41" s="59" t="s">
        <v>84</v>
      </c>
      <c r="C41" s="119">
        <v>1</v>
      </c>
      <c r="D41" s="119">
        <v>1</v>
      </c>
      <c r="E41" s="119">
        <v>1</v>
      </c>
      <c r="F41" s="119">
        <v>1</v>
      </c>
      <c r="G41" s="119">
        <v>1</v>
      </c>
      <c r="H41" s="119">
        <v>1</v>
      </c>
      <c r="I41" s="119">
        <v>1</v>
      </c>
      <c r="J41" s="119">
        <v>1</v>
      </c>
      <c r="K41" s="119">
        <v>1</v>
      </c>
      <c r="L41" s="119">
        <v>1</v>
      </c>
      <c r="M41" s="119">
        <v>1</v>
      </c>
      <c r="N41" s="119">
        <v>1</v>
      </c>
      <c r="O41" s="119">
        <v>1</v>
      </c>
      <c r="P41" s="119">
        <v>1</v>
      </c>
      <c r="Q41" s="119">
        <v>1</v>
      </c>
      <c r="R41" s="119">
        <v>1</v>
      </c>
      <c r="S41" s="119">
        <v>1</v>
      </c>
      <c r="T41" s="119">
        <v>1</v>
      </c>
      <c r="U41" s="119">
        <v>1</v>
      </c>
      <c r="V41" s="119">
        <v>1</v>
      </c>
      <c r="W41" s="119">
        <v>1</v>
      </c>
      <c r="X41" s="119">
        <v>1</v>
      </c>
      <c r="Y41" s="119">
        <v>1</v>
      </c>
      <c r="Z41" s="119">
        <v>1</v>
      </c>
      <c r="AA41" s="119">
        <v>1</v>
      </c>
      <c r="AB41" s="119">
        <v>1</v>
      </c>
      <c r="AC41" s="119">
        <v>1</v>
      </c>
      <c r="AD41" s="119">
        <v>1</v>
      </c>
      <c r="AE41" s="119">
        <v>1</v>
      </c>
      <c r="AF41" s="119">
        <v>1</v>
      </c>
      <c r="AG41" s="119">
        <v>1</v>
      </c>
      <c r="AH41" s="119">
        <v>1</v>
      </c>
      <c r="AI41" s="119">
        <v>1</v>
      </c>
      <c r="AJ41" s="119">
        <v>1</v>
      </c>
      <c r="AK41" s="119">
        <v>1</v>
      </c>
      <c r="AL41" s="119">
        <v>1</v>
      </c>
      <c r="AM41" s="119">
        <v>1</v>
      </c>
      <c r="AN41" s="119">
        <v>1</v>
      </c>
      <c r="AO41" s="119">
        <v>1</v>
      </c>
      <c r="AP41" s="119">
        <v>1</v>
      </c>
      <c r="AQ41" s="119">
        <v>1</v>
      </c>
      <c r="AR41" s="119">
        <v>1</v>
      </c>
      <c r="AS41" s="119">
        <v>1</v>
      </c>
      <c r="AT41" s="119">
        <v>1</v>
      </c>
      <c r="AU41" s="119">
        <v>1</v>
      </c>
      <c r="AV41" s="119">
        <v>1</v>
      </c>
      <c r="AW41" s="119">
        <v>1</v>
      </c>
      <c r="AX41" s="119">
        <v>1</v>
      </c>
      <c r="AY41" s="119">
        <v>1</v>
      </c>
      <c r="AZ41" s="119">
        <v>1</v>
      </c>
      <c r="BA41" s="119">
        <v>1</v>
      </c>
      <c r="BB41" s="119">
        <v>1</v>
      </c>
      <c r="BC41" s="119">
        <v>1</v>
      </c>
      <c r="BD41" s="119">
        <v>1</v>
      </c>
      <c r="BE41" s="119">
        <v>1</v>
      </c>
      <c r="BF41" s="119">
        <v>1</v>
      </c>
      <c r="BG41" s="119">
        <v>1</v>
      </c>
      <c r="BH41" s="119">
        <v>1</v>
      </c>
      <c r="BI41" s="119">
        <v>1</v>
      </c>
      <c r="BJ41" s="119">
        <v>1</v>
      </c>
      <c r="BK41" s="119">
        <v>1</v>
      </c>
      <c r="BL41" s="119">
        <v>1</v>
      </c>
      <c r="BM41" s="119">
        <v>1</v>
      </c>
      <c r="BN41" s="119">
        <v>1</v>
      </c>
      <c r="BO41" s="119">
        <v>1</v>
      </c>
      <c r="BP41" s="119">
        <v>1</v>
      </c>
      <c r="BQ41" s="119">
        <v>1</v>
      </c>
      <c r="BR41" s="119">
        <v>1</v>
      </c>
      <c r="BS41" s="119">
        <v>1</v>
      </c>
      <c r="BT41" s="119">
        <v>1</v>
      </c>
      <c r="BU41" s="119">
        <v>1</v>
      </c>
      <c r="BV41" s="119">
        <v>1</v>
      </c>
      <c r="BW41" s="119">
        <v>1</v>
      </c>
      <c r="BX41" s="119">
        <v>1</v>
      </c>
      <c r="BY41" s="119">
        <v>1</v>
      </c>
      <c r="BZ41" s="119">
        <v>1</v>
      </c>
      <c r="CA41" s="119">
        <v>1</v>
      </c>
      <c r="CB41" s="119">
        <v>1</v>
      </c>
      <c r="CC41" s="119">
        <v>1</v>
      </c>
      <c r="CD41" s="119">
        <v>1</v>
      </c>
      <c r="CE41" s="119">
        <v>1</v>
      </c>
      <c r="CF41" s="119">
        <v>1</v>
      </c>
      <c r="CG41" s="119">
        <v>1</v>
      </c>
      <c r="CH41" s="119">
        <v>1</v>
      </c>
      <c r="CI41" s="119">
        <v>1</v>
      </c>
      <c r="CJ41" s="119">
        <v>1</v>
      </c>
      <c r="CK41" s="119">
        <v>1</v>
      </c>
      <c r="CL41" s="119">
        <v>1</v>
      </c>
      <c r="CM41" s="119">
        <v>1</v>
      </c>
      <c r="CN41" s="119">
        <v>1</v>
      </c>
      <c r="CO41" s="119">
        <v>1</v>
      </c>
      <c r="CP41" s="119">
        <v>1</v>
      </c>
      <c r="CQ41" s="119">
        <v>1</v>
      </c>
    </row>
    <row r="42" spans="1:95" x14ac:dyDescent="0.3">
      <c r="A42" s="253" t="s">
        <v>14</v>
      </c>
      <c r="B42" s="59" t="s">
        <v>72</v>
      </c>
      <c r="C42" s="119">
        <v>1.0972251215485054</v>
      </c>
      <c r="D42" s="119">
        <v>1.0319827981409273</v>
      </c>
      <c r="E42" s="119">
        <v>0.97702184191079733</v>
      </c>
      <c r="F42" s="119">
        <v>0.91451892371917354</v>
      </c>
      <c r="G42" s="119">
        <v>0.94027044449766806</v>
      </c>
      <c r="H42" s="119">
        <v>0.98731403614188085</v>
      </c>
      <c r="I42" s="119">
        <v>1.0321226269387489</v>
      </c>
      <c r="J42" s="119">
        <v>0.97665474921898243</v>
      </c>
      <c r="K42" s="119">
        <v>0.96179753352047681</v>
      </c>
      <c r="L42" s="119">
        <v>0.90536239054642431</v>
      </c>
      <c r="M42" s="119">
        <v>1.0097102066060599</v>
      </c>
      <c r="N42" s="119">
        <v>1.0932915247380723</v>
      </c>
      <c r="O42" s="119">
        <v>0.99098129055785311</v>
      </c>
      <c r="P42" s="119">
        <v>1.0238009180034877</v>
      </c>
      <c r="Q42" s="119">
        <v>0.98123979156018093</v>
      </c>
      <c r="R42" s="119">
        <v>1.1274448894246059</v>
      </c>
      <c r="S42" s="119">
        <v>0.98735059710139084</v>
      </c>
      <c r="T42" s="119">
        <v>0.93206102509459066</v>
      </c>
      <c r="U42" s="119">
        <v>0.91508529819054441</v>
      </c>
      <c r="V42" s="119">
        <v>1.0005291536579202</v>
      </c>
      <c r="W42" s="119">
        <v>1.0216159398561191</v>
      </c>
      <c r="X42" s="119">
        <v>0.96834585228095382</v>
      </c>
      <c r="Y42" s="119">
        <v>0.99358764849847492</v>
      </c>
      <c r="Z42" s="119">
        <v>0.93352974018571766</v>
      </c>
      <c r="AA42" s="119">
        <v>0.99662956818128201</v>
      </c>
      <c r="AB42" s="119">
        <v>1.0037593457585348</v>
      </c>
      <c r="AC42" s="119">
        <v>1.069035720642679</v>
      </c>
      <c r="AD42" s="119">
        <v>1.0465347884726353</v>
      </c>
      <c r="AE42" s="119">
        <v>0.95207617752144102</v>
      </c>
      <c r="AF42" s="119">
        <v>0.94501269066002824</v>
      </c>
      <c r="AG42" s="119">
        <v>0.91862628484443476</v>
      </c>
      <c r="AH42" s="119">
        <v>1.0047988107727077</v>
      </c>
      <c r="AI42" s="119">
        <v>1.1450640542960724</v>
      </c>
      <c r="AJ42" s="119">
        <v>1.0205374615619593</v>
      </c>
      <c r="AK42" s="119">
        <v>0.95620972722492759</v>
      </c>
      <c r="AL42" s="119">
        <v>1.042461854662954</v>
      </c>
      <c r="AM42" s="119">
        <v>0.9966547582523787</v>
      </c>
      <c r="AN42" s="119">
        <v>0.93184248544577719</v>
      </c>
      <c r="AO42" s="119">
        <v>0.94240405749519052</v>
      </c>
      <c r="AP42" s="119">
        <v>1.1234208812367181</v>
      </c>
      <c r="AQ42" s="119">
        <v>0.97583267862263645</v>
      </c>
      <c r="AR42" s="119">
        <v>0.94328734013004667</v>
      </c>
      <c r="AS42" s="119">
        <v>1.0098077448550109</v>
      </c>
      <c r="AT42" s="119">
        <v>1.0592611655626321</v>
      </c>
      <c r="AU42" s="119">
        <v>0.93860660875449198</v>
      </c>
      <c r="AV42" s="119">
        <v>0.90348783232309782</v>
      </c>
      <c r="AW42" s="119">
        <v>1.0035325405421616</v>
      </c>
      <c r="AX42" s="119">
        <v>1.1545964980576395</v>
      </c>
      <c r="AY42" s="119">
        <v>0.94829959059679481</v>
      </c>
      <c r="AZ42" s="119">
        <v>0.89623170007279152</v>
      </c>
      <c r="BA42" s="119">
        <v>0.94651384398262528</v>
      </c>
      <c r="BB42" s="119">
        <v>1.1515334965842003</v>
      </c>
      <c r="BC42" s="119">
        <v>0.92047955593101782</v>
      </c>
      <c r="BD42" s="119">
        <v>0.97771563184982069</v>
      </c>
      <c r="BE42" s="119">
        <v>0.90320355406426056</v>
      </c>
      <c r="BF42" s="119">
        <v>1.0730013823341893</v>
      </c>
      <c r="BG42" s="119">
        <v>1.0206011807810007</v>
      </c>
      <c r="BH42" s="119">
        <v>0.94758082505611074</v>
      </c>
      <c r="BI42" s="119">
        <v>0.93371717471586035</v>
      </c>
      <c r="BJ42" s="119">
        <v>0.976909376222451</v>
      </c>
      <c r="BK42" s="119">
        <v>0.92454555413248085</v>
      </c>
      <c r="BL42" s="119">
        <v>1.0135939103383622</v>
      </c>
      <c r="BM42" s="119">
        <v>0.95913908214074772</v>
      </c>
      <c r="BN42" s="119">
        <v>0.95521208274823488</v>
      </c>
      <c r="BO42" s="119">
        <v>1.0521581685034131</v>
      </c>
      <c r="BP42" s="119">
        <v>0.92375485828335724</v>
      </c>
      <c r="BQ42" s="119">
        <v>0.88728734994320502</v>
      </c>
      <c r="BR42" s="119">
        <v>1.1064944290742491</v>
      </c>
      <c r="BS42" s="119">
        <v>0.95876764849580387</v>
      </c>
      <c r="BT42" s="119">
        <v>0.91989386426404662</v>
      </c>
      <c r="BU42" s="119">
        <v>0.9727506156863075</v>
      </c>
      <c r="BV42" s="119">
        <v>0.93573791272736073</v>
      </c>
      <c r="BW42" s="119">
        <v>0.89377056286111978</v>
      </c>
      <c r="BX42" s="119">
        <v>0.88505460976602168</v>
      </c>
      <c r="BY42" s="119">
        <v>0.96125042357569135</v>
      </c>
      <c r="BZ42" s="119">
        <v>0.94042175076157786</v>
      </c>
      <c r="CA42" s="119">
        <v>0.9119363133211521</v>
      </c>
      <c r="CB42" s="119">
        <v>1.0416149268180048</v>
      </c>
      <c r="CC42" s="119">
        <v>0.90871181488400177</v>
      </c>
      <c r="CD42" s="119">
        <v>1.0669895231583888</v>
      </c>
      <c r="CE42" s="119">
        <v>1.1561902954917262</v>
      </c>
      <c r="CF42" s="119">
        <v>0.91939429485545665</v>
      </c>
      <c r="CG42" s="119">
        <v>0.95611652355205301</v>
      </c>
      <c r="CH42" s="119">
        <v>1.1675367936793044</v>
      </c>
      <c r="CI42" s="119">
        <v>0.91502571527038246</v>
      </c>
      <c r="CJ42" s="119">
        <v>0.95034707368529614</v>
      </c>
      <c r="CK42" s="119">
        <v>1.1345915683270262</v>
      </c>
      <c r="CL42" s="119">
        <v>0.94348734675207402</v>
      </c>
      <c r="CM42" s="119">
        <v>0.87935132969315166</v>
      </c>
      <c r="CN42" s="119">
        <v>0.97613506454567422</v>
      </c>
      <c r="CO42" s="119">
        <v>1.1356560550923336</v>
      </c>
      <c r="CP42" s="119">
        <v>0.92939976382670275</v>
      </c>
      <c r="CQ42" s="119">
        <v>0.90142663622579278</v>
      </c>
    </row>
    <row r="43" spans="1:95" x14ac:dyDescent="0.3">
      <c r="A43" s="254"/>
      <c r="B43" s="59" t="s">
        <v>73</v>
      </c>
      <c r="C43" s="119">
        <v>0.99248255595606971</v>
      </c>
      <c r="D43" s="119">
        <v>1.0525122961094218</v>
      </c>
      <c r="E43" s="119">
        <v>1.0223930658569309</v>
      </c>
      <c r="F43" s="119">
        <v>0.96359397557216342</v>
      </c>
      <c r="G43" s="119">
        <v>0.98109882787326619</v>
      </c>
      <c r="H43" s="119">
        <v>1.0083319561644817</v>
      </c>
      <c r="I43" s="119">
        <v>1.0064107026403251</v>
      </c>
      <c r="J43" s="119">
        <v>1.0125348243930543</v>
      </c>
      <c r="K43" s="119">
        <v>0.98856260418704267</v>
      </c>
      <c r="L43" s="119">
        <v>0.9730534659039175</v>
      </c>
      <c r="M43" s="119">
        <v>0.98326532202725325</v>
      </c>
      <c r="N43" s="119">
        <v>1.0142364041086374</v>
      </c>
      <c r="O43" s="119">
        <v>1.0124306490474431</v>
      </c>
      <c r="P43" s="119">
        <v>1.0001546889171615</v>
      </c>
      <c r="Q43" s="119">
        <v>0.9995568132195769</v>
      </c>
      <c r="R43" s="119">
        <v>1.0256823009505054</v>
      </c>
      <c r="S43" s="119">
        <v>1.0055923132387359</v>
      </c>
      <c r="T43" s="119">
        <v>0.99492972555005466</v>
      </c>
      <c r="U43" s="119">
        <v>0.98014353877721272</v>
      </c>
      <c r="V43" s="119">
        <v>1.0191146774929301</v>
      </c>
      <c r="W43" s="119">
        <v>1.0192922703862342</v>
      </c>
      <c r="X43" s="119">
        <v>1.0063872443819017</v>
      </c>
      <c r="Y43" s="119">
        <v>1.0162797317245875</v>
      </c>
      <c r="Z43" s="119">
        <v>0.99957513189602043</v>
      </c>
      <c r="AA43" s="119">
        <v>0.9999212598215812</v>
      </c>
      <c r="AB43" s="119">
        <v>1.0231955058455249</v>
      </c>
      <c r="AC43" s="119">
        <v>1.018026403208292</v>
      </c>
      <c r="AD43" s="119">
        <v>1.0079706692454702</v>
      </c>
      <c r="AE43" s="119">
        <v>1.0123019344039323</v>
      </c>
      <c r="AF43" s="119">
        <v>0.98660282224080664</v>
      </c>
      <c r="AG43" s="119">
        <v>0.98458927357726256</v>
      </c>
      <c r="AH43" s="119">
        <v>0.99264927494744115</v>
      </c>
      <c r="AI43" s="119">
        <v>1.0084708914070053</v>
      </c>
      <c r="AJ43" s="119">
        <v>1.0176779823547368</v>
      </c>
      <c r="AK43" s="119">
        <v>1.0101856564884779</v>
      </c>
      <c r="AL43" s="119">
        <v>0.99272963801162195</v>
      </c>
      <c r="AM43" s="119">
        <v>1.0217650844573067</v>
      </c>
      <c r="AN43" s="119">
        <v>0.99915126070342397</v>
      </c>
      <c r="AO43" s="119">
        <v>0.97026777337495362</v>
      </c>
      <c r="AP43" s="119">
        <v>1.0278688215741891</v>
      </c>
      <c r="AQ43" s="119">
        <v>1.002188891964868</v>
      </c>
      <c r="AR43" s="119">
        <v>1.005448979992144</v>
      </c>
      <c r="AS43" s="119">
        <v>1.0033690302916181</v>
      </c>
      <c r="AT43" s="119">
        <v>1.0237440487929379</v>
      </c>
      <c r="AU43" s="119">
        <v>1.0075899906818042</v>
      </c>
      <c r="AV43" s="119">
        <v>0.97888408853972986</v>
      </c>
      <c r="AW43" s="119">
        <v>1.0012252747936456</v>
      </c>
      <c r="AX43" s="119">
        <v>1.0288215524539555</v>
      </c>
      <c r="AY43" s="119">
        <v>1.016725481163012</v>
      </c>
      <c r="AZ43" s="119">
        <v>0.96232469819812183</v>
      </c>
      <c r="BA43" s="119">
        <v>0.97974099750365928</v>
      </c>
      <c r="BB43" s="119">
        <v>1.028072808902885</v>
      </c>
      <c r="BC43" s="119">
        <v>1.0065490502937662</v>
      </c>
      <c r="BD43" s="119">
        <v>0.99325644094048282</v>
      </c>
      <c r="BE43" s="119">
        <v>0.99199647253038381</v>
      </c>
      <c r="BF43" s="119">
        <v>1.0142269081469171</v>
      </c>
      <c r="BG43" s="119">
        <v>1.0175772032720698</v>
      </c>
      <c r="BH43" s="119">
        <v>1.0370709772498719</v>
      </c>
      <c r="BI43" s="119">
        <v>1.01499071719404</v>
      </c>
      <c r="BJ43" s="119">
        <v>1.0186138460677716</v>
      </c>
      <c r="BK43" s="119">
        <v>1.0160663772052403</v>
      </c>
      <c r="BL43" s="119">
        <v>1.0147481468933954</v>
      </c>
      <c r="BM43" s="119">
        <v>1.0148921740832648</v>
      </c>
      <c r="BN43" s="119">
        <v>0.98618556719141659</v>
      </c>
      <c r="BO43" s="119">
        <v>1.02701823868332</v>
      </c>
      <c r="BP43" s="119">
        <v>1.007086302985075</v>
      </c>
      <c r="BQ43" s="119">
        <v>0.97733166429898266</v>
      </c>
      <c r="BR43" s="119">
        <v>1.0044111752286968</v>
      </c>
      <c r="BS43" s="119">
        <v>1.0298123171449096</v>
      </c>
      <c r="BT43" s="119">
        <v>0.99368240657133211</v>
      </c>
      <c r="BU43" s="119">
        <v>1.0333588345288365</v>
      </c>
      <c r="BV43" s="119">
        <v>0.99682431966180263</v>
      </c>
      <c r="BW43" s="119">
        <v>0.98728171006880427</v>
      </c>
      <c r="BX43" s="119">
        <v>0.98919406881043292</v>
      </c>
      <c r="BY43" s="119">
        <v>1.0085823410689096</v>
      </c>
      <c r="BZ43" s="119">
        <v>1.0200297257607938</v>
      </c>
      <c r="CA43" s="119">
        <v>0.99973052725644751</v>
      </c>
      <c r="CB43" s="119">
        <v>1.0176997616313948</v>
      </c>
      <c r="CC43" s="119">
        <v>1.0113655331895537</v>
      </c>
      <c r="CD43" s="119">
        <v>1.0078577586392365</v>
      </c>
      <c r="CE43" s="119">
        <v>1.0308776841727461</v>
      </c>
      <c r="CF43" s="119">
        <v>1.0224061109606897</v>
      </c>
      <c r="CG43" s="119">
        <v>0.97613928009306505</v>
      </c>
      <c r="CH43" s="119">
        <v>1.0400314164434805</v>
      </c>
      <c r="CI43" s="119">
        <v>0.99725393357841019</v>
      </c>
      <c r="CJ43" s="119">
        <v>0.98412328404781768</v>
      </c>
      <c r="CK43" s="119">
        <v>1.023156438159033</v>
      </c>
      <c r="CL43" s="119">
        <v>1.0220765229662294</v>
      </c>
      <c r="CM43" s="119">
        <v>0.9724278533065277</v>
      </c>
      <c r="CN43" s="119">
        <v>0.9966755084818183</v>
      </c>
      <c r="CO43" s="119">
        <v>1.0277382889998188</v>
      </c>
      <c r="CP43" s="119">
        <v>1.0332922802815805</v>
      </c>
      <c r="CQ43" s="119">
        <v>0.99048079998004057</v>
      </c>
    </row>
    <row r="44" spans="1:95" x14ac:dyDescent="0.3">
      <c r="A44" s="254"/>
      <c r="B44" s="59" t="s">
        <v>74</v>
      </c>
      <c r="C44" s="119">
        <v>1.0618971384608289</v>
      </c>
      <c r="D44" s="119">
        <v>0.99389647355573241</v>
      </c>
      <c r="E44" s="119">
        <v>0.94839300062165599</v>
      </c>
      <c r="F44" s="119">
        <v>0.93403753719475546</v>
      </c>
      <c r="G44" s="119">
        <v>0.98063748425749098</v>
      </c>
      <c r="H44" s="119">
        <v>0.98519521589060988</v>
      </c>
      <c r="I44" s="119">
        <v>0.94218549485599257</v>
      </c>
      <c r="J44" s="119">
        <v>0.91241262312004012</v>
      </c>
      <c r="K44" s="119">
        <v>1</v>
      </c>
      <c r="L44" s="119">
        <v>1</v>
      </c>
      <c r="M44" s="119">
        <v>1</v>
      </c>
      <c r="N44" s="119">
        <v>1</v>
      </c>
      <c r="O44" s="119">
        <v>1</v>
      </c>
      <c r="P44" s="119">
        <v>1</v>
      </c>
      <c r="Q44" s="119">
        <v>1</v>
      </c>
      <c r="R44" s="119">
        <v>1</v>
      </c>
      <c r="S44" s="119">
        <v>1</v>
      </c>
      <c r="T44" s="119">
        <v>1</v>
      </c>
      <c r="U44" s="119">
        <v>1</v>
      </c>
      <c r="V44" s="119">
        <v>1</v>
      </c>
      <c r="W44" s="119">
        <v>1</v>
      </c>
      <c r="X44" s="119">
        <v>1</v>
      </c>
      <c r="Y44" s="119">
        <v>1</v>
      </c>
      <c r="Z44" s="119">
        <v>1</v>
      </c>
      <c r="AA44" s="119">
        <v>1</v>
      </c>
      <c r="AB44" s="119">
        <v>1</v>
      </c>
      <c r="AC44" s="119">
        <v>1</v>
      </c>
      <c r="AD44" s="119">
        <v>1</v>
      </c>
      <c r="AE44" s="119">
        <v>1</v>
      </c>
      <c r="AF44" s="119">
        <v>1</v>
      </c>
      <c r="AG44" s="119">
        <v>1</v>
      </c>
      <c r="AH44" s="119">
        <v>1</v>
      </c>
      <c r="AI44" s="119">
        <v>1</v>
      </c>
      <c r="AJ44" s="119">
        <v>1</v>
      </c>
      <c r="AK44" s="119">
        <v>1</v>
      </c>
      <c r="AL44" s="119">
        <v>1</v>
      </c>
      <c r="AM44" s="119">
        <v>1</v>
      </c>
      <c r="AN44" s="119">
        <v>1</v>
      </c>
      <c r="AO44" s="119">
        <v>1</v>
      </c>
      <c r="AP44" s="119">
        <v>1</v>
      </c>
      <c r="AQ44" s="119">
        <v>1</v>
      </c>
      <c r="AR44" s="119">
        <v>1</v>
      </c>
      <c r="AS44" s="119">
        <v>1</v>
      </c>
      <c r="AT44" s="119">
        <v>1</v>
      </c>
      <c r="AU44" s="119">
        <v>1</v>
      </c>
      <c r="AV44" s="119">
        <v>1</v>
      </c>
      <c r="AW44" s="119">
        <v>1</v>
      </c>
      <c r="AX44" s="119">
        <v>1</v>
      </c>
      <c r="AY44" s="119">
        <v>1</v>
      </c>
      <c r="AZ44" s="119">
        <v>1</v>
      </c>
      <c r="BA44" s="119">
        <v>1</v>
      </c>
      <c r="BB44" s="119">
        <v>1</v>
      </c>
      <c r="BC44" s="119">
        <v>1</v>
      </c>
      <c r="BD44" s="119">
        <v>1</v>
      </c>
      <c r="BE44" s="119">
        <v>1</v>
      </c>
      <c r="BF44" s="119">
        <v>1</v>
      </c>
      <c r="BG44" s="119">
        <v>1</v>
      </c>
      <c r="BH44" s="119">
        <v>1</v>
      </c>
      <c r="BI44" s="119">
        <v>1</v>
      </c>
      <c r="BJ44" s="119">
        <v>1</v>
      </c>
      <c r="BK44" s="119">
        <v>1</v>
      </c>
      <c r="BL44" s="119">
        <v>1</v>
      </c>
      <c r="BM44" s="119">
        <v>1</v>
      </c>
      <c r="BN44" s="119">
        <v>1</v>
      </c>
      <c r="BO44" s="119">
        <v>1</v>
      </c>
      <c r="BP44" s="119">
        <v>1</v>
      </c>
      <c r="BQ44" s="119">
        <v>1</v>
      </c>
      <c r="BR44" s="119">
        <v>1</v>
      </c>
      <c r="BS44" s="119">
        <v>1</v>
      </c>
      <c r="BT44" s="119">
        <v>1</v>
      </c>
      <c r="BU44" s="119">
        <v>1</v>
      </c>
      <c r="BV44" s="119">
        <v>1</v>
      </c>
      <c r="BW44" s="119">
        <v>1</v>
      </c>
      <c r="BX44" s="119">
        <v>1</v>
      </c>
      <c r="BY44" s="119">
        <v>1</v>
      </c>
      <c r="BZ44" s="119">
        <v>1</v>
      </c>
      <c r="CA44" s="119">
        <v>1</v>
      </c>
      <c r="CB44" s="119">
        <v>1</v>
      </c>
      <c r="CC44" s="119">
        <v>1</v>
      </c>
      <c r="CD44" s="119">
        <v>1</v>
      </c>
      <c r="CE44" s="119">
        <v>1</v>
      </c>
      <c r="CF44" s="119">
        <v>1</v>
      </c>
      <c r="CG44" s="119">
        <v>1</v>
      </c>
      <c r="CH44" s="119">
        <v>1</v>
      </c>
      <c r="CI44" s="119">
        <v>1</v>
      </c>
      <c r="CJ44" s="119">
        <v>1</v>
      </c>
      <c r="CK44" s="119">
        <v>1</v>
      </c>
      <c r="CL44" s="119">
        <v>1</v>
      </c>
      <c r="CM44" s="119">
        <v>1</v>
      </c>
      <c r="CN44" s="119">
        <v>1</v>
      </c>
      <c r="CO44" s="119">
        <v>1</v>
      </c>
      <c r="CP44" s="119">
        <v>1</v>
      </c>
      <c r="CQ44" s="119">
        <v>1</v>
      </c>
    </row>
    <row r="45" spans="1:95" x14ac:dyDescent="0.3">
      <c r="A45" s="254"/>
      <c r="B45" s="59" t="s">
        <v>75</v>
      </c>
      <c r="C45" s="119">
        <v>1.0174083836203158</v>
      </c>
      <c r="D45" s="119">
        <v>0.97567927164639989</v>
      </c>
      <c r="E45" s="119">
        <v>1.0066385658145098</v>
      </c>
      <c r="F45" s="119">
        <v>0.97740149499675155</v>
      </c>
      <c r="G45" s="119">
        <v>0.98980923120786646</v>
      </c>
      <c r="H45" s="119">
        <v>0.98260266066914892</v>
      </c>
      <c r="I45" s="119">
        <v>1.0148324342302566</v>
      </c>
      <c r="J45" s="119">
        <v>1.017890212131654</v>
      </c>
      <c r="K45" s="119">
        <v>1.0069745473493448</v>
      </c>
      <c r="L45" s="119">
        <v>0.96569005778162242</v>
      </c>
      <c r="M45" s="119">
        <v>1.074813219664793</v>
      </c>
      <c r="N45" s="119">
        <v>1.055737823000116</v>
      </c>
      <c r="O45" s="119">
        <v>1.0169088290904154</v>
      </c>
      <c r="P45" s="119">
        <v>1.0650000431356552</v>
      </c>
      <c r="Q45" s="119">
        <v>1.0482947988188673</v>
      </c>
      <c r="R45" s="119">
        <v>1.0369285876074046</v>
      </c>
      <c r="S45" s="119">
        <v>1.0059860050695471</v>
      </c>
      <c r="T45" s="119">
        <v>1.0153178832131462</v>
      </c>
      <c r="U45" s="119">
        <v>1.0153309328074807</v>
      </c>
      <c r="V45" s="119">
        <v>1.0327983508006666</v>
      </c>
      <c r="W45" s="119">
        <v>1.0071726424427192</v>
      </c>
      <c r="X45" s="119">
        <v>1.0259243320726235</v>
      </c>
      <c r="Y45" s="119">
        <v>1.0506604025281601</v>
      </c>
      <c r="Z45" s="119">
        <v>1.0461790655444971</v>
      </c>
      <c r="AA45" s="119">
        <v>1.084821950369194</v>
      </c>
      <c r="AB45" s="119">
        <v>1.0641052230654073</v>
      </c>
      <c r="AC45" s="119">
        <v>1.0867307858083983</v>
      </c>
      <c r="AD45" s="119">
        <v>1.0463569346895605</v>
      </c>
      <c r="AE45" s="119">
        <v>0.99097068746832828</v>
      </c>
      <c r="AF45" s="119">
        <v>0.98113117491807134</v>
      </c>
      <c r="AG45" s="119">
        <v>1.0213299664148938</v>
      </c>
      <c r="AH45" s="119">
        <v>1.0477673733478765</v>
      </c>
      <c r="AI45" s="119">
        <v>1.0595357346769925</v>
      </c>
      <c r="AJ45" s="119">
        <v>1.0438849034131428</v>
      </c>
      <c r="AK45" s="119">
        <v>1.0180154812017337</v>
      </c>
      <c r="AL45" s="119">
        <v>1.1435228945644449</v>
      </c>
      <c r="AM45" s="119">
        <v>1.0080816881712442</v>
      </c>
      <c r="AN45" s="119">
        <v>1.0302487832027614</v>
      </c>
      <c r="AO45" s="119">
        <v>1.0965200304254392</v>
      </c>
      <c r="AP45" s="119">
        <v>1.0847987932457377</v>
      </c>
      <c r="AQ45" s="119">
        <v>1.0464155520939669</v>
      </c>
      <c r="AR45" s="119">
        <v>1.0621786442507211</v>
      </c>
      <c r="AS45" s="119">
        <v>1.1089357578134269</v>
      </c>
      <c r="AT45" s="119">
        <v>1.0688715330198897</v>
      </c>
      <c r="AU45" s="119">
        <v>1.0286493881554268</v>
      </c>
      <c r="AV45" s="119">
        <v>1.0970097426916552</v>
      </c>
      <c r="AW45" s="119">
        <v>1.1436914060371524</v>
      </c>
      <c r="AX45" s="119">
        <v>1.0822413848327661</v>
      </c>
      <c r="AY45" s="119">
        <v>1.047773446553824</v>
      </c>
      <c r="AZ45" s="119">
        <v>1.0388202871965728</v>
      </c>
      <c r="BA45" s="119">
        <v>1.0946435197756506</v>
      </c>
      <c r="BB45" s="119">
        <v>1.0756426206521692</v>
      </c>
      <c r="BC45" s="119">
        <v>1.0573186720455825</v>
      </c>
      <c r="BD45" s="119">
        <v>1.0928636798583486</v>
      </c>
      <c r="BE45" s="119">
        <v>1.038911046908737</v>
      </c>
      <c r="BF45" s="119">
        <v>1.0965445902983577</v>
      </c>
      <c r="BG45" s="119">
        <v>1.1101614295659796</v>
      </c>
      <c r="BH45" s="119">
        <v>1.0722864006458901</v>
      </c>
      <c r="BI45" s="119">
        <v>1.0597254695599374</v>
      </c>
      <c r="BJ45" s="119">
        <v>1.1378801915524634</v>
      </c>
      <c r="BK45" s="119">
        <v>1.0368779096575609</v>
      </c>
      <c r="BL45" s="119">
        <v>1.1052551852270733</v>
      </c>
      <c r="BM45" s="119">
        <v>1.0533363993290441</v>
      </c>
      <c r="BN45" s="119">
        <v>1.0912148817488878</v>
      </c>
      <c r="BO45" s="119">
        <v>1.1675543512446807</v>
      </c>
      <c r="BP45" s="119">
        <v>1.0730512614120875</v>
      </c>
      <c r="BQ45" s="119">
        <v>1.1582833855797854</v>
      </c>
      <c r="BR45" s="119">
        <v>1.1534850788612603</v>
      </c>
      <c r="BS45" s="119">
        <v>1.0627121432454287</v>
      </c>
      <c r="BT45" s="119">
        <v>1.0734799372644279</v>
      </c>
      <c r="BU45" s="119">
        <v>1.1039531259128175</v>
      </c>
      <c r="BV45" s="119">
        <v>1.0857753663829552</v>
      </c>
      <c r="BW45" s="119">
        <v>1.0429043989583169</v>
      </c>
      <c r="BX45" s="119">
        <v>1.1191711862286862</v>
      </c>
      <c r="BY45" s="119">
        <v>1.1352209559400501</v>
      </c>
      <c r="BZ45" s="119">
        <v>1.1197983280224577</v>
      </c>
      <c r="CA45" s="119">
        <v>1.0931488409233017</v>
      </c>
      <c r="CB45" s="119">
        <v>1.095728476130079</v>
      </c>
      <c r="CC45" s="119">
        <v>1.0284012009861119</v>
      </c>
      <c r="CD45" s="119">
        <v>1.188341411017044</v>
      </c>
      <c r="CE45" s="119">
        <v>1.07105615075756</v>
      </c>
      <c r="CF45" s="119">
        <v>1.0649181682776669</v>
      </c>
      <c r="CG45" s="119">
        <v>1.1461286835531466</v>
      </c>
      <c r="CH45" s="119">
        <v>1.0531376418052023</v>
      </c>
      <c r="CI45" s="119">
        <v>1.0714552424541146</v>
      </c>
      <c r="CJ45" s="119">
        <v>1.177090707989044</v>
      </c>
      <c r="CK45" s="119">
        <v>1.1215897732110809</v>
      </c>
      <c r="CL45" s="119">
        <v>1.0494670834798958</v>
      </c>
      <c r="CM45" s="119">
        <v>1.0625822752432825</v>
      </c>
      <c r="CN45" s="119">
        <v>1.2298127571832038</v>
      </c>
      <c r="CO45" s="119">
        <v>1.1166993343796749</v>
      </c>
      <c r="CP45" s="119">
        <v>1.0893580402256668</v>
      </c>
      <c r="CQ45" s="119">
        <v>1.0822179078520096</v>
      </c>
    </row>
    <row r="46" spans="1:95" x14ac:dyDescent="0.3">
      <c r="A46" s="254"/>
      <c r="B46" s="59" t="s">
        <v>76</v>
      </c>
      <c r="C46" s="119">
        <v>1.1941112032278789</v>
      </c>
      <c r="D46" s="119">
        <v>1.0164882587136996</v>
      </c>
      <c r="E46" s="119">
        <v>0.9839525292499024</v>
      </c>
      <c r="F46" s="119">
        <v>0.93728743782132284</v>
      </c>
      <c r="G46" s="119">
        <v>0.95343240987705702</v>
      </c>
      <c r="H46" s="119">
        <v>0.9769033931688812</v>
      </c>
      <c r="I46" s="119">
        <v>0.99514770798276242</v>
      </c>
      <c r="J46" s="119">
        <v>0.97272551418183428</v>
      </c>
      <c r="K46" s="119">
        <v>0.95447336963639595</v>
      </c>
      <c r="L46" s="119">
        <v>0.92846728368867915</v>
      </c>
      <c r="M46" s="119">
        <v>0.99667499715605978</v>
      </c>
      <c r="N46" s="119">
        <v>1.0282755813590665</v>
      </c>
      <c r="O46" s="119">
        <v>0.97020054907652298</v>
      </c>
      <c r="P46" s="119">
        <v>1.0108548141399853</v>
      </c>
      <c r="Q46" s="119">
        <v>0.95469158584205982</v>
      </c>
      <c r="R46" s="119">
        <v>1.0652803544872627</v>
      </c>
      <c r="S46" s="119">
        <v>0.99355319349394755</v>
      </c>
      <c r="T46" s="119">
        <v>0.96886273188737337</v>
      </c>
      <c r="U46" s="119">
        <v>0.945795278384995</v>
      </c>
      <c r="V46" s="119">
        <v>1.3690282084880319</v>
      </c>
      <c r="W46" s="119">
        <v>1.0061027749237201</v>
      </c>
      <c r="X46" s="119">
        <v>0.95700574279291051</v>
      </c>
      <c r="Y46" s="119">
        <v>0.97214771400030309</v>
      </c>
      <c r="Z46" s="119">
        <v>0.95017217077329386</v>
      </c>
      <c r="AA46" s="119">
        <v>0.98959830764758783</v>
      </c>
      <c r="AB46" s="119">
        <v>0.97779280437468652</v>
      </c>
      <c r="AC46" s="119">
        <v>1.010608600784801</v>
      </c>
      <c r="AD46" s="119">
        <v>1.0119503669458356</v>
      </c>
      <c r="AE46" s="119">
        <v>0.95814504645227661</v>
      </c>
      <c r="AF46" s="119">
        <v>0.96517017507609182</v>
      </c>
      <c r="AG46" s="119">
        <v>0.91867103573724784</v>
      </c>
      <c r="AH46" s="119">
        <v>0.96520200528928468</v>
      </c>
      <c r="AI46" s="119">
        <v>1.0722132658068819</v>
      </c>
      <c r="AJ46" s="119">
        <v>0.97899201659308921</v>
      </c>
      <c r="AK46" s="119">
        <v>0.9424861415000555</v>
      </c>
      <c r="AL46" s="119">
        <v>1.0057323638257096</v>
      </c>
      <c r="AM46" s="119">
        <v>1.3497463219649304</v>
      </c>
      <c r="AN46" s="119">
        <v>0.91905691936682099</v>
      </c>
      <c r="AO46" s="119">
        <v>0.9387056455799605</v>
      </c>
      <c r="AP46" s="119">
        <v>1.0554776242186532</v>
      </c>
      <c r="AQ46" s="119">
        <v>0.98434626765565503</v>
      </c>
      <c r="AR46" s="119">
        <v>0.93744877315665964</v>
      </c>
      <c r="AS46" s="119">
        <v>0.97740031812112926</v>
      </c>
      <c r="AT46" s="119">
        <v>1.0010397498113235</v>
      </c>
      <c r="AU46" s="119">
        <v>0.93774879304852254</v>
      </c>
      <c r="AV46" s="119">
        <v>0.92407081473370478</v>
      </c>
      <c r="AW46" s="119">
        <v>0.93750384415170263</v>
      </c>
      <c r="AX46" s="119">
        <v>1.0851208348242274</v>
      </c>
      <c r="AY46" s="119">
        <v>0.94747925012890122</v>
      </c>
      <c r="AZ46" s="119">
        <v>0.89973820051840347</v>
      </c>
      <c r="BA46" s="119">
        <v>1.2024232619510613</v>
      </c>
      <c r="BB46" s="119">
        <v>1.0766743684879716</v>
      </c>
      <c r="BC46" s="119">
        <v>0.93249064131709003</v>
      </c>
      <c r="BD46" s="119">
        <v>0.91363357244986709</v>
      </c>
      <c r="BE46" s="119">
        <v>0.90389731946953211</v>
      </c>
      <c r="BF46" s="119">
        <v>0.98164198666119762</v>
      </c>
      <c r="BG46" s="119">
        <v>0.94899577203688512</v>
      </c>
      <c r="BH46" s="119">
        <v>0.98023903547600888</v>
      </c>
      <c r="BI46" s="119">
        <v>0.94267032670234707</v>
      </c>
      <c r="BJ46" s="119">
        <v>0.94366276091182355</v>
      </c>
      <c r="BK46" s="119">
        <v>0.91065525581182682</v>
      </c>
      <c r="BL46" s="119">
        <v>0.97127350961434256</v>
      </c>
      <c r="BM46" s="119">
        <v>0.93481474798562869</v>
      </c>
      <c r="BN46" s="119">
        <v>0.9215071706921365</v>
      </c>
      <c r="BO46" s="119">
        <v>1.0042353763852219</v>
      </c>
      <c r="BP46" s="119">
        <v>0.92093007640683866</v>
      </c>
      <c r="BQ46" s="119">
        <v>0.89303033858647229</v>
      </c>
      <c r="BR46" s="119">
        <v>1.0957802668450167</v>
      </c>
      <c r="BS46" s="119">
        <v>0.94724513787105236</v>
      </c>
      <c r="BT46" s="119">
        <v>0.91272309563895948</v>
      </c>
      <c r="BU46" s="119">
        <v>0.96275745326550843</v>
      </c>
      <c r="BV46" s="119">
        <v>0.91578389292121087</v>
      </c>
      <c r="BW46" s="119">
        <v>0.90300690542587814</v>
      </c>
      <c r="BX46" s="119">
        <v>0.90763845490406203</v>
      </c>
      <c r="BY46" s="119">
        <v>0.9413233672967104</v>
      </c>
      <c r="BZ46" s="119">
        <v>0.91860413373892758</v>
      </c>
      <c r="CA46" s="119">
        <v>0.90100348017090914</v>
      </c>
      <c r="CB46" s="119">
        <v>0.97976469471710836</v>
      </c>
      <c r="CC46" s="119">
        <v>0.92878601792208382</v>
      </c>
      <c r="CD46" s="119">
        <v>1.0936498201005895</v>
      </c>
      <c r="CE46" s="119">
        <v>1.1863300593628536</v>
      </c>
      <c r="CF46" s="119">
        <v>0.92324309280768713</v>
      </c>
      <c r="CG46" s="119">
        <v>1.1779933598799492</v>
      </c>
      <c r="CH46" s="119">
        <v>1.1507040609918939</v>
      </c>
      <c r="CI46" s="119">
        <v>0.89838155691831556</v>
      </c>
      <c r="CJ46" s="119">
        <v>0.90402307483090361</v>
      </c>
      <c r="CK46" s="119">
        <v>1.0830184911501013</v>
      </c>
      <c r="CL46" s="119">
        <v>0.94156431495730331</v>
      </c>
      <c r="CM46" s="119">
        <v>0.90353433205335698</v>
      </c>
      <c r="CN46" s="119">
        <v>0.91194752795317158</v>
      </c>
      <c r="CO46" s="119">
        <v>1.065488918216273</v>
      </c>
      <c r="CP46" s="119">
        <v>0.92229122385528473</v>
      </c>
      <c r="CQ46" s="119">
        <v>0.90364953098062817</v>
      </c>
    </row>
    <row r="47" spans="1:95" x14ac:dyDescent="0.3">
      <c r="A47" s="254"/>
      <c r="B47" s="59" t="s">
        <v>77</v>
      </c>
      <c r="C47" s="119">
        <v>1</v>
      </c>
      <c r="D47" s="119">
        <v>1</v>
      </c>
      <c r="E47" s="119">
        <v>1</v>
      </c>
      <c r="F47" s="119">
        <v>1</v>
      </c>
      <c r="G47" s="119">
        <v>1</v>
      </c>
      <c r="H47" s="119">
        <v>1</v>
      </c>
      <c r="I47" s="119">
        <v>1</v>
      </c>
      <c r="J47" s="119">
        <v>1</v>
      </c>
      <c r="K47" s="119">
        <v>1</v>
      </c>
      <c r="L47" s="119">
        <v>1</v>
      </c>
      <c r="M47" s="119">
        <v>1</v>
      </c>
      <c r="N47" s="119">
        <v>1</v>
      </c>
      <c r="O47" s="119">
        <v>1</v>
      </c>
      <c r="P47" s="119">
        <v>1</v>
      </c>
      <c r="Q47" s="119">
        <v>1</v>
      </c>
      <c r="R47" s="119">
        <v>1</v>
      </c>
      <c r="S47" s="119">
        <v>1</v>
      </c>
      <c r="T47" s="119">
        <v>1</v>
      </c>
      <c r="U47" s="119">
        <v>1</v>
      </c>
      <c r="V47" s="119">
        <v>1</v>
      </c>
      <c r="W47" s="119">
        <v>1</v>
      </c>
      <c r="X47" s="119">
        <v>1</v>
      </c>
      <c r="Y47" s="119">
        <v>1</v>
      </c>
      <c r="Z47" s="119">
        <v>1</v>
      </c>
      <c r="AA47" s="119">
        <v>1</v>
      </c>
      <c r="AB47" s="119">
        <v>1</v>
      </c>
      <c r="AC47" s="119">
        <v>1</v>
      </c>
      <c r="AD47" s="119">
        <v>1</v>
      </c>
      <c r="AE47" s="119">
        <v>1</v>
      </c>
      <c r="AF47" s="119">
        <v>1</v>
      </c>
      <c r="AG47" s="119">
        <v>1</v>
      </c>
      <c r="AH47" s="119">
        <v>1</v>
      </c>
      <c r="AI47" s="119">
        <v>1</v>
      </c>
      <c r="AJ47" s="119">
        <v>1</v>
      </c>
      <c r="AK47" s="119">
        <v>1</v>
      </c>
      <c r="AL47" s="119">
        <v>1</v>
      </c>
      <c r="AM47" s="119">
        <v>1</v>
      </c>
      <c r="AN47" s="119">
        <v>1</v>
      </c>
      <c r="AO47" s="119">
        <v>1</v>
      </c>
      <c r="AP47" s="119">
        <v>1</v>
      </c>
      <c r="AQ47" s="119">
        <v>1</v>
      </c>
      <c r="AR47" s="119">
        <v>1</v>
      </c>
      <c r="AS47" s="119">
        <v>1</v>
      </c>
      <c r="AT47" s="119">
        <v>1</v>
      </c>
      <c r="AU47" s="119">
        <v>1</v>
      </c>
      <c r="AV47" s="119">
        <v>1</v>
      </c>
      <c r="AW47" s="119">
        <v>1</v>
      </c>
      <c r="AX47" s="119">
        <v>1</v>
      </c>
      <c r="AY47" s="119">
        <v>1</v>
      </c>
      <c r="AZ47" s="119">
        <v>1</v>
      </c>
      <c r="BA47" s="119">
        <v>1</v>
      </c>
      <c r="BB47" s="119">
        <v>1</v>
      </c>
      <c r="BC47" s="119">
        <v>1</v>
      </c>
      <c r="BD47" s="119">
        <v>1</v>
      </c>
      <c r="BE47" s="119">
        <v>1</v>
      </c>
      <c r="BF47" s="119">
        <v>1</v>
      </c>
      <c r="BG47" s="119">
        <v>1</v>
      </c>
      <c r="BH47" s="119">
        <v>1</v>
      </c>
      <c r="BI47" s="119">
        <v>1</v>
      </c>
      <c r="BJ47" s="119">
        <v>1</v>
      </c>
      <c r="BK47" s="119">
        <v>1</v>
      </c>
      <c r="BL47" s="119">
        <v>1</v>
      </c>
      <c r="BM47" s="119">
        <v>1</v>
      </c>
      <c r="BN47" s="119">
        <v>1</v>
      </c>
      <c r="BO47" s="119">
        <v>1</v>
      </c>
      <c r="BP47" s="119">
        <v>1</v>
      </c>
      <c r="BQ47" s="119">
        <v>1</v>
      </c>
      <c r="BR47" s="119">
        <v>1</v>
      </c>
      <c r="BS47" s="119">
        <v>1</v>
      </c>
      <c r="BT47" s="119">
        <v>1</v>
      </c>
      <c r="BU47" s="119">
        <v>1</v>
      </c>
      <c r="BV47" s="119">
        <v>1</v>
      </c>
      <c r="BW47" s="119">
        <v>1</v>
      </c>
      <c r="BX47" s="119">
        <v>1</v>
      </c>
      <c r="BY47" s="119">
        <v>1</v>
      </c>
      <c r="BZ47" s="119">
        <v>1</v>
      </c>
      <c r="CA47" s="119">
        <v>1</v>
      </c>
      <c r="CB47" s="119">
        <v>1</v>
      </c>
      <c r="CC47" s="119">
        <v>1</v>
      </c>
      <c r="CD47" s="119">
        <v>1</v>
      </c>
      <c r="CE47" s="119">
        <v>1</v>
      </c>
      <c r="CF47" s="119">
        <v>1</v>
      </c>
      <c r="CG47" s="119">
        <v>1</v>
      </c>
      <c r="CH47" s="119">
        <v>1</v>
      </c>
      <c r="CI47" s="119">
        <v>1</v>
      </c>
      <c r="CJ47" s="119">
        <v>1</v>
      </c>
      <c r="CK47" s="119">
        <v>1</v>
      </c>
      <c r="CL47" s="119">
        <v>1</v>
      </c>
      <c r="CM47" s="119">
        <v>1</v>
      </c>
      <c r="CN47" s="119">
        <v>1</v>
      </c>
      <c r="CO47" s="119">
        <v>1</v>
      </c>
      <c r="CP47" s="119">
        <v>1</v>
      </c>
      <c r="CQ47" s="119">
        <v>1</v>
      </c>
    </row>
    <row r="48" spans="1:95" x14ac:dyDescent="0.3">
      <c r="A48" s="254"/>
      <c r="B48" s="59" t="s">
        <v>78</v>
      </c>
      <c r="C48" s="119">
        <v>0.91861891375247495</v>
      </c>
      <c r="D48" s="119">
        <v>1.0242163581412926</v>
      </c>
      <c r="E48" s="119">
        <v>1.0405786419451641</v>
      </c>
      <c r="F48" s="119">
        <v>0.89169341315927908</v>
      </c>
      <c r="G48" s="119">
        <v>0.99819255099848947</v>
      </c>
      <c r="H48" s="119">
        <v>0.96533156078255788</v>
      </c>
      <c r="I48" s="119">
        <v>1.0347691262238803</v>
      </c>
      <c r="J48" s="119">
        <v>0.93766455779633884</v>
      </c>
      <c r="K48" s="119">
        <v>0.97304236316803583</v>
      </c>
      <c r="L48" s="119">
        <v>0.9948484681864489</v>
      </c>
      <c r="M48" s="119">
        <v>0.93655210449475845</v>
      </c>
      <c r="N48" s="119">
        <v>0.981410257425403</v>
      </c>
      <c r="O48" s="119">
        <v>1.1984730515724684</v>
      </c>
      <c r="P48" s="119">
        <v>0.86080892823732535</v>
      </c>
      <c r="Q48" s="119">
        <v>1.1430096311219526</v>
      </c>
      <c r="R48" s="119">
        <v>1.0940833666027905</v>
      </c>
      <c r="S48" s="119">
        <v>1.2212951293484797</v>
      </c>
      <c r="T48" s="119">
        <v>1.0409063834674313</v>
      </c>
      <c r="U48" s="119">
        <v>0.92330472352450099</v>
      </c>
      <c r="V48" s="119">
        <v>0.92620512616744755</v>
      </c>
      <c r="W48" s="119">
        <v>1.389189180154939</v>
      </c>
      <c r="X48" s="119">
        <v>0.96138794488112977</v>
      </c>
      <c r="Y48" s="119">
        <v>0.93037159789498869</v>
      </c>
      <c r="Z48" s="119">
        <v>0.98429435556256817</v>
      </c>
      <c r="AA48" s="119">
        <v>0.89260583019981354</v>
      </c>
      <c r="AB48" s="119">
        <v>0.96492875744992446</v>
      </c>
      <c r="AC48" s="119">
        <v>1.1736448964452846</v>
      </c>
      <c r="AD48" s="119">
        <v>1.2182295887672734</v>
      </c>
      <c r="AE48" s="119">
        <v>0.94059581887552468</v>
      </c>
      <c r="AF48" s="119">
        <v>0.9553925013308554</v>
      </c>
      <c r="AG48" s="119">
        <v>1.0800993096976659</v>
      </c>
      <c r="AH48" s="119">
        <v>1.1191688370309727</v>
      </c>
      <c r="AI48" s="119">
        <v>1.1132222451687135</v>
      </c>
      <c r="AJ48" s="119">
        <v>1.0803193375830054</v>
      </c>
      <c r="AK48" s="119">
        <v>1.2051868398428947</v>
      </c>
      <c r="AL48" s="119">
        <v>0.78981160215039747</v>
      </c>
      <c r="AM48" s="119">
        <v>1.0962873679002754</v>
      </c>
      <c r="AN48" s="119">
        <v>1.0537217131010264</v>
      </c>
      <c r="AO48" s="119">
        <v>0.74880505548332943</v>
      </c>
      <c r="AP48" s="119">
        <v>1.067138422749538</v>
      </c>
      <c r="AQ48" s="119">
        <v>1.2490175010009985</v>
      </c>
      <c r="AR48" s="119">
        <v>1.0349195198707635</v>
      </c>
      <c r="AS48" s="119">
        <v>0.90052850651967087</v>
      </c>
      <c r="AT48" s="119">
        <v>1.1808432248751757</v>
      </c>
      <c r="AU48" s="119">
        <v>1.065171493704822</v>
      </c>
      <c r="AV48" s="119">
        <v>0.82274536484430871</v>
      </c>
      <c r="AW48" s="119">
        <v>0.78464372473122368</v>
      </c>
      <c r="AX48" s="119">
        <v>1.0599174895180785</v>
      </c>
      <c r="AY48" s="119">
        <v>1.1738273148907534</v>
      </c>
      <c r="AZ48" s="119">
        <v>0.80868742332761645</v>
      </c>
      <c r="BA48" s="119">
        <v>0.82623067449802456</v>
      </c>
      <c r="BB48" s="119">
        <v>1.2994587115511602</v>
      </c>
      <c r="BC48" s="119">
        <v>0.83376526336741819</v>
      </c>
      <c r="BD48" s="119">
        <v>0.92516450310891252</v>
      </c>
      <c r="BE48" s="119">
        <v>1.0366910142263595</v>
      </c>
      <c r="BF48" s="119">
        <v>0.82453483707981257</v>
      </c>
      <c r="BG48" s="119">
        <v>1.0235030911371426</v>
      </c>
      <c r="BH48" s="119">
        <v>0.82263351631876569</v>
      </c>
      <c r="BI48" s="119">
        <v>0.82799222623648128</v>
      </c>
      <c r="BJ48" s="119">
        <v>0.90930238953340559</v>
      </c>
      <c r="BK48" s="119">
        <v>0.93395725627370607</v>
      </c>
      <c r="BL48" s="119">
        <v>0.93954083116813847</v>
      </c>
      <c r="BM48" s="119">
        <v>0.99401583612980304</v>
      </c>
      <c r="BN48" s="119">
        <v>0.93588920534803866</v>
      </c>
      <c r="BO48" s="119">
        <v>1.0811211120827966</v>
      </c>
      <c r="BP48" s="119">
        <v>1.2015725346639565</v>
      </c>
      <c r="BQ48" s="119">
        <v>0.69598268866442847</v>
      </c>
      <c r="BR48" s="119">
        <v>0.86365332965112374</v>
      </c>
      <c r="BS48" s="119">
        <v>1.1099964853161324</v>
      </c>
      <c r="BT48" s="119">
        <v>0.87026309066673169</v>
      </c>
      <c r="BU48" s="119">
        <v>0.89822725393883596</v>
      </c>
      <c r="BV48" s="119">
        <v>0.74937736706458713</v>
      </c>
      <c r="BW48" s="119">
        <v>0.99053378651170321</v>
      </c>
      <c r="BX48" s="119">
        <v>0.70254269192193253</v>
      </c>
      <c r="BY48" s="119">
        <v>0.80445305670427514</v>
      </c>
      <c r="BZ48" s="119">
        <v>1.0001358538240688</v>
      </c>
      <c r="CA48" s="119">
        <v>0.74648578331369864</v>
      </c>
      <c r="CB48" s="119">
        <v>0.89093762987692526</v>
      </c>
      <c r="CC48" s="119">
        <v>0.99135166627159998</v>
      </c>
      <c r="CD48" s="119">
        <v>0.92227730416486253</v>
      </c>
      <c r="CE48" s="119">
        <v>1.1210186130766477</v>
      </c>
      <c r="CF48" s="119">
        <v>0.85710448130298389</v>
      </c>
      <c r="CG48" s="119">
        <v>1.0746564645083074</v>
      </c>
      <c r="CH48" s="119">
        <v>1.0835354196429119</v>
      </c>
      <c r="CI48" s="119">
        <v>0.90296894953408036</v>
      </c>
      <c r="CJ48" s="119">
        <v>0.87232481124388184</v>
      </c>
      <c r="CK48" s="119">
        <v>1.1235551048838577</v>
      </c>
      <c r="CL48" s="119">
        <v>1.005157507684054</v>
      </c>
      <c r="CM48" s="119">
        <v>0.77462397195282484</v>
      </c>
      <c r="CN48" s="119">
        <v>0.84102177752378482</v>
      </c>
      <c r="CO48" s="119">
        <v>1.1410863249552641</v>
      </c>
      <c r="CP48" s="119">
        <v>1.223221545897955</v>
      </c>
      <c r="CQ48" s="119">
        <v>0.83620728291725932</v>
      </c>
    </row>
    <row r="49" spans="1:95" x14ac:dyDescent="0.3">
      <c r="A49" s="254"/>
      <c r="B49" s="59" t="s">
        <v>96</v>
      </c>
      <c r="C49" s="119">
        <v>0.98992343921439119</v>
      </c>
      <c r="D49" s="119">
        <v>1.0821179977200306</v>
      </c>
      <c r="E49" s="119">
        <v>1.0199005160113872</v>
      </c>
      <c r="F49" s="119">
        <v>0.9624937597850366</v>
      </c>
      <c r="G49" s="119">
        <v>0.99019970515113498</v>
      </c>
      <c r="H49" s="119">
        <v>1.0137160778456309</v>
      </c>
      <c r="I49" s="119">
        <v>0.99153626645812665</v>
      </c>
      <c r="J49" s="119">
        <v>1.0086090626152089</v>
      </c>
      <c r="K49" s="119">
        <v>1.0091684757032082</v>
      </c>
      <c r="L49" s="119">
        <v>0.99150205580312545</v>
      </c>
      <c r="M49" s="119">
        <v>0.96755217322293441</v>
      </c>
      <c r="N49" s="119">
        <v>0.99078310948412474</v>
      </c>
      <c r="O49" s="119">
        <v>1.0038513916459348</v>
      </c>
      <c r="P49" s="119">
        <v>1.0130297966692743</v>
      </c>
      <c r="Q49" s="119">
        <v>1.0063437297320883</v>
      </c>
      <c r="R49" s="119">
        <v>1.0109755946622785</v>
      </c>
      <c r="S49" s="119">
        <v>1.0030455315103919</v>
      </c>
      <c r="T49" s="119">
        <v>0.99640123441989337</v>
      </c>
      <c r="U49" s="119">
        <v>0.98183478675720937</v>
      </c>
      <c r="V49" s="119">
        <v>0.99270936345829908</v>
      </c>
      <c r="W49" s="119">
        <v>1.0029649322879415</v>
      </c>
      <c r="X49" s="119">
        <v>0.97872196481259643</v>
      </c>
      <c r="Y49" s="119">
        <v>1.0022947180657249</v>
      </c>
      <c r="Z49" s="119">
        <v>0.97827938731705422</v>
      </c>
      <c r="AA49" s="119">
        <v>0.97580610166954851</v>
      </c>
      <c r="AB49" s="119">
        <v>0.98986910877701606</v>
      </c>
      <c r="AC49" s="119">
        <v>1.0075796565199628</v>
      </c>
      <c r="AD49" s="119">
        <v>1.0094723753257031</v>
      </c>
      <c r="AE49" s="119">
        <v>0.99592042396565683</v>
      </c>
      <c r="AF49" s="119">
        <v>0.99412383186101672</v>
      </c>
      <c r="AG49" s="119">
        <v>0.95103426272300118</v>
      </c>
      <c r="AH49" s="119">
        <v>0.98552248538296883</v>
      </c>
      <c r="AI49" s="119">
        <v>0.9885174705011035</v>
      </c>
      <c r="AJ49" s="119">
        <v>0.99897175665097604</v>
      </c>
      <c r="AK49" s="119">
        <v>1.0037239046837427</v>
      </c>
      <c r="AL49" s="119">
        <v>0.94133257055525643</v>
      </c>
      <c r="AM49" s="119">
        <v>0.99746167200114966</v>
      </c>
      <c r="AN49" s="119">
        <v>0.99696356859637647</v>
      </c>
      <c r="AO49" s="119">
        <v>0.95477930424811575</v>
      </c>
      <c r="AP49" s="119">
        <v>0.99176980239821377</v>
      </c>
      <c r="AQ49" s="119">
        <v>0.97487841990976387</v>
      </c>
      <c r="AR49" s="119">
        <v>0.99280927976451283</v>
      </c>
      <c r="AS49" s="119">
        <v>0.95291739995545222</v>
      </c>
      <c r="AT49" s="119">
        <v>1.0074004249968436</v>
      </c>
      <c r="AU49" s="119">
        <v>0.983656897661072</v>
      </c>
      <c r="AV49" s="119">
        <v>0.96767586411291773</v>
      </c>
      <c r="AW49" s="119">
        <v>0.95576499037142737</v>
      </c>
      <c r="AX49" s="119">
        <v>0.99551184995346143</v>
      </c>
      <c r="AY49" s="119">
        <v>0.99992054838412614</v>
      </c>
      <c r="AZ49" s="119">
        <v>0.9525798524045298</v>
      </c>
      <c r="BA49" s="119">
        <v>0.92378040516840132</v>
      </c>
      <c r="BB49" s="119">
        <v>0.9900837576836109</v>
      </c>
      <c r="BC49" s="119">
        <v>0.97054559067897539</v>
      </c>
      <c r="BD49" s="119">
        <v>0.97582771339881635</v>
      </c>
      <c r="BE49" s="119">
        <v>0.97065812425128861</v>
      </c>
      <c r="BF49" s="119">
        <v>0.99062196865379515</v>
      </c>
      <c r="BG49" s="119">
        <v>0.99427674535714783</v>
      </c>
      <c r="BH49" s="119">
        <v>0.97435823536870314</v>
      </c>
      <c r="BI49" s="119">
        <v>0.9641840199218098</v>
      </c>
      <c r="BJ49" s="119">
        <v>0.97648938105018512</v>
      </c>
      <c r="BK49" s="119">
        <v>1.004005515693871</v>
      </c>
      <c r="BL49" s="119">
        <v>0.96987836668063376</v>
      </c>
      <c r="BM49" s="119">
        <v>1.0023391623547235</v>
      </c>
      <c r="BN49" s="119">
        <v>0.96349506279723585</v>
      </c>
      <c r="BO49" s="119">
        <v>0.97914636008438516</v>
      </c>
      <c r="BP49" s="119">
        <v>0.97239360527594942</v>
      </c>
      <c r="BQ49" s="119">
        <v>0.93807559688240405</v>
      </c>
      <c r="BR49" s="119">
        <v>0.97021439527908682</v>
      </c>
      <c r="BS49" s="119">
        <v>0.99801658558683493</v>
      </c>
      <c r="BT49" s="119">
        <v>0.96713791834352025</v>
      </c>
      <c r="BU49" s="119">
        <v>0.98453592764649345</v>
      </c>
      <c r="BV49" s="119">
        <v>0.95976026664894198</v>
      </c>
      <c r="BW49" s="119">
        <v>0.96668341019480264</v>
      </c>
      <c r="BX49" s="119">
        <v>0.95729453130569109</v>
      </c>
      <c r="BY49" s="119">
        <v>0.97171958675579906</v>
      </c>
      <c r="BZ49" s="119">
        <v>0.99263228751599253</v>
      </c>
      <c r="CA49" s="119">
        <v>0.92799617049306382</v>
      </c>
      <c r="CB49" s="119">
        <v>0.9813412746272594</v>
      </c>
      <c r="CC49" s="119">
        <v>0.99080576023068001</v>
      </c>
      <c r="CD49" s="119">
        <v>0.95331047816083225</v>
      </c>
      <c r="CE49" s="119">
        <v>0.99081842346654692</v>
      </c>
      <c r="CF49" s="119">
        <v>0.98711111663966666</v>
      </c>
      <c r="CG49" s="119">
        <v>0.93131684578968965</v>
      </c>
      <c r="CH49" s="119">
        <v>0.99392564698739416</v>
      </c>
      <c r="CI49" s="119">
        <v>0.96570265183201676</v>
      </c>
      <c r="CJ49" s="119">
        <v>0.96583601325867474</v>
      </c>
      <c r="CK49" s="119">
        <v>0.98469811350971792</v>
      </c>
      <c r="CL49" s="119">
        <v>0.98102957787269518</v>
      </c>
      <c r="CM49" s="119">
        <v>0.95372806658067777</v>
      </c>
      <c r="CN49" s="119">
        <v>0.93553507241314704</v>
      </c>
      <c r="CO49" s="119">
        <v>0.99670259912339565</v>
      </c>
      <c r="CP49" s="119">
        <v>0.9904805367632189</v>
      </c>
      <c r="CQ49" s="119">
        <v>0.95866000573131682</v>
      </c>
    </row>
    <row r="50" spans="1:95" x14ac:dyDescent="0.3">
      <c r="A50" s="254"/>
      <c r="B50" s="59" t="s">
        <v>80</v>
      </c>
      <c r="C50" s="119">
        <v>1</v>
      </c>
      <c r="D50" s="119">
        <v>1</v>
      </c>
      <c r="E50" s="119">
        <v>1</v>
      </c>
      <c r="F50" s="119">
        <v>1</v>
      </c>
      <c r="G50" s="119">
        <v>1</v>
      </c>
      <c r="H50" s="119">
        <v>1</v>
      </c>
      <c r="I50" s="119">
        <v>1</v>
      </c>
      <c r="J50" s="119">
        <v>1</v>
      </c>
      <c r="K50" s="119">
        <v>1</v>
      </c>
      <c r="L50" s="119">
        <v>1</v>
      </c>
      <c r="M50" s="119">
        <v>1</v>
      </c>
      <c r="N50" s="119">
        <v>1</v>
      </c>
      <c r="O50" s="119">
        <v>1</v>
      </c>
      <c r="P50" s="119">
        <v>1</v>
      </c>
      <c r="Q50" s="119">
        <v>1</v>
      </c>
      <c r="R50" s="119">
        <v>1</v>
      </c>
      <c r="S50" s="119">
        <v>1</v>
      </c>
      <c r="T50" s="119">
        <v>1</v>
      </c>
      <c r="U50" s="119">
        <v>1</v>
      </c>
      <c r="V50" s="119">
        <v>1</v>
      </c>
      <c r="W50" s="119">
        <v>1</v>
      </c>
      <c r="X50" s="119">
        <v>1</v>
      </c>
      <c r="Y50" s="119">
        <v>1</v>
      </c>
      <c r="Z50" s="119">
        <v>1</v>
      </c>
      <c r="AA50" s="119">
        <v>1</v>
      </c>
      <c r="AB50" s="119">
        <v>1</v>
      </c>
      <c r="AC50" s="119">
        <v>1</v>
      </c>
      <c r="AD50" s="119">
        <v>1</v>
      </c>
      <c r="AE50" s="119">
        <v>1</v>
      </c>
      <c r="AF50" s="119">
        <v>1</v>
      </c>
      <c r="AG50" s="119">
        <v>1</v>
      </c>
      <c r="AH50" s="119">
        <v>1</v>
      </c>
      <c r="AI50" s="119">
        <v>1</v>
      </c>
      <c r="AJ50" s="119">
        <v>1</v>
      </c>
      <c r="AK50" s="119">
        <v>1</v>
      </c>
      <c r="AL50" s="119">
        <v>1</v>
      </c>
      <c r="AM50" s="119">
        <v>1</v>
      </c>
      <c r="AN50" s="119">
        <v>1</v>
      </c>
      <c r="AO50" s="119">
        <v>1</v>
      </c>
      <c r="AP50" s="119">
        <v>1</v>
      </c>
      <c r="AQ50" s="119">
        <v>1</v>
      </c>
      <c r="AR50" s="119">
        <v>1</v>
      </c>
      <c r="AS50" s="119">
        <v>1</v>
      </c>
      <c r="AT50" s="119">
        <v>1</v>
      </c>
      <c r="AU50" s="119">
        <v>1</v>
      </c>
      <c r="AV50" s="119">
        <v>1</v>
      </c>
      <c r="AW50" s="119">
        <v>1</v>
      </c>
      <c r="AX50" s="119">
        <v>1</v>
      </c>
      <c r="AY50" s="119">
        <v>1</v>
      </c>
      <c r="AZ50" s="119">
        <v>1</v>
      </c>
      <c r="BA50" s="119">
        <v>1</v>
      </c>
      <c r="BB50" s="119">
        <v>1</v>
      </c>
      <c r="BC50" s="119">
        <v>1</v>
      </c>
      <c r="BD50" s="119">
        <v>1</v>
      </c>
      <c r="BE50" s="119">
        <v>1</v>
      </c>
      <c r="BF50" s="119">
        <v>1</v>
      </c>
      <c r="BG50" s="119">
        <v>1</v>
      </c>
      <c r="BH50" s="119">
        <v>1</v>
      </c>
      <c r="BI50" s="119">
        <v>1</v>
      </c>
      <c r="BJ50" s="119">
        <v>1</v>
      </c>
      <c r="BK50" s="119">
        <v>1</v>
      </c>
      <c r="BL50" s="119">
        <v>1</v>
      </c>
      <c r="BM50" s="119">
        <v>1</v>
      </c>
      <c r="BN50" s="119">
        <v>1</v>
      </c>
      <c r="BO50" s="119">
        <v>1</v>
      </c>
      <c r="BP50" s="119">
        <v>1</v>
      </c>
      <c r="BQ50" s="119">
        <v>1</v>
      </c>
      <c r="BR50" s="119">
        <v>1</v>
      </c>
      <c r="BS50" s="119">
        <v>1</v>
      </c>
      <c r="BT50" s="119">
        <v>1</v>
      </c>
      <c r="BU50" s="119">
        <v>1</v>
      </c>
      <c r="BV50" s="119">
        <v>1</v>
      </c>
      <c r="BW50" s="119">
        <v>1</v>
      </c>
      <c r="BX50" s="119">
        <v>1</v>
      </c>
      <c r="BY50" s="119">
        <v>1</v>
      </c>
      <c r="BZ50" s="119">
        <v>1</v>
      </c>
      <c r="CA50" s="119">
        <v>1</v>
      </c>
      <c r="CB50" s="119">
        <v>1</v>
      </c>
      <c r="CC50" s="119">
        <v>1</v>
      </c>
      <c r="CD50" s="119">
        <v>1</v>
      </c>
      <c r="CE50" s="119">
        <v>1</v>
      </c>
      <c r="CF50" s="119">
        <v>1</v>
      </c>
      <c r="CG50" s="119">
        <v>1</v>
      </c>
      <c r="CH50" s="119">
        <v>1</v>
      </c>
      <c r="CI50" s="119">
        <v>1</v>
      </c>
      <c r="CJ50" s="119">
        <v>1</v>
      </c>
      <c r="CK50" s="119">
        <v>1</v>
      </c>
      <c r="CL50" s="119">
        <v>1</v>
      </c>
      <c r="CM50" s="119">
        <v>1</v>
      </c>
      <c r="CN50" s="119">
        <v>1</v>
      </c>
      <c r="CO50" s="119">
        <v>1</v>
      </c>
      <c r="CP50" s="119">
        <v>1</v>
      </c>
      <c r="CQ50" s="119">
        <v>1</v>
      </c>
    </row>
    <row r="51" spans="1:95" x14ac:dyDescent="0.3">
      <c r="A51" s="254"/>
      <c r="B51" s="59" t="s">
        <v>81</v>
      </c>
      <c r="C51" s="119">
        <v>1</v>
      </c>
      <c r="D51" s="119">
        <v>1</v>
      </c>
      <c r="E51" s="119">
        <v>1</v>
      </c>
      <c r="F51" s="119">
        <v>1</v>
      </c>
      <c r="G51" s="119">
        <v>1</v>
      </c>
      <c r="H51" s="119">
        <v>1</v>
      </c>
      <c r="I51" s="119">
        <v>1</v>
      </c>
      <c r="J51" s="119">
        <v>1</v>
      </c>
      <c r="K51" s="119">
        <v>1</v>
      </c>
      <c r="L51" s="119">
        <v>1</v>
      </c>
      <c r="M51" s="119">
        <v>1</v>
      </c>
      <c r="N51" s="119">
        <v>1</v>
      </c>
      <c r="O51" s="119">
        <v>1</v>
      </c>
      <c r="P51" s="119">
        <v>1</v>
      </c>
      <c r="Q51" s="119">
        <v>1</v>
      </c>
      <c r="R51" s="119">
        <v>1</v>
      </c>
      <c r="S51" s="119">
        <v>1</v>
      </c>
      <c r="T51" s="119">
        <v>1</v>
      </c>
      <c r="U51" s="119">
        <v>1</v>
      </c>
      <c r="V51" s="119">
        <v>1</v>
      </c>
      <c r="W51" s="119">
        <v>1</v>
      </c>
      <c r="X51" s="119">
        <v>1</v>
      </c>
      <c r="Y51" s="119">
        <v>1</v>
      </c>
      <c r="Z51" s="119">
        <v>1</v>
      </c>
      <c r="AA51" s="119">
        <v>1</v>
      </c>
      <c r="AB51" s="119">
        <v>1</v>
      </c>
      <c r="AC51" s="119">
        <v>1</v>
      </c>
      <c r="AD51" s="119">
        <v>1</v>
      </c>
      <c r="AE51" s="119">
        <v>1</v>
      </c>
      <c r="AF51" s="119">
        <v>1</v>
      </c>
      <c r="AG51" s="119">
        <v>1</v>
      </c>
      <c r="AH51" s="119">
        <v>1</v>
      </c>
      <c r="AI51" s="119">
        <v>1</v>
      </c>
      <c r="AJ51" s="119">
        <v>1</v>
      </c>
      <c r="AK51" s="119">
        <v>1</v>
      </c>
      <c r="AL51" s="119">
        <v>1</v>
      </c>
      <c r="AM51" s="119">
        <v>1</v>
      </c>
      <c r="AN51" s="119">
        <v>1</v>
      </c>
      <c r="AO51" s="119">
        <v>1</v>
      </c>
      <c r="AP51" s="119">
        <v>1</v>
      </c>
      <c r="AQ51" s="119">
        <v>1</v>
      </c>
      <c r="AR51" s="119">
        <v>1</v>
      </c>
      <c r="AS51" s="119">
        <v>1</v>
      </c>
      <c r="AT51" s="119">
        <v>1</v>
      </c>
      <c r="AU51" s="119">
        <v>1</v>
      </c>
      <c r="AV51" s="119">
        <v>1</v>
      </c>
      <c r="AW51" s="119">
        <v>1</v>
      </c>
      <c r="AX51" s="119">
        <v>1</v>
      </c>
      <c r="AY51" s="119">
        <v>1</v>
      </c>
      <c r="AZ51" s="119">
        <v>1</v>
      </c>
      <c r="BA51" s="119">
        <v>1</v>
      </c>
      <c r="BB51" s="119">
        <v>1</v>
      </c>
      <c r="BC51" s="119">
        <v>1</v>
      </c>
      <c r="BD51" s="119">
        <v>1</v>
      </c>
      <c r="BE51" s="119">
        <v>1</v>
      </c>
      <c r="BF51" s="119">
        <v>1</v>
      </c>
      <c r="BG51" s="119">
        <v>1</v>
      </c>
      <c r="BH51" s="119">
        <v>1</v>
      </c>
      <c r="BI51" s="119">
        <v>1</v>
      </c>
      <c r="BJ51" s="119">
        <v>1</v>
      </c>
      <c r="BK51" s="119">
        <v>1</v>
      </c>
      <c r="BL51" s="119">
        <v>1</v>
      </c>
      <c r="BM51" s="119">
        <v>1</v>
      </c>
      <c r="BN51" s="119">
        <v>1</v>
      </c>
      <c r="BO51" s="119">
        <v>1</v>
      </c>
      <c r="BP51" s="119">
        <v>1</v>
      </c>
      <c r="BQ51" s="119">
        <v>1</v>
      </c>
      <c r="BR51" s="119">
        <v>1</v>
      </c>
      <c r="BS51" s="119">
        <v>1</v>
      </c>
      <c r="BT51" s="119">
        <v>1</v>
      </c>
      <c r="BU51" s="119">
        <v>1</v>
      </c>
      <c r="BV51" s="119">
        <v>1</v>
      </c>
      <c r="BW51" s="119">
        <v>1</v>
      </c>
      <c r="BX51" s="119">
        <v>1</v>
      </c>
      <c r="BY51" s="119">
        <v>1</v>
      </c>
      <c r="BZ51" s="119">
        <v>1</v>
      </c>
      <c r="CA51" s="119">
        <v>1</v>
      </c>
      <c r="CB51" s="119">
        <v>1</v>
      </c>
      <c r="CC51" s="119">
        <v>1</v>
      </c>
      <c r="CD51" s="119">
        <v>1</v>
      </c>
      <c r="CE51" s="119">
        <v>1</v>
      </c>
      <c r="CF51" s="119">
        <v>1</v>
      </c>
      <c r="CG51" s="119">
        <v>1</v>
      </c>
      <c r="CH51" s="119">
        <v>1</v>
      </c>
      <c r="CI51" s="119">
        <v>1</v>
      </c>
      <c r="CJ51" s="119">
        <v>1</v>
      </c>
      <c r="CK51" s="119">
        <v>1</v>
      </c>
      <c r="CL51" s="119">
        <v>1</v>
      </c>
      <c r="CM51" s="119">
        <v>1</v>
      </c>
      <c r="CN51" s="119">
        <v>1</v>
      </c>
      <c r="CO51" s="119">
        <v>1</v>
      </c>
      <c r="CP51" s="119">
        <v>1</v>
      </c>
      <c r="CQ51" s="119">
        <v>1</v>
      </c>
    </row>
    <row r="52" spans="1:95" x14ac:dyDescent="0.3">
      <c r="A52" s="254"/>
      <c r="B52" s="59" t="s">
        <v>82</v>
      </c>
      <c r="C52" s="119">
        <v>0.96794377829146239</v>
      </c>
      <c r="D52" s="119">
        <v>1.0202298944860684</v>
      </c>
      <c r="E52" s="119">
        <v>1.0386713285104137</v>
      </c>
      <c r="F52" s="119">
        <v>1.2068721897283372</v>
      </c>
      <c r="G52" s="119">
        <v>1.1212457320504632</v>
      </c>
      <c r="H52" s="119">
        <v>0.98793487945754432</v>
      </c>
      <c r="I52" s="119">
        <v>0.94472929763549329</v>
      </c>
      <c r="J52" s="119">
        <v>1.063636104127931</v>
      </c>
      <c r="K52" s="119">
        <v>1.0166530984564615</v>
      </c>
      <c r="L52" s="119">
        <v>1.1076942637876661</v>
      </c>
      <c r="M52" s="119">
        <v>0.9787681266621735</v>
      </c>
      <c r="N52" s="119">
        <v>0.83505227810996774</v>
      </c>
      <c r="O52" s="119">
        <v>0.97486145219155007</v>
      </c>
      <c r="P52" s="119">
        <v>0.97701252104540071</v>
      </c>
      <c r="Q52" s="119">
        <v>1.0401411703454668</v>
      </c>
      <c r="R52" s="119">
        <v>0.82109023285615779</v>
      </c>
      <c r="S52" s="119">
        <v>0.99699524218822788</v>
      </c>
      <c r="T52" s="119">
        <v>1.0981978156182934</v>
      </c>
      <c r="U52" s="119">
        <v>1.1420186388966043</v>
      </c>
      <c r="V52" s="119">
        <v>0.79695302467646112</v>
      </c>
      <c r="W52" s="119">
        <v>0.91303633419615593</v>
      </c>
      <c r="X52" s="119">
        <v>0.98484882065834189</v>
      </c>
      <c r="Y52" s="119">
        <v>0.92092205463123233</v>
      </c>
      <c r="Z52" s="119">
        <v>1.0914140494787601</v>
      </c>
      <c r="AA52" s="119">
        <v>0.93462293007711894</v>
      </c>
      <c r="AB52" s="119">
        <v>0.88254602443536878</v>
      </c>
      <c r="AC52" s="119">
        <v>0.81486048460893901</v>
      </c>
      <c r="AD52" s="119">
        <v>0.82820677544279875</v>
      </c>
      <c r="AE52" s="119">
        <v>1.0641611351893017</v>
      </c>
      <c r="AF52" s="119">
        <v>1.1105880665327998</v>
      </c>
      <c r="AG52" s="119">
        <v>1.1233529759638323</v>
      </c>
      <c r="AH52" s="119">
        <v>1.0134431071491181</v>
      </c>
      <c r="AI52" s="119">
        <v>0.74788377851464682</v>
      </c>
      <c r="AJ52" s="119">
        <v>0.89466338447420735</v>
      </c>
      <c r="AK52" s="119">
        <v>1.0969353876537415</v>
      </c>
      <c r="AL52" s="119">
        <v>0.96403567196450146</v>
      </c>
      <c r="AM52" s="119">
        <v>0.74631890395533063</v>
      </c>
      <c r="AN52" s="119">
        <v>1.0536543507525309</v>
      </c>
      <c r="AO52" s="119">
        <v>1.1346769171377291</v>
      </c>
      <c r="AP52" s="119">
        <v>0.76480224735285796</v>
      </c>
      <c r="AQ52" s="119">
        <v>1.0025000449587353</v>
      </c>
      <c r="AR52" s="119">
        <v>1.0546423033847399</v>
      </c>
      <c r="AS52" s="119">
        <v>0.95377565857178148</v>
      </c>
      <c r="AT52" s="119">
        <v>0.7816881959271833</v>
      </c>
      <c r="AU52" s="119">
        <v>1.1059768066040285</v>
      </c>
      <c r="AV52" s="119">
        <v>1.0856893712532931</v>
      </c>
      <c r="AW52" s="119">
        <v>0.89971804833758107</v>
      </c>
      <c r="AX52" s="119">
        <v>0.70955843538681851</v>
      </c>
      <c r="AY52" s="119">
        <v>1.0729344468939288</v>
      </c>
      <c r="AZ52" s="119">
        <v>1.2221690501085054</v>
      </c>
      <c r="BA52" s="119">
        <v>0.87691746701524731</v>
      </c>
      <c r="BB52" s="119">
        <v>0.83019772306940232</v>
      </c>
      <c r="BC52" s="119">
        <v>1.0819441296789101</v>
      </c>
      <c r="BD52" s="119">
        <v>0.98750861261556522</v>
      </c>
      <c r="BE52" s="119">
        <v>1.0970629556242792</v>
      </c>
      <c r="BF52" s="119">
        <v>0.83749634854890187</v>
      </c>
      <c r="BG52" s="119">
        <v>0.86424191411416318</v>
      </c>
      <c r="BH52" s="119">
        <v>1.0657583356214042</v>
      </c>
      <c r="BI52" s="119">
        <v>1.0761059634222845</v>
      </c>
      <c r="BJ52" s="119">
        <v>0.9145220013294294</v>
      </c>
      <c r="BK52" s="119">
        <v>1.1574280806665944</v>
      </c>
      <c r="BL52" s="119">
        <v>0.96490404809121</v>
      </c>
      <c r="BM52" s="119">
        <v>1.0044398809211907</v>
      </c>
      <c r="BN52" s="119">
        <v>0.94066257759792093</v>
      </c>
      <c r="BO52" s="119">
        <v>0.81056750543875955</v>
      </c>
      <c r="BP52" s="119">
        <v>1.049038767311772</v>
      </c>
      <c r="BQ52" s="119">
        <v>1.0732297715667578</v>
      </c>
      <c r="BR52" s="119">
        <v>0.82744971356713282</v>
      </c>
      <c r="BS52" s="119">
        <v>1.0523907875111405</v>
      </c>
      <c r="BT52" s="119">
        <v>1.0605123020558915</v>
      </c>
      <c r="BU52" s="119">
        <v>0.95453957966355119</v>
      </c>
      <c r="BV52" s="119">
        <v>1.0392551983943548</v>
      </c>
      <c r="BW52" s="119">
        <v>1.1977866442941145</v>
      </c>
      <c r="BX52" s="119">
        <v>1.1872090712202286</v>
      </c>
      <c r="BY52" s="119">
        <v>0.92582991206907694</v>
      </c>
      <c r="BZ52" s="119">
        <v>1.0220924197275081</v>
      </c>
      <c r="CA52" s="119">
        <v>1.0074238913632958</v>
      </c>
      <c r="CB52" s="119">
        <v>0.84296754503642912</v>
      </c>
      <c r="CC52" s="119">
        <v>1.1330480330809263</v>
      </c>
      <c r="CD52" s="119">
        <v>0.94062822477882135</v>
      </c>
      <c r="CE52" s="119">
        <v>0.68715478576432298</v>
      </c>
      <c r="CF52" s="119">
        <v>1.0724456050377384</v>
      </c>
      <c r="CG52" s="119">
        <v>0.87009979236797463</v>
      </c>
      <c r="CH52" s="119">
        <v>0.8277329815523522</v>
      </c>
      <c r="CI52" s="119">
        <v>1.0940536255800462</v>
      </c>
      <c r="CJ52" s="119">
        <v>1.0200321475251752</v>
      </c>
      <c r="CK52" s="119">
        <v>0.82500194425497086</v>
      </c>
      <c r="CL52" s="119">
        <v>1.0736411596657289</v>
      </c>
      <c r="CM52" s="119">
        <v>1.1924115310714289</v>
      </c>
      <c r="CN52" s="119">
        <v>0.93490387584038859</v>
      </c>
      <c r="CO52" s="119">
        <v>0.97375893424154158</v>
      </c>
      <c r="CP52" s="119">
        <v>1.0176326789272898</v>
      </c>
      <c r="CQ52" s="119">
        <v>1.1347779840889902</v>
      </c>
    </row>
    <row r="53" spans="1:95" x14ac:dyDescent="0.3">
      <c r="A53" s="254"/>
      <c r="B53" s="59" t="s">
        <v>83</v>
      </c>
      <c r="C53" s="119">
        <v>1</v>
      </c>
      <c r="D53" s="119">
        <v>1</v>
      </c>
      <c r="E53" s="119">
        <v>1</v>
      </c>
      <c r="F53" s="119">
        <v>1</v>
      </c>
      <c r="G53" s="119">
        <v>1</v>
      </c>
      <c r="H53" s="119">
        <v>1</v>
      </c>
      <c r="I53" s="119">
        <v>1</v>
      </c>
      <c r="J53" s="119">
        <v>1</v>
      </c>
      <c r="K53" s="119">
        <v>1</v>
      </c>
      <c r="L53" s="119">
        <v>1</v>
      </c>
      <c r="M53" s="119">
        <v>1</v>
      </c>
      <c r="N53" s="119">
        <v>1</v>
      </c>
      <c r="O53" s="119">
        <v>1</v>
      </c>
      <c r="P53" s="119">
        <v>1</v>
      </c>
      <c r="Q53" s="119">
        <v>1</v>
      </c>
      <c r="R53" s="119">
        <v>1</v>
      </c>
      <c r="S53" s="119">
        <v>1</v>
      </c>
      <c r="T53" s="119">
        <v>1</v>
      </c>
      <c r="U53" s="119">
        <v>1</v>
      </c>
      <c r="V53" s="119">
        <v>1</v>
      </c>
      <c r="W53" s="119">
        <v>1</v>
      </c>
      <c r="X53" s="119">
        <v>1</v>
      </c>
      <c r="Y53" s="119">
        <v>1</v>
      </c>
      <c r="Z53" s="119">
        <v>1</v>
      </c>
      <c r="AA53" s="119">
        <v>1</v>
      </c>
      <c r="AB53" s="119">
        <v>1</v>
      </c>
      <c r="AC53" s="119">
        <v>1</v>
      </c>
      <c r="AD53" s="119">
        <v>1</v>
      </c>
      <c r="AE53" s="119">
        <v>1</v>
      </c>
      <c r="AF53" s="119">
        <v>1</v>
      </c>
      <c r="AG53" s="119">
        <v>1</v>
      </c>
      <c r="AH53" s="119">
        <v>1</v>
      </c>
      <c r="AI53" s="119">
        <v>1</v>
      </c>
      <c r="AJ53" s="119">
        <v>1</v>
      </c>
      <c r="AK53" s="119">
        <v>1</v>
      </c>
      <c r="AL53" s="119">
        <v>1</v>
      </c>
      <c r="AM53" s="119">
        <v>1</v>
      </c>
      <c r="AN53" s="119">
        <v>1</v>
      </c>
      <c r="AO53" s="119">
        <v>1</v>
      </c>
      <c r="AP53" s="119">
        <v>1</v>
      </c>
      <c r="AQ53" s="119">
        <v>1</v>
      </c>
      <c r="AR53" s="119">
        <v>1</v>
      </c>
      <c r="AS53" s="119">
        <v>1</v>
      </c>
      <c r="AT53" s="119">
        <v>1</v>
      </c>
      <c r="AU53" s="119">
        <v>1</v>
      </c>
      <c r="AV53" s="119">
        <v>1</v>
      </c>
      <c r="AW53" s="119">
        <v>1</v>
      </c>
      <c r="AX53" s="119">
        <v>1</v>
      </c>
      <c r="AY53" s="119">
        <v>1</v>
      </c>
      <c r="AZ53" s="119">
        <v>1</v>
      </c>
      <c r="BA53" s="119">
        <v>1</v>
      </c>
      <c r="BB53" s="119">
        <v>1</v>
      </c>
      <c r="BC53" s="119">
        <v>1</v>
      </c>
      <c r="BD53" s="119">
        <v>1</v>
      </c>
      <c r="BE53" s="119">
        <v>1</v>
      </c>
      <c r="BF53" s="119">
        <v>1</v>
      </c>
      <c r="BG53" s="119">
        <v>1</v>
      </c>
      <c r="BH53" s="119">
        <v>1</v>
      </c>
      <c r="BI53" s="119">
        <v>1</v>
      </c>
      <c r="BJ53" s="119">
        <v>1</v>
      </c>
      <c r="BK53" s="119">
        <v>1</v>
      </c>
      <c r="BL53" s="119">
        <v>1</v>
      </c>
      <c r="BM53" s="119">
        <v>1</v>
      </c>
      <c r="BN53" s="119">
        <v>1</v>
      </c>
      <c r="BO53" s="119">
        <v>1</v>
      </c>
      <c r="BP53" s="119">
        <v>1</v>
      </c>
      <c r="BQ53" s="119">
        <v>1</v>
      </c>
      <c r="BR53" s="119">
        <v>1</v>
      </c>
      <c r="BS53" s="119">
        <v>1</v>
      </c>
      <c r="BT53" s="119">
        <v>1</v>
      </c>
      <c r="BU53" s="119">
        <v>1</v>
      </c>
      <c r="BV53" s="119">
        <v>1</v>
      </c>
      <c r="BW53" s="119">
        <v>1</v>
      </c>
      <c r="BX53" s="119">
        <v>1</v>
      </c>
      <c r="BY53" s="119">
        <v>1</v>
      </c>
      <c r="BZ53" s="119">
        <v>1</v>
      </c>
      <c r="CA53" s="119">
        <v>1</v>
      </c>
      <c r="CB53" s="119">
        <v>1</v>
      </c>
      <c r="CC53" s="119">
        <v>1</v>
      </c>
      <c r="CD53" s="119">
        <v>1</v>
      </c>
      <c r="CE53" s="119">
        <v>1</v>
      </c>
      <c r="CF53" s="119">
        <v>1</v>
      </c>
      <c r="CG53" s="119">
        <v>1</v>
      </c>
      <c r="CH53" s="119">
        <v>1</v>
      </c>
      <c r="CI53" s="119">
        <v>1</v>
      </c>
      <c r="CJ53" s="119">
        <v>1</v>
      </c>
      <c r="CK53" s="119">
        <v>1</v>
      </c>
      <c r="CL53" s="119">
        <v>1</v>
      </c>
      <c r="CM53" s="119">
        <v>1</v>
      </c>
      <c r="CN53" s="119">
        <v>1</v>
      </c>
      <c r="CO53" s="119">
        <v>1</v>
      </c>
      <c r="CP53" s="119">
        <v>1</v>
      </c>
      <c r="CQ53" s="119">
        <v>1</v>
      </c>
    </row>
    <row r="54" spans="1:95" x14ac:dyDescent="0.3">
      <c r="A54" s="255"/>
      <c r="B54" s="59" t="s">
        <v>84</v>
      </c>
      <c r="C54" s="119">
        <v>1</v>
      </c>
      <c r="D54" s="119">
        <v>1</v>
      </c>
      <c r="E54" s="119">
        <v>1</v>
      </c>
      <c r="F54" s="119">
        <v>1</v>
      </c>
      <c r="G54" s="119">
        <v>1</v>
      </c>
      <c r="H54" s="119">
        <v>1</v>
      </c>
      <c r="I54" s="119">
        <v>1</v>
      </c>
      <c r="J54" s="119">
        <v>1</v>
      </c>
      <c r="K54" s="119">
        <v>1</v>
      </c>
      <c r="L54" s="119">
        <v>1</v>
      </c>
      <c r="M54" s="119">
        <v>1</v>
      </c>
      <c r="N54" s="119">
        <v>1</v>
      </c>
      <c r="O54" s="119">
        <v>1</v>
      </c>
      <c r="P54" s="119">
        <v>1</v>
      </c>
      <c r="Q54" s="119">
        <v>1</v>
      </c>
      <c r="R54" s="119">
        <v>1</v>
      </c>
      <c r="S54" s="119">
        <v>1</v>
      </c>
      <c r="T54" s="119">
        <v>1</v>
      </c>
      <c r="U54" s="119">
        <v>1</v>
      </c>
      <c r="V54" s="119">
        <v>1</v>
      </c>
      <c r="W54" s="119">
        <v>1</v>
      </c>
      <c r="X54" s="119">
        <v>1</v>
      </c>
      <c r="Y54" s="119">
        <v>1</v>
      </c>
      <c r="Z54" s="119">
        <v>1</v>
      </c>
      <c r="AA54" s="119">
        <v>1</v>
      </c>
      <c r="AB54" s="119">
        <v>1</v>
      </c>
      <c r="AC54" s="119">
        <v>1</v>
      </c>
      <c r="AD54" s="119">
        <v>1</v>
      </c>
      <c r="AE54" s="119">
        <v>1</v>
      </c>
      <c r="AF54" s="119">
        <v>1</v>
      </c>
      <c r="AG54" s="119">
        <v>1</v>
      </c>
      <c r="AH54" s="119">
        <v>1</v>
      </c>
      <c r="AI54" s="119">
        <v>1</v>
      </c>
      <c r="AJ54" s="119">
        <v>1</v>
      </c>
      <c r="AK54" s="119">
        <v>1</v>
      </c>
      <c r="AL54" s="119">
        <v>1</v>
      </c>
      <c r="AM54" s="119">
        <v>1</v>
      </c>
      <c r="AN54" s="119">
        <v>1</v>
      </c>
      <c r="AO54" s="119">
        <v>1</v>
      </c>
      <c r="AP54" s="119">
        <v>1</v>
      </c>
      <c r="AQ54" s="119">
        <v>1</v>
      </c>
      <c r="AR54" s="119">
        <v>1</v>
      </c>
      <c r="AS54" s="119">
        <v>1</v>
      </c>
      <c r="AT54" s="119">
        <v>1</v>
      </c>
      <c r="AU54" s="119">
        <v>1</v>
      </c>
      <c r="AV54" s="119">
        <v>1</v>
      </c>
      <c r="AW54" s="119">
        <v>1</v>
      </c>
      <c r="AX54" s="119">
        <v>1</v>
      </c>
      <c r="AY54" s="119">
        <v>1</v>
      </c>
      <c r="AZ54" s="119">
        <v>1</v>
      </c>
      <c r="BA54" s="119">
        <v>1</v>
      </c>
      <c r="BB54" s="119">
        <v>1</v>
      </c>
      <c r="BC54" s="119">
        <v>1</v>
      </c>
      <c r="BD54" s="119">
        <v>1</v>
      </c>
      <c r="BE54" s="119">
        <v>1</v>
      </c>
      <c r="BF54" s="119">
        <v>1</v>
      </c>
      <c r="BG54" s="119">
        <v>1</v>
      </c>
      <c r="BH54" s="119">
        <v>1</v>
      </c>
      <c r="BI54" s="119">
        <v>1</v>
      </c>
      <c r="BJ54" s="119">
        <v>1</v>
      </c>
      <c r="BK54" s="119">
        <v>1</v>
      </c>
      <c r="BL54" s="119">
        <v>1</v>
      </c>
      <c r="BM54" s="119">
        <v>1</v>
      </c>
      <c r="BN54" s="119">
        <v>1</v>
      </c>
      <c r="BO54" s="119">
        <v>1</v>
      </c>
      <c r="BP54" s="119">
        <v>1</v>
      </c>
      <c r="BQ54" s="119">
        <v>1</v>
      </c>
      <c r="BR54" s="119">
        <v>1</v>
      </c>
      <c r="BS54" s="119">
        <v>1</v>
      </c>
      <c r="BT54" s="119">
        <v>1</v>
      </c>
      <c r="BU54" s="119">
        <v>1</v>
      </c>
      <c r="BV54" s="119">
        <v>1</v>
      </c>
      <c r="BW54" s="119">
        <v>1</v>
      </c>
      <c r="BX54" s="119">
        <v>1</v>
      </c>
      <c r="BY54" s="119">
        <v>1</v>
      </c>
      <c r="BZ54" s="119">
        <v>1</v>
      </c>
      <c r="CA54" s="119">
        <v>1</v>
      </c>
      <c r="CB54" s="119">
        <v>1</v>
      </c>
      <c r="CC54" s="119">
        <v>1</v>
      </c>
      <c r="CD54" s="119">
        <v>1</v>
      </c>
      <c r="CE54" s="119">
        <v>1</v>
      </c>
      <c r="CF54" s="119">
        <v>1</v>
      </c>
      <c r="CG54" s="119">
        <v>1</v>
      </c>
      <c r="CH54" s="119">
        <v>1</v>
      </c>
      <c r="CI54" s="119">
        <v>1</v>
      </c>
      <c r="CJ54" s="119">
        <v>1</v>
      </c>
      <c r="CK54" s="119">
        <v>1</v>
      </c>
      <c r="CL54" s="119">
        <v>1</v>
      </c>
      <c r="CM54" s="119">
        <v>1</v>
      </c>
      <c r="CN54" s="119">
        <v>1</v>
      </c>
      <c r="CO54" s="119">
        <v>1</v>
      </c>
      <c r="CP54" s="119">
        <v>1</v>
      </c>
      <c r="CQ54" s="119">
        <v>1</v>
      </c>
    </row>
    <row r="55" spans="1:95" x14ac:dyDescent="0.3">
      <c r="A55" s="253" t="s">
        <v>15</v>
      </c>
      <c r="B55" s="59" t="s">
        <v>72</v>
      </c>
      <c r="C55" s="119">
        <v>1.00981077149612</v>
      </c>
      <c r="D55" s="119">
        <v>0.92474822326595885</v>
      </c>
      <c r="E55" s="119">
        <v>1.0287615320919801</v>
      </c>
      <c r="F55" s="119">
        <v>1.0923508649764699</v>
      </c>
      <c r="G55" s="119">
        <v>1.04085505933207</v>
      </c>
      <c r="H55" s="119">
        <v>1.0002809351378801</v>
      </c>
      <c r="I55" s="119">
        <v>0.84982837122255905</v>
      </c>
      <c r="J55" s="119">
        <v>0.97800323222562013</v>
      </c>
      <c r="K55" s="119">
        <v>0.93665346587333498</v>
      </c>
      <c r="L55" s="119">
        <v>0.98463236610572391</v>
      </c>
      <c r="M55" s="119">
        <v>1.03967449055413</v>
      </c>
      <c r="N55" s="119">
        <v>1.0853846278667001</v>
      </c>
      <c r="O55" s="119">
        <v>0.99845242419393487</v>
      </c>
      <c r="P55" s="119">
        <v>0.82944071190217805</v>
      </c>
      <c r="Q55" s="119">
        <v>1.03899306694449</v>
      </c>
      <c r="R55" s="119">
        <v>1.0533303442438</v>
      </c>
      <c r="S55" s="119">
        <v>1.0609648392595299</v>
      </c>
      <c r="T55" s="119">
        <v>1.0004289152507799</v>
      </c>
      <c r="U55" s="119">
        <v>1.04708982098709</v>
      </c>
      <c r="V55" s="119">
        <v>1.0288016774397599</v>
      </c>
      <c r="W55" s="119">
        <v>1.00615299830381</v>
      </c>
      <c r="X55" s="119">
        <v>0.85638150664754997</v>
      </c>
      <c r="Y55" s="119">
        <v>1.0443216240311</v>
      </c>
      <c r="Z55" s="119">
        <v>1.0013057985476099</v>
      </c>
      <c r="AA55" s="119">
        <v>0.94992494768595603</v>
      </c>
      <c r="AB55" s="119">
        <v>0.86312442704790804</v>
      </c>
      <c r="AC55" s="119">
        <v>0.98872267756157584</v>
      </c>
      <c r="AD55" s="119">
        <v>0.96831109036052299</v>
      </c>
      <c r="AE55" s="119">
        <v>0.92105329409580083</v>
      </c>
      <c r="AF55" s="119">
        <v>1.05464830782862</v>
      </c>
      <c r="AG55" s="119">
        <v>0.94304574910206296</v>
      </c>
      <c r="AH55" s="119">
        <v>0.98291309698926699</v>
      </c>
      <c r="AI55" s="119">
        <v>1.07344563560552</v>
      </c>
      <c r="AJ55" s="119">
        <v>1.0242851333974701</v>
      </c>
      <c r="AK55" s="119">
        <v>0.97769680305597895</v>
      </c>
      <c r="AL55" s="119">
        <v>0.884504369109404</v>
      </c>
      <c r="AM55" s="119">
        <v>1.06950548824436</v>
      </c>
      <c r="AN55" s="119">
        <v>0.81401283615020903</v>
      </c>
      <c r="AO55" s="119">
        <v>1.00388441893276</v>
      </c>
      <c r="AP55" s="119">
        <v>1.0787430913418801</v>
      </c>
      <c r="AQ55" s="119">
        <v>0.92594507682723493</v>
      </c>
      <c r="AR55" s="119">
        <v>1.0261696466500301</v>
      </c>
      <c r="AS55" s="119">
        <v>0.98148616805635303</v>
      </c>
      <c r="AT55" s="119">
        <v>1.06463753997684</v>
      </c>
      <c r="AU55" s="119">
        <v>0.89437068543824705</v>
      </c>
      <c r="AV55" s="119">
        <v>1.029982390919</v>
      </c>
      <c r="AW55" s="119">
        <v>1.0104698990708001</v>
      </c>
      <c r="AX55" s="119">
        <v>0.96266694253073393</v>
      </c>
      <c r="AY55" s="119">
        <v>0.98893457930338113</v>
      </c>
      <c r="AZ55" s="119">
        <v>0.79647438803390402</v>
      </c>
      <c r="BA55" s="119">
        <v>1.01332981733201</v>
      </c>
      <c r="BB55" s="119">
        <v>1.0480487559808001</v>
      </c>
      <c r="BC55" s="119">
        <v>0.92183378266469096</v>
      </c>
      <c r="BD55" s="119">
        <v>1.00733312076843</v>
      </c>
      <c r="BE55" s="119">
        <v>1.0228262235460599</v>
      </c>
      <c r="BF55" s="119">
        <v>0.86349412780148205</v>
      </c>
      <c r="BG55" s="119">
        <v>0.93039996198203201</v>
      </c>
      <c r="BH55" s="119">
        <v>0.95362167903179507</v>
      </c>
      <c r="BI55" s="119">
        <v>0.88879779332015496</v>
      </c>
      <c r="BJ55" s="119">
        <v>1.05657377980766</v>
      </c>
      <c r="BK55" s="119">
        <v>0.90421647158235097</v>
      </c>
      <c r="BL55" s="119">
        <v>0.98888284532321491</v>
      </c>
      <c r="BM55" s="119">
        <v>1.0005589785347999</v>
      </c>
      <c r="BN55" s="119">
        <v>0.99133267352217413</v>
      </c>
      <c r="BO55" s="119">
        <v>0.95656081866130194</v>
      </c>
      <c r="BP55" s="119">
        <v>0.90265466992004906</v>
      </c>
      <c r="BQ55" s="119">
        <v>0.89438132010205895</v>
      </c>
      <c r="BR55" s="119">
        <v>0.91681262779681205</v>
      </c>
      <c r="BS55" s="119">
        <v>1.0060405366607099</v>
      </c>
      <c r="BT55" s="119">
        <v>1.0035151338163999</v>
      </c>
      <c r="BU55" s="119">
        <v>1.02777509306584</v>
      </c>
      <c r="BV55" s="119">
        <v>0.95156722017227502</v>
      </c>
      <c r="BW55" s="119">
        <v>0.88712595183096599</v>
      </c>
      <c r="BX55" s="119">
        <v>0.98036036806927185</v>
      </c>
      <c r="BY55" s="119">
        <v>0.95108811933479609</v>
      </c>
      <c r="BZ55" s="119">
        <v>1.01566411917384</v>
      </c>
      <c r="CA55" s="119">
        <v>1.0242499616263201</v>
      </c>
      <c r="CB55" s="119">
        <v>1.0239281118881201</v>
      </c>
      <c r="CC55" s="119">
        <v>0.97248522762646494</v>
      </c>
      <c r="CD55" s="119">
        <v>0.99577460637860205</v>
      </c>
      <c r="CE55" s="119">
        <v>1.03117124478486</v>
      </c>
      <c r="CF55" s="119">
        <v>1.0129767187232901</v>
      </c>
      <c r="CG55" s="119">
        <v>0.99442546081472416</v>
      </c>
      <c r="CH55" s="119">
        <v>1.08736961425999</v>
      </c>
      <c r="CI55" s="119">
        <v>0.94274714221673284</v>
      </c>
      <c r="CJ55" s="119">
        <v>0.89782558073604291</v>
      </c>
      <c r="CK55" s="119">
        <v>1.0028058455995099</v>
      </c>
      <c r="CL55" s="119">
        <v>1.00500404484099</v>
      </c>
      <c r="CM55" s="119">
        <v>0.96150987844708014</v>
      </c>
      <c r="CN55" s="119">
        <v>1.0150701665556701</v>
      </c>
      <c r="CO55" s="119">
        <v>1.0715094128414</v>
      </c>
      <c r="CP55" s="119">
        <v>0.98021213459948398</v>
      </c>
      <c r="CQ55" s="119">
        <v>0.85650199078967704</v>
      </c>
    </row>
    <row r="56" spans="1:95" x14ac:dyDescent="0.3">
      <c r="A56" s="254"/>
      <c r="B56" s="59" t="s">
        <v>73</v>
      </c>
      <c r="C56" s="119">
        <v>0.96832540005326295</v>
      </c>
      <c r="D56" s="119">
        <v>0.99713654616666803</v>
      </c>
      <c r="E56" s="119">
        <v>1.0149567553869601</v>
      </c>
      <c r="F56" s="119">
        <v>1.02021036482289</v>
      </c>
      <c r="G56" s="119">
        <v>1.01229436040068</v>
      </c>
      <c r="H56" s="119">
        <v>1.0233301129158601</v>
      </c>
      <c r="I56" s="119">
        <v>0.94974696386638802</v>
      </c>
      <c r="J56" s="119">
        <v>1.00344358704639</v>
      </c>
      <c r="K56" s="119">
        <v>0.993881080938948</v>
      </c>
      <c r="L56" s="119">
        <v>1.0171762688889201</v>
      </c>
      <c r="M56" s="119">
        <v>0.98451226318089602</v>
      </c>
      <c r="N56" s="119">
        <v>1.0101601959489399</v>
      </c>
      <c r="O56" s="119">
        <v>0.99587435126045498</v>
      </c>
      <c r="P56" s="119">
        <v>0.96323861245962505</v>
      </c>
      <c r="Q56" s="119">
        <v>1.0218771954792101</v>
      </c>
      <c r="R56" s="119">
        <v>1.00060857742132</v>
      </c>
      <c r="S56" s="119">
        <v>1.01253924007992</v>
      </c>
      <c r="T56" s="119">
        <v>1.01899423612994</v>
      </c>
      <c r="U56" s="119">
        <v>1.01959394300234</v>
      </c>
      <c r="V56" s="119">
        <v>1.01488280053157</v>
      </c>
      <c r="W56" s="119">
        <v>1.02746329010528</v>
      </c>
      <c r="X56" s="119">
        <v>0.94056304234995902</v>
      </c>
      <c r="Y56" s="119">
        <v>1.0151652517035501</v>
      </c>
      <c r="Z56" s="119">
        <v>1.0241821159673099</v>
      </c>
      <c r="AA56" s="119">
        <v>0.99205277452959106</v>
      </c>
      <c r="AB56" s="119">
        <v>0.94138123515749406</v>
      </c>
      <c r="AC56" s="119">
        <v>0.99367075915223402</v>
      </c>
      <c r="AD56" s="119">
        <v>0.99881640450001397</v>
      </c>
      <c r="AE56" s="119">
        <v>0.95491242867753501</v>
      </c>
      <c r="AF56" s="119">
        <v>1.0097871490224199</v>
      </c>
      <c r="AG56" s="119">
        <v>0.94585009796393116</v>
      </c>
      <c r="AH56" s="119">
        <v>0.97563549456665</v>
      </c>
      <c r="AI56" s="119">
        <v>1.0444478986464201</v>
      </c>
      <c r="AJ56" s="119">
        <v>0.99215170719035495</v>
      </c>
      <c r="AK56" s="119">
        <v>0.98644289517344907</v>
      </c>
      <c r="AL56" s="119">
        <v>0.97520761704669601</v>
      </c>
      <c r="AM56" s="119">
        <v>1.0287037789412099</v>
      </c>
      <c r="AN56" s="119">
        <v>0.96941290079417997</v>
      </c>
      <c r="AO56" s="119">
        <v>0.99407603059688299</v>
      </c>
      <c r="AP56" s="119">
        <v>1.0263275746935701</v>
      </c>
      <c r="AQ56" s="119">
        <v>1.00331735386864</v>
      </c>
      <c r="AR56" s="119">
        <v>1.03366605328603</v>
      </c>
      <c r="AS56" s="119">
        <v>1.01400950055449</v>
      </c>
      <c r="AT56" s="119">
        <v>1.03585037892445</v>
      </c>
      <c r="AU56" s="119">
        <v>0.95567099890484697</v>
      </c>
      <c r="AV56" s="119">
        <v>1.01442957175787</v>
      </c>
      <c r="AW56" s="119">
        <v>1.01008530090131</v>
      </c>
      <c r="AX56" s="119">
        <v>0.98799308981087808</v>
      </c>
      <c r="AY56" s="119">
        <v>1.00209839511215</v>
      </c>
      <c r="AZ56" s="119">
        <v>0.93756513295446697</v>
      </c>
      <c r="BA56" s="119">
        <v>1.04742974974388</v>
      </c>
      <c r="BB56" s="119">
        <v>1.03577031997539</v>
      </c>
      <c r="BC56" s="119">
        <v>0.97143220239955397</v>
      </c>
      <c r="BD56" s="119">
        <v>1.0182570200768699</v>
      </c>
      <c r="BE56" s="119">
        <v>1.0192098970985399</v>
      </c>
      <c r="BF56" s="119">
        <v>0.97927917414946097</v>
      </c>
      <c r="BG56" s="119">
        <v>0.98767899130245096</v>
      </c>
      <c r="BH56" s="119">
        <v>0.97337769636783</v>
      </c>
      <c r="BI56" s="119">
        <v>0.96539564970026703</v>
      </c>
      <c r="BJ56" s="119">
        <v>1.0143878694650399</v>
      </c>
      <c r="BK56" s="119">
        <v>0.97466179159452804</v>
      </c>
      <c r="BL56" s="119">
        <v>0.97257944945574115</v>
      </c>
      <c r="BM56" s="119">
        <v>1.0019670391384801</v>
      </c>
      <c r="BN56" s="119">
        <v>0.99020989120758096</v>
      </c>
      <c r="BO56" s="119">
        <v>0.99090391923670595</v>
      </c>
      <c r="BP56" s="119">
        <v>1.0039495723007399</v>
      </c>
      <c r="BQ56" s="119">
        <v>0.99392693746250094</v>
      </c>
      <c r="BR56" s="119">
        <v>0.98137064972885291</v>
      </c>
      <c r="BS56" s="119">
        <v>1.0259360877255099</v>
      </c>
      <c r="BT56" s="119">
        <v>1.0165217378637399</v>
      </c>
      <c r="BU56" s="119">
        <v>1.0200443720308501</v>
      </c>
      <c r="BV56" s="119">
        <v>1.0027422427200701</v>
      </c>
      <c r="BW56" s="119">
        <v>0.9796961856072679</v>
      </c>
      <c r="BX56" s="119">
        <v>0.99174198736947905</v>
      </c>
      <c r="BY56" s="119">
        <v>1.0045973406708399</v>
      </c>
      <c r="BZ56" s="119">
        <v>1.0139393712323399</v>
      </c>
      <c r="CA56" s="119">
        <v>1.00712909401244</v>
      </c>
      <c r="CB56" s="119">
        <v>1.0107586599118299</v>
      </c>
      <c r="CC56" s="119">
        <v>1.00470854423156</v>
      </c>
      <c r="CD56" s="119">
        <v>1.0113297150357801</v>
      </c>
      <c r="CE56" s="119">
        <v>1.02341786216036</v>
      </c>
      <c r="CF56" s="119">
        <v>1.0114292821359201</v>
      </c>
      <c r="CG56" s="119">
        <v>1.0261328492461901</v>
      </c>
      <c r="CH56" s="119">
        <v>1.0272273950533899</v>
      </c>
      <c r="CI56" s="119">
        <v>0.98200655954667992</v>
      </c>
      <c r="CJ56" s="119">
        <v>0.98757195704891709</v>
      </c>
      <c r="CK56" s="119">
        <v>1.0276851196024801</v>
      </c>
      <c r="CL56" s="119">
        <v>1.01021612368031</v>
      </c>
      <c r="CM56" s="119">
        <v>0.99476139451937295</v>
      </c>
      <c r="CN56" s="119">
        <v>1.0431049810440201</v>
      </c>
      <c r="CO56" s="119">
        <v>1.0563970716121101</v>
      </c>
      <c r="CP56" s="119">
        <v>1.0279686298058801</v>
      </c>
      <c r="CQ56" s="119">
        <v>0.95212025019977697</v>
      </c>
    </row>
    <row r="57" spans="1:95" x14ac:dyDescent="0.3">
      <c r="A57" s="254"/>
      <c r="B57" s="59" t="s">
        <v>74</v>
      </c>
      <c r="C57" s="119">
        <v>1.0250859309008735</v>
      </c>
      <c r="D57" s="119">
        <v>0.93402354999521908</v>
      </c>
      <c r="E57" s="119">
        <v>1.021646359129591</v>
      </c>
      <c r="F57" s="119">
        <v>1.1169695693236501</v>
      </c>
      <c r="G57" s="119">
        <v>1.0500153083534596</v>
      </c>
      <c r="H57" s="119">
        <v>0.96373575757047658</v>
      </c>
      <c r="I57" s="119">
        <v>0.82023856310290055</v>
      </c>
      <c r="J57" s="119">
        <v>1.018783214332605</v>
      </c>
      <c r="K57" s="119">
        <v>1</v>
      </c>
      <c r="L57" s="119">
        <v>1</v>
      </c>
      <c r="M57" s="119">
        <v>1</v>
      </c>
      <c r="N57" s="119">
        <v>1</v>
      </c>
      <c r="O57" s="119">
        <v>1</v>
      </c>
      <c r="P57" s="119">
        <v>1</v>
      </c>
      <c r="Q57" s="119">
        <v>1</v>
      </c>
      <c r="R57" s="119">
        <v>1</v>
      </c>
      <c r="S57" s="119">
        <v>1</v>
      </c>
      <c r="T57" s="119">
        <v>1</v>
      </c>
      <c r="U57" s="119">
        <v>1</v>
      </c>
      <c r="V57" s="119">
        <v>1</v>
      </c>
      <c r="W57" s="119">
        <v>1</v>
      </c>
      <c r="X57" s="119">
        <v>1</v>
      </c>
      <c r="Y57" s="119">
        <v>1</v>
      </c>
      <c r="Z57" s="119">
        <v>1</v>
      </c>
      <c r="AA57" s="119">
        <v>1</v>
      </c>
      <c r="AB57" s="119">
        <v>1</v>
      </c>
      <c r="AC57" s="119">
        <v>1</v>
      </c>
      <c r="AD57" s="119">
        <v>1</v>
      </c>
      <c r="AE57" s="119">
        <v>1</v>
      </c>
      <c r="AF57" s="119">
        <v>1</v>
      </c>
      <c r="AG57" s="119">
        <v>1</v>
      </c>
      <c r="AH57" s="119">
        <v>1</v>
      </c>
      <c r="AI57" s="119">
        <v>1</v>
      </c>
      <c r="AJ57" s="119">
        <v>1</v>
      </c>
      <c r="AK57" s="119">
        <v>1</v>
      </c>
      <c r="AL57" s="119">
        <v>1</v>
      </c>
      <c r="AM57" s="119">
        <v>1</v>
      </c>
      <c r="AN57" s="119">
        <v>1</v>
      </c>
      <c r="AO57" s="119">
        <v>1</v>
      </c>
      <c r="AP57" s="119">
        <v>1</v>
      </c>
      <c r="AQ57" s="119">
        <v>1</v>
      </c>
      <c r="AR57" s="119">
        <v>1</v>
      </c>
      <c r="AS57" s="119">
        <v>1</v>
      </c>
      <c r="AT57" s="119">
        <v>1</v>
      </c>
      <c r="AU57" s="119">
        <v>1</v>
      </c>
      <c r="AV57" s="119">
        <v>1</v>
      </c>
      <c r="AW57" s="119">
        <v>1</v>
      </c>
      <c r="AX57" s="119">
        <v>1</v>
      </c>
      <c r="AY57" s="119">
        <v>1</v>
      </c>
      <c r="AZ57" s="119">
        <v>1</v>
      </c>
      <c r="BA57" s="119">
        <v>1</v>
      </c>
      <c r="BB57" s="119">
        <v>1</v>
      </c>
      <c r="BC57" s="119">
        <v>1</v>
      </c>
      <c r="BD57" s="119">
        <v>1</v>
      </c>
      <c r="BE57" s="119">
        <v>1</v>
      </c>
      <c r="BF57" s="119">
        <v>1</v>
      </c>
      <c r="BG57" s="119">
        <v>1</v>
      </c>
      <c r="BH57" s="119">
        <v>1</v>
      </c>
      <c r="BI57" s="119">
        <v>1</v>
      </c>
      <c r="BJ57" s="119">
        <v>1</v>
      </c>
      <c r="BK57" s="119">
        <v>1</v>
      </c>
      <c r="BL57" s="119">
        <v>1</v>
      </c>
      <c r="BM57" s="119">
        <v>1</v>
      </c>
      <c r="BN57" s="119">
        <v>1</v>
      </c>
      <c r="BO57" s="119">
        <v>1</v>
      </c>
      <c r="BP57" s="119">
        <v>1</v>
      </c>
      <c r="BQ57" s="119">
        <v>1</v>
      </c>
      <c r="BR57" s="119">
        <v>1</v>
      </c>
      <c r="BS57" s="119">
        <v>1</v>
      </c>
      <c r="BT57" s="119">
        <v>1</v>
      </c>
      <c r="BU57" s="119">
        <v>1</v>
      </c>
      <c r="BV57" s="119">
        <v>1</v>
      </c>
      <c r="BW57" s="119">
        <v>1</v>
      </c>
      <c r="BX57" s="119">
        <v>1</v>
      </c>
      <c r="BY57" s="119">
        <v>1</v>
      </c>
      <c r="BZ57" s="119">
        <v>1</v>
      </c>
      <c r="CA57" s="119">
        <v>1</v>
      </c>
      <c r="CB57" s="119">
        <v>1</v>
      </c>
      <c r="CC57" s="119">
        <v>1</v>
      </c>
      <c r="CD57" s="119">
        <v>1</v>
      </c>
      <c r="CE57" s="119">
        <v>1</v>
      </c>
      <c r="CF57" s="119">
        <v>1</v>
      </c>
      <c r="CG57" s="119">
        <v>1</v>
      </c>
      <c r="CH57" s="119">
        <v>1</v>
      </c>
      <c r="CI57" s="119">
        <v>1</v>
      </c>
      <c r="CJ57" s="119">
        <v>1</v>
      </c>
      <c r="CK57" s="119">
        <v>1</v>
      </c>
      <c r="CL57" s="119">
        <v>1</v>
      </c>
      <c r="CM57" s="119">
        <v>1</v>
      </c>
      <c r="CN57" s="119">
        <v>1</v>
      </c>
      <c r="CO57" s="119">
        <v>1</v>
      </c>
      <c r="CP57" s="119">
        <v>1</v>
      </c>
      <c r="CQ57" s="119">
        <v>1</v>
      </c>
    </row>
    <row r="58" spans="1:95" x14ac:dyDescent="0.3">
      <c r="A58" s="254"/>
      <c r="B58" s="59" t="s">
        <v>75</v>
      </c>
      <c r="C58" s="119">
        <v>0.98689878854851143</v>
      </c>
      <c r="D58" s="119">
        <v>1.0249263203185102</v>
      </c>
      <c r="E58" s="119">
        <v>0.98838036483666203</v>
      </c>
      <c r="F58" s="119">
        <v>0.97292834939604744</v>
      </c>
      <c r="G58" s="119">
        <v>0.96644791887114201</v>
      </c>
      <c r="H58" s="119">
        <v>1.002434783901295</v>
      </c>
      <c r="I58" s="119">
        <v>1.0673562361536901</v>
      </c>
      <c r="J58" s="119">
        <v>1.0653103664922066</v>
      </c>
      <c r="K58" s="119">
        <v>1.0150865859909048</v>
      </c>
      <c r="L58" s="119">
        <v>1.039663433711665</v>
      </c>
      <c r="M58" s="119">
        <v>0.98812331543755649</v>
      </c>
      <c r="N58" s="119">
        <v>1.0065905370585848</v>
      </c>
      <c r="O58" s="119">
        <v>1.01677738546882</v>
      </c>
      <c r="P58" s="119">
        <v>1.119931481477082</v>
      </c>
      <c r="Q58" s="119">
        <v>1.0562556485215451</v>
      </c>
      <c r="R58" s="119">
        <v>0.96274458101934013</v>
      </c>
      <c r="S58" s="119">
        <v>0.9742617426835305</v>
      </c>
      <c r="T58" s="119">
        <v>0.98934181357965001</v>
      </c>
      <c r="U58" s="119">
        <v>0.97941582716400011</v>
      </c>
      <c r="V58" s="119">
        <v>1.0081732796266953</v>
      </c>
      <c r="W58" s="119">
        <v>0.96684123156920942</v>
      </c>
      <c r="X58" s="119">
        <v>1.1195720829458484</v>
      </c>
      <c r="Y58" s="119">
        <v>1.0379041821973432</v>
      </c>
      <c r="Z58" s="119">
        <v>1.00830250571207</v>
      </c>
      <c r="AA58" s="119">
        <v>1.04091943951626</v>
      </c>
      <c r="AB58" s="119">
        <v>1.153986980348277</v>
      </c>
      <c r="AC58" s="119">
        <v>1.0539012913067101</v>
      </c>
      <c r="AD58" s="119">
        <v>1.0706925052775751</v>
      </c>
      <c r="AE58" s="119">
        <v>1.0557677569073975</v>
      </c>
      <c r="AF58" s="119">
        <v>1.020240357898192</v>
      </c>
      <c r="AG58" s="119">
        <v>0.99845331385769898</v>
      </c>
      <c r="AH58" s="119">
        <v>1.0166728732097834</v>
      </c>
      <c r="AI58" s="119">
        <v>0.994908552048406</v>
      </c>
      <c r="AJ58" s="119">
        <v>1.0275385633278675</v>
      </c>
      <c r="AK58" s="119">
        <v>1.0184259249962775</v>
      </c>
      <c r="AL58" s="119">
        <v>1.121799598854377</v>
      </c>
      <c r="AM58" s="119">
        <v>1.0153787727610348</v>
      </c>
      <c r="AN58" s="119">
        <v>1.1506965942006602</v>
      </c>
      <c r="AO58" s="119">
        <v>1.0442547959759851</v>
      </c>
      <c r="AP58" s="119">
        <v>1.0094283225674749</v>
      </c>
      <c r="AQ58" s="119">
        <v>1.0399647866379684</v>
      </c>
      <c r="AR58" s="119">
        <v>1.0172280152237845</v>
      </c>
      <c r="AS58" s="119">
        <v>1.0350067042071955</v>
      </c>
      <c r="AT58" s="119">
        <v>0.97627199210709292</v>
      </c>
      <c r="AU58" s="119">
        <v>1.134504642192125</v>
      </c>
      <c r="AV58" s="119">
        <v>1.0032388959532346</v>
      </c>
      <c r="AW58" s="119">
        <v>1.01498365488249</v>
      </c>
      <c r="AX58" s="119">
        <v>1.0549885922473801</v>
      </c>
      <c r="AY58" s="119">
        <v>0.99460247126145251</v>
      </c>
      <c r="AZ58" s="119">
        <v>1.1980740038069406</v>
      </c>
      <c r="BA58" s="119">
        <v>1.06016074588193</v>
      </c>
      <c r="BB58" s="119">
        <v>0.9830316211183765</v>
      </c>
      <c r="BC58" s="119">
        <v>1.0749344803756751</v>
      </c>
      <c r="BD58" s="119">
        <v>1.0582326470062269</v>
      </c>
      <c r="BE58" s="119">
        <v>1.0158900672676006</v>
      </c>
      <c r="BF58" s="119">
        <v>1.1313194093997565</v>
      </c>
      <c r="BG58" s="119">
        <v>1.04446531789206</v>
      </c>
      <c r="BH58" s="119">
        <v>1.0492634487541901</v>
      </c>
      <c r="BI58" s="119">
        <v>1.106136788903475</v>
      </c>
      <c r="BJ58" s="119">
        <v>1.0315952237867299</v>
      </c>
      <c r="BK58" s="119">
        <v>1.0546814570743759</v>
      </c>
      <c r="BL58" s="119">
        <v>1.031577121964605</v>
      </c>
      <c r="BM58" s="119">
        <v>1.0089012254201051</v>
      </c>
      <c r="BN58" s="119">
        <v>1.0439337380197249</v>
      </c>
      <c r="BO58" s="119">
        <v>1.0762496871668565</v>
      </c>
      <c r="BP58" s="119">
        <v>1.089968371734235</v>
      </c>
      <c r="BQ58" s="119">
        <v>1.165449690110562</v>
      </c>
      <c r="BR58" s="119">
        <v>1.1370150141829924</v>
      </c>
      <c r="BS58" s="119">
        <v>1.0208896660778128</v>
      </c>
      <c r="BT58" s="119">
        <v>1.053299578966723</v>
      </c>
      <c r="BU58" s="119">
        <v>1.0562144913749449</v>
      </c>
      <c r="BV58" s="119">
        <v>1.0919963775251751</v>
      </c>
      <c r="BW58" s="119">
        <v>1.2087075248360806</v>
      </c>
      <c r="BX58" s="119">
        <v>1.0609805776694115</v>
      </c>
      <c r="BY58" s="119">
        <v>1.08616978753084</v>
      </c>
      <c r="BZ58" s="119">
        <v>1.0791946466750861</v>
      </c>
      <c r="CA58" s="119">
        <v>1.01966802294602</v>
      </c>
      <c r="CB58" s="119">
        <v>0.99872418367194105</v>
      </c>
      <c r="CC58" s="119">
        <v>1.07028219126693</v>
      </c>
      <c r="CD58" s="119">
        <v>1.0752590756906701</v>
      </c>
      <c r="CE58" s="119">
        <v>1.0785265974355804</v>
      </c>
      <c r="CF58" s="119">
        <v>1.083415113091335</v>
      </c>
      <c r="CG58" s="119">
        <v>1.1023090353142979</v>
      </c>
      <c r="CH58" s="119">
        <v>1.0287498457726201</v>
      </c>
      <c r="CI58" s="119">
        <v>1.039726067438135</v>
      </c>
      <c r="CJ58" s="119">
        <v>1.17006302867168</v>
      </c>
      <c r="CK58" s="119">
        <v>1.1235855461317235</v>
      </c>
      <c r="CL58" s="119">
        <v>0.999503983756722</v>
      </c>
      <c r="CM58" s="119">
        <v>1.0565504649418509</v>
      </c>
      <c r="CN58" s="119">
        <v>1.0416519085785736</v>
      </c>
      <c r="CO58" s="119">
        <v>1.0320300862558469</v>
      </c>
      <c r="CP58" s="119">
        <v>1.098437305073765</v>
      </c>
      <c r="CQ58" s="119">
        <v>1.1517215802980245</v>
      </c>
    </row>
    <row r="59" spans="1:95" x14ac:dyDescent="0.3">
      <c r="A59" s="254"/>
      <c r="B59" s="59" t="s">
        <v>76</v>
      </c>
      <c r="C59" s="119">
        <v>1.03061097913615</v>
      </c>
      <c r="D59" s="119">
        <v>1.14529871644884</v>
      </c>
      <c r="E59" s="119">
        <v>1.1609388195558199</v>
      </c>
      <c r="F59" s="119">
        <v>1.22336219946625</v>
      </c>
      <c r="G59" s="119">
        <v>1.08206227367536</v>
      </c>
      <c r="H59" s="119">
        <v>0.89849983435500902</v>
      </c>
      <c r="I59" s="119">
        <v>0.76490573897987202</v>
      </c>
      <c r="J59" s="119">
        <v>0.91906339126118586</v>
      </c>
      <c r="K59" s="119">
        <v>0.81161549757750795</v>
      </c>
      <c r="L59" s="119">
        <v>0.93633293059713696</v>
      </c>
      <c r="M59" s="119">
        <v>1.1658039901120401</v>
      </c>
      <c r="N59" s="119">
        <v>1.12768813745337</v>
      </c>
      <c r="O59" s="119">
        <v>1.0464005051873799</v>
      </c>
      <c r="P59" s="119">
        <v>0.75808049797040999</v>
      </c>
      <c r="Q59" s="119">
        <v>1.09317184135579</v>
      </c>
      <c r="R59" s="119">
        <v>1.12878380518343</v>
      </c>
      <c r="S59" s="119">
        <v>1.06649540197824</v>
      </c>
      <c r="T59" s="119">
        <v>0.97038172975131698</v>
      </c>
      <c r="U59" s="119">
        <v>1.1260566094305899</v>
      </c>
      <c r="V59" s="119">
        <v>0.92139421302865898</v>
      </c>
      <c r="W59" s="119">
        <v>0.91778656740240694</v>
      </c>
      <c r="X59" s="119">
        <v>0.79094535128281396</v>
      </c>
      <c r="Y59" s="119">
        <v>0.98062876635556107</v>
      </c>
      <c r="Z59" s="119">
        <v>0.99099951891514104</v>
      </c>
      <c r="AA59" s="119">
        <v>0.95164259782576899</v>
      </c>
      <c r="AB59" s="119">
        <v>0.83808980385215504</v>
      </c>
      <c r="AC59" s="119">
        <v>0.97790838149065296</v>
      </c>
      <c r="AD59" s="119">
        <v>0.91017774274060304</v>
      </c>
      <c r="AE59" s="119">
        <v>0.92448780746410508</v>
      </c>
      <c r="AF59" s="119">
        <v>1.077196590617</v>
      </c>
      <c r="AG59" s="119">
        <v>0.924783531395444</v>
      </c>
      <c r="AH59" s="119">
        <v>0.93204189596171205</v>
      </c>
      <c r="AI59" s="119">
        <v>1.0894183552474499</v>
      </c>
      <c r="AJ59" s="119">
        <v>1.01505115561661</v>
      </c>
      <c r="AK59" s="119">
        <v>0.91212950206066201</v>
      </c>
      <c r="AL59" s="119">
        <v>0.79166195614531587</v>
      </c>
      <c r="AM59" s="119">
        <v>1.14258043176159</v>
      </c>
      <c r="AN59" s="119">
        <v>0.68629350968724401</v>
      </c>
      <c r="AO59" s="119">
        <v>1.0381367588563299</v>
      </c>
      <c r="AP59" s="119">
        <v>1.12791826106361</v>
      </c>
      <c r="AQ59" s="119">
        <v>0.90977963137287998</v>
      </c>
      <c r="AR59" s="119">
        <v>1.01552336519633</v>
      </c>
      <c r="AS59" s="119">
        <v>0.88383739398505101</v>
      </c>
      <c r="AT59" s="119">
        <v>1.1801450208397199</v>
      </c>
      <c r="AU59" s="119">
        <v>0.77568927459238302</v>
      </c>
      <c r="AV59" s="119">
        <v>1.1236142472780699</v>
      </c>
      <c r="AW59" s="119">
        <v>1.02834127773615</v>
      </c>
      <c r="AX59" s="119">
        <v>0.90414039618324704</v>
      </c>
      <c r="AY59" s="119">
        <v>0.93048743066971396</v>
      </c>
      <c r="AZ59" s="119">
        <v>0.68168821733082097</v>
      </c>
      <c r="BA59" s="119">
        <v>0.9888009977959159</v>
      </c>
      <c r="BB59" s="119">
        <v>1.08971585557803</v>
      </c>
      <c r="BC59" s="119">
        <v>0.85458217146672899</v>
      </c>
      <c r="BD59" s="119">
        <v>1.01638416311872</v>
      </c>
      <c r="BE59" s="119">
        <v>1.03845388852256</v>
      </c>
      <c r="BF59" s="119">
        <v>0.80733048400211205</v>
      </c>
      <c r="BG59" s="119">
        <v>0.91705013161283111</v>
      </c>
      <c r="BH59" s="119">
        <v>0.96214142378726608</v>
      </c>
      <c r="BI59" s="119">
        <v>0.79835051328870998</v>
      </c>
      <c r="BJ59" s="119">
        <v>1.12898274457944</v>
      </c>
      <c r="BK59" s="119">
        <v>0.79042265893969998</v>
      </c>
      <c r="BL59" s="119">
        <v>0.97373197390176203</v>
      </c>
      <c r="BM59" s="119">
        <v>0.89888777951317511</v>
      </c>
      <c r="BN59" s="119">
        <v>0.98075638178921398</v>
      </c>
      <c r="BO59" s="119">
        <v>0.9408261921645471</v>
      </c>
      <c r="BP59" s="119">
        <v>0.84482997345166899</v>
      </c>
      <c r="BQ59" s="119">
        <v>0.77048673798489198</v>
      </c>
      <c r="BR59" s="119">
        <v>0.87212878676810801</v>
      </c>
      <c r="BS59" s="119">
        <v>0.96490172781998496</v>
      </c>
      <c r="BT59" s="119">
        <v>0.98596769496037595</v>
      </c>
      <c r="BU59" s="119">
        <v>1.06949355786005</v>
      </c>
      <c r="BV59" s="119">
        <v>0.86163452112086103</v>
      </c>
      <c r="BW59" s="119">
        <v>0.75467959539987695</v>
      </c>
      <c r="BX59" s="119">
        <v>0.93291987946415511</v>
      </c>
      <c r="BY59" s="119">
        <v>0.849333856465182</v>
      </c>
      <c r="BZ59" s="119">
        <v>0.982686669396584</v>
      </c>
      <c r="CA59" s="119">
        <v>1.1550199465586699</v>
      </c>
      <c r="CB59" s="119">
        <v>1.0703215810412301</v>
      </c>
      <c r="CC59" s="119">
        <v>0.86551167373332605</v>
      </c>
      <c r="CD59" s="119">
        <v>0.99919179970956795</v>
      </c>
      <c r="CE59" s="119">
        <v>1.0389031322462301</v>
      </c>
      <c r="CF59" s="119">
        <v>0.99604297605723002</v>
      </c>
      <c r="CG59" s="119">
        <v>0.99373885837970799</v>
      </c>
      <c r="CH59" s="119">
        <v>1.15951663966616</v>
      </c>
      <c r="CI59" s="119">
        <v>0.83331419302713505</v>
      </c>
      <c r="CJ59" s="119">
        <v>0.84030247879205611</v>
      </c>
      <c r="CK59" s="119">
        <v>0.93119844830090803</v>
      </c>
      <c r="CL59" s="119">
        <v>0.9352964947631609</v>
      </c>
      <c r="CM59" s="119">
        <v>0.86433847630958793</v>
      </c>
      <c r="CN59" s="119">
        <v>1.1138176076839399</v>
      </c>
      <c r="CO59" s="119">
        <v>1.08201041399668</v>
      </c>
      <c r="CP59" s="119">
        <v>0.95102877342423697</v>
      </c>
      <c r="CQ59" s="119">
        <v>0.79136952762158097</v>
      </c>
    </row>
    <row r="60" spans="1:95" x14ac:dyDescent="0.3">
      <c r="A60" s="254"/>
      <c r="B60" s="59" t="s">
        <v>77</v>
      </c>
      <c r="C60" s="119">
        <v>1</v>
      </c>
      <c r="D60" s="119">
        <v>1</v>
      </c>
      <c r="E60" s="119">
        <v>1</v>
      </c>
      <c r="F60" s="119">
        <v>1</v>
      </c>
      <c r="G60" s="119">
        <v>1</v>
      </c>
      <c r="H60" s="119">
        <v>1</v>
      </c>
      <c r="I60" s="119">
        <v>1</v>
      </c>
      <c r="J60" s="119">
        <v>1</v>
      </c>
      <c r="K60" s="119">
        <v>1</v>
      </c>
      <c r="L60" s="119">
        <v>1</v>
      </c>
      <c r="M60" s="119">
        <v>1</v>
      </c>
      <c r="N60" s="119">
        <v>1</v>
      </c>
      <c r="O60" s="119">
        <v>1</v>
      </c>
      <c r="P60" s="119">
        <v>1</v>
      </c>
      <c r="Q60" s="119">
        <v>1</v>
      </c>
      <c r="R60" s="119">
        <v>1</v>
      </c>
      <c r="S60" s="119">
        <v>1</v>
      </c>
      <c r="T60" s="119">
        <v>1</v>
      </c>
      <c r="U60" s="119">
        <v>1</v>
      </c>
      <c r="V60" s="119">
        <v>1</v>
      </c>
      <c r="W60" s="119">
        <v>1</v>
      </c>
      <c r="X60" s="119">
        <v>1</v>
      </c>
      <c r="Y60" s="119">
        <v>1</v>
      </c>
      <c r="Z60" s="119">
        <v>1</v>
      </c>
      <c r="AA60" s="119">
        <v>1</v>
      </c>
      <c r="AB60" s="119">
        <v>1</v>
      </c>
      <c r="AC60" s="119">
        <v>1</v>
      </c>
      <c r="AD60" s="119">
        <v>1</v>
      </c>
      <c r="AE60" s="119">
        <v>1</v>
      </c>
      <c r="AF60" s="119">
        <v>1</v>
      </c>
      <c r="AG60" s="119">
        <v>1</v>
      </c>
      <c r="AH60" s="119">
        <v>1</v>
      </c>
      <c r="AI60" s="119">
        <v>1</v>
      </c>
      <c r="AJ60" s="119">
        <v>1</v>
      </c>
      <c r="AK60" s="119">
        <v>1</v>
      </c>
      <c r="AL60" s="119">
        <v>1</v>
      </c>
      <c r="AM60" s="119">
        <v>1</v>
      </c>
      <c r="AN60" s="119">
        <v>1</v>
      </c>
      <c r="AO60" s="119">
        <v>1</v>
      </c>
      <c r="AP60" s="119">
        <v>1</v>
      </c>
      <c r="AQ60" s="119">
        <v>1</v>
      </c>
      <c r="AR60" s="119">
        <v>1</v>
      </c>
      <c r="AS60" s="119">
        <v>1</v>
      </c>
      <c r="AT60" s="119">
        <v>1</v>
      </c>
      <c r="AU60" s="119">
        <v>1</v>
      </c>
      <c r="AV60" s="119">
        <v>1</v>
      </c>
      <c r="AW60" s="119">
        <v>1</v>
      </c>
      <c r="AX60" s="119">
        <v>1</v>
      </c>
      <c r="AY60" s="119">
        <v>1</v>
      </c>
      <c r="AZ60" s="119">
        <v>1</v>
      </c>
      <c r="BA60" s="119">
        <v>1</v>
      </c>
      <c r="BB60" s="119">
        <v>1</v>
      </c>
      <c r="BC60" s="119">
        <v>1</v>
      </c>
      <c r="BD60" s="119">
        <v>1</v>
      </c>
      <c r="BE60" s="119">
        <v>1</v>
      </c>
      <c r="BF60" s="119">
        <v>1</v>
      </c>
      <c r="BG60" s="119">
        <v>1</v>
      </c>
      <c r="BH60" s="119">
        <v>1</v>
      </c>
      <c r="BI60" s="119">
        <v>1</v>
      </c>
      <c r="BJ60" s="119">
        <v>1</v>
      </c>
      <c r="BK60" s="119">
        <v>1</v>
      </c>
      <c r="BL60" s="119">
        <v>1</v>
      </c>
      <c r="BM60" s="119">
        <v>1</v>
      </c>
      <c r="BN60" s="119">
        <v>1</v>
      </c>
      <c r="BO60" s="119">
        <v>1</v>
      </c>
      <c r="BP60" s="119">
        <v>1</v>
      </c>
      <c r="BQ60" s="119">
        <v>1</v>
      </c>
      <c r="BR60" s="119">
        <v>1</v>
      </c>
      <c r="BS60" s="119">
        <v>1</v>
      </c>
      <c r="BT60" s="119">
        <v>1</v>
      </c>
      <c r="BU60" s="119">
        <v>1</v>
      </c>
      <c r="BV60" s="119">
        <v>1</v>
      </c>
      <c r="BW60" s="119">
        <v>1</v>
      </c>
      <c r="BX60" s="119">
        <v>1</v>
      </c>
      <c r="BY60" s="119">
        <v>1</v>
      </c>
      <c r="BZ60" s="119">
        <v>1</v>
      </c>
      <c r="CA60" s="119">
        <v>1</v>
      </c>
      <c r="CB60" s="119">
        <v>1</v>
      </c>
      <c r="CC60" s="119">
        <v>1</v>
      </c>
      <c r="CD60" s="119">
        <v>1</v>
      </c>
      <c r="CE60" s="119">
        <v>1</v>
      </c>
      <c r="CF60" s="119">
        <v>1</v>
      </c>
      <c r="CG60" s="119">
        <v>1</v>
      </c>
      <c r="CH60" s="119">
        <v>1</v>
      </c>
      <c r="CI60" s="119">
        <v>1</v>
      </c>
      <c r="CJ60" s="119">
        <v>1</v>
      </c>
      <c r="CK60" s="119">
        <v>1</v>
      </c>
      <c r="CL60" s="119">
        <v>1</v>
      </c>
      <c r="CM60" s="119">
        <v>1</v>
      </c>
      <c r="CN60" s="119">
        <v>1</v>
      </c>
      <c r="CO60" s="119">
        <v>1</v>
      </c>
      <c r="CP60" s="119">
        <v>1</v>
      </c>
      <c r="CQ60" s="119">
        <v>1</v>
      </c>
    </row>
    <row r="61" spans="1:95" x14ac:dyDescent="0.3">
      <c r="A61" s="254"/>
      <c r="B61" s="59" t="s">
        <v>78</v>
      </c>
      <c r="C61" s="119">
        <v>0.96343494696046805</v>
      </c>
      <c r="D61" s="119">
        <v>1.0057040163005</v>
      </c>
      <c r="E61" s="119">
        <v>1.02047872875789</v>
      </c>
      <c r="F61" s="119">
        <v>1.0074639303733399</v>
      </c>
      <c r="G61" s="119">
        <v>0.93066035101283795</v>
      </c>
      <c r="H61" s="119">
        <v>0.98987153201734202</v>
      </c>
      <c r="I61" s="119">
        <v>0.97890330981112805</v>
      </c>
      <c r="J61" s="119">
        <v>0.992281327467191</v>
      </c>
      <c r="K61" s="119">
        <v>1.01193794511182</v>
      </c>
      <c r="L61" s="119">
        <v>1.02511193235278</v>
      </c>
      <c r="M61" s="119">
        <v>0.98262351481642995</v>
      </c>
      <c r="N61" s="119">
        <v>1.11491244462287</v>
      </c>
      <c r="O61" s="119">
        <v>1.0170852061275399</v>
      </c>
      <c r="P61" s="119">
        <v>0.93547372507091797</v>
      </c>
      <c r="Q61" s="119">
        <v>1.07486979814438</v>
      </c>
      <c r="R61" s="119">
        <v>1.10425577705015</v>
      </c>
      <c r="S61" s="119">
        <v>1.0339495330145601</v>
      </c>
      <c r="T61" s="119">
        <v>1.0529989502961701</v>
      </c>
      <c r="U61" s="119">
        <v>1.0284423070745501</v>
      </c>
      <c r="V61" s="119">
        <v>1.0120808449291301</v>
      </c>
      <c r="W61" s="119">
        <v>1.0246580380770201</v>
      </c>
      <c r="X61" s="119">
        <v>0.82092179622613604</v>
      </c>
      <c r="Y61" s="119">
        <v>1.08156336574954</v>
      </c>
      <c r="Z61" s="119">
        <v>1.05372009091776</v>
      </c>
      <c r="AA61" s="119">
        <v>0.95359393429728501</v>
      </c>
      <c r="AB61" s="119">
        <v>0.97495696395075904</v>
      </c>
      <c r="AC61" s="119">
        <v>0.98294310012776298</v>
      </c>
      <c r="AD61" s="119">
        <v>1.07930739456998</v>
      </c>
      <c r="AE61" s="119">
        <v>0.96678636696329301</v>
      </c>
      <c r="AF61" s="119">
        <v>1.0398041918719501</v>
      </c>
      <c r="AG61" s="119">
        <v>0.82686953439882704</v>
      </c>
      <c r="AH61" s="119">
        <v>0.97526806192444704</v>
      </c>
      <c r="AI61" s="119">
        <v>1.02892019609699</v>
      </c>
      <c r="AJ61" s="119">
        <v>1.02110568899701</v>
      </c>
      <c r="AK61" s="119">
        <v>1.0064572411764301</v>
      </c>
      <c r="AL61" s="119">
        <v>0.899592874819519</v>
      </c>
      <c r="AM61" s="119">
        <v>1.1438088851718402</v>
      </c>
      <c r="AN61" s="119">
        <v>0.77313128897559702</v>
      </c>
      <c r="AO61" s="119">
        <v>0.88759418219327002</v>
      </c>
      <c r="AP61" s="119">
        <v>1.10484658999273</v>
      </c>
      <c r="AQ61" s="119">
        <v>0.99770090814676204</v>
      </c>
      <c r="AR61" s="119">
        <v>1.0129334771440599</v>
      </c>
      <c r="AS61" s="119">
        <v>0.88869071732466698</v>
      </c>
      <c r="AT61" s="119">
        <v>1.01945275141453</v>
      </c>
      <c r="AU61" s="119">
        <v>0.81361644857247395</v>
      </c>
      <c r="AV61" s="119">
        <v>0.975611331762683</v>
      </c>
      <c r="AW61" s="119">
        <v>0.97753663357538201</v>
      </c>
      <c r="AX61" s="119">
        <v>1.0612301678510001</v>
      </c>
      <c r="AY61" s="119">
        <v>1.0221844653560901</v>
      </c>
      <c r="AZ61" s="119">
        <v>0.74417320245567598</v>
      </c>
      <c r="BA61" s="119">
        <v>0.89933426079863199</v>
      </c>
      <c r="BB61" s="119">
        <v>1.11423088492475</v>
      </c>
      <c r="BC61" s="119">
        <v>0.79991904036412897</v>
      </c>
      <c r="BD61" s="119">
        <v>0.96740754337720802</v>
      </c>
      <c r="BE61" s="119">
        <v>0.97952132505892586</v>
      </c>
      <c r="BF61" s="119">
        <v>0.87656267536311905</v>
      </c>
      <c r="BG61" s="119">
        <v>0.93394667713950097</v>
      </c>
      <c r="BH61" s="119">
        <v>0.90926321152934497</v>
      </c>
      <c r="BI61" s="119">
        <v>0.94412950847764898</v>
      </c>
      <c r="BJ61" s="119">
        <v>0.96060583630270491</v>
      </c>
      <c r="BK61" s="119">
        <v>0.85462355173351801</v>
      </c>
      <c r="BL61" s="119">
        <v>0.93299612181525104</v>
      </c>
      <c r="BM61" s="119">
        <v>0.98879438565883893</v>
      </c>
      <c r="BN61" s="119">
        <v>0.91105446636495291</v>
      </c>
      <c r="BO61" s="119">
        <v>0.78662607912350202</v>
      </c>
      <c r="BP61" s="119">
        <v>0.93041440981464296</v>
      </c>
      <c r="BQ61" s="119">
        <v>0.92889385299230198</v>
      </c>
      <c r="BR61" s="119">
        <v>0.86966434335412701</v>
      </c>
      <c r="BS61" s="119">
        <v>1.0027897930285199</v>
      </c>
      <c r="BT61" s="119">
        <v>0.93611265587458103</v>
      </c>
      <c r="BU61" s="119">
        <v>0.98272720494055987</v>
      </c>
      <c r="BV61" s="119">
        <v>0.86108402831646802</v>
      </c>
      <c r="BW61" s="119">
        <v>0.78886242282609598</v>
      </c>
      <c r="BX61" s="119">
        <v>0.890060045689548</v>
      </c>
      <c r="BY61" s="119">
        <v>0.93486538400838903</v>
      </c>
      <c r="BZ61" s="119">
        <v>0.93618774472185395</v>
      </c>
      <c r="CA61" s="119">
        <v>0.93919678088943004</v>
      </c>
      <c r="CB61" s="119">
        <v>0.96663878191902397</v>
      </c>
      <c r="CC61" s="119">
        <v>1.0351409110388501</v>
      </c>
      <c r="CD61" s="119">
        <v>0.90142106406812705</v>
      </c>
      <c r="CE61" s="119">
        <v>1.05628866985369</v>
      </c>
      <c r="CF61" s="119">
        <v>0.95202206504057796</v>
      </c>
      <c r="CG61" s="119">
        <v>0.91776409578644103</v>
      </c>
      <c r="CH61" s="119">
        <v>1.0656465372258599</v>
      </c>
      <c r="CI61" s="119">
        <v>0.913651592559098</v>
      </c>
      <c r="CJ61" s="119">
        <v>0.83578501316614195</v>
      </c>
      <c r="CK61" s="119">
        <v>0.98021681329144295</v>
      </c>
      <c r="CL61" s="119">
        <v>0.97704547549770804</v>
      </c>
      <c r="CM61" s="119">
        <v>0.86130470752780897</v>
      </c>
      <c r="CN61" s="119">
        <v>0.881024400809023</v>
      </c>
      <c r="CO61" s="119">
        <v>0.99811430747927798</v>
      </c>
      <c r="CP61" s="119">
        <v>0.93993748865008098</v>
      </c>
      <c r="CQ61" s="119">
        <v>0.87867454264491696</v>
      </c>
    </row>
    <row r="62" spans="1:95" x14ac:dyDescent="0.3">
      <c r="A62" s="254"/>
      <c r="B62" s="59" t="s">
        <v>96</v>
      </c>
      <c r="C62" s="119">
        <v>1.049912366731705</v>
      </c>
      <c r="D62" s="119">
        <v>1.0027269670081655</v>
      </c>
      <c r="E62" s="119">
        <v>1.0299739417604841</v>
      </c>
      <c r="F62" s="119">
        <v>1.04554954462202</v>
      </c>
      <c r="G62" s="119">
        <v>1.0221962334554151</v>
      </c>
      <c r="H62" s="119">
        <v>1.0170083717205949</v>
      </c>
      <c r="I62" s="119">
        <v>0.89270553410224884</v>
      </c>
      <c r="J62" s="119">
        <v>0.94918683739067855</v>
      </c>
      <c r="K62" s="119">
        <v>0.92435068126918507</v>
      </c>
      <c r="L62" s="119">
        <v>0.96871778535464192</v>
      </c>
      <c r="M62" s="119">
        <v>1.0761491667868199</v>
      </c>
      <c r="N62" s="119">
        <v>1.0420919692674551</v>
      </c>
      <c r="O62" s="119">
        <v>0.95959053523631499</v>
      </c>
      <c r="P62" s="119">
        <v>0.89343520180109004</v>
      </c>
      <c r="Q62" s="119">
        <v>1.0330649709754649</v>
      </c>
      <c r="R62" s="119">
        <v>1.05733612979264</v>
      </c>
      <c r="S62" s="119">
        <v>1.0636940298337652</v>
      </c>
      <c r="T62" s="119">
        <v>1.05607949186313</v>
      </c>
      <c r="U62" s="119">
        <v>0.98641236306235691</v>
      </c>
      <c r="V62" s="119">
        <v>1.0435215458873301</v>
      </c>
      <c r="W62" s="119">
        <v>0.99155660051230898</v>
      </c>
      <c r="X62" s="119">
        <v>0.90389583658025463</v>
      </c>
      <c r="Y62" s="119">
        <v>0.97295691021402242</v>
      </c>
      <c r="Z62" s="119">
        <v>1.01493253006311</v>
      </c>
      <c r="AA62" s="119">
        <v>0.97108055947973015</v>
      </c>
      <c r="AB62" s="119">
        <v>0.87405213547275806</v>
      </c>
      <c r="AC62" s="119">
        <v>0.9937141742794029</v>
      </c>
      <c r="AD62" s="119">
        <v>1.030154092410879</v>
      </c>
      <c r="AE62" s="119">
        <v>0.95321364132188036</v>
      </c>
      <c r="AF62" s="119">
        <v>1.017937164545625</v>
      </c>
      <c r="AG62" s="119">
        <v>1.0182586201021546</v>
      </c>
      <c r="AH62" s="119">
        <v>0.99423624957781653</v>
      </c>
      <c r="AI62" s="119">
        <v>1.0583148003631702</v>
      </c>
      <c r="AJ62" s="119">
        <v>1.01495161912624</v>
      </c>
      <c r="AK62" s="119">
        <v>1.0301020559119589</v>
      </c>
      <c r="AL62" s="119">
        <v>0.88125044874755099</v>
      </c>
      <c r="AM62" s="119">
        <v>1.0493156267886801</v>
      </c>
      <c r="AN62" s="119">
        <v>0.87295888476467109</v>
      </c>
      <c r="AO62" s="119">
        <v>1.0382270310362931</v>
      </c>
      <c r="AP62" s="119">
        <v>1.0829526692125948</v>
      </c>
      <c r="AQ62" s="119">
        <v>0.95775682019771802</v>
      </c>
      <c r="AR62" s="119">
        <v>1.0207296808608399</v>
      </c>
      <c r="AS62" s="119">
        <v>1.009043059100988</v>
      </c>
      <c r="AT62" s="119">
        <v>1.038714198321385</v>
      </c>
      <c r="AU62" s="119">
        <v>0.9000837788362559</v>
      </c>
      <c r="AV62" s="119">
        <v>1.0484117032617601</v>
      </c>
      <c r="AW62" s="119">
        <v>1.013190343319905</v>
      </c>
      <c r="AX62" s="119">
        <v>0.96675383630904199</v>
      </c>
      <c r="AY62" s="119">
        <v>1.0012673820679625</v>
      </c>
      <c r="AZ62" s="119">
        <v>0.88960263699760611</v>
      </c>
      <c r="BA62" s="119">
        <v>1.007619716840007</v>
      </c>
      <c r="BB62" s="119">
        <v>1.073857364124045</v>
      </c>
      <c r="BC62" s="119">
        <v>0.96234000063598157</v>
      </c>
      <c r="BD62" s="119">
        <v>0.99488154230605286</v>
      </c>
      <c r="BE62" s="119">
        <v>0.98488676238670547</v>
      </c>
      <c r="BF62" s="119">
        <v>0.90651935575904297</v>
      </c>
      <c r="BG62" s="119">
        <v>0.9067053217286305</v>
      </c>
      <c r="BH62" s="119">
        <v>0.93448285774048245</v>
      </c>
      <c r="BI62" s="119">
        <v>0.902811333998641</v>
      </c>
      <c r="BJ62" s="119">
        <v>1.089551931287325</v>
      </c>
      <c r="BK62" s="119">
        <v>0.94025671763226859</v>
      </c>
      <c r="BL62" s="119">
        <v>0.94184536522120499</v>
      </c>
      <c r="BM62" s="119">
        <v>1.0648964914665648</v>
      </c>
      <c r="BN62" s="119">
        <v>0.98937437038448195</v>
      </c>
      <c r="BO62" s="119">
        <v>0.95080163744626356</v>
      </c>
      <c r="BP62" s="119">
        <v>0.97244326007388948</v>
      </c>
      <c r="BQ62" s="119">
        <v>0.93086550519252542</v>
      </c>
      <c r="BR62" s="119">
        <v>0.89319288766055949</v>
      </c>
      <c r="BS62" s="119">
        <v>1.015838924797535</v>
      </c>
      <c r="BT62" s="119">
        <v>0.99011600953666301</v>
      </c>
      <c r="BU62" s="119">
        <v>1.027624944176905</v>
      </c>
      <c r="BV62" s="119">
        <v>0.96420574024376293</v>
      </c>
      <c r="BW62" s="119">
        <v>0.91783728716516932</v>
      </c>
      <c r="BX62" s="119">
        <v>1.0683095526719151</v>
      </c>
      <c r="BY62" s="119">
        <v>0.94568760875090452</v>
      </c>
      <c r="BZ62" s="119">
        <v>1.0003397398993881</v>
      </c>
      <c r="CA62" s="119">
        <v>1.03162750978615</v>
      </c>
      <c r="CB62" s="119">
        <v>1.0243810848545949</v>
      </c>
      <c r="CC62" s="119">
        <v>0.98007477366674889</v>
      </c>
      <c r="CD62" s="119">
        <v>0.97503248363608852</v>
      </c>
      <c r="CE62" s="119">
        <v>0.974504951843435</v>
      </c>
      <c r="CF62" s="119">
        <v>0.96244565990137199</v>
      </c>
      <c r="CG62" s="119">
        <v>0.96178929616141862</v>
      </c>
      <c r="CH62" s="119">
        <v>1.0507535090790501</v>
      </c>
      <c r="CI62" s="119">
        <v>1.005031795254604</v>
      </c>
      <c r="CJ62" s="119">
        <v>0.90187950714581855</v>
      </c>
      <c r="CK62" s="119">
        <v>0.95945449546859951</v>
      </c>
      <c r="CL62" s="119">
        <v>1.03443506265903</v>
      </c>
      <c r="CM62" s="119">
        <v>1.0251750357811544</v>
      </c>
      <c r="CN62" s="119">
        <v>0.97619373064295256</v>
      </c>
      <c r="CO62" s="119">
        <v>1.0713249503322351</v>
      </c>
      <c r="CP62" s="119">
        <v>0.97539270334952788</v>
      </c>
      <c r="CQ62" s="119">
        <v>0.87592353750784946</v>
      </c>
    </row>
    <row r="63" spans="1:95" x14ac:dyDescent="0.3">
      <c r="A63" s="254"/>
      <c r="B63" s="59" t="s">
        <v>80</v>
      </c>
      <c r="C63" s="119">
        <v>1</v>
      </c>
      <c r="D63" s="119">
        <v>1</v>
      </c>
      <c r="E63" s="119">
        <v>1</v>
      </c>
      <c r="F63" s="119">
        <v>1</v>
      </c>
      <c r="G63" s="119">
        <v>1</v>
      </c>
      <c r="H63" s="119">
        <v>1</v>
      </c>
      <c r="I63" s="119">
        <v>1</v>
      </c>
      <c r="J63" s="119">
        <v>1</v>
      </c>
      <c r="K63" s="119">
        <v>1</v>
      </c>
      <c r="L63" s="119">
        <v>1</v>
      </c>
      <c r="M63" s="119">
        <v>1</v>
      </c>
      <c r="N63" s="119">
        <v>1</v>
      </c>
      <c r="O63" s="119">
        <v>1</v>
      </c>
      <c r="P63" s="119">
        <v>1</v>
      </c>
      <c r="Q63" s="119">
        <v>1</v>
      </c>
      <c r="R63" s="119">
        <v>1</v>
      </c>
      <c r="S63" s="119">
        <v>1</v>
      </c>
      <c r="T63" s="119">
        <v>1</v>
      </c>
      <c r="U63" s="119">
        <v>1</v>
      </c>
      <c r="V63" s="119">
        <v>1</v>
      </c>
      <c r="W63" s="119">
        <v>1</v>
      </c>
      <c r="X63" s="119">
        <v>1</v>
      </c>
      <c r="Y63" s="119">
        <v>1</v>
      </c>
      <c r="Z63" s="119">
        <v>1</v>
      </c>
      <c r="AA63" s="119">
        <v>1</v>
      </c>
      <c r="AB63" s="119">
        <v>1</v>
      </c>
      <c r="AC63" s="119">
        <v>1</v>
      </c>
      <c r="AD63" s="119">
        <v>1</v>
      </c>
      <c r="AE63" s="119">
        <v>1</v>
      </c>
      <c r="AF63" s="119">
        <v>1</v>
      </c>
      <c r="AG63" s="119">
        <v>1</v>
      </c>
      <c r="AH63" s="119">
        <v>1</v>
      </c>
      <c r="AI63" s="119">
        <v>1</v>
      </c>
      <c r="AJ63" s="119">
        <v>1</v>
      </c>
      <c r="AK63" s="119">
        <v>1</v>
      </c>
      <c r="AL63" s="119">
        <v>1</v>
      </c>
      <c r="AM63" s="119">
        <v>1</v>
      </c>
      <c r="AN63" s="119">
        <v>1</v>
      </c>
      <c r="AO63" s="119">
        <v>1</v>
      </c>
      <c r="AP63" s="119">
        <v>1</v>
      </c>
      <c r="AQ63" s="119">
        <v>1</v>
      </c>
      <c r="AR63" s="119">
        <v>1</v>
      </c>
      <c r="AS63" s="119">
        <v>1</v>
      </c>
      <c r="AT63" s="119">
        <v>1</v>
      </c>
      <c r="AU63" s="119">
        <v>1</v>
      </c>
      <c r="AV63" s="119">
        <v>1</v>
      </c>
      <c r="AW63" s="119">
        <v>1</v>
      </c>
      <c r="AX63" s="119">
        <v>1</v>
      </c>
      <c r="AY63" s="119">
        <v>1</v>
      </c>
      <c r="AZ63" s="119">
        <v>1</v>
      </c>
      <c r="BA63" s="119">
        <v>1</v>
      </c>
      <c r="BB63" s="119">
        <v>1</v>
      </c>
      <c r="BC63" s="119">
        <v>1</v>
      </c>
      <c r="BD63" s="119">
        <v>1</v>
      </c>
      <c r="BE63" s="119">
        <v>1</v>
      </c>
      <c r="BF63" s="119">
        <v>1</v>
      </c>
      <c r="BG63" s="119">
        <v>1</v>
      </c>
      <c r="BH63" s="119">
        <v>1</v>
      </c>
      <c r="BI63" s="119">
        <v>1</v>
      </c>
      <c r="BJ63" s="119">
        <v>1</v>
      </c>
      <c r="BK63" s="119">
        <v>1</v>
      </c>
      <c r="BL63" s="119">
        <v>1</v>
      </c>
      <c r="BM63" s="119">
        <v>1</v>
      </c>
      <c r="BN63" s="119">
        <v>1</v>
      </c>
      <c r="BO63" s="119">
        <v>1</v>
      </c>
      <c r="BP63" s="119">
        <v>1</v>
      </c>
      <c r="BQ63" s="119">
        <v>1</v>
      </c>
      <c r="BR63" s="119">
        <v>1</v>
      </c>
      <c r="BS63" s="119">
        <v>1</v>
      </c>
      <c r="BT63" s="119">
        <v>1</v>
      </c>
      <c r="BU63" s="119">
        <v>1</v>
      </c>
      <c r="BV63" s="119">
        <v>1</v>
      </c>
      <c r="BW63" s="119">
        <v>1</v>
      </c>
      <c r="BX63" s="119">
        <v>1</v>
      </c>
      <c r="BY63" s="119">
        <v>1</v>
      </c>
      <c r="BZ63" s="119">
        <v>1</v>
      </c>
      <c r="CA63" s="119">
        <v>1</v>
      </c>
      <c r="CB63" s="119">
        <v>1</v>
      </c>
      <c r="CC63" s="119">
        <v>1</v>
      </c>
      <c r="CD63" s="119">
        <v>1</v>
      </c>
      <c r="CE63" s="119">
        <v>1</v>
      </c>
      <c r="CF63" s="119">
        <v>1</v>
      </c>
      <c r="CG63" s="119">
        <v>1</v>
      </c>
      <c r="CH63" s="119">
        <v>1</v>
      </c>
      <c r="CI63" s="119">
        <v>1</v>
      </c>
      <c r="CJ63" s="119">
        <v>1</v>
      </c>
      <c r="CK63" s="119">
        <v>1</v>
      </c>
      <c r="CL63" s="119">
        <v>1</v>
      </c>
      <c r="CM63" s="119">
        <v>1</v>
      </c>
      <c r="CN63" s="119">
        <v>1</v>
      </c>
      <c r="CO63" s="119">
        <v>1</v>
      </c>
      <c r="CP63" s="119">
        <v>1</v>
      </c>
      <c r="CQ63" s="119">
        <v>1</v>
      </c>
    </row>
    <row r="64" spans="1:95" x14ac:dyDescent="0.3">
      <c r="A64" s="254"/>
      <c r="B64" s="59" t="s">
        <v>81</v>
      </c>
      <c r="C64" s="119">
        <v>1</v>
      </c>
      <c r="D64" s="119">
        <v>1</v>
      </c>
      <c r="E64" s="119">
        <v>1</v>
      </c>
      <c r="F64" s="119">
        <v>1</v>
      </c>
      <c r="G64" s="119">
        <v>1</v>
      </c>
      <c r="H64" s="119">
        <v>1</v>
      </c>
      <c r="I64" s="119">
        <v>1</v>
      </c>
      <c r="J64" s="119">
        <v>1</v>
      </c>
      <c r="K64" s="119">
        <v>1</v>
      </c>
      <c r="L64" s="119">
        <v>1</v>
      </c>
      <c r="M64" s="119">
        <v>1</v>
      </c>
      <c r="N64" s="119">
        <v>1</v>
      </c>
      <c r="O64" s="119">
        <v>1</v>
      </c>
      <c r="P64" s="119">
        <v>1</v>
      </c>
      <c r="Q64" s="119">
        <v>1</v>
      </c>
      <c r="R64" s="119">
        <v>1</v>
      </c>
      <c r="S64" s="119">
        <v>1</v>
      </c>
      <c r="T64" s="119">
        <v>1</v>
      </c>
      <c r="U64" s="119">
        <v>1</v>
      </c>
      <c r="V64" s="119">
        <v>1</v>
      </c>
      <c r="W64" s="119">
        <v>1</v>
      </c>
      <c r="X64" s="119">
        <v>1</v>
      </c>
      <c r="Y64" s="119">
        <v>1</v>
      </c>
      <c r="Z64" s="119">
        <v>1</v>
      </c>
      <c r="AA64" s="119">
        <v>1</v>
      </c>
      <c r="AB64" s="119">
        <v>1</v>
      </c>
      <c r="AC64" s="119">
        <v>1</v>
      </c>
      <c r="AD64" s="119">
        <v>1</v>
      </c>
      <c r="AE64" s="119">
        <v>1</v>
      </c>
      <c r="AF64" s="119">
        <v>1</v>
      </c>
      <c r="AG64" s="119">
        <v>1</v>
      </c>
      <c r="AH64" s="119">
        <v>1</v>
      </c>
      <c r="AI64" s="119">
        <v>1</v>
      </c>
      <c r="AJ64" s="119">
        <v>1</v>
      </c>
      <c r="AK64" s="119">
        <v>1</v>
      </c>
      <c r="AL64" s="119">
        <v>1</v>
      </c>
      <c r="AM64" s="119">
        <v>1</v>
      </c>
      <c r="AN64" s="119">
        <v>1</v>
      </c>
      <c r="AO64" s="119">
        <v>1</v>
      </c>
      <c r="AP64" s="119">
        <v>1</v>
      </c>
      <c r="AQ64" s="119">
        <v>1</v>
      </c>
      <c r="AR64" s="119">
        <v>1</v>
      </c>
      <c r="AS64" s="119">
        <v>1</v>
      </c>
      <c r="AT64" s="119">
        <v>1</v>
      </c>
      <c r="AU64" s="119">
        <v>1</v>
      </c>
      <c r="AV64" s="119">
        <v>1</v>
      </c>
      <c r="AW64" s="119">
        <v>1</v>
      </c>
      <c r="AX64" s="119">
        <v>1</v>
      </c>
      <c r="AY64" s="119">
        <v>1</v>
      </c>
      <c r="AZ64" s="119">
        <v>1</v>
      </c>
      <c r="BA64" s="119">
        <v>1</v>
      </c>
      <c r="BB64" s="119">
        <v>1</v>
      </c>
      <c r="BC64" s="119">
        <v>1</v>
      </c>
      <c r="BD64" s="119">
        <v>1</v>
      </c>
      <c r="BE64" s="119">
        <v>1</v>
      </c>
      <c r="BF64" s="119">
        <v>1</v>
      </c>
      <c r="BG64" s="119">
        <v>1</v>
      </c>
      <c r="BH64" s="119">
        <v>1</v>
      </c>
      <c r="BI64" s="119">
        <v>1</v>
      </c>
      <c r="BJ64" s="119">
        <v>1</v>
      </c>
      <c r="BK64" s="119">
        <v>1</v>
      </c>
      <c r="BL64" s="119">
        <v>1</v>
      </c>
      <c r="BM64" s="119">
        <v>1</v>
      </c>
      <c r="BN64" s="119">
        <v>1</v>
      </c>
      <c r="BO64" s="119">
        <v>1</v>
      </c>
      <c r="BP64" s="119">
        <v>1</v>
      </c>
      <c r="BQ64" s="119">
        <v>1</v>
      </c>
      <c r="BR64" s="119">
        <v>1</v>
      </c>
      <c r="BS64" s="119">
        <v>1</v>
      </c>
      <c r="BT64" s="119">
        <v>1</v>
      </c>
      <c r="BU64" s="119">
        <v>1</v>
      </c>
      <c r="BV64" s="119">
        <v>1</v>
      </c>
      <c r="BW64" s="119">
        <v>1</v>
      </c>
      <c r="BX64" s="119">
        <v>1</v>
      </c>
      <c r="BY64" s="119">
        <v>1</v>
      </c>
      <c r="BZ64" s="119">
        <v>1</v>
      </c>
      <c r="CA64" s="119">
        <v>1</v>
      </c>
      <c r="CB64" s="119">
        <v>1</v>
      </c>
      <c r="CC64" s="119">
        <v>1</v>
      </c>
      <c r="CD64" s="119">
        <v>1</v>
      </c>
      <c r="CE64" s="119">
        <v>1</v>
      </c>
      <c r="CF64" s="119">
        <v>1</v>
      </c>
      <c r="CG64" s="119">
        <v>1</v>
      </c>
      <c r="CH64" s="119">
        <v>1</v>
      </c>
      <c r="CI64" s="119">
        <v>1</v>
      </c>
      <c r="CJ64" s="119">
        <v>1</v>
      </c>
      <c r="CK64" s="119">
        <v>1</v>
      </c>
      <c r="CL64" s="119">
        <v>1</v>
      </c>
      <c r="CM64" s="119">
        <v>1</v>
      </c>
      <c r="CN64" s="119">
        <v>1</v>
      </c>
      <c r="CO64" s="119">
        <v>1</v>
      </c>
      <c r="CP64" s="119">
        <v>1</v>
      </c>
      <c r="CQ64" s="119">
        <v>1</v>
      </c>
    </row>
    <row r="65" spans="1:95" x14ac:dyDescent="0.3">
      <c r="A65" s="254"/>
      <c r="B65" s="59" t="s">
        <v>82</v>
      </c>
      <c r="C65" s="119">
        <v>0.98049778956171507</v>
      </c>
      <c r="D65" s="119">
        <v>0.918396471867447</v>
      </c>
      <c r="E65" s="119">
        <v>0.92692932888611002</v>
      </c>
      <c r="F65" s="119">
        <v>1.2025389691429</v>
      </c>
      <c r="G65" s="119">
        <v>1.1171299517573201</v>
      </c>
      <c r="H65" s="119">
        <v>0.96540626836887211</v>
      </c>
      <c r="I65" s="119">
        <v>0.97372302268573196</v>
      </c>
      <c r="J65" s="119">
        <v>0.97120159606446699</v>
      </c>
      <c r="K65" s="119">
        <v>0.97682947429572597</v>
      </c>
      <c r="L65" s="119">
        <v>0.96231875936587596</v>
      </c>
      <c r="M65" s="119">
        <v>1.1893830549953199</v>
      </c>
      <c r="N65" s="119">
        <v>0.95306101666172416</v>
      </c>
      <c r="O65" s="119">
        <v>0.96586701750595505</v>
      </c>
      <c r="P65" s="119">
        <v>0.99183424386276597</v>
      </c>
      <c r="Q65" s="119">
        <v>0.95821766645167206</v>
      </c>
      <c r="R65" s="119">
        <v>0.91671563311811799</v>
      </c>
      <c r="S65" s="230">
        <v>0.92998859092840958</v>
      </c>
      <c r="T65" s="119">
        <v>0.94326154873870105</v>
      </c>
      <c r="U65" s="119">
        <v>0.94805406655351887</v>
      </c>
      <c r="V65" s="119">
        <v>0.93645201628918695</v>
      </c>
      <c r="W65" s="119">
        <v>0.98507189754630498</v>
      </c>
      <c r="X65" s="119">
        <v>0.97648181510374199</v>
      </c>
      <c r="Y65" s="119">
        <v>1.1884845717108199</v>
      </c>
      <c r="Z65" s="119">
        <v>0.97537382612790702</v>
      </c>
      <c r="AA65" s="119">
        <v>0.97496782149819505</v>
      </c>
      <c r="AB65" s="119">
        <v>0.97890380336286897</v>
      </c>
      <c r="AC65" s="119">
        <v>0.97323154908187903</v>
      </c>
      <c r="AD65" s="119">
        <v>0.95018665160531701</v>
      </c>
      <c r="AE65" s="119">
        <v>0.97316529147294795</v>
      </c>
      <c r="AF65" s="230">
        <v>0.99670175112907899</v>
      </c>
      <c r="AG65" s="119">
        <v>1.0202382107852099</v>
      </c>
      <c r="AH65" s="119">
        <v>0.96844751262183992</v>
      </c>
      <c r="AI65" s="119">
        <v>1.01272379868333</v>
      </c>
      <c r="AJ65" s="119">
        <v>0.93993717589724202</v>
      </c>
      <c r="AK65" s="119">
        <v>0.92361299031515587</v>
      </c>
      <c r="AL65" s="119">
        <v>0.98839321596236396</v>
      </c>
      <c r="AM65" s="119">
        <v>0.88461293218231196</v>
      </c>
      <c r="AN65" s="119">
        <v>0.98707445409490102</v>
      </c>
      <c r="AO65" s="119">
        <v>0.98535707596871291</v>
      </c>
      <c r="AP65" s="119">
        <v>1.0199459178330199</v>
      </c>
      <c r="AQ65" s="119">
        <v>0.97289871056840305</v>
      </c>
      <c r="AR65" s="119">
        <v>1.0104454687564399</v>
      </c>
      <c r="AS65" s="119">
        <v>0.96020982784962505</v>
      </c>
      <c r="AT65" s="119">
        <v>0.96191324775537301</v>
      </c>
      <c r="AU65" s="119">
        <v>0.97333859420198798</v>
      </c>
      <c r="AV65" s="119">
        <v>1.0754708131822801</v>
      </c>
      <c r="AW65" s="119">
        <v>1.03750603568431</v>
      </c>
      <c r="AX65" s="119">
        <v>0.94508710187248512</v>
      </c>
      <c r="AY65" s="119">
        <v>0.96216961583250404</v>
      </c>
      <c r="AZ65" s="119">
        <v>1.0060652622867601</v>
      </c>
      <c r="BA65" s="119">
        <v>1.05760882172097</v>
      </c>
      <c r="BB65" s="119">
        <v>0.90847657999106513</v>
      </c>
      <c r="BC65" s="119">
        <v>0.97637556657372793</v>
      </c>
      <c r="BD65" s="119">
        <v>0.95533591799046502</v>
      </c>
      <c r="BE65" s="119">
        <v>0.94797043160158412</v>
      </c>
      <c r="BF65" s="119">
        <v>0.983516507852771</v>
      </c>
      <c r="BG65" s="119">
        <v>0.97871497371569105</v>
      </c>
      <c r="BH65" s="119">
        <v>1.2744524134252999</v>
      </c>
      <c r="BI65" s="119">
        <v>0.98838166693217</v>
      </c>
      <c r="BJ65" s="119">
        <v>1.15970258537477</v>
      </c>
      <c r="BK65" s="119">
        <v>0.97381598707126904</v>
      </c>
      <c r="BL65" s="119">
        <v>1.24169485527839</v>
      </c>
      <c r="BM65" s="119">
        <v>1.21616660303417</v>
      </c>
      <c r="BN65" s="119">
        <v>0.99892986858190802</v>
      </c>
      <c r="BO65" s="119">
        <v>1.00082353698759</v>
      </c>
      <c r="BP65" s="119">
        <v>1.06644854436589</v>
      </c>
      <c r="BQ65" s="119">
        <v>0.98313780821358787</v>
      </c>
      <c r="BR65" s="119">
        <v>0.99283881339396096</v>
      </c>
      <c r="BS65" s="119">
        <v>0.98306798932150397</v>
      </c>
      <c r="BT65" s="119">
        <v>0.96338956759098904</v>
      </c>
      <c r="BU65" s="119">
        <v>1.1301604906541101</v>
      </c>
      <c r="BV65" s="119">
        <v>1.0395344911817901</v>
      </c>
      <c r="BW65" s="119">
        <v>0.992068388494589</v>
      </c>
      <c r="BX65" s="119">
        <v>1.0937310394403299</v>
      </c>
      <c r="BY65" s="119">
        <v>0.96818256230449684</v>
      </c>
      <c r="BZ65" s="119">
        <v>1.36251553890592</v>
      </c>
      <c r="CA65" s="119">
        <v>0.94992264581224095</v>
      </c>
      <c r="CB65" s="119">
        <v>1.04663707059518</v>
      </c>
      <c r="CC65" s="119">
        <v>0.94777527838017095</v>
      </c>
      <c r="CD65" s="119">
        <v>1.01970863007478</v>
      </c>
      <c r="CE65" s="119">
        <v>0.96943179659599399</v>
      </c>
      <c r="CF65" s="119">
        <v>0.94700662601041596</v>
      </c>
      <c r="CG65" s="119">
        <v>0.97350939678705295</v>
      </c>
      <c r="CH65" s="119">
        <v>1.1773642437857901</v>
      </c>
      <c r="CI65" s="119">
        <v>1.2338103285200801</v>
      </c>
      <c r="CJ65" s="119">
        <v>0.98892556560644496</v>
      </c>
      <c r="CK65" s="119">
        <v>0.96539495481372295</v>
      </c>
      <c r="CL65" s="119">
        <v>0.95399106155152902</v>
      </c>
      <c r="CM65" s="119">
        <v>0.97753599368384902</v>
      </c>
      <c r="CN65" s="119">
        <v>1.0143148502919901</v>
      </c>
      <c r="CO65" s="119">
        <v>1.2074185042223999</v>
      </c>
      <c r="CP65" s="119">
        <v>0.99019826403365396</v>
      </c>
      <c r="CQ65" s="119">
        <v>0.98500245802973097</v>
      </c>
    </row>
    <row r="66" spans="1:95" x14ac:dyDescent="0.3">
      <c r="A66" s="254"/>
      <c r="B66" s="59" t="s">
        <v>83</v>
      </c>
      <c r="C66" s="119">
        <v>1</v>
      </c>
      <c r="D66" s="119">
        <v>1</v>
      </c>
      <c r="E66" s="119">
        <v>1</v>
      </c>
      <c r="F66" s="119">
        <v>1</v>
      </c>
      <c r="G66" s="119">
        <v>1</v>
      </c>
      <c r="H66" s="119">
        <v>1</v>
      </c>
      <c r="I66" s="119">
        <v>1</v>
      </c>
      <c r="J66" s="119">
        <v>1</v>
      </c>
      <c r="K66" s="119">
        <v>1</v>
      </c>
      <c r="L66" s="119">
        <v>1</v>
      </c>
      <c r="M66" s="119">
        <v>1</v>
      </c>
      <c r="N66" s="119">
        <v>1</v>
      </c>
      <c r="O66" s="119">
        <v>1</v>
      </c>
      <c r="P66" s="119">
        <v>1</v>
      </c>
      <c r="Q66" s="119">
        <v>1</v>
      </c>
      <c r="R66" s="119">
        <v>1</v>
      </c>
      <c r="S66" s="119">
        <v>1</v>
      </c>
      <c r="T66" s="119">
        <v>1</v>
      </c>
      <c r="U66" s="119">
        <v>1</v>
      </c>
      <c r="V66" s="119">
        <v>1</v>
      </c>
      <c r="W66" s="119">
        <v>1</v>
      </c>
      <c r="X66" s="119">
        <v>1</v>
      </c>
      <c r="Y66" s="119">
        <v>1</v>
      </c>
      <c r="Z66" s="119">
        <v>1</v>
      </c>
      <c r="AA66" s="119">
        <v>1</v>
      </c>
      <c r="AB66" s="119">
        <v>1</v>
      </c>
      <c r="AC66" s="119">
        <v>1</v>
      </c>
      <c r="AD66" s="119">
        <v>1</v>
      </c>
      <c r="AE66" s="119">
        <v>1</v>
      </c>
      <c r="AF66" s="119">
        <v>1</v>
      </c>
      <c r="AG66" s="119">
        <v>1</v>
      </c>
      <c r="AH66" s="119">
        <v>1</v>
      </c>
      <c r="AI66" s="119">
        <v>1</v>
      </c>
      <c r="AJ66" s="119">
        <v>1</v>
      </c>
      <c r="AK66" s="119">
        <v>1</v>
      </c>
      <c r="AL66" s="119">
        <v>1</v>
      </c>
      <c r="AM66" s="119">
        <v>1</v>
      </c>
      <c r="AN66" s="119">
        <v>1</v>
      </c>
      <c r="AO66" s="119">
        <v>1</v>
      </c>
      <c r="AP66" s="119">
        <v>1</v>
      </c>
      <c r="AQ66" s="119">
        <v>1</v>
      </c>
      <c r="AR66" s="119">
        <v>1</v>
      </c>
      <c r="AS66" s="119">
        <v>1</v>
      </c>
      <c r="AT66" s="119">
        <v>1</v>
      </c>
      <c r="AU66" s="119">
        <v>1</v>
      </c>
      <c r="AV66" s="119">
        <v>1</v>
      </c>
      <c r="AW66" s="119">
        <v>1</v>
      </c>
      <c r="AX66" s="119">
        <v>1</v>
      </c>
      <c r="AY66" s="119">
        <v>1</v>
      </c>
      <c r="AZ66" s="119">
        <v>1</v>
      </c>
      <c r="BA66" s="119">
        <v>1</v>
      </c>
      <c r="BB66" s="119">
        <v>1</v>
      </c>
      <c r="BC66" s="119">
        <v>1</v>
      </c>
      <c r="BD66" s="119">
        <v>1</v>
      </c>
      <c r="BE66" s="119">
        <v>1</v>
      </c>
      <c r="BF66" s="119">
        <v>1</v>
      </c>
      <c r="BG66" s="119">
        <v>1</v>
      </c>
      <c r="BH66" s="119">
        <v>1</v>
      </c>
      <c r="BI66" s="119">
        <v>1</v>
      </c>
      <c r="BJ66" s="119">
        <v>1</v>
      </c>
      <c r="BK66" s="119">
        <v>1</v>
      </c>
      <c r="BL66" s="119">
        <v>1</v>
      </c>
      <c r="BM66" s="119">
        <v>1</v>
      </c>
      <c r="BN66" s="119">
        <v>1</v>
      </c>
      <c r="BO66" s="119">
        <v>1</v>
      </c>
      <c r="BP66" s="119">
        <v>1</v>
      </c>
      <c r="BQ66" s="119">
        <v>1</v>
      </c>
      <c r="BR66" s="119">
        <v>1</v>
      </c>
      <c r="BS66" s="119">
        <v>1</v>
      </c>
      <c r="BT66" s="119">
        <v>1</v>
      </c>
      <c r="BU66" s="119">
        <v>1</v>
      </c>
      <c r="BV66" s="119">
        <v>1</v>
      </c>
      <c r="BW66" s="119">
        <v>1</v>
      </c>
      <c r="BX66" s="119">
        <v>1</v>
      </c>
      <c r="BY66" s="119">
        <v>1</v>
      </c>
      <c r="BZ66" s="119">
        <v>1</v>
      </c>
      <c r="CA66" s="119">
        <v>1</v>
      </c>
      <c r="CB66" s="119">
        <v>1</v>
      </c>
      <c r="CC66" s="119">
        <v>1</v>
      </c>
      <c r="CD66" s="119">
        <v>1</v>
      </c>
      <c r="CE66" s="119">
        <v>1</v>
      </c>
      <c r="CF66" s="119">
        <v>1</v>
      </c>
      <c r="CG66" s="119">
        <v>1</v>
      </c>
      <c r="CH66" s="119">
        <v>1</v>
      </c>
      <c r="CI66" s="119">
        <v>1</v>
      </c>
      <c r="CJ66" s="119">
        <v>1</v>
      </c>
      <c r="CK66" s="119">
        <v>1</v>
      </c>
      <c r="CL66" s="119">
        <v>1</v>
      </c>
      <c r="CM66" s="119">
        <v>1</v>
      </c>
      <c r="CN66" s="119">
        <v>1</v>
      </c>
      <c r="CO66" s="119">
        <v>1</v>
      </c>
      <c r="CP66" s="119">
        <v>1</v>
      </c>
      <c r="CQ66" s="119">
        <v>1</v>
      </c>
    </row>
    <row r="67" spans="1:95" x14ac:dyDescent="0.3">
      <c r="A67" s="255"/>
      <c r="B67" s="59" t="s">
        <v>84</v>
      </c>
      <c r="C67" s="119">
        <v>1</v>
      </c>
      <c r="D67" s="119">
        <v>1</v>
      </c>
      <c r="E67" s="119">
        <v>1</v>
      </c>
      <c r="F67" s="119">
        <v>1</v>
      </c>
      <c r="G67" s="119">
        <v>1</v>
      </c>
      <c r="H67" s="119">
        <v>1</v>
      </c>
      <c r="I67" s="119">
        <v>1</v>
      </c>
      <c r="J67" s="119">
        <v>1</v>
      </c>
      <c r="K67" s="119">
        <v>1</v>
      </c>
      <c r="L67" s="119">
        <v>1</v>
      </c>
      <c r="M67" s="119">
        <v>1</v>
      </c>
      <c r="N67" s="119">
        <v>1</v>
      </c>
      <c r="O67" s="119">
        <v>1</v>
      </c>
      <c r="P67" s="119">
        <v>1</v>
      </c>
      <c r="Q67" s="119">
        <v>1</v>
      </c>
      <c r="R67" s="119">
        <v>1</v>
      </c>
      <c r="S67" s="119">
        <v>1</v>
      </c>
      <c r="T67" s="119">
        <v>1</v>
      </c>
      <c r="U67" s="119">
        <v>1</v>
      </c>
      <c r="V67" s="119">
        <v>1</v>
      </c>
      <c r="W67" s="119">
        <v>1</v>
      </c>
      <c r="X67" s="119">
        <v>1</v>
      </c>
      <c r="Y67" s="119">
        <v>1</v>
      </c>
      <c r="Z67" s="119">
        <v>1</v>
      </c>
      <c r="AA67" s="119">
        <v>1</v>
      </c>
      <c r="AB67" s="119">
        <v>1</v>
      </c>
      <c r="AC67" s="119">
        <v>1</v>
      </c>
      <c r="AD67" s="119">
        <v>1</v>
      </c>
      <c r="AE67" s="119">
        <v>1</v>
      </c>
      <c r="AF67" s="119">
        <v>1</v>
      </c>
      <c r="AG67" s="119">
        <v>1</v>
      </c>
      <c r="AH67" s="119">
        <v>1</v>
      </c>
      <c r="AI67" s="119">
        <v>1</v>
      </c>
      <c r="AJ67" s="119">
        <v>1</v>
      </c>
      <c r="AK67" s="119">
        <v>1</v>
      </c>
      <c r="AL67" s="119">
        <v>1</v>
      </c>
      <c r="AM67" s="119">
        <v>1</v>
      </c>
      <c r="AN67" s="119">
        <v>1</v>
      </c>
      <c r="AO67" s="119">
        <v>1</v>
      </c>
      <c r="AP67" s="119">
        <v>1</v>
      </c>
      <c r="AQ67" s="119">
        <v>1</v>
      </c>
      <c r="AR67" s="119">
        <v>1</v>
      </c>
      <c r="AS67" s="119">
        <v>1</v>
      </c>
      <c r="AT67" s="119">
        <v>1</v>
      </c>
      <c r="AU67" s="119">
        <v>1</v>
      </c>
      <c r="AV67" s="119">
        <v>1</v>
      </c>
      <c r="AW67" s="119">
        <v>1</v>
      </c>
      <c r="AX67" s="119">
        <v>1</v>
      </c>
      <c r="AY67" s="119">
        <v>1</v>
      </c>
      <c r="AZ67" s="119">
        <v>1</v>
      </c>
      <c r="BA67" s="119">
        <v>1</v>
      </c>
      <c r="BB67" s="119">
        <v>1</v>
      </c>
      <c r="BC67" s="119">
        <v>1</v>
      </c>
      <c r="BD67" s="119">
        <v>1</v>
      </c>
      <c r="BE67" s="119">
        <v>1</v>
      </c>
      <c r="BF67" s="119">
        <v>1</v>
      </c>
      <c r="BG67" s="119">
        <v>1</v>
      </c>
      <c r="BH67" s="119">
        <v>1</v>
      </c>
      <c r="BI67" s="119">
        <v>1</v>
      </c>
      <c r="BJ67" s="119">
        <v>1</v>
      </c>
      <c r="BK67" s="119">
        <v>1</v>
      </c>
      <c r="BL67" s="119">
        <v>1</v>
      </c>
      <c r="BM67" s="119">
        <v>1</v>
      </c>
      <c r="BN67" s="119">
        <v>1</v>
      </c>
      <c r="BO67" s="119">
        <v>1</v>
      </c>
      <c r="BP67" s="119">
        <v>1</v>
      </c>
      <c r="BQ67" s="119">
        <v>1</v>
      </c>
      <c r="BR67" s="119">
        <v>1</v>
      </c>
      <c r="BS67" s="119">
        <v>1</v>
      </c>
      <c r="BT67" s="119">
        <v>1</v>
      </c>
      <c r="BU67" s="119">
        <v>1</v>
      </c>
      <c r="BV67" s="119">
        <v>1</v>
      </c>
      <c r="BW67" s="119">
        <v>1</v>
      </c>
      <c r="BX67" s="119">
        <v>1</v>
      </c>
      <c r="BY67" s="119">
        <v>1</v>
      </c>
      <c r="BZ67" s="119">
        <v>1</v>
      </c>
      <c r="CA67" s="119">
        <v>1</v>
      </c>
      <c r="CB67" s="119">
        <v>1</v>
      </c>
      <c r="CC67" s="119">
        <v>1</v>
      </c>
      <c r="CD67" s="119">
        <v>1</v>
      </c>
      <c r="CE67" s="119">
        <v>1</v>
      </c>
      <c r="CF67" s="119">
        <v>1</v>
      </c>
      <c r="CG67" s="119">
        <v>1</v>
      </c>
      <c r="CH67" s="119">
        <v>1</v>
      </c>
      <c r="CI67" s="119">
        <v>1</v>
      </c>
      <c r="CJ67" s="119">
        <v>1</v>
      </c>
      <c r="CK67" s="119">
        <v>1</v>
      </c>
      <c r="CL67" s="119">
        <v>1</v>
      </c>
      <c r="CM67" s="119">
        <v>1</v>
      </c>
      <c r="CN67" s="119">
        <v>1</v>
      </c>
      <c r="CO67" s="119">
        <v>1</v>
      </c>
      <c r="CP67" s="119">
        <v>1</v>
      </c>
      <c r="CQ67" s="119">
        <v>1</v>
      </c>
    </row>
    <row r="68" spans="1:95" x14ac:dyDescent="0.3">
      <c r="A68" s="253" t="s">
        <v>16</v>
      </c>
      <c r="B68" s="59" t="s">
        <v>72</v>
      </c>
      <c r="C68" s="119">
        <v>0.9824893012061422</v>
      </c>
      <c r="D68" s="119">
        <v>1.0319419655134912</v>
      </c>
      <c r="E68" s="119">
        <v>1.0122262371009265</v>
      </c>
      <c r="F68" s="119">
        <v>0.99426944666792327</v>
      </c>
      <c r="G68" s="119">
        <v>0.89675090241066435</v>
      </c>
      <c r="H68" s="119">
        <v>0.99739985173306733</v>
      </c>
      <c r="I68" s="119">
        <v>1.0155937588887882</v>
      </c>
      <c r="J68" s="119">
        <v>1.0224162940433204</v>
      </c>
      <c r="K68" s="119">
        <v>1.0148294097920221</v>
      </c>
      <c r="L68" s="119">
        <v>1.0506305134409935</v>
      </c>
      <c r="M68" s="119">
        <v>0.99091423417021851</v>
      </c>
      <c r="N68" s="119">
        <v>1.0348703996626074</v>
      </c>
      <c r="O68" s="119">
        <v>1.056490676181294</v>
      </c>
      <c r="P68" s="119">
        <v>0.9874641718403302</v>
      </c>
      <c r="Q68" s="119">
        <v>1.0056032596954239</v>
      </c>
      <c r="R68" s="119">
        <v>1.0090994419389483</v>
      </c>
      <c r="S68" s="119">
        <v>1.0212637285961641</v>
      </c>
      <c r="T68" s="119">
        <v>1.0657669999612991</v>
      </c>
      <c r="U68" s="119">
        <v>1.0010294396451052</v>
      </c>
      <c r="V68" s="119">
        <v>0.90022884290919214</v>
      </c>
      <c r="W68" s="119">
        <v>1.0262907107101271</v>
      </c>
      <c r="X68" s="119">
        <v>0.93452076271941176</v>
      </c>
      <c r="Y68" s="119">
        <v>0.96340487264515118</v>
      </c>
      <c r="Z68" s="119">
        <v>1.0135377244017398</v>
      </c>
      <c r="AA68" s="119">
        <v>0.98709821399236042</v>
      </c>
      <c r="AB68" s="119">
        <v>1.0699014446992272</v>
      </c>
      <c r="AC68" s="119">
        <v>1.0326391073154593</v>
      </c>
      <c r="AD68" s="119">
        <v>0.9912893833626083</v>
      </c>
      <c r="AE68" s="119">
        <v>0.97981670091795103</v>
      </c>
      <c r="AF68" s="119">
        <v>1.0171608918633399</v>
      </c>
      <c r="AG68" s="119">
        <v>0.91775756141912146</v>
      </c>
      <c r="AH68" s="119">
        <v>1.0265115336743211</v>
      </c>
      <c r="AI68" s="119">
        <v>1.0071756755297885</v>
      </c>
      <c r="AJ68" s="119">
        <v>0.94598075792334291</v>
      </c>
      <c r="AK68" s="119">
        <v>0.99830257681074763</v>
      </c>
      <c r="AL68" s="119">
        <v>0.93347205843298864</v>
      </c>
      <c r="AM68" s="119">
        <v>0.97050562344234359</v>
      </c>
      <c r="AN68" s="119">
        <v>1.0201166235111923</v>
      </c>
      <c r="AO68" s="119">
        <v>0.95928432429017241</v>
      </c>
      <c r="AP68" s="119">
        <v>0.99115453189170544</v>
      </c>
      <c r="AQ68" s="119">
        <v>0.97093546466054836</v>
      </c>
      <c r="AR68" s="119">
        <v>0.98961251846261089</v>
      </c>
      <c r="AS68" s="119">
        <v>0.98278889952685089</v>
      </c>
      <c r="AT68" s="119">
        <v>1.0166264381082437</v>
      </c>
      <c r="AU68" s="119">
        <v>0.96984585075806284</v>
      </c>
      <c r="AV68" s="119">
        <v>1.0259440320932052</v>
      </c>
      <c r="AW68" s="119">
        <v>0.84504421132200203</v>
      </c>
      <c r="AX68" s="119">
        <v>0.97261280691821483</v>
      </c>
      <c r="AY68" s="119">
        <v>0.99483973713854579</v>
      </c>
      <c r="AZ68" s="119">
        <v>0.98987253057426849</v>
      </c>
      <c r="BA68" s="119">
        <v>0.97375366476530212</v>
      </c>
      <c r="BB68" s="119">
        <v>1.0469406419729654</v>
      </c>
      <c r="BC68" s="119">
        <v>0.96657153140978846</v>
      </c>
      <c r="BD68" s="119">
        <v>0.96423178952932243</v>
      </c>
      <c r="BE68" s="119">
        <v>0.96612774251724021</v>
      </c>
      <c r="BF68" s="119">
        <v>0.95848407012926828</v>
      </c>
      <c r="BG68" s="119">
        <v>1.0273319204057851</v>
      </c>
      <c r="BH68" s="119">
        <v>0.96303113769161208</v>
      </c>
      <c r="BI68" s="119">
        <v>0.9819355296514588</v>
      </c>
      <c r="BJ68" s="119">
        <v>0.9488812051079063</v>
      </c>
      <c r="BK68" s="119">
        <v>0.98254419792671899</v>
      </c>
      <c r="BL68" s="119">
        <v>0.9822711329204713</v>
      </c>
      <c r="BM68" s="119">
        <v>1.0109857904726482</v>
      </c>
      <c r="BN68" s="119">
        <v>0.9365127150679986</v>
      </c>
      <c r="BO68" s="119">
        <v>1.0024506093595575</v>
      </c>
      <c r="BP68" s="119">
        <v>1.0469018524818192</v>
      </c>
      <c r="BQ68" s="119">
        <v>0.87363473053996776</v>
      </c>
      <c r="BR68" s="119">
        <v>0.97958075995031235</v>
      </c>
      <c r="BS68" s="119">
        <v>1.0328063833522914</v>
      </c>
      <c r="BT68" s="119">
        <v>0.9951316032400811</v>
      </c>
      <c r="BU68" s="119">
        <v>0.91045056770467891</v>
      </c>
      <c r="BV68" s="119">
        <v>0.98764582815149859</v>
      </c>
      <c r="BW68" s="119">
        <v>0.9585301657603319</v>
      </c>
      <c r="BX68" s="119">
        <v>0.95019038131005817</v>
      </c>
      <c r="BY68" s="119">
        <v>1.0377185420626625</v>
      </c>
      <c r="BZ68" s="119">
        <v>1.0300804521938023</v>
      </c>
      <c r="CA68" s="119">
        <v>0.92515691087513663</v>
      </c>
      <c r="CB68" s="119">
        <v>1.0097232291266589</v>
      </c>
      <c r="CC68" s="119">
        <v>1.0171642748139564</v>
      </c>
      <c r="CD68" s="119">
        <v>1.0372201805697381</v>
      </c>
      <c r="CE68" s="119">
        <v>0.96573600313347963</v>
      </c>
      <c r="CF68" s="119">
        <v>0.97510464529865759</v>
      </c>
      <c r="CG68" s="119">
        <v>0.96846434585247065</v>
      </c>
      <c r="CH68" s="119">
        <v>1.0165509695063226</v>
      </c>
      <c r="CI68" s="119">
        <v>1.0083441951836316</v>
      </c>
      <c r="CJ68" s="119">
        <v>0.97997174118092134</v>
      </c>
      <c r="CK68" s="119">
        <v>0.94900503684650228</v>
      </c>
      <c r="CL68" s="119">
        <v>1.0090665124896425</v>
      </c>
      <c r="CM68" s="119">
        <v>0.9629365017927215</v>
      </c>
      <c r="CN68" s="119">
        <v>0.95641901753100478</v>
      </c>
      <c r="CO68" s="119">
        <v>1.0169160722288566</v>
      </c>
      <c r="CP68" s="119">
        <v>1.0016469055571773</v>
      </c>
      <c r="CQ68" s="119">
        <v>0.96841672750287089</v>
      </c>
    </row>
    <row r="69" spans="1:95" x14ac:dyDescent="0.3">
      <c r="A69" s="254"/>
      <c r="B69" s="59" t="s">
        <v>73</v>
      </c>
      <c r="C69" s="119">
        <v>0.98014686422059494</v>
      </c>
      <c r="D69" s="119">
        <v>1.0059343246259116</v>
      </c>
      <c r="E69" s="119">
        <v>1.0081928017623898</v>
      </c>
      <c r="F69" s="119">
        <v>0.98187394913091408</v>
      </c>
      <c r="G69" s="119">
        <v>0.99714279250690785</v>
      </c>
      <c r="H69" s="119">
        <v>1.0000113147900567</v>
      </c>
      <c r="I69" s="119">
        <v>0.99936894733962511</v>
      </c>
      <c r="J69" s="119">
        <v>1.0163739406944283</v>
      </c>
      <c r="K69" s="119">
        <v>0.99368705961765358</v>
      </c>
      <c r="L69" s="119">
        <v>1.01021188585076</v>
      </c>
      <c r="M69" s="119">
        <v>1.0126169557209552</v>
      </c>
      <c r="N69" s="119">
        <v>0.99688812402747995</v>
      </c>
      <c r="O69" s="119">
        <v>0.98608037750047128</v>
      </c>
      <c r="P69" s="119">
        <v>1.0028731184931212</v>
      </c>
      <c r="Q69" s="119">
        <v>1.0152247598410424</v>
      </c>
      <c r="R69" s="119">
        <v>1.0233853787821219</v>
      </c>
      <c r="S69" s="119">
        <v>1.0109272866179639</v>
      </c>
      <c r="T69" s="119">
        <v>1.0023395803387558</v>
      </c>
      <c r="U69" s="119">
        <v>1.0194938084626641</v>
      </c>
      <c r="V69" s="119">
        <v>0.96947495413322571</v>
      </c>
      <c r="W69" s="119">
        <v>1.0307551699197572</v>
      </c>
      <c r="X69" s="119">
        <v>0.97900040825591028</v>
      </c>
      <c r="Y69" s="119">
        <v>0.97253520856949993</v>
      </c>
      <c r="Z69" s="119">
        <v>1.0248646750658543</v>
      </c>
      <c r="AA69" s="119">
        <v>1.0191360467152788</v>
      </c>
      <c r="AB69" s="119">
        <v>1.0234002486169527</v>
      </c>
      <c r="AC69" s="119">
        <v>1.0059886713486359</v>
      </c>
      <c r="AD69" s="119">
        <v>1.0171270272556245</v>
      </c>
      <c r="AE69" s="119">
        <v>0.9996238621368887</v>
      </c>
      <c r="AF69" s="119">
        <v>1.0238643988009888</v>
      </c>
      <c r="AG69" s="119">
        <v>1.004830252883216</v>
      </c>
      <c r="AH69" s="119">
        <v>1.0254303662395523</v>
      </c>
      <c r="AI69" s="119">
        <v>1.016473618851812</v>
      </c>
      <c r="AJ69" s="119">
        <v>1.004071973866127</v>
      </c>
      <c r="AK69" s="119">
        <v>1.0099015020501629</v>
      </c>
      <c r="AL69" s="119">
        <v>1.0075780158231993</v>
      </c>
      <c r="AM69" s="119">
        <v>1.0217841036987469</v>
      </c>
      <c r="AN69" s="119">
        <v>1.0445878266481243</v>
      </c>
      <c r="AO69" s="119">
        <v>1.0094962872367916</v>
      </c>
      <c r="AP69" s="119">
        <v>1.0214405334165295</v>
      </c>
      <c r="AQ69" s="119">
        <v>0.99609523483722151</v>
      </c>
      <c r="AR69" s="119">
        <v>1.0205446763864643</v>
      </c>
      <c r="AS69" s="119">
        <v>1.0289372667909751</v>
      </c>
      <c r="AT69" s="119">
        <v>1.0471681693812673</v>
      </c>
      <c r="AU69" s="119">
        <v>1.0030841980507201</v>
      </c>
      <c r="AV69" s="119">
        <v>1.0152805493572876</v>
      </c>
      <c r="AW69" s="119">
        <v>0.99809950023922078</v>
      </c>
      <c r="AX69" s="119">
        <v>1.0072729795377713</v>
      </c>
      <c r="AY69" s="119">
        <v>1.0314819622325202</v>
      </c>
      <c r="AZ69" s="119">
        <v>1.0065389877200828</v>
      </c>
      <c r="BA69" s="119">
        <v>1.0113308384046953</v>
      </c>
      <c r="BB69" s="119">
        <v>1.030671657255924</v>
      </c>
      <c r="BC69" s="119">
        <v>1.0202272696536492</v>
      </c>
      <c r="BD69" s="119">
        <v>0.99834907377058568</v>
      </c>
      <c r="BE69" s="119">
        <v>1.000939723468012</v>
      </c>
      <c r="BF69" s="119">
        <v>0.99072533478150804</v>
      </c>
      <c r="BG69" s="119">
        <v>0.99485053674333068</v>
      </c>
      <c r="BH69" s="119">
        <v>0.99318523749407084</v>
      </c>
      <c r="BI69" s="119">
        <v>1.0059278829066032</v>
      </c>
      <c r="BJ69" s="119">
        <v>1.0179516875835271</v>
      </c>
      <c r="BK69" s="119">
        <v>1.0067054376774094</v>
      </c>
      <c r="BL69" s="119">
        <v>0.99662842896039017</v>
      </c>
      <c r="BM69" s="119">
        <v>1.0059879908433575</v>
      </c>
      <c r="BN69" s="119">
        <v>0.99754249325014188</v>
      </c>
      <c r="BO69" s="119">
        <v>1.0248428549579336</v>
      </c>
      <c r="BP69" s="119">
        <v>1.0292935392462421</v>
      </c>
      <c r="BQ69" s="119">
        <v>0.99971048620195302</v>
      </c>
      <c r="BR69" s="119">
        <v>1.0247808204072579</v>
      </c>
      <c r="BS69" s="119">
        <v>0.98919553222206014</v>
      </c>
      <c r="BT69" s="119">
        <v>1.0108346633895815</v>
      </c>
      <c r="BU69" s="119">
        <v>0.98451300326992897</v>
      </c>
      <c r="BV69" s="119">
        <v>0.98031729967183345</v>
      </c>
      <c r="BW69" s="119">
        <v>1.0018971533826158</v>
      </c>
      <c r="BX69" s="119">
        <v>1.0234455329792025</v>
      </c>
      <c r="BY69" s="119">
        <v>1.0402561813890776</v>
      </c>
      <c r="BZ69" s="119">
        <v>0.99284348477360385</v>
      </c>
      <c r="CA69" s="119">
        <v>1.0117150859993089</v>
      </c>
      <c r="CB69" s="119">
        <v>1.013271665795054</v>
      </c>
      <c r="CC69" s="119">
        <v>1.0299915889027447</v>
      </c>
      <c r="CD69" s="119">
        <v>0.97928050791109889</v>
      </c>
      <c r="CE69" s="119">
        <v>1.0136245728435467</v>
      </c>
      <c r="CF69" s="119">
        <v>1.0115429686171038</v>
      </c>
      <c r="CG69" s="119">
        <v>1.0090797177393207</v>
      </c>
      <c r="CH69" s="119">
        <v>1.0221851032592681</v>
      </c>
      <c r="CI69" s="119">
        <v>1.0035883613351917</v>
      </c>
      <c r="CJ69" s="119">
        <v>1.0348415929564025</v>
      </c>
      <c r="CK69" s="119">
        <v>1.0079757000350218</v>
      </c>
      <c r="CL69" s="119">
        <v>1.0278123399211649</v>
      </c>
      <c r="CM69" s="119">
        <v>1.0156737426768252</v>
      </c>
      <c r="CN69" s="119">
        <v>0.99888573380203294</v>
      </c>
      <c r="CO69" s="119">
        <v>1.0344238773254308</v>
      </c>
      <c r="CP69" s="119">
        <v>1.026223682766104</v>
      </c>
      <c r="CQ69" s="119">
        <v>1.0117677048129337</v>
      </c>
    </row>
    <row r="70" spans="1:95" x14ac:dyDescent="0.3">
      <c r="A70" s="254"/>
      <c r="B70" s="59" t="s">
        <v>74</v>
      </c>
      <c r="C70" s="119">
        <v>1.0002489142405531</v>
      </c>
      <c r="D70" s="119">
        <v>0.97982363139399931</v>
      </c>
      <c r="E70" s="119">
        <v>0.97480338713696535</v>
      </c>
      <c r="F70" s="119">
        <v>1.0401508342010857</v>
      </c>
      <c r="G70" s="119">
        <v>0.99530051290683286</v>
      </c>
      <c r="H70" s="119">
        <v>0.99138180526202579</v>
      </c>
      <c r="I70" s="119">
        <v>1.0465016238127443</v>
      </c>
      <c r="J70" s="119">
        <v>0.98268338258565435</v>
      </c>
      <c r="K70" s="119">
        <v>1</v>
      </c>
      <c r="L70" s="119">
        <v>1</v>
      </c>
      <c r="M70" s="119">
        <v>1</v>
      </c>
      <c r="N70" s="119">
        <v>1</v>
      </c>
      <c r="O70" s="119">
        <v>1</v>
      </c>
      <c r="P70" s="119">
        <v>1</v>
      </c>
      <c r="Q70" s="119">
        <v>1</v>
      </c>
      <c r="R70" s="119">
        <v>1</v>
      </c>
      <c r="S70" s="119">
        <v>1</v>
      </c>
      <c r="T70" s="119">
        <v>1</v>
      </c>
      <c r="U70" s="119">
        <v>1</v>
      </c>
      <c r="V70" s="119">
        <v>1</v>
      </c>
      <c r="W70" s="119">
        <v>1</v>
      </c>
      <c r="X70" s="119">
        <v>1</v>
      </c>
      <c r="Y70" s="119">
        <v>1</v>
      </c>
      <c r="Z70" s="119">
        <v>1</v>
      </c>
      <c r="AA70" s="119">
        <v>1</v>
      </c>
      <c r="AB70" s="119">
        <v>1</v>
      </c>
      <c r="AC70" s="119">
        <v>1</v>
      </c>
      <c r="AD70" s="119">
        <v>1</v>
      </c>
      <c r="AE70" s="119">
        <v>1</v>
      </c>
      <c r="AF70" s="119">
        <v>1</v>
      </c>
      <c r="AG70" s="119">
        <v>1</v>
      </c>
      <c r="AH70" s="119">
        <v>1</v>
      </c>
      <c r="AI70" s="119">
        <v>1</v>
      </c>
      <c r="AJ70" s="119">
        <v>1</v>
      </c>
      <c r="AK70" s="119">
        <v>1</v>
      </c>
      <c r="AL70" s="119">
        <v>1</v>
      </c>
      <c r="AM70" s="119">
        <v>1</v>
      </c>
      <c r="AN70" s="119">
        <v>1</v>
      </c>
      <c r="AO70" s="119">
        <v>1</v>
      </c>
      <c r="AP70" s="119">
        <v>1</v>
      </c>
      <c r="AQ70" s="119">
        <v>1</v>
      </c>
      <c r="AR70" s="119">
        <v>1</v>
      </c>
      <c r="AS70" s="119">
        <v>1</v>
      </c>
      <c r="AT70" s="119">
        <v>1</v>
      </c>
      <c r="AU70" s="119">
        <v>1</v>
      </c>
      <c r="AV70" s="119">
        <v>1</v>
      </c>
      <c r="AW70" s="119">
        <v>1</v>
      </c>
      <c r="AX70" s="119">
        <v>1</v>
      </c>
      <c r="AY70" s="119">
        <v>1</v>
      </c>
      <c r="AZ70" s="119">
        <v>1</v>
      </c>
      <c r="BA70" s="119">
        <v>1</v>
      </c>
      <c r="BB70" s="119">
        <v>1</v>
      </c>
      <c r="BC70" s="119">
        <v>1</v>
      </c>
      <c r="BD70" s="119">
        <v>1</v>
      </c>
      <c r="BE70" s="119">
        <v>1</v>
      </c>
      <c r="BF70" s="119">
        <v>1</v>
      </c>
      <c r="BG70" s="119">
        <v>1</v>
      </c>
      <c r="BH70" s="119">
        <v>1</v>
      </c>
      <c r="BI70" s="119">
        <v>1</v>
      </c>
      <c r="BJ70" s="119">
        <v>1</v>
      </c>
      <c r="BK70" s="119">
        <v>1</v>
      </c>
      <c r="BL70" s="119">
        <v>1</v>
      </c>
      <c r="BM70" s="119">
        <v>1</v>
      </c>
      <c r="BN70" s="119">
        <v>1</v>
      </c>
      <c r="BO70" s="119">
        <v>1</v>
      </c>
      <c r="BP70" s="119">
        <v>1</v>
      </c>
      <c r="BQ70" s="119">
        <v>1</v>
      </c>
      <c r="BR70" s="119">
        <v>1</v>
      </c>
      <c r="BS70" s="119">
        <v>1</v>
      </c>
      <c r="BT70" s="119">
        <v>1</v>
      </c>
      <c r="BU70" s="119">
        <v>1</v>
      </c>
      <c r="BV70" s="119">
        <v>1</v>
      </c>
      <c r="BW70" s="119">
        <v>1</v>
      </c>
      <c r="BX70" s="119">
        <v>1</v>
      </c>
      <c r="BY70" s="119">
        <v>1</v>
      </c>
      <c r="BZ70" s="119">
        <v>1</v>
      </c>
      <c r="CA70" s="119">
        <v>1</v>
      </c>
      <c r="CB70" s="119">
        <v>1</v>
      </c>
      <c r="CC70" s="119">
        <v>1</v>
      </c>
      <c r="CD70" s="119">
        <v>1</v>
      </c>
      <c r="CE70" s="119">
        <v>1</v>
      </c>
      <c r="CF70" s="119">
        <v>1</v>
      </c>
      <c r="CG70" s="119">
        <v>1</v>
      </c>
      <c r="CH70" s="119">
        <v>1</v>
      </c>
      <c r="CI70" s="119">
        <v>1</v>
      </c>
      <c r="CJ70" s="119">
        <v>1</v>
      </c>
      <c r="CK70" s="119">
        <v>1</v>
      </c>
      <c r="CL70" s="119">
        <v>1</v>
      </c>
      <c r="CM70" s="119">
        <v>1</v>
      </c>
      <c r="CN70" s="119">
        <v>1</v>
      </c>
      <c r="CO70" s="119">
        <v>1</v>
      </c>
      <c r="CP70" s="119">
        <v>1</v>
      </c>
      <c r="CQ70" s="119">
        <v>1</v>
      </c>
    </row>
    <row r="71" spans="1:95" x14ac:dyDescent="0.3">
      <c r="A71" s="254"/>
      <c r="B71" s="59" t="s">
        <v>75</v>
      </c>
      <c r="C71" s="119">
        <v>0.99332370904157008</v>
      </c>
      <c r="D71" s="119">
        <v>0.9953270979805946</v>
      </c>
      <c r="E71" s="119">
        <v>0.99503412970032223</v>
      </c>
      <c r="F71" s="119">
        <v>0.98947612455656964</v>
      </c>
      <c r="G71" s="119">
        <v>1.000450013536992</v>
      </c>
      <c r="H71" s="119">
        <v>0.99546450872876335</v>
      </c>
      <c r="I71" s="119">
        <v>1.0012600176101474</v>
      </c>
      <c r="J71" s="119">
        <v>1.0164599659816889</v>
      </c>
      <c r="K71" s="119">
        <v>1.0031001555066998</v>
      </c>
      <c r="L71" s="119">
        <v>0.99986010927800695</v>
      </c>
      <c r="M71" s="119">
        <v>1.0051795255611695</v>
      </c>
      <c r="N71" s="119">
        <v>1.0043692930468426</v>
      </c>
      <c r="O71" s="119">
        <v>0.99091149382742172</v>
      </c>
      <c r="P71" s="119">
        <v>0.99313501310959407</v>
      </c>
      <c r="Q71" s="119">
        <v>1.0045344057237084</v>
      </c>
      <c r="R71" s="119">
        <v>1.0149142568886129</v>
      </c>
      <c r="S71" s="119">
        <v>0.98290273809183071</v>
      </c>
      <c r="T71" s="119">
        <v>0.99830268944711409</v>
      </c>
      <c r="U71" s="119">
        <v>0.99520989598490794</v>
      </c>
      <c r="V71" s="119">
        <v>0.99212976632076699</v>
      </c>
      <c r="W71" s="119">
        <v>1.0037910404308805</v>
      </c>
      <c r="X71" s="119">
        <v>1.0010495595429261</v>
      </c>
      <c r="Y71" s="119">
        <v>1.0113946424195883</v>
      </c>
      <c r="Z71" s="119">
        <v>1.0097972375555333</v>
      </c>
      <c r="AA71" s="119">
        <v>1.0010531294707712</v>
      </c>
      <c r="AB71" s="119">
        <v>1.0064088731081038</v>
      </c>
      <c r="AC71" s="119">
        <v>0.99654308687389292</v>
      </c>
      <c r="AD71" s="119">
        <v>1.0018356915363653</v>
      </c>
      <c r="AE71" s="119">
        <v>0.99344688382657609</v>
      </c>
      <c r="AF71" s="119">
        <v>1.0035995320185083</v>
      </c>
      <c r="AG71" s="119">
        <v>1.0015100116623836</v>
      </c>
      <c r="AH71" s="119">
        <v>1.0057971299606372</v>
      </c>
      <c r="AI71" s="119">
        <v>0.98735661486225823</v>
      </c>
      <c r="AJ71" s="119">
        <v>1.0077396296438967</v>
      </c>
      <c r="AK71" s="119">
        <v>1.0014762296664588</v>
      </c>
      <c r="AL71" s="119">
        <v>0.97397326094232883</v>
      </c>
      <c r="AM71" s="119">
        <v>1.0063776261151112</v>
      </c>
      <c r="AN71" s="119">
        <v>1.0103915412437872</v>
      </c>
      <c r="AO71" s="119">
        <v>0.98865820377632552</v>
      </c>
      <c r="AP71" s="119">
        <v>0.98880754626621514</v>
      </c>
      <c r="AQ71" s="119">
        <v>0.99174193463738736</v>
      </c>
      <c r="AR71" s="119">
        <v>1.0044807271358203</v>
      </c>
      <c r="AS71" s="119">
        <v>1.0093320407101263</v>
      </c>
      <c r="AT71" s="119">
        <v>1.0050093760327619</v>
      </c>
      <c r="AU71" s="119">
        <v>0.99193561140493935</v>
      </c>
      <c r="AV71" s="119">
        <v>1.0064609336607906</v>
      </c>
      <c r="AW71" s="119">
        <v>0.95825461752032548</v>
      </c>
      <c r="AX71" s="119">
        <v>1.0028153827327768</v>
      </c>
      <c r="AY71" s="119">
        <v>0.99818241764252502</v>
      </c>
      <c r="AZ71" s="119">
        <v>0.99913251253157687</v>
      </c>
      <c r="BA71" s="119">
        <v>0.97840576815257385</v>
      </c>
      <c r="BB71" s="119">
        <v>0.99453624194918244</v>
      </c>
      <c r="BC71" s="119">
        <v>0.99881237453714788</v>
      </c>
      <c r="BD71" s="119">
        <v>1.0041372458940359</v>
      </c>
      <c r="BE71" s="119">
        <v>0.98312111347379516</v>
      </c>
      <c r="BF71" s="119">
        <v>1.0004268609922708</v>
      </c>
      <c r="BG71" s="119">
        <v>0.99105525849644749</v>
      </c>
      <c r="BH71" s="119">
        <v>0.9990831338338747</v>
      </c>
      <c r="BI71" s="119">
        <v>0.99079636134768501</v>
      </c>
      <c r="BJ71" s="119">
        <v>0.98938991066963167</v>
      </c>
      <c r="BK71" s="119">
        <v>0.99085023292341456</v>
      </c>
      <c r="BL71" s="119">
        <v>0.99866684915415549</v>
      </c>
      <c r="BM71" s="119">
        <v>0.99524572519116372</v>
      </c>
      <c r="BN71" s="119">
        <v>0.99546375067968274</v>
      </c>
      <c r="BO71" s="119">
        <v>1.0131961583866926</v>
      </c>
      <c r="BP71" s="119">
        <v>0.99801944665949638</v>
      </c>
      <c r="BQ71" s="119">
        <v>1.0124289732653684</v>
      </c>
      <c r="BR71" s="119">
        <v>1.0101601501799522</v>
      </c>
      <c r="BS71" s="119">
        <v>0.9782025754044692</v>
      </c>
      <c r="BT71" s="119">
        <v>0.98670553600604305</v>
      </c>
      <c r="BU71" s="119">
        <v>1.0042153070434174</v>
      </c>
      <c r="BV71" s="119">
        <v>0.9894402344771418</v>
      </c>
      <c r="BW71" s="119">
        <v>1.0060140580321391</v>
      </c>
      <c r="BX71" s="119">
        <v>0.9907696041479408</v>
      </c>
      <c r="BY71" s="119">
        <v>1.0159842775716228</v>
      </c>
      <c r="BZ71" s="119">
        <v>0.97653682411170228</v>
      </c>
      <c r="CA71" s="119">
        <v>0.99428934642533029</v>
      </c>
      <c r="CB71" s="119">
        <v>1.0097497206440662</v>
      </c>
      <c r="CC71" s="119">
        <v>1.0050164334546503</v>
      </c>
      <c r="CD71" s="119">
        <v>0.99237966593398363</v>
      </c>
      <c r="CE71" s="119">
        <v>1.0097117713538273</v>
      </c>
      <c r="CF71" s="119">
        <v>1.0019750202750357</v>
      </c>
      <c r="CG71" s="119">
        <v>1.0103181226188165</v>
      </c>
      <c r="CH71" s="119">
        <v>1.0057441120410753</v>
      </c>
      <c r="CI71" s="119">
        <v>0.9971861040327018</v>
      </c>
      <c r="CJ71" s="119">
        <v>0.9977516809832625</v>
      </c>
      <c r="CK71" s="119">
        <v>1.0110195894346932</v>
      </c>
      <c r="CL71" s="119">
        <v>0.99552254311008803</v>
      </c>
      <c r="CM71" s="119">
        <v>0.98500977549141777</v>
      </c>
      <c r="CN71" s="119">
        <v>0.99586687313468436</v>
      </c>
      <c r="CO71" s="119">
        <v>1.0161483484378522</v>
      </c>
      <c r="CP71" s="119">
        <v>0.99775648266830363</v>
      </c>
      <c r="CQ71" s="119">
        <v>0.99407335217910431</v>
      </c>
    </row>
    <row r="72" spans="1:95" x14ac:dyDescent="0.3">
      <c r="A72" s="254"/>
      <c r="B72" s="59" t="s">
        <v>76</v>
      </c>
      <c r="C72" s="119">
        <v>0.93634336277989572</v>
      </c>
      <c r="D72" s="119">
        <v>1.0070563392682381</v>
      </c>
      <c r="E72" s="119">
        <v>1.0324413645605268</v>
      </c>
      <c r="F72" s="119">
        <v>0.96331871383045808</v>
      </c>
      <c r="G72" s="119">
        <v>0.8681767815316771</v>
      </c>
      <c r="H72" s="119">
        <v>1.0384616478542199</v>
      </c>
      <c r="I72" s="119">
        <v>1.0150683194012726</v>
      </c>
      <c r="J72" s="119">
        <v>1.0389521164643496</v>
      </c>
      <c r="K72" s="119">
        <v>1.0498243764372828</v>
      </c>
      <c r="L72" s="119">
        <v>1.0531715465049409</v>
      </c>
      <c r="M72" s="119">
        <v>0.99856063141686968</v>
      </c>
      <c r="N72" s="119">
        <v>1.056770024116743</v>
      </c>
      <c r="O72" s="119">
        <v>1.0708530844689976</v>
      </c>
      <c r="P72" s="119">
        <v>0.98094967400066257</v>
      </c>
      <c r="Q72" s="119">
        <v>0.97333152683950819</v>
      </c>
      <c r="R72" s="119">
        <v>1.0198724605504563</v>
      </c>
      <c r="S72" s="119">
        <v>1.0377776511857331</v>
      </c>
      <c r="T72" s="119">
        <v>1.0562994909364827</v>
      </c>
      <c r="U72" s="119">
        <v>0.97513948299445508</v>
      </c>
      <c r="V72" s="119">
        <v>0.88823873060274272</v>
      </c>
      <c r="W72" s="119">
        <v>1.0435340458111926</v>
      </c>
      <c r="X72" s="119">
        <v>0.94006686109748927</v>
      </c>
      <c r="Y72" s="119">
        <v>0.96295632329248293</v>
      </c>
      <c r="Z72" s="119">
        <v>1.0409328244984117</v>
      </c>
      <c r="AA72" s="119">
        <v>1.0031360600320143</v>
      </c>
      <c r="AB72" s="119">
        <v>1.0735832133911618</v>
      </c>
      <c r="AC72" s="119">
        <v>1.0749874879710615</v>
      </c>
      <c r="AD72" s="119">
        <v>1.0237036428343944</v>
      </c>
      <c r="AE72" s="119">
        <v>0.97003260841408989</v>
      </c>
      <c r="AF72" s="119">
        <v>1.0316860159307353</v>
      </c>
      <c r="AG72" s="119">
        <v>0.91546727122193772</v>
      </c>
      <c r="AH72" s="119">
        <v>1.0390398542553301</v>
      </c>
      <c r="AI72" s="119">
        <v>1.010967705159201</v>
      </c>
      <c r="AJ72" s="119">
        <v>0.92319547431240889</v>
      </c>
      <c r="AK72" s="119">
        <v>0.983982407429981</v>
      </c>
      <c r="AL72" s="119">
        <v>0.90887758033621402</v>
      </c>
      <c r="AM72" s="119">
        <v>0.94493660512638122</v>
      </c>
      <c r="AN72" s="119">
        <v>1.0320483432866019</v>
      </c>
      <c r="AO72" s="119">
        <v>0.94158797432470298</v>
      </c>
      <c r="AP72" s="119">
        <v>0.98571759401573378</v>
      </c>
      <c r="AQ72" s="119">
        <v>0.96447010839572178</v>
      </c>
      <c r="AR72" s="119">
        <v>1.0000841442234925</v>
      </c>
      <c r="AS72" s="119">
        <v>0.96101424936881008</v>
      </c>
      <c r="AT72" s="119">
        <v>1.0173790387518811</v>
      </c>
      <c r="AU72" s="119">
        <v>1.0058067749736541</v>
      </c>
      <c r="AV72" s="119">
        <v>1.0140486759015659</v>
      </c>
      <c r="AW72" s="119">
        <v>0.80448257429098136</v>
      </c>
      <c r="AX72" s="119">
        <v>0.92857611029516485</v>
      </c>
      <c r="AY72" s="119">
        <v>0.96958018530459533</v>
      </c>
      <c r="AZ72" s="119">
        <v>0.99879013953242446</v>
      </c>
      <c r="BA72" s="119">
        <v>0.93363186139107113</v>
      </c>
      <c r="BB72" s="119">
        <v>1.0891986688499018</v>
      </c>
      <c r="BC72" s="119">
        <v>0.99686909630301024</v>
      </c>
      <c r="BD72" s="119">
        <v>0.95013961856880536</v>
      </c>
      <c r="BE72" s="119">
        <v>0.96554689798359017</v>
      </c>
      <c r="BF72" s="119">
        <v>0.91883864255413317</v>
      </c>
      <c r="BG72" s="119">
        <v>1.0070123435634963</v>
      </c>
      <c r="BH72" s="119">
        <v>0.89926814544683442</v>
      </c>
      <c r="BI72" s="119">
        <v>0.94728912925818476</v>
      </c>
      <c r="BJ72" s="119">
        <v>0.89190083731983094</v>
      </c>
      <c r="BK72" s="119">
        <v>0.93056792403120003</v>
      </c>
      <c r="BL72" s="119">
        <v>0.96130555183065947</v>
      </c>
      <c r="BM72" s="119">
        <v>1.0021244121268644</v>
      </c>
      <c r="BN72" s="119">
        <v>0.9346706206281501</v>
      </c>
      <c r="BO72" s="119">
        <v>0.97318097475950649</v>
      </c>
      <c r="BP72" s="119">
        <v>1.0677000799164285</v>
      </c>
      <c r="BQ72" s="119">
        <v>0.84258166202345375</v>
      </c>
      <c r="BR72" s="119">
        <v>0.9517415579418349</v>
      </c>
      <c r="BS72" s="119">
        <v>1.0405398010129523</v>
      </c>
      <c r="BT72" s="119">
        <v>1.00330971397414</v>
      </c>
      <c r="BU72" s="119">
        <v>0.86736577691679628</v>
      </c>
      <c r="BV72" s="119">
        <v>0.97914719597529554</v>
      </c>
      <c r="BW72" s="119">
        <v>0.90485630201921197</v>
      </c>
      <c r="BX72" s="119">
        <v>0.90559692646992829</v>
      </c>
      <c r="BY72" s="119">
        <v>1.0038104397263219</v>
      </c>
      <c r="BZ72" s="119">
        <v>1.0398155223003875</v>
      </c>
      <c r="CA72" s="119">
        <v>0.90830477187870673</v>
      </c>
      <c r="CB72" s="119">
        <v>1.0221590804276008</v>
      </c>
      <c r="CC72" s="119">
        <v>1.0488119003163694</v>
      </c>
      <c r="CD72" s="119">
        <v>0.99754941693455723</v>
      </c>
      <c r="CE72" s="119">
        <v>0.97139401803982262</v>
      </c>
      <c r="CF72" s="119">
        <v>0.99365071711545305</v>
      </c>
      <c r="CG72" s="119">
        <v>0.94048317070359277</v>
      </c>
      <c r="CH72" s="119">
        <v>1.0514116795848647</v>
      </c>
      <c r="CI72" s="119">
        <v>1.0010085323874309</v>
      </c>
      <c r="CJ72" s="119">
        <v>0.96940054462838143</v>
      </c>
      <c r="CK72" s="119">
        <v>0.92408604571204389</v>
      </c>
      <c r="CL72" s="119">
        <v>0.99581499674538654</v>
      </c>
      <c r="CM72" s="119">
        <v>0.89669568347756756</v>
      </c>
      <c r="CN72" s="119">
        <v>0.92369322458300818</v>
      </c>
      <c r="CO72" s="119">
        <v>1.0045764170259806</v>
      </c>
      <c r="CP72" s="119">
        <v>1.0155193100524533</v>
      </c>
      <c r="CQ72" s="119">
        <v>0.93864814105464045</v>
      </c>
    </row>
    <row r="73" spans="1:95" x14ac:dyDescent="0.3">
      <c r="A73" s="254"/>
      <c r="B73" s="59" t="s">
        <v>77</v>
      </c>
      <c r="C73" s="119">
        <v>1</v>
      </c>
      <c r="D73" s="119">
        <v>1</v>
      </c>
      <c r="E73" s="119">
        <v>1</v>
      </c>
      <c r="F73" s="119">
        <v>1</v>
      </c>
      <c r="G73" s="119">
        <v>1</v>
      </c>
      <c r="H73" s="119">
        <v>1</v>
      </c>
      <c r="I73" s="119">
        <v>1</v>
      </c>
      <c r="J73" s="119">
        <v>1</v>
      </c>
      <c r="K73" s="119">
        <v>1</v>
      </c>
      <c r="L73" s="119">
        <v>1</v>
      </c>
      <c r="M73" s="119">
        <v>1</v>
      </c>
      <c r="N73" s="119">
        <v>1</v>
      </c>
      <c r="O73" s="119">
        <v>1</v>
      </c>
      <c r="P73" s="119">
        <v>1</v>
      </c>
      <c r="Q73" s="119">
        <v>1</v>
      </c>
      <c r="R73" s="119">
        <v>1</v>
      </c>
      <c r="S73" s="119">
        <v>1</v>
      </c>
      <c r="T73" s="119">
        <v>1</v>
      </c>
      <c r="U73" s="119">
        <v>1</v>
      </c>
      <c r="V73" s="119">
        <v>1</v>
      </c>
      <c r="W73" s="119">
        <v>1</v>
      </c>
      <c r="X73" s="119">
        <v>1</v>
      </c>
      <c r="Y73" s="119">
        <v>1</v>
      </c>
      <c r="Z73" s="119">
        <v>1</v>
      </c>
      <c r="AA73" s="119">
        <v>1</v>
      </c>
      <c r="AB73" s="119">
        <v>1</v>
      </c>
      <c r="AC73" s="119">
        <v>1</v>
      </c>
      <c r="AD73" s="119">
        <v>1</v>
      </c>
      <c r="AE73" s="119">
        <v>1</v>
      </c>
      <c r="AF73" s="119">
        <v>1</v>
      </c>
      <c r="AG73" s="119">
        <v>1</v>
      </c>
      <c r="AH73" s="119">
        <v>1</v>
      </c>
      <c r="AI73" s="119">
        <v>1</v>
      </c>
      <c r="AJ73" s="119">
        <v>1</v>
      </c>
      <c r="AK73" s="119">
        <v>1</v>
      </c>
      <c r="AL73" s="119">
        <v>1</v>
      </c>
      <c r="AM73" s="119">
        <v>1</v>
      </c>
      <c r="AN73" s="119">
        <v>1</v>
      </c>
      <c r="AO73" s="119">
        <v>1</v>
      </c>
      <c r="AP73" s="119">
        <v>1</v>
      </c>
      <c r="AQ73" s="119">
        <v>1</v>
      </c>
      <c r="AR73" s="119">
        <v>1</v>
      </c>
      <c r="AS73" s="119">
        <v>1</v>
      </c>
      <c r="AT73" s="119">
        <v>1</v>
      </c>
      <c r="AU73" s="119">
        <v>1</v>
      </c>
      <c r="AV73" s="119">
        <v>1</v>
      </c>
      <c r="AW73" s="119">
        <v>1</v>
      </c>
      <c r="AX73" s="119">
        <v>1</v>
      </c>
      <c r="AY73" s="119">
        <v>1</v>
      </c>
      <c r="AZ73" s="119">
        <v>1</v>
      </c>
      <c r="BA73" s="119">
        <v>1</v>
      </c>
      <c r="BB73" s="119">
        <v>1</v>
      </c>
      <c r="BC73" s="119">
        <v>1</v>
      </c>
      <c r="BD73" s="119">
        <v>1</v>
      </c>
      <c r="BE73" s="119">
        <v>1</v>
      </c>
      <c r="BF73" s="119">
        <v>1</v>
      </c>
      <c r="BG73" s="119">
        <v>1</v>
      </c>
      <c r="BH73" s="119">
        <v>1</v>
      </c>
      <c r="BI73" s="119">
        <v>1</v>
      </c>
      <c r="BJ73" s="119">
        <v>1</v>
      </c>
      <c r="BK73" s="119">
        <v>1</v>
      </c>
      <c r="BL73" s="119">
        <v>1</v>
      </c>
      <c r="BM73" s="119">
        <v>1</v>
      </c>
      <c r="BN73" s="119">
        <v>1</v>
      </c>
      <c r="BO73" s="119">
        <v>1</v>
      </c>
      <c r="BP73" s="119">
        <v>1</v>
      </c>
      <c r="BQ73" s="119">
        <v>1</v>
      </c>
      <c r="BR73" s="119">
        <v>1</v>
      </c>
      <c r="BS73" s="119">
        <v>1</v>
      </c>
      <c r="BT73" s="119">
        <v>1</v>
      </c>
      <c r="BU73" s="119">
        <v>1</v>
      </c>
      <c r="BV73" s="119">
        <v>1</v>
      </c>
      <c r="BW73" s="119">
        <v>1</v>
      </c>
      <c r="BX73" s="119">
        <v>1</v>
      </c>
      <c r="BY73" s="119">
        <v>1</v>
      </c>
      <c r="BZ73" s="119">
        <v>1</v>
      </c>
      <c r="CA73" s="119">
        <v>1</v>
      </c>
      <c r="CB73" s="119">
        <v>1</v>
      </c>
      <c r="CC73" s="119">
        <v>1</v>
      </c>
      <c r="CD73" s="119">
        <v>1</v>
      </c>
      <c r="CE73" s="119">
        <v>1</v>
      </c>
      <c r="CF73" s="119">
        <v>1</v>
      </c>
      <c r="CG73" s="119">
        <v>1</v>
      </c>
      <c r="CH73" s="119">
        <v>1</v>
      </c>
      <c r="CI73" s="119">
        <v>1</v>
      </c>
      <c r="CJ73" s="119">
        <v>1</v>
      </c>
      <c r="CK73" s="119">
        <v>1</v>
      </c>
      <c r="CL73" s="119">
        <v>1</v>
      </c>
      <c r="CM73" s="119">
        <v>1</v>
      </c>
      <c r="CN73" s="119">
        <v>1</v>
      </c>
      <c r="CO73" s="119">
        <v>1</v>
      </c>
      <c r="CP73" s="119">
        <v>1</v>
      </c>
      <c r="CQ73" s="119">
        <v>1</v>
      </c>
    </row>
    <row r="74" spans="1:95" x14ac:dyDescent="0.3">
      <c r="A74" s="254"/>
      <c r="B74" s="59" t="s">
        <v>78</v>
      </c>
      <c r="C74" s="119">
        <v>0.91916616826776631</v>
      </c>
      <c r="D74" s="119">
        <v>1.0016692678076025</v>
      </c>
      <c r="E74" s="119">
        <v>1.0045031270631088</v>
      </c>
      <c r="F74" s="119">
        <v>0.99030935742921622</v>
      </c>
      <c r="G74" s="119">
        <v>0.982465116181513</v>
      </c>
      <c r="H74" s="119">
        <v>1.0326807089505639</v>
      </c>
      <c r="I74" s="119">
        <v>1.0493879434427436</v>
      </c>
      <c r="J74" s="119">
        <v>0.99826674587879782</v>
      </c>
      <c r="K74" s="119">
        <v>0.98794676394452174</v>
      </c>
      <c r="L74" s="119">
        <v>1.0275546666065993</v>
      </c>
      <c r="M74" s="119">
        <v>0.96364550795098869</v>
      </c>
      <c r="N74" s="119">
        <v>1.0366098868857645</v>
      </c>
      <c r="O74" s="119">
        <v>1.1561336396150415</v>
      </c>
      <c r="P74" s="119">
        <v>0.97855083133528498</v>
      </c>
      <c r="Q74" s="119">
        <v>1.0179303337283945</v>
      </c>
      <c r="R74" s="119">
        <v>1.0595002101284077</v>
      </c>
      <c r="S74" s="119">
        <v>1.0526050789708037</v>
      </c>
      <c r="T74" s="119">
        <v>1.0644467506645512</v>
      </c>
      <c r="U74" s="119">
        <v>0.95012472927446923</v>
      </c>
      <c r="V74" s="119">
        <v>0.88067214715467435</v>
      </c>
      <c r="W74" s="119">
        <v>1.0598422820163225</v>
      </c>
      <c r="X74" s="119">
        <v>0.89822089358240187</v>
      </c>
      <c r="Y74" s="119">
        <v>0.91825954315433855</v>
      </c>
      <c r="Z74" s="119">
        <v>0.96505397099139312</v>
      </c>
      <c r="AA74" s="119">
        <v>1.0240252408435695</v>
      </c>
      <c r="AB74" s="119">
        <v>1.0325180546369608</v>
      </c>
      <c r="AC74" s="119">
        <v>1.0007653829118508</v>
      </c>
      <c r="AD74" s="119">
        <v>0.99004147270364151</v>
      </c>
      <c r="AE74" s="119">
        <v>0.96681209767162024</v>
      </c>
      <c r="AF74" s="119">
        <v>1.0110108383098058</v>
      </c>
      <c r="AG74" s="119">
        <v>0.86435076818359913</v>
      </c>
      <c r="AH74" s="119">
        <v>1.017007309475692</v>
      </c>
      <c r="AI74" s="119">
        <v>0.97466388078692401</v>
      </c>
      <c r="AJ74" s="119">
        <v>0.90795156833495094</v>
      </c>
      <c r="AK74" s="119">
        <v>1.0018920373221862</v>
      </c>
      <c r="AL74" s="119">
        <v>0.95232415718738761</v>
      </c>
      <c r="AM74" s="119">
        <v>0.93636691868954813</v>
      </c>
      <c r="AN74" s="119">
        <v>1.0195571465742812</v>
      </c>
      <c r="AO74" s="119">
        <v>1.0202776019109396</v>
      </c>
      <c r="AP74" s="119">
        <v>0.92565915324012071</v>
      </c>
      <c r="AQ74" s="119">
        <v>0.91261353152618607</v>
      </c>
      <c r="AR74" s="119">
        <v>0.94603937345449729</v>
      </c>
      <c r="AS74" s="119">
        <v>0.95462832686839894</v>
      </c>
      <c r="AT74" s="119">
        <v>0.95121438673088543</v>
      </c>
      <c r="AU74" s="119">
        <v>1.0177918502138177</v>
      </c>
      <c r="AV74" s="119">
        <v>0.98028260334750272</v>
      </c>
      <c r="AW74" s="119">
        <v>0.80060574331391732</v>
      </c>
      <c r="AX74" s="119">
        <v>0.92672947295619834</v>
      </c>
      <c r="AY74" s="119">
        <v>0.91602743182962076</v>
      </c>
      <c r="AZ74" s="119">
        <v>0.96680524623426844</v>
      </c>
      <c r="BA74" s="119">
        <v>0.98198553731690308</v>
      </c>
      <c r="BB74" s="119">
        <v>1.0000968567264574</v>
      </c>
      <c r="BC74" s="119">
        <v>1.0313898794377601</v>
      </c>
      <c r="BD74" s="119">
        <v>0.97941107018071216</v>
      </c>
      <c r="BE74" s="119">
        <v>0.92504864811016385</v>
      </c>
      <c r="BF74" s="119">
        <v>0.9368433387331867</v>
      </c>
      <c r="BG74" s="119">
        <v>1.019899819969756</v>
      </c>
      <c r="BH74" s="119">
        <v>0.92009968886153004</v>
      </c>
      <c r="BI74" s="119">
        <v>0.966556167051704</v>
      </c>
      <c r="BJ74" s="119">
        <v>0.85303480272447751</v>
      </c>
      <c r="BK74" s="119">
        <v>0.86710236156279108</v>
      </c>
      <c r="BL74" s="119">
        <v>0.91933652509299801</v>
      </c>
      <c r="BM74" s="119">
        <v>0.95626431832928549</v>
      </c>
      <c r="BN74" s="119">
        <v>0.99084075250412196</v>
      </c>
      <c r="BO74" s="119">
        <v>0.95262342424478208</v>
      </c>
      <c r="BP74" s="119">
        <v>1.0350668059529726</v>
      </c>
      <c r="BQ74" s="119">
        <v>0.84196500006795927</v>
      </c>
      <c r="BR74" s="119">
        <v>0.97480131811026849</v>
      </c>
      <c r="BS74" s="119">
        <v>1.0216063631422432</v>
      </c>
      <c r="BT74" s="119">
        <v>0.97509661369661815</v>
      </c>
      <c r="BU74" s="119">
        <v>0.85776817109989223</v>
      </c>
      <c r="BV74" s="119">
        <v>0.89054935584151995</v>
      </c>
      <c r="BW74" s="119">
        <v>0.95111962279413609</v>
      </c>
      <c r="BX74" s="119">
        <v>0.91700307514641111</v>
      </c>
      <c r="BY74" s="119">
        <v>0.96185543785543326</v>
      </c>
      <c r="BZ74" s="119">
        <v>1.0432062796395107</v>
      </c>
      <c r="CA74" s="119">
        <v>0.93355656142298127</v>
      </c>
      <c r="CB74" s="119">
        <v>0.99240516505695076</v>
      </c>
      <c r="CC74" s="119">
        <v>1.0244725796946257</v>
      </c>
      <c r="CD74" s="119">
        <v>0.99134865462053801</v>
      </c>
      <c r="CE74" s="119">
        <v>0.90189419473717236</v>
      </c>
      <c r="CF74" s="119">
        <v>0.91047527147751295</v>
      </c>
      <c r="CG74" s="119">
        <v>0.97675371985306714</v>
      </c>
      <c r="CH74" s="119">
        <v>0.98235941512017622</v>
      </c>
      <c r="CI74" s="119">
        <v>0.95755474742759794</v>
      </c>
      <c r="CJ74" s="119">
        <v>1.0230934043272226</v>
      </c>
      <c r="CK74" s="119">
        <v>0.91562328927864189</v>
      </c>
      <c r="CL74" s="119">
        <v>1.009053325298513</v>
      </c>
      <c r="CM74" s="119">
        <v>0.88641590705243167</v>
      </c>
      <c r="CN74" s="119">
        <v>0.92475748092380083</v>
      </c>
      <c r="CO74" s="119">
        <v>0.96788060778476892</v>
      </c>
      <c r="CP74" s="119">
        <v>0.93965404187089296</v>
      </c>
      <c r="CQ74" s="119">
        <v>0.89796785908429322</v>
      </c>
    </row>
    <row r="75" spans="1:95" x14ac:dyDescent="0.3">
      <c r="A75" s="254"/>
      <c r="B75" s="59" t="s">
        <v>96</v>
      </c>
      <c r="C75" s="119">
        <v>0.99396243772453208</v>
      </c>
      <c r="D75" s="119">
        <v>0.95364848428874527</v>
      </c>
      <c r="E75" s="119">
        <v>0.99264732815188739</v>
      </c>
      <c r="F75" s="119">
        <v>0.99740581322694599</v>
      </c>
      <c r="G75" s="119">
        <v>0.97847230425314913</v>
      </c>
      <c r="H75" s="119">
        <v>1.0124687619681052</v>
      </c>
      <c r="I75" s="119">
        <v>1.0017699705389493</v>
      </c>
      <c r="J75" s="119">
        <v>1.020767244729277</v>
      </c>
      <c r="K75" s="119">
        <v>0.99535700368878877</v>
      </c>
      <c r="L75" s="119">
        <v>1.0205137618200155</v>
      </c>
      <c r="M75" s="119">
        <v>1.0171746389967906</v>
      </c>
      <c r="N75" s="119">
        <v>1.024067231099508</v>
      </c>
      <c r="O75" s="119">
        <v>1.000405505378267</v>
      </c>
      <c r="P75" s="119">
        <v>1.0098544111351622</v>
      </c>
      <c r="Q75" s="119">
        <v>1.0112647508275157</v>
      </c>
      <c r="R75" s="119">
        <v>1.0193837425231671</v>
      </c>
      <c r="S75" s="119">
        <v>1.0068259050000099</v>
      </c>
      <c r="T75" s="119">
        <v>1.0118077504829106</v>
      </c>
      <c r="U75" s="119">
        <v>0.99027588752513274</v>
      </c>
      <c r="V75" s="119">
        <v>1.0075655254523559</v>
      </c>
      <c r="W75" s="119">
        <v>0.99545733717274909</v>
      </c>
      <c r="X75" s="119">
        <v>1.0009063974210552</v>
      </c>
      <c r="Y75" s="119">
        <v>1.009938889897037</v>
      </c>
      <c r="Z75" s="119">
        <v>1.0278184066447684</v>
      </c>
      <c r="AA75" s="119">
        <v>1.0211156864951423</v>
      </c>
      <c r="AB75" s="119">
        <v>1.0134137830208594</v>
      </c>
      <c r="AC75" s="119">
        <v>1.0270892418726485</v>
      </c>
      <c r="AD75" s="119">
        <v>1.0208221997428599</v>
      </c>
      <c r="AE75" s="119">
        <v>1.0058994416765898</v>
      </c>
      <c r="AF75" s="119">
        <v>1.0123822933326814</v>
      </c>
      <c r="AG75" s="119">
        <v>1.0199988235160176</v>
      </c>
      <c r="AH75" s="119">
        <v>1.0050430776066894</v>
      </c>
      <c r="AI75" s="119">
        <v>1.0016620457024943</v>
      </c>
      <c r="AJ75" s="119">
        <v>1.0111197590300747</v>
      </c>
      <c r="AK75" s="119">
        <v>1.0011282231299183</v>
      </c>
      <c r="AL75" s="119">
        <v>1.0089377097688921</v>
      </c>
      <c r="AM75" s="119">
        <v>1.0088559635553194</v>
      </c>
      <c r="AN75" s="119">
        <v>0.9946279971139893</v>
      </c>
      <c r="AO75" s="119">
        <v>1.0279063594828479</v>
      </c>
      <c r="AP75" s="119">
        <v>1.0409090067854991</v>
      </c>
      <c r="AQ75" s="119">
        <v>1.019195625998921</v>
      </c>
      <c r="AR75" s="119">
        <v>1.020268931194056</v>
      </c>
      <c r="AS75" s="119">
        <v>1.0091801740230264</v>
      </c>
      <c r="AT75" s="119">
        <v>1.0004877215979977</v>
      </c>
      <c r="AU75" s="119">
        <v>1.0181992040682377</v>
      </c>
      <c r="AV75" s="119">
        <v>1.0113687223570789</v>
      </c>
      <c r="AW75" s="119">
        <v>0.97099257297994557</v>
      </c>
      <c r="AX75" s="119">
        <v>1.0026672123587506</v>
      </c>
      <c r="AY75" s="119">
        <v>1.0337042514837216</v>
      </c>
      <c r="AZ75" s="119">
        <v>1.0340150601724787</v>
      </c>
      <c r="BA75" s="119">
        <v>0.99945395521475544</v>
      </c>
      <c r="BB75" s="119">
        <v>1.0141931888002551</v>
      </c>
      <c r="BC75" s="119">
        <v>0.99151043047455967</v>
      </c>
      <c r="BD75" s="119">
        <v>0.99730003673858381</v>
      </c>
      <c r="BE75" s="119">
        <v>1.0040919935183774</v>
      </c>
      <c r="BF75" s="119">
        <v>1.0209773305737335</v>
      </c>
      <c r="BG75" s="119">
        <v>1.0126955452634381</v>
      </c>
      <c r="BH75" s="119">
        <v>0.99924179466460428</v>
      </c>
      <c r="BI75" s="119">
        <v>1.0099540120909978</v>
      </c>
      <c r="BJ75" s="119">
        <v>1.0376878082518399</v>
      </c>
      <c r="BK75" s="119">
        <v>1.0313791427766148</v>
      </c>
      <c r="BL75" s="119">
        <v>1.0222982349371774</v>
      </c>
      <c r="BM75" s="119">
        <v>1.0175262082443204</v>
      </c>
      <c r="BN75" s="119">
        <v>1.0189726794726168</v>
      </c>
      <c r="BO75" s="119">
        <v>1.015797520049367</v>
      </c>
      <c r="BP75" s="119">
        <v>1.0175330836219396</v>
      </c>
      <c r="BQ75" s="119">
        <v>0.97785745264640112</v>
      </c>
      <c r="BR75" s="119">
        <v>1.0149383189338335</v>
      </c>
      <c r="BS75" s="119">
        <v>1.0055031309077951</v>
      </c>
      <c r="BT75" s="119">
        <v>1.00807254949502</v>
      </c>
      <c r="BU75" s="119">
        <v>1.0263009057217871</v>
      </c>
      <c r="BV75" s="119">
        <v>1.0163772863487319</v>
      </c>
      <c r="BW75" s="119">
        <v>1.0148672682058608</v>
      </c>
      <c r="BX75" s="119">
        <v>1.0231388365105913</v>
      </c>
      <c r="BY75" s="119">
        <v>1.0118778437348159</v>
      </c>
      <c r="BZ75" s="119">
        <v>1.0222552592277576</v>
      </c>
      <c r="CA75" s="119">
        <v>1.0369689394964114</v>
      </c>
      <c r="CB75" s="119">
        <v>1.0166863828275499</v>
      </c>
      <c r="CC75" s="119">
        <v>1.0161778073669905</v>
      </c>
      <c r="CD75" s="119">
        <v>1.0275976858508853</v>
      </c>
      <c r="CE75" s="119">
        <v>1.02684906868498</v>
      </c>
      <c r="CF75" s="119">
        <v>1.0151414034983206</v>
      </c>
      <c r="CG75" s="119">
        <v>1.0396377021951395</v>
      </c>
      <c r="CH75" s="119">
        <v>1.0285519300747303</v>
      </c>
      <c r="CI75" s="119">
        <v>1.0249335952663758</v>
      </c>
      <c r="CJ75" s="119">
        <v>1.0006978798150359</v>
      </c>
      <c r="CK75" s="119">
        <v>1.0321804819615654</v>
      </c>
      <c r="CL75" s="119">
        <v>0.99444989630179303</v>
      </c>
      <c r="CM75" s="119">
        <v>1.0175256101769545</v>
      </c>
      <c r="CN75" s="119">
        <v>1.0258221838618224</v>
      </c>
      <c r="CO75" s="119">
        <v>1.0295439405528228</v>
      </c>
      <c r="CP75" s="119">
        <v>1.0346880170034924</v>
      </c>
      <c r="CQ75" s="119">
        <v>1.0173236108316854</v>
      </c>
    </row>
    <row r="76" spans="1:95" x14ac:dyDescent="0.3">
      <c r="A76" s="254"/>
      <c r="B76" s="59" t="s">
        <v>80</v>
      </c>
      <c r="C76" s="119">
        <v>1</v>
      </c>
      <c r="D76" s="119">
        <v>1</v>
      </c>
      <c r="E76" s="119">
        <v>1</v>
      </c>
      <c r="F76" s="119">
        <v>1</v>
      </c>
      <c r="G76" s="119">
        <v>1</v>
      </c>
      <c r="H76" s="119">
        <v>1</v>
      </c>
      <c r="I76" s="119">
        <v>1</v>
      </c>
      <c r="J76" s="119">
        <v>1</v>
      </c>
      <c r="K76" s="119">
        <v>1</v>
      </c>
      <c r="L76" s="119">
        <v>1</v>
      </c>
      <c r="M76" s="119">
        <v>1</v>
      </c>
      <c r="N76" s="119">
        <v>1</v>
      </c>
      <c r="O76" s="119">
        <v>1</v>
      </c>
      <c r="P76" s="119">
        <v>1</v>
      </c>
      <c r="Q76" s="119">
        <v>1</v>
      </c>
      <c r="R76" s="119">
        <v>1</v>
      </c>
      <c r="S76" s="119">
        <v>1</v>
      </c>
      <c r="T76" s="119">
        <v>1</v>
      </c>
      <c r="U76" s="119">
        <v>1</v>
      </c>
      <c r="V76" s="119">
        <v>1</v>
      </c>
      <c r="W76" s="119">
        <v>1</v>
      </c>
      <c r="X76" s="119">
        <v>1</v>
      </c>
      <c r="Y76" s="119">
        <v>1</v>
      </c>
      <c r="Z76" s="119">
        <v>1</v>
      </c>
      <c r="AA76" s="119">
        <v>1</v>
      </c>
      <c r="AB76" s="119">
        <v>1</v>
      </c>
      <c r="AC76" s="119">
        <v>1</v>
      </c>
      <c r="AD76" s="119">
        <v>1</v>
      </c>
      <c r="AE76" s="119">
        <v>1</v>
      </c>
      <c r="AF76" s="119">
        <v>1</v>
      </c>
      <c r="AG76" s="119">
        <v>1</v>
      </c>
      <c r="AH76" s="119">
        <v>1</v>
      </c>
      <c r="AI76" s="119">
        <v>1</v>
      </c>
      <c r="AJ76" s="119">
        <v>1</v>
      </c>
      <c r="AK76" s="119">
        <v>1</v>
      </c>
      <c r="AL76" s="119">
        <v>1</v>
      </c>
      <c r="AM76" s="119">
        <v>1</v>
      </c>
      <c r="AN76" s="119">
        <v>1</v>
      </c>
      <c r="AO76" s="119">
        <v>1</v>
      </c>
      <c r="AP76" s="119">
        <v>1</v>
      </c>
      <c r="AQ76" s="119">
        <v>1</v>
      </c>
      <c r="AR76" s="119">
        <v>1</v>
      </c>
      <c r="AS76" s="119">
        <v>1</v>
      </c>
      <c r="AT76" s="119">
        <v>1</v>
      </c>
      <c r="AU76" s="119">
        <v>1</v>
      </c>
      <c r="AV76" s="119">
        <v>1</v>
      </c>
      <c r="AW76" s="119">
        <v>1</v>
      </c>
      <c r="AX76" s="119">
        <v>1</v>
      </c>
      <c r="AY76" s="119">
        <v>1</v>
      </c>
      <c r="AZ76" s="119">
        <v>1</v>
      </c>
      <c r="BA76" s="119">
        <v>1</v>
      </c>
      <c r="BB76" s="119">
        <v>1</v>
      </c>
      <c r="BC76" s="119">
        <v>1</v>
      </c>
      <c r="BD76" s="119">
        <v>1</v>
      </c>
      <c r="BE76" s="119">
        <v>1</v>
      </c>
      <c r="BF76" s="119">
        <v>1</v>
      </c>
      <c r="BG76" s="119">
        <v>1</v>
      </c>
      <c r="BH76" s="119">
        <v>1</v>
      </c>
      <c r="BI76" s="119">
        <v>1</v>
      </c>
      <c r="BJ76" s="119">
        <v>1</v>
      </c>
      <c r="BK76" s="119">
        <v>1</v>
      </c>
      <c r="BL76" s="119">
        <v>1</v>
      </c>
      <c r="BM76" s="119">
        <v>1</v>
      </c>
      <c r="BN76" s="119">
        <v>1</v>
      </c>
      <c r="BO76" s="119">
        <v>1</v>
      </c>
      <c r="BP76" s="119">
        <v>1</v>
      </c>
      <c r="BQ76" s="119">
        <v>1</v>
      </c>
      <c r="BR76" s="119">
        <v>1</v>
      </c>
      <c r="BS76" s="119">
        <v>1</v>
      </c>
      <c r="BT76" s="119">
        <v>1</v>
      </c>
      <c r="BU76" s="119">
        <v>1</v>
      </c>
      <c r="BV76" s="119">
        <v>1</v>
      </c>
      <c r="BW76" s="119">
        <v>1</v>
      </c>
      <c r="BX76" s="119">
        <v>1</v>
      </c>
      <c r="BY76" s="119">
        <v>1</v>
      </c>
      <c r="BZ76" s="119">
        <v>1</v>
      </c>
      <c r="CA76" s="119">
        <v>1</v>
      </c>
      <c r="CB76" s="119">
        <v>1</v>
      </c>
      <c r="CC76" s="119">
        <v>1</v>
      </c>
      <c r="CD76" s="119">
        <v>1</v>
      </c>
      <c r="CE76" s="119">
        <v>1</v>
      </c>
      <c r="CF76" s="119">
        <v>1</v>
      </c>
      <c r="CG76" s="119">
        <v>1</v>
      </c>
      <c r="CH76" s="119">
        <v>1</v>
      </c>
      <c r="CI76" s="119">
        <v>1</v>
      </c>
      <c r="CJ76" s="119">
        <v>1</v>
      </c>
      <c r="CK76" s="119">
        <v>1</v>
      </c>
      <c r="CL76" s="119">
        <v>1</v>
      </c>
      <c r="CM76" s="119">
        <v>1</v>
      </c>
      <c r="CN76" s="119">
        <v>1</v>
      </c>
      <c r="CO76" s="119">
        <v>1</v>
      </c>
      <c r="CP76" s="119">
        <v>1</v>
      </c>
      <c r="CQ76" s="119">
        <v>1</v>
      </c>
    </row>
    <row r="77" spans="1:95" x14ac:dyDescent="0.3">
      <c r="A77" s="254"/>
      <c r="B77" s="59" t="s">
        <v>81</v>
      </c>
      <c r="C77" s="119">
        <v>1</v>
      </c>
      <c r="D77" s="119">
        <v>1</v>
      </c>
      <c r="E77" s="119">
        <v>1</v>
      </c>
      <c r="F77" s="119">
        <v>1</v>
      </c>
      <c r="G77" s="119">
        <v>1</v>
      </c>
      <c r="H77" s="119">
        <v>1</v>
      </c>
      <c r="I77" s="119">
        <v>1</v>
      </c>
      <c r="J77" s="119">
        <v>1</v>
      </c>
      <c r="K77" s="119">
        <v>1</v>
      </c>
      <c r="L77" s="119">
        <v>1</v>
      </c>
      <c r="M77" s="119">
        <v>1</v>
      </c>
      <c r="N77" s="119">
        <v>1</v>
      </c>
      <c r="O77" s="119">
        <v>1</v>
      </c>
      <c r="P77" s="119">
        <v>1</v>
      </c>
      <c r="Q77" s="119">
        <v>1</v>
      </c>
      <c r="R77" s="119">
        <v>1</v>
      </c>
      <c r="S77" s="119">
        <v>1</v>
      </c>
      <c r="T77" s="119">
        <v>1</v>
      </c>
      <c r="U77" s="119">
        <v>1</v>
      </c>
      <c r="V77" s="119">
        <v>1</v>
      </c>
      <c r="W77" s="119">
        <v>1</v>
      </c>
      <c r="X77" s="119">
        <v>1</v>
      </c>
      <c r="Y77" s="119">
        <v>1</v>
      </c>
      <c r="Z77" s="119">
        <v>1</v>
      </c>
      <c r="AA77" s="119">
        <v>1</v>
      </c>
      <c r="AB77" s="119">
        <v>1</v>
      </c>
      <c r="AC77" s="119">
        <v>1</v>
      </c>
      <c r="AD77" s="119">
        <v>1</v>
      </c>
      <c r="AE77" s="119">
        <v>1</v>
      </c>
      <c r="AF77" s="119">
        <v>1</v>
      </c>
      <c r="AG77" s="119">
        <v>1</v>
      </c>
      <c r="AH77" s="119">
        <v>1</v>
      </c>
      <c r="AI77" s="119">
        <v>1</v>
      </c>
      <c r="AJ77" s="119">
        <v>1</v>
      </c>
      <c r="AK77" s="119">
        <v>1</v>
      </c>
      <c r="AL77" s="119">
        <v>1</v>
      </c>
      <c r="AM77" s="119">
        <v>1</v>
      </c>
      <c r="AN77" s="119">
        <v>1</v>
      </c>
      <c r="AO77" s="119">
        <v>1</v>
      </c>
      <c r="AP77" s="119">
        <v>1</v>
      </c>
      <c r="AQ77" s="119">
        <v>1</v>
      </c>
      <c r="AR77" s="119">
        <v>1</v>
      </c>
      <c r="AS77" s="119">
        <v>1</v>
      </c>
      <c r="AT77" s="119">
        <v>1</v>
      </c>
      <c r="AU77" s="119">
        <v>1</v>
      </c>
      <c r="AV77" s="119">
        <v>1</v>
      </c>
      <c r="AW77" s="119">
        <v>1</v>
      </c>
      <c r="AX77" s="119">
        <v>1</v>
      </c>
      <c r="AY77" s="119">
        <v>1</v>
      </c>
      <c r="AZ77" s="119">
        <v>1</v>
      </c>
      <c r="BA77" s="119">
        <v>1</v>
      </c>
      <c r="BB77" s="119">
        <v>1</v>
      </c>
      <c r="BC77" s="119">
        <v>1</v>
      </c>
      <c r="BD77" s="119">
        <v>1</v>
      </c>
      <c r="BE77" s="119">
        <v>1</v>
      </c>
      <c r="BF77" s="119">
        <v>1</v>
      </c>
      <c r="BG77" s="119">
        <v>1</v>
      </c>
      <c r="BH77" s="119">
        <v>1</v>
      </c>
      <c r="BI77" s="119">
        <v>1</v>
      </c>
      <c r="BJ77" s="119">
        <v>1</v>
      </c>
      <c r="BK77" s="119">
        <v>1</v>
      </c>
      <c r="BL77" s="119">
        <v>1</v>
      </c>
      <c r="BM77" s="119">
        <v>1</v>
      </c>
      <c r="BN77" s="119">
        <v>1</v>
      </c>
      <c r="BO77" s="119">
        <v>1</v>
      </c>
      <c r="BP77" s="119">
        <v>1</v>
      </c>
      <c r="BQ77" s="119">
        <v>1</v>
      </c>
      <c r="BR77" s="119">
        <v>1</v>
      </c>
      <c r="BS77" s="119">
        <v>1</v>
      </c>
      <c r="BT77" s="119">
        <v>1</v>
      </c>
      <c r="BU77" s="119">
        <v>1</v>
      </c>
      <c r="BV77" s="119">
        <v>1</v>
      </c>
      <c r="BW77" s="119">
        <v>1</v>
      </c>
      <c r="BX77" s="119">
        <v>1</v>
      </c>
      <c r="BY77" s="119">
        <v>1</v>
      </c>
      <c r="BZ77" s="119">
        <v>1</v>
      </c>
      <c r="CA77" s="119">
        <v>1</v>
      </c>
      <c r="CB77" s="119">
        <v>1</v>
      </c>
      <c r="CC77" s="119">
        <v>1</v>
      </c>
      <c r="CD77" s="119">
        <v>1</v>
      </c>
      <c r="CE77" s="119">
        <v>1</v>
      </c>
      <c r="CF77" s="119">
        <v>1</v>
      </c>
      <c r="CG77" s="119">
        <v>1</v>
      </c>
      <c r="CH77" s="119">
        <v>1</v>
      </c>
      <c r="CI77" s="119">
        <v>1</v>
      </c>
      <c r="CJ77" s="119">
        <v>1</v>
      </c>
      <c r="CK77" s="119">
        <v>1</v>
      </c>
      <c r="CL77" s="119">
        <v>1</v>
      </c>
      <c r="CM77" s="119">
        <v>1</v>
      </c>
      <c r="CN77" s="119">
        <v>1</v>
      </c>
      <c r="CO77" s="119">
        <v>1</v>
      </c>
      <c r="CP77" s="119">
        <v>1</v>
      </c>
      <c r="CQ77" s="119">
        <v>1</v>
      </c>
    </row>
    <row r="78" spans="1:95" x14ac:dyDescent="0.3">
      <c r="A78" s="254"/>
      <c r="B78" s="59" t="s">
        <v>82</v>
      </c>
      <c r="C78" s="119">
        <v>0.98693607313438358</v>
      </c>
      <c r="D78" s="119">
        <v>1.0061289488651612</v>
      </c>
      <c r="E78" s="119">
        <v>1.0132593548379936</v>
      </c>
      <c r="F78" s="119">
        <v>1.0392981898121938</v>
      </c>
      <c r="G78" s="119">
        <v>1.1150108094520328</v>
      </c>
      <c r="H78" s="119">
        <v>0.98858713822170974</v>
      </c>
      <c r="I78" s="119">
        <v>1.0408476970557816</v>
      </c>
      <c r="J78" s="119">
        <v>1.0150714673148498</v>
      </c>
      <c r="K78" s="119">
        <v>0.97508266019647793</v>
      </c>
      <c r="L78" s="119">
        <v>0.90235712742238194</v>
      </c>
      <c r="M78" s="119">
        <v>1.0587039699683325</v>
      </c>
      <c r="N78" s="119">
        <v>0.93892139834130228</v>
      </c>
      <c r="O78" s="119">
        <v>1.0538752925590149</v>
      </c>
      <c r="P78" s="119">
        <v>1.0046577526534535</v>
      </c>
      <c r="Q78" s="119">
        <v>1.0603243868033938</v>
      </c>
      <c r="R78" s="119">
        <v>0.97587693480590509</v>
      </c>
      <c r="S78" s="119">
        <v>0.95844479782204095</v>
      </c>
      <c r="T78" s="119">
        <v>1.0605703259968426</v>
      </c>
      <c r="U78" s="119">
        <v>1.0769442303070973</v>
      </c>
      <c r="V78" s="119">
        <v>1.0768859654973686</v>
      </c>
      <c r="W78" s="119">
        <v>1.0044242584891996</v>
      </c>
      <c r="X78" s="119">
        <v>1.0553571538121262</v>
      </c>
      <c r="Y78" s="119">
        <v>0.96528543866244743</v>
      </c>
      <c r="Z78" s="119">
        <v>1.1847491994068275</v>
      </c>
      <c r="AA78" s="119">
        <v>1.003392207145166</v>
      </c>
      <c r="AB78" s="119">
        <v>0.89757880659815503</v>
      </c>
      <c r="AC78" s="119">
        <v>0.89391406888507596</v>
      </c>
      <c r="AD78" s="119">
        <v>1.021685178324369</v>
      </c>
      <c r="AE78" s="119">
        <v>1.0420851293147164</v>
      </c>
      <c r="AF78" s="119">
        <v>0.99449025043940509</v>
      </c>
      <c r="AG78" s="119">
        <v>1.1199100054351752</v>
      </c>
      <c r="AH78" s="119">
        <v>1.0573377065006162</v>
      </c>
      <c r="AI78" s="119">
        <v>0.9936875133195282</v>
      </c>
      <c r="AJ78" s="119">
        <v>1.0031591013420069</v>
      </c>
      <c r="AK78" s="119">
        <v>0.97381902186884861</v>
      </c>
      <c r="AL78" s="119">
        <v>1.0782219683506113</v>
      </c>
      <c r="AM78" s="119">
        <v>1.0300417184031565</v>
      </c>
      <c r="AN78" s="119">
        <v>0.96562451763364832</v>
      </c>
      <c r="AO78" s="119">
        <v>1.056629948194612</v>
      </c>
      <c r="AP78" s="119">
        <v>0.92932362281136993</v>
      </c>
      <c r="AQ78" s="119">
        <v>1.0482589983594492</v>
      </c>
      <c r="AR78" s="119">
        <v>0.9337958088807321</v>
      </c>
      <c r="AS78" s="119">
        <v>1.0508721691050689</v>
      </c>
      <c r="AT78" s="119">
        <v>0.9867169457727486</v>
      </c>
      <c r="AU78" s="119">
        <v>1.0172092913323489</v>
      </c>
      <c r="AV78" s="119">
        <v>0.96683356557578404</v>
      </c>
      <c r="AW78" s="119">
        <v>1.1648876827600569</v>
      </c>
      <c r="AX78" s="119">
        <v>0.97256696100600637</v>
      </c>
      <c r="AY78" s="119">
        <v>1.0542072244125722</v>
      </c>
      <c r="AZ78" s="119">
        <v>0.97066986267573407</v>
      </c>
      <c r="BA78" s="119">
        <v>1.1150443676149286</v>
      </c>
      <c r="BB78" s="119">
        <v>0.93024026082694067</v>
      </c>
      <c r="BC78" s="119">
        <v>0.99733793622098521</v>
      </c>
      <c r="BD78" s="119">
        <v>1.0576540219721908</v>
      </c>
      <c r="BE78" s="119">
        <v>1.0253165598220104</v>
      </c>
      <c r="BF78" s="119">
        <v>1.1015770686593311</v>
      </c>
      <c r="BG78" s="119">
        <v>1.0586784249541428</v>
      </c>
      <c r="BH78" s="119">
        <v>1.0949840076783111</v>
      </c>
      <c r="BI78" s="119">
        <v>1.0357193239578184</v>
      </c>
      <c r="BJ78" s="119">
        <v>1.0509066285337993</v>
      </c>
      <c r="BK78" s="119">
        <v>1.0925955151121145</v>
      </c>
      <c r="BL78" s="119">
        <v>1.0737109266437721</v>
      </c>
      <c r="BM78" s="119">
        <v>1.0155713528229062</v>
      </c>
      <c r="BN78" s="119">
        <v>1.0574402230328319</v>
      </c>
      <c r="BO78" s="119">
        <v>1.0582346149044763</v>
      </c>
      <c r="BP78" s="119">
        <v>0.95188535482238235</v>
      </c>
      <c r="BQ78" s="119">
        <v>1.171630915741724</v>
      </c>
      <c r="BR78" s="119">
        <v>0.9964597741505935</v>
      </c>
      <c r="BS78" s="119">
        <v>1.04871741570403</v>
      </c>
      <c r="BT78" s="119">
        <v>0.95475716266012789</v>
      </c>
      <c r="BU78" s="119">
        <v>1.0462068332180197</v>
      </c>
      <c r="BV78" s="119">
        <v>1.0220739964615217</v>
      </c>
      <c r="BW78" s="119">
        <v>1.0364973106618551</v>
      </c>
      <c r="BX78" s="119">
        <v>0.99491240160993899</v>
      </c>
      <c r="BY78" s="119">
        <v>1.1092079982276517</v>
      </c>
      <c r="BZ78" s="119">
        <v>0.9803954779224241</v>
      </c>
      <c r="CA78" s="119">
        <v>1.1267919266307782</v>
      </c>
      <c r="CB78" s="119">
        <v>0.94047541800676937</v>
      </c>
      <c r="CC78" s="119">
        <v>0.97049033632380188</v>
      </c>
      <c r="CD78" s="119">
        <v>1.0781059188034743</v>
      </c>
      <c r="CE78" s="119">
        <v>1.0318793782951807</v>
      </c>
      <c r="CF78" s="119">
        <v>1.0876873021161635</v>
      </c>
      <c r="CG78" s="119">
        <v>1.0135734838203636</v>
      </c>
      <c r="CH78" s="119">
        <v>1.0166391122987937</v>
      </c>
      <c r="CI78" s="119">
        <v>1.0152801324448169</v>
      </c>
      <c r="CJ78" s="119">
        <v>1.1405929897053022</v>
      </c>
      <c r="CK78" s="119">
        <v>1.0787328987362479</v>
      </c>
      <c r="CL78" s="119">
        <v>1.0857825759549808</v>
      </c>
      <c r="CM78" s="119">
        <v>1.0782329276288296</v>
      </c>
      <c r="CN78" s="119">
        <v>1.1716468921419654</v>
      </c>
      <c r="CO78" s="119">
        <v>0.99733016539502084</v>
      </c>
      <c r="CP78" s="119">
        <v>0.83932723320055713</v>
      </c>
      <c r="CQ78" s="119">
        <v>1.0477967380375497</v>
      </c>
    </row>
    <row r="79" spans="1:95" x14ac:dyDescent="0.3">
      <c r="A79" s="254"/>
      <c r="B79" s="59" t="s">
        <v>83</v>
      </c>
      <c r="C79" s="119">
        <v>1</v>
      </c>
      <c r="D79" s="119">
        <v>1</v>
      </c>
      <c r="E79" s="119">
        <v>1</v>
      </c>
      <c r="F79" s="119">
        <v>1</v>
      </c>
      <c r="G79" s="119">
        <v>1</v>
      </c>
      <c r="H79" s="119">
        <v>1</v>
      </c>
      <c r="I79" s="119">
        <v>1</v>
      </c>
      <c r="J79" s="119">
        <v>1</v>
      </c>
      <c r="K79" s="119">
        <v>1</v>
      </c>
      <c r="L79" s="119">
        <v>1</v>
      </c>
      <c r="M79" s="119">
        <v>1</v>
      </c>
      <c r="N79" s="119">
        <v>1</v>
      </c>
      <c r="O79" s="119">
        <v>1</v>
      </c>
      <c r="P79" s="119">
        <v>1</v>
      </c>
      <c r="Q79" s="119">
        <v>1</v>
      </c>
      <c r="R79" s="119">
        <v>1</v>
      </c>
      <c r="S79" s="119">
        <v>1</v>
      </c>
      <c r="T79" s="119">
        <v>1</v>
      </c>
      <c r="U79" s="119">
        <v>1</v>
      </c>
      <c r="V79" s="119">
        <v>1</v>
      </c>
      <c r="W79" s="119">
        <v>1</v>
      </c>
      <c r="X79" s="119">
        <v>1</v>
      </c>
      <c r="Y79" s="119">
        <v>1</v>
      </c>
      <c r="Z79" s="119">
        <v>1</v>
      </c>
      <c r="AA79" s="119">
        <v>1</v>
      </c>
      <c r="AB79" s="119">
        <v>1</v>
      </c>
      <c r="AC79" s="119">
        <v>1</v>
      </c>
      <c r="AD79" s="119">
        <v>1</v>
      </c>
      <c r="AE79" s="119">
        <v>1</v>
      </c>
      <c r="AF79" s="119">
        <v>1</v>
      </c>
      <c r="AG79" s="119">
        <v>1</v>
      </c>
      <c r="AH79" s="119">
        <v>1</v>
      </c>
      <c r="AI79" s="119">
        <v>1</v>
      </c>
      <c r="AJ79" s="119">
        <v>1</v>
      </c>
      <c r="AK79" s="119">
        <v>1</v>
      </c>
      <c r="AL79" s="119">
        <v>1</v>
      </c>
      <c r="AM79" s="119">
        <v>1</v>
      </c>
      <c r="AN79" s="119">
        <v>1</v>
      </c>
      <c r="AO79" s="119">
        <v>1</v>
      </c>
      <c r="AP79" s="119">
        <v>1</v>
      </c>
      <c r="AQ79" s="119">
        <v>1</v>
      </c>
      <c r="AR79" s="119">
        <v>1</v>
      </c>
      <c r="AS79" s="119">
        <v>1</v>
      </c>
      <c r="AT79" s="119">
        <v>1</v>
      </c>
      <c r="AU79" s="119">
        <v>1</v>
      </c>
      <c r="AV79" s="119">
        <v>1</v>
      </c>
      <c r="AW79" s="119">
        <v>1</v>
      </c>
      <c r="AX79" s="119">
        <v>1</v>
      </c>
      <c r="AY79" s="119">
        <v>1</v>
      </c>
      <c r="AZ79" s="119">
        <v>1</v>
      </c>
      <c r="BA79" s="119">
        <v>1</v>
      </c>
      <c r="BB79" s="119">
        <v>1</v>
      </c>
      <c r="BC79" s="119">
        <v>1</v>
      </c>
      <c r="BD79" s="119">
        <v>1</v>
      </c>
      <c r="BE79" s="119">
        <v>1</v>
      </c>
      <c r="BF79" s="119">
        <v>1</v>
      </c>
      <c r="BG79" s="119">
        <v>1</v>
      </c>
      <c r="BH79" s="119">
        <v>1</v>
      </c>
      <c r="BI79" s="119">
        <v>1</v>
      </c>
      <c r="BJ79" s="119">
        <v>1</v>
      </c>
      <c r="BK79" s="119">
        <v>1</v>
      </c>
      <c r="BL79" s="119">
        <v>1</v>
      </c>
      <c r="BM79" s="119">
        <v>1</v>
      </c>
      <c r="BN79" s="119">
        <v>1</v>
      </c>
      <c r="BO79" s="119">
        <v>1</v>
      </c>
      <c r="BP79" s="119">
        <v>1</v>
      </c>
      <c r="BQ79" s="119">
        <v>1</v>
      </c>
      <c r="BR79" s="119">
        <v>1</v>
      </c>
      <c r="BS79" s="119">
        <v>1</v>
      </c>
      <c r="BT79" s="119">
        <v>1</v>
      </c>
      <c r="BU79" s="119">
        <v>1</v>
      </c>
      <c r="BV79" s="119">
        <v>1</v>
      </c>
      <c r="BW79" s="119">
        <v>1</v>
      </c>
      <c r="BX79" s="119">
        <v>1</v>
      </c>
      <c r="BY79" s="119">
        <v>1</v>
      </c>
      <c r="BZ79" s="119">
        <v>1</v>
      </c>
      <c r="CA79" s="119">
        <v>1</v>
      </c>
      <c r="CB79" s="119">
        <v>1</v>
      </c>
      <c r="CC79" s="119">
        <v>1</v>
      </c>
      <c r="CD79" s="119">
        <v>1</v>
      </c>
      <c r="CE79" s="119">
        <v>1</v>
      </c>
      <c r="CF79" s="119">
        <v>1</v>
      </c>
      <c r="CG79" s="119">
        <v>1</v>
      </c>
      <c r="CH79" s="119">
        <v>1</v>
      </c>
      <c r="CI79" s="119">
        <v>1</v>
      </c>
      <c r="CJ79" s="119">
        <v>1</v>
      </c>
      <c r="CK79" s="119">
        <v>1</v>
      </c>
      <c r="CL79" s="119">
        <v>1</v>
      </c>
      <c r="CM79" s="119">
        <v>1</v>
      </c>
      <c r="CN79" s="119">
        <v>1</v>
      </c>
      <c r="CO79" s="119">
        <v>1</v>
      </c>
      <c r="CP79" s="119">
        <v>1</v>
      </c>
      <c r="CQ79" s="119">
        <v>1</v>
      </c>
    </row>
    <row r="80" spans="1:95" x14ac:dyDescent="0.3">
      <c r="A80" s="255"/>
      <c r="B80" s="59" t="s">
        <v>84</v>
      </c>
      <c r="C80" s="119">
        <v>1</v>
      </c>
      <c r="D80" s="119">
        <v>1</v>
      </c>
      <c r="E80" s="119">
        <v>1</v>
      </c>
      <c r="F80" s="119">
        <v>1</v>
      </c>
      <c r="G80" s="119">
        <v>1</v>
      </c>
      <c r="H80" s="119">
        <v>1</v>
      </c>
      <c r="I80" s="119">
        <v>1</v>
      </c>
      <c r="J80" s="119">
        <v>1</v>
      </c>
      <c r="K80" s="119">
        <v>1</v>
      </c>
      <c r="L80" s="119">
        <v>1</v>
      </c>
      <c r="M80" s="119">
        <v>1</v>
      </c>
      <c r="N80" s="119">
        <v>1</v>
      </c>
      <c r="O80" s="119">
        <v>1</v>
      </c>
      <c r="P80" s="119">
        <v>1</v>
      </c>
      <c r="Q80" s="119">
        <v>1</v>
      </c>
      <c r="R80" s="119">
        <v>1</v>
      </c>
      <c r="S80" s="119">
        <v>1</v>
      </c>
      <c r="T80" s="119">
        <v>1</v>
      </c>
      <c r="U80" s="119">
        <v>1</v>
      </c>
      <c r="V80" s="119">
        <v>1</v>
      </c>
      <c r="W80" s="119">
        <v>1</v>
      </c>
      <c r="X80" s="119">
        <v>1</v>
      </c>
      <c r="Y80" s="119">
        <v>1</v>
      </c>
      <c r="Z80" s="119">
        <v>1</v>
      </c>
      <c r="AA80" s="119">
        <v>1</v>
      </c>
      <c r="AB80" s="119">
        <v>1</v>
      </c>
      <c r="AC80" s="119">
        <v>1</v>
      </c>
      <c r="AD80" s="119">
        <v>1</v>
      </c>
      <c r="AE80" s="119">
        <v>1</v>
      </c>
      <c r="AF80" s="119">
        <v>1</v>
      </c>
      <c r="AG80" s="119">
        <v>1</v>
      </c>
      <c r="AH80" s="119">
        <v>1</v>
      </c>
      <c r="AI80" s="119">
        <v>1</v>
      </c>
      <c r="AJ80" s="119">
        <v>1</v>
      </c>
      <c r="AK80" s="119">
        <v>1</v>
      </c>
      <c r="AL80" s="119">
        <v>1</v>
      </c>
      <c r="AM80" s="119">
        <v>1</v>
      </c>
      <c r="AN80" s="119">
        <v>1</v>
      </c>
      <c r="AO80" s="119">
        <v>1</v>
      </c>
      <c r="AP80" s="119">
        <v>1</v>
      </c>
      <c r="AQ80" s="119">
        <v>1</v>
      </c>
      <c r="AR80" s="119">
        <v>1</v>
      </c>
      <c r="AS80" s="119">
        <v>1</v>
      </c>
      <c r="AT80" s="119">
        <v>1</v>
      </c>
      <c r="AU80" s="119">
        <v>1</v>
      </c>
      <c r="AV80" s="119">
        <v>1</v>
      </c>
      <c r="AW80" s="119">
        <v>1</v>
      </c>
      <c r="AX80" s="119">
        <v>1</v>
      </c>
      <c r="AY80" s="119">
        <v>1</v>
      </c>
      <c r="AZ80" s="119">
        <v>1</v>
      </c>
      <c r="BA80" s="119">
        <v>1</v>
      </c>
      <c r="BB80" s="119">
        <v>1</v>
      </c>
      <c r="BC80" s="119">
        <v>1</v>
      </c>
      <c r="BD80" s="119">
        <v>1</v>
      </c>
      <c r="BE80" s="119">
        <v>1</v>
      </c>
      <c r="BF80" s="119">
        <v>1</v>
      </c>
      <c r="BG80" s="119">
        <v>1</v>
      </c>
      <c r="BH80" s="119">
        <v>1</v>
      </c>
      <c r="BI80" s="119">
        <v>1</v>
      </c>
      <c r="BJ80" s="119">
        <v>1</v>
      </c>
      <c r="BK80" s="119">
        <v>1</v>
      </c>
      <c r="BL80" s="119">
        <v>1</v>
      </c>
      <c r="BM80" s="119">
        <v>1</v>
      </c>
      <c r="BN80" s="119">
        <v>1</v>
      </c>
      <c r="BO80" s="119">
        <v>1</v>
      </c>
      <c r="BP80" s="119">
        <v>1</v>
      </c>
      <c r="BQ80" s="119">
        <v>1</v>
      </c>
      <c r="BR80" s="119">
        <v>1</v>
      </c>
      <c r="BS80" s="119">
        <v>1</v>
      </c>
      <c r="BT80" s="119">
        <v>1</v>
      </c>
      <c r="BU80" s="119">
        <v>1</v>
      </c>
      <c r="BV80" s="119">
        <v>1</v>
      </c>
      <c r="BW80" s="119">
        <v>1</v>
      </c>
      <c r="BX80" s="119">
        <v>1</v>
      </c>
      <c r="BY80" s="119">
        <v>1</v>
      </c>
      <c r="BZ80" s="119">
        <v>1</v>
      </c>
      <c r="CA80" s="119">
        <v>1</v>
      </c>
      <c r="CB80" s="119">
        <v>1</v>
      </c>
      <c r="CC80" s="119">
        <v>1</v>
      </c>
      <c r="CD80" s="119">
        <v>1</v>
      </c>
      <c r="CE80" s="119">
        <v>1</v>
      </c>
      <c r="CF80" s="119">
        <v>1</v>
      </c>
      <c r="CG80" s="119">
        <v>1</v>
      </c>
      <c r="CH80" s="119">
        <v>1</v>
      </c>
      <c r="CI80" s="119">
        <v>1</v>
      </c>
      <c r="CJ80" s="119">
        <v>1</v>
      </c>
      <c r="CK80" s="119">
        <v>1</v>
      </c>
      <c r="CL80" s="119">
        <v>1</v>
      </c>
      <c r="CM80" s="119">
        <v>1</v>
      </c>
      <c r="CN80" s="119">
        <v>1</v>
      </c>
      <c r="CO80" s="119">
        <v>1</v>
      </c>
      <c r="CP80" s="119">
        <v>1</v>
      </c>
      <c r="CQ80" s="119">
        <v>1</v>
      </c>
    </row>
    <row r="81" spans="1:95" x14ac:dyDescent="0.3">
      <c r="A81" s="253" t="s">
        <v>17</v>
      </c>
      <c r="B81" s="59" t="s">
        <v>72</v>
      </c>
      <c r="C81" s="119">
        <v>0.98430660000000003</v>
      </c>
      <c r="D81" s="119">
        <v>0.99170559999999985</v>
      </c>
      <c r="E81" s="119">
        <v>1.0030289999999999</v>
      </c>
      <c r="F81" s="119">
        <v>1.0163899999999999</v>
      </c>
      <c r="G81" s="119">
        <v>1.082452</v>
      </c>
      <c r="H81" s="119">
        <v>0.96900889999999995</v>
      </c>
      <c r="I81" s="119">
        <v>1.0437019999999999</v>
      </c>
      <c r="J81" s="119">
        <v>0.96776689999999999</v>
      </c>
      <c r="K81" s="119">
        <v>0.92087319999999995</v>
      </c>
      <c r="L81" s="119">
        <v>0.8982924000000001</v>
      </c>
      <c r="M81" s="119">
        <v>0.99476959999999992</v>
      </c>
      <c r="N81" s="119">
        <v>0.98382860000000005</v>
      </c>
      <c r="O81" s="119">
        <v>0.99055780000000015</v>
      </c>
      <c r="P81" s="119">
        <v>0.91401160000000015</v>
      </c>
      <c r="Q81" s="119">
        <v>0.9993981999999999</v>
      </c>
      <c r="R81" s="119">
        <v>0.99223819999999996</v>
      </c>
      <c r="S81" s="119">
        <v>1.0308870000000001</v>
      </c>
      <c r="T81" s="119">
        <v>0.95963310000000002</v>
      </c>
      <c r="U81" s="119">
        <v>0.94173640000000003</v>
      </c>
      <c r="V81" s="119">
        <v>1.0248269999999999</v>
      </c>
      <c r="W81" s="119">
        <v>0.96661260000000004</v>
      </c>
      <c r="X81" s="119">
        <v>0.95185620000000004</v>
      </c>
      <c r="Y81" s="119">
        <v>1.03318</v>
      </c>
      <c r="Z81" s="119">
        <v>0.91037179999999995</v>
      </c>
      <c r="AA81" s="119">
        <v>1.027506</v>
      </c>
      <c r="AB81" s="119">
        <v>0.97715280000000004</v>
      </c>
      <c r="AC81" s="119">
        <v>0.99753579999999997</v>
      </c>
      <c r="AD81" s="119">
        <v>1.022416</v>
      </c>
      <c r="AE81" s="119">
        <v>1.036295</v>
      </c>
      <c r="AF81" s="119">
        <v>1.0596749999999999</v>
      </c>
      <c r="AG81" s="119">
        <v>1.02427</v>
      </c>
      <c r="AH81" s="119">
        <v>0.97195640000000016</v>
      </c>
      <c r="AI81" s="119">
        <v>1.0282929999999999</v>
      </c>
      <c r="AJ81" s="119">
        <v>0.94875089999999995</v>
      </c>
      <c r="AK81" s="119">
        <v>0.9390809</v>
      </c>
      <c r="AL81" s="119">
        <v>1.0570010000000001</v>
      </c>
      <c r="AM81" s="119">
        <v>1.03522</v>
      </c>
      <c r="AN81" s="119">
        <v>0.96814460000000002</v>
      </c>
      <c r="AO81" s="119">
        <v>1.0223979999999999</v>
      </c>
      <c r="AP81" s="119">
        <v>1.0244169999999999</v>
      </c>
      <c r="AQ81" s="119">
        <v>1.004313</v>
      </c>
      <c r="AR81" s="119">
        <v>0.97204590000000002</v>
      </c>
      <c r="AS81" s="119">
        <v>1.0458209999999999</v>
      </c>
      <c r="AT81" s="119">
        <v>0.96261010000000002</v>
      </c>
      <c r="AU81" s="119">
        <v>0.99446259999999997</v>
      </c>
      <c r="AV81" s="119">
        <v>0.97131429999999996</v>
      </c>
      <c r="AW81" s="119">
        <v>1.051922</v>
      </c>
      <c r="AX81" s="119">
        <v>0.9622849</v>
      </c>
      <c r="AY81" s="119">
        <v>0.9799717</v>
      </c>
      <c r="AZ81" s="119">
        <v>1.023485</v>
      </c>
      <c r="BA81" s="119">
        <v>1.079993</v>
      </c>
      <c r="BB81" s="119">
        <v>0.91752049999999996</v>
      </c>
      <c r="BC81" s="119">
        <v>1.0082949999999999</v>
      </c>
      <c r="BD81" s="119">
        <v>1.0082530000000001</v>
      </c>
      <c r="BE81" s="119">
        <v>0.96895589999999998</v>
      </c>
      <c r="BF81" s="119">
        <v>0.8807661</v>
      </c>
      <c r="BG81" s="119">
        <v>0.95417180000000001</v>
      </c>
      <c r="BH81" s="119">
        <v>0.92614700000000005</v>
      </c>
      <c r="BI81" s="119">
        <v>0.9878397000000001</v>
      </c>
      <c r="BJ81" s="119">
        <v>0.9513048999999999</v>
      </c>
      <c r="BK81" s="119">
        <v>1.0068859999999999</v>
      </c>
      <c r="BL81" s="119">
        <v>1.0003420000000001</v>
      </c>
      <c r="BM81" s="119">
        <v>0.97850559999999998</v>
      </c>
      <c r="BN81" s="119">
        <v>1.037032</v>
      </c>
      <c r="BO81" s="119">
        <v>0.92402139999999999</v>
      </c>
      <c r="BP81" s="119">
        <v>0.9671033</v>
      </c>
      <c r="BQ81" s="119">
        <v>0.94636730000000013</v>
      </c>
      <c r="BR81" s="119">
        <v>0.94180160000000002</v>
      </c>
      <c r="BS81" s="119">
        <v>0.87357370000000001</v>
      </c>
      <c r="BT81" s="119">
        <v>1.007317</v>
      </c>
      <c r="BU81" s="119">
        <v>1.012753</v>
      </c>
      <c r="BV81" s="119">
        <v>0.9049777</v>
      </c>
      <c r="BW81" s="119">
        <v>0.97139839999999988</v>
      </c>
      <c r="BX81" s="119">
        <v>0.98916369999999998</v>
      </c>
      <c r="BY81" s="119">
        <v>0.95294270000000003</v>
      </c>
      <c r="BZ81" s="119">
        <v>0.89782240000000002</v>
      </c>
      <c r="CA81" s="119">
        <v>1.004713</v>
      </c>
      <c r="CB81" s="119">
        <v>0.93653420000000009</v>
      </c>
      <c r="CC81" s="119">
        <v>0.94511860000000003</v>
      </c>
      <c r="CD81" s="119">
        <v>0.97903049999999991</v>
      </c>
      <c r="CE81" s="119">
        <v>0.91784809999999994</v>
      </c>
      <c r="CF81" s="119">
        <v>1.020618</v>
      </c>
      <c r="CG81" s="119">
        <v>0.95203959999999999</v>
      </c>
      <c r="CH81" s="119">
        <v>1.001139</v>
      </c>
      <c r="CI81" s="119">
        <v>0.96989709999999985</v>
      </c>
      <c r="CJ81" s="119">
        <v>1.012724</v>
      </c>
      <c r="CK81" s="119">
        <v>0.99938699999999991</v>
      </c>
      <c r="CL81" s="119">
        <v>1.0418430000000001</v>
      </c>
      <c r="CM81" s="119">
        <v>0.95586899999999997</v>
      </c>
      <c r="CN81" s="119">
        <v>0.90965660000000004</v>
      </c>
      <c r="CO81" s="119">
        <v>1.0064150000000001</v>
      </c>
      <c r="CP81" s="119">
        <v>0.89113109999999984</v>
      </c>
      <c r="CQ81" s="119">
        <v>0.96893249999999997</v>
      </c>
    </row>
    <row r="82" spans="1:95" x14ac:dyDescent="0.3">
      <c r="A82" s="254"/>
      <c r="B82" s="59" t="s">
        <v>73</v>
      </c>
      <c r="C82" s="119">
        <v>0.99068980000000006</v>
      </c>
      <c r="D82" s="119">
        <v>1.068044</v>
      </c>
      <c r="E82" s="119">
        <v>1.0124649999999999</v>
      </c>
      <c r="F82" s="119">
        <v>1.0054860000000001</v>
      </c>
      <c r="G82" s="119">
        <v>1.0416449999999999</v>
      </c>
      <c r="H82" s="119">
        <v>0.96951160000000003</v>
      </c>
      <c r="I82" s="119">
        <v>1.033498</v>
      </c>
      <c r="J82" s="119">
        <v>0.98931259999999999</v>
      </c>
      <c r="K82" s="119">
        <v>0.99252459999999998</v>
      </c>
      <c r="L82" s="119">
        <v>0.99560769999999998</v>
      </c>
      <c r="M82" s="119">
        <v>1.064209</v>
      </c>
      <c r="N82" s="119">
        <v>1.0073190000000001</v>
      </c>
      <c r="O82" s="119">
        <v>0.99311369999999999</v>
      </c>
      <c r="P82" s="119">
        <v>0.97008130000000004</v>
      </c>
      <c r="Q82" s="119">
        <v>1.0122770000000001</v>
      </c>
      <c r="R82" s="119">
        <v>0.9664472999999999</v>
      </c>
      <c r="S82" s="119">
        <v>0.99772859999999985</v>
      </c>
      <c r="T82" s="119">
        <v>0.99806490000000003</v>
      </c>
      <c r="U82" s="119">
        <v>0.96491669999999996</v>
      </c>
      <c r="V82" s="119">
        <v>0.99007179999999995</v>
      </c>
      <c r="W82" s="119">
        <v>0.96068300000000006</v>
      </c>
      <c r="X82" s="119">
        <v>0.97928309999999996</v>
      </c>
      <c r="Y82" s="119">
        <v>1.0281100000000001</v>
      </c>
      <c r="Z82" s="119">
        <v>0.95892809999999995</v>
      </c>
      <c r="AA82" s="119">
        <v>1.008446</v>
      </c>
      <c r="AB82" s="119">
        <v>0.98385420000000001</v>
      </c>
      <c r="AC82" s="119">
        <v>0.97863140000000004</v>
      </c>
      <c r="AD82" s="119">
        <v>0.99037419999999998</v>
      </c>
      <c r="AE82" s="119">
        <v>1.0129570000000001</v>
      </c>
      <c r="AF82" s="119">
        <v>1.039631</v>
      </c>
      <c r="AG82" s="119">
        <v>0.98186580000000012</v>
      </c>
      <c r="AH82" s="119">
        <v>0.97089650000000005</v>
      </c>
      <c r="AI82" s="119">
        <v>0.99042390000000013</v>
      </c>
      <c r="AJ82" s="119">
        <v>0.95016939999999994</v>
      </c>
      <c r="AK82" s="119">
        <v>0.99066650000000001</v>
      </c>
      <c r="AL82" s="119">
        <v>1.0181439999999999</v>
      </c>
      <c r="AM82" s="119">
        <v>0.97014860000000003</v>
      </c>
      <c r="AN82" s="119">
        <v>1.0037609999999999</v>
      </c>
      <c r="AO82" s="119">
        <v>0.99548189999999992</v>
      </c>
      <c r="AP82" s="119">
        <v>0.98944160000000003</v>
      </c>
      <c r="AQ82" s="119">
        <v>0.97961410000000004</v>
      </c>
      <c r="AR82" s="119">
        <v>0.98486719999999994</v>
      </c>
      <c r="AS82" s="119">
        <v>1.0301959999999999</v>
      </c>
      <c r="AT82" s="119">
        <v>0.97063710000000003</v>
      </c>
      <c r="AU82" s="119">
        <v>0.99296439999999997</v>
      </c>
      <c r="AV82" s="119">
        <v>0.98480770000000006</v>
      </c>
      <c r="AW82" s="119">
        <v>1.0267820000000001</v>
      </c>
      <c r="AX82" s="119">
        <v>0.95175209999999999</v>
      </c>
      <c r="AY82" s="119">
        <v>0.9695838</v>
      </c>
      <c r="AZ82" s="119">
        <v>1.0068649999999999</v>
      </c>
      <c r="BA82" s="119">
        <v>1.0370539999999999</v>
      </c>
      <c r="BB82" s="119">
        <v>0.9617100999999999</v>
      </c>
      <c r="BC82" s="119">
        <v>1.027693</v>
      </c>
      <c r="BD82" s="119">
        <v>1.010359</v>
      </c>
      <c r="BE82" s="119">
        <v>0.99937909999999996</v>
      </c>
      <c r="BF82" s="119">
        <v>0.98158549999999989</v>
      </c>
      <c r="BG82" s="119">
        <v>0.98186379999999995</v>
      </c>
      <c r="BH82" s="119">
        <v>0.95726000000000011</v>
      </c>
      <c r="BI82" s="119">
        <v>0.97451209999999999</v>
      </c>
      <c r="BJ82" s="119">
        <v>0.97892319999999999</v>
      </c>
      <c r="BK82" s="119">
        <v>1.058438</v>
      </c>
      <c r="BL82" s="119">
        <v>0.98150249999999994</v>
      </c>
      <c r="BM82" s="119">
        <v>0.98234420000000011</v>
      </c>
      <c r="BN82" s="119">
        <v>1.025636</v>
      </c>
      <c r="BO82" s="119">
        <v>0.95884959999999997</v>
      </c>
      <c r="BP82" s="119">
        <v>0.97634390000000004</v>
      </c>
      <c r="BQ82" s="119">
        <v>0.96794000000000002</v>
      </c>
      <c r="BR82" s="119">
        <v>1.0254989999999999</v>
      </c>
      <c r="BS82" s="119">
        <v>0.98895269999999991</v>
      </c>
      <c r="BT82" s="119">
        <v>1.0055639999999999</v>
      </c>
      <c r="BU82" s="119">
        <v>0.99573849999999997</v>
      </c>
      <c r="BV82" s="119">
        <v>0.95652680000000001</v>
      </c>
      <c r="BW82" s="119">
        <v>0.99806850000000003</v>
      </c>
      <c r="BX82" s="119">
        <v>0.98062899999999997</v>
      </c>
      <c r="BY82" s="119">
        <v>1.0091060000000001</v>
      </c>
      <c r="BZ82" s="119">
        <v>0.95583300000000004</v>
      </c>
      <c r="CA82" s="119">
        <v>0.99789209999999995</v>
      </c>
      <c r="CB82" s="119">
        <v>0.9736728</v>
      </c>
      <c r="CC82" s="119">
        <v>0.96451799999999999</v>
      </c>
      <c r="CD82" s="119">
        <v>1.0204219999999999</v>
      </c>
      <c r="CE82" s="119">
        <v>0.94252430000000009</v>
      </c>
      <c r="CF82" s="119">
        <v>1.008313</v>
      </c>
      <c r="CG82" s="119">
        <v>0.9665573999999999</v>
      </c>
      <c r="CH82" s="119">
        <v>1.0005230000000001</v>
      </c>
      <c r="CI82" s="119">
        <v>0.98670230000000003</v>
      </c>
      <c r="CJ82" s="119">
        <v>1.060546</v>
      </c>
      <c r="CK82" s="119">
        <v>0.99823229999999996</v>
      </c>
      <c r="CL82" s="119">
        <v>1.007242</v>
      </c>
      <c r="CM82" s="119">
        <v>0.97865429999999998</v>
      </c>
      <c r="CN82" s="119">
        <v>0.95091420000000004</v>
      </c>
      <c r="CO82" s="119">
        <v>0.95839799999999997</v>
      </c>
      <c r="CP82" s="119">
        <v>0.9783866</v>
      </c>
      <c r="CQ82" s="119">
        <v>0.99695610000000001</v>
      </c>
    </row>
    <row r="83" spans="1:95" x14ac:dyDescent="0.3">
      <c r="A83" s="254"/>
      <c r="B83" s="59" t="s">
        <v>74</v>
      </c>
      <c r="C83" s="119">
        <v>0.99966199999999994</v>
      </c>
      <c r="D83" s="119">
        <v>1.0678380000000001</v>
      </c>
      <c r="E83" s="119">
        <v>1.0234044999999998</v>
      </c>
      <c r="F83" s="119">
        <v>0.96897025000000003</v>
      </c>
      <c r="G83" s="119">
        <v>1.0174871000000001</v>
      </c>
      <c r="H83" s="119">
        <v>0.98763755000000009</v>
      </c>
      <c r="I83" s="119">
        <v>1.069966</v>
      </c>
      <c r="J83" s="119">
        <v>0.98532534999999999</v>
      </c>
      <c r="K83" s="119">
        <v>1</v>
      </c>
      <c r="L83" s="119">
        <v>1</v>
      </c>
      <c r="M83" s="119">
        <v>1</v>
      </c>
      <c r="N83" s="119">
        <v>1</v>
      </c>
      <c r="O83" s="119">
        <v>1</v>
      </c>
      <c r="P83" s="119">
        <v>1</v>
      </c>
      <c r="Q83" s="119">
        <v>1</v>
      </c>
      <c r="R83" s="119">
        <v>1</v>
      </c>
      <c r="S83" s="119">
        <v>1</v>
      </c>
      <c r="T83" s="119">
        <v>1</v>
      </c>
      <c r="U83" s="119">
        <v>1</v>
      </c>
      <c r="V83" s="119">
        <v>1</v>
      </c>
      <c r="W83" s="119">
        <v>1</v>
      </c>
      <c r="X83" s="119">
        <v>1</v>
      </c>
      <c r="Y83" s="119">
        <v>1</v>
      </c>
      <c r="Z83" s="119">
        <v>1</v>
      </c>
      <c r="AA83" s="119">
        <v>1</v>
      </c>
      <c r="AB83" s="119">
        <v>1</v>
      </c>
      <c r="AC83" s="119">
        <v>1</v>
      </c>
      <c r="AD83" s="119">
        <v>1</v>
      </c>
      <c r="AE83" s="119">
        <v>1</v>
      </c>
      <c r="AF83" s="119">
        <v>1</v>
      </c>
      <c r="AG83" s="119">
        <v>1</v>
      </c>
      <c r="AH83" s="119">
        <v>1</v>
      </c>
      <c r="AI83" s="119">
        <v>1</v>
      </c>
      <c r="AJ83" s="119">
        <v>1</v>
      </c>
      <c r="AK83" s="119">
        <v>1</v>
      </c>
      <c r="AL83" s="119">
        <v>1</v>
      </c>
      <c r="AM83" s="119">
        <v>1</v>
      </c>
      <c r="AN83" s="119">
        <v>1</v>
      </c>
      <c r="AO83" s="119">
        <v>1</v>
      </c>
      <c r="AP83" s="119">
        <v>1</v>
      </c>
      <c r="AQ83" s="119">
        <v>1</v>
      </c>
      <c r="AR83" s="119">
        <v>1</v>
      </c>
      <c r="AS83" s="119">
        <v>1</v>
      </c>
      <c r="AT83" s="119">
        <v>1</v>
      </c>
      <c r="AU83" s="119">
        <v>1</v>
      </c>
      <c r="AV83" s="119">
        <v>1</v>
      </c>
      <c r="AW83" s="119">
        <v>1</v>
      </c>
      <c r="AX83" s="119">
        <v>1</v>
      </c>
      <c r="AY83" s="119">
        <v>1</v>
      </c>
      <c r="AZ83" s="119">
        <v>1</v>
      </c>
      <c r="BA83" s="119">
        <v>1</v>
      </c>
      <c r="BB83" s="119">
        <v>1</v>
      </c>
      <c r="BC83" s="119">
        <v>1</v>
      </c>
      <c r="BD83" s="119">
        <v>1</v>
      </c>
      <c r="BE83" s="119">
        <v>1</v>
      </c>
      <c r="BF83" s="119">
        <v>1</v>
      </c>
      <c r="BG83" s="119">
        <v>1</v>
      </c>
      <c r="BH83" s="119">
        <v>1</v>
      </c>
      <c r="BI83" s="119">
        <v>1</v>
      </c>
      <c r="BJ83" s="119">
        <v>1</v>
      </c>
      <c r="BK83" s="119">
        <v>1</v>
      </c>
      <c r="BL83" s="119">
        <v>1</v>
      </c>
      <c r="BM83" s="119">
        <v>1</v>
      </c>
      <c r="BN83" s="119">
        <v>1</v>
      </c>
      <c r="BO83" s="119">
        <v>1</v>
      </c>
      <c r="BP83" s="119">
        <v>1</v>
      </c>
      <c r="BQ83" s="119">
        <v>1</v>
      </c>
      <c r="BR83" s="119">
        <v>1</v>
      </c>
      <c r="BS83" s="119">
        <v>1</v>
      </c>
      <c r="BT83" s="119">
        <v>1</v>
      </c>
      <c r="BU83" s="119">
        <v>1</v>
      </c>
      <c r="BV83" s="119">
        <v>1</v>
      </c>
      <c r="BW83" s="119">
        <v>1</v>
      </c>
      <c r="BX83" s="119">
        <v>1</v>
      </c>
      <c r="BY83" s="119">
        <v>1</v>
      </c>
      <c r="BZ83" s="119">
        <v>1</v>
      </c>
      <c r="CA83" s="119">
        <v>1</v>
      </c>
      <c r="CB83" s="119">
        <v>1</v>
      </c>
      <c r="CC83" s="119">
        <v>1</v>
      </c>
      <c r="CD83" s="119">
        <v>1</v>
      </c>
      <c r="CE83" s="119">
        <v>1</v>
      </c>
      <c r="CF83" s="119">
        <v>1</v>
      </c>
      <c r="CG83" s="119">
        <v>1</v>
      </c>
      <c r="CH83" s="119">
        <v>1</v>
      </c>
      <c r="CI83" s="119">
        <v>1</v>
      </c>
      <c r="CJ83" s="119">
        <v>1</v>
      </c>
      <c r="CK83" s="119">
        <v>1</v>
      </c>
      <c r="CL83" s="119">
        <v>1</v>
      </c>
      <c r="CM83" s="119">
        <v>1</v>
      </c>
      <c r="CN83" s="119">
        <v>1</v>
      </c>
      <c r="CO83" s="119">
        <v>1</v>
      </c>
      <c r="CP83" s="119">
        <v>1</v>
      </c>
      <c r="CQ83" s="119">
        <v>1</v>
      </c>
    </row>
    <row r="84" spans="1:95" x14ac:dyDescent="0.3">
      <c r="A84" s="254"/>
      <c r="B84" s="59" t="s">
        <v>75</v>
      </c>
      <c r="C84" s="119">
        <v>0.99479720000000005</v>
      </c>
      <c r="D84" s="119">
        <v>1.016505</v>
      </c>
      <c r="E84" s="119">
        <v>1.0010680000000001</v>
      </c>
      <c r="F84" s="119">
        <v>1.0070730000000001</v>
      </c>
      <c r="G84" s="119">
        <v>1.0843309999999999</v>
      </c>
      <c r="H84" s="119">
        <v>0.94247219999999998</v>
      </c>
      <c r="I84" s="119">
        <v>1.074662</v>
      </c>
      <c r="J84" s="119">
        <v>0.94718519999999995</v>
      </c>
      <c r="K84" s="119">
        <v>0.91459829999999998</v>
      </c>
      <c r="L84" s="119">
        <v>0.9027466999999999</v>
      </c>
      <c r="M84" s="119">
        <v>0.93396230000000013</v>
      </c>
      <c r="N84" s="119">
        <v>0.92587929999999996</v>
      </c>
      <c r="O84" s="119">
        <v>0.99293949999999986</v>
      </c>
      <c r="P84" s="119">
        <v>0.82054500000000008</v>
      </c>
      <c r="Q84" s="119">
        <v>0.9821740000000001</v>
      </c>
      <c r="R84" s="119">
        <v>1.00678</v>
      </c>
      <c r="S84" s="119">
        <v>1.0189010000000001</v>
      </c>
      <c r="T84" s="119">
        <v>0.98422889999999996</v>
      </c>
      <c r="U84" s="119">
        <v>0.97437130000000005</v>
      </c>
      <c r="V84" s="119">
        <v>1.0096080000000001</v>
      </c>
      <c r="W84" s="119">
        <v>0.97396059999999995</v>
      </c>
      <c r="X84" s="119">
        <v>0.87832270000000001</v>
      </c>
      <c r="Y84" s="119">
        <v>1.0077750000000001</v>
      </c>
      <c r="Z84" s="119">
        <v>0.90814399999999995</v>
      </c>
      <c r="AA84" s="119">
        <v>1.017239</v>
      </c>
      <c r="AB84" s="119">
        <v>0.95702370000000014</v>
      </c>
      <c r="AC84" s="119">
        <v>0.95627890000000015</v>
      </c>
      <c r="AD84" s="119">
        <v>1.0274939999999999</v>
      </c>
      <c r="AE84" s="119">
        <v>1.038219</v>
      </c>
      <c r="AF84" s="119">
        <v>1.04243</v>
      </c>
      <c r="AG84" s="119">
        <v>0.99991730000000001</v>
      </c>
      <c r="AH84" s="119">
        <v>0.93512700000000004</v>
      </c>
      <c r="AI84" s="119">
        <v>1.0271669999999999</v>
      </c>
      <c r="AJ84" s="119">
        <v>0.92002419999999985</v>
      </c>
      <c r="AK84" s="119">
        <v>0.93252459999999993</v>
      </c>
      <c r="AL84" s="119">
        <v>1.055636</v>
      </c>
      <c r="AM84" s="119">
        <v>0.97863909999999987</v>
      </c>
      <c r="AN84" s="119">
        <v>0.95832189999999995</v>
      </c>
      <c r="AO84" s="119">
        <v>0.99031919999999996</v>
      </c>
      <c r="AP84" s="119">
        <v>0.97700889999999985</v>
      </c>
      <c r="AQ84" s="119">
        <v>0.94873979999999991</v>
      </c>
      <c r="AR84" s="119">
        <v>0.97838879999999984</v>
      </c>
      <c r="AS84" s="119">
        <v>0.98801190000000005</v>
      </c>
      <c r="AT84" s="119">
        <v>0.96135870000000001</v>
      </c>
      <c r="AU84" s="119">
        <v>0.93851989999999996</v>
      </c>
      <c r="AV84" s="119">
        <v>0.96655340000000012</v>
      </c>
      <c r="AW84" s="119">
        <v>1.05864</v>
      </c>
      <c r="AX84" s="119">
        <v>0.93630919999999995</v>
      </c>
      <c r="AY84" s="119">
        <v>0.95011690000000004</v>
      </c>
      <c r="AZ84" s="119">
        <v>0.98412090000000008</v>
      </c>
      <c r="BA84" s="119">
        <v>1.065701</v>
      </c>
      <c r="BB84" s="119">
        <v>0.91122570000000003</v>
      </c>
      <c r="BC84" s="119">
        <v>0.96184000000000003</v>
      </c>
      <c r="BD84" s="119">
        <v>0.98657019999999995</v>
      </c>
      <c r="BE84" s="119">
        <v>0.9560327999999999</v>
      </c>
      <c r="BF84" s="119">
        <v>0.86408249999999998</v>
      </c>
      <c r="BG84" s="119">
        <v>0.93814399999999998</v>
      </c>
      <c r="BH84" s="119">
        <v>0.90793389999999985</v>
      </c>
      <c r="BI84" s="119">
        <v>0.97263810000000006</v>
      </c>
      <c r="BJ84" s="119">
        <v>0.88543819999999995</v>
      </c>
      <c r="BK84" s="119">
        <v>0.94916739999999999</v>
      </c>
      <c r="BL84" s="119">
        <v>0.96088430000000002</v>
      </c>
      <c r="BM84" s="119">
        <v>0.93322350000000009</v>
      </c>
      <c r="BN84" s="119">
        <v>1.010338</v>
      </c>
      <c r="BO84" s="119">
        <v>0.87726249999999995</v>
      </c>
      <c r="BP84" s="119">
        <v>0.9460324</v>
      </c>
      <c r="BQ84" s="119">
        <v>0.95172020000000002</v>
      </c>
      <c r="BR84" s="119">
        <v>0.92259160000000007</v>
      </c>
      <c r="BS84" s="119">
        <v>0.87666670000000002</v>
      </c>
      <c r="BT84" s="119">
        <v>0.97810319999999984</v>
      </c>
      <c r="BU84" s="119">
        <v>0.95086340000000003</v>
      </c>
      <c r="BV84" s="119">
        <v>0.87333970000000005</v>
      </c>
      <c r="BW84" s="119">
        <v>0.91800179999999998</v>
      </c>
      <c r="BX84" s="119">
        <v>0.90136530000000015</v>
      </c>
      <c r="BY84" s="119">
        <v>0.91024620000000001</v>
      </c>
      <c r="BZ84" s="119">
        <v>0.88058649999999994</v>
      </c>
      <c r="CA84" s="119">
        <v>0.97823370000000009</v>
      </c>
      <c r="CB84" s="119">
        <v>0.93691029999999997</v>
      </c>
      <c r="CC84" s="119">
        <v>0.95021920000000004</v>
      </c>
      <c r="CD84" s="119">
        <v>0.93328290000000003</v>
      </c>
      <c r="CE84" s="119">
        <v>0.90914319999999993</v>
      </c>
      <c r="CF84" s="119">
        <v>0.98382179999999997</v>
      </c>
      <c r="CG84" s="119">
        <v>0.91603190000000001</v>
      </c>
      <c r="CH84" s="119">
        <v>0.9805083</v>
      </c>
      <c r="CI84" s="119">
        <v>0.93363879999999999</v>
      </c>
      <c r="CJ84" s="119">
        <v>0.93009950000000008</v>
      </c>
      <c r="CK84" s="119">
        <v>0.96608029999999989</v>
      </c>
      <c r="CL84" s="119">
        <v>1.0463750000000001</v>
      </c>
      <c r="CM84" s="119">
        <v>0.95115550000000015</v>
      </c>
      <c r="CN84" s="119">
        <v>0.89884319999999995</v>
      </c>
      <c r="CO84" s="119">
        <v>1.000159</v>
      </c>
      <c r="CP84" s="119">
        <v>0.86482749999999986</v>
      </c>
      <c r="CQ84" s="119">
        <v>0.93786860000000005</v>
      </c>
    </row>
    <row r="85" spans="1:95" x14ac:dyDescent="0.3">
      <c r="A85" s="254"/>
      <c r="B85" s="59" t="s">
        <v>76</v>
      </c>
      <c r="C85" s="119">
        <v>0.99347359999999985</v>
      </c>
      <c r="D85" s="119">
        <v>1.01172</v>
      </c>
      <c r="E85" s="119">
        <v>1.0042770000000001</v>
      </c>
      <c r="F85" s="119">
        <v>1.0306059999999999</v>
      </c>
      <c r="G85" s="119">
        <v>1.039307</v>
      </c>
      <c r="H85" s="119">
        <v>0.97476039999999986</v>
      </c>
      <c r="I85" s="119">
        <v>1.0488459999999999</v>
      </c>
      <c r="J85" s="119">
        <v>0.95690160000000002</v>
      </c>
      <c r="K85" s="119">
        <v>0.94656249999999997</v>
      </c>
      <c r="L85" s="119">
        <v>0.94452510000000001</v>
      </c>
      <c r="M85" s="119">
        <v>0.91567460000000001</v>
      </c>
      <c r="N85" s="119">
        <v>1.01261</v>
      </c>
      <c r="O85" s="119">
        <v>1.0356829999999999</v>
      </c>
      <c r="P85" s="119">
        <v>0.80893490000000001</v>
      </c>
      <c r="Q85" s="119">
        <v>0.97298730000000011</v>
      </c>
      <c r="R85" s="119">
        <v>1.0733630000000001</v>
      </c>
      <c r="S85" s="119">
        <v>1.1184080000000001</v>
      </c>
      <c r="T85" s="119">
        <v>0.98963559999999995</v>
      </c>
      <c r="U85" s="119">
        <v>0.98081280000000004</v>
      </c>
      <c r="V85" s="119">
        <v>1.0476730000000001</v>
      </c>
      <c r="W85" s="119">
        <v>1.0055769999999999</v>
      </c>
      <c r="X85" s="119">
        <v>0.8295302</v>
      </c>
      <c r="Y85" s="119">
        <v>1.0033669999999999</v>
      </c>
      <c r="Z85" s="119">
        <v>1.001755</v>
      </c>
      <c r="AA85" s="119">
        <v>1.112919</v>
      </c>
      <c r="AB85" s="119">
        <v>0.92808910000000011</v>
      </c>
      <c r="AC85" s="119">
        <v>1.0296160000000001</v>
      </c>
      <c r="AD85" s="119">
        <v>1.0870610000000001</v>
      </c>
      <c r="AE85" s="119">
        <v>1.0693490000000001</v>
      </c>
      <c r="AF85" s="119">
        <v>1.1391180000000001</v>
      </c>
      <c r="AG85" s="119">
        <v>0.97437370000000001</v>
      </c>
      <c r="AH85" s="119">
        <v>0.97859879999999999</v>
      </c>
      <c r="AI85" s="119">
        <v>1.094006</v>
      </c>
      <c r="AJ85" s="119">
        <v>0.94165359999999998</v>
      </c>
      <c r="AK85" s="119">
        <v>1.0430699999999999</v>
      </c>
      <c r="AL85" s="119">
        <v>1.048694</v>
      </c>
      <c r="AM85" s="119">
        <v>1.078808</v>
      </c>
      <c r="AN85" s="119">
        <v>1.037177</v>
      </c>
      <c r="AO85" s="119">
        <v>1.0589980000000001</v>
      </c>
      <c r="AP85" s="119">
        <v>1.047434</v>
      </c>
      <c r="AQ85" s="119">
        <v>0.98519140000000005</v>
      </c>
      <c r="AR85" s="119">
        <v>1.057253</v>
      </c>
      <c r="AS85" s="119">
        <v>1.0377190000000001</v>
      </c>
      <c r="AT85" s="119">
        <v>0.96276130000000004</v>
      </c>
      <c r="AU85" s="119">
        <v>0.93351320000000015</v>
      </c>
      <c r="AV85" s="119">
        <v>1.0241279999999999</v>
      </c>
      <c r="AW85" s="119">
        <v>1.048219</v>
      </c>
      <c r="AX85" s="119">
        <v>0.90953799999999996</v>
      </c>
      <c r="AY85" s="119">
        <v>0.98918130000000004</v>
      </c>
      <c r="AZ85" s="119">
        <v>1.022791</v>
      </c>
      <c r="BA85" s="119">
        <v>1.138693</v>
      </c>
      <c r="BB85" s="119">
        <v>0.95656790000000003</v>
      </c>
      <c r="BC85" s="119">
        <v>1.083572</v>
      </c>
      <c r="BD85" s="119">
        <v>1.0551870000000001</v>
      </c>
      <c r="BE85" s="119">
        <v>1.0396730000000001</v>
      </c>
      <c r="BF85" s="119">
        <v>0.9112711</v>
      </c>
      <c r="BG85" s="119">
        <v>0.99469590000000008</v>
      </c>
      <c r="BH85" s="119">
        <v>0.97068840000000001</v>
      </c>
      <c r="BI85" s="119">
        <v>1.0096499999999999</v>
      </c>
      <c r="BJ85" s="119">
        <v>0.86835720000000005</v>
      </c>
      <c r="BK85" s="119">
        <v>0.97854890000000005</v>
      </c>
      <c r="BL85" s="119">
        <v>1.0284150000000001</v>
      </c>
      <c r="BM85" s="119">
        <v>0.95656790000000003</v>
      </c>
      <c r="BN85" s="119">
        <v>1.1000099999999999</v>
      </c>
      <c r="BO85" s="119">
        <v>0.90026390000000012</v>
      </c>
      <c r="BP85" s="119">
        <v>1.038246</v>
      </c>
      <c r="BQ85" s="119">
        <v>1.0899909999999999</v>
      </c>
      <c r="BR85" s="119">
        <v>1.004372</v>
      </c>
      <c r="BS85" s="119">
        <v>0.91970909999999984</v>
      </c>
      <c r="BT85" s="119">
        <v>1.1291279999999999</v>
      </c>
      <c r="BU85" s="119">
        <v>0.98443659999999999</v>
      </c>
      <c r="BV85" s="119">
        <v>0.90025990000000011</v>
      </c>
      <c r="BW85" s="119">
        <v>0.93208239999999998</v>
      </c>
      <c r="BX85" s="119">
        <v>0.9577078</v>
      </c>
      <c r="BY85" s="119">
        <v>0.98633530000000003</v>
      </c>
      <c r="BZ85" s="119">
        <v>0.9162260000000001</v>
      </c>
      <c r="CA85" s="119">
        <v>1.080681</v>
      </c>
      <c r="CB85" s="119">
        <v>1.047766</v>
      </c>
      <c r="CC85" s="119">
        <v>1.0041469999999999</v>
      </c>
      <c r="CD85" s="119">
        <v>0.93759129999999991</v>
      </c>
      <c r="CE85" s="119">
        <v>0.93234099999999998</v>
      </c>
      <c r="CF85" s="119">
        <v>1.007735</v>
      </c>
      <c r="CG85" s="119">
        <v>0.94734589999999985</v>
      </c>
      <c r="CH85" s="119">
        <v>1.089855</v>
      </c>
      <c r="CI85" s="119">
        <v>0.9735147999999999</v>
      </c>
      <c r="CJ85" s="119">
        <v>0.96190810000000004</v>
      </c>
      <c r="CK85" s="119">
        <v>0.95478079999999999</v>
      </c>
      <c r="CL85" s="119">
        <v>1.1055010000000001</v>
      </c>
      <c r="CM85" s="119">
        <v>0.98116250000000016</v>
      </c>
      <c r="CN85" s="119">
        <v>0.92867120000000014</v>
      </c>
      <c r="CO85" s="119">
        <v>1.061544</v>
      </c>
      <c r="CP85" s="119">
        <v>0.88788810000000007</v>
      </c>
      <c r="CQ85" s="119">
        <v>1.0327120000000001</v>
      </c>
    </row>
    <row r="86" spans="1:95" x14ac:dyDescent="0.3">
      <c r="A86" s="254"/>
      <c r="B86" s="59" t="s">
        <v>77</v>
      </c>
      <c r="C86" s="119">
        <v>1</v>
      </c>
      <c r="D86" s="119">
        <v>1</v>
      </c>
      <c r="E86" s="119">
        <v>1</v>
      </c>
      <c r="F86" s="119">
        <v>1</v>
      </c>
      <c r="G86" s="119">
        <v>1</v>
      </c>
      <c r="H86" s="119">
        <v>1</v>
      </c>
      <c r="I86" s="119">
        <v>1</v>
      </c>
      <c r="J86" s="119">
        <v>1</v>
      </c>
      <c r="K86" s="119">
        <v>1</v>
      </c>
      <c r="L86" s="119">
        <v>1</v>
      </c>
      <c r="M86" s="119">
        <v>1</v>
      </c>
      <c r="N86" s="119">
        <v>1</v>
      </c>
      <c r="O86" s="119">
        <v>1</v>
      </c>
      <c r="P86" s="119">
        <v>1</v>
      </c>
      <c r="Q86" s="119">
        <v>1</v>
      </c>
      <c r="R86" s="119">
        <v>1</v>
      </c>
      <c r="S86" s="119">
        <v>1</v>
      </c>
      <c r="T86" s="119">
        <v>1</v>
      </c>
      <c r="U86" s="119">
        <v>1</v>
      </c>
      <c r="V86" s="119">
        <v>1</v>
      </c>
      <c r="W86" s="119">
        <v>1</v>
      </c>
      <c r="X86" s="119">
        <v>1</v>
      </c>
      <c r="Y86" s="119">
        <v>1</v>
      </c>
      <c r="Z86" s="119">
        <v>1</v>
      </c>
      <c r="AA86" s="119">
        <v>1</v>
      </c>
      <c r="AB86" s="119">
        <v>1</v>
      </c>
      <c r="AC86" s="119">
        <v>1</v>
      </c>
      <c r="AD86" s="119">
        <v>1</v>
      </c>
      <c r="AE86" s="119">
        <v>1</v>
      </c>
      <c r="AF86" s="119">
        <v>1</v>
      </c>
      <c r="AG86" s="119">
        <v>1</v>
      </c>
      <c r="AH86" s="119">
        <v>1</v>
      </c>
      <c r="AI86" s="119">
        <v>1</v>
      </c>
      <c r="AJ86" s="119">
        <v>1</v>
      </c>
      <c r="AK86" s="119">
        <v>1</v>
      </c>
      <c r="AL86" s="119">
        <v>1</v>
      </c>
      <c r="AM86" s="119">
        <v>1</v>
      </c>
      <c r="AN86" s="119">
        <v>1</v>
      </c>
      <c r="AO86" s="119">
        <v>1</v>
      </c>
      <c r="AP86" s="119">
        <v>1</v>
      </c>
      <c r="AQ86" s="119">
        <v>1</v>
      </c>
      <c r="AR86" s="119">
        <v>1</v>
      </c>
      <c r="AS86" s="119">
        <v>1</v>
      </c>
      <c r="AT86" s="119">
        <v>1</v>
      </c>
      <c r="AU86" s="119">
        <v>1</v>
      </c>
      <c r="AV86" s="119">
        <v>1</v>
      </c>
      <c r="AW86" s="119">
        <v>1</v>
      </c>
      <c r="AX86" s="119">
        <v>1</v>
      </c>
      <c r="AY86" s="119">
        <v>1</v>
      </c>
      <c r="AZ86" s="119">
        <v>1</v>
      </c>
      <c r="BA86" s="119">
        <v>1</v>
      </c>
      <c r="BB86" s="119">
        <v>1</v>
      </c>
      <c r="BC86" s="119">
        <v>1</v>
      </c>
      <c r="BD86" s="119">
        <v>1</v>
      </c>
      <c r="BE86" s="119">
        <v>1</v>
      </c>
      <c r="BF86" s="119">
        <v>1</v>
      </c>
      <c r="BG86" s="119">
        <v>1</v>
      </c>
      <c r="BH86" s="119">
        <v>1</v>
      </c>
      <c r="BI86" s="119">
        <v>1</v>
      </c>
      <c r="BJ86" s="119">
        <v>1</v>
      </c>
      <c r="BK86" s="119">
        <v>1</v>
      </c>
      <c r="BL86" s="119">
        <v>1</v>
      </c>
      <c r="BM86" s="119">
        <v>1</v>
      </c>
      <c r="BN86" s="119">
        <v>1</v>
      </c>
      <c r="BO86" s="119">
        <v>1</v>
      </c>
      <c r="BP86" s="119">
        <v>1</v>
      </c>
      <c r="BQ86" s="119">
        <v>1</v>
      </c>
      <c r="BR86" s="119">
        <v>1</v>
      </c>
      <c r="BS86" s="119">
        <v>1</v>
      </c>
      <c r="BT86" s="119">
        <v>1</v>
      </c>
      <c r="BU86" s="119">
        <v>1</v>
      </c>
      <c r="BV86" s="119">
        <v>1</v>
      </c>
      <c r="BW86" s="119">
        <v>1</v>
      </c>
      <c r="BX86" s="119">
        <v>1</v>
      </c>
      <c r="BY86" s="119">
        <v>1</v>
      </c>
      <c r="BZ86" s="119">
        <v>1</v>
      </c>
      <c r="CA86" s="119">
        <v>1</v>
      </c>
      <c r="CB86" s="119">
        <v>1</v>
      </c>
      <c r="CC86" s="119">
        <v>1</v>
      </c>
      <c r="CD86" s="119">
        <v>1</v>
      </c>
      <c r="CE86" s="119">
        <v>1</v>
      </c>
      <c r="CF86" s="119">
        <v>1</v>
      </c>
      <c r="CG86" s="119">
        <v>1</v>
      </c>
      <c r="CH86" s="119">
        <v>1</v>
      </c>
      <c r="CI86" s="119">
        <v>1</v>
      </c>
      <c r="CJ86" s="119">
        <v>1</v>
      </c>
      <c r="CK86" s="119">
        <v>1</v>
      </c>
      <c r="CL86" s="119">
        <v>1</v>
      </c>
      <c r="CM86" s="119">
        <v>1</v>
      </c>
      <c r="CN86" s="119">
        <v>1</v>
      </c>
      <c r="CO86" s="119">
        <v>1</v>
      </c>
      <c r="CP86" s="119">
        <v>1</v>
      </c>
      <c r="CQ86" s="119">
        <v>1</v>
      </c>
    </row>
    <row r="87" spans="1:95" x14ac:dyDescent="0.3">
      <c r="A87" s="254"/>
      <c r="B87" s="59" t="s">
        <v>78</v>
      </c>
      <c r="C87" s="119">
        <v>1.0616300000000001</v>
      </c>
      <c r="D87" s="119">
        <v>1.05549</v>
      </c>
      <c r="E87" s="119">
        <v>0.98189510000000002</v>
      </c>
      <c r="F87" s="119">
        <v>0.99408799999999997</v>
      </c>
      <c r="G87" s="119">
        <v>1.1389469999999999</v>
      </c>
      <c r="H87" s="119">
        <v>0.93781029999999999</v>
      </c>
      <c r="I87" s="119">
        <v>1.079037</v>
      </c>
      <c r="J87" s="119">
        <v>0.96106619999999998</v>
      </c>
      <c r="K87" s="119">
        <v>0.89031830000000001</v>
      </c>
      <c r="L87" s="119">
        <v>0.89082640000000002</v>
      </c>
      <c r="M87" s="119">
        <v>0.97972739999999992</v>
      </c>
      <c r="N87" s="119">
        <v>0.99139149999999987</v>
      </c>
      <c r="O87" s="119">
        <v>0.97133820000000015</v>
      </c>
      <c r="P87" s="119">
        <v>0.70389029999999997</v>
      </c>
      <c r="Q87" s="119">
        <v>1.0503560000000001</v>
      </c>
      <c r="R87" s="119">
        <v>1.0008049999999999</v>
      </c>
      <c r="S87" s="119">
        <v>0.9943651</v>
      </c>
      <c r="T87" s="119">
        <v>0.92212479999999986</v>
      </c>
      <c r="U87" s="119">
        <v>0.85849830000000005</v>
      </c>
      <c r="V87" s="119">
        <v>1.061752</v>
      </c>
      <c r="W87" s="119">
        <v>0.90598900000000004</v>
      </c>
      <c r="X87" s="119">
        <v>0.830457</v>
      </c>
      <c r="Y87" s="119">
        <v>1.124619</v>
      </c>
      <c r="Z87" s="119">
        <v>0.81116560000000004</v>
      </c>
      <c r="AA87" s="119">
        <v>1.129607</v>
      </c>
      <c r="AB87" s="119">
        <v>0.91528310000000013</v>
      </c>
      <c r="AC87" s="119">
        <v>0.96303079999999985</v>
      </c>
      <c r="AD87" s="119">
        <v>0.98651699999999998</v>
      </c>
      <c r="AE87" s="119">
        <v>1.046705</v>
      </c>
      <c r="AF87" s="119">
        <v>1.090714</v>
      </c>
      <c r="AG87" s="119">
        <v>0.98310050000000004</v>
      </c>
      <c r="AH87" s="119">
        <v>0.86072329999999997</v>
      </c>
      <c r="AI87" s="119">
        <v>0.99661279999999997</v>
      </c>
      <c r="AJ87" s="119">
        <v>0.81075370000000002</v>
      </c>
      <c r="AK87" s="119">
        <v>0.94734600000000013</v>
      </c>
      <c r="AL87" s="119">
        <v>1.11938</v>
      </c>
      <c r="AM87" s="119">
        <v>1.021263</v>
      </c>
      <c r="AN87" s="119">
        <v>1.0223960000000001</v>
      </c>
      <c r="AO87" s="119">
        <v>0.99821400000000005</v>
      </c>
      <c r="AP87" s="119">
        <v>0.93019259999999993</v>
      </c>
      <c r="AQ87" s="119">
        <v>0.95111260000000009</v>
      </c>
      <c r="AR87" s="119">
        <v>1.0238240000000001</v>
      </c>
      <c r="AS87" s="119">
        <v>0.99180670000000004</v>
      </c>
      <c r="AT87" s="119">
        <v>0.90263890000000002</v>
      </c>
      <c r="AU87" s="119">
        <v>0.88160930000000004</v>
      </c>
      <c r="AV87" s="119">
        <v>0.91476710000000006</v>
      </c>
      <c r="AW87" s="119">
        <v>1.106117</v>
      </c>
      <c r="AX87" s="119">
        <v>0.79904799999999998</v>
      </c>
      <c r="AY87" s="119">
        <v>0.87677369999999999</v>
      </c>
      <c r="AZ87" s="119">
        <v>1.0225930000000001</v>
      </c>
      <c r="BA87" s="119">
        <v>1.177495</v>
      </c>
      <c r="BB87" s="119">
        <v>0.81623199999999996</v>
      </c>
      <c r="BC87" s="119">
        <v>1.0940240000000001</v>
      </c>
      <c r="BD87" s="119">
        <v>0.96317839999999999</v>
      </c>
      <c r="BE87" s="119">
        <v>1.006278</v>
      </c>
      <c r="BF87" s="119">
        <v>0.76916839999999997</v>
      </c>
      <c r="BG87" s="119">
        <v>0.91134510000000002</v>
      </c>
      <c r="BH87" s="119">
        <v>0.80808000000000002</v>
      </c>
      <c r="BI87" s="119">
        <v>1.014116</v>
      </c>
      <c r="BJ87" s="119">
        <v>0.79039300000000001</v>
      </c>
      <c r="BK87" s="119">
        <v>1.0209029999999999</v>
      </c>
      <c r="BL87" s="119">
        <v>0.92267840000000001</v>
      </c>
      <c r="BM87" s="119">
        <v>0.82269400000000004</v>
      </c>
      <c r="BN87" s="119">
        <v>1.1022559999999999</v>
      </c>
      <c r="BO87" s="119">
        <v>0.75292199999999998</v>
      </c>
      <c r="BP87" s="119">
        <v>0.91228279999999995</v>
      </c>
      <c r="BQ87" s="119">
        <v>0.92042950000000001</v>
      </c>
      <c r="BR87" s="119">
        <v>1.0523549999999999</v>
      </c>
      <c r="BS87" s="119">
        <v>0.81970189999999998</v>
      </c>
      <c r="BT87" s="119">
        <v>1.0454209999999999</v>
      </c>
      <c r="BU87" s="119">
        <v>0.88793860000000013</v>
      </c>
      <c r="BV87" s="119">
        <v>0.74199139999999997</v>
      </c>
      <c r="BW87" s="119">
        <v>0.94307289999999988</v>
      </c>
      <c r="BX87" s="119">
        <v>0.80491690000000005</v>
      </c>
      <c r="BY87" s="119">
        <v>0.91137380000000001</v>
      </c>
      <c r="BZ87" s="119">
        <v>0.72666629999999999</v>
      </c>
      <c r="CA87" s="119">
        <v>1.005701</v>
      </c>
      <c r="CB87" s="119">
        <v>0.9133694</v>
      </c>
      <c r="CC87" s="119">
        <v>0.90171380000000001</v>
      </c>
      <c r="CD87" s="119">
        <v>1.01231</v>
      </c>
      <c r="CE87" s="119">
        <v>0.8010775</v>
      </c>
      <c r="CF87" s="119">
        <v>0.9838418000000001</v>
      </c>
      <c r="CG87" s="119">
        <v>0.92349139999999996</v>
      </c>
      <c r="CH87" s="119">
        <v>1.0497380000000001</v>
      </c>
      <c r="CI87" s="119">
        <v>0.9486504</v>
      </c>
      <c r="CJ87" s="119">
        <v>1.007838</v>
      </c>
      <c r="CK87" s="119">
        <v>0.9402585</v>
      </c>
      <c r="CL87" s="119">
        <v>1.0322690000000001</v>
      </c>
      <c r="CM87" s="119">
        <v>0.89238770000000001</v>
      </c>
      <c r="CN87" s="119">
        <v>0.82907379999999997</v>
      </c>
      <c r="CO87" s="119">
        <v>0.91544489999999989</v>
      </c>
      <c r="CP87" s="119">
        <v>0.87230730000000001</v>
      </c>
      <c r="CQ87" s="119">
        <v>0.97000420000000009</v>
      </c>
    </row>
    <row r="88" spans="1:95" x14ac:dyDescent="0.3">
      <c r="A88" s="254"/>
      <c r="B88" s="59" t="s">
        <v>96</v>
      </c>
      <c r="C88" s="119">
        <v>1.016478</v>
      </c>
      <c r="D88" s="119">
        <v>1.0256400000000001</v>
      </c>
      <c r="E88" s="119">
        <v>1.0126379999999999</v>
      </c>
      <c r="F88" s="119">
        <v>1.036257</v>
      </c>
      <c r="G88" s="119">
        <v>1.0158259999999999</v>
      </c>
      <c r="H88" s="119">
        <v>1.017336</v>
      </c>
      <c r="I88" s="119">
        <v>0.97922410000000004</v>
      </c>
      <c r="J88" s="119">
        <v>1.0033730000000001</v>
      </c>
      <c r="K88" s="119">
        <v>0.94900490000000004</v>
      </c>
      <c r="L88" s="119">
        <v>0.97682979999999997</v>
      </c>
      <c r="M88" s="119">
        <v>1.008594</v>
      </c>
      <c r="N88" s="119">
        <v>1.0867899999999999</v>
      </c>
      <c r="O88" s="119">
        <v>1.039595</v>
      </c>
      <c r="P88" s="119">
        <v>0.94168569999999996</v>
      </c>
      <c r="Q88" s="119">
        <v>1.0354019999999999</v>
      </c>
      <c r="R88" s="119">
        <v>1.013725</v>
      </c>
      <c r="S88" s="119">
        <v>1.0348280000000001</v>
      </c>
      <c r="T88" s="119">
        <v>0.95334419999999997</v>
      </c>
      <c r="U88" s="119">
        <v>0.9634317</v>
      </c>
      <c r="V88" s="119">
        <v>1.0586709999999999</v>
      </c>
      <c r="W88" s="119">
        <v>1.020397</v>
      </c>
      <c r="X88" s="119">
        <v>0.96283790000000002</v>
      </c>
      <c r="Y88" s="119">
        <v>1.1048579999999999</v>
      </c>
      <c r="Z88" s="119">
        <v>0.9547892</v>
      </c>
      <c r="AA88" s="119">
        <v>1.037099</v>
      </c>
      <c r="AB88" s="119">
        <v>1.0215620000000001</v>
      </c>
      <c r="AC88" s="119">
        <v>1.0374270000000001</v>
      </c>
      <c r="AD88" s="119">
        <v>1.0173110000000001</v>
      </c>
      <c r="AE88" s="119">
        <v>1.0681579999999999</v>
      </c>
      <c r="AF88" s="119">
        <v>1.0583990000000001</v>
      </c>
      <c r="AG88" s="119">
        <v>1.008729</v>
      </c>
      <c r="AH88" s="119">
        <v>0.99481319999999984</v>
      </c>
      <c r="AI88" s="119">
        <v>1.039642</v>
      </c>
      <c r="AJ88" s="119">
        <v>0.97861129999999996</v>
      </c>
      <c r="AK88" s="119">
        <v>1.030165</v>
      </c>
      <c r="AL88" s="119">
        <v>1.0482670000000001</v>
      </c>
      <c r="AM88" s="119">
        <v>1.049463</v>
      </c>
      <c r="AN88" s="119">
        <v>1.0438959999999999</v>
      </c>
      <c r="AO88" s="119">
        <v>1.0357970000000001</v>
      </c>
      <c r="AP88" s="119">
        <v>1.0354019999999999</v>
      </c>
      <c r="AQ88" s="119">
        <v>1.080543</v>
      </c>
      <c r="AR88" s="119">
        <v>0.97273609999999999</v>
      </c>
      <c r="AS88" s="119">
        <v>1.1096870000000001</v>
      </c>
      <c r="AT88" s="119">
        <v>0.9702018</v>
      </c>
      <c r="AU88" s="119">
        <v>1.022273</v>
      </c>
      <c r="AV88" s="119">
        <v>1.016062</v>
      </c>
      <c r="AW88" s="119">
        <v>0.99896169999999995</v>
      </c>
      <c r="AX88" s="119">
        <v>0.96632099999999999</v>
      </c>
      <c r="AY88" s="119">
        <v>1.014421</v>
      </c>
      <c r="AZ88" s="119">
        <v>1.0835669999999999</v>
      </c>
      <c r="BA88" s="119">
        <v>1.0417270000000001</v>
      </c>
      <c r="BB88" s="119">
        <v>1.023962</v>
      </c>
      <c r="BC88" s="119">
        <v>1.0702830000000001</v>
      </c>
      <c r="BD88" s="119">
        <v>1.051725</v>
      </c>
      <c r="BE88" s="119">
        <v>1.0661639999999999</v>
      </c>
      <c r="BF88" s="119">
        <v>1.025752</v>
      </c>
      <c r="BG88" s="119">
        <v>0.97315200000000002</v>
      </c>
      <c r="BH88" s="119">
        <v>1.027363</v>
      </c>
      <c r="BI88" s="119">
        <v>1.0321149999999999</v>
      </c>
      <c r="BJ88" s="119">
        <v>0.97466660000000005</v>
      </c>
      <c r="BK88" s="119">
        <v>1.0181089999999999</v>
      </c>
      <c r="BL88" s="119">
        <v>1.044497</v>
      </c>
      <c r="BM88" s="119">
        <v>0.98738640000000011</v>
      </c>
      <c r="BN88" s="119">
        <v>1.050603</v>
      </c>
      <c r="BO88" s="119">
        <v>0.92816929999999997</v>
      </c>
      <c r="BP88" s="119">
        <v>0.99688340000000009</v>
      </c>
      <c r="BQ88" s="119">
        <v>1.039952</v>
      </c>
      <c r="BR88" s="119">
        <v>1.0774429999999999</v>
      </c>
      <c r="BS88" s="119">
        <v>1.0038659999999999</v>
      </c>
      <c r="BT88" s="119">
        <v>1.079072</v>
      </c>
      <c r="BU88" s="119">
        <v>1.0371010000000001</v>
      </c>
      <c r="BV88" s="119">
        <v>0.97449980000000003</v>
      </c>
      <c r="BW88" s="119">
        <v>1.0499940000000001</v>
      </c>
      <c r="BX88" s="119">
        <v>0.97879959999999999</v>
      </c>
      <c r="BY88" s="119">
        <v>1.0453349999999999</v>
      </c>
      <c r="BZ88" s="119">
        <v>0.97841350000000005</v>
      </c>
      <c r="CA88" s="119">
        <v>1.063717</v>
      </c>
      <c r="CB88" s="119">
        <v>0.99705359999999998</v>
      </c>
      <c r="CC88" s="119">
        <v>1.027155</v>
      </c>
      <c r="CD88" s="119">
        <v>1.0646340000000001</v>
      </c>
      <c r="CE88" s="119">
        <v>0.99138599999999999</v>
      </c>
      <c r="CF88" s="119">
        <v>1.0595429999999999</v>
      </c>
      <c r="CG88" s="119">
        <v>1.060956</v>
      </c>
      <c r="CH88" s="119">
        <v>1.053434</v>
      </c>
      <c r="CI88" s="119">
        <v>1.0426299999999999</v>
      </c>
      <c r="CJ88" s="119">
        <v>1.030537</v>
      </c>
      <c r="CK88" s="119">
        <v>1.0004329999999999</v>
      </c>
      <c r="CL88" s="119">
        <v>0.9948750999999999</v>
      </c>
      <c r="CM88" s="119">
        <v>0.98407130000000009</v>
      </c>
      <c r="CN88" s="119">
        <v>0.94807129999999995</v>
      </c>
      <c r="CO88" s="119">
        <v>1.0482229999999999</v>
      </c>
      <c r="CP88" s="119">
        <v>1.036208</v>
      </c>
      <c r="CQ88" s="119">
        <v>1.0484500000000001</v>
      </c>
    </row>
    <row r="89" spans="1:95" x14ac:dyDescent="0.3">
      <c r="A89" s="254"/>
      <c r="B89" s="59" t="s">
        <v>80</v>
      </c>
      <c r="C89" s="119">
        <v>1</v>
      </c>
      <c r="D89" s="119">
        <v>1</v>
      </c>
      <c r="E89" s="119">
        <v>1</v>
      </c>
      <c r="F89" s="119">
        <v>1</v>
      </c>
      <c r="G89" s="119">
        <v>1</v>
      </c>
      <c r="H89" s="119">
        <v>1</v>
      </c>
      <c r="I89" s="119">
        <v>1</v>
      </c>
      <c r="J89" s="119">
        <v>1</v>
      </c>
      <c r="K89" s="119">
        <v>1</v>
      </c>
      <c r="L89" s="119">
        <v>1</v>
      </c>
      <c r="M89" s="119">
        <v>1</v>
      </c>
      <c r="N89" s="119">
        <v>1</v>
      </c>
      <c r="O89" s="119">
        <v>1</v>
      </c>
      <c r="P89" s="119">
        <v>1</v>
      </c>
      <c r="Q89" s="119">
        <v>1</v>
      </c>
      <c r="R89" s="119">
        <v>1</v>
      </c>
      <c r="S89" s="119">
        <v>1</v>
      </c>
      <c r="T89" s="119">
        <v>1</v>
      </c>
      <c r="U89" s="119">
        <v>1</v>
      </c>
      <c r="V89" s="119">
        <v>1</v>
      </c>
      <c r="W89" s="119">
        <v>1</v>
      </c>
      <c r="X89" s="119">
        <v>1</v>
      </c>
      <c r="Y89" s="119">
        <v>1</v>
      </c>
      <c r="Z89" s="119">
        <v>1</v>
      </c>
      <c r="AA89" s="119">
        <v>1</v>
      </c>
      <c r="AB89" s="119">
        <v>1</v>
      </c>
      <c r="AC89" s="119">
        <v>1</v>
      </c>
      <c r="AD89" s="119">
        <v>1</v>
      </c>
      <c r="AE89" s="119">
        <v>1</v>
      </c>
      <c r="AF89" s="119">
        <v>1</v>
      </c>
      <c r="AG89" s="119">
        <v>1</v>
      </c>
      <c r="AH89" s="119">
        <v>1</v>
      </c>
      <c r="AI89" s="119">
        <v>1</v>
      </c>
      <c r="AJ89" s="119">
        <v>1</v>
      </c>
      <c r="AK89" s="119">
        <v>1</v>
      </c>
      <c r="AL89" s="119">
        <v>1</v>
      </c>
      <c r="AM89" s="119">
        <v>1</v>
      </c>
      <c r="AN89" s="119">
        <v>1</v>
      </c>
      <c r="AO89" s="119">
        <v>1</v>
      </c>
      <c r="AP89" s="119">
        <v>1</v>
      </c>
      <c r="AQ89" s="119">
        <v>1</v>
      </c>
      <c r="AR89" s="119">
        <v>1</v>
      </c>
      <c r="AS89" s="119">
        <v>1</v>
      </c>
      <c r="AT89" s="119">
        <v>1</v>
      </c>
      <c r="AU89" s="119">
        <v>1</v>
      </c>
      <c r="AV89" s="119">
        <v>1</v>
      </c>
      <c r="AW89" s="119">
        <v>1</v>
      </c>
      <c r="AX89" s="119">
        <v>1</v>
      </c>
      <c r="AY89" s="119">
        <v>1</v>
      </c>
      <c r="AZ89" s="119">
        <v>1</v>
      </c>
      <c r="BA89" s="119">
        <v>1</v>
      </c>
      <c r="BB89" s="119">
        <v>1</v>
      </c>
      <c r="BC89" s="119">
        <v>1</v>
      </c>
      <c r="BD89" s="119">
        <v>1</v>
      </c>
      <c r="BE89" s="119">
        <v>1</v>
      </c>
      <c r="BF89" s="119">
        <v>1</v>
      </c>
      <c r="BG89" s="119">
        <v>1</v>
      </c>
      <c r="BH89" s="119">
        <v>1</v>
      </c>
      <c r="BI89" s="119">
        <v>1</v>
      </c>
      <c r="BJ89" s="119">
        <v>1</v>
      </c>
      <c r="BK89" s="119">
        <v>1</v>
      </c>
      <c r="BL89" s="119">
        <v>1</v>
      </c>
      <c r="BM89" s="119">
        <v>1</v>
      </c>
      <c r="BN89" s="119">
        <v>1</v>
      </c>
      <c r="BO89" s="119">
        <v>1</v>
      </c>
      <c r="BP89" s="119">
        <v>1</v>
      </c>
      <c r="BQ89" s="119">
        <v>1</v>
      </c>
      <c r="BR89" s="119">
        <v>1</v>
      </c>
      <c r="BS89" s="119">
        <v>1</v>
      </c>
      <c r="BT89" s="119">
        <v>1</v>
      </c>
      <c r="BU89" s="119">
        <v>1</v>
      </c>
      <c r="BV89" s="119">
        <v>1</v>
      </c>
      <c r="BW89" s="119">
        <v>1</v>
      </c>
      <c r="BX89" s="119">
        <v>1</v>
      </c>
      <c r="BY89" s="119">
        <v>1</v>
      </c>
      <c r="BZ89" s="119">
        <v>1</v>
      </c>
      <c r="CA89" s="119">
        <v>1</v>
      </c>
      <c r="CB89" s="119">
        <v>1</v>
      </c>
      <c r="CC89" s="119">
        <v>1</v>
      </c>
      <c r="CD89" s="119">
        <v>1</v>
      </c>
      <c r="CE89" s="119">
        <v>1</v>
      </c>
      <c r="CF89" s="119">
        <v>1</v>
      </c>
      <c r="CG89" s="119">
        <v>1</v>
      </c>
      <c r="CH89" s="119">
        <v>1</v>
      </c>
      <c r="CI89" s="119">
        <v>1</v>
      </c>
      <c r="CJ89" s="119">
        <v>1</v>
      </c>
      <c r="CK89" s="119">
        <v>1</v>
      </c>
      <c r="CL89" s="119">
        <v>1</v>
      </c>
      <c r="CM89" s="119">
        <v>1</v>
      </c>
      <c r="CN89" s="119">
        <v>1</v>
      </c>
      <c r="CO89" s="119">
        <v>1</v>
      </c>
      <c r="CP89" s="119">
        <v>1</v>
      </c>
      <c r="CQ89" s="119">
        <v>1</v>
      </c>
    </row>
    <row r="90" spans="1:95" x14ac:dyDescent="0.3">
      <c r="A90" s="254"/>
      <c r="B90" s="59" t="s">
        <v>81</v>
      </c>
      <c r="C90" s="119">
        <v>1</v>
      </c>
      <c r="D90" s="119">
        <v>1</v>
      </c>
      <c r="E90" s="119">
        <v>1</v>
      </c>
      <c r="F90" s="119">
        <v>1</v>
      </c>
      <c r="G90" s="119">
        <v>1</v>
      </c>
      <c r="H90" s="119">
        <v>1</v>
      </c>
      <c r="I90" s="119">
        <v>1</v>
      </c>
      <c r="J90" s="119">
        <v>1</v>
      </c>
      <c r="K90" s="119">
        <v>1</v>
      </c>
      <c r="L90" s="119">
        <v>1</v>
      </c>
      <c r="M90" s="119">
        <v>1</v>
      </c>
      <c r="N90" s="119">
        <v>1</v>
      </c>
      <c r="O90" s="119">
        <v>1</v>
      </c>
      <c r="P90" s="119">
        <v>1</v>
      </c>
      <c r="Q90" s="119">
        <v>1</v>
      </c>
      <c r="R90" s="119">
        <v>1</v>
      </c>
      <c r="S90" s="119">
        <v>1</v>
      </c>
      <c r="T90" s="119">
        <v>1</v>
      </c>
      <c r="U90" s="119">
        <v>1</v>
      </c>
      <c r="V90" s="119">
        <v>1</v>
      </c>
      <c r="W90" s="119">
        <v>1</v>
      </c>
      <c r="X90" s="119">
        <v>1</v>
      </c>
      <c r="Y90" s="119">
        <v>1</v>
      </c>
      <c r="Z90" s="119">
        <v>1</v>
      </c>
      <c r="AA90" s="119">
        <v>1</v>
      </c>
      <c r="AB90" s="119">
        <v>1</v>
      </c>
      <c r="AC90" s="119">
        <v>1</v>
      </c>
      <c r="AD90" s="119">
        <v>1</v>
      </c>
      <c r="AE90" s="119">
        <v>1</v>
      </c>
      <c r="AF90" s="119">
        <v>1</v>
      </c>
      <c r="AG90" s="119">
        <v>1</v>
      </c>
      <c r="AH90" s="119">
        <v>1</v>
      </c>
      <c r="AI90" s="119">
        <v>1</v>
      </c>
      <c r="AJ90" s="119">
        <v>1</v>
      </c>
      <c r="AK90" s="119">
        <v>1</v>
      </c>
      <c r="AL90" s="119">
        <v>1</v>
      </c>
      <c r="AM90" s="119">
        <v>1</v>
      </c>
      <c r="AN90" s="119">
        <v>1</v>
      </c>
      <c r="AO90" s="119">
        <v>1</v>
      </c>
      <c r="AP90" s="119">
        <v>1</v>
      </c>
      <c r="AQ90" s="119">
        <v>1</v>
      </c>
      <c r="AR90" s="119">
        <v>1</v>
      </c>
      <c r="AS90" s="119">
        <v>1</v>
      </c>
      <c r="AT90" s="119">
        <v>1</v>
      </c>
      <c r="AU90" s="119">
        <v>1</v>
      </c>
      <c r="AV90" s="119">
        <v>1</v>
      </c>
      <c r="AW90" s="119">
        <v>1</v>
      </c>
      <c r="AX90" s="119">
        <v>1</v>
      </c>
      <c r="AY90" s="119">
        <v>1</v>
      </c>
      <c r="AZ90" s="119">
        <v>1</v>
      </c>
      <c r="BA90" s="119">
        <v>1</v>
      </c>
      <c r="BB90" s="119">
        <v>1</v>
      </c>
      <c r="BC90" s="119">
        <v>1</v>
      </c>
      <c r="BD90" s="119">
        <v>1</v>
      </c>
      <c r="BE90" s="119">
        <v>1</v>
      </c>
      <c r="BF90" s="119">
        <v>1</v>
      </c>
      <c r="BG90" s="119">
        <v>1</v>
      </c>
      <c r="BH90" s="119">
        <v>1</v>
      </c>
      <c r="BI90" s="119">
        <v>1</v>
      </c>
      <c r="BJ90" s="119">
        <v>1</v>
      </c>
      <c r="BK90" s="119">
        <v>1</v>
      </c>
      <c r="BL90" s="119">
        <v>1</v>
      </c>
      <c r="BM90" s="119">
        <v>1</v>
      </c>
      <c r="BN90" s="119">
        <v>1</v>
      </c>
      <c r="BO90" s="119">
        <v>1</v>
      </c>
      <c r="BP90" s="119">
        <v>1</v>
      </c>
      <c r="BQ90" s="119">
        <v>1</v>
      </c>
      <c r="BR90" s="119">
        <v>1</v>
      </c>
      <c r="BS90" s="119">
        <v>1</v>
      </c>
      <c r="BT90" s="119">
        <v>1</v>
      </c>
      <c r="BU90" s="119">
        <v>1</v>
      </c>
      <c r="BV90" s="119">
        <v>1</v>
      </c>
      <c r="BW90" s="119">
        <v>1</v>
      </c>
      <c r="BX90" s="119">
        <v>1</v>
      </c>
      <c r="BY90" s="119">
        <v>1</v>
      </c>
      <c r="BZ90" s="119">
        <v>1</v>
      </c>
      <c r="CA90" s="119">
        <v>1</v>
      </c>
      <c r="CB90" s="119">
        <v>1</v>
      </c>
      <c r="CC90" s="119">
        <v>1</v>
      </c>
      <c r="CD90" s="119">
        <v>1</v>
      </c>
      <c r="CE90" s="119">
        <v>1</v>
      </c>
      <c r="CF90" s="119">
        <v>1</v>
      </c>
      <c r="CG90" s="119">
        <v>1</v>
      </c>
      <c r="CH90" s="119">
        <v>1</v>
      </c>
      <c r="CI90" s="119">
        <v>1</v>
      </c>
      <c r="CJ90" s="119">
        <v>1</v>
      </c>
      <c r="CK90" s="119">
        <v>1</v>
      </c>
      <c r="CL90" s="119">
        <v>1</v>
      </c>
      <c r="CM90" s="119">
        <v>1</v>
      </c>
      <c r="CN90" s="119">
        <v>1</v>
      </c>
      <c r="CO90" s="119">
        <v>1</v>
      </c>
      <c r="CP90" s="119">
        <v>1</v>
      </c>
      <c r="CQ90" s="119">
        <v>1</v>
      </c>
    </row>
    <row r="91" spans="1:95" x14ac:dyDescent="0.3">
      <c r="A91" s="254"/>
      <c r="B91" s="59" t="s">
        <v>82</v>
      </c>
      <c r="C91" s="119">
        <v>1</v>
      </c>
      <c r="D91" s="119">
        <v>1</v>
      </c>
      <c r="E91" s="119">
        <v>1</v>
      </c>
      <c r="F91" s="119">
        <v>1</v>
      </c>
      <c r="G91" s="119">
        <v>1</v>
      </c>
      <c r="H91" s="119">
        <v>1</v>
      </c>
      <c r="I91" s="119">
        <v>1</v>
      </c>
      <c r="J91" s="119">
        <v>1</v>
      </c>
      <c r="K91" s="119">
        <v>1</v>
      </c>
      <c r="L91" s="119">
        <v>1</v>
      </c>
      <c r="M91" s="119">
        <v>1</v>
      </c>
      <c r="N91" s="119">
        <v>1</v>
      </c>
      <c r="O91" s="119">
        <v>1</v>
      </c>
      <c r="P91" s="119">
        <v>1</v>
      </c>
      <c r="Q91" s="119">
        <v>1</v>
      </c>
      <c r="R91" s="119">
        <v>1</v>
      </c>
      <c r="S91" s="119">
        <v>1</v>
      </c>
      <c r="T91" s="119">
        <v>1</v>
      </c>
      <c r="U91" s="119">
        <v>1</v>
      </c>
      <c r="V91" s="119">
        <v>1</v>
      </c>
      <c r="W91" s="119">
        <v>1</v>
      </c>
      <c r="X91" s="119">
        <v>1</v>
      </c>
      <c r="Y91" s="119">
        <v>1</v>
      </c>
      <c r="Z91" s="119">
        <v>1</v>
      </c>
      <c r="AA91" s="119">
        <v>1</v>
      </c>
      <c r="AB91" s="119">
        <v>1</v>
      </c>
      <c r="AC91" s="119">
        <v>1</v>
      </c>
      <c r="AD91" s="119">
        <v>1</v>
      </c>
      <c r="AE91" s="119">
        <v>1</v>
      </c>
      <c r="AF91" s="119">
        <v>1</v>
      </c>
      <c r="AG91" s="119">
        <v>1</v>
      </c>
      <c r="AH91" s="119">
        <v>1</v>
      </c>
      <c r="AI91" s="119">
        <v>1</v>
      </c>
      <c r="AJ91" s="119">
        <v>1</v>
      </c>
      <c r="AK91" s="119">
        <v>1</v>
      </c>
      <c r="AL91" s="119">
        <v>1</v>
      </c>
      <c r="AM91" s="119">
        <v>1</v>
      </c>
      <c r="AN91" s="119">
        <v>1</v>
      </c>
      <c r="AO91" s="119">
        <v>1</v>
      </c>
      <c r="AP91" s="119">
        <v>1</v>
      </c>
      <c r="AQ91" s="119">
        <v>1</v>
      </c>
      <c r="AR91" s="119">
        <v>1</v>
      </c>
      <c r="AS91" s="119">
        <v>1</v>
      </c>
      <c r="AT91" s="119">
        <v>1</v>
      </c>
      <c r="AU91" s="119">
        <v>1</v>
      </c>
      <c r="AV91" s="119">
        <v>1</v>
      </c>
      <c r="AW91" s="119">
        <v>1</v>
      </c>
      <c r="AX91" s="119">
        <v>1</v>
      </c>
      <c r="AY91" s="119">
        <v>1</v>
      </c>
      <c r="AZ91" s="119">
        <v>1</v>
      </c>
      <c r="BA91" s="119">
        <v>1</v>
      </c>
      <c r="BB91" s="119">
        <v>1</v>
      </c>
      <c r="BC91" s="119">
        <v>1</v>
      </c>
      <c r="BD91" s="119">
        <v>1</v>
      </c>
      <c r="BE91" s="119">
        <v>1</v>
      </c>
      <c r="BF91" s="119">
        <v>1</v>
      </c>
      <c r="BG91" s="119">
        <v>1</v>
      </c>
      <c r="BH91" s="119">
        <v>1</v>
      </c>
      <c r="BI91" s="119">
        <v>1</v>
      </c>
      <c r="BJ91" s="119">
        <v>1</v>
      </c>
      <c r="BK91" s="119">
        <v>1</v>
      </c>
      <c r="BL91" s="119">
        <v>1</v>
      </c>
      <c r="BM91" s="119">
        <v>1</v>
      </c>
      <c r="BN91" s="119">
        <v>1</v>
      </c>
      <c r="BO91" s="119">
        <v>1</v>
      </c>
      <c r="BP91" s="119">
        <v>1</v>
      </c>
      <c r="BQ91" s="119">
        <v>1</v>
      </c>
      <c r="BR91" s="119">
        <v>1</v>
      </c>
      <c r="BS91" s="119">
        <v>1</v>
      </c>
      <c r="BT91" s="119">
        <v>1</v>
      </c>
      <c r="BU91" s="119">
        <v>1</v>
      </c>
      <c r="BV91" s="119">
        <v>1</v>
      </c>
      <c r="BW91" s="119">
        <v>1</v>
      </c>
      <c r="BX91" s="119">
        <v>1</v>
      </c>
      <c r="BY91" s="119">
        <v>1</v>
      </c>
      <c r="BZ91" s="119">
        <v>1</v>
      </c>
      <c r="CA91" s="119">
        <v>1</v>
      </c>
      <c r="CB91" s="119">
        <v>1</v>
      </c>
      <c r="CC91" s="119">
        <v>1</v>
      </c>
      <c r="CD91" s="119">
        <v>1</v>
      </c>
      <c r="CE91" s="119">
        <v>1</v>
      </c>
      <c r="CF91" s="119">
        <v>1</v>
      </c>
      <c r="CG91" s="119">
        <v>1</v>
      </c>
      <c r="CH91" s="119">
        <v>1</v>
      </c>
      <c r="CI91" s="119">
        <v>1</v>
      </c>
      <c r="CJ91" s="119">
        <v>1</v>
      </c>
      <c r="CK91" s="119">
        <v>1</v>
      </c>
      <c r="CL91" s="119">
        <v>1</v>
      </c>
      <c r="CM91" s="119">
        <v>1</v>
      </c>
      <c r="CN91" s="119">
        <v>1</v>
      </c>
      <c r="CO91" s="119">
        <v>1</v>
      </c>
      <c r="CP91" s="119">
        <v>1</v>
      </c>
      <c r="CQ91" s="119">
        <v>1</v>
      </c>
    </row>
    <row r="92" spans="1:95" x14ac:dyDescent="0.3">
      <c r="A92" s="254"/>
      <c r="B92" s="59" t="s">
        <v>83</v>
      </c>
      <c r="C92" s="119">
        <v>1</v>
      </c>
      <c r="D92" s="119">
        <v>1</v>
      </c>
      <c r="E92" s="119">
        <v>1</v>
      </c>
      <c r="F92" s="119">
        <v>1</v>
      </c>
      <c r="G92" s="119">
        <v>1</v>
      </c>
      <c r="H92" s="119">
        <v>1</v>
      </c>
      <c r="I92" s="119">
        <v>1</v>
      </c>
      <c r="J92" s="119">
        <v>1</v>
      </c>
      <c r="K92" s="119">
        <v>1</v>
      </c>
      <c r="L92" s="119">
        <v>1</v>
      </c>
      <c r="M92" s="119">
        <v>1</v>
      </c>
      <c r="N92" s="119">
        <v>1</v>
      </c>
      <c r="O92" s="119">
        <v>1</v>
      </c>
      <c r="P92" s="119">
        <v>1</v>
      </c>
      <c r="Q92" s="119">
        <v>1</v>
      </c>
      <c r="R92" s="119">
        <v>1</v>
      </c>
      <c r="S92" s="119">
        <v>1</v>
      </c>
      <c r="T92" s="119">
        <v>1</v>
      </c>
      <c r="U92" s="119">
        <v>1</v>
      </c>
      <c r="V92" s="119">
        <v>1</v>
      </c>
      <c r="W92" s="119">
        <v>1</v>
      </c>
      <c r="X92" s="119">
        <v>1</v>
      </c>
      <c r="Y92" s="119">
        <v>1</v>
      </c>
      <c r="Z92" s="119">
        <v>1</v>
      </c>
      <c r="AA92" s="119">
        <v>1</v>
      </c>
      <c r="AB92" s="119">
        <v>1</v>
      </c>
      <c r="AC92" s="119">
        <v>1</v>
      </c>
      <c r="AD92" s="119">
        <v>1</v>
      </c>
      <c r="AE92" s="119">
        <v>1</v>
      </c>
      <c r="AF92" s="119">
        <v>1</v>
      </c>
      <c r="AG92" s="119">
        <v>1</v>
      </c>
      <c r="AH92" s="119">
        <v>1</v>
      </c>
      <c r="AI92" s="119">
        <v>1</v>
      </c>
      <c r="AJ92" s="119">
        <v>1</v>
      </c>
      <c r="AK92" s="119">
        <v>1</v>
      </c>
      <c r="AL92" s="119">
        <v>1</v>
      </c>
      <c r="AM92" s="119">
        <v>1</v>
      </c>
      <c r="AN92" s="119">
        <v>1</v>
      </c>
      <c r="AO92" s="119">
        <v>1</v>
      </c>
      <c r="AP92" s="119">
        <v>1</v>
      </c>
      <c r="AQ92" s="119">
        <v>1</v>
      </c>
      <c r="AR92" s="119">
        <v>1</v>
      </c>
      <c r="AS92" s="119">
        <v>1</v>
      </c>
      <c r="AT92" s="119">
        <v>1</v>
      </c>
      <c r="AU92" s="119">
        <v>1</v>
      </c>
      <c r="AV92" s="119">
        <v>1</v>
      </c>
      <c r="AW92" s="119">
        <v>1</v>
      </c>
      <c r="AX92" s="119">
        <v>1</v>
      </c>
      <c r="AY92" s="119">
        <v>1</v>
      </c>
      <c r="AZ92" s="119">
        <v>1</v>
      </c>
      <c r="BA92" s="119">
        <v>1</v>
      </c>
      <c r="BB92" s="119">
        <v>1</v>
      </c>
      <c r="BC92" s="119">
        <v>1</v>
      </c>
      <c r="BD92" s="119">
        <v>1</v>
      </c>
      <c r="BE92" s="119">
        <v>1</v>
      </c>
      <c r="BF92" s="119">
        <v>1</v>
      </c>
      <c r="BG92" s="119">
        <v>1</v>
      </c>
      <c r="BH92" s="119">
        <v>1</v>
      </c>
      <c r="BI92" s="119">
        <v>1</v>
      </c>
      <c r="BJ92" s="119">
        <v>1</v>
      </c>
      <c r="BK92" s="119">
        <v>1</v>
      </c>
      <c r="BL92" s="119">
        <v>1</v>
      </c>
      <c r="BM92" s="119">
        <v>1</v>
      </c>
      <c r="BN92" s="119">
        <v>1</v>
      </c>
      <c r="BO92" s="119">
        <v>1</v>
      </c>
      <c r="BP92" s="119">
        <v>1</v>
      </c>
      <c r="BQ92" s="119">
        <v>1</v>
      </c>
      <c r="BR92" s="119">
        <v>1</v>
      </c>
      <c r="BS92" s="119">
        <v>1</v>
      </c>
      <c r="BT92" s="119">
        <v>1</v>
      </c>
      <c r="BU92" s="119">
        <v>1</v>
      </c>
      <c r="BV92" s="119">
        <v>1</v>
      </c>
      <c r="BW92" s="119">
        <v>1</v>
      </c>
      <c r="BX92" s="119">
        <v>1</v>
      </c>
      <c r="BY92" s="119">
        <v>1</v>
      </c>
      <c r="BZ92" s="119">
        <v>1</v>
      </c>
      <c r="CA92" s="119">
        <v>1</v>
      </c>
      <c r="CB92" s="119">
        <v>1</v>
      </c>
      <c r="CC92" s="119">
        <v>1</v>
      </c>
      <c r="CD92" s="119">
        <v>1</v>
      </c>
      <c r="CE92" s="119">
        <v>1</v>
      </c>
      <c r="CF92" s="119">
        <v>1</v>
      </c>
      <c r="CG92" s="119">
        <v>1</v>
      </c>
      <c r="CH92" s="119">
        <v>1</v>
      </c>
      <c r="CI92" s="119">
        <v>1</v>
      </c>
      <c r="CJ92" s="119">
        <v>1</v>
      </c>
      <c r="CK92" s="119">
        <v>1</v>
      </c>
      <c r="CL92" s="119">
        <v>1</v>
      </c>
      <c r="CM92" s="119">
        <v>1</v>
      </c>
      <c r="CN92" s="119">
        <v>1</v>
      </c>
      <c r="CO92" s="119">
        <v>1</v>
      </c>
      <c r="CP92" s="119">
        <v>1</v>
      </c>
      <c r="CQ92" s="119">
        <v>1</v>
      </c>
    </row>
    <row r="93" spans="1:95" x14ac:dyDescent="0.3">
      <c r="A93" s="255"/>
      <c r="B93" s="59" t="s">
        <v>84</v>
      </c>
      <c r="C93" s="119">
        <v>1</v>
      </c>
      <c r="D93" s="119">
        <v>1</v>
      </c>
      <c r="E93" s="119">
        <v>1</v>
      </c>
      <c r="F93" s="119">
        <v>1</v>
      </c>
      <c r="G93" s="119">
        <v>1</v>
      </c>
      <c r="H93" s="119">
        <v>1</v>
      </c>
      <c r="I93" s="119">
        <v>1</v>
      </c>
      <c r="J93" s="119">
        <v>1</v>
      </c>
      <c r="K93" s="119">
        <v>1</v>
      </c>
      <c r="L93" s="119">
        <v>1</v>
      </c>
      <c r="M93" s="119">
        <v>1</v>
      </c>
      <c r="N93" s="119">
        <v>1</v>
      </c>
      <c r="O93" s="119">
        <v>1</v>
      </c>
      <c r="P93" s="119">
        <v>1</v>
      </c>
      <c r="Q93" s="119">
        <v>1</v>
      </c>
      <c r="R93" s="119">
        <v>1</v>
      </c>
      <c r="S93" s="119">
        <v>1</v>
      </c>
      <c r="T93" s="119">
        <v>1</v>
      </c>
      <c r="U93" s="119">
        <v>1</v>
      </c>
      <c r="V93" s="119">
        <v>1</v>
      </c>
      <c r="W93" s="119">
        <v>1</v>
      </c>
      <c r="X93" s="119">
        <v>1</v>
      </c>
      <c r="Y93" s="119">
        <v>1</v>
      </c>
      <c r="Z93" s="119">
        <v>1</v>
      </c>
      <c r="AA93" s="119">
        <v>1</v>
      </c>
      <c r="AB93" s="119">
        <v>1</v>
      </c>
      <c r="AC93" s="119">
        <v>1</v>
      </c>
      <c r="AD93" s="119">
        <v>1</v>
      </c>
      <c r="AE93" s="119">
        <v>1</v>
      </c>
      <c r="AF93" s="119">
        <v>1</v>
      </c>
      <c r="AG93" s="119">
        <v>1</v>
      </c>
      <c r="AH93" s="119">
        <v>1</v>
      </c>
      <c r="AI93" s="119">
        <v>1</v>
      </c>
      <c r="AJ93" s="119">
        <v>1</v>
      </c>
      <c r="AK93" s="119">
        <v>1</v>
      </c>
      <c r="AL93" s="119">
        <v>1</v>
      </c>
      <c r="AM93" s="119">
        <v>1</v>
      </c>
      <c r="AN93" s="119">
        <v>1</v>
      </c>
      <c r="AO93" s="119">
        <v>1</v>
      </c>
      <c r="AP93" s="119">
        <v>1</v>
      </c>
      <c r="AQ93" s="119">
        <v>1</v>
      </c>
      <c r="AR93" s="119">
        <v>1</v>
      </c>
      <c r="AS93" s="119">
        <v>1</v>
      </c>
      <c r="AT93" s="119">
        <v>1</v>
      </c>
      <c r="AU93" s="119">
        <v>1</v>
      </c>
      <c r="AV93" s="119">
        <v>1</v>
      </c>
      <c r="AW93" s="119">
        <v>1</v>
      </c>
      <c r="AX93" s="119">
        <v>1</v>
      </c>
      <c r="AY93" s="119">
        <v>1</v>
      </c>
      <c r="AZ93" s="119">
        <v>1</v>
      </c>
      <c r="BA93" s="119">
        <v>1</v>
      </c>
      <c r="BB93" s="119">
        <v>1</v>
      </c>
      <c r="BC93" s="119">
        <v>1</v>
      </c>
      <c r="BD93" s="119">
        <v>1</v>
      </c>
      <c r="BE93" s="119">
        <v>1</v>
      </c>
      <c r="BF93" s="119">
        <v>1</v>
      </c>
      <c r="BG93" s="119">
        <v>1</v>
      </c>
      <c r="BH93" s="119">
        <v>1</v>
      </c>
      <c r="BI93" s="119">
        <v>1</v>
      </c>
      <c r="BJ93" s="119">
        <v>1</v>
      </c>
      <c r="BK93" s="119">
        <v>1</v>
      </c>
      <c r="BL93" s="119">
        <v>1</v>
      </c>
      <c r="BM93" s="119">
        <v>1</v>
      </c>
      <c r="BN93" s="119">
        <v>1</v>
      </c>
      <c r="BO93" s="119">
        <v>1</v>
      </c>
      <c r="BP93" s="119">
        <v>1</v>
      </c>
      <c r="BQ93" s="119">
        <v>1</v>
      </c>
      <c r="BR93" s="119">
        <v>1</v>
      </c>
      <c r="BS93" s="119">
        <v>1</v>
      </c>
      <c r="BT93" s="119">
        <v>1</v>
      </c>
      <c r="BU93" s="119">
        <v>1</v>
      </c>
      <c r="BV93" s="119">
        <v>1</v>
      </c>
      <c r="BW93" s="119">
        <v>1</v>
      </c>
      <c r="BX93" s="119">
        <v>1</v>
      </c>
      <c r="BY93" s="119">
        <v>1</v>
      </c>
      <c r="BZ93" s="119">
        <v>1</v>
      </c>
      <c r="CA93" s="119">
        <v>1</v>
      </c>
      <c r="CB93" s="119">
        <v>1</v>
      </c>
      <c r="CC93" s="119">
        <v>1</v>
      </c>
      <c r="CD93" s="119">
        <v>1</v>
      </c>
      <c r="CE93" s="119">
        <v>1</v>
      </c>
      <c r="CF93" s="119">
        <v>1</v>
      </c>
      <c r="CG93" s="119">
        <v>1</v>
      </c>
      <c r="CH93" s="119">
        <v>1</v>
      </c>
      <c r="CI93" s="119">
        <v>1</v>
      </c>
      <c r="CJ93" s="119">
        <v>1</v>
      </c>
      <c r="CK93" s="119">
        <v>1</v>
      </c>
      <c r="CL93" s="119">
        <v>1</v>
      </c>
      <c r="CM93" s="119">
        <v>1</v>
      </c>
      <c r="CN93" s="119">
        <v>1</v>
      </c>
      <c r="CO93" s="119">
        <v>1</v>
      </c>
      <c r="CP93" s="119">
        <v>1</v>
      </c>
      <c r="CQ93" s="119">
        <v>1</v>
      </c>
    </row>
    <row r="94" spans="1:95" x14ac:dyDescent="0.3">
      <c r="A94" s="253" t="s">
        <v>18</v>
      </c>
      <c r="B94" s="59" t="s">
        <v>72</v>
      </c>
      <c r="C94" s="119">
        <v>0.99723522979607659</v>
      </c>
      <c r="D94" s="119">
        <v>1.0386995156000527</v>
      </c>
      <c r="E94" s="119">
        <v>0.98132327524017682</v>
      </c>
      <c r="F94" s="119">
        <v>1.0108811655668752</v>
      </c>
      <c r="G94" s="119">
        <v>1.0058140481612174</v>
      </c>
      <c r="H94" s="119">
        <v>0.99944481026520138</v>
      </c>
      <c r="I94" s="119">
        <v>1.0043760317588957</v>
      </c>
      <c r="J94" s="119">
        <v>0.98559908406649299</v>
      </c>
      <c r="K94" s="119">
        <v>1.0365382653859125</v>
      </c>
      <c r="L94" s="119">
        <v>0.97895549237929647</v>
      </c>
      <c r="M94" s="119">
        <v>0.93487425963257176</v>
      </c>
      <c r="N94" s="119">
        <v>0.93176205287550962</v>
      </c>
      <c r="O94" s="119">
        <v>0.91203640842031897</v>
      </c>
      <c r="P94" s="119">
        <v>1.001039998946029</v>
      </c>
      <c r="Q94" s="119">
        <v>0.90109524398858987</v>
      </c>
      <c r="R94" s="119">
        <v>0.96610420313321954</v>
      </c>
      <c r="S94" s="119">
        <v>0.9756431000826995</v>
      </c>
      <c r="T94" s="119">
        <v>0.97880010285610086</v>
      </c>
      <c r="U94" s="119">
        <v>1.0256969621249346</v>
      </c>
      <c r="V94" s="119">
        <v>1.0000406698658559</v>
      </c>
      <c r="W94" s="119">
        <v>0.96174551985960843</v>
      </c>
      <c r="X94" s="119">
        <v>1.0388460973746205</v>
      </c>
      <c r="Y94" s="119">
        <v>0.97634280727235057</v>
      </c>
      <c r="Z94" s="119">
        <v>0.98681543490176549</v>
      </c>
      <c r="AA94" s="119">
        <v>0.99034261531490297</v>
      </c>
      <c r="AB94" s="119">
        <v>1.0210755058554537</v>
      </c>
      <c r="AC94" s="119">
        <v>0.98430465107024956</v>
      </c>
      <c r="AD94" s="119">
        <v>0.92229122046184808</v>
      </c>
      <c r="AE94" s="119">
        <v>0.96712643477383609</v>
      </c>
      <c r="AF94" s="119">
        <v>1.0365294149191999</v>
      </c>
      <c r="AG94" s="119">
        <v>1.0523542542221365</v>
      </c>
      <c r="AH94" s="119">
        <v>0.90494282318253283</v>
      </c>
      <c r="AI94" s="119">
        <v>0.90837651301066524</v>
      </c>
      <c r="AJ94" s="119">
        <v>0.8968796274196823</v>
      </c>
      <c r="AK94" s="119">
        <v>0.99141656542444756</v>
      </c>
      <c r="AL94" s="119">
        <v>0.99174718274557616</v>
      </c>
      <c r="AM94" s="119">
        <v>0.80397218062996945</v>
      </c>
      <c r="AN94" s="119">
        <v>1.035605890510275</v>
      </c>
      <c r="AO94" s="119">
        <v>0.99743256447504469</v>
      </c>
      <c r="AP94" s="119">
        <v>0.98305852077988687</v>
      </c>
      <c r="AQ94" s="119">
        <v>0.96458646175395502</v>
      </c>
      <c r="AR94" s="119">
        <v>1.0305046064195045</v>
      </c>
      <c r="AS94" s="119">
        <v>0.95821101033705647</v>
      </c>
      <c r="AT94" s="119">
        <v>0.88461155310427464</v>
      </c>
      <c r="AU94" s="119">
        <v>1.0072631419169806</v>
      </c>
      <c r="AV94" s="119">
        <v>1.0063380177291454</v>
      </c>
      <c r="AW94" s="119">
        <v>0.92664104752801324</v>
      </c>
      <c r="AX94" s="119">
        <v>0.9635739809299837</v>
      </c>
      <c r="AY94" s="119">
        <v>0.98036258374220242</v>
      </c>
      <c r="AZ94" s="119">
        <v>1.0679764669665834</v>
      </c>
      <c r="BA94" s="119">
        <v>1.035385490630979</v>
      </c>
      <c r="BB94" s="119">
        <v>0.90916566066216498</v>
      </c>
      <c r="BC94" s="119">
        <v>1.0738137547676863</v>
      </c>
      <c r="BD94" s="119">
        <v>0.9459992424614253</v>
      </c>
      <c r="BE94" s="119">
        <v>1.0274414403602428</v>
      </c>
      <c r="BF94" s="119">
        <v>1.0139700242585989</v>
      </c>
      <c r="BG94" s="119">
        <v>0.91092796183055103</v>
      </c>
      <c r="BH94" s="119">
        <v>1.0470106250747364</v>
      </c>
      <c r="BI94" s="119">
        <v>1.0204714129527279</v>
      </c>
      <c r="BJ94" s="119">
        <v>0.95395839494529999</v>
      </c>
      <c r="BK94" s="119">
        <v>1.0054804457567963</v>
      </c>
      <c r="BL94" s="119">
        <v>1.0221813002885771</v>
      </c>
      <c r="BM94" s="119">
        <v>0.97047679258675312</v>
      </c>
      <c r="BN94" s="119">
        <v>0.97569783711194247</v>
      </c>
      <c r="BO94" s="119">
        <v>0.96187748323296918</v>
      </c>
      <c r="BP94" s="119">
        <v>0.99137505418114857</v>
      </c>
      <c r="BQ94" s="119">
        <v>1.0559968616628235</v>
      </c>
      <c r="BR94" s="119">
        <v>0.96910280940161553</v>
      </c>
      <c r="BS94" s="119">
        <v>0.96857586119877759</v>
      </c>
      <c r="BT94" s="119">
        <v>0.91308801340225332</v>
      </c>
      <c r="BU94" s="119">
        <v>0.95231233978004215</v>
      </c>
      <c r="BV94" s="119">
        <v>0.94793963534635117</v>
      </c>
      <c r="BW94" s="119">
        <v>0.96227376081284521</v>
      </c>
      <c r="BX94" s="119">
        <v>0.94663648371651221</v>
      </c>
      <c r="BY94" s="119">
        <v>0.95115349627014689</v>
      </c>
      <c r="BZ94" s="119">
        <v>0.88852514210585432</v>
      </c>
      <c r="CA94" s="119">
        <v>1.006677670496251</v>
      </c>
      <c r="CB94" s="119">
        <v>0.94561863548210201</v>
      </c>
      <c r="CC94" s="119">
        <v>0.90432386831935774</v>
      </c>
      <c r="CD94" s="119">
        <v>0.98713745557663868</v>
      </c>
      <c r="CE94" s="119">
        <v>0.87536677890054426</v>
      </c>
      <c r="CF94" s="119">
        <v>0.99969546766843986</v>
      </c>
      <c r="CG94" s="119">
        <v>0.96785067023463112</v>
      </c>
      <c r="CH94" s="119">
        <v>0.94835106198655361</v>
      </c>
      <c r="CI94" s="119">
        <v>1.0568976375687573</v>
      </c>
      <c r="CJ94" s="119">
        <v>1.0145438605948462</v>
      </c>
      <c r="CK94" s="119">
        <v>0.94350226684882599</v>
      </c>
      <c r="CL94" s="119">
        <v>0.94240779267059716</v>
      </c>
      <c r="CM94" s="119">
        <v>0.99974268057101412</v>
      </c>
      <c r="CN94" s="119">
        <v>0.97113279689872889</v>
      </c>
      <c r="CO94" s="119">
        <v>0.79910727957854211</v>
      </c>
      <c r="CP94" s="119">
        <v>0.93318017731014047</v>
      </c>
      <c r="CQ94" s="119">
        <v>0.98254849678219003</v>
      </c>
    </row>
    <row r="95" spans="1:95" x14ac:dyDescent="0.3">
      <c r="A95" s="254"/>
      <c r="B95" s="59" t="s">
        <v>73</v>
      </c>
      <c r="C95" s="119">
        <v>0.99933931843265678</v>
      </c>
      <c r="D95" s="119">
        <v>1.0064786089476119</v>
      </c>
      <c r="E95" s="119">
        <v>0.96705002444146182</v>
      </c>
      <c r="F95" s="119">
        <v>1.0373880801757172</v>
      </c>
      <c r="G95" s="119">
        <v>0.99880616568700653</v>
      </c>
      <c r="H95" s="119">
        <v>0.98959428523216697</v>
      </c>
      <c r="I95" s="119">
        <v>0.99346136187819412</v>
      </c>
      <c r="J95" s="119">
        <v>1.0091320518395859</v>
      </c>
      <c r="K95" s="119">
        <v>1.065836167755605</v>
      </c>
      <c r="L95" s="119">
        <v>0.96141239511562682</v>
      </c>
      <c r="M95" s="119">
        <v>0.99147955142834443</v>
      </c>
      <c r="N95" s="119">
        <v>0.95749905795321966</v>
      </c>
      <c r="O95" s="119">
        <v>0.94059520928214146</v>
      </c>
      <c r="P95" s="119">
        <v>0.96758977580577588</v>
      </c>
      <c r="Q95" s="119">
        <v>0.99920968700481649</v>
      </c>
      <c r="R95" s="119">
        <v>0.99008379108257727</v>
      </c>
      <c r="S95" s="119">
        <v>0.94422574460395547</v>
      </c>
      <c r="T95" s="119">
        <v>0.97283238998608812</v>
      </c>
      <c r="U95" s="119">
        <v>1.0375130000534796</v>
      </c>
      <c r="V95" s="119">
        <v>0.95428923231549834</v>
      </c>
      <c r="W95" s="119">
        <v>0.95636382865438507</v>
      </c>
      <c r="X95" s="119">
        <v>1.0047717497107542</v>
      </c>
      <c r="Y95" s="119">
        <v>1.0316398318352555</v>
      </c>
      <c r="Z95" s="119">
        <v>0.94853979080310702</v>
      </c>
      <c r="AA95" s="119">
        <v>0.99226561513623301</v>
      </c>
      <c r="AB95" s="119">
        <v>1.0390730039335689</v>
      </c>
      <c r="AC95" s="119">
        <v>1.0011270473629756</v>
      </c>
      <c r="AD95" s="119">
        <v>0.93447128897855769</v>
      </c>
      <c r="AE95" s="119">
        <v>0.96482264662605999</v>
      </c>
      <c r="AF95" s="119">
        <v>0.98385120547473481</v>
      </c>
      <c r="AG95" s="119">
        <v>1.0250031288647086</v>
      </c>
      <c r="AH95" s="119">
        <v>0.96757806002518032</v>
      </c>
      <c r="AI95" s="119">
        <v>0.9351529675591076</v>
      </c>
      <c r="AJ95" s="119">
        <v>0.94201789200088826</v>
      </c>
      <c r="AK95" s="119">
        <v>0.97517616128894868</v>
      </c>
      <c r="AL95" s="119">
        <v>1.0346585422281469</v>
      </c>
      <c r="AM95" s="119">
        <v>0.89165967504338139</v>
      </c>
      <c r="AN95" s="119">
        <v>0.97811829433092745</v>
      </c>
      <c r="AO95" s="119">
        <v>0.99396183375037195</v>
      </c>
      <c r="AP95" s="119">
        <v>0.9756149166970659</v>
      </c>
      <c r="AQ95" s="119">
        <v>0.98225918888804831</v>
      </c>
      <c r="AR95" s="119">
        <v>1.0643367875518581</v>
      </c>
      <c r="AS95" s="119">
        <v>1.0582876480075412</v>
      </c>
      <c r="AT95" s="119">
        <v>0.93384925464224477</v>
      </c>
      <c r="AU95" s="119">
        <v>1.0292636204190793</v>
      </c>
      <c r="AV95" s="119">
        <v>1.0610535636403795</v>
      </c>
      <c r="AW95" s="119">
        <v>0.94147675606490067</v>
      </c>
      <c r="AX95" s="119">
        <v>0.98971685201890902</v>
      </c>
      <c r="AY95" s="119">
        <v>0.99206297319097669</v>
      </c>
      <c r="AZ95" s="119">
        <v>1.0460548328142636</v>
      </c>
      <c r="BA95" s="119">
        <v>1.0250412571417227</v>
      </c>
      <c r="BB95" s="119">
        <v>0.92687038099022878</v>
      </c>
      <c r="BC95" s="119">
        <v>1.019187867504483</v>
      </c>
      <c r="BD95" s="119">
        <v>0.9982555083564969</v>
      </c>
      <c r="BE95" s="119">
        <v>0.99451671439037526</v>
      </c>
      <c r="BF95" s="119">
        <v>1.0101772047595008</v>
      </c>
      <c r="BG95" s="119">
        <v>0.93708679681720208</v>
      </c>
      <c r="BH95" s="119">
        <v>1.0300687580586279</v>
      </c>
      <c r="BI95" s="119">
        <v>1.00311957047503</v>
      </c>
      <c r="BJ95" s="119">
        <v>0.95451047364120445</v>
      </c>
      <c r="BK95" s="119">
        <v>1.0365538268873153</v>
      </c>
      <c r="BL95" s="119">
        <v>1.0077963532296905</v>
      </c>
      <c r="BM95" s="119">
        <v>0.92555701012023339</v>
      </c>
      <c r="BN95" s="119">
        <v>0.97556637514878974</v>
      </c>
      <c r="BO95" s="119">
        <v>1.0101842241602379</v>
      </c>
      <c r="BP95" s="119">
        <v>0.98899417538596912</v>
      </c>
      <c r="BQ95" s="119">
        <v>1.0272709499227446</v>
      </c>
      <c r="BR95" s="119">
        <v>0.97234358435810331</v>
      </c>
      <c r="BS95" s="119">
        <v>0.97801713000725676</v>
      </c>
      <c r="BT95" s="119">
        <v>1.0046175301425062</v>
      </c>
      <c r="BU95" s="119">
        <v>0.97576825730897276</v>
      </c>
      <c r="BV95" s="119">
        <v>1.0167509869268727</v>
      </c>
      <c r="BW95" s="119">
        <v>0.96541711218704895</v>
      </c>
      <c r="BX95" s="119">
        <v>1.0831644076682347</v>
      </c>
      <c r="BY95" s="119">
        <v>0.94337989086690555</v>
      </c>
      <c r="BZ95" s="119">
        <v>0.92350787927287037</v>
      </c>
      <c r="CA95" s="119">
        <v>0.97506483367564567</v>
      </c>
      <c r="CB95" s="119">
        <v>1.009616776355861</v>
      </c>
      <c r="CC95" s="119">
        <v>0.94440278576042558</v>
      </c>
      <c r="CD95" s="119">
        <v>1.03802340442845</v>
      </c>
      <c r="CE95" s="119">
        <v>0.92701952975771473</v>
      </c>
      <c r="CF95" s="119">
        <v>1.0201325063543494</v>
      </c>
      <c r="CG95" s="119">
        <v>0.97722407245955389</v>
      </c>
      <c r="CH95" s="119">
        <v>0.95682101029110667</v>
      </c>
      <c r="CI95" s="119">
        <v>1.0401087680082772</v>
      </c>
      <c r="CJ95" s="119">
        <v>1.0647072658280097</v>
      </c>
      <c r="CK95" s="119">
        <v>0.9567876064999179</v>
      </c>
      <c r="CL95" s="119">
        <v>0.95270012356561562</v>
      </c>
      <c r="CM95" s="119">
        <v>1.0571395174165608</v>
      </c>
      <c r="CN95" s="119">
        <v>1.0471315338273741</v>
      </c>
      <c r="CO95" s="119">
        <v>0.92255974035503141</v>
      </c>
      <c r="CP95" s="119">
        <v>0.97253165725905866</v>
      </c>
      <c r="CQ95" s="119">
        <v>1.0255719279318176</v>
      </c>
    </row>
    <row r="96" spans="1:95" x14ac:dyDescent="0.3">
      <c r="A96" s="254"/>
      <c r="B96" s="59" t="s">
        <v>74</v>
      </c>
      <c r="C96" s="119">
        <v>0.94264345952597794</v>
      </c>
      <c r="D96" s="119">
        <v>0.9735066963851412</v>
      </c>
      <c r="E96" s="119">
        <v>1.0213859573339283</v>
      </c>
      <c r="F96" s="119">
        <v>0.98400170269582077</v>
      </c>
      <c r="G96" s="119">
        <v>1.0544209336391122</v>
      </c>
      <c r="H96" s="119">
        <v>1.0232956958288026</v>
      </c>
      <c r="I96" s="119">
        <v>1.0364405494752251</v>
      </c>
      <c r="J96" s="119">
        <v>1.0094466528753683</v>
      </c>
      <c r="K96" s="119">
        <v>1</v>
      </c>
      <c r="L96" s="119">
        <v>1</v>
      </c>
      <c r="M96" s="119">
        <v>1</v>
      </c>
      <c r="N96" s="119">
        <v>1</v>
      </c>
      <c r="O96" s="119">
        <v>1</v>
      </c>
      <c r="P96" s="119">
        <v>1</v>
      </c>
      <c r="Q96" s="119">
        <v>1</v>
      </c>
      <c r="R96" s="119">
        <v>1</v>
      </c>
      <c r="S96" s="119">
        <v>1</v>
      </c>
      <c r="T96" s="119">
        <v>1</v>
      </c>
      <c r="U96" s="119">
        <v>1</v>
      </c>
      <c r="V96" s="119">
        <v>1</v>
      </c>
      <c r="W96" s="119">
        <v>1</v>
      </c>
      <c r="X96" s="119">
        <v>1</v>
      </c>
      <c r="Y96" s="119">
        <v>1</v>
      </c>
      <c r="Z96" s="119">
        <v>1</v>
      </c>
      <c r="AA96" s="119">
        <v>1</v>
      </c>
      <c r="AB96" s="119">
        <v>1</v>
      </c>
      <c r="AC96" s="119">
        <v>1</v>
      </c>
      <c r="AD96" s="119">
        <v>1</v>
      </c>
      <c r="AE96" s="119">
        <v>1</v>
      </c>
      <c r="AF96" s="119">
        <v>1</v>
      </c>
      <c r="AG96" s="119">
        <v>1</v>
      </c>
      <c r="AH96" s="119">
        <v>1</v>
      </c>
      <c r="AI96" s="119">
        <v>1</v>
      </c>
      <c r="AJ96" s="119">
        <v>1</v>
      </c>
      <c r="AK96" s="119">
        <v>1</v>
      </c>
      <c r="AL96" s="119">
        <v>1</v>
      </c>
      <c r="AM96" s="119">
        <v>1</v>
      </c>
      <c r="AN96" s="119">
        <v>1</v>
      </c>
      <c r="AO96" s="119">
        <v>1</v>
      </c>
      <c r="AP96" s="119">
        <v>1</v>
      </c>
      <c r="AQ96" s="119">
        <v>1</v>
      </c>
      <c r="AR96" s="119">
        <v>1</v>
      </c>
      <c r="AS96" s="119">
        <v>1</v>
      </c>
      <c r="AT96" s="119">
        <v>1</v>
      </c>
      <c r="AU96" s="119">
        <v>1</v>
      </c>
      <c r="AV96" s="119">
        <v>1</v>
      </c>
      <c r="AW96" s="119">
        <v>1</v>
      </c>
      <c r="AX96" s="119">
        <v>1</v>
      </c>
      <c r="AY96" s="119">
        <v>1</v>
      </c>
      <c r="AZ96" s="119">
        <v>1</v>
      </c>
      <c r="BA96" s="119">
        <v>1</v>
      </c>
      <c r="BB96" s="119">
        <v>1</v>
      </c>
      <c r="BC96" s="119">
        <v>1</v>
      </c>
      <c r="BD96" s="119">
        <v>1</v>
      </c>
      <c r="BE96" s="119">
        <v>1</v>
      </c>
      <c r="BF96" s="119">
        <v>1</v>
      </c>
      <c r="BG96" s="119">
        <v>1</v>
      </c>
      <c r="BH96" s="119">
        <v>1</v>
      </c>
      <c r="BI96" s="119">
        <v>1</v>
      </c>
      <c r="BJ96" s="119">
        <v>1</v>
      </c>
      <c r="BK96" s="119">
        <v>1</v>
      </c>
      <c r="BL96" s="119">
        <v>1</v>
      </c>
      <c r="BM96" s="119">
        <v>1</v>
      </c>
      <c r="BN96" s="119">
        <v>1</v>
      </c>
      <c r="BO96" s="119">
        <v>1</v>
      </c>
      <c r="BP96" s="119">
        <v>1</v>
      </c>
      <c r="BQ96" s="119">
        <v>1</v>
      </c>
      <c r="BR96" s="119">
        <v>1</v>
      </c>
      <c r="BS96" s="119">
        <v>1</v>
      </c>
      <c r="BT96" s="119">
        <v>1</v>
      </c>
      <c r="BU96" s="119">
        <v>1</v>
      </c>
      <c r="BV96" s="119">
        <v>1</v>
      </c>
      <c r="BW96" s="119">
        <v>1</v>
      </c>
      <c r="BX96" s="119">
        <v>1</v>
      </c>
      <c r="BY96" s="119">
        <v>1</v>
      </c>
      <c r="BZ96" s="119">
        <v>1</v>
      </c>
      <c r="CA96" s="119">
        <v>1</v>
      </c>
      <c r="CB96" s="119">
        <v>1</v>
      </c>
      <c r="CC96" s="119">
        <v>1</v>
      </c>
      <c r="CD96" s="119">
        <v>1</v>
      </c>
      <c r="CE96" s="119">
        <v>1</v>
      </c>
      <c r="CF96" s="119">
        <v>1</v>
      </c>
      <c r="CG96" s="119">
        <v>1</v>
      </c>
      <c r="CH96" s="119">
        <v>1</v>
      </c>
      <c r="CI96" s="119">
        <v>1</v>
      </c>
      <c r="CJ96" s="119">
        <v>1</v>
      </c>
      <c r="CK96" s="119">
        <v>1</v>
      </c>
      <c r="CL96" s="119">
        <v>1</v>
      </c>
      <c r="CM96" s="119">
        <v>1</v>
      </c>
      <c r="CN96" s="119">
        <v>1</v>
      </c>
      <c r="CO96" s="119">
        <v>1</v>
      </c>
      <c r="CP96" s="119">
        <v>1</v>
      </c>
      <c r="CQ96" s="119">
        <v>1</v>
      </c>
    </row>
    <row r="97" spans="1:95" x14ac:dyDescent="0.3">
      <c r="A97" s="254"/>
      <c r="B97" s="59" t="s">
        <v>75</v>
      </c>
      <c r="C97" s="119">
        <v>0.98143576787609998</v>
      </c>
      <c r="D97" s="119">
        <v>1.0261336493884743</v>
      </c>
      <c r="E97" s="119">
        <v>1.0133262227417612</v>
      </c>
      <c r="F97" s="119">
        <v>0.96205590436482002</v>
      </c>
      <c r="G97" s="119">
        <v>1.026354743584037</v>
      </c>
      <c r="H97" s="119">
        <v>0.99455464726696707</v>
      </c>
      <c r="I97" s="119">
        <v>1.0069190797111243</v>
      </c>
      <c r="J97" s="119">
        <v>1.0338169132492696</v>
      </c>
      <c r="K97" s="119">
        <v>1.0045067879683902</v>
      </c>
      <c r="L97" s="119">
        <v>0.93632591403258425</v>
      </c>
      <c r="M97" s="119">
        <v>0.94793101133977653</v>
      </c>
      <c r="N97" s="119">
        <v>0.95250433132979206</v>
      </c>
      <c r="O97" s="119">
        <v>0.98196051729251088</v>
      </c>
      <c r="P97" s="119">
        <v>1.023130906629649</v>
      </c>
      <c r="Q97" s="119">
        <v>0.95189364364282381</v>
      </c>
      <c r="R97" s="119">
        <v>1.0142593328831666</v>
      </c>
      <c r="S97" s="119">
        <v>0.98519589007032393</v>
      </c>
      <c r="T97" s="119">
        <v>0.99632096152466654</v>
      </c>
      <c r="U97" s="119">
        <v>1.0131578230560148</v>
      </c>
      <c r="V97" s="119">
        <v>1.0177183194612835</v>
      </c>
      <c r="W97" s="119">
        <v>0.95047310465724943</v>
      </c>
      <c r="X97" s="119">
        <v>0.99611811257931848</v>
      </c>
      <c r="Y97" s="119">
        <v>0.98172876058291403</v>
      </c>
      <c r="Z97" s="119">
        <v>0.99776929430951999</v>
      </c>
      <c r="AA97" s="119">
        <v>0.97134087520148726</v>
      </c>
      <c r="AB97" s="119">
        <v>0.96875524495781151</v>
      </c>
      <c r="AC97" s="119">
        <v>0.9532075184768718</v>
      </c>
      <c r="AD97" s="119">
        <v>0.96150576120205011</v>
      </c>
      <c r="AE97" s="119">
        <v>0.96328431851920204</v>
      </c>
      <c r="AF97" s="119">
        <v>1.022312867555955</v>
      </c>
      <c r="AG97" s="119">
        <v>1.0071250538948848</v>
      </c>
      <c r="AH97" s="119">
        <v>0.94822895200067114</v>
      </c>
      <c r="AI97" s="119">
        <v>0.97599129862647105</v>
      </c>
      <c r="AJ97" s="119">
        <v>0.94204222706823459</v>
      </c>
      <c r="AK97" s="119">
        <v>0.93156550890025691</v>
      </c>
      <c r="AL97" s="119">
        <v>0.9947903733744432</v>
      </c>
      <c r="AM97" s="119">
        <v>0.90316620885062182</v>
      </c>
      <c r="AN97" s="119">
        <v>1.0110539179893567</v>
      </c>
      <c r="AO97" s="119">
        <v>1.0025828756953963</v>
      </c>
      <c r="AP97" s="119">
        <v>0.97516951805535423</v>
      </c>
      <c r="AQ97" s="119">
        <v>1.0243167590733033</v>
      </c>
      <c r="AR97" s="119">
        <v>0.98796737191917905</v>
      </c>
      <c r="AS97" s="119">
        <v>0.98322497554129595</v>
      </c>
      <c r="AT97" s="119">
        <v>0.93358363118721688</v>
      </c>
      <c r="AU97" s="119">
        <v>0.9896007093876088</v>
      </c>
      <c r="AV97" s="119">
        <v>0.95787021318999888</v>
      </c>
      <c r="AW97" s="119">
        <v>0.96282434669167616</v>
      </c>
      <c r="AX97" s="119">
        <v>0.95739832464255725</v>
      </c>
      <c r="AY97" s="119">
        <v>1.0055472686905227</v>
      </c>
      <c r="AZ97" s="119">
        <v>1.0460645839596816</v>
      </c>
      <c r="BA97" s="119">
        <v>0.98397875169783289</v>
      </c>
      <c r="BB97" s="119">
        <v>0.9735175469979015</v>
      </c>
      <c r="BC97" s="119">
        <v>1.042734674923536</v>
      </c>
      <c r="BD97" s="119">
        <v>0.94045141590479897</v>
      </c>
      <c r="BE97" s="119">
        <v>0.99626900593385692</v>
      </c>
      <c r="BF97" s="119">
        <v>0.97586411903779502</v>
      </c>
      <c r="BG97" s="119">
        <v>0.93555175967449478</v>
      </c>
      <c r="BH97" s="119">
        <v>0.97801498502227047</v>
      </c>
      <c r="BI97" s="119">
        <v>0.9952275210290783</v>
      </c>
      <c r="BJ97" s="119">
        <v>0.94709594305998679</v>
      </c>
      <c r="BK97" s="119">
        <v>0.9799519103364247</v>
      </c>
      <c r="BL97" s="119">
        <v>0.98124587693531318</v>
      </c>
      <c r="BM97" s="119">
        <v>0.9776669814627188</v>
      </c>
      <c r="BN97" s="119">
        <v>0.98090542371971789</v>
      </c>
      <c r="BO97" s="119">
        <v>0.92508715957023202</v>
      </c>
      <c r="BP97" s="119">
        <v>0.97710099608633538</v>
      </c>
      <c r="BQ97" s="119">
        <v>1.0027291145952331</v>
      </c>
      <c r="BR97" s="119">
        <v>0.98938188453275211</v>
      </c>
      <c r="BS97" s="119">
        <v>0.96697740212598726</v>
      </c>
      <c r="BT97" s="119">
        <v>0.95149960352899188</v>
      </c>
      <c r="BU97" s="119">
        <v>0.94230938052934765</v>
      </c>
      <c r="BV97" s="119">
        <v>0.9587884504188473</v>
      </c>
      <c r="BW97" s="119">
        <v>0.97704980887170756</v>
      </c>
      <c r="BX97" s="119">
        <v>0.96572067763979008</v>
      </c>
      <c r="BY97" s="119">
        <v>0.96756093189796544</v>
      </c>
      <c r="BZ97" s="119">
        <v>0.94131510855316658</v>
      </c>
      <c r="CA97" s="119">
        <v>0.9667569150824763</v>
      </c>
      <c r="CB97" s="119">
        <v>0.91607305757002477</v>
      </c>
      <c r="CC97" s="119">
        <v>0.94264884877402755</v>
      </c>
      <c r="CD97" s="119">
        <v>1.0015880474644552</v>
      </c>
      <c r="CE97" s="119">
        <v>0.9302583837189542</v>
      </c>
      <c r="CF97" s="119">
        <v>0.98632597658518317</v>
      </c>
      <c r="CG97" s="119">
        <v>1.0248991015940208</v>
      </c>
      <c r="CH97" s="119">
        <v>0.99549316741744864</v>
      </c>
      <c r="CI97" s="119">
        <v>1.0435678766027485</v>
      </c>
      <c r="CJ97" s="119">
        <v>0.99770704159598655</v>
      </c>
      <c r="CK97" s="119">
        <v>0.90496884299474201</v>
      </c>
      <c r="CL97" s="119">
        <v>0.95632364830705063</v>
      </c>
      <c r="CM97" s="119">
        <v>0.98956809716255367</v>
      </c>
      <c r="CN97" s="119">
        <v>0.97744458957193725</v>
      </c>
      <c r="CO97" s="119">
        <v>0.91188349032587268</v>
      </c>
      <c r="CP97" s="119">
        <v>0.97158333978863043</v>
      </c>
      <c r="CQ97" s="119">
        <v>0.97899784532324696</v>
      </c>
    </row>
    <row r="98" spans="1:95" x14ac:dyDescent="0.3">
      <c r="A98" s="254"/>
      <c r="B98" s="59" t="s">
        <v>76</v>
      </c>
      <c r="C98" s="119">
        <v>1.0004131932325109</v>
      </c>
      <c r="D98" s="119">
        <v>0.99641113982354967</v>
      </c>
      <c r="E98" s="119">
        <v>0.93262277023845541</v>
      </c>
      <c r="F98" s="119">
        <v>0.952760674858386</v>
      </c>
      <c r="G98" s="119">
        <v>1.0759168414844646</v>
      </c>
      <c r="H98" s="119">
        <v>0.98749583784726191</v>
      </c>
      <c r="I98" s="119">
        <v>1.047880293021356</v>
      </c>
      <c r="J98" s="119">
        <v>1.031145627956779</v>
      </c>
      <c r="K98" s="119">
        <v>1.0516603953498835</v>
      </c>
      <c r="L98" s="119">
        <v>0.94434991214659203</v>
      </c>
      <c r="M98" s="119">
        <v>0.86617286018209783</v>
      </c>
      <c r="N98" s="119">
        <v>0.94613019755779559</v>
      </c>
      <c r="O98" s="119">
        <v>0.95589694115644586</v>
      </c>
      <c r="P98" s="119">
        <v>1.0355319251757851</v>
      </c>
      <c r="Q98" s="119">
        <v>0.86652659112408725</v>
      </c>
      <c r="R98" s="119">
        <v>0.98179992301896124</v>
      </c>
      <c r="S98" s="119">
        <v>0.99856501355517591</v>
      </c>
      <c r="T98" s="119">
        <v>0.96520829824804277</v>
      </c>
      <c r="U98" s="119">
        <v>1.024683457604358</v>
      </c>
      <c r="V98" s="119">
        <v>0.9611615575340906</v>
      </c>
      <c r="W98" s="119">
        <v>0.98203065476509965</v>
      </c>
      <c r="X98" s="119">
        <v>1.0082280453302885</v>
      </c>
      <c r="Y98" s="119">
        <v>1.006497784675418</v>
      </c>
      <c r="Z98" s="119">
        <v>0.95611126653021106</v>
      </c>
      <c r="AA98" s="119">
        <v>1.0004284772507026</v>
      </c>
      <c r="AB98" s="119">
        <v>1.0854163506823595</v>
      </c>
      <c r="AC98" s="119">
        <v>0.93981806018193725</v>
      </c>
      <c r="AD98" s="119">
        <v>0.92350521695298116</v>
      </c>
      <c r="AE98" s="119">
        <v>0.92776368035198176</v>
      </c>
      <c r="AF98" s="119">
        <v>1.1432153407513421</v>
      </c>
      <c r="AG98" s="119">
        <v>1.0643447179890677</v>
      </c>
      <c r="AH98" s="119">
        <v>0.87632818701167092</v>
      </c>
      <c r="AI98" s="119">
        <v>0.85618961446661523</v>
      </c>
      <c r="AJ98" s="119">
        <v>0.87259416240471288</v>
      </c>
      <c r="AK98" s="119">
        <v>0.99121079474368701</v>
      </c>
      <c r="AL98" s="119">
        <v>0.99788403093180056</v>
      </c>
      <c r="AM98" s="119">
        <v>0.78318788472957579</v>
      </c>
      <c r="AN98" s="119">
        <v>1.0262898233074098</v>
      </c>
      <c r="AO98" s="119">
        <v>1.021471545702938</v>
      </c>
      <c r="AP98" s="119">
        <v>0.93496493732055819</v>
      </c>
      <c r="AQ98" s="119">
        <v>1.0355367381141238</v>
      </c>
      <c r="AR98" s="119">
        <v>1.0944253306951695</v>
      </c>
      <c r="AS98" s="119">
        <v>0.93946927331370156</v>
      </c>
      <c r="AT98" s="119">
        <v>0.90092010615080687</v>
      </c>
      <c r="AU98" s="119">
        <v>1.0343605321352944</v>
      </c>
      <c r="AV98" s="119">
        <v>1.0376948653654248</v>
      </c>
      <c r="AW98" s="119">
        <v>0.90750629123878412</v>
      </c>
      <c r="AX98" s="119">
        <v>0.93046624833499025</v>
      </c>
      <c r="AY98" s="119">
        <v>1.0507081274549388</v>
      </c>
      <c r="AZ98" s="119">
        <v>1.067351557424578</v>
      </c>
      <c r="BA98" s="119">
        <v>1.0416598835521724</v>
      </c>
      <c r="BB98" s="119">
        <v>0.9087667357424648</v>
      </c>
      <c r="BC98" s="119">
        <v>1.109793941961507</v>
      </c>
      <c r="BD98" s="119">
        <v>0.98491542754331929</v>
      </c>
      <c r="BE98" s="119">
        <v>0.97722748649070201</v>
      </c>
      <c r="BF98" s="119">
        <v>1.0710711228762586</v>
      </c>
      <c r="BG98" s="119">
        <v>0.93572755491686987</v>
      </c>
      <c r="BH98" s="119">
        <v>0.99390219260491264</v>
      </c>
      <c r="BI98" s="119">
        <v>1.0414589666995357</v>
      </c>
      <c r="BJ98" s="119">
        <v>0.98347217928046904</v>
      </c>
      <c r="BK98" s="119">
        <v>1.0454491465255933</v>
      </c>
      <c r="BL98" s="119">
        <v>1.0772922082891854</v>
      </c>
      <c r="BM98" s="119">
        <v>0.98032272586955149</v>
      </c>
      <c r="BN98" s="119">
        <v>0.98576760867266633</v>
      </c>
      <c r="BO98" s="119">
        <v>0.96486337999435257</v>
      </c>
      <c r="BP98" s="119">
        <v>0.95832798372605055</v>
      </c>
      <c r="BQ98" s="119">
        <v>1.0256745549178721</v>
      </c>
      <c r="BR98" s="119">
        <v>0.90655125907320677</v>
      </c>
      <c r="BS98" s="119">
        <v>0.96332810594883411</v>
      </c>
      <c r="BT98" s="119">
        <v>0.94233372036146734</v>
      </c>
      <c r="BU98" s="119">
        <v>0.91675395595930542</v>
      </c>
      <c r="BV98" s="119">
        <v>1.0041532264829227</v>
      </c>
      <c r="BW98" s="119">
        <v>0.95771932851950103</v>
      </c>
      <c r="BX98" s="119">
        <v>0.99155454187972147</v>
      </c>
      <c r="BY98" s="119">
        <v>0.92901145184407308</v>
      </c>
      <c r="BZ98" s="119">
        <v>0.86944790217917123</v>
      </c>
      <c r="CA98" s="119">
        <v>1.0386981458707716</v>
      </c>
      <c r="CB98" s="119">
        <v>0.93387923522532368</v>
      </c>
      <c r="CC98" s="119">
        <v>0.81862013451372817</v>
      </c>
      <c r="CD98" s="119">
        <v>1.0791549236467146</v>
      </c>
      <c r="CE98" s="119">
        <v>0.87724511039339392</v>
      </c>
      <c r="CF98" s="119">
        <v>1.0075532847164057</v>
      </c>
      <c r="CG98" s="119">
        <v>1.0011105433934326</v>
      </c>
      <c r="CH98" s="119">
        <v>1.0112896086795866</v>
      </c>
      <c r="CI98" s="119">
        <v>1.0715495199281899</v>
      </c>
      <c r="CJ98" s="119">
        <v>1.0724480292274907</v>
      </c>
      <c r="CK98" s="119">
        <v>0.90233956143901584</v>
      </c>
      <c r="CL98" s="119">
        <v>0.95801827468203182</v>
      </c>
      <c r="CM98" s="119">
        <v>1.0178628667560743</v>
      </c>
      <c r="CN98" s="119">
        <v>0.97666958798461534</v>
      </c>
      <c r="CO98" s="119">
        <v>0.77875132734740171</v>
      </c>
      <c r="CP98" s="119">
        <v>1.1243032202654104</v>
      </c>
      <c r="CQ98" s="119">
        <v>1.0317701265529664</v>
      </c>
    </row>
    <row r="99" spans="1:95" x14ac:dyDescent="0.3">
      <c r="A99" s="254"/>
      <c r="B99" s="59" t="s">
        <v>77</v>
      </c>
      <c r="C99" s="119">
        <v>1</v>
      </c>
      <c r="D99" s="119">
        <v>1</v>
      </c>
      <c r="E99" s="119">
        <v>1</v>
      </c>
      <c r="F99" s="119">
        <v>1</v>
      </c>
      <c r="G99" s="119">
        <v>1</v>
      </c>
      <c r="H99" s="119">
        <v>1</v>
      </c>
      <c r="I99" s="119">
        <v>1</v>
      </c>
      <c r="J99" s="119">
        <v>1</v>
      </c>
      <c r="K99" s="119">
        <v>1</v>
      </c>
      <c r="L99" s="119">
        <v>1</v>
      </c>
      <c r="M99" s="119">
        <v>1</v>
      </c>
      <c r="N99" s="119">
        <v>1</v>
      </c>
      <c r="O99" s="119">
        <v>1</v>
      </c>
      <c r="P99" s="119">
        <v>1</v>
      </c>
      <c r="Q99" s="119">
        <v>1</v>
      </c>
      <c r="R99" s="119">
        <v>1</v>
      </c>
      <c r="S99" s="119">
        <v>1</v>
      </c>
      <c r="T99" s="119">
        <v>1</v>
      </c>
      <c r="U99" s="119">
        <v>1</v>
      </c>
      <c r="V99" s="119">
        <v>1</v>
      </c>
      <c r="W99" s="119">
        <v>1</v>
      </c>
      <c r="X99" s="119">
        <v>1</v>
      </c>
      <c r="Y99" s="119">
        <v>1</v>
      </c>
      <c r="Z99" s="119">
        <v>1</v>
      </c>
      <c r="AA99" s="119">
        <v>1</v>
      </c>
      <c r="AB99" s="119">
        <v>1</v>
      </c>
      <c r="AC99" s="119">
        <v>1</v>
      </c>
      <c r="AD99" s="119">
        <v>1</v>
      </c>
      <c r="AE99" s="119">
        <v>1</v>
      </c>
      <c r="AF99" s="119">
        <v>1</v>
      </c>
      <c r="AG99" s="119">
        <v>1</v>
      </c>
      <c r="AH99" s="119">
        <v>1</v>
      </c>
      <c r="AI99" s="119">
        <v>1</v>
      </c>
      <c r="AJ99" s="119">
        <v>1</v>
      </c>
      <c r="AK99" s="119">
        <v>1</v>
      </c>
      <c r="AL99" s="119">
        <v>1</v>
      </c>
      <c r="AM99" s="119">
        <v>1</v>
      </c>
      <c r="AN99" s="119">
        <v>1</v>
      </c>
      <c r="AO99" s="119">
        <v>1</v>
      </c>
      <c r="AP99" s="119">
        <v>1</v>
      </c>
      <c r="AQ99" s="119">
        <v>1</v>
      </c>
      <c r="AR99" s="119">
        <v>1</v>
      </c>
      <c r="AS99" s="119">
        <v>1</v>
      </c>
      <c r="AT99" s="119">
        <v>1</v>
      </c>
      <c r="AU99" s="119">
        <v>1</v>
      </c>
      <c r="AV99" s="119">
        <v>1</v>
      </c>
      <c r="AW99" s="119">
        <v>1</v>
      </c>
      <c r="AX99" s="119">
        <v>1</v>
      </c>
      <c r="AY99" s="119">
        <v>1</v>
      </c>
      <c r="AZ99" s="119">
        <v>1</v>
      </c>
      <c r="BA99" s="119">
        <v>1</v>
      </c>
      <c r="BB99" s="119">
        <v>1</v>
      </c>
      <c r="BC99" s="119">
        <v>1</v>
      </c>
      <c r="BD99" s="119">
        <v>1</v>
      </c>
      <c r="BE99" s="119">
        <v>1</v>
      </c>
      <c r="BF99" s="119">
        <v>1</v>
      </c>
      <c r="BG99" s="119">
        <v>1</v>
      </c>
      <c r="BH99" s="119">
        <v>1</v>
      </c>
      <c r="BI99" s="119">
        <v>1</v>
      </c>
      <c r="BJ99" s="119">
        <v>1</v>
      </c>
      <c r="BK99" s="119">
        <v>1</v>
      </c>
      <c r="BL99" s="119">
        <v>1</v>
      </c>
      <c r="BM99" s="119">
        <v>1</v>
      </c>
      <c r="BN99" s="119">
        <v>1</v>
      </c>
      <c r="BO99" s="119">
        <v>1</v>
      </c>
      <c r="BP99" s="119">
        <v>1</v>
      </c>
      <c r="BQ99" s="119">
        <v>1</v>
      </c>
      <c r="BR99" s="119">
        <v>1</v>
      </c>
      <c r="BS99" s="119">
        <v>1</v>
      </c>
      <c r="BT99" s="119">
        <v>1</v>
      </c>
      <c r="BU99" s="119">
        <v>1</v>
      </c>
      <c r="BV99" s="119">
        <v>1</v>
      </c>
      <c r="BW99" s="119">
        <v>1</v>
      </c>
      <c r="BX99" s="119">
        <v>1</v>
      </c>
      <c r="BY99" s="119">
        <v>1</v>
      </c>
      <c r="BZ99" s="119">
        <v>1</v>
      </c>
      <c r="CA99" s="119">
        <v>1</v>
      </c>
      <c r="CB99" s="119">
        <v>1</v>
      </c>
      <c r="CC99" s="119">
        <v>1</v>
      </c>
      <c r="CD99" s="119">
        <v>1</v>
      </c>
      <c r="CE99" s="119">
        <v>1</v>
      </c>
      <c r="CF99" s="119">
        <v>1</v>
      </c>
      <c r="CG99" s="119">
        <v>1</v>
      </c>
      <c r="CH99" s="119">
        <v>1</v>
      </c>
      <c r="CI99" s="119">
        <v>1</v>
      </c>
      <c r="CJ99" s="119">
        <v>1</v>
      </c>
      <c r="CK99" s="119">
        <v>1</v>
      </c>
      <c r="CL99" s="119">
        <v>1</v>
      </c>
      <c r="CM99" s="119">
        <v>1</v>
      </c>
      <c r="CN99" s="119">
        <v>1</v>
      </c>
      <c r="CO99" s="119">
        <v>1</v>
      </c>
      <c r="CP99" s="119">
        <v>1</v>
      </c>
      <c r="CQ99" s="119">
        <v>1</v>
      </c>
    </row>
    <row r="100" spans="1:95" x14ac:dyDescent="0.3">
      <c r="A100" s="254"/>
      <c r="B100" s="59" t="s">
        <v>78</v>
      </c>
      <c r="C100" s="119">
        <v>0.92829186053801216</v>
      </c>
      <c r="D100" s="119">
        <v>0.96204328264262795</v>
      </c>
      <c r="E100" s="119">
        <v>1.0011185971004664</v>
      </c>
      <c r="F100" s="119">
        <v>0.91036062375560634</v>
      </c>
      <c r="G100" s="119">
        <v>1.1078480693681287</v>
      </c>
      <c r="H100" s="119">
        <v>1.0356235011406987</v>
      </c>
      <c r="I100" s="119">
        <v>1.0181895931358869</v>
      </c>
      <c r="J100" s="119">
        <v>1.0970449960168642</v>
      </c>
      <c r="K100" s="119">
        <v>0.97612861251990501</v>
      </c>
      <c r="L100" s="119">
        <v>0.82701981242335576</v>
      </c>
      <c r="M100" s="119">
        <v>0.83125074952348521</v>
      </c>
      <c r="N100" s="119">
        <v>0.90204157709496979</v>
      </c>
      <c r="O100" s="119">
        <v>0.98543839377811593</v>
      </c>
      <c r="P100" s="119">
        <v>1.0270933992747575</v>
      </c>
      <c r="Q100" s="119">
        <v>0.86405122444347116</v>
      </c>
      <c r="R100" s="119">
        <v>1.0172774066583055</v>
      </c>
      <c r="S100" s="119">
        <v>1.0502773208695431</v>
      </c>
      <c r="T100" s="119">
        <v>1.1003021117866487</v>
      </c>
      <c r="U100" s="119">
        <v>0.98382969970423428</v>
      </c>
      <c r="V100" s="119">
        <v>1.1193485873139863</v>
      </c>
      <c r="W100" s="119">
        <v>0.86140393479184241</v>
      </c>
      <c r="X100" s="119">
        <v>1.0213384238301388</v>
      </c>
      <c r="Y100" s="119">
        <v>1.0008725048159386</v>
      </c>
      <c r="Z100" s="119">
        <v>1.0254796192639004</v>
      </c>
      <c r="AA100" s="119">
        <v>0.91147155757256559</v>
      </c>
      <c r="AB100" s="119">
        <v>0.96416264507787819</v>
      </c>
      <c r="AC100" s="119">
        <v>0.86253350836111919</v>
      </c>
      <c r="AD100" s="119">
        <v>0.91096383122619484</v>
      </c>
      <c r="AE100" s="119">
        <v>1.0878878931348857</v>
      </c>
      <c r="AF100" s="119">
        <v>1.05689365394692</v>
      </c>
      <c r="AG100" s="119">
        <v>1.0121646819474166</v>
      </c>
      <c r="AH100" s="119">
        <v>0.84054904020906895</v>
      </c>
      <c r="AI100" s="119">
        <v>0.99982789279395645</v>
      </c>
      <c r="AJ100" s="119">
        <v>0.87468257869122668</v>
      </c>
      <c r="AK100" s="119">
        <v>0.91443521081930412</v>
      </c>
      <c r="AL100" s="119">
        <v>1.0980272926227082</v>
      </c>
      <c r="AM100" s="119">
        <v>0.83973085176124462</v>
      </c>
      <c r="AN100" s="119">
        <v>1.0494350341834735</v>
      </c>
      <c r="AO100" s="119">
        <v>1.0310089774442639</v>
      </c>
      <c r="AP100" s="119">
        <v>0.97221957283911586</v>
      </c>
      <c r="AQ100" s="119">
        <v>1.0725007367199595</v>
      </c>
      <c r="AR100" s="119">
        <v>0.99750955283368115</v>
      </c>
      <c r="AS100" s="119">
        <v>1.0685826297536785</v>
      </c>
      <c r="AT100" s="119">
        <v>0.83938562769666747</v>
      </c>
      <c r="AU100" s="119">
        <v>0.99189289868794306</v>
      </c>
      <c r="AV100" s="119">
        <v>0.9213895507177482</v>
      </c>
      <c r="AW100" s="119">
        <v>1.0023027092953545</v>
      </c>
      <c r="AX100" s="119">
        <v>0.9453014494643841</v>
      </c>
      <c r="AY100" s="119">
        <v>0.9162200336164632</v>
      </c>
      <c r="AZ100" s="119">
        <v>1.0079833142959866</v>
      </c>
      <c r="BA100" s="119">
        <v>1.0205128033970587</v>
      </c>
      <c r="BB100" s="119">
        <v>0.94134032917612454</v>
      </c>
      <c r="BC100" s="119">
        <v>1.0424878501908015</v>
      </c>
      <c r="BD100" s="119">
        <v>0.84351574034009658</v>
      </c>
      <c r="BE100" s="119">
        <v>0.95046309245553628</v>
      </c>
      <c r="BF100" s="119">
        <v>0.97941251071549329</v>
      </c>
      <c r="BG100" s="119">
        <v>0.86892651206918459</v>
      </c>
      <c r="BH100" s="119">
        <v>0.87806760352358149</v>
      </c>
      <c r="BI100" s="119">
        <v>1.0733402903588825</v>
      </c>
      <c r="BJ100" s="119">
        <v>0.99839419505157145</v>
      </c>
      <c r="BK100" s="119">
        <v>0.95376404592321917</v>
      </c>
      <c r="BL100" s="119">
        <v>1.0349715867318046</v>
      </c>
      <c r="BM100" s="119">
        <v>0.9465378577796012</v>
      </c>
      <c r="BN100" s="119">
        <v>1.023500802481442</v>
      </c>
      <c r="BO100" s="119">
        <v>0.80420537476488763</v>
      </c>
      <c r="BP100" s="119">
        <v>0.95019187031332841</v>
      </c>
      <c r="BQ100" s="119">
        <v>1.0229469584323823</v>
      </c>
      <c r="BR100" s="119">
        <v>1.0862052680703389</v>
      </c>
      <c r="BS100" s="119">
        <v>0.96423645653948376</v>
      </c>
      <c r="BT100" s="119">
        <v>0.9361640879887515</v>
      </c>
      <c r="BU100" s="119">
        <v>0.79787312516150821</v>
      </c>
      <c r="BV100" s="119">
        <v>0.83934569697825856</v>
      </c>
      <c r="BW100" s="119">
        <v>1.0292413401319296</v>
      </c>
      <c r="BX100" s="119">
        <v>0.85028660145808799</v>
      </c>
      <c r="BY100" s="119">
        <v>0.97104029105336687</v>
      </c>
      <c r="BZ100" s="119">
        <v>0.86017240428191755</v>
      </c>
      <c r="CA100" s="119">
        <v>0.99485468471362126</v>
      </c>
      <c r="CB100" s="119">
        <v>0.75565455631603062</v>
      </c>
      <c r="CC100" s="119">
        <v>0.87195233688674745</v>
      </c>
      <c r="CD100" s="119">
        <v>1.0218948523254296</v>
      </c>
      <c r="CE100" s="119">
        <v>0.86383252308220759</v>
      </c>
      <c r="CF100" s="119">
        <v>1.0107505959260734</v>
      </c>
      <c r="CG100" s="119">
        <v>1.0298092938317303</v>
      </c>
      <c r="CH100" s="119">
        <v>1.0759201120878739</v>
      </c>
      <c r="CI100" s="119">
        <v>1.0912334582211147</v>
      </c>
      <c r="CJ100" s="119">
        <v>1.0875865342866331</v>
      </c>
      <c r="CK100" s="119">
        <v>0.82075244774313905</v>
      </c>
      <c r="CL100" s="119">
        <v>0.9052230959042098</v>
      </c>
      <c r="CM100" s="119">
        <v>0.88627689595131121</v>
      </c>
      <c r="CN100" s="119">
        <v>0.94045008555591436</v>
      </c>
      <c r="CO100" s="119">
        <v>0.78904071141820031</v>
      </c>
      <c r="CP100" s="119">
        <v>0.94885095410859588</v>
      </c>
      <c r="CQ100" s="119">
        <v>0.9528486202552563</v>
      </c>
    </row>
    <row r="101" spans="1:95" x14ac:dyDescent="0.3">
      <c r="A101" s="254"/>
      <c r="B101" s="59" t="s">
        <v>96</v>
      </c>
      <c r="C101" s="119">
        <v>1.0164646259981978</v>
      </c>
      <c r="D101" s="119">
        <v>0.99448511499675063</v>
      </c>
      <c r="E101" s="119">
        <v>1.0070237855192656</v>
      </c>
      <c r="F101" s="119">
        <v>0.96856893138840849</v>
      </c>
      <c r="G101" s="119">
        <v>1.0032653233083444</v>
      </c>
      <c r="H101" s="119">
        <v>0.98762144032400567</v>
      </c>
      <c r="I101" s="119">
        <v>0.99685633285388409</v>
      </c>
      <c r="J101" s="119">
        <v>1.0350035463249596</v>
      </c>
      <c r="K101" s="119">
        <v>1.0077422256972695</v>
      </c>
      <c r="L101" s="119">
        <v>0.98308807760038319</v>
      </c>
      <c r="M101" s="119">
        <v>1.0200225893315917</v>
      </c>
      <c r="N101" s="119">
        <v>0.99711076467370585</v>
      </c>
      <c r="O101" s="119">
        <v>0.99601283915926264</v>
      </c>
      <c r="P101" s="119">
        <v>1.0172718616755148</v>
      </c>
      <c r="Q101" s="119">
        <v>1.0441586443812569</v>
      </c>
      <c r="R101" s="119">
        <v>1.0035827526807923</v>
      </c>
      <c r="S101" s="119">
        <v>1.0136488165836817</v>
      </c>
      <c r="T101" s="119">
        <v>1.0337045473274871</v>
      </c>
      <c r="U101" s="119">
        <v>1.0086876865724543</v>
      </c>
      <c r="V101" s="119">
        <v>1.0304649863759108</v>
      </c>
      <c r="W101" s="119">
        <v>0.98563030760789405</v>
      </c>
      <c r="X101" s="119">
        <v>0.99848752751100589</v>
      </c>
      <c r="Y101" s="119">
        <v>1.0086301826431747</v>
      </c>
      <c r="Z101" s="119">
        <v>1.0188982758042453</v>
      </c>
      <c r="AA101" s="119">
        <v>1.0200590841708097</v>
      </c>
      <c r="AB101" s="119">
        <v>1.0247773316239017</v>
      </c>
      <c r="AC101" s="119">
        <v>0.9795534899232281</v>
      </c>
      <c r="AD101" s="119">
        <v>0.97796028735523588</v>
      </c>
      <c r="AE101" s="119">
        <v>1.0185480081907661</v>
      </c>
      <c r="AF101" s="119">
        <v>1.0202953639617387</v>
      </c>
      <c r="AG101" s="119">
        <v>1.0080895494950524</v>
      </c>
      <c r="AH101" s="119">
        <v>0.98369103441524153</v>
      </c>
      <c r="AI101" s="119">
        <v>1.0130945456884386</v>
      </c>
      <c r="AJ101" s="119">
        <v>1.0069150802450062</v>
      </c>
      <c r="AK101" s="119">
        <v>1.0006347572708749</v>
      </c>
      <c r="AL101" s="119">
        <v>0.99839633859597343</v>
      </c>
      <c r="AM101" s="119">
        <v>0.99377221632538693</v>
      </c>
      <c r="AN101" s="119">
        <v>1.0225026068686685</v>
      </c>
      <c r="AO101" s="119">
        <v>1.0021288101717574</v>
      </c>
      <c r="AP101" s="119">
        <v>0.99873775947299082</v>
      </c>
      <c r="AQ101" s="119">
        <v>1.0274176759030136</v>
      </c>
      <c r="AR101" s="119">
        <v>0.99571113624266183</v>
      </c>
      <c r="AS101" s="119">
        <v>1.0223035352495939</v>
      </c>
      <c r="AT101" s="119">
        <v>0.97652584308412471</v>
      </c>
      <c r="AU101" s="119">
        <v>1.0005228896656999</v>
      </c>
      <c r="AV101" s="119">
        <v>0.99328966247646089</v>
      </c>
      <c r="AW101" s="119">
        <v>1.0145180174734423</v>
      </c>
      <c r="AX101" s="119">
        <v>1.0112032384691356</v>
      </c>
      <c r="AY101" s="119">
        <v>1.0064988500424858</v>
      </c>
      <c r="AZ101" s="119">
        <v>1.0383183520256274</v>
      </c>
      <c r="BA101" s="119">
        <v>1.0073254261975784</v>
      </c>
      <c r="BB101" s="119">
        <v>1.0002322246324609</v>
      </c>
      <c r="BC101" s="119">
        <v>1.0139064702953466</v>
      </c>
      <c r="BD101" s="119">
        <v>1.0039820481796373</v>
      </c>
      <c r="BE101" s="119">
        <v>1.002563063161733</v>
      </c>
      <c r="BF101" s="119">
        <v>0.99961775204675074</v>
      </c>
      <c r="BG101" s="119">
        <v>0.99752025704175262</v>
      </c>
      <c r="BH101" s="119">
        <v>1.0153307599787715</v>
      </c>
      <c r="BI101" s="119">
        <v>1.0321538859510464</v>
      </c>
      <c r="BJ101" s="119">
        <v>0.99680594058086835</v>
      </c>
      <c r="BK101" s="119">
        <v>1.0151858024437175</v>
      </c>
      <c r="BL101" s="119">
        <v>1.0013448359994643</v>
      </c>
      <c r="BM101" s="119">
        <v>1.0185183925369057</v>
      </c>
      <c r="BN101" s="119">
        <v>1.0027032273658951</v>
      </c>
      <c r="BO101" s="119">
        <v>0.99002426478418237</v>
      </c>
      <c r="BP101" s="119">
        <v>0.99052262557749748</v>
      </c>
      <c r="BQ101" s="119">
        <v>1.0373920215845984</v>
      </c>
      <c r="BR101" s="119">
        <v>0.99972663551857366</v>
      </c>
      <c r="BS101" s="119">
        <v>0.9889519477441131</v>
      </c>
      <c r="BT101" s="119">
        <v>1.011421437408593</v>
      </c>
      <c r="BU101" s="119">
        <v>0.98589037069137397</v>
      </c>
      <c r="BV101" s="119">
        <v>0.9969955828581899</v>
      </c>
      <c r="BW101" s="119">
        <v>1.020562391399199</v>
      </c>
      <c r="BX101" s="119">
        <v>1.0077369339681268</v>
      </c>
      <c r="BY101" s="119">
        <v>1.0135402518406584</v>
      </c>
      <c r="BZ101" s="119">
        <v>0.99501503028408833</v>
      </c>
      <c r="CA101" s="119">
        <v>1.0061713270797021</v>
      </c>
      <c r="CB101" s="119">
        <v>0.97246027966697457</v>
      </c>
      <c r="CC101" s="119">
        <v>1.0029066184686775</v>
      </c>
      <c r="CD101" s="119">
        <v>1.0111606426716608</v>
      </c>
      <c r="CE101" s="119">
        <v>0.97948117637740195</v>
      </c>
      <c r="CF101" s="119">
        <v>1.0163118843171495</v>
      </c>
      <c r="CG101" s="119">
        <v>1.0139653315350938</v>
      </c>
      <c r="CH101" s="119">
        <v>1.0146915394101703</v>
      </c>
      <c r="CI101" s="119">
        <v>1.0158891102201562</v>
      </c>
      <c r="CJ101" s="119">
        <v>1.0122882840146878</v>
      </c>
      <c r="CK101" s="119">
        <v>0.96695970094533856</v>
      </c>
      <c r="CL101" s="119">
        <v>0.98192518659403827</v>
      </c>
      <c r="CM101" s="119">
        <v>1.0224038638886215</v>
      </c>
      <c r="CN101" s="119">
        <v>1.0074366850814251</v>
      </c>
      <c r="CO101" s="119">
        <v>0.97941811862041106</v>
      </c>
      <c r="CP101" s="119">
        <v>1.0277901715198137</v>
      </c>
      <c r="CQ101" s="119">
        <v>1.0163057097549522</v>
      </c>
    </row>
    <row r="102" spans="1:95" x14ac:dyDescent="0.3">
      <c r="A102" s="254"/>
      <c r="B102" s="59" t="s">
        <v>80</v>
      </c>
      <c r="C102" s="119">
        <v>1</v>
      </c>
      <c r="D102" s="119">
        <v>1</v>
      </c>
      <c r="E102" s="119">
        <v>1</v>
      </c>
      <c r="F102" s="119">
        <v>1</v>
      </c>
      <c r="G102" s="119">
        <v>1</v>
      </c>
      <c r="H102" s="119">
        <v>1</v>
      </c>
      <c r="I102" s="119">
        <v>1</v>
      </c>
      <c r="J102" s="119">
        <v>1</v>
      </c>
      <c r="K102" s="119">
        <v>1</v>
      </c>
      <c r="L102" s="119">
        <v>1</v>
      </c>
      <c r="M102" s="119">
        <v>1</v>
      </c>
      <c r="N102" s="119">
        <v>1</v>
      </c>
      <c r="O102" s="119">
        <v>1</v>
      </c>
      <c r="P102" s="119">
        <v>1</v>
      </c>
      <c r="Q102" s="119">
        <v>1</v>
      </c>
      <c r="R102" s="119">
        <v>1</v>
      </c>
      <c r="S102" s="119">
        <v>1</v>
      </c>
      <c r="T102" s="119">
        <v>1</v>
      </c>
      <c r="U102" s="119">
        <v>1</v>
      </c>
      <c r="V102" s="119">
        <v>1</v>
      </c>
      <c r="W102" s="119">
        <v>1</v>
      </c>
      <c r="X102" s="119">
        <v>1</v>
      </c>
      <c r="Y102" s="119">
        <v>1</v>
      </c>
      <c r="Z102" s="119">
        <v>1</v>
      </c>
      <c r="AA102" s="119">
        <v>1</v>
      </c>
      <c r="AB102" s="119">
        <v>1</v>
      </c>
      <c r="AC102" s="119">
        <v>1</v>
      </c>
      <c r="AD102" s="119">
        <v>1</v>
      </c>
      <c r="AE102" s="119">
        <v>1</v>
      </c>
      <c r="AF102" s="119">
        <v>1</v>
      </c>
      <c r="AG102" s="119">
        <v>1</v>
      </c>
      <c r="AH102" s="119">
        <v>1</v>
      </c>
      <c r="AI102" s="119">
        <v>1</v>
      </c>
      <c r="AJ102" s="119">
        <v>1</v>
      </c>
      <c r="AK102" s="119">
        <v>1</v>
      </c>
      <c r="AL102" s="119">
        <v>1</v>
      </c>
      <c r="AM102" s="119">
        <v>1</v>
      </c>
      <c r="AN102" s="119">
        <v>1</v>
      </c>
      <c r="AO102" s="119">
        <v>1</v>
      </c>
      <c r="AP102" s="119">
        <v>1</v>
      </c>
      <c r="AQ102" s="119">
        <v>1</v>
      </c>
      <c r="AR102" s="119">
        <v>1</v>
      </c>
      <c r="AS102" s="119">
        <v>1</v>
      </c>
      <c r="AT102" s="119">
        <v>1</v>
      </c>
      <c r="AU102" s="119">
        <v>1</v>
      </c>
      <c r="AV102" s="119">
        <v>1</v>
      </c>
      <c r="AW102" s="119">
        <v>1</v>
      </c>
      <c r="AX102" s="119">
        <v>1</v>
      </c>
      <c r="AY102" s="119">
        <v>1</v>
      </c>
      <c r="AZ102" s="119">
        <v>1</v>
      </c>
      <c r="BA102" s="119">
        <v>1</v>
      </c>
      <c r="BB102" s="119">
        <v>1</v>
      </c>
      <c r="BC102" s="119">
        <v>1</v>
      </c>
      <c r="BD102" s="119">
        <v>1</v>
      </c>
      <c r="BE102" s="119">
        <v>1</v>
      </c>
      <c r="BF102" s="119">
        <v>1</v>
      </c>
      <c r="BG102" s="119">
        <v>1</v>
      </c>
      <c r="BH102" s="119">
        <v>1</v>
      </c>
      <c r="BI102" s="119">
        <v>1</v>
      </c>
      <c r="BJ102" s="119">
        <v>1</v>
      </c>
      <c r="BK102" s="119">
        <v>1</v>
      </c>
      <c r="BL102" s="119">
        <v>1</v>
      </c>
      <c r="BM102" s="119">
        <v>1</v>
      </c>
      <c r="BN102" s="119">
        <v>1</v>
      </c>
      <c r="BO102" s="119">
        <v>1</v>
      </c>
      <c r="BP102" s="119">
        <v>1</v>
      </c>
      <c r="BQ102" s="119">
        <v>1</v>
      </c>
      <c r="BR102" s="119">
        <v>1</v>
      </c>
      <c r="BS102" s="119">
        <v>1</v>
      </c>
      <c r="BT102" s="119">
        <v>1</v>
      </c>
      <c r="BU102" s="119">
        <v>1</v>
      </c>
      <c r="BV102" s="119">
        <v>1</v>
      </c>
      <c r="BW102" s="119">
        <v>1</v>
      </c>
      <c r="BX102" s="119">
        <v>1</v>
      </c>
      <c r="BY102" s="119">
        <v>1</v>
      </c>
      <c r="BZ102" s="119">
        <v>1</v>
      </c>
      <c r="CA102" s="119">
        <v>1</v>
      </c>
      <c r="CB102" s="119">
        <v>1</v>
      </c>
      <c r="CC102" s="119">
        <v>1</v>
      </c>
      <c r="CD102" s="119">
        <v>1</v>
      </c>
      <c r="CE102" s="119">
        <v>1</v>
      </c>
      <c r="CF102" s="119">
        <v>1</v>
      </c>
      <c r="CG102" s="119">
        <v>1</v>
      </c>
      <c r="CH102" s="119">
        <v>1</v>
      </c>
      <c r="CI102" s="119">
        <v>1</v>
      </c>
      <c r="CJ102" s="119">
        <v>1</v>
      </c>
      <c r="CK102" s="119">
        <v>1</v>
      </c>
      <c r="CL102" s="119">
        <v>1</v>
      </c>
      <c r="CM102" s="119">
        <v>1</v>
      </c>
      <c r="CN102" s="119">
        <v>1</v>
      </c>
      <c r="CO102" s="119">
        <v>1</v>
      </c>
      <c r="CP102" s="119">
        <v>1</v>
      </c>
      <c r="CQ102" s="119">
        <v>1</v>
      </c>
    </row>
    <row r="103" spans="1:95" x14ac:dyDescent="0.3">
      <c r="A103" s="254"/>
      <c r="B103" s="59" t="s">
        <v>81</v>
      </c>
      <c r="C103" s="119">
        <v>1</v>
      </c>
      <c r="D103" s="119">
        <v>1</v>
      </c>
      <c r="E103" s="119">
        <v>1</v>
      </c>
      <c r="F103" s="119">
        <v>1</v>
      </c>
      <c r="G103" s="119">
        <v>1</v>
      </c>
      <c r="H103" s="119">
        <v>1</v>
      </c>
      <c r="I103" s="119">
        <v>1</v>
      </c>
      <c r="J103" s="119">
        <v>1</v>
      </c>
      <c r="K103" s="119">
        <v>1</v>
      </c>
      <c r="L103" s="119">
        <v>1</v>
      </c>
      <c r="M103" s="119">
        <v>1</v>
      </c>
      <c r="N103" s="119">
        <v>1</v>
      </c>
      <c r="O103" s="119">
        <v>1</v>
      </c>
      <c r="P103" s="119">
        <v>1</v>
      </c>
      <c r="Q103" s="119">
        <v>1</v>
      </c>
      <c r="R103" s="119">
        <v>1</v>
      </c>
      <c r="S103" s="119">
        <v>1</v>
      </c>
      <c r="T103" s="119">
        <v>1</v>
      </c>
      <c r="U103" s="119">
        <v>1</v>
      </c>
      <c r="V103" s="119">
        <v>1</v>
      </c>
      <c r="W103" s="119">
        <v>1</v>
      </c>
      <c r="X103" s="119">
        <v>1</v>
      </c>
      <c r="Y103" s="119">
        <v>1</v>
      </c>
      <c r="Z103" s="119">
        <v>1</v>
      </c>
      <c r="AA103" s="119">
        <v>1</v>
      </c>
      <c r="AB103" s="119">
        <v>1</v>
      </c>
      <c r="AC103" s="119">
        <v>1</v>
      </c>
      <c r="AD103" s="119">
        <v>1</v>
      </c>
      <c r="AE103" s="119">
        <v>1</v>
      </c>
      <c r="AF103" s="119">
        <v>1</v>
      </c>
      <c r="AG103" s="119">
        <v>1</v>
      </c>
      <c r="AH103" s="119">
        <v>1</v>
      </c>
      <c r="AI103" s="119">
        <v>1</v>
      </c>
      <c r="AJ103" s="119">
        <v>1</v>
      </c>
      <c r="AK103" s="119">
        <v>1</v>
      </c>
      <c r="AL103" s="119">
        <v>1</v>
      </c>
      <c r="AM103" s="119">
        <v>1</v>
      </c>
      <c r="AN103" s="119">
        <v>1</v>
      </c>
      <c r="AO103" s="119">
        <v>1</v>
      </c>
      <c r="AP103" s="119">
        <v>1</v>
      </c>
      <c r="AQ103" s="119">
        <v>1</v>
      </c>
      <c r="AR103" s="119">
        <v>1</v>
      </c>
      <c r="AS103" s="119">
        <v>1</v>
      </c>
      <c r="AT103" s="119">
        <v>1</v>
      </c>
      <c r="AU103" s="119">
        <v>1</v>
      </c>
      <c r="AV103" s="119">
        <v>1</v>
      </c>
      <c r="AW103" s="119">
        <v>1</v>
      </c>
      <c r="AX103" s="119">
        <v>1</v>
      </c>
      <c r="AY103" s="119">
        <v>1</v>
      </c>
      <c r="AZ103" s="119">
        <v>1</v>
      </c>
      <c r="BA103" s="119">
        <v>1</v>
      </c>
      <c r="BB103" s="119">
        <v>1</v>
      </c>
      <c r="BC103" s="119">
        <v>1</v>
      </c>
      <c r="BD103" s="119">
        <v>1</v>
      </c>
      <c r="BE103" s="119">
        <v>1</v>
      </c>
      <c r="BF103" s="119">
        <v>1</v>
      </c>
      <c r="BG103" s="119">
        <v>1</v>
      </c>
      <c r="BH103" s="119">
        <v>1</v>
      </c>
      <c r="BI103" s="119">
        <v>1</v>
      </c>
      <c r="BJ103" s="119">
        <v>1</v>
      </c>
      <c r="BK103" s="119">
        <v>1</v>
      </c>
      <c r="BL103" s="119">
        <v>1</v>
      </c>
      <c r="BM103" s="119">
        <v>1</v>
      </c>
      <c r="BN103" s="119">
        <v>1</v>
      </c>
      <c r="BO103" s="119">
        <v>1</v>
      </c>
      <c r="BP103" s="119">
        <v>1</v>
      </c>
      <c r="BQ103" s="119">
        <v>1</v>
      </c>
      <c r="BR103" s="119">
        <v>1</v>
      </c>
      <c r="BS103" s="119">
        <v>1</v>
      </c>
      <c r="BT103" s="119">
        <v>1</v>
      </c>
      <c r="BU103" s="119">
        <v>1</v>
      </c>
      <c r="BV103" s="119">
        <v>1</v>
      </c>
      <c r="BW103" s="119">
        <v>1</v>
      </c>
      <c r="BX103" s="119">
        <v>1</v>
      </c>
      <c r="BY103" s="119">
        <v>1</v>
      </c>
      <c r="BZ103" s="119">
        <v>1</v>
      </c>
      <c r="CA103" s="119">
        <v>1</v>
      </c>
      <c r="CB103" s="119">
        <v>1</v>
      </c>
      <c r="CC103" s="119">
        <v>1</v>
      </c>
      <c r="CD103" s="119">
        <v>1</v>
      </c>
      <c r="CE103" s="119">
        <v>1</v>
      </c>
      <c r="CF103" s="119">
        <v>1</v>
      </c>
      <c r="CG103" s="119">
        <v>1</v>
      </c>
      <c r="CH103" s="119">
        <v>1</v>
      </c>
      <c r="CI103" s="119">
        <v>1</v>
      </c>
      <c r="CJ103" s="119">
        <v>1</v>
      </c>
      <c r="CK103" s="119">
        <v>1</v>
      </c>
      <c r="CL103" s="119">
        <v>1</v>
      </c>
      <c r="CM103" s="119">
        <v>1</v>
      </c>
      <c r="CN103" s="119">
        <v>1</v>
      </c>
      <c r="CO103" s="119">
        <v>1</v>
      </c>
      <c r="CP103" s="119">
        <v>1</v>
      </c>
      <c r="CQ103" s="119">
        <v>1</v>
      </c>
    </row>
    <row r="104" spans="1:95" x14ac:dyDescent="0.3">
      <c r="A104" s="254"/>
      <c r="B104" s="59" t="s">
        <v>82</v>
      </c>
      <c r="C104" s="119">
        <v>1.060348643754202</v>
      </c>
      <c r="D104" s="119">
        <v>0.99382303811236783</v>
      </c>
      <c r="E104" s="119">
        <v>1.0430521684262131</v>
      </c>
      <c r="F104" s="119">
        <v>0.97162032995828673</v>
      </c>
      <c r="G104" s="119">
        <v>0.96122308366764619</v>
      </c>
      <c r="H104" s="119">
        <v>1.0106198153461567</v>
      </c>
      <c r="I104" s="119">
        <v>0.9870436779649322</v>
      </c>
      <c r="J104" s="119">
        <v>1.0078220988514575</v>
      </c>
      <c r="K104" s="119">
        <v>0.93286268004979311</v>
      </c>
      <c r="L104" s="119">
        <v>0.96543592546526213</v>
      </c>
      <c r="M104" s="119">
        <v>0.99469457778699277</v>
      </c>
      <c r="N104" s="119">
        <v>1.0147908399783825</v>
      </c>
      <c r="O104" s="119">
        <v>1.0597460646349597</v>
      </c>
      <c r="P104" s="119">
        <v>1.0145796305999264</v>
      </c>
      <c r="Q104" s="119">
        <v>0.99026635946163177</v>
      </c>
      <c r="R104" s="119">
        <v>1.0261488650527866</v>
      </c>
      <c r="S104" s="119">
        <v>1.0749067135553874</v>
      </c>
      <c r="T104" s="119">
        <v>0.99642279687003832</v>
      </c>
      <c r="U104" s="119">
        <v>0.99987031710937024</v>
      </c>
      <c r="V104" s="119">
        <v>1.0137460387360102</v>
      </c>
      <c r="W104" s="119">
        <v>1.011310043514849</v>
      </c>
      <c r="X104" s="119">
        <v>1.0252249523846397</v>
      </c>
      <c r="Y104" s="119">
        <v>1.00595264233592</v>
      </c>
      <c r="Z104" s="119">
        <v>1.0441770406713422</v>
      </c>
      <c r="AA104" s="119">
        <v>1.0629524564601049</v>
      </c>
      <c r="AB104" s="119">
        <v>0.97273101915903859</v>
      </c>
      <c r="AC104" s="119">
        <v>1.0390708537232978</v>
      </c>
      <c r="AD104" s="119">
        <v>1.0775271317414197</v>
      </c>
      <c r="AE104" s="119">
        <v>1.0902516842188741</v>
      </c>
      <c r="AF104" s="119">
        <v>1.0129801299438679</v>
      </c>
      <c r="AG104" s="119">
        <v>0.98973957619093145</v>
      </c>
      <c r="AH104" s="119">
        <v>1.0519732418481351</v>
      </c>
      <c r="AI104" s="119">
        <v>1.0133358610936869</v>
      </c>
      <c r="AJ104" s="119">
        <v>1.0744327577203669</v>
      </c>
      <c r="AK104" s="119">
        <v>1.0792812484605192</v>
      </c>
      <c r="AL104" s="119">
        <v>1.054985491800206</v>
      </c>
      <c r="AM104" s="119">
        <v>1.10305445774819</v>
      </c>
      <c r="AN104" s="119">
        <v>1.047810373026151</v>
      </c>
      <c r="AO104" s="119">
        <v>1.0129183392988266</v>
      </c>
      <c r="AP104" s="119">
        <v>1.0320739634549092</v>
      </c>
      <c r="AQ104" s="119">
        <v>1.063372892122334</v>
      </c>
      <c r="AR104" s="119">
        <v>1.017969573189992</v>
      </c>
      <c r="AS104" s="119">
        <v>1.0132101457919613</v>
      </c>
      <c r="AT104" s="119">
        <v>1.1151632381494296</v>
      </c>
      <c r="AU104" s="119">
        <v>0.97418749485235889</v>
      </c>
      <c r="AV104" s="119">
        <v>1.0539281227371062</v>
      </c>
      <c r="AW104" s="119">
        <v>1.0886922503723537</v>
      </c>
      <c r="AX104" s="119">
        <v>1.0674771045522491</v>
      </c>
      <c r="AY104" s="119">
        <v>1.039559229204928</v>
      </c>
      <c r="AZ104" s="119">
        <v>0.94556243602691947</v>
      </c>
      <c r="BA104" s="119">
        <v>1.0348443301296044</v>
      </c>
      <c r="BB104" s="119">
        <v>1.0871407800947053</v>
      </c>
      <c r="BC104" s="119">
        <v>1.0576895253806713</v>
      </c>
      <c r="BD104" s="119">
        <v>1.0085951271215623</v>
      </c>
      <c r="BE104" s="119">
        <v>1.0247903945759438</v>
      </c>
      <c r="BF104" s="119">
        <v>1.0235889484685829</v>
      </c>
      <c r="BG104" s="119">
        <v>1.0154862507949867</v>
      </c>
      <c r="BH104" s="119">
        <v>1.0482362650615444</v>
      </c>
      <c r="BI104" s="119">
        <v>0.96824938503428759</v>
      </c>
      <c r="BJ104" s="119">
        <v>1.0775088174246092</v>
      </c>
      <c r="BK104" s="119">
        <v>1.0137541207066632</v>
      </c>
      <c r="BL104" s="119">
        <v>1.0603321354310467</v>
      </c>
      <c r="BM104" s="119">
        <v>1.085290387702418</v>
      </c>
      <c r="BN104" s="119">
        <v>1.019218017610239</v>
      </c>
      <c r="BO104" s="119">
        <v>1.0076674479666463</v>
      </c>
      <c r="BP104" s="119">
        <v>1.0984509343738769</v>
      </c>
      <c r="BQ104" s="119">
        <v>1.031317646498646</v>
      </c>
      <c r="BR104" s="119">
        <v>1.0828488088133434</v>
      </c>
      <c r="BS104" s="119">
        <v>1.0547059300247204</v>
      </c>
      <c r="BT104" s="119">
        <v>1.0191813773715692</v>
      </c>
      <c r="BU104" s="119">
        <v>1.0021177786882784</v>
      </c>
      <c r="BV104" s="119">
        <v>1.0929140939351589</v>
      </c>
      <c r="BW104" s="119">
        <v>1.06085804617294</v>
      </c>
      <c r="BX104" s="119">
        <v>1.0102302427560963</v>
      </c>
      <c r="BY104" s="119">
        <v>1.0602481732047311</v>
      </c>
      <c r="BZ104" s="119">
        <v>1.1114980014803366</v>
      </c>
      <c r="CA104" s="119">
        <v>1.0807250002953197</v>
      </c>
      <c r="CB104" s="119">
        <v>1.0712809241316774</v>
      </c>
      <c r="CC104" s="119">
        <v>1.0279929075216803</v>
      </c>
      <c r="CD104" s="119">
        <v>1.0169450584337802</v>
      </c>
      <c r="CE104" s="119">
        <v>1.1062356471426351</v>
      </c>
      <c r="CF104" s="119">
        <v>1.0400230539180058</v>
      </c>
      <c r="CG104" s="119">
        <v>1.0440397065189821</v>
      </c>
      <c r="CH104" s="119">
        <v>1.0979596373880069</v>
      </c>
      <c r="CI104" s="119">
        <v>0.98702292713267026</v>
      </c>
      <c r="CJ104" s="119">
        <v>1.0190870848012359</v>
      </c>
      <c r="CK104" s="119">
        <v>1.0663863919501086</v>
      </c>
      <c r="CL104" s="119">
        <v>1.066745973037259</v>
      </c>
      <c r="CM104" s="119">
        <v>0.96558965359443583</v>
      </c>
      <c r="CN104" s="119">
        <v>1.0621592139261125</v>
      </c>
      <c r="CO104" s="119">
        <v>1.1279740416913435</v>
      </c>
      <c r="CP104" s="119">
        <v>1.0535564973578766</v>
      </c>
      <c r="CQ104" s="119">
        <v>1.0420539731371228</v>
      </c>
    </row>
    <row r="105" spans="1:95" x14ac:dyDescent="0.3">
      <c r="A105" s="254"/>
      <c r="B105" s="59" t="s">
        <v>83</v>
      </c>
      <c r="C105" s="119">
        <v>1</v>
      </c>
      <c r="D105" s="119">
        <v>1</v>
      </c>
      <c r="E105" s="119">
        <v>1</v>
      </c>
      <c r="F105" s="119">
        <v>1</v>
      </c>
      <c r="G105" s="119">
        <v>1</v>
      </c>
      <c r="H105" s="119">
        <v>1</v>
      </c>
      <c r="I105" s="119">
        <v>1</v>
      </c>
      <c r="J105" s="119">
        <v>1</v>
      </c>
      <c r="K105" s="119">
        <v>1</v>
      </c>
      <c r="L105" s="119">
        <v>1</v>
      </c>
      <c r="M105" s="119">
        <v>1</v>
      </c>
      <c r="N105" s="119">
        <v>1</v>
      </c>
      <c r="O105" s="119">
        <v>1</v>
      </c>
      <c r="P105" s="119">
        <v>1</v>
      </c>
      <c r="Q105" s="119">
        <v>1</v>
      </c>
      <c r="R105" s="119">
        <v>1</v>
      </c>
      <c r="S105" s="119">
        <v>1</v>
      </c>
      <c r="T105" s="119">
        <v>1</v>
      </c>
      <c r="U105" s="119">
        <v>1</v>
      </c>
      <c r="V105" s="119">
        <v>1</v>
      </c>
      <c r="W105" s="119">
        <v>1</v>
      </c>
      <c r="X105" s="119">
        <v>1</v>
      </c>
      <c r="Y105" s="119">
        <v>1</v>
      </c>
      <c r="Z105" s="119">
        <v>1</v>
      </c>
      <c r="AA105" s="119">
        <v>1</v>
      </c>
      <c r="AB105" s="119">
        <v>1</v>
      </c>
      <c r="AC105" s="119">
        <v>1</v>
      </c>
      <c r="AD105" s="119">
        <v>1</v>
      </c>
      <c r="AE105" s="119">
        <v>1</v>
      </c>
      <c r="AF105" s="119">
        <v>1</v>
      </c>
      <c r="AG105" s="119">
        <v>1</v>
      </c>
      <c r="AH105" s="119">
        <v>1</v>
      </c>
      <c r="AI105" s="119">
        <v>1</v>
      </c>
      <c r="AJ105" s="119">
        <v>1</v>
      </c>
      <c r="AK105" s="119">
        <v>1</v>
      </c>
      <c r="AL105" s="119">
        <v>1</v>
      </c>
      <c r="AM105" s="119">
        <v>1</v>
      </c>
      <c r="AN105" s="119">
        <v>1</v>
      </c>
      <c r="AO105" s="119">
        <v>1</v>
      </c>
      <c r="AP105" s="119">
        <v>1</v>
      </c>
      <c r="AQ105" s="119">
        <v>1</v>
      </c>
      <c r="AR105" s="119">
        <v>1</v>
      </c>
      <c r="AS105" s="119">
        <v>1</v>
      </c>
      <c r="AT105" s="119">
        <v>1</v>
      </c>
      <c r="AU105" s="119">
        <v>1</v>
      </c>
      <c r="AV105" s="119">
        <v>1</v>
      </c>
      <c r="AW105" s="119">
        <v>1</v>
      </c>
      <c r="AX105" s="119">
        <v>1</v>
      </c>
      <c r="AY105" s="119">
        <v>1</v>
      </c>
      <c r="AZ105" s="119">
        <v>1</v>
      </c>
      <c r="BA105" s="119">
        <v>1</v>
      </c>
      <c r="BB105" s="119">
        <v>1</v>
      </c>
      <c r="BC105" s="119">
        <v>1</v>
      </c>
      <c r="BD105" s="119">
        <v>1</v>
      </c>
      <c r="BE105" s="119">
        <v>1</v>
      </c>
      <c r="BF105" s="119">
        <v>1</v>
      </c>
      <c r="BG105" s="119">
        <v>1</v>
      </c>
      <c r="BH105" s="119">
        <v>1</v>
      </c>
      <c r="BI105" s="119">
        <v>1</v>
      </c>
      <c r="BJ105" s="119">
        <v>1</v>
      </c>
      <c r="BK105" s="119">
        <v>1</v>
      </c>
      <c r="BL105" s="119">
        <v>1</v>
      </c>
      <c r="BM105" s="119">
        <v>1</v>
      </c>
      <c r="BN105" s="119">
        <v>1</v>
      </c>
      <c r="BO105" s="119">
        <v>1</v>
      </c>
      <c r="BP105" s="119">
        <v>1</v>
      </c>
      <c r="BQ105" s="119">
        <v>1</v>
      </c>
      <c r="BR105" s="119">
        <v>1</v>
      </c>
      <c r="BS105" s="119">
        <v>1</v>
      </c>
      <c r="BT105" s="119">
        <v>1</v>
      </c>
      <c r="BU105" s="119">
        <v>1</v>
      </c>
      <c r="BV105" s="119">
        <v>1</v>
      </c>
      <c r="BW105" s="119">
        <v>1</v>
      </c>
      <c r="BX105" s="119">
        <v>1</v>
      </c>
      <c r="BY105" s="119">
        <v>1</v>
      </c>
      <c r="BZ105" s="119">
        <v>1</v>
      </c>
      <c r="CA105" s="119">
        <v>1</v>
      </c>
      <c r="CB105" s="119">
        <v>1</v>
      </c>
      <c r="CC105" s="119">
        <v>1</v>
      </c>
      <c r="CD105" s="119">
        <v>1</v>
      </c>
      <c r="CE105" s="119">
        <v>1</v>
      </c>
      <c r="CF105" s="119">
        <v>1</v>
      </c>
      <c r="CG105" s="119">
        <v>1</v>
      </c>
      <c r="CH105" s="119">
        <v>1</v>
      </c>
      <c r="CI105" s="119">
        <v>1</v>
      </c>
      <c r="CJ105" s="119">
        <v>1</v>
      </c>
      <c r="CK105" s="119">
        <v>1</v>
      </c>
      <c r="CL105" s="119">
        <v>1</v>
      </c>
      <c r="CM105" s="119">
        <v>1</v>
      </c>
      <c r="CN105" s="119">
        <v>1</v>
      </c>
      <c r="CO105" s="119">
        <v>1</v>
      </c>
      <c r="CP105" s="119">
        <v>1</v>
      </c>
      <c r="CQ105" s="119">
        <v>1</v>
      </c>
    </row>
    <row r="106" spans="1:95" x14ac:dyDescent="0.3">
      <c r="A106" s="255"/>
      <c r="B106" s="59" t="s">
        <v>84</v>
      </c>
      <c r="C106" s="119">
        <v>1</v>
      </c>
      <c r="D106" s="119">
        <v>1</v>
      </c>
      <c r="E106" s="119">
        <v>1</v>
      </c>
      <c r="F106" s="119">
        <v>1</v>
      </c>
      <c r="G106" s="119">
        <v>1</v>
      </c>
      <c r="H106" s="119">
        <v>1</v>
      </c>
      <c r="I106" s="119">
        <v>1</v>
      </c>
      <c r="J106" s="119">
        <v>1</v>
      </c>
      <c r="K106" s="119">
        <v>1</v>
      </c>
      <c r="L106" s="119">
        <v>1</v>
      </c>
      <c r="M106" s="119">
        <v>1</v>
      </c>
      <c r="N106" s="119">
        <v>1</v>
      </c>
      <c r="O106" s="119">
        <v>1</v>
      </c>
      <c r="P106" s="119">
        <v>1</v>
      </c>
      <c r="Q106" s="119">
        <v>1</v>
      </c>
      <c r="R106" s="119">
        <v>1</v>
      </c>
      <c r="S106" s="119">
        <v>1</v>
      </c>
      <c r="T106" s="119">
        <v>1</v>
      </c>
      <c r="U106" s="119">
        <v>1</v>
      </c>
      <c r="V106" s="119">
        <v>1</v>
      </c>
      <c r="W106" s="119">
        <v>1</v>
      </c>
      <c r="X106" s="119">
        <v>1</v>
      </c>
      <c r="Y106" s="119">
        <v>1</v>
      </c>
      <c r="Z106" s="119">
        <v>1</v>
      </c>
      <c r="AA106" s="119">
        <v>1</v>
      </c>
      <c r="AB106" s="119">
        <v>1</v>
      </c>
      <c r="AC106" s="119">
        <v>1</v>
      </c>
      <c r="AD106" s="119">
        <v>1</v>
      </c>
      <c r="AE106" s="119">
        <v>1</v>
      </c>
      <c r="AF106" s="119">
        <v>1</v>
      </c>
      <c r="AG106" s="119">
        <v>1</v>
      </c>
      <c r="AH106" s="119">
        <v>1</v>
      </c>
      <c r="AI106" s="119">
        <v>1</v>
      </c>
      <c r="AJ106" s="119">
        <v>1</v>
      </c>
      <c r="AK106" s="119">
        <v>1</v>
      </c>
      <c r="AL106" s="119">
        <v>1</v>
      </c>
      <c r="AM106" s="119">
        <v>1</v>
      </c>
      <c r="AN106" s="119">
        <v>1</v>
      </c>
      <c r="AO106" s="119">
        <v>1</v>
      </c>
      <c r="AP106" s="119">
        <v>1</v>
      </c>
      <c r="AQ106" s="119">
        <v>1</v>
      </c>
      <c r="AR106" s="119">
        <v>1</v>
      </c>
      <c r="AS106" s="119">
        <v>1</v>
      </c>
      <c r="AT106" s="119">
        <v>1</v>
      </c>
      <c r="AU106" s="119">
        <v>1</v>
      </c>
      <c r="AV106" s="119">
        <v>1</v>
      </c>
      <c r="AW106" s="119">
        <v>1</v>
      </c>
      <c r="AX106" s="119">
        <v>1</v>
      </c>
      <c r="AY106" s="119">
        <v>1</v>
      </c>
      <c r="AZ106" s="119">
        <v>1</v>
      </c>
      <c r="BA106" s="119">
        <v>1</v>
      </c>
      <c r="BB106" s="119">
        <v>1</v>
      </c>
      <c r="BC106" s="119">
        <v>1</v>
      </c>
      <c r="BD106" s="119">
        <v>1</v>
      </c>
      <c r="BE106" s="119">
        <v>1</v>
      </c>
      <c r="BF106" s="119">
        <v>1</v>
      </c>
      <c r="BG106" s="119">
        <v>1</v>
      </c>
      <c r="BH106" s="119">
        <v>1</v>
      </c>
      <c r="BI106" s="119">
        <v>1</v>
      </c>
      <c r="BJ106" s="119">
        <v>1</v>
      </c>
      <c r="BK106" s="119">
        <v>1</v>
      </c>
      <c r="BL106" s="119">
        <v>1</v>
      </c>
      <c r="BM106" s="119">
        <v>1</v>
      </c>
      <c r="BN106" s="119">
        <v>1</v>
      </c>
      <c r="BO106" s="119">
        <v>1</v>
      </c>
      <c r="BP106" s="119">
        <v>1</v>
      </c>
      <c r="BQ106" s="119">
        <v>1</v>
      </c>
      <c r="BR106" s="119">
        <v>1</v>
      </c>
      <c r="BS106" s="119">
        <v>1</v>
      </c>
      <c r="BT106" s="119">
        <v>1</v>
      </c>
      <c r="BU106" s="119">
        <v>1</v>
      </c>
      <c r="BV106" s="119">
        <v>1</v>
      </c>
      <c r="BW106" s="119">
        <v>1</v>
      </c>
      <c r="BX106" s="119">
        <v>1</v>
      </c>
      <c r="BY106" s="119">
        <v>1</v>
      </c>
      <c r="BZ106" s="119">
        <v>1</v>
      </c>
      <c r="CA106" s="119">
        <v>1</v>
      </c>
      <c r="CB106" s="119">
        <v>1</v>
      </c>
      <c r="CC106" s="119">
        <v>1</v>
      </c>
      <c r="CD106" s="119">
        <v>1</v>
      </c>
      <c r="CE106" s="119">
        <v>1</v>
      </c>
      <c r="CF106" s="119">
        <v>1</v>
      </c>
      <c r="CG106" s="119">
        <v>1</v>
      </c>
      <c r="CH106" s="119">
        <v>1</v>
      </c>
      <c r="CI106" s="119">
        <v>1</v>
      </c>
      <c r="CJ106" s="119">
        <v>1</v>
      </c>
      <c r="CK106" s="119">
        <v>1</v>
      </c>
      <c r="CL106" s="119">
        <v>1</v>
      </c>
      <c r="CM106" s="119">
        <v>1</v>
      </c>
      <c r="CN106" s="119">
        <v>1</v>
      </c>
      <c r="CO106" s="119">
        <v>1</v>
      </c>
      <c r="CP106" s="119">
        <v>1</v>
      </c>
      <c r="CQ106" s="119">
        <v>1</v>
      </c>
    </row>
    <row r="107" spans="1:95" x14ac:dyDescent="0.3">
      <c r="A107" s="253" t="s">
        <v>19</v>
      </c>
      <c r="B107" s="59" t="s">
        <v>72</v>
      </c>
      <c r="C107" s="119">
        <v>0.97645243110928925</v>
      </c>
      <c r="D107" s="119">
        <v>0.99647364853825959</v>
      </c>
      <c r="E107" s="119">
        <v>0.98555210312997155</v>
      </c>
      <c r="F107" s="119">
        <v>0.99589562858334246</v>
      </c>
      <c r="G107" s="119">
        <v>1.010256806288907</v>
      </c>
      <c r="H107" s="119">
        <v>0.99005661687684066</v>
      </c>
      <c r="I107" s="119">
        <v>0.99779678402488192</v>
      </c>
      <c r="J107" s="119">
        <v>1.0199525553548019</v>
      </c>
      <c r="K107" s="119">
        <v>1.0270457585921817</v>
      </c>
      <c r="L107" s="119">
        <v>1.0108310369230253</v>
      </c>
      <c r="M107" s="119">
        <v>0.99379905086211573</v>
      </c>
      <c r="N107" s="119">
        <v>1.0346131490683788</v>
      </c>
      <c r="O107" s="119">
        <v>0.98901994066947296</v>
      </c>
      <c r="P107" s="119">
        <v>0.97908316697004771</v>
      </c>
      <c r="Q107" s="119">
        <v>1.0141284901586409</v>
      </c>
      <c r="R107" s="119">
        <v>1.0131642427406942</v>
      </c>
      <c r="S107" s="119">
        <v>1.0066658503694934</v>
      </c>
      <c r="T107" s="119">
        <v>1.0095428618027047</v>
      </c>
      <c r="U107" s="119">
        <v>0.99138381244308982</v>
      </c>
      <c r="V107" s="119">
        <v>0.9955265397100086</v>
      </c>
      <c r="W107" s="119">
        <v>1.0128088172427443</v>
      </c>
      <c r="X107" s="119">
        <v>0.98066362120730077</v>
      </c>
      <c r="Y107" s="119">
        <v>1.0335225477261005</v>
      </c>
      <c r="Z107" s="119">
        <v>0.97896708232061702</v>
      </c>
      <c r="AA107" s="119">
        <v>0.99535249662838898</v>
      </c>
      <c r="AB107" s="119">
        <v>0.99593276556602406</v>
      </c>
      <c r="AC107" s="119">
        <v>0.98982067207492697</v>
      </c>
      <c r="AD107" s="119">
        <v>0.98128780940786731</v>
      </c>
      <c r="AE107" s="119">
        <v>1.0344131270584174</v>
      </c>
      <c r="AF107" s="119">
        <v>1.0289907173732074</v>
      </c>
      <c r="AG107" s="119">
        <v>1.0050650832981078</v>
      </c>
      <c r="AH107" s="119">
        <v>0.98138026352841823</v>
      </c>
      <c r="AI107" s="119">
        <v>0.99577067454599333</v>
      </c>
      <c r="AJ107" s="119">
        <v>1.0050804234594393</v>
      </c>
      <c r="AK107" s="119">
        <v>0.98909751313508665</v>
      </c>
      <c r="AL107" s="119">
        <v>0.96498188817757213</v>
      </c>
      <c r="AM107" s="119">
        <v>1.007643604837472</v>
      </c>
      <c r="AN107" s="119">
        <v>1.0118816510978186</v>
      </c>
      <c r="AO107" s="119">
        <v>0.96004216054675584</v>
      </c>
      <c r="AP107" s="119">
        <v>0.99118559807723827</v>
      </c>
      <c r="AQ107" s="119">
        <v>1.015926738801757</v>
      </c>
      <c r="AR107" s="119">
        <v>0.98760714423313023</v>
      </c>
      <c r="AS107" s="119">
        <v>1.0142572387600657</v>
      </c>
      <c r="AT107" s="119">
        <v>0.98512437646713291</v>
      </c>
      <c r="AU107" s="119">
        <v>1.0128719586294783</v>
      </c>
      <c r="AV107" s="119">
        <v>1.0010152223377777</v>
      </c>
      <c r="AW107" s="119">
        <v>0.9609448267273768</v>
      </c>
      <c r="AX107" s="119">
        <v>0.95940262922985842</v>
      </c>
      <c r="AY107" s="119">
        <v>0.97644131144674218</v>
      </c>
      <c r="AZ107" s="119">
        <v>1.009567276202086</v>
      </c>
      <c r="BA107" s="119">
        <v>0.93996086992291639</v>
      </c>
      <c r="BB107" s="119">
        <v>0.97563960131793703</v>
      </c>
      <c r="BC107" s="119">
        <v>1.0103838948310666</v>
      </c>
      <c r="BD107" s="119">
        <v>0.98884630383108596</v>
      </c>
      <c r="BE107" s="119">
        <v>0.98844522658593126</v>
      </c>
      <c r="BF107" s="119">
        <v>0.9845532163548365</v>
      </c>
      <c r="BG107" s="119">
        <v>0.97237113253781438</v>
      </c>
      <c r="BH107" s="119">
        <v>0.96272315477502257</v>
      </c>
      <c r="BI107" s="119">
        <v>0.96438201906410714</v>
      </c>
      <c r="BJ107" s="119">
        <v>0.97367229971573299</v>
      </c>
      <c r="BK107" s="119">
        <v>1.0107289612152579</v>
      </c>
      <c r="BL107" s="119">
        <v>0.98090069010308467</v>
      </c>
      <c r="BM107" s="119">
        <v>0.9651273610448301</v>
      </c>
      <c r="BN107" s="119">
        <v>0.99643087027481936</v>
      </c>
      <c r="BO107" s="119">
        <v>0.99997059651732778</v>
      </c>
      <c r="BP107" s="119">
        <v>0.97601581142341343</v>
      </c>
      <c r="BQ107" s="119">
        <v>0.92987650562955959</v>
      </c>
      <c r="BR107" s="119">
        <v>0.93398428288528113</v>
      </c>
      <c r="BS107" s="119">
        <v>0.98082959692373373</v>
      </c>
      <c r="BT107" s="119">
        <v>0.96414982935863414</v>
      </c>
      <c r="BU107" s="119">
        <v>0.96016987140999233</v>
      </c>
      <c r="BV107" s="119">
        <v>0.98266556642017078</v>
      </c>
      <c r="BW107" s="119">
        <v>0.93485614058574862</v>
      </c>
      <c r="BX107" s="119">
        <v>0.97927463357209654</v>
      </c>
      <c r="BY107" s="119">
        <v>0.98555854871751003</v>
      </c>
      <c r="BZ107" s="119">
        <v>0.96994187001226628</v>
      </c>
      <c r="CA107" s="119">
        <v>0.99553935807989347</v>
      </c>
      <c r="CB107" s="119">
        <v>0.95195667751056956</v>
      </c>
      <c r="CC107" s="119">
        <v>0.97867577458139721</v>
      </c>
      <c r="CD107" s="119">
        <v>0.97223353342434826</v>
      </c>
      <c r="CE107" s="119">
        <v>0.98658088730329585</v>
      </c>
      <c r="CF107" s="119">
        <v>0.97715837735543321</v>
      </c>
      <c r="CG107" s="119">
        <v>0.96653325328821005</v>
      </c>
      <c r="CH107" s="119">
        <v>0.9796111406459681</v>
      </c>
      <c r="CI107" s="119">
        <v>0.99095737244698356</v>
      </c>
      <c r="CJ107" s="119">
        <v>0.96927446851018406</v>
      </c>
      <c r="CK107" s="119">
        <v>0.98223583991741859</v>
      </c>
      <c r="CL107" s="119">
        <v>0.97068049498568443</v>
      </c>
      <c r="CM107" s="119">
        <v>0.9859217992960343</v>
      </c>
      <c r="CN107" s="119">
        <v>0.9375274596629084</v>
      </c>
      <c r="CO107" s="119">
        <v>0.95441155683514922</v>
      </c>
      <c r="CP107" s="119">
        <v>0.99062829373196071</v>
      </c>
      <c r="CQ107" s="119">
        <v>0.98266566990355908</v>
      </c>
    </row>
    <row r="108" spans="1:95" x14ac:dyDescent="0.3">
      <c r="A108" s="254"/>
      <c r="B108" s="59" t="s">
        <v>73</v>
      </c>
      <c r="C108" s="119">
        <v>0.99351394334537646</v>
      </c>
      <c r="D108" s="119">
        <v>1.0003881232530474</v>
      </c>
      <c r="E108" s="119">
        <v>1.008528397653893</v>
      </c>
      <c r="F108" s="119">
        <v>0.98320592916566896</v>
      </c>
      <c r="G108" s="119">
        <v>1.0082679716075702</v>
      </c>
      <c r="H108" s="119">
        <v>1.0060222096439733</v>
      </c>
      <c r="I108" s="119">
        <v>0.98598203889312153</v>
      </c>
      <c r="J108" s="119">
        <v>1.0151108828198412</v>
      </c>
      <c r="K108" s="119">
        <v>1.0050860376046091</v>
      </c>
      <c r="L108" s="119">
        <v>1.0152851749677161</v>
      </c>
      <c r="M108" s="119">
        <v>0.99528305503821279</v>
      </c>
      <c r="N108" s="119">
        <v>1.0044481497008602</v>
      </c>
      <c r="O108" s="119">
        <v>0.99415927813248706</v>
      </c>
      <c r="P108" s="119">
        <v>0.99275574591676197</v>
      </c>
      <c r="Q108" s="119">
        <v>1.0104777367017177</v>
      </c>
      <c r="R108" s="119">
        <v>0.99564454301197958</v>
      </c>
      <c r="S108" s="119">
        <v>0.99358747997168484</v>
      </c>
      <c r="T108" s="119">
        <v>1.0098016632420859</v>
      </c>
      <c r="U108" s="119">
        <v>0.99565150446181383</v>
      </c>
      <c r="V108" s="119">
        <v>1.0143962872055619</v>
      </c>
      <c r="W108" s="119">
        <v>0.99852693116972235</v>
      </c>
      <c r="X108" s="119">
        <v>0.99332905321192055</v>
      </c>
      <c r="Y108" s="119">
        <v>1.0121084892315442</v>
      </c>
      <c r="Z108" s="119">
        <v>0.99077965951350044</v>
      </c>
      <c r="AA108" s="119">
        <v>0.99687883935937982</v>
      </c>
      <c r="AB108" s="119">
        <v>0.99743352388682471</v>
      </c>
      <c r="AC108" s="119">
        <v>1.0027672118134165</v>
      </c>
      <c r="AD108" s="119">
        <v>1.0009617948112997</v>
      </c>
      <c r="AE108" s="119">
        <v>0.98327810040941765</v>
      </c>
      <c r="AF108" s="119">
        <v>1.0019547604439472</v>
      </c>
      <c r="AG108" s="119">
        <v>0.96977268850300169</v>
      </c>
      <c r="AH108" s="119">
        <v>0.99784552565607132</v>
      </c>
      <c r="AI108" s="119">
        <v>1.0025931519105253</v>
      </c>
      <c r="AJ108" s="119">
        <v>0.98448055623452357</v>
      </c>
      <c r="AK108" s="119">
        <v>0.98619709199191996</v>
      </c>
      <c r="AL108" s="119">
        <v>0.99498228634643771</v>
      </c>
      <c r="AM108" s="119">
        <v>0.99455708088145189</v>
      </c>
      <c r="AN108" s="119">
        <v>0.99817039619860648</v>
      </c>
      <c r="AO108" s="119">
        <v>1.0060251808519365</v>
      </c>
      <c r="AP108" s="119">
        <v>1.006229145086446</v>
      </c>
      <c r="AQ108" s="119">
        <v>0.9893822693733898</v>
      </c>
      <c r="AR108" s="119">
        <v>1.0055349719865159</v>
      </c>
      <c r="AS108" s="119">
        <v>1.0096293031367716</v>
      </c>
      <c r="AT108" s="119">
        <v>1.006567258038519</v>
      </c>
      <c r="AU108" s="119">
        <v>1.004185023080429</v>
      </c>
      <c r="AV108" s="119">
        <v>0.98772874747241224</v>
      </c>
      <c r="AW108" s="119">
        <v>0.9891522502419593</v>
      </c>
      <c r="AX108" s="119">
        <v>0.99295877319693171</v>
      </c>
      <c r="AY108" s="119">
        <v>0.98633654263683501</v>
      </c>
      <c r="AZ108" s="119">
        <v>1.0031626524396544</v>
      </c>
      <c r="BA108" s="119">
        <v>1.0113983376031175</v>
      </c>
      <c r="BB108" s="119">
        <v>0.99482550678875104</v>
      </c>
      <c r="BC108" s="119">
        <v>1.0004147927473783</v>
      </c>
      <c r="BD108" s="119">
        <v>1.0040616095271011</v>
      </c>
      <c r="BE108" s="119">
        <v>0.99533630012843355</v>
      </c>
      <c r="BF108" s="119">
        <v>0.971050783332153</v>
      </c>
      <c r="BG108" s="119">
        <v>1.0045880105337159</v>
      </c>
      <c r="BH108" s="119">
        <v>0.98045907577647717</v>
      </c>
      <c r="BI108" s="119">
        <v>0.99498514832628204</v>
      </c>
      <c r="BJ108" s="119">
        <v>1.0140984930637882</v>
      </c>
      <c r="BK108" s="119">
        <v>0.99770278999127593</v>
      </c>
      <c r="BL108" s="119">
        <v>1.0120826560460603</v>
      </c>
      <c r="BM108" s="119">
        <v>0.99416272712391118</v>
      </c>
      <c r="BN108" s="119">
        <v>0.99877819132574452</v>
      </c>
      <c r="BO108" s="119">
        <v>0.99000377383130489</v>
      </c>
      <c r="BP108" s="119">
        <v>0.99183416307486283</v>
      </c>
      <c r="BQ108" s="119">
        <v>0.99032296125114438</v>
      </c>
      <c r="BR108" s="119">
        <v>1.0089661609586171</v>
      </c>
      <c r="BS108" s="119">
        <v>0.99414429565840134</v>
      </c>
      <c r="BT108" s="119">
        <v>0.99008284303937166</v>
      </c>
      <c r="BU108" s="119">
        <v>1.0398592872536601</v>
      </c>
      <c r="BV108" s="119">
        <v>1.0100656899871565</v>
      </c>
      <c r="BW108" s="119">
        <v>0.99514649908988662</v>
      </c>
      <c r="BX108" s="119">
        <v>0.99403612828743848</v>
      </c>
      <c r="BY108" s="119">
        <v>1.0066124477338838</v>
      </c>
      <c r="BZ108" s="119">
        <v>0.99645591681876711</v>
      </c>
      <c r="CA108" s="119">
        <v>0.9799526240485672</v>
      </c>
      <c r="CB108" s="119">
        <v>1.0048216911845833</v>
      </c>
      <c r="CC108" s="119">
        <v>0.99664460745244232</v>
      </c>
      <c r="CD108" s="119">
        <v>0.9944639549668769</v>
      </c>
      <c r="CE108" s="119">
        <v>1.010409292499802</v>
      </c>
      <c r="CF108" s="119">
        <v>1.0007242006444192</v>
      </c>
      <c r="CG108" s="119">
        <v>0.99691219435660949</v>
      </c>
      <c r="CH108" s="119">
        <v>1.0128090791992201</v>
      </c>
      <c r="CI108" s="119">
        <v>0.98437227122121296</v>
      </c>
      <c r="CJ108" s="119">
        <v>0.98969403194422367</v>
      </c>
      <c r="CK108" s="119">
        <v>1.004552003697095</v>
      </c>
      <c r="CL108" s="119">
        <v>0.98485075154953128</v>
      </c>
      <c r="CM108" s="119">
        <v>1.0049939488085649</v>
      </c>
      <c r="CN108" s="119">
        <v>1.0173012945119477</v>
      </c>
      <c r="CO108" s="119">
        <v>1.0247511666951676</v>
      </c>
      <c r="CP108" s="119">
        <v>1.0073710044344846</v>
      </c>
      <c r="CQ108" s="119">
        <v>1.0036379655860996</v>
      </c>
    </row>
    <row r="109" spans="1:95" x14ac:dyDescent="0.3">
      <c r="A109" s="254"/>
      <c r="B109" s="59" t="s">
        <v>74</v>
      </c>
      <c r="C109" s="119">
        <v>1.0012540369303968</v>
      </c>
      <c r="D109" s="119">
        <v>1.0175691514350687</v>
      </c>
      <c r="E109" s="119">
        <v>1.0024294125699931</v>
      </c>
      <c r="F109" s="119">
        <v>1.0110015506258399</v>
      </c>
      <c r="G109" s="119">
        <v>1.0153632016249914</v>
      </c>
      <c r="H109" s="119">
        <v>0.99916868582069163</v>
      </c>
      <c r="I109" s="119">
        <v>0.9620857318282342</v>
      </c>
      <c r="J109" s="119">
        <v>1.0024551347210902</v>
      </c>
      <c r="K109" s="119">
        <v>1</v>
      </c>
      <c r="L109" s="119">
        <v>1</v>
      </c>
      <c r="M109" s="119">
        <v>1</v>
      </c>
      <c r="N109" s="119">
        <v>1</v>
      </c>
      <c r="O109" s="119">
        <v>1</v>
      </c>
      <c r="P109" s="119">
        <v>1</v>
      </c>
      <c r="Q109" s="119">
        <v>1</v>
      </c>
      <c r="R109" s="119">
        <v>1</v>
      </c>
      <c r="S109" s="119">
        <v>1</v>
      </c>
      <c r="T109" s="119">
        <v>1</v>
      </c>
      <c r="U109" s="119">
        <v>1</v>
      </c>
      <c r="V109" s="119">
        <v>1</v>
      </c>
      <c r="W109" s="119">
        <v>1</v>
      </c>
      <c r="X109" s="119">
        <v>1</v>
      </c>
      <c r="Y109" s="119">
        <v>1</v>
      </c>
      <c r="Z109" s="119">
        <v>1</v>
      </c>
      <c r="AA109" s="119">
        <v>1</v>
      </c>
      <c r="AB109" s="119">
        <v>1</v>
      </c>
      <c r="AC109" s="119">
        <v>1</v>
      </c>
      <c r="AD109" s="119">
        <v>1</v>
      </c>
      <c r="AE109" s="119">
        <v>1</v>
      </c>
      <c r="AF109" s="119">
        <v>1</v>
      </c>
      <c r="AG109" s="119">
        <v>1</v>
      </c>
      <c r="AH109" s="119">
        <v>1</v>
      </c>
      <c r="AI109" s="119">
        <v>1</v>
      </c>
      <c r="AJ109" s="119">
        <v>1</v>
      </c>
      <c r="AK109" s="119">
        <v>1</v>
      </c>
      <c r="AL109" s="119">
        <v>1</v>
      </c>
      <c r="AM109" s="119">
        <v>1</v>
      </c>
      <c r="AN109" s="119">
        <v>1</v>
      </c>
      <c r="AO109" s="119">
        <v>1</v>
      </c>
      <c r="AP109" s="119">
        <v>1</v>
      </c>
      <c r="AQ109" s="119">
        <v>1</v>
      </c>
      <c r="AR109" s="119">
        <v>1</v>
      </c>
      <c r="AS109" s="119">
        <v>1</v>
      </c>
      <c r="AT109" s="119">
        <v>1</v>
      </c>
      <c r="AU109" s="119">
        <v>1</v>
      </c>
      <c r="AV109" s="119">
        <v>1</v>
      </c>
      <c r="AW109" s="119">
        <v>1</v>
      </c>
      <c r="AX109" s="119">
        <v>1</v>
      </c>
      <c r="AY109" s="119">
        <v>1</v>
      </c>
      <c r="AZ109" s="119">
        <v>1</v>
      </c>
      <c r="BA109" s="119">
        <v>1</v>
      </c>
      <c r="BB109" s="119">
        <v>1</v>
      </c>
      <c r="BC109" s="119">
        <v>1</v>
      </c>
      <c r="BD109" s="119">
        <v>1</v>
      </c>
      <c r="BE109" s="119">
        <v>1</v>
      </c>
      <c r="BF109" s="119">
        <v>1</v>
      </c>
      <c r="BG109" s="119">
        <v>1</v>
      </c>
      <c r="BH109" s="119">
        <v>1</v>
      </c>
      <c r="BI109" s="119">
        <v>1</v>
      </c>
      <c r="BJ109" s="119">
        <v>1</v>
      </c>
      <c r="BK109" s="119">
        <v>1</v>
      </c>
      <c r="BL109" s="119">
        <v>1</v>
      </c>
      <c r="BM109" s="119">
        <v>1</v>
      </c>
      <c r="BN109" s="119">
        <v>1</v>
      </c>
      <c r="BO109" s="119">
        <v>1</v>
      </c>
      <c r="BP109" s="119">
        <v>1</v>
      </c>
      <c r="BQ109" s="119">
        <v>1</v>
      </c>
      <c r="BR109" s="119">
        <v>1</v>
      </c>
      <c r="BS109" s="119">
        <v>1</v>
      </c>
      <c r="BT109" s="119">
        <v>1</v>
      </c>
      <c r="BU109" s="119">
        <v>1</v>
      </c>
      <c r="BV109" s="119">
        <v>1</v>
      </c>
      <c r="BW109" s="119">
        <v>1</v>
      </c>
      <c r="BX109" s="119">
        <v>1</v>
      </c>
      <c r="BY109" s="119">
        <v>1</v>
      </c>
      <c r="BZ109" s="119">
        <v>1</v>
      </c>
      <c r="CA109" s="119">
        <v>1</v>
      </c>
      <c r="CB109" s="119">
        <v>1</v>
      </c>
      <c r="CC109" s="119">
        <v>1</v>
      </c>
      <c r="CD109" s="119">
        <v>1</v>
      </c>
      <c r="CE109" s="119">
        <v>1</v>
      </c>
      <c r="CF109" s="119">
        <v>1</v>
      </c>
      <c r="CG109" s="119">
        <v>1</v>
      </c>
      <c r="CH109" s="119">
        <v>1</v>
      </c>
      <c r="CI109" s="119">
        <v>1</v>
      </c>
      <c r="CJ109" s="119">
        <v>1</v>
      </c>
      <c r="CK109" s="119">
        <v>1</v>
      </c>
      <c r="CL109" s="119">
        <v>1</v>
      </c>
      <c r="CM109" s="119">
        <v>1</v>
      </c>
      <c r="CN109" s="119">
        <v>1</v>
      </c>
      <c r="CO109" s="119">
        <v>1</v>
      </c>
      <c r="CP109" s="119">
        <v>1</v>
      </c>
      <c r="CQ109" s="119">
        <v>1</v>
      </c>
    </row>
    <row r="110" spans="1:95" x14ac:dyDescent="0.3">
      <c r="A110" s="254"/>
      <c r="B110" s="59" t="s">
        <v>75</v>
      </c>
      <c r="C110" s="119">
        <v>1.0022956091086568</v>
      </c>
      <c r="D110" s="119">
        <v>1.0251263335101943</v>
      </c>
      <c r="E110" s="119">
        <v>0.99168960790493599</v>
      </c>
      <c r="F110" s="119">
        <v>0.99930958728425179</v>
      </c>
      <c r="G110" s="119">
        <v>1.0135362104498162</v>
      </c>
      <c r="H110" s="119">
        <v>0.97717818405671564</v>
      </c>
      <c r="I110" s="119">
        <v>0.9791262024601094</v>
      </c>
      <c r="J110" s="119">
        <v>1.0340185030428313</v>
      </c>
      <c r="K110" s="119">
        <v>1.0214371495290442</v>
      </c>
      <c r="L110" s="119">
        <v>0.99561751701446399</v>
      </c>
      <c r="M110" s="119">
        <v>1.0325732065278417</v>
      </c>
      <c r="N110" s="119">
        <v>0.99623024210136268</v>
      </c>
      <c r="O110" s="119">
        <v>0.99224824208588047</v>
      </c>
      <c r="P110" s="119">
        <v>1.0309700323369688</v>
      </c>
      <c r="Q110" s="119">
        <v>1.0458634298711105</v>
      </c>
      <c r="R110" s="119">
        <v>1.0365986987351519</v>
      </c>
      <c r="S110" s="119">
        <v>1.0132233395631907</v>
      </c>
      <c r="T110" s="119">
        <v>0.97175012972236718</v>
      </c>
      <c r="U110" s="119">
        <v>1.0242384031154861</v>
      </c>
      <c r="V110" s="119">
        <v>1.0034060113927084</v>
      </c>
      <c r="W110" s="119">
        <v>0.99426397935268884</v>
      </c>
      <c r="X110" s="119">
        <v>0.99157521308931962</v>
      </c>
      <c r="Y110" s="119">
        <v>0.99243784813126701</v>
      </c>
      <c r="Z110" s="119">
        <v>1.0247401360864539</v>
      </c>
      <c r="AA110" s="119">
        <v>1.0319066937524526</v>
      </c>
      <c r="AB110" s="119">
        <v>1.0008165400632369</v>
      </c>
      <c r="AC110" s="119">
        <v>1.0111908558567839</v>
      </c>
      <c r="AD110" s="119">
        <v>1.0087810109537299</v>
      </c>
      <c r="AE110" s="119">
        <v>1.0082152672737439</v>
      </c>
      <c r="AF110" s="119">
        <v>1.0025086317777132</v>
      </c>
      <c r="AG110" s="119">
        <v>1.0203604813660141</v>
      </c>
      <c r="AH110" s="119">
        <v>1.029353100750783</v>
      </c>
      <c r="AI110" s="119">
        <v>0.9622655714507049</v>
      </c>
      <c r="AJ110" s="119">
        <v>1.0042009853555374</v>
      </c>
      <c r="AK110" s="119">
        <v>1.0646157615072256</v>
      </c>
      <c r="AL110" s="119">
        <v>1.0129866421925027</v>
      </c>
      <c r="AM110" s="119">
        <v>1.0399618636056918</v>
      </c>
      <c r="AN110" s="119">
        <v>1.0425572525328848</v>
      </c>
      <c r="AO110" s="119">
        <v>0.99655311648503364</v>
      </c>
      <c r="AP110" s="119">
        <v>0.99441923143505784</v>
      </c>
      <c r="AQ110" s="119">
        <v>1.0043662796146371</v>
      </c>
      <c r="AR110" s="119">
        <v>0.98508247787651626</v>
      </c>
      <c r="AS110" s="119">
        <v>1.0357552823154677</v>
      </c>
      <c r="AT110" s="119">
        <v>1.0039079206035262</v>
      </c>
      <c r="AU110" s="119">
        <v>1.0425914622625732</v>
      </c>
      <c r="AV110" s="119">
        <v>1.033009434250435</v>
      </c>
      <c r="AW110" s="119">
        <v>1.0384310804108927</v>
      </c>
      <c r="AX110" s="119">
        <v>0.9836520453932549</v>
      </c>
      <c r="AY110" s="119">
        <v>1.0170129417237328</v>
      </c>
      <c r="AZ110" s="119">
        <v>0.99032826320036438</v>
      </c>
      <c r="BA110" s="119">
        <v>1.0236562613778863</v>
      </c>
      <c r="BB110" s="119">
        <v>1.0077731278643087</v>
      </c>
      <c r="BC110" s="119">
        <v>1.0406496774575307</v>
      </c>
      <c r="BD110" s="119">
        <v>1.0084297583523278</v>
      </c>
      <c r="BE110" s="119">
        <v>1.0032609336788303</v>
      </c>
      <c r="BF110" s="119">
        <v>1.0143870690740389</v>
      </c>
      <c r="BG110" s="119">
        <v>1.028926431717794</v>
      </c>
      <c r="BH110" s="119">
        <v>1.0066744662980331</v>
      </c>
      <c r="BI110" s="119">
        <v>1.0026150048993665</v>
      </c>
      <c r="BJ110" s="119">
        <v>1.0553142914801723</v>
      </c>
      <c r="BK110" s="119">
        <v>1.032893200039666</v>
      </c>
      <c r="BL110" s="119">
        <v>1.0259580490951958</v>
      </c>
      <c r="BM110" s="119">
        <v>0.9809127398049049</v>
      </c>
      <c r="BN110" s="119">
        <v>1.0599679323255162</v>
      </c>
      <c r="BO110" s="119">
        <v>1.0472687875692535</v>
      </c>
      <c r="BP110" s="119">
        <v>1.0394853031729847</v>
      </c>
      <c r="BQ110" s="119">
        <v>1.0165923994459254</v>
      </c>
      <c r="BR110" s="119">
        <v>1.109029706023803</v>
      </c>
      <c r="BS110" s="119">
        <v>0.99939559159756741</v>
      </c>
      <c r="BT110" s="119">
        <v>0.99768945306973633</v>
      </c>
      <c r="BU110" s="119">
        <v>1.0259947790538748</v>
      </c>
      <c r="BV110" s="119">
        <v>0.99975770652646112</v>
      </c>
      <c r="BW110" s="119">
        <v>1.0543943344576381</v>
      </c>
      <c r="BX110" s="119">
        <v>1.0639826552011287</v>
      </c>
      <c r="BY110" s="119">
        <v>1.0606416332022444</v>
      </c>
      <c r="BZ110" s="119">
        <v>1.0183220485214155</v>
      </c>
      <c r="CA110" s="119">
        <v>1.0442094128617705</v>
      </c>
      <c r="CB110" s="119">
        <v>1.0398433321593765</v>
      </c>
      <c r="CC110" s="119">
        <v>1.0173427193449647</v>
      </c>
      <c r="CD110" s="119">
        <v>1.0874891761316876</v>
      </c>
      <c r="CE110" s="119">
        <v>1.0137772366410978</v>
      </c>
      <c r="CF110" s="119">
        <v>1.0189401878312319</v>
      </c>
      <c r="CG110" s="119">
        <v>1.0463199984908096</v>
      </c>
      <c r="CH110" s="119">
        <v>1.0439404224909579</v>
      </c>
      <c r="CI110" s="119">
        <v>1.0180704537106713</v>
      </c>
      <c r="CJ110" s="119">
        <v>1.090322036797174</v>
      </c>
      <c r="CK110" s="119">
        <v>1.063366094339864</v>
      </c>
      <c r="CL110" s="119">
        <v>1.0123240370348314</v>
      </c>
      <c r="CM110" s="119">
        <v>1.0343151876250667</v>
      </c>
      <c r="CN110" s="119">
        <v>1.0277631969608456</v>
      </c>
      <c r="CO110" s="119">
        <v>1.001835463613038</v>
      </c>
      <c r="CP110" s="119">
        <v>1.0400943498316431</v>
      </c>
      <c r="CQ110" s="119">
        <v>1.0038929106453236</v>
      </c>
    </row>
    <row r="111" spans="1:95" x14ac:dyDescent="0.3">
      <c r="A111" s="254"/>
      <c r="B111" s="59" t="s">
        <v>76</v>
      </c>
      <c r="C111" s="119">
        <v>0.88696253877615305</v>
      </c>
      <c r="D111" s="119">
        <v>1.0029500678303351</v>
      </c>
      <c r="E111" s="119">
        <v>0.99930033661305384</v>
      </c>
      <c r="F111" s="119">
        <v>1.0025668026919008</v>
      </c>
      <c r="G111" s="119">
        <v>0.98022107892162857</v>
      </c>
      <c r="H111" s="119">
        <v>1.0528174341713681</v>
      </c>
      <c r="I111" s="119">
        <v>1.0620885008219196</v>
      </c>
      <c r="J111" s="119">
        <v>1.0175104484633843</v>
      </c>
      <c r="K111" s="119">
        <v>0.98678635708956797</v>
      </c>
      <c r="L111" s="119">
        <v>1.0094569117075058</v>
      </c>
      <c r="M111" s="119">
        <v>0.98033444944681714</v>
      </c>
      <c r="N111" s="119">
        <v>1.0525513591731088</v>
      </c>
      <c r="O111" s="119">
        <v>1.0475948892197691</v>
      </c>
      <c r="P111" s="119">
        <v>0.93638338833664103</v>
      </c>
      <c r="Q111" s="119">
        <v>1.0022171061622258</v>
      </c>
      <c r="R111" s="119">
        <v>1.0760661878093598</v>
      </c>
      <c r="S111" s="119">
        <v>1.0105337607952019</v>
      </c>
      <c r="T111" s="119">
        <v>1.0108167904834606</v>
      </c>
      <c r="U111" s="119">
        <v>0.96566669060727039</v>
      </c>
      <c r="V111" s="119">
        <v>1.0199939371748645</v>
      </c>
      <c r="W111" s="119">
        <v>1.0100010632870986</v>
      </c>
      <c r="X111" s="119">
        <v>0.94459070590002048</v>
      </c>
      <c r="Y111" s="119">
        <v>1.0396860612677923</v>
      </c>
      <c r="Z111" s="119">
        <v>0.9848242728817429</v>
      </c>
      <c r="AA111" s="119">
        <v>1.0289883626160305</v>
      </c>
      <c r="AB111" s="119">
        <v>1.0672935086266253</v>
      </c>
      <c r="AC111" s="119">
        <v>1.0748180306106336</v>
      </c>
      <c r="AD111" s="119">
        <v>0.93669036697091324</v>
      </c>
      <c r="AE111" s="119">
        <v>1.064303780771209</v>
      </c>
      <c r="AF111" s="119">
        <v>1.0765930762649658</v>
      </c>
      <c r="AG111" s="119">
        <v>0.97158466847081082</v>
      </c>
      <c r="AH111" s="119">
        <v>1.0777473379103193</v>
      </c>
      <c r="AI111" s="119">
        <v>1.0160629696551562</v>
      </c>
      <c r="AJ111" s="119">
        <v>0.99008167510699829</v>
      </c>
      <c r="AK111" s="119">
        <v>1.0845635281196675</v>
      </c>
      <c r="AL111" s="119">
        <v>0.985753313918451</v>
      </c>
      <c r="AM111" s="119">
        <v>0.94641876451059004</v>
      </c>
      <c r="AN111" s="119">
        <v>1.093849461152185</v>
      </c>
      <c r="AO111" s="119">
        <v>0.9410635497227694</v>
      </c>
      <c r="AP111" s="119">
        <v>0.98144853170346713</v>
      </c>
      <c r="AQ111" s="119">
        <v>1.0118169415910827</v>
      </c>
      <c r="AR111" s="119">
        <v>0.96546900118545897</v>
      </c>
      <c r="AS111" s="119">
        <v>0.94280744667276795</v>
      </c>
      <c r="AT111" s="119">
        <v>1.0052193421621398</v>
      </c>
      <c r="AU111" s="119">
        <v>1.0139036441090936</v>
      </c>
      <c r="AV111" s="119">
        <v>0.99136334270884086</v>
      </c>
      <c r="AW111" s="119">
        <v>0.87089526521672567</v>
      </c>
      <c r="AX111" s="119">
        <v>1.0162821535830753</v>
      </c>
      <c r="AY111" s="119">
        <v>0.99605614103209505</v>
      </c>
      <c r="AZ111" s="119">
        <v>1.0715649521225177</v>
      </c>
      <c r="BA111" s="119">
        <v>0.99468009343245534</v>
      </c>
      <c r="BB111" s="119">
        <v>1.0515585201598836</v>
      </c>
      <c r="BC111" s="119">
        <v>0.95517052888704546</v>
      </c>
      <c r="BD111" s="119">
        <v>1.0152700954194978</v>
      </c>
      <c r="BE111" s="119">
        <v>1.0268520733920496</v>
      </c>
      <c r="BF111" s="119">
        <v>0.98214414582038112</v>
      </c>
      <c r="BG111" s="119">
        <v>0.97707145342592983</v>
      </c>
      <c r="BH111" s="119">
        <v>0.91873221589525245</v>
      </c>
      <c r="BI111" s="119">
        <v>0.98710970303316781</v>
      </c>
      <c r="BJ111" s="119">
        <v>0.94698627535547719</v>
      </c>
      <c r="BK111" s="119">
        <v>1.0062703573378413</v>
      </c>
      <c r="BL111" s="119">
        <v>0.91252174771853589</v>
      </c>
      <c r="BM111" s="119">
        <v>0.96682322418211231</v>
      </c>
      <c r="BN111" s="119">
        <v>0.96470848056579062</v>
      </c>
      <c r="BO111" s="119">
        <v>0.94992898937465875</v>
      </c>
      <c r="BP111" s="119">
        <v>1.0231701738295365</v>
      </c>
      <c r="BQ111" s="119">
        <v>0.880525891703554</v>
      </c>
      <c r="BR111" s="119">
        <v>0.92678196793743861</v>
      </c>
      <c r="BS111" s="119">
        <v>1.062713669406353</v>
      </c>
      <c r="BT111" s="119">
        <v>0.99951718314056959</v>
      </c>
      <c r="BU111" s="119">
        <v>0.92791372474033973</v>
      </c>
      <c r="BV111" s="119">
        <v>0.97850926890209911</v>
      </c>
      <c r="BW111" s="119">
        <v>0.88621152901646938</v>
      </c>
      <c r="BX111" s="119">
        <v>0.93512576135143088</v>
      </c>
      <c r="BY111" s="119">
        <v>1.0087286444635957</v>
      </c>
      <c r="BZ111" s="119">
        <v>0.95867363862550203</v>
      </c>
      <c r="CA111" s="119">
        <v>0.89911994070269174</v>
      </c>
      <c r="CB111" s="119">
        <v>0.96705309039601284</v>
      </c>
      <c r="CC111" s="119">
        <v>1.0111727796605952</v>
      </c>
      <c r="CD111" s="119">
        <v>1.0345988688949439</v>
      </c>
      <c r="CE111" s="119">
        <v>0.95758997398013068</v>
      </c>
      <c r="CF111" s="119">
        <v>1.0061551199957419</v>
      </c>
      <c r="CG111" s="119">
        <v>0.95553952828078481</v>
      </c>
      <c r="CH111" s="119">
        <v>1.0768158122395883</v>
      </c>
      <c r="CI111" s="119">
        <v>1.0254505503159934</v>
      </c>
      <c r="CJ111" s="119">
        <v>0.99529275194170286</v>
      </c>
      <c r="CK111" s="119">
        <v>0.95080726846060015</v>
      </c>
      <c r="CL111" s="119">
        <v>0.95666390359955267</v>
      </c>
      <c r="CM111" s="119">
        <v>1.0433321515445551</v>
      </c>
      <c r="CN111" s="119">
        <v>0.9224501094496792</v>
      </c>
      <c r="CO111" s="119">
        <v>1.0005965960135397</v>
      </c>
      <c r="CP111" s="119">
        <v>0.93467638330646119</v>
      </c>
      <c r="CQ111" s="119">
        <v>0.91223243263263576</v>
      </c>
    </row>
    <row r="112" spans="1:95" x14ac:dyDescent="0.3">
      <c r="A112" s="254"/>
      <c r="B112" s="59" t="s">
        <v>77</v>
      </c>
      <c r="C112" s="119">
        <v>1</v>
      </c>
      <c r="D112" s="119">
        <v>1</v>
      </c>
      <c r="E112" s="119">
        <v>1</v>
      </c>
      <c r="F112" s="119">
        <v>1</v>
      </c>
      <c r="G112" s="119">
        <v>1</v>
      </c>
      <c r="H112" s="119">
        <v>1</v>
      </c>
      <c r="I112" s="119">
        <v>1</v>
      </c>
      <c r="J112" s="119">
        <v>1</v>
      </c>
      <c r="K112" s="119">
        <v>1</v>
      </c>
      <c r="L112" s="119">
        <v>1</v>
      </c>
      <c r="M112" s="119">
        <v>1</v>
      </c>
      <c r="N112" s="119">
        <v>1</v>
      </c>
      <c r="O112" s="119">
        <v>1</v>
      </c>
      <c r="P112" s="119">
        <v>1</v>
      </c>
      <c r="Q112" s="119">
        <v>1</v>
      </c>
      <c r="R112" s="119">
        <v>1</v>
      </c>
      <c r="S112" s="119">
        <v>1</v>
      </c>
      <c r="T112" s="119">
        <v>1</v>
      </c>
      <c r="U112" s="119">
        <v>1</v>
      </c>
      <c r="V112" s="119">
        <v>1</v>
      </c>
      <c r="W112" s="119">
        <v>1</v>
      </c>
      <c r="X112" s="119">
        <v>1</v>
      </c>
      <c r="Y112" s="119">
        <v>1</v>
      </c>
      <c r="Z112" s="119">
        <v>1</v>
      </c>
      <c r="AA112" s="119">
        <v>1</v>
      </c>
      <c r="AB112" s="119">
        <v>1</v>
      </c>
      <c r="AC112" s="119">
        <v>1</v>
      </c>
      <c r="AD112" s="119">
        <v>1</v>
      </c>
      <c r="AE112" s="119">
        <v>1</v>
      </c>
      <c r="AF112" s="119">
        <v>1</v>
      </c>
      <c r="AG112" s="119">
        <v>1</v>
      </c>
      <c r="AH112" s="119">
        <v>1</v>
      </c>
      <c r="AI112" s="119">
        <v>1</v>
      </c>
      <c r="AJ112" s="119">
        <v>1</v>
      </c>
      <c r="AK112" s="119">
        <v>1</v>
      </c>
      <c r="AL112" s="119">
        <v>1</v>
      </c>
      <c r="AM112" s="119">
        <v>1</v>
      </c>
      <c r="AN112" s="119">
        <v>1</v>
      </c>
      <c r="AO112" s="119">
        <v>1</v>
      </c>
      <c r="AP112" s="119">
        <v>1</v>
      </c>
      <c r="AQ112" s="119">
        <v>1</v>
      </c>
      <c r="AR112" s="119">
        <v>1</v>
      </c>
      <c r="AS112" s="119">
        <v>1</v>
      </c>
      <c r="AT112" s="119">
        <v>1</v>
      </c>
      <c r="AU112" s="119">
        <v>1</v>
      </c>
      <c r="AV112" s="119">
        <v>1</v>
      </c>
      <c r="AW112" s="119">
        <v>1</v>
      </c>
      <c r="AX112" s="119">
        <v>1</v>
      </c>
      <c r="AY112" s="119">
        <v>1</v>
      </c>
      <c r="AZ112" s="119">
        <v>1</v>
      </c>
      <c r="BA112" s="119">
        <v>1</v>
      </c>
      <c r="BB112" s="119">
        <v>1</v>
      </c>
      <c r="BC112" s="119">
        <v>1</v>
      </c>
      <c r="BD112" s="119">
        <v>1</v>
      </c>
      <c r="BE112" s="119">
        <v>1</v>
      </c>
      <c r="BF112" s="119">
        <v>1</v>
      </c>
      <c r="BG112" s="119">
        <v>1</v>
      </c>
      <c r="BH112" s="119">
        <v>1</v>
      </c>
      <c r="BI112" s="119">
        <v>1</v>
      </c>
      <c r="BJ112" s="119">
        <v>1</v>
      </c>
      <c r="BK112" s="119">
        <v>1</v>
      </c>
      <c r="BL112" s="119">
        <v>1</v>
      </c>
      <c r="BM112" s="119">
        <v>1</v>
      </c>
      <c r="BN112" s="119">
        <v>1</v>
      </c>
      <c r="BO112" s="119">
        <v>1</v>
      </c>
      <c r="BP112" s="119">
        <v>1</v>
      </c>
      <c r="BQ112" s="119">
        <v>1</v>
      </c>
      <c r="BR112" s="119">
        <v>1</v>
      </c>
      <c r="BS112" s="119">
        <v>1</v>
      </c>
      <c r="BT112" s="119">
        <v>1</v>
      </c>
      <c r="BU112" s="119">
        <v>1</v>
      </c>
      <c r="BV112" s="119">
        <v>1</v>
      </c>
      <c r="BW112" s="119">
        <v>1</v>
      </c>
      <c r="BX112" s="119">
        <v>1</v>
      </c>
      <c r="BY112" s="119">
        <v>1</v>
      </c>
      <c r="BZ112" s="119">
        <v>1</v>
      </c>
      <c r="CA112" s="119">
        <v>1</v>
      </c>
      <c r="CB112" s="119">
        <v>1</v>
      </c>
      <c r="CC112" s="119">
        <v>1</v>
      </c>
      <c r="CD112" s="119">
        <v>1</v>
      </c>
      <c r="CE112" s="119">
        <v>1</v>
      </c>
      <c r="CF112" s="119">
        <v>1</v>
      </c>
      <c r="CG112" s="119">
        <v>1</v>
      </c>
      <c r="CH112" s="119">
        <v>1</v>
      </c>
      <c r="CI112" s="119">
        <v>1</v>
      </c>
      <c r="CJ112" s="119">
        <v>1</v>
      </c>
      <c r="CK112" s="119">
        <v>1</v>
      </c>
      <c r="CL112" s="119">
        <v>1</v>
      </c>
      <c r="CM112" s="119">
        <v>1</v>
      </c>
      <c r="CN112" s="119">
        <v>1</v>
      </c>
      <c r="CO112" s="119">
        <v>1</v>
      </c>
      <c r="CP112" s="119">
        <v>1</v>
      </c>
      <c r="CQ112" s="119">
        <v>1</v>
      </c>
    </row>
    <row r="113" spans="1:95" x14ac:dyDescent="0.3">
      <c r="A113" s="254"/>
      <c r="B113" s="59" t="s">
        <v>78</v>
      </c>
      <c r="C113" s="119">
        <v>1.0576894603597451</v>
      </c>
      <c r="D113" s="119">
        <v>1.0031146645191273</v>
      </c>
      <c r="E113" s="119">
        <v>0.9911789025976272</v>
      </c>
      <c r="F113" s="119">
        <v>1.1055703160089858</v>
      </c>
      <c r="G113" s="119">
        <v>1.0445233814527075</v>
      </c>
      <c r="H113" s="119">
        <v>0.96899177009185999</v>
      </c>
      <c r="I113" s="119">
        <v>0.98104179799400859</v>
      </c>
      <c r="J113" s="119">
        <v>0.96006601939698044</v>
      </c>
      <c r="K113" s="119">
        <v>1.0102120669971588</v>
      </c>
      <c r="L113" s="119">
        <v>0.96446580056308595</v>
      </c>
      <c r="M113" s="119">
        <v>1.0304773438680783</v>
      </c>
      <c r="N113" s="119">
        <v>1.0155339875592801</v>
      </c>
      <c r="O113" s="119">
        <v>0.95809594187699187</v>
      </c>
      <c r="P113" s="119">
        <v>0.86555309378650802</v>
      </c>
      <c r="Q113" s="119">
        <v>1.0606312648720151</v>
      </c>
      <c r="R113" s="119">
        <v>0.97030979829789687</v>
      </c>
      <c r="S113" s="119">
        <v>0.98597246856956766</v>
      </c>
      <c r="T113" s="119">
        <v>0.96966438941920763</v>
      </c>
      <c r="U113" s="119">
        <v>0.96079244395733332</v>
      </c>
      <c r="V113" s="119">
        <v>0.98160769137817816</v>
      </c>
      <c r="W113" s="119">
        <v>0.91627221750811649</v>
      </c>
      <c r="X113" s="119">
        <v>0.9401719589929568</v>
      </c>
      <c r="Y113" s="119">
        <v>0.99867623118159576</v>
      </c>
      <c r="Z113" s="119">
        <v>0.94424288789772881</v>
      </c>
      <c r="AA113" s="119">
        <v>0.99175545015154043</v>
      </c>
      <c r="AB113" s="119">
        <v>0.9768531863404033</v>
      </c>
      <c r="AC113" s="119">
        <v>0.96099966846204921</v>
      </c>
      <c r="AD113" s="119">
        <v>0.97814117089867036</v>
      </c>
      <c r="AE113" s="119">
        <v>0.97619386334613245</v>
      </c>
      <c r="AF113" s="119">
        <v>1.0386370467170105</v>
      </c>
      <c r="AG113" s="119">
        <v>0.99277353601347962</v>
      </c>
      <c r="AH113" s="119">
        <v>0.9595837884144528</v>
      </c>
      <c r="AI113" s="119">
        <v>0.90397815891076327</v>
      </c>
      <c r="AJ113" s="119">
        <v>0.92220025882173939</v>
      </c>
      <c r="AK113" s="119">
        <v>0.93271559721812414</v>
      </c>
      <c r="AL113" s="119">
        <v>0.99154191718073581</v>
      </c>
      <c r="AM113" s="119">
        <v>0.92317013311829599</v>
      </c>
      <c r="AN113" s="119">
        <v>0.97572745842823905</v>
      </c>
      <c r="AO113" s="119">
        <v>0.92875159091254567</v>
      </c>
      <c r="AP113" s="119">
        <v>0.90996628671777335</v>
      </c>
      <c r="AQ113" s="119">
        <v>0.93353217366795482</v>
      </c>
      <c r="AR113" s="119">
        <v>0.9468912970461324</v>
      </c>
      <c r="AS113" s="119">
        <v>0.96082251317182388</v>
      </c>
      <c r="AT113" s="119">
        <v>0.91496185610825687</v>
      </c>
      <c r="AU113" s="119">
        <v>0.96101897765662592</v>
      </c>
      <c r="AV113" s="119">
        <v>0.92053854619362108</v>
      </c>
      <c r="AW113" s="119">
        <v>0.93447473514462864</v>
      </c>
      <c r="AX113" s="119">
        <v>0.87153482581334685</v>
      </c>
      <c r="AY113" s="119">
        <v>0.91590543476794972</v>
      </c>
      <c r="AZ113" s="119">
        <v>0.99491361998189309</v>
      </c>
      <c r="BA113" s="119">
        <v>0.94796793571249116</v>
      </c>
      <c r="BB113" s="119">
        <v>0.91433332035605297</v>
      </c>
      <c r="BC113" s="119">
        <v>0.9376580879980918</v>
      </c>
      <c r="BD113" s="119">
        <v>0.95788891198621484</v>
      </c>
      <c r="BE113" s="119">
        <v>0.95744223085021618</v>
      </c>
      <c r="BF113" s="119">
        <v>0.90862775090098069</v>
      </c>
      <c r="BG113" s="119">
        <v>0.89217595551212425</v>
      </c>
      <c r="BH113" s="119">
        <v>0.88956734594612796</v>
      </c>
      <c r="BI113" s="119">
        <v>0.94202177891471239</v>
      </c>
      <c r="BJ113" s="119">
        <v>0.88602506037531181</v>
      </c>
      <c r="BK113" s="119">
        <v>0.9828500071005094</v>
      </c>
      <c r="BL113" s="119">
        <v>0.95523996887182294</v>
      </c>
      <c r="BM113" s="119">
        <v>0.87693813052791403</v>
      </c>
      <c r="BN113" s="119">
        <v>0.92872744321956979</v>
      </c>
      <c r="BO113" s="119">
        <v>0.89009255975291546</v>
      </c>
      <c r="BP113" s="119">
        <v>0.90896652605103545</v>
      </c>
      <c r="BQ113" s="119">
        <v>0.8187364236292749</v>
      </c>
      <c r="BR113" s="119">
        <v>0.91550626218192832</v>
      </c>
      <c r="BS113" s="119">
        <v>0.87621889342793968</v>
      </c>
      <c r="BT113" s="119">
        <v>0.90415136878615388</v>
      </c>
      <c r="BU113" s="119">
        <v>0.85283194157609088</v>
      </c>
      <c r="BV113" s="119">
        <v>0.9129396284406327</v>
      </c>
      <c r="BW113" s="119">
        <v>0.94366602531996702</v>
      </c>
      <c r="BX113" s="119">
        <v>0.90249203807252343</v>
      </c>
      <c r="BY113" s="119">
        <v>0.89392175194811585</v>
      </c>
      <c r="BZ113" s="119">
        <v>0.89086464961565182</v>
      </c>
      <c r="CA113" s="119">
        <v>0.90094209376221668</v>
      </c>
      <c r="CB113" s="119">
        <v>0.84981116690794511</v>
      </c>
      <c r="CC113" s="119">
        <v>0.92364627732590243</v>
      </c>
      <c r="CD113" s="119">
        <v>0.90435510574632871</v>
      </c>
      <c r="CE113" s="119">
        <v>0.85539274662177545</v>
      </c>
      <c r="CF113" s="119">
        <v>0.91115801375737271</v>
      </c>
      <c r="CG113" s="119">
        <v>0.86539661268417312</v>
      </c>
      <c r="CH113" s="119">
        <v>0.88604029374754167</v>
      </c>
      <c r="CI113" s="119">
        <v>0.96220284594004823</v>
      </c>
      <c r="CJ113" s="119">
        <v>0.91619071241084316</v>
      </c>
      <c r="CK113" s="119">
        <v>0.83750754571332786</v>
      </c>
      <c r="CL113" s="119">
        <v>0.91507258174499206</v>
      </c>
      <c r="CM113" s="119">
        <v>0.91999683979651647</v>
      </c>
      <c r="CN113" s="119">
        <v>0.82992961294935408</v>
      </c>
      <c r="CO113" s="119">
        <v>0.87163787860098696</v>
      </c>
      <c r="CP113" s="119">
        <v>0.90029871063030176</v>
      </c>
      <c r="CQ113" s="119">
        <v>0.9659668885487952</v>
      </c>
    </row>
    <row r="114" spans="1:95" x14ac:dyDescent="0.3">
      <c r="A114" s="254"/>
      <c r="B114" s="59" t="s">
        <v>96</v>
      </c>
      <c r="C114" s="119">
        <v>1.008965410262082</v>
      </c>
      <c r="D114" s="119">
        <v>1.0243531023409969</v>
      </c>
      <c r="E114" s="119">
        <v>1.0075235415181667</v>
      </c>
      <c r="F114" s="119">
        <v>1.0016185407759095</v>
      </c>
      <c r="G114" s="119">
        <v>0.99802311143539779</v>
      </c>
      <c r="H114" s="119">
        <v>1.0027818552186791</v>
      </c>
      <c r="I114" s="119">
        <v>0.98227081160464946</v>
      </c>
      <c r="J114" s="119">
        <v>0.99879388104094435</v>
      </c>
      <c r="K114" s="119">
        <v>0.99043980248837915</v>
      </c>
      <c r="L114" s="119">
        <v>1.0016787977675821</v>
      </c>
      <c r="M114" s="119">
        <v>1.0223673171313994</v>
      </c>
      <c r="N114" s="119">
        <v>1.0113851814198769</v>
      </c>
      <c r="O114" s="119">
        <v>0.99620863277514993</v>
      </c>
      <c r="P114" s="119">
        <v>0.99094176996014527</v>
      </c>
      <c r="Q114" s="119">
        <v>1.0130792928594659</v>
      </c>
      <c r="R114" s="119">
        <v>1.0062616554574575</v>
      </c>
      <c r="S114" s="119">
        <v>1.0106510424084449</v>
      </c>
      <c r="T114" s="119">
        <v>1.0069317010407546</v>
      </c>
      <c r="U114" s="119">
        <v>1.0022089872289095</v>
      </c>
      <c r="V114" s="119">
        <v>1.0069607374312846</v>
      </c>
      <c r="W114" s="119">
        <v>0.99195080850616935</v>
      </c>
      <c r="X114" s="119">
        <v>0.9952787856036619</v>
      </c>
      <c r="Y114" s="119">
        <v>0.99823958224743659</v>
      </c>
      <c r="Z114" s="119">
        <v>0.99861574753881699</v>
      </c>
      <c r="AA114" s="119">
        <v>1.0045630667741727</v>
      </c>
      <c r="AB114" s="119">
        <v>0.99146634251115839</v>
      </c>
      <c r="AC114" s="119">
        <v>0.99845934308369122</v>
      </c>
      <c r="AD114" s="119">
        <v>1.014392086915169</v>
      </c>
      <c r="AE114" s="119">
        <v>0.99538743865149115</v>
      </c>
      <c r="AF114" s="119">
        <v>1.0072426281295777</v>
      </c>
      <c r="AG114" s="119">
        <v>1.0093156903652667</v>
      </c>
      <c r="AH114" s="119">
        <v>1.0084366872709174</v>
      </c>
      <c r="AI114" s="119">
        <v>0.99210075663033281</v>
      </c>
      <c r="AJ114" s="119">
        <v>1.0002918619011487</v>
      </c>
      <c r="AK114" s="119">
        <v>1.0089757634923435</v>
      </c>
      <c r="AL114" s="119">
        <v>0.99116210050605169</v>
      </c>
      <c r="AM114" s="119">
        <v>1.0106688569317279</v>
      </c>
      <c r="AN114" s="119">
        <v>0.99674525328325614</v>
      </c>
      <c r="AO114" s="119">
        <v>1.0240492229523717</v>
      </c>
      <c r="AP114" s="119">
        <v>1.0044359589782497</v>
      </c>
      <c r="AQ114" s="119">
        <v>1.0057481770086916</v>
      </c>
      <c r="AR114" s="119">
        <v>0.98468838547507287</v>
      </c>
      <c r="AS114" s="119">
        <v>1.0178789170224796</v>
      </c>
      <c r="AT114" s="119">
        <v>1.0136352956986292</v>
      </c>
      <c r="AU114" s="119">
        <v>0.99673837492525108</v>
      </c>
      <c r="AV114" s="119">
        <v>1.006923958991877</v>
      </c>
      <c r="AW114" s="119">
        <v>1.0143731451723867</v>
      </c>
      <c r="AX114" s="119">
        <v>0.99371689965121446</v>
      </c>
      <c r="AY114" s="119">
        <v>1.0134290643153123</v>
      </c>
      <c r="AZ114" s="119">
        <v>0.98358488026749447</v>
      </c>
      <c r="BA114" s="119">
        <v>0.96780096345949174</v>
      </c>
      <c r="BB114" s="119">
        <v>1.0139460747372897</v>
      </c>
      <c r="BC114" s="119">
        <v>1.004222900686754</v>
      </c>
      <c r="BD114" s="119">
        <v>1.0125747712038449</v>
      </c>
      <c r="BE114" s="119">
        <v>1.0044599963203094</v>
      </c>
      <c r="BF114" s="119">
        <v>0.99544604436901729</v>
      </c>
      <c r="BG114" s="119">
        <v>0.985796987461935</v>
      </c>
      <c r="BH114" s="119">
        <v>0.99554327544401344</v>
      </c>
      <c r="BI114" s="119">
        <v>0.99038350443636047</v>
      </c>
      <c r="BJ114" s="119">
        <v>1.0330254210699883</v>
      </c>
      <c r="BK114" s="119">
        <v>1.0023778010987618</v>
      </c>
      <c r="BL114" s="119">
        <v>1.015894840630762</v>
      </c>
      <c r="BM114" s="119">
        <v>0.9977236496449795</v>
      </c>
      <c r="BN114" s="119">
        <v>1.0122905626757899</v>
      </c>
      <c r="BO114" s="119">
        <v>1.0058267676014636</v>
      </c>
      <c r="BP114" s="119">
        <v>0.99554639172753612</v>
      </c>
      <c r="BQ114" s="119">
        <v>0.99722245282536226</v>
      </c>
      <c r="BR114" s="119">
        <v>0.99343463624107164</v>
      </c>
      <c r="BS114" s="119">
        <v>1.0057350899798829</v>
      </c>
      <c r="BT114" s="119">
        <v>1.004693767205048</v>
      </c>
      <c r="BU114" s="119">
        <v>0.99556726818612107</v>
      </c>
      <c r="BV114" s="119">
        <v>1.0011202496169922</v>
      </c>
      <c r="BW114" s="119">
        <v>0.97784579230565272</v>
      </c>
      <c r="BX114" s="119">
        <v>1.024412048696812</v>
      </c>
      <c r="BY114" s="119">
        <v>1.0098612813651477</v>
      </c>
      <c r="BZ114" s="119">
        <v>1.0047926576620783</v>
      </c>
      <c r="CA114" s="119">
        <v>1.0100234672375086</v>
      </c>
      <c r="CB114" s="119">
        <v>0.99873227061835035</v>
      </c>
      <c r="CC114" s="119">
        <v>1.0018578901118935</v>
      </c>
      <c r="CD114" s="119">
        <v>1.0153583753492044</v>
      </c>
      <c r="CE114" s="119">
        <v>0.99562462675355745</v>
      </c>
      <c r="CF114" s="119">
        <v>0.99875828479152284</v>
      </c>
      <c r="CG114" s="119">
        <v>1.0090456561425356</v>
      </c>
      <c r="CH114" s="119">
        <v>1.0140551310333297</v>
      </c>
      <c r="CI114" s="119">
        <v>1.001885146816879</v>
      </c>
      <c r="CJ114" s="119">
        <v>1.0029731599798515</v>
      </c>
      <c r="CK114" s="119">
        <v>0.99427617985294137</v>
      </c>
      <c r="CL114" s="119">
        <v>1.0121085932070513</v>
      </c>
      <c r="CM114" s="119">
        <v>1.0015590850420988</v>
      </c>
      <c r="CN114" s="119">
        <v>1.0076673942034862</v>
      </c>
      <c r="CO114" s="119">
        <v>0.99932828743580593</v>
      </c>
      <c r="CP114" s="119">
        <v>1.0135229832714261</v>
      </c>
      <c r="CQ114" s="119">
        <v>0.99447184148645906</v>
      </c>
    </row>
    <row r="115" spans="1:95" x14ac:dyDescent="0.3">
      <c r="A115" s="254"/>
      <c r="B115" s="59" t="s">
        <v>80</v>
      </c>
      <c r="C115" s="119">
        <v>1</v>
      </c>
      <c r="D115" s="119">
        <v>1</v>
      </c>
      <c r="E115" s="119">
        <v>1</v>
      </c>
      <c r="F115" s="119">
        <v>1</v>
      </c>
      <c r="G115" s="119">
        <v>1</v>
      </c>
      <c r="H115" s="119">
        <v>1</v>
      </c>
      <c r="I115" s="119">
        <v>1</v>
      </c>
      <c r="J115" s="119">
        <v>1</v>
      </c>
      <c r="K115" s="119">
        <v>1</v>
      </c>
      <c r="L115" s="119">
        <v>1</v>
      </c>
      <c r="M115" s="119">
        <v>1</v>
      </c>
      <c r="N115" s="119">
        <v>1</v>
      </c>
      <c r="O115" s="119">
        <v>1</v>
      </c>
      <c r="P115" s="119">
        <v>1</v>
      </c>
      <c r="Q115" s="119">
        <v>1</v>
      </c>
      <c r="R115" s="119">
        <v>1</v>
      </c>
      <c r="S115" s="119">
        <v>1</v>
      </c>
      <c r="T115" s="119">
        <v>1</v>
      </c>
      <c r="U115" s="119">
        <v>1</v>
      </c>
      <c r="V115" s="119">
        <v>1</v>
      </c>
      <c r="W115" s="119">
        <v>1</v>
      </c>
      <c r="X115" s="119">
        <v>1</v>
      </c>
      <c r="Y115" s="119">
        <v>1</v>
      </c>
      <c r="Z115" s="119">
        <v>1</v>
      </c>
      <c r="AA115" s="119">
        <v>1</v>
      </c>
      <c r="AB115" s="119">
        <v>1</v>
      </c>
      <c r="AC115" s="119">
        <v>1</v>
      </c>
      <c r="AD115" s="119">
        <v>1</v>
      </c>
      <c r="AE115" s="119">
        <v>1</v>
      </c>
      <c r="AF115" s="119">
        <v>1</v>
      </c>
      <c r="AG115" s="119">
        <v>1</v>
      </c>
      <c r="AH115" s="119">
        <v>1</v>
      </c>
      <c r="AI115" s="119">
        <v>1</v>
      </c>
      <c r="AJ115" s="119">
        <v>1</v>
      </c>
      <c r="AK115" s="119">
        <v>1</v>
      </c>
      <c r="AL115" s="119">
        <v>1</v>
      </c>
      <c r="AM115" s="119">
        <v>1</v>
      </c>
      <c r="AN115" s="119">
        <v>1</v>
      </c>
      <c r="AO115" s="119">
        <v>1</v>
      </c>
      <c r="AP115" s="119">
        <v>1</v>
      </c>
      <c r="AQ115" s="119">
        <v>1</v>
      </c>
      <c r="AR115" s="119">
        <v>1</v>
      </c>
      <c r="AS115" s="119">
        <v>1</v>
      </c>
      <c r="AT115" s="119">
        <v>1</v>
      </c>
      <c r="AU115" s="119">
        <v>1</v>
      </c>
      <c r="AV115" s="119">
        <v>1</v>
      </c>
      <c r="AW115" s="119">
        <v>1</v>
      </c>
      <c r="AX115" s="119">
        <v>1</v>
      </c>
      <c r="AY115" s="119">
        <v>1</v>
      </c>
      <c r="AZ115" s="119">
        <v>1</v>
      </c>
      <c r="BA115" s="119">
        <v>1</v>
      </c>
      <c r="BB115" s="119">
        <v>1</v>
      </c>
      <c r="BC115" s="119">
        <v>1</v>
      </c>
      <c r="BD115" s="119">
        <v>1</v>
      </c>
      <c r="BE115" s="119">
        <v>1</v>
      </c>
      <c r="BF115" s="119">
        <v>1</v>
      </c>
      <c r="BG115" s="119">
        <v>1</v>
      </c>
      <c r="BH115" s="119">
        <v>1</v>
      </c>
      <c r="BI115" s="119">
        <v>1</v>
      </c>
      <c r="BJ115" s="119">
        <v>1</v>
      </c>
      <c r="BK115" s="119">
        <v>1</v>
      </c>
      <c r="BL115" s="119">
        <v>1</v>
      </c>
      <c r="BM115" s="119">
        <v>1</v>
      </c>
      <c r="BN115" s="119">
        <v>1</v>
      </c>
      <c r="BO115" s="119">
        <v>1</v>
      </c>
      <c r="BP115" s="119">
        <v>1</v>
      </c>
      <c r="BQ115" s="119">
        <v>1</v>
      </c>
      <c r="BR115" s="119">
        <v>1</v>
      </c>
      <c r="BS115" s="119">
        <v>1</v>
      </c>
      <c r="BT115" s="119">
        <v>1</v>
      </c>
      <c r="BU115" s="119">
        <v>1</v>
      </c>
      <c r="BV115" s="119">
        <v>1</v>
      </c>
      <c r="BW115" s="119">
        <v>1</v>
      </c>
      <c r="BX115" s="119">
        <v>1</v>
      </c>
      <c r="BY115" s="119">
        <v>1</v>
      </c>
      <c r="BZ115" s="119">
        <v>1</v>
      </c>
      <c r="CA115" s="119">
        <v>1</v>
      </c>
      <c r="CB115" s="119">
        <v>1</v>
      </c>
      <c r="CC115" s="119">
        <v>1</v>
      </c>
      <c r="CD115" s="119">
        <v>1</v>
      </c>
      <c r="CE115" s="119">
        <v>1</v>
      </c>
      <c r="CF115" s="119">
        <v>1</v>
      </c>
      <c r="CG115" s="119">
        <v>1</v>
      </c>
      <c r="CH115" s="119">
        <v>1</v>
      </c>
      <c r="CI115" s="119">
        <v>1</v>
      </c>
      <c r="CJ115" s="119">
        <v>1</v>
      </c>
      <c r="CK115" s="119">
        <v>1</v>
      </c>
      <c r="CL115" s="119">
        <v>1</v>
      </c>
      <c r="CM115" s="119">
        <v>1</v>
      </c>
      <c r="CN115" s="119">
        <v>1</v>
      </c>
      <c r="CO115" s="119">
        <v>1</v>
      </c>
      <c r="CP115" s="119">
        <v>1</v>
      </c>
      <c r="CQ115" s="119">
        <v>1</v>
      </c>
    </row>
    <row r="116" spans="1:95" x14ac:dyDescent="0.3">
      <c r="A116" s="254"/>
      <c r="B116" s="59" t="s">
        <v>81</v>
      </c>
      <c r="C116" s="119">
        <v>1</v>
      </c>
      <c r="D116" s="119">
        <v>1</v>
      </c>
      <c r="E116" s="119">
        <v>1</v>
      </c>
      <c r="F116" s="119">
        <v>1</v>
      </c>
      <c r="G116" s="119">
        <v>1</v>
      </c>
      <c r="H116" s="119">
        <v>1</v>
      </c>
      <c r="I116" s="119">
        <v>1</v>
      </c>
      <c r="J116" s="119">
        <v>1</v>
      </c>
      <c r="K116" s="119">
        <v>1</v>
      </c>
      <c r="L116" s="119">
        <v>1</v>
      </c>
      <c r="M116" s="119">
        <v>1</v>
      </c>
      <c r="N116" s="119">
        <v>1</v>
      </c>
      <c r="O116" s="119">
        <v>1</v>
      </c>
      <c r="P116" s="119">
        <v>1</v>
      </c>
      <c r="Q116" s="119">
        <v>1</v>
      </c>
      <c r="R116" s="119">
        <v>1</v>
      </c>
      <c r="S116" s="119">
        <v>1</v>
      </c>
      <c r="T116" s="119">
        <v>1</v>
      </c>
      <c r="U116" s="119">
        <v>1</v>
      </c>
      <c r="V116" s="119">
        <v>1</v>
      </c>
      <c r="W116" s="119">
        <v>1</v>
      </c>
      <c r="X116" s="119">
        <v>1</v>
      </c>
      <c r="Y116" s="119">
        <v>1</v>
      </c>
      <c r="Z116" s="119">
        <v>1</v>
      </c>
      <c r="AA116" s="119">
        <v>1</v>
      </c>
      <c r="AB116" s="119">
        <v>1</v>
      </c>
      <c r="AC116" s="119">
        <v>1</v>
      </c>
      <c r="AD116" s="119">
        <v>1</v>
      </c>
      <c r="AE116" s="119">
        <v>1</v>
      </c>
      <c r="AF116" s="119">
        <v>1</v>
      </c>
      <c r="AG116" s="119">
        <v>1</v>
      </c>
      <c r="AH116" s="119">
        <v>1</v>
      </c>
      <c r="AI116" s="119">
        <v>1</v>
      </c>
      <c r="AJ116" s="119">
        <v>1</v>
      </c>
      <c r="AK116" s="119">
        <v>1</v>
      </c>
      <c r="AL116" s="119">
        <v>1</v>
      </c>
      <c r="AM116" s="119">
        <v>1</v>
      </c>
      <c r="AN116" s="119">
        <v>1</v>
      </c>
      <c r="AO116" s="119">
        <v>1</v>
      </c>
      <c r="AP116" s="119">
        <v>1</v>
      </c>
      <c r="AQ116" s="119">
        <v>1</v>
      </c>
      <c r="AR116" s="119">
        <v>1</v>
      </c>
      <c r="AS116" s="119">
        <v>1</v>
      </c>
      <c r="AT116" s="119">
        <v>1</v>
      </c>
      <c r="AU116" s="119">
        <v>1</v>
      </c>
      <c r="AV116" s="119">
        <v>1</v>
      </c>
      <c r="AW116" s="119">
        <v>1</v>
      </c>
      <c r="AX116" s="119">
        <v>1</v>
      </c>
      <c r="AY116" s="119">
        <v>1</v>
      </c>
      <c r="AZ116" s="119">
        <v>1</v>
      </c>
      <c r="BA116" s="119">
        <v>1</v>
      </c>
      <c r="BB116" s="119">
        <v>1</v>
      </c>
      <c r="BC116" s="119">
        <v>1</v>
      </c>
      <c r="BD116" s="119">
        <v>1</v>
      </c>
      <c r="BE116" s="119">
        <v>1</v>
      </c>
      <c r="BF116" s="119">
        <v>1</v>
      </c>
      <c r="BG116" s="119">
        <v>1</v>
      </c>
      <c r="BH116" s="119">
        <v>1</v>
      </c>
      <c r="BI116" s="119">
        <v>1</v>
      </c>
      <c r="BJ116" s="119">
        <v>1</v>
      </c>
      <c r="BK116" s="119">
        <v>1</v>
      </c>
      <c r="BL116" s="119">
        <v>1</v>
      </c>
      <c r="BM116" s="119">
        <v>1</v>
      </c>
      <c r="BN116" s="119">
        <v>1</v>
      </c>
      <c r="BO116" s="119">
        <v>1</v>
      </c>
      <c r="BP116" s="119">
        <v>1</v>
      </c>
      <c r="BQ116" s="119">
        <v>1</v>
      </c>
      <c r="BR116" s="119">
        <v>1</v>
      </c>
      <c r="BS116" s="119">
        <v>1</v>
      </c>
      <c r="BT116" s="119">
        <v>1</v>
      </c>
      <c r="BU116" s="119">
        <v>1</v>
      </c>
      <c r="BV116" s="119">
        <v>1</v>
      </c>
      <c r="BW116" s="119">
        <v>1</v>
      </c>
      <c r="BX116" s="119">
        <v>1</v>
      </c>
      <c r="BY116" s="119">
        <v>1</v>
      </c>
      <c r="BZ116" s="119">
        <v>1</v>
      </c>
      <c r="CA116" s="119">
        <v>1</v>
      </c>
      <c r="CB116" s="119">
        <v>1</v>
      </c>
      <c r="CC116" s="119">
        <v>1</v>
      </c>
      <c r="CD116" s="119">
        <v>1</v>
      </c>
      <c r="CE116" s="119">
        <v>1</v>
      </c>
      <c r="CF116" s="119">
        <v>1</v>
      </c>
      <c r="CG116" s="119">
        <v>1</v>
      </c>
      <c r="CH116" s="119">
        <v>1</v>
      </c>
      <c r="CI116" s="119">
        <v>1</v>
      </c>
      <c r="CJ116" s="119">
        <v>1</v>
      </c>
      <c r="CK116" s="119">
        <v>1</v>
      </c>
      <c r="CL116" s="119">
        <v>1</v>
      </c>
      <c r="CM116" s="119">
        <v>1</v>
      </c>
      <c r="CN116" s="119">
        <v>1</v>
      </c>
      <c r="CO116" s="119">
        <v>1</v>
      </c>
      <c r="CP116" s="119">
        <v>1</v>
      </c>
      <c r="CQ116" s="119">
        <v>1</v>
      </c>
    </row>
    <row r="117" spans="1:95" x14ac:dyDescent="0.3">
      <c r="A117" s="254"/>
      <c r="B117" s="59" t="s">
        <v>82</v>
      </c>
      <c r="C117" s="119">
        <v>1.0096744378824216</v>
      </c>
      <c r="D117" s="119">
        <v>0.99262256688440964</v>
      </c>
      <c r="E117" s="119">
        <v>0.994674812743083</v>
      </c>
      <c r="F117" s="119">
        <v>0.96886007080129488</v>
      </c>
      <c r="G117" s="119">
        <v>1.0147744458156991</v>
      </c>
      <c r="H117" s="119">
        <v>1.0141074337468019</v>
      </c>
      <c r="I117" s="119">
        <v>1.0397847748047722</v>
      </c>
      <c r="J117" s="119">
        <v>0.98867456742848669</v>
      </c>
      <c r="K117" s="119">
        <v>0.96778697390591728</v>
      </c>
      <c r="L117" s="119">
        <v>1.0199305852645815</v>
      </c>
      <c r="M117" s="119">
        <v>1.0173825580568296</v>
      </c>
      <c r="N117" s="119">
        <v>0.98482584375732896</v>
      </c>
      <c r="O117" s="119">
        <v>0.99812448954237087</v>
      </c>
      <c r="P117" s="119">
        <v>1.0087230987174634</v>
      </c>
      <c r="Q117" s="119">
        <v>0.98837236851820365</v>
      </c>
      <c r="R117" s="119">
        <v>0.97685451787596</v>
      </c>
      <c r="S117" s="119">
        <v>0.97607281119795342</v>
      </c>
      <c r="T117" s="119">
        <v>1.0053440907382756</v>
      </c>
      <c r="U117" s="119">
        <v>1.0616471093636553</v>
      </c>
      <c r="V117" s="119">
        <v>1.0451285631550495</v>
      </c>
      <c r="W117" s="119">
        <v>0.95426970015038826</v>
      </c>
      <c r="X117" s="119">
        <v>0.99264594862039979</v>
      </c>
      <c r="Y117" s="119">
        <v>0.98569764585808961</v>
      </c>
      <c r="Z117" s="119">
        <v>0.98347442450552802</v>
      </c>
      <c r="AA117" s="119">
        <v>1.0171902516818798</v>
      </c>
      <c r="AB117" s="119">
        <v>0.98623274651897341</v>
      </c>
      <c r="AC117" s="119">
        <v>1.0570653226439704</v>
      </c>
      <c r="AD117" s="119">
        <v>1.0211507865311344</v>
      </c>
      <c r="AE117" s="119">
        <v>0.98523625041829843</v>
      </c>
      <c r="AF117" s="119">
        <v>0.9620391160881625</v>
      </c>
      <c r="AG117" s="119">
        <v>1.008238697575607</v>
      </c>
      <c r="AH117" s="119">
        <v>1.0814639161256123</v>
      </c>
      <c r="AI117" s="119">
        <v>0.99496826757370282</v>
      </c>
      <c r="AJ117" s="119">
        <v>0.97677264522598284</v>
      </c>
      <c r="AK117" s="119">
        <v>1.0109103097814791</v>
      </c>
      <c r="AL117" s="119">
        <v>1.0450479743369752</v>
      </c>
      <c r="AM117" s="119">
        <v>1.0271846890145804</v>
      </c>
      <c r="AN117" s="119">
        <v>1.0377487416344189</v>
      </c>
      <c r="AO117" s="119">
        <v>0.98309785241373482</v>
      </c>
      <c r="AP117" s="119">
        <v>1.0158713082319271</v>
      </c>
      <c r="AQ117" s="119">
        <v>1.0268307205681615</v>
      </c>
      <c r="AR117" s="119">
        <v>0.97843708946560803</v>
      </c>
      <c r="AS117" s="119">
        <v>1.0467247722299124</v>
      </c>
      <c r="AT117" s="119">
        <v>1.0063899030924301</v>
      </c>
      <c r="AU117" s="119">
        <v>1.0089932209290446</v>
      </c>
      <c r="AV117" s="119">
        <v>0.99510285780372987</v>
      </c>
      <c r="AW117" s="119">
        <v>1.1006168695417882</v>
      </c>
      <c r="AX117" s="119">
        <v>1.0179706825240007</v>
      </c>
      <c r="AY117" s="119">
        <v>1.1101421368596753</v>
      </c>
      <c r="AZ117" s="119">
        <v>1.0192164155205625</v>
      </c>
      <c r="BA117" s="230">
        <v>1.0496592113711138</v>
      </c>
      <c r="BB117" s="119">
        <v>1.054916780358621</v>
      </c>
      <c r="BC117" s="119">
        <v>1.055306791441625</v>
      </c>
      <c r="BD117" s="119">
        <v>1.0556968025246287</v>
      </c>
      <c r="BE117" s="119">
        <v>1.0193542534128932</v>
      </c>
      <c r="BF117" s="119">
        <v>1.0018738612745224</v>
      </c>
      <c r="BG117" s="119">
        <v>0.98887727261674851</v>
      </c>
      <c r="BH117" s="119">
        <v>1.0332371469156658</v>
      </c>
      <c r="BI117" s="119">
        <v>1.0042279652253943</v>
      </c>
      <c r="BJ117" s="119">
        <v>1.026168477586084</v>
      </c>
      <c r="BK117" s="119">
        <v>1.0538293932768956</v>
      </c>
      <c r="BL117" s="119">
        <v>1.0571227818198226</v>
      </c>
      <c r="BM117" s="119">
        <v>1.0467899822192577</v>
      </c>
      <c r="BN117" s="119">
        <v>1.0373177359602006</v>
      </c>
      <c r="BO117" s="119">
        <v>1.0238172711587183</v>
      </c>
      <c r="BP117" s="119">
        <v>1.0181582581845054</v>
      </c>
      <c r="BQ117" s="119">
        <v>1.0617669636274369</v>
      </c>
      <c r="BR117" s="119">
        <v>1.1053756690703687</v>
      </c>
      <c r="BS117" s="119">
        <v>1.0058453588495768</v>
      </c>
      <c r="BT117" s="119">
        <v>1.1106478259505459</v>
      </c>
      <c r="BU117" s="119">
        <v>1.0197572398828922</v>
      </c>
      <c r="BV117" s="119">
        <v>0.99654119507298966</v>
      </c>
      <c r="BW117" s="119">
        <v>1.0295075888866057</v>
      </c>
      <c r="BX117" s="119">
        <v>1.0268533091131826</v>
      </c>
      <c r="BY117" s="119">
        <v>1.0152279542363305</v>
      </c>
      <c r="BZ117" s="119">
        <v>1.0080882930775432</v>
      </c>
      <c r="CA117" s="119">
        <v>1.0355044064264665</v>
      </c>
      <c r="CB117" s="119">
        <v>1.045585146743905</v>
      </c>
      <c r="CC117" s="119">
        <v>0.96149622764288323</v>
      </c>
      <c r="CD117" s="119">
        <v>1.1848417594553982</v>
      </c>
      <c r="CE117" s="119">
        <v>1.0436060307820652</v>
      </c>
      <c r="CF117" s="119">
        <v>1.0495586462750719</v>
      </c>
      <c r="CG117" s="119">
        <v>1.0389104339198818</v>
      </c>
      <c r="CH117" s="119">
        <v>0.99054990616695693</v>
      </c>
      <c r="CI117" s="119">
        <v>1.0328380064268246</v>
      </c>
      <c r="CJ117" s="230">
        <v>1.0024922342801943</v>
      </c>
      <c r="CK117" s="119">
        <v>1.00107206297148</v>
      </c>
      <c r="CL117" s="119">
        <v>1.0193004533624554</v>
      </c>
      <c r="CM117" s="119">
        <v>1.0247149557075541</v>
      </c>
      <c r="CN117" s="230">
        <v>1.0134971623686404</v>
      </c>
      <c r="CO117" s="119">
        <v>1.0158525645007743</v>
      </c>
      <c r="CP117" s="119">
        <v>1.0851903583993994</v>
      </c>
      <c r="CQ117" s="119">
        <v>1.0095833929168199</v>
      </c>
    </row>
    <row r="118" spans="1:95" x14ac:dyDescent="0.3">
      <c r="A118" s="254"/>
      <c r="B118" s="59" t="s">
        <v>83</v>
      </c>
      <c r="C118" s="119">
        <v>1</v>
      </c>
      <c r="D118" s="119">
        <v>1</v>
      </c>
      <c r="E118" s="119">
        <v>1</v>
      </c>
      <c r="F118" s="119">
        <v>1</v>
      </c>
      <c r="G118" s="119">
        <v>1</v>
      </c>
      <c r="H118" s="119">
        <v>1</v>
      </c>
      <c r="I118" s="119">
        <v>1</v>
      </c>
      <c r="J118" s="119">
        <v>1</v>
      </c>
      <c r="K118" s="119">
        <v>1</v>
      </c>
      <c r="L118" s="119">
        <v>1</v>
      </c>
      <c r="M118" s="119">
        <v>1</v>
      </c>
      <c r="N118" s="119">
        <v>1</v>
      </c>
      <c r="O118" s="119">
        <v>1</v>
      </c>
      <c r="P118" s="119">
        <v>1</v>
      </c>
      <c r="Q118" s="119">
        <v>1</v>
      </c>
      <c r="R118" s="119">
        <v>1</v>
      </c>
      <c r="S118" s="119">
        <v>1</v>
      </c>
      <c r="T118" s="119">
        <v>1</v>
      </c>
      <c r="U118" s="119">
        <v>1</v>
      </c>
      <c r="V118" s="119">
        <v>1</v>
      </c>
      <c r="W118" s="119">
        <v>1</v>
      </c>
      <c r="X118" s="119">
        <v>1</v>
      </c>
      <c r="Y118" s="119">
        <v>1</v>
      </c>
      <c r="Z118" s="119">
        <v>1</v>
      </c>
      <c r="AA118" s="119">
        <v>1</v>
      </c>
      <c r="AB118" s="119">
        <v>1</v>
      </c>
      <c r="AC118" s="119">
        <v>1</v>
      </c>
      <c r="AD118" s="119">
        <v>1</v>
      </c>
      <c r="AE118" s="119">
        <v>1</v>
      </c>
      <c r="AF118" s="119">
        <v>1</v>
      </c>
      <c r="AG118" s="119">
        <v>1</v>
      </c>
      <c r="AH118" s="119">
        <v>1</v>
      </c>
      <c r="AI118" s="119">
        <v>1</v>
      </c>
      <c r="AJ118" s="119">
        <v>1</v>
      </c>
      <c r="AK118" s="119">
        <v>1</v>
      </c>
      <c r="AL118" s="119">
        <v>1</v>
      </c>
      <c r="AM118" s="119">
        <v>1</v>
      </c>
      <c r="AN118" s="119">
        <v>1</v>
      </c>
      <c r="AO118" s="119">
        <v>1</v>
      </c>
      <c r="AP118" s="119">
        <v>1</v>
      </c>
      <c r="AQ118" s="119">
        <v>1</v>
      </c>
      <c r="AR118" s="119">
        <v>1</v>
      </c>
      <c r="AS118" s="119">
        <v>1</v>
      </c>
      <c r="AT118" s="119">
        <v>1</v>
      </c>
      <c r="AU118" s="119">
        <v>1</v>
      </c>
      <c r="AV118" s="119">
        <v>1</v>
      </c>
      <c r="AW118" s="119">
        <v>1</v>
      </c>
      <c r="AX118" s="119">
        <v>1</v>
      </c>
      <c r="AY118" s="119">
        <v>1</v>
      </c>
      <c r="AZ118" s="119">
        <v>1</v>
      </c>
      <c r="BA118" s="119">
        <v>1</v>
      </c>
      <c r="BB118" s="119">
        <v>1</v>
      </c>
      <c r="BC118" s="119">
        <v>1</v>
      </c>
      <c r="BD118" s="119">
        <v>1</v>
      </c>
      <c r="BE118" s="119">
        <v>1</v>
      </c>
      <c r="BF118" s="119">
        <v>1</v>
      </c>
      <c r="BG118" s="119">
        <v>1</v>
      </c>
      <c r="BH118" s="119">
        <v>1</v>
      </c>
      <c r="BI118" s="119">
        <v>1</v>
      </c>
      <c r="BJ118" s="119">
        <v>1</v>
      </c>
      <c r="BK118" s="119">
        <v>1</v>
      </c>
      <c r="BL118" s="119">
        <v>1</v>
      </c>
      <c r="BM118" s="119">
        <v>1</v>
      </c>
      <c r="BN118" s="119">
        <v>1</v>
      </c>
      <c r="BO118" s="119">
        <v>1</v>
      </c>
      <c r="BP118" s="119">
        <v>1</v>
      </c>
      <c r="BQ118" s="119">
        <v>1</v>
      </c>
      <c r="BR118" s="119">
        <v>1</v>
      </c>
      <c r="BS118" s="119">
        <v>1</v>
      </c>
      <c r="BT118" s="119">
        <v>1</v>
      </c>
      <c r="BU118" s="119">
        <v>1</v>
      </c>
      <c r="BV118" s="119">
        <v>1</v>
      </c>
      <c r="BW118" s="119">
        <v>1</v>
      </c>
      <c r="BX118" s="119">
        <v>1</v>
      </c>
      <c r="BY118" s="119">
        <v>1</v>
      </c>
      <c r="BZ118" s="119">
        <v>1</v>
      </c>
      <c r="CA118" s="119">
        <v>1</v>
      </c>
      <c r="CB118" s="119">
        <v>1</v>
      </c>
      <c r="CC118" s="119">
        <v>1</v>
      </c>
      <c r="CD118" s="119">
        <v>1</v>
      </c>
      <c r="CE118" s="119">
        <v>1</v>
      </c>
      <c r="CF118" s="119">
        <v>1</v>
      </c>
      <c r="CG118" s="119">
        <v>1</v>
      </c>
      <c r="CH118" s="119">
        <v>1</v>
      </c>
      <c r="CI118" s="119">
        <v>1</v>
      </c>
      <c r="CJ118" s="119">
        <v>1</v>
      </c>
      <c r="CK118" s="119">
        <v>1</v>
      </c>
      <c r="CL118" s="119">
        <v>1</v>
      </c>
      <c r="CM118" s="119">
        <v>1</v>
      </c>
      <c r="CN118" s="119">
        <v>1</v>
      </c>
      <c r="CO118" s="119">
        <v>1</v>
      </c>
      <c r="CP118" s="119">
        <v>1</v>
      </c>
      <c r="CQ118" s="119">
        <v>1</v>
      </c>
    </row>
    <row r="119" spans="1:95" x14ac:dyDescent="0.3">
      <c r="A119" s="255"/>
      <c r="B119" s="59" t="s">
        <v>84</v>
      </c>
      <c r="C119" s="119">
        <v>1</v>
      </c>
      <c r="D119" s="119">
        <v>1</v>
      </c>
      <c r="E119" s="119">
        <v>1</v>
      </c>
      <c r="F119" s="119">
        <v>1</v>
      </c>
      <c r="G119" s="119">
        <v>1</v>
      </c>
      <c r="H119" s="119">
        <v>1</v>
      </c>
      <c r="I119" s="119">
        <v>1</v>
      </c>
      <c r="J119" s="119">
        <v>1</v>
      </c>
      <c r="K119" s="119">
        <v>1</v>
      </c>
      <c r="L119" s="119">
        <v>1</v>
      </c>
      <c r="M119" s="119">
        <v>1</v>
      </c>
      <c r="N119" s="119">
        <v>1</v>
      </c>
      <c r="O119" s="119">
        <v>1</v>
      </c>
      <c r="P119" s="119">
        <v>1</v>
      </c>
      <c r="Q119" s="119">
        <v>1</v>
      </c>
      <c r="R119" s="119">
        <v>1</v>
      </c>
      <c r="S119" s="119">
        <v>1</v>
      </c>
      <c r="T119" s="119">
        <v>1</v>
      </c>
      <c r="U119" s="119">
        <v>1</v>
      </c>
      <c r="V119" s="119">
        <v>1</v>
      </c>
      <c r="W119" s="119">
        <v>1</v>
      </c>
      <c r="X119" s="119">
        <v>1</v>
      </c>
      <c r="Y119" s="119">
        <v>1</v>
      </c>
      <c r="Z119" s="119">
        <v>1</v>
      </c>
      <c r="AA119" s="119">
        <v>1</v>
      </c>
      <c r="AB119" s="119">
        <v>1</v>
      </c>
      <c r="AC119" s="119">
        <v>1</v>
      </c>
      <c r="AD119" s="119">
        <v>1</v>
      </c>
      <c r="AE119" s="119">
        <v>1</v>
      </c>
      <c r="AF119" s="119">
        <v>1</v>
      </c>
      <c r="AG119" s="119">
        <v>1</v>
      </c>
      <c r="AH119" s="119">
        <v>1</v>
      </c>
      <c r="AI119" s="119">
        <v>1</v>
      </c>
      <c r="AJ119" s="119">
        <v>1</v>
      </c>
      <c r="AK119" s="119">
        <v>1</v>
      </c>
      <c r="AL119" s="119">
        <v>1</v>
      </c>
      <c r="AM119" s="119">
        <v>1</v>
      </c>
      <c r="AN119" s="119">
        <v>1</v>
      </c>
      <c r="AO119" s="119">
        <v>1</v>
      </c>
      <c r="AP119" s="119">
        <v>1</v>
      </c>
      <c r="AQ119" s="119">
        <v>1</v>
      </c>
      <c r="AR119" s="119">
        <v>1</v>
      </c>
      <c r="AS119" s="119">
        <v>1</v>
      </c>
      <c r="AT119" s="119">
        <v>1</v>
      </c>
      <c r="AU119" s="119">
        <v>1</v>
      </c>
      <c r="AV119" s="119">
        <v>1</v>
      </c>
      <c r="AW119" s="119">
        <v>1</v>
      </c>
      <c r="AX119" s="119">
        <v>1</v>
      </c>
      <c r="AY119" s="119">
        <v>1</v>
      </c>
      <c r="AZ119" s="119">
        <v>1</v>
      </c>
      <c r="BA119" s="119">
        <v>1</v>
      </c>
      <c r="BB119" s="119">
        <v>1</v>
      </c>
      <c r="BC119" s="119">
        <v>1</v>
      </c>
      <c r="BD119" s="119">
        <v>1</v>
      </c>
      <c r="BE119" s="119">
        <v>1</v>
      </c>
      <c r="BF119" s="119">
        <v>1</v>
      </c>
      <c r="BG119" s="119">
        <v>1</v>
      </c>
      <c r="BH119" s="119">
        <v>1</v>
      </c>
      <c r="BI119" s="119">
        <v>1</v>
      </c>
      <c r="BJ119" s="119">
        <v>1</v>
      </c>
      <c r="BK119" s="119">
        <v>1</v>
      </c>
      <c r="BL119" s="119">
        <v>1</v>
      </c>
      <c r="BM119" s="119">
        <v>1</v>
      </c>
      <c r="BN119" s="119">
        <v>1</v>
      </c>
      <c r="BO119" s="119">
        <v>1</v>
      </c>
      <c r="BP119" s="119">
        <v>1</v>
      </c>
      <c r="BQ119" s="119">
        <v>1</v>
      </c>
      <c r="BR119" s="119">
        <v>1</v>
      </c>
      <c r="BS119" s="119">
        <v>1</v>
      </c>
      <c r="BT119" s="119">
        <v>1</v>
      </c>
      <c r="BU119" s="119">
        <v>1</v>
      </c>
      <c r="BV119" s="119">
        <v>1</v>
      </c>
      <c r="BW119" s="119">
        <v>1</v>
      </c>
      <c r="BX119" s="119">
        <v>1</v>
      </c>
      <c r="BY119" s="119">
        <v>1</v>
      </c>
      <c r="BZ119" s="119">
        <v>1</v>
      </c>
      <c r="CA119" s="119">
        <v>1</v>
      </c>
      <c r="CB119" s="119">
        <v>1</v>
      </c>
      <c r="CC119" s="119">
        <v>1</v>
      </c>
      <c r="CD119" s="119">
        <v>1</v>
      </c>
      <c r="CE119" s="119">
        <v>1</v>
      </c>
      <c r="CF119" s="119">
        <v>1</v>
      </c>
      <c r="CG119" s="119">
        <v>1</v>
      </c>
      <c r="CH119" s="119">
        <v>1</v>
      </c>
      <c r="CI119" s="119">
        <v>1</v>
      </c>
      <c r="CJ119" s="119">
        <v>1</v>
      </c>
      <c r="CK119" s="119">
        <v>1</v>
      </c>
      <c r="CL119" s="119">
        <v>1</v>
      </c>
      <c r="CM119" s="119">
        <v>1</v>
      </c>
      <c r="CN119" s="119">
        <v>1</v>
      </c>
      <c r="CO119" s="119">
        <v>1</v>
      </c>
      <c r="CP119" s="119">
        <v>1</v>
      </c>
      <c r="CQ119" s="119">
        <v>1</v>
      </c>
    </row>
    <row r="127" spans="1:95" x14ac:dyDescent="0.3">
      <c r="S127" s="231"/>
    </row>
  </sheetData>
  <mergeCells count="9">
    <mergeCell ref="A81:A93"/>
    <mergeCell ref="A94:A106"/>
    <mergeCell ref="A107:A119"/>
    <mergeCell ref="A3:A15"/>
    <mergeCell ref="A16:A28"/>
    <mergeCell ref="A29:A41"/>
    <mergeCell ref="A42:A54"/>
    <mergeCell ref="A55:A67"/>
    <mergeCell ref="A68:A80"/>
  </mergeCells>
  <pageMargins left="0.7" right="0.7" top="0.75" bottom="0.75" header="0.3" footer="0.3"/>
  <legacy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Q119"/>
  <sheetViews>
    <sheetView zoomScaleNormal="100" workbookViewId="0">
      <selection activeCell="H15" sqref="H15"/>
    </sheetView>
  </sheetViews>
  <sheetFormatPr baseColWidth="10" defaultRowHeight="14.4" x14ac:dyDescent="0.3"/>
  <cols>
    <col min="1" max="1" width="31.5546875" customWidth="1"/>
    <col min="2" max="2" width="21" customWidth="1"/>
  </cols>
  <sheetData>
    <row r="1" spans="1:95" ht="43.2" x14ac:dyDescent="0.3">
      <c r="A1" s="58" t="s">
        <v>772</v>
      </c>
      <c r="B1" s="89" t="s">
        <v>382</v>
      </c>
      <c r="C1" s="58">
        <v>2007</v>
      </c>
      <c r="D1" s="83">
        <v>2008</v>
      </c>
      <c r="E1" s="58">
        <v>2009</v>
      </c>
      <c r="F1" s="83">
        <v>2010</v>
      </c>
      <c r="G1" s="58">
        <v>2011</v>
      </c>
      <c r="H1" s="83">
        <v>2012</v>
      </c>
      <c r="I1" s="58">
        <v>2013</v>
      </c>
      <c r="J1" s="83">
        <v>2014</v>
      </c>
      <c r="K1" s="58">
        <v>2015</v>
      </c>
      <c r="L1" s="83">
        <v>2016</v>
      </c>
      <c r="M1" s="58">
        <v>2017</v>
      </c>
      <c r="N1" s="83">
        <v>2018</v>
      </c>
      <c r="O1" s="58">
        <v>2019</v>
      </c>
      <c r="P1" s="83">
        <v>2020</v>
      </c>
      <c r="Q1" s="58">
        <v>2021</v>
      </c>
      <c r="R1" s="83">
        <v>2022</v>
      </c>
      <c r="S1" s="58">
        <v>2023</v>
      </c>
      <c r="T1" s="83">
        <v>2024</v>
      </c>
      <c r="U1" s="58">
        <v>2025</v>
      </c>
      <c r="V1" s="83">
        <v>2026</v>
      </c>
      <c r="W1" s="58">
        <v>2027</v>
      </c>
      <c r="X1" s="83">
        <v>2028</v>
      </c>
      <c r="Y1" s="58">
        <v>2029</v>
      </c>
      <c r="Z1" s="83">
        <v>2030</v>
      </c>
      <c r="AA1" s="58">
        <v>2031</v>
      </c>
      <c r="AB1" s="83">
        <v>2032</v>
      </c>
      <c r="AC1" s="58">
        <v>2033</v>
      </c>
      <c r="AD1" s="83">
        <v>2034</v>
      </c>
      <c r="AE1" s="58">
        <v>2035</v>
      </c>
      <c r="AF1" s="83">
        <v>2036</v>
      </c>
      <c r="AG1" s="58">
        <v>2037</v>
      </c>
      <c r="AH1" s="83">
        <v>2038</v>
      </c>
      <c r="AI1" s="58">
        <v>2039</v>
      </c>
      <c r="AJ1" s="83">
        <v>2040</v>
      </c>
      <c r="AK1" s="58">
        <v>2041</v>
      </c>
      <c r="AL1" s="83">
        <v>2042</v>
      </c>
      <c r="AM1" s="58">
        <v>2043</v>
      </c>
      <c r="AN1" s="83">
        <v>2044</v>
      </c>
      <c r="AO1" s="58">
        <v>2045</v>
      </c>
      <c r="AP1" s="83">
        <v>2046</v>
      </c>
      <c r="AQ1" s="58">
        <v>2047</v>
      </c>
      <c r="AR1" s="83">
        <v>2048</v>
      </c>
      <c r="AS1" s="58">
        <v>2049</v>
      </c>
      <c r="AT1" s="83">
        <v>2050</v>
      </c>
      <c r="AU1" s="58">
        <v>2051</v>
      </c>
      <c r="AV1" s="83">
        <v>2052</v>
      </c>
      <c r="AW1" s="58">
        <v>2053</v>
      </c>
      <c r="AX1" s="83">
        <v>2054</v>
      </c>
      <c r="AY1" s="58">
        <v>2055</v>
      </c>
      <c r="AZ1" s="83">
        <v>2056</v>
      </c>
      <c r="BA1" s="58">
        <v>2057</v>
      </c>
      <c r="BB1" s="83">
        <v>2058</v>
      </c>
      <c r="BC1" s="58">
        <v>2059</v>
      </c>
      <c r="BD1" s="83">
        <v>2060</v>
      </c>
      <c r="BE1" s="58">
        <v>2061</v>
      </c>
      <c r="BF1" s="83">
        <v>2062</v>
      </c>
      <c r="BG1" s="58">
        <v>2063</v>
      </c>
      <c r="BH1" s="83">
        <v>2064</v>
      </c>
      <c r="BI1" s="58">
        <v>2065</v>
      </c>
      <c r="BJ1" s="83">
        <v>2066</v>
      </c>
      <c r="BK1" s="58">
        <v>2067</v>
      </c>
      <c r="BL1" s="83">
        <v>2068</v>
      </c>
      <c r="BM1" s="58">
        <v>2069</v>
      </c>
      <c r="BN1" s="83">
        <v>2070</v>
      </c>
      <c r="BO1" s="58">
        <v>2071</v>
      </c>
      <c r="BP1" s="83">
        <v>2072</v>
      </c>
      <c r="BQ1" s="58">
        <v>2073</v>
      </c>
      <c r="BR1" s="83">
        <v>2074</v>
      </c>
      <c r="BS1" s="58">
        <v>2075</v>
      </c>
      <c r="BT1" s="83">
        <v>2076</v>
      </c>
      <c r="BU1" s="58">
        <v>2077</v>
      </c>
      <c r="BV1" s="83">
        <v>2078</v>
      </c>
      <c r="BW1" s="58">
        <v>2079</v>
      </c>
      <c r="BX1" s="83">
        <v>2080</v>
      </c>
      <c r="BY1" s="58">
        <v>2081</v>
      </c>
      <c r="BZ1" s="83">
        <v>2082</v>
      </c>
      <c r="CA1" s="83">
        <v>2083</v>
      </c>
      <c r="CB1" s="58">
        <v>2084</v>
      </c>
      <c r="CC1" s="83">
        <v>2085</v>
      </c>
      <c r="CD1" s="58">
        <v>2086</v>
      </c>
      <c r="CE1" s="83">
        <v>2087</v>
      </c>
      <c r="CF1" s="58">
        <v>2088</v>
      </c>
      <c r="CG1" s="83">
        <v>2089</v>
      </c>
      <c r="CH1" s="58">
        <v>2090</v>
      </c>
      <c r="CI1" s="83">
        <v>2091</v>
      </c>
      <c r="CJ1" s="58">
        <v>2092</v>
      </c>
      <c r="CK1" s="83">
        <v>2093</v>
      </c>
      <c r="CL1" s="58">
        <v>2094</v>
      </c>
      <c r="CM1" s="83">
        <v>2095</v>
      </c>
      <c r="CN1" s="58">
        <v>2096</v>
      </c>
      <c r="CO1" s="83">
        <v>2097</v>
      </c>
      <c r="CP1" s="58">
        <v>2098</v>
      </c>
      <c r="CQ1" s="58">
        <v>2099</v>
      </c>
    </row>
    <row r="2" spans="1:95" x14ac:dyDescent="0.3">
      <c r="A2" s="57" t="s">
        <v>1</v>
      </c>
      <c r="B2" s="57" t="s">
        <v>95</v>
      </c>
      <c r="C2" s="45" t="s">
        <v>210</v>
      </c>
      <c r="D2" s="45" t="s">
        <v>210</v>
      </c>
      <c r="E2" s="45" t="s">
        <v>210</v>
      </c>
      <c r="F2" s="45" t="s">
        <v>210</v>
      </c>
      <c r="G2" s="45" t="s">
        <v>210</v>
      </c>
      <c r="H2" s="45" t="s">
        <v>210</v>
      </c>
      <c r="I2" s="45" t="s">
        <v>210</v>
      </c>
      <c r="J2" s="45" t="s">
        <v>210</v>
      </c>
      <c r="K2" s="45" t="s">
        <v>210</v>
      </c>
      <c r="L2" s="45" t="s">
        <v>210</v>
      </c>
      <c r="M2" s="45" t="s">
        <v>210</v>
      </c>
      <c r="N2" s="45" t="s">
        <v>210</v>
      </c>
      <c r="O2" s="45" t="s">
        <v>210</v>
      </c>
      <c r="P2" s="45" t="s">
        <v>210</v>
      </c>
      <c r="Q2" s="45" t="s">
        <v>210</v>
      </c>
      <c r="R2" s="45" t="s">
        <v>210</v>
      </c>
      <c r="S2" s="45" t="s">
        <v>210</v>
      </c>
      <c r="T2" s="45" t="s">
        <v>210</v>
      </c>
      <c r="U2" s="45" t="s">
        <v>210</v>
      </c>
      <c r="V2" s="45" t="s">
        <v>210</v>
      </c>
      <c r="W2" s="45" t="s">
        <v>210</v>
      </c>
      <c r="X2" s="45" t="s">
        <v>210</v>
      </c>
      <c r="Y2" s="45" t="s">
        <v>210</v>
      </c>
      <c r="Z2" s="45" t="s">
        <v>210</v>
      </c>
      <c r="AA2" s="45" t="s">
        <v>210</v>
      </c>
      <c r="AB2" s="45" t="s">
        <v>210</v>
      </c>
      <c r="AC2" s="45" t="s">
        <v>210</v>
      </c>
      <c r="AD2" s="45" t="s">
        <v>210</v>
      </c>
      <c r="AE2" s="45" t="s">
        <v>210</v>
      </c>
      <c r="AF2" s="45" t="s">
        <v>210</v>
      </c>
      <c r="AG2" s="45" t="s">
        <v>210</v>
      </c>
      <c r="AH2" s="45" t="s">
        <v>210</v>
      </c>
      <c r="AI2" s="45" t="s">
        <v>210</v>
      </c>
      <c r="AJ2" s="45" t="s">
        <v>210</v>
      </c>
      <c r="AK2" s="45" t="s">
        <v>210</v>
      </c>
      <c r="AL2" s="45" t="s">
        <v>210</v>
      </c>
      <c r="AM2" s="45" t="s">
        <v>210</v>
      </c>
      <c r="AN2" s="45" t="s">
        <v>210</v>
      </c>
      <c r="AO2" s="45" t="s">
        <v>210</v>
      </c>
      <c r="AP2" s="45" t="s">
        <v>210</v>
      </c>
      <c r="AQ2" s="45" t="s">
        <v>210</v>
      </c>
      <c r="AR2" s="45" t="s">
        <v>210</v>
      </c>
      <c r="AS2" s="45" t="s">
        <v>210</v>
      </c>
      <c r="AT2" s="45" t="s">
        <v>210</v>
      </c>
      <c r="AU2" s="45" t="s">
        <v>210</v>
      </c>
      <c r="AV2" s="45" t="s">
        <v>210</v>
      </c>
      <c r="AW2" s="45" t="s">
        <v>210</v>
      </c>
      <c r="AX2" s="45" t="s">
        <v>210</v>
      </c>
      <c r="AY2" s="45" t="s">
        <v>210</v>
      </c>
      <c r="AZ2" s="45" t="s">
        <v>210</v>
      </c>
      <c r="BA2" s="45" t="s">
        <v>210</v>
      </c>
      <c r="BB2" s="45" t="s">
        <v>210</v>
      </c>
      <c r="BC2" s="45" t="s">
        <v>210</v>
      </c>
      <c r="BD2" s="45" t="s">
        <v>210</v>
      </c>
      <c r="BE2" s="45" t="s">
        <v>210</v>
      </c>
      <c r="BF2" s="45" t="s">
        <v>210</v>
      </c>
      <c r="BG2" s="45" t="s">
        <v>210</v>
      </c>
      <c r="BH2" s="45" t="s">
        <v>210</v>
      </c>
      <c r="BI2" s="45" t="s">
        <v>210</v>
      </c>
      <c r="BJ2" s="45" t="s">
        <v>210</v>
      </c>
      <c r="BK2" s="45" t="s">
        <v>210</v>
      </c>
      <c r="BL2" s="45" t="s">
        <v>210</v>
      </c>
      <c r="BM2" s="45" t="s">
        <v>210</v>
      </c>
      <c r="BN2" s="45" t="s">
        <v>210</v>
      </c>
      <c r="BO2" s="45" t="s">
        <v>210</v>
      </c>
      <c r="BP2" s="45" t="s">
        <v>210</v>
      </c>
      <c r="BQ2" s="45" t="s">
        <v>210</v>
      </c>
      <c r="BR2" s="45" t="s">
        <v>210</v>
      </c>
      <c r="BS2" s="45" t="s">
        <v>210</v>
      </c>
      <c r="BT2" s="45" t="s">
        <v>210</v>
      </c>
      <c r="BU2" s="45" t="s">
        <v>210</v>
      </c>
      <c r="BV2" s="45" t="s">
        <v>210</v>
      </c>
      <c r="BW2" s="45" t="s">
        <v>210</v>
      </c>
      <c r="BX2" s="45" t="s">
        <v>210</v>
      </c>
      <c r="BY2" s="45" t="s">
        <v>210</v>
      </c>
      <c r="BZ2" s="45" t="s">
        <v>210</v>
      </c>
      <c r="CA2" s="45" t="s">
        <v>210</v>
      </c>
      <c r="CB2" s="45" t="s">
        <v>210</v>
      </c>
      <c r="CC2" s="45" t="s">
        <v>210</v>
      </c>
      <c r="CD2" s="45" t="s">
        <v>210</v>
      </c>
      <c r="CE2" s="45" t="s">
        <v>210</v>
      </c>
      <c r="CF2" s="45" t="s">
        <v>210</v>
      </c>
      <c r="CG2" s="45" t="s">
        <v>210</v>
      </c>
      <c r="CH2" s="45" t="s">
        <v>210</v>
      </c>
      <c r="CI2" s="45" t="s">
        <v>210</v>
      </c>
      <c r="CJ2" s="45" t="s">
        <v>210</v>
      </c>
      <c r="CK2" s="45" t="s">
        <v>210</v>
      </c>
      <c r="CL2" s="45" t="s">
        <v>210</v>
      </c>
      <c r="CM2" s="45" t="s">
        <v>210</v>
      </c>
      <c r="CN2" s="45" t="s">
        <v>210</v>
      </c>
      <c r="CO2" s="45" t="s">
        <v>210</v>
      </c>
      <c r="CP2" s="45" t="s">
        <v>210</v>
      </c>
      <c r="CQ2" s="45" t="s">
        <v>210</v>
      </c>
    </row>
    <row r="3" spans="1:95" x14ac:dyDescent="0.3">
      <c r="A3" s="253" t="s">
        <v>11</v>
      </c>
      <c r="B3" s="59" t="s">
        <v>72</v>
      </c>
      <c r="C3" s="119">
        <v>1.0248304532601737</v>
      </c>
      <c r="D3" s="119">
        <v>1.0105190257923475</v>
      </c>
      <c r="E3" s="119">
        <v>0.96124889377876721</v>
      </c>
      <c r="F3" s="119">
        <v>1.0100203028501216</v>
      </c>
      <c r="G3" s="119">
        <v>0.96071965857234853</v>
      </c>
      <c r="H3" s="119">
        <v>1.0089942079703047</v>
      </c>
      <c r="I3" s="119">
        <v>1.032830421910597</v>
      </c>
      <c r="J3" s="119">
        <v>1.0000653269478579</v>
      </c>
      <c r="K3" s="119">
        <v>0.99893345845459258</v>
      </c>
      <c r="L3" s="119">
        <v>0.99282973377602024</v>
      </c>
      <c r="M3" s="119">
        <v>1.034179130473696</v>
      </c>
      <c r="N3" s="119">
        <v>1.0137807641866083</v>
      </c>
      <c r="O3" s="119">
        <v>1.006082447436214</v>
      </c>
      <c r="P3" s="119">
        <v>0.99024167613407155</v>
      </c>
      <c r="Q3" s="119">
        <v>1.0481380338951187</v>
      </c>
      <c r="R3" s="119">
        <v>0.9909074410484231</v>
      </c>
      <c r="S3" s="119">
        <v>0.98434347162848279</v>
      </c>
      <c r="T3" s="119">
        <v>0.94260009241011</v>
      </c>
      <c r="U3" s="119">
        <v>0.94796778686708139</v>
      </c>
      <c r="V3" s="119">
        <v>0.96397687955121292</v>
      </c>
      <c r="W3" s="119">
        <v>0.99696036477123218</v>
      </c>
      <c r="X3" s="119">
        <v>1.042313534966371</v>
      </c>
      <c r="Y3" s="119">
        <v>0.98259383812906587</v>
      </c>
      <c r="Z3" s="119">
        <v>0.98543905165876733</v>
      </c>
      <c r="AA3" s="119">
        <v>1.0928708880720368</v>
      </c>
      <c r="AB3" s="119">
        <v>0.96917209463016785</v>
      </c>
      <c r="AC3" s="119">
        <v>1.0090025598756602</v>
      </c>
      <c r="AD3" s="119">
        <v>0.96444731415832774</v>
      </c>
      <c r="AE3" s="119">
        <v>0.94320320243467148</v>
      </c>
      <c r="AF3" s="119">
        <v>0.95593520213030236</v>
      </c>
      <c r="AG3" s="119">
        <v>1.02097709780019</v>
      </c>
      <c r="AH3" s="119">
        <v>1.0176350354143184</v>
      </c>
      <c r="AI3" s="119">
        <v>0.95196928515301815</v>
      </c>
      <c r="AJ3" s="119">
        <v>0.92648729001540642</v>
      </c>
      <c r="AK3" s="119">
        <v>0.90364224691542794</v>
      </c>
      <c r="AL3" s="119">
        <v>0.98949640802541916</v>
      </c>
      <c r="AM3" s="119">
        <v>0.99121082867422183</v>
      </c>
      <c r="AN3" s="119">
        <v>0.93992272300403024</v>
      </c>
      <c r="AO3" s="119">
        <v>0.96356697729695295</v>
      </c>
      <c r="AP3" s="119">
        <v>0.9706276427135202</v>
      </c>
      <c r="AQ3" s="119">
        <v>0.94920993580264623</v>
      </c>
      <c r="AR3" s="119">
        <v>1.03010386616274</v>
      </c>
      <c r="AS3" s="119">
        <v>0.98609745641598046</v>
      </c>
      <c r="AT3" s="119">
        <v>0.8456378995683721</v>
      </c>
      <c r="AU3" s="119">
        <v>0.9529774874415764</v>
      </c>
      <c r="AV3" s="119">
        <v>0.92127606018866437</v>
      </c>
      <c r="AW3" s="119">
        <v>0.93383749081455436</v>
      </c>
      <c r="AX3" s="119">
        <v>0.88197755347405826</v>
      </c>
      <c r="AY3" s="119">
        <v>0.92849201176650453</v>
      </c>
      <c r="AZ3" s="119">
        <v>0.89376916139334817</v>
      </c>
      <c r="BA3" s="119">
        <v>0.97981942019073842</v>
      </c>
      <c r="BB3" s="119">
        <v>0.93755787207136443</v>
      </c>
      <c r="BC3" s="119">
        <v>0.94353349643184647</v>
      </c>
      <c r="BD3" s="119">
        <v>0.89734067258260686</v>
      </c>
      <c r="BE3" s="119">
        <v>0.87823573530789012</v>
      </c>
      <c r="BF3" s="119">
        <v>0.92914107071205465</v>
      </c>
      <c r="BG3" s="119">
        <v>0.90626130492022872</v>
      </c>
      <c r="BH3" s="119">
        <v>0.91290315639605724</v>
      </c>
      <c r="BI3" s="119">
        <v>0.93659620558643186</v>
      </c>
      <c r="BJ3" s="119">
        <v>0.8631028603637948</v>
      </c>
      <c r="BK3" s="119">
        <v>0.95475550606735149</v>
      </c>
      <c r="BL3" s="119">
        <v>0.93339612686912377</v>
      </c>
      <c r="BM3" s="119">
        <v>0.94099461605781487</v>
      </c>
      <c r="BN3" s="119">
        <v>0.89286863713496045</v>
      </c>
      <c r="BO3" s="119">
        <v>0.9332331188429468</v>
      </c>
      <c r="BP3" s="119">
        <v>0.94913357653610109</v>
      </c>
      <c r="BQ3" s="119">
        <v>0.89774799800793015</v>
      </c>
      <c r="BR3" s="119">
        <v>0.83752201850752139</v>
      </c>
      <c r="BS3" s="119">
        <v>0.79366872567316038</v>
      </c>
      <c r="BT3" s="119">
        <v>0.85509974352517537</v>
      </c>
      <c r="BU3" s="119">
        <v>0.91549822924401614</v>
      </c>
      <c r="BV3" s="119">
        <v>0.82354988631743364</v>
      </c>
      <c r="BW3" s="119">
        <v>0.90251018739005873</v>
      </c>
      <c r="BX3" s="119">
        <v>0.82234279012526357</v>
      </c>
      <c r="BY3" s="119">
        <v>0.8983970901884587</v>
      </c>
      <c r="BZ3" s="119">
        <v>0.86316491676396123</v>
      </c>
      <c r="CA3" s="119">
        <v>0.85823204629104188</v>
      </c>
      <c r="CB3" s="119">
        <v>0.8730176821715937</v>
      </c>
      <c r="CC3" s="119">
        <v>0.87925036912522891</v>
      </c>
      <c r="CD3" s="119">
        <v>0.87459665540232534</v>
      </c>
      <c r="CE3" s="119">
        <v>0.91665091186836756</v>
      </c>
      <c r="CF3" s="119">
        <v>0.79738279992680827</v>
      </c>
      <c r="CG3" s="119">
        <v>0.88189202799778599</v>
      </c>
      <c r="CH3" s="119">
        <v>0.8472135239259696</v>
      </c>
      <c r="CI3" s="119">
        <v>0.90204340890125823</v>
      </c>
      <c r="CJ3" s="119">
        <v>0.90404353129683368</v>
      </c>
      <c r="CK3" s="119">
        <v>0.83767444943534752</v>
      </c>
      <c r="CL3" s="119">
        <v>0.8542438565179058</v>
      </c>
      <c r="CM3" s="119">
        <v>0.84071453070936675</v>
      </c>
      <c r="CN3" s="119">
        <v>0.82934873423404309</v>
      </c>
      <c r="CO3" s="119">
        <v>0.87251566835464023</v>
      </c>
      <c r="CP3" s="119">
        <v>0.84760302591535208</v>
      </c>
      <c r="CQ3" s="119">
        <v>0.89956151296407394</v>
      </c>
    </row>
    <row r="4" spans="1:95" x14ac:dyDescent="0.3">
      <c r="A4" s="254"/>
      <c r="B4" s="59" t="s">
        <v>73</v>
      </c>
      <c r="C4" s="119">
        <v>1.0070166455911072</v>
      </c>
      <c r="D4" s="119">
        <v>0.98233429932123117</v>
      </c>
      <c r="E4" s="119">
        <v>0.98688074315985674</v>
      </c>
      <c r="F4" s="119">
        <v>1.0289185015096056</v>
      </c>
      <c r="G4" s="119">
        <v>1.0091471953763138</v>
      </c>
      <c r="H4" s="119">
        <v>0.99373210925065736</v>
      </c>
      <c r="I4" s="119">
        <v>0.99692073688576455</v>
      </c>
      <c r="J4" s="119">
        <v>0.9905156311279818</v>
      </c>
      <c r="K4" s="119">
        <v>1.0057990897888989</v>
      </c>
      <c r="L4" s="119">
        <v>0.98464261415475884</v>
      </c>
      <c r="M4" s="119">
        <v>1.0178510626094583</v>
      </c>
      <c r="N4" s="119">
        <v>1.0063150814152679</v>
      </c>
      <c r="O4" s="119">
        <v>1.0104070268494711</v>
      </c>
      <c r="P4" s="119">
        <v>0.98830093320984591</v>
      </c>
      <c r="Q4" s="119">
        <v>1.0213305325893798</v>
      </c>
      <c r="R4" s="119">
        <v>1.0085715240190996</v>
      </c>
      <c r="S4" s="119">
        <v>0.98738249684555113</v>
      </c>
      <c r="T4" s="119">
        <v>1.0036508644535067</v>
      </c>
      <c r="U4" s="119">
        <v>0.99930152863389432</v>
      </c>
      <c r="V4" s="119">
        <v>1.0118656579433694</v>
      </c>
      <c r="W4" s="119">
        <v>0.97785230050518468</v>
      </c>
      <c r="X4" s="119">
        <v>1.0041142471100615</v>
      </c>
      <c r="Y4" s="119">
        <v>0.966981791803045</v>
      </c>
      <c r="Z4" s="119">
        <v>0.97981385069997584</v>
      </c>
      <c r="AA4" s="119">
        <v>1.0214945181890629</v>
      </c>
      <c r="AB4" s="119">
        <v>0.9737369145273681</v>
      </c>
      <c r="AC4" s="119">
        <v>1.000406941293011</v>
      </c>
      <c r="AD4" s="119">
        <v>1.0047492883791576</v>
      </c>
      <c r="AE4" s="119">
        <v>1.0088330347714944</v>
      </c>
      <c r="AF4" s="119">
        <v>1.0055800033612987</v>
      </c>
      <c r="AG4" s="119">
        <v>0.98220026970316332</v>
      </c>
      <c r="AH4" s="119">
        <v>1.001136705960064</v>
      </c>
      <c r="AI4" s="119">
        <v>0.96791330952885402</v>
      </c>
      <c r="AJ4" s="119">
        <v>1.0072706384225696</v>
      </c>
      <c r="AK4" s="119">
        <v>0.97502960727982457</v>
      </c>
      <c r="AL4" s="119">
        <v>1.0117557684129155</v>
      </c>
      <c r="AM4" s="119">
        <v>0.99565332321837263</v>
      </c>
      <c r="AN4" s="119">
        <v>0.9888354374841849</v>
      </c>
      <c r="AO4" s="119">
        <v>1.0257865150320877</v>
      </c>
      <c r="AP4" s="119">
        <v>0.98233726367763707</v>
      </c>
      <c r="AQ4" s="119">
        <v>1.0008215216466638</v>
      </c>
      <c r="AR4" s="119">
        <v>0.99924375187559999</v>
      </c>
      <c r="AS4" s="119">
        <v>0.99211917703091823</v>
      </c>
      <c r="AT4" s="119">
        <v>0.95492590766554597</v>
      </c>
      <c r="AU4" s="119">
        <v>0.99129071519043677</v>
      </c>
      <c r="AV4" s="119">
        <v>1.0079363744755054</v>
      </c>
      <c r="AW4" s="119">
        <v>0.96182428279241861</v>
      </c>
      <c r="AX4" s="119">
        <v>1.0109845280250627</v>
      </c>
      <c r="AY4" s="119">
        <v>0.96687543358770389</v>
      </c>
      <c r="AZ4" s="119">
        <v>0.98878945664882634</v>
      </c>
      <c r="BA4" s="119">
        <v>1.0205838896729313</v>
      </c>
      <c r="BB4" s="119">
        <v>0.95803200100114327</v>
      </c>
      <c r="BC4" s="119">
        <v>0.98125327357297432</v>
      </c>
      <c r="BD4" s="119">
        <v>0.98220116094056897</v>
      </c>
      <c r="BE4" s="119">
        <v>0.97816732356639513</v>
      </c>
      <c r="BF4" s="119">
        <v>0.98969454868434115</v>
      </c>
      <c r="BG4" s="119">
        <v>0.9731595118481785</v>
      </c>
      <c r="BH4" s="119">
        <v>0.98692752647819326</v>
      </c>
      <c r="BI4" s="119">
        <v>0.98428277055006985</v>
      </c>
      <c r="BJ4" s="119">
        <v>0.98004618301078383</v>
      </c>
      <c r="BK4" s="119">
        <v>0.98120998532417891</v>
      </c>
      <c r="BL4" s="119">
        <v>0.98813212510447079</v>
      </c>
      <c r="BM4" s="119">
        <v>0.97709225772059749</v>
      </c>
      <c r="BN4" s="119">
        <v>1.0120731264653311</v>
      </c>
      <c r="BO4" s="119">
        <v>0.98147555170630052</v>
      </c>
      <c r="BP4" s="119">
        <v>0.98583720051902646</v>
      </c>
      <c r="BQ4" s="119">
        <v>0.9784654671950479</v>
      </c>
      <c r="BR4" s="119">
        <v>0.97059617730927472</v>
      </c>
      <c r="BS4" s="119">
        <v>0.97645277888148074</v>
      </c>
      <c r="BT4" s="119">
        <v>0.96496225052067675</v>
      </c>
      <c r="BU4" s="119">
        <v>0.96403604987734892</v>
      </c>
      <c r="BV4" s="119">
        <v>0.97390952106185058</v>
      </c>
      <c r="BW4" s="119">
        <v>0.96987345387533075</v>
      </c>
      <c r="BX4" s="119">
        <v>0.96525420475039703</v>
      </c>
      <c r="BY4" s="119">
        <v>0.96811361440628596</v>
      </c>
      <c r="BZ4" s="119">
        <v>0.96667987768851826</v>
      </c>
      <c r="CA4" s="119">
        <v>0.97727468204838097</v>
      </c>
      <c r="CB4" s="119">
        <v>0.97903062814157382</v>
      </c>
      <c r="CC4" s="119">
        <v>0.99342923271462591</v>
      </c>
      <c r="CD4" s="119">
        <v>0.98320293731836239</v>
      </c>
      <c r="CE4" s="119">
        <v>0.97182501429267243</v>
      </c>
      <c r="CF4" s="119">
        <v>0.95322213685824086</v>
      </c>
      <c r="CG4" s="119">
        <v>0.97316687888300246</v>
      </c>
      <c r="CH4" s="119">
        <v>0.96205845885671193</v>
      </c>
      <c r="CI4" s="119">
        <v>0.98555634089521849</v>
      </c>
      <c r="CJ4" s="119">
        <v>0.98506369948572026</v>
      </c>
      <c r="CK4" s="119">
        <v>0.98257808828440985</v>
      </c>
      <c r="CL4" s="119">
        <v>0.95175243051069247</v>
      </c>
      <c r="CM4" s="119">
        <v>0.97492450111504814</v>
      </c>
      <c r="CN4" s="119">
        <v>0.98176261026976563</v>
      </c>
      <c r="CO4" s="119">
        <v>0.97190076482215371</v>
      </c>
      <c r="CP4" s="119">
        <v>0.9632916759318928</v>
      </c>
      <c r="CQ4" s="119">
        <v>0.98182511668396144</v>
      </c>
    </row>
    <row r="5" spans="1:95" x14ac:dyDescent="0.3">
      <c r="A5" s="254"/>
      <c r="B5" s="59" t="s">
        <v>74</v>
      </c>
      <c r="C5" s="119">
        <v>1.0363012363762658</v>
      </c>
      <c r="D5" s="119">
        <v>1.0076676268460789</v>
      </c>
      <c r="E5" s="119">
        <v>0.98646730354505663</v>
      </c>
      <c r="F5" s="119">
        <v>0.9789064057342165</v>
      </c>
      <c r="G5" s="119">
        <v>0.97094062068229747</v>
      </c>
      <c r="H5" s="119">
        <v>1.0235301739658045</v>
      </c>
      <c r="I5" s="119">
        <v>1.0298183888528774</v>
      </c>
      <c r="J5" s="119">
        <v>0.99415307636627315</v>
      </c>
      <c r="K5" s="119">
        <v>1</v>
      </c>
      <c r="L5" s="119">
        <v>1</v>
      </c>
      <c r="M5" s="119">
        <v>1</v>
      </c>
      <c r="N5" s="119">
        <v>1</v>
      </c>
      <c r="O5" s="119">
        <v>1</v>
      </c>
      <c r="P5" s="119">
        <v>1</v>
      </c>
      <c r="Q5" s="119">
        <v>1</v>
      </c>
      <c r="R5" s="119">
        <v>1</v>
      </c>
      <c r="S5" s="119">
        <v>1</v>
      </c>
      <c r="T5" s="119">
        <v>1</v>
      </c>
      <c r="U5" s="119">
        <v>1</v>
      </c>
      <c r="V5" s="119">
        <v>1</v>
      </c>
      <c r="W5" s="119">
        <v>1</v>
      </c>
      <c r="X5" s="119">
        <v>1</v>
      </c>
      <c r="Y5" s="119">
        <v>1</v>
      </c>
      <c r="Z5" s="119">
        <v>1</v>
      </c>
      <c r="AA5" s="119">
        <v>1</v>
      </c>
      <c r="AB5" s="119">
        <v>1</v>
      </c>
      <c r="AC5" s="119">
        <v>1</v>
      </c>
      <c r="AD5" s="119">
        <v>1</v>
      </c>
      <c r="AE5" s="119">
        <v>1</v>
      </c>
      <c r="AF5" s="119">
        <v>1</v>
      </c>
      <c r="AG5" s="119">
        <v>1</v>
      </c>
      <c r="AH5" s="119">
        <v>1</v>
      </c>
      <c r="AI5" s="119">
        <v>1</v>
      </c>
      <c r="AJ5" s="119">
        <v>1</v>
      </c>
      <c r="AK5" s="119">
        <v>1</v>
      </c>
      <c r="AL5" s="119">
        <v>1</v>
      </c>
      <c r="AM5" s="119">
        <v>1</v>
      </c>
      <c r="AN5" s="119">
        <v>1</v>
      </c>
      <c r="AO5" s="119">
        <v>1</v>
      </c>
      <c r="AP5" s="119">
        <v>1</v>
      </c>
      <c r="AQ5" s="119">
        <v>1</v>
      </c>
      <c r="AR5" s="119">
        <v>1</v>
      </c>
      <c r="AS5" s="119">
        <v>1</v>
      </c>
      <c r="AT5" s="119">
        <v>1</v>
      </c>
      <c r="AU5" s="119">
        <v>1</v>
      </c>
      <c r="AV5" s="119">
        <v>1</v>
      </c>
      <c r="AW5" s="119">
        <v>1</v>
      </c>
      <c r="AX5" s="119">
        <v>1</v>
      </c>
      <c r="AY5" s="119">
        <v>1</v>
      </c>
      <c r="AZ5" s="119">
        <v>1</v>
      </c>
      <c r="BA5" s="119">
        <v>1</v>
      </c>
      <c r="BB5" s="119">
        <v>1</v>
      </c>
      <c r="BC5" s="119">
        <v>1</v>
      </c>
      <c r="BD5" s="119">
        <v>1</v>
      </c>
      <c r="BE5" s="119">
        <v>1</v>
      </c>
      <c r="BF5" s="119">
        <v>1</v>
      </c>
      <c r="BG5" s="119">
        <v>1</v>
      </c>
      <c r="BH5" s="119">
        <v>1</v>
      </c>
      <c r="BI5" s="119">
        <v>1</v>
      </c>
      <c r="BJ5" s="119">
        <v>1</v>
      </c>
      <c r="BK5" s="119">
        <v>1</v>
      </c>
      <c r="BL5" s="119">
        <v>1</v>
      </c>
      <c r="BM5" s="119">
        <v>1</v>
      </c>
      <c r="BN5" s="119">
        <v>1</v>
      </c>
      <c r="BO5" s="119">
        <v>1</v>
      </c>
      <c r="BP5" s="119">
        <v>1</v>
      </c>
      <c r="BQ5" s="119">
        <v>1</v>
      </c>
      <c r="BR5" s="119">
        <v>1</v>
      </c>
      <c r="BS5" s="119">
        <v>1</v>
      </c>
      <c r="BT5" s="119">
        <v>1</v>
      </c>
      <c r="BU5" s="119">
        <v>1</v>
      </c>
      <c r="BV5" s="119">
        <v>1</v>
      </c>
      <c r="BW5" s="119">
        <v>1</v>
      </c>
      <c r="BX5" s="119">
        <v>1</v>
      </c>
      <c r="BY5" s="119">
        <v>1</v>
      </c>
      <c r="BZ5" s="119">
        <v>1</v>
      </c>
      <c r="CA5" s="119">
        <v>1</v>
      </c>
      <c r="CB5" s="119">
        <v>1</v>
      </c>
      <c r="CC5" s="119">
        <v>1</v>
      </c>
      <c r="CD5" s="119">
        <v>1</v>
      </c>
      <c r="CE5" s="119">
        <v>1</v>
      </c>
      <c r="CF5" s="119">
        <v>1</v>
      </c>
      <c r="CG5" s="119">
        <v>1</v>
      </c>
      <c r="CH5" s="119">
        <v>1</v>
      </c>
      <c r="CI5" s="119">
        <v>1</v>
      </c>
      <c r="CJ5" s="119">
        <v>1</v>
      </c>
      <c r="CK5" s="119">
        <v>1</v>
      </c>
      <c r="CL5" s="119">
        <v>1</v>
      </c>
      <c r="CM5" s="119">
        <v>1</v>
      </c>
      <c r="CN5" s="119">
        <v>1</v>
      </c>
      <c r="CO5" s="119">
        <v>1</v>
      </c>
      <c r="CP5" s="119">
        <v>1</v>
      </c>
      <c r="CQ5" s="119">
        <v>1</v>
      </c>
    </row>
    <row r="6" spans="1:95" x14ac:dyDescent="0.3">
      <c r="A6" s="254"/>
      <c r="B6" s="59" t="s">
        <v>75</v>
      </c>
      <c r="C6" s="119">
        <v>1.0202071802898578</v>
      </c>
      <c r="D6" s="119">
        <v>1.0425893618687849</v>
      </c>
      <c r="E6" s="119">
        <v>0.97198294291406506</v>
      </c>
      <c r="F6" s="119">
        <v>0.92719123411935345</v>
      </c>
      <c r="G6" s="119">
        <v>0.96479434249684748</v>
      </c>
      <c r="H6" s="119">
        <v>1.0126578220943967</v>
      </c>
      <c r="I6" s="119">
        <v>1.037680355434097</v>
      </c>
      <c r="J6" s="119">
        <v>1.0384124493409408</v>
      </c>
      <c r="K6" s="119">
        <v>0.99440643999081535</v>
      </c>
      <c r="L6" s="119">
        <v>1.0530366000984159</v>
      </c>
      <c r="M6" s="119">
        <v>1.0284817285421808</v>
      </c>
      <c r="N6" s="119">
        <v>1.0268999974573418</v>
      </c>
      <c r="O6" s="119">
        <v>0.94457602021864939</v>
      </c>
      <c r="P6" s="119">
        <v>0.99031964775665704</v>
      </c>
      <c r="Q6" s="119">
        <v>1.0275471817581805</v>
      </c>
      <c r="R6" s="119">
        <v>0.9490498318459738</v>
      </c>
      <c r="S6" s="119">
        <v>1.0145888814619977</v>
      </c>
      <c r="T6" s="119">
        <v>0.97332410923265966</v>
      </c>
      <c r="U6" s="119">
        <v>0.9251443478357575</v>
      </c>
      <c r="V6" s="119">
        <v>0.95756826954370677</v>
      </c>
      <c r="W6" s="119">
        <v>1.053343038309553</v>
      </c>
      <c r="X6" s="119">
        <v>1.0052694520672014</v>
      </c>
      <c r="Y6" s="119">
        <v>1.0933678678780139</v>
      </c>
      <c r="Z6" s="119">
        <v>1.0488048722369747</v>
      </c>
      <c r="AA6" s="119">
        <v>1.0140795566939675</v>
      </c>
      <c r="AB6" s="119">
        <v>1.0036361054037708</v>
      </c>
      <c r="AC6" s="119">
        <v>1.031351818673101</v>
      </c>
      <c r="AD6" s="119">
        <v>1.0161585985901187</v>
      </c>
      <c r="AE6" s="119">
        <v>0.93768243778211002</v>
      </c>
      <c r="AF6" s="119">
        <v>0.94943915579519311</v>
      </c>
      <c r="AG6" s="119">
        <v>1.0719407176518336</v>
      </c>
      <c r="AH6" s="119">
        <v>0.9994677986914946</v>
      </c>
      <c r="AI6" s="119">
        <v>1.0248733458150929</v>
      </c>
      <c r="AJ6" s="119">
        <v>0.86936913350555067</v>
      </c>
      <c r="AK6" s="119">
        <v>0.94055873908758214</v>
      </c>
      <c r="AL6" s="119">
        <v>0.90320219785955524</v>
      </c>
      <c r="AM6" s="119">
        <v>1.021739034470009</v>
      </c>
      <c r="AN6" s="119">
        <v>0.90293901554354639</v>
      </c>
      <c r="AO6" s="119">
        <v>0.93826419352016366</v>
      </c>
      <c r="AP6" s="119">
        <v>0.98260498121137463</v>
      </c>
      <c r="AQ6" s="119">
        <v>0.93459792260769992</v>
      </c>
      <c r="AR6" s="119">
        <v>1.0133926540523972</v>
      </c>
      <c r="AS6" s="119">
        <v>0.95768856087030618</v>
      </c>
      <c r="AT6" s="119">
        <v>0.95443563738238824</v>
      </c>
      <c r="AU6" s="119">
        <v>0.96550543990981696</v>
      </c>
      <c r="AV6" s="119">
        <v>0.95689087945861206</v>
      </c>
      <c r="AW6" s="119">
        <v>0.97492895499786802</v>
      </c>
      <c r="AX6" s="119">
        <v>0.87737665109134932</v>
      </c>
      <c r="AY6" s="119">
        <v>0.95666076210820683</v>
      </c>
      <c r="AZ6" s="119">
        <v>0.92998117612868092</v>
      </c>
      <c r="BA6" s="119">
        <v>0.90625984057735787</v>
      </c>
      <c r="BB6" s="119">
        <v>1.021260184418991</v>
      </c>
      <c r="BC6" s="119">
        <v>0.9509579699000974</v>
      </c>
      <c r="BD6" s="119">
        <v>0.9614490370543104</v>
      </c>
      <c r="BE6" s="119">
        <v>0.94213634448186589</v>
      </c>
      <c r="BF6" s="119">
        <v>0.96971343311944014</v>
      </c>
      <c r="BG6" s="119">
        <v>0.94022247631536393</v>
      </c>
      <c r="BH6" s="119">
        <v>0.94348262824554907</v>
      </c>
      <c r="BI6" s="119">
        <v>0.90754899384540089</v>
      </c>
      <c r="BJ6" s="119">
        <v>0.9044351803286782</v>
      </c>
      <c r="BK6" s="119">
        <v>0.95078764928928061</v>
      </c>
      <c r="BL6" s="119">
        <v>0.93013477353298246</v>
      </c>
      <c r="BM6" s="119">
        <v>0.99187543379245291</v>
      </c>
      <c r="BN6" s="119">
        <v>0.85013784243708324</v>
      </c>
      <c r="BO6" s="119">
        <v>0.92875332661331622</v>
      </c>
      <c r="BP6" s="119">
        <v>0.8814968636694539</v>
      </c>
      <c r="BQ6" s="119">
        <v>0.9113162292080097</v>
      </c>
      <c r="BR6" s="119">
        <v>0.90850454625881916</v>
      </c>
      <c r="BS6" s="119">
        <v>0.87519032077899395</v>
      </c>
      <c r="BT6" s="119">
        <v>0.93763862747789595</v>
      </c>
      <c r="BU6" s="119">
        <v>0.94971276419373118</v>
      </c>
      <c r="BV6" s="119">
        <v>0.90422747244631929</v>
      </c>
      <c r="BW6" s="119">
        <v>0.92557609738122215</v>
      </c>
      <c r="BX6" s="119">
        <v>0.89464827360540278</v>
      </c>
      <c r="BY6" s="119">
        <v>0.94225487138701514</v>
      </c>
      <c r="BZ6" s="119">
        <v>0.90345364685927454</v>
      </c>
      <c r="CA6" s="119">
        <v>0.86643409965255769</v>
      </c>
      <c r="CB6" s="119">
        <v>0.84703332888948935</v>
      </c>
      <c r="CC6" s="119">
        <v>0.86561231324372256</v>
      </c>
      <c r="CD6" s="119">
        <v>0.93128904745913899</v>
      </c>
      <c r="CE6" s="119">
        <v>0.99890305583766259</v>
      </c>
      <c r="CF6" s="119">
        <v>0.85417949906450408</v>
      </c>
      <c r="CG6" s="119">
        <v>0.91182161206257495</v>
      </c>
      <c r="CH6" s="119">
        <v>0.92289516023164053</v>
      </c>
      <c r="CI6" s="119">
        <v>0.90753392018637136</v>
      </c>
      <c r="CJ6" s="119">
        <v>0.94281613123048147</v>
      </c>
      <c r="CK6" s="119">
        <v>0.90387502789750229</v>
      </c>
      <c r="CL6" s="119">
        <v>0.89980475996019194</v>
      </c>
      <c r="CM6" s="119">
        <v>0.88628575882716032</v>
      </c>
      <c r="CN6" s="119">
        <v>0.89345457451136723</v>
      </c>
      <c r="CO6" s="119">
        <v>0.95615023958857714</v>
      </c>
      <c r="CP6" s="119">
        <v>0.93884183068270766</v>
      </c>
      <c r="CQ6" s="119">
        <v>0.9648259408920643</v>
      </c>
    </row>
    <row r="7" spans="1:95" x14ac:dyDescent="0.3">
      <c r="A7" s="254"/>
      <c r="B7" s="59" t="s">
        <v>76</v>
      </c>
      <c r="C7" s="119">
        <v>1.0616220052256422</v>
      </c>
      <c r="D7" s="119">
        <v>0.95270253693610274</v>
      </c>
      <c r="E7" s="119">
        <v>0.95279438236503344</v>
      </c>
      <c r="F7" s="119">
        <v>0.95480107346134657</v>
      </c>
      <c r="G7" s="119">
        <v>0.99985272206650622</v>
      </c>
      <c r="H7" s="119">
        <v>1.0295451949849026</v>
      </c>
      <c r="I7" s="119">
        <v>1.0459452534111102</v>
      </c>
      <c r="J7" s="119">
        <v>1.0379576500422647</v>
      </c>
      <c r="K7" s="119">
        <v>0.97737777951715943</v>
      </c>
      <c r="L7" s="119">
        <v>1.0075182514373795</v>
      </c>
      <c r="M7" s="119">
        <v>1.0711946770408818</v>
      </c>
      <c r="N7" s="119">
        <v>1.0092594580080612</v>
      </c>
      <c r="O7" s="119">
        <v>1.0203150603632152</v>
      </c>
      <c r="P7" s="119">
        <v>0.95637477246684177</v>
      </c>
      <c r="Q7" s="119">
        <v>1.0509701985342821</v>
      </c>
      <c r="R7" s="119">
        <v>0.97490551941035219</v>
      </c>
      <c r="S7" s="119">
        <v>0.93441127776878996</v>
      </c>
      <c r="T7" s="119">
        <v>0.98847544732828085</v>
      </c>
      <c r="U7" s="119">
        <v>0.95748244643064884</v>
      </c>
      <c r="V7" s="119">
        <v>0.97577724140752309</v>
      </c>
      <c r="W7" s="119">
        <v>1.0042393992022629</v>
      </c>
      <c r="X7" s="119">
        <v>1.0566423242783982</v>
      </c>
      <c r="Y7" s="119">
        <v>0.99193547135825311</v>
      </c>
      <c r="Z7" s="119">
        <v>0.99138475376218071</v>
      </c>
      <c r="AA7" s="119">
        <v>1.0907504565055819</v>
      </c>
      <c r="AB7" s="119">
        <v>1.0135312222000767</v>
      </c>
      <c r="AC7" s="119">
        <v>0.99908039095001544</v>
      </c>
      <c r="AD7" s="119">
        <v>0.99801778298257737</v>
      </c>
      <c r="AE7" s="119">
        <v>0.92522496947738131</v>
      </c>
      <c r="AF7" s="119">
        <v>0.91882245789212103</v>
      </c>
      <c r="AG7" s="119">
        <v>0.97302852555238584</v>
      </c>
      <c r="AH7" s="119">
        <v>1.0231939596130095</v>
      </c>
      <c r="AI7" s="119">
        <v>0.96814924167357452</v>
      </c>
      <c r="AJ7" s="119">
        <v>0.90657761724850516</v>
      </c>
      <c r="AK7" s="119">
        <v>0.90203282320934552</v>
      </c>
      <c r="AL7" s="119">
        <v>0.93727421644790487</v>
      </c>
      <c r="AM7" s="119">
        <v>0.94796969888181482</v>
      </c>
      <c r="AN7" s="119">
        <v>0.91970437472874178</v>
      </c>
      <c r="AO7" s="119">
        <v>1.030330364574858</v>
      </c>
      <c r="AP7" s="119">
        <v>0.96404128325560279</v>
      </c>
      <c r="AQ7" s="119">
        <v>0.90765318816105656</v>
      </c>
      <c r="AR7" s="119">
        <v>1.0254521043646527</v>
      </c>
      <c r="AS7" s="119">
        <v>0.91621985947281903</v>
      </c>
      <c r="AT7" s="119">
        <v>0.86791807452218039</v>
      </c>
      <c r="AU7" s="119">
        <v>0.9093046384339919</v>
      </c>
      <c r="AV7" s="119">
        <v>0.98178009203521299</v>
      </c>
      <c r="AW7" s="119">
        <v>0.88240360981691179</v>
      </c>
      <c r="AX7" s="119">
        <v>0.89186744513709848</v>
      </c>
      <c r="AY7" s="119">
        <v>0.8935629399720566</v>
      </c>
      <c r="AZ7" s="119">
        <v>0.86442941648118321</v>
      </c>
      <c r="BA7" s="119">
        <v>0.93036324932646419</v>
      </c>
      <c r="BB7" s="119">
        <v>0.92000902401418794</v>
      </c>
      <c r="BC7" s="119">
        <v>0.90201696414435673</v>
      </c>
      <c r="BD7" s="119">
        <v>0.90378641981945329</v>
      </c>
      <c r="BE7" s="119">
        <v>0.88431504034134178</v>
      </c>
      <c r="BF7" s="119">
        <v>0.95027439920825818</v>
      </c>
      <c r="BG7" s="119">
        <v>0.91480992008611539</v>
      </c>
      <c r="BH7" s="119">
        <v>0.92476605888435937</v>
      </c>
      <c r="BI7" s="119">
        <v>0.87411273626924335</v>
      </c>
      <c r="BJ7" s="119">
        <v>0.86502373606737337</v>
      </c>
      <c r="BK7" s="119">
        <v>0.9417633097373681</v>
      </c>
      <c r="BL7" s="119">
        <v>0.90407449378572513</v>
      </c>
      <c r="BM7" s="119">
        <v>0.90774851594942607</v>
      </c>
      <c r="BN7" s="119">
        <v>0.8413980539265925</v>
      </c>
      <c r="BO7" s="119">
        <v>0.91216779309882234</v>
      </c>
      <c r="BP7" s="119">
        <v>0.87505649649770445</v>
      </c>
      <c r="BQ7" s="119">
        <v>0.87420528899752947</v>
      </c>
      <c r="BR7" s="119">
        <v>0.84492402106392828</v>
      </c>
      <c r="BS7" s="119">
        <v>0.77130701355768916</v>
      </c>
      <c r="BT7" s="119">
        <v>0.82077409229568299</v>
      </c>
      <c r="BU7" s="119">
        <v>0.88465879082430965</v>
      </c>
      <c r="BV7" s="119">
        <v>0.82071281228704362</v>
      </c>
      <c r="BW7" s="119">
        <v>0.85684452430239266</v>
      </c>
      <c r="BX7" s="119">
        <v>0.79347076284694007</v>
      </c>
      <c r="BY7" s="119">
        <v>0.87692612620557386</v>
      </c>
      <c r="BZ7" s="119">
        <v>0.80447617924001846</v>
      </c>
      <c r="CA7" s="119">
        <v>0.81329252176060562</v>
      </c>
      <c r="CB7" s="119">
        <v>0.79590628806825259</v>
      </c>
      <c r="CC7" s="119">
        <v>0.83654972681126771</v>
      </c>
      <c r="CD7" s="119">
        <v>0.85722152378075789</v>
      </c>
      <c r="CE7" s="119">
        <v>0.89417647188186289</v>
      </c>
      <c r="CF7" s="119">
        <v>0.74474263913504135</v>
      </c>
      <c r="CG7" s="119">
        <v>0.82072229186123757</v>
      </c>
      <c r="CH7" s="119">
        <v>0.8450059416125435</v>
      </c>
      <c r="CI7" s="119">
        <v>0.84585788841339671</v>
      </c>
      <c r="CJ7" s="119">
        <v>0.92439949034710167</v>
      </c>
      <c r="CK7" s="119">
        <v>0.81432680556478176</v>
      </c>
      <c r="CL7" s="119">
        <v>0.79209888341962231</v>
      </c>
      <c r="CM7" s="119">
        <v>0.79697602511569654</v>
      </c>
      <c r="CN7" s="119">
        <v>0.83044196161610584</v>
      </c>
      <c r="CO7" s="119">
        <v>0.83508974569466954</v>
      </c>
      <c r="CP7" s="119">
        <v>0.85328907874039783</v>
      </c>
      <c r="CQ7" s="119">
        <v>0.88788020519189192</v>
      </c>
    </row>
    <row r="8" spans="1:95" x14ac:dyDescent="0.3">
      <c r="A8" s="254"/>
      <c r="B8" s="59" t="s">
        <v>77</v>
      </c>
      <c r="C8" s="119">
        <v>1</v>
      </c>
      <c r="D8" s="119">
        <v>1</v>
      </c>
      <c r="E8" s="119">
        <v>1</v>
      </c>
      <c r="F8" s="119">
        <v>1</v>
      </c>
      <c r="G8" s="119">
        <v>1</v>
      </c>
      <c r="H8" s="119">
        <v>1</v>
      </c>
      <c r="I8" s="119">
        <v>1</v>
      </c>
      <c r="J8" s="119">
        <v>1</v>
      </c>
      <c r="K8" s="119">
        <v>1</v>
      </c>
      <c r="L8" s="119">
        <v>1</v>
      </c>
      <c r="M8" s="119">
        <v>1</v>
      </c>
      <c r="N8" s="119">
        <v>1</v>
      </c>
      <c r="O8" s="119">
        <v>1</v>
      </c>
      <c r="P8" s="119">
        <v>1</v>
      </c>
      <c r="Q8" s="119">
        <v>1</v>
      </c>
      <c r="R8" s="119">
        <v>1</v>
      </c>
      <c r="S8" s="119">
        <v>1</v>
      </c>
      <c r="T8" s="119">
        <v>1</v>
      </c>
      <c r="U8" s="119">
        <v>1</v>
      </c>
      <c r="V8" s="119">
        <v>1</v>
      </c>
      <c r="W8" s="119">
        <v>1</v>
      </c>
      <c r="X8" s="119">
        <v>1</v>
      </c>
      <c r="Y8" s="119">
        <v>1</v>
      </c>
      <c r="Z8" s="119">
        <v>1</v>
      </c>
      <c r="AA8" s="119">
        <v>1</v>
      </c>
      <c r="AB8" s="119">
        <v>1</v>
      </c>
      <c r="AC8" s="119">
        <v>1</v>
      </c>
      <c r="AD8" s="119">
        <v>1</v>
      </c>
      <c r="AE8" s="119">
        <v>1</v>
      </c>
      <c r="AF8" s="119">
        <v>1</v>
      </c>
      <c r="AG8" s="119">
        <v>1</v>
      </c>
      <c r="AH8" s="119">
        <v>1</v>
      </c>
      <c r="AI8" s="119">
        <v>1</v>
      </c>
      <c r="AJ8" s="119">
        <v>1</v>
      </c>
      <c r="AK8" s="119">
        <v>1</v>
      </c>
      <c r="AL8" s="119">
        <v>1</v>
      </c>
      <c r="AM8" s="119">
        <v>1</v>
      </c>
      <c r="AN8" s="119">
        <v>1</v>
      </c>
      <c r="AO8" s="119">
        <v>1</v>
      </c>
      <c r="AP8" s="119">
        <v>1</v>
      </c>
      <c r="AQ8" s="119">
        <v>1</v>
      </c>
      <c r="AR8" s="119">
        <v>1</v>
      </c>
      <c r="AS8" s="119">
        <v>1</v>
      </c>
      <c r="AT8" s="119">
        <v>1</v>
      </c>
      <c r="AU8" s="119">
        <v>1</v>
      </c>
      <c r="AV8" s="119">
        <v>1</v>
      </c>
      <c r="AW8" s="119">
        <v>1</v>
      </c>
      <c r="AX8" s="119">
        <v>1</v>
      </c>
      <c r="AY8" s="119">
        <v>1</v>
      </c>
      <c r="AZ8" s="119">
        <v>1</v>
      </c>
      <c r="BA8" s="119">
        <v>1</v>
      </c>
      <c r="BB8" s="119">
        <v>1</v>
      </c>
      <c r="BC8" s="119">
        <v>1</v>
      </c>
      <c r="BD8" s="119">
        <v>1</v>
      </c>
      <c r="BE8" s="119">
        <v>1</v>
      </c>
      <c r="BF8" s="119">
        <v>1</v>
      </c>
      <c r="BG8" s="119">
        <v>1</v>
      </c>
      <c r="BH8" s="119">
        <v>1</v>
      </c>
      <c r="BI8" s="119">
        <v>1</v>
      </c>
      <c r="BJ8" s="119">
        <v>1</v>
      </c>
      <c r="BK8" s="119">
        <v>1</v>
      </c>
      <c r="BL8" s="119">
        <v>1</v>
      </c>
      <c r="BM8" s="119">
        <v>1</v>
      </c>
      <c r="BN8" s="119">
        <v>1</v>
      </c>
      <c r="BO8" s="119">
        <v>1</v>
      </c>
      <c r="BP8" s="119">
        <v>1</v>
      </c>
      <c r="BQ8" s="119">
        <v>1</v>
      </c>
      <c r="BR8" s="119">
        <v>1</v>
      </c>
      <c r="BS8" s="119">
        <v>1</v>
      </c>
      <c r="BT8" s="119">
        <v>1</v>
      </c>
      <c r="BU8" s="119">
        <v>1</v>
      </c>
      <c r="BV8" s="119">
        <v>1</v>
      </c>
      <c r="BW8" s="119">
        <v>1</v>
      </c>
      <c r="BX8" s="119">
        <v>1</v>
      </c>
      <c r="BY8" s="119">
        <v>1</v>
      </c>
      <c r="BZ8" s="119">
        <v>1</v>
      </c>
      <c r="CA8" s="119">
        <v>1</v>
      </c>
      <c r="CB8" s="119">
        <v>1</v>
      </c>
      <c r="CC8" s="119">
        <v>1</v>
      </c>
      <c r="CD8" s="119">
        <v>1</v>
      </c>
      <c r="CE8" s="119">
        <v>1</v>
      </c>
      <c r="CF8" s="119">
        <v>1</v>
      </c>
      <c r="CG8" s="119">
        <v>1</v>
      </c>
      <c r="CH8" s="119">
        <v>1</v>
      </c>
      <c r="CI8" s="119">
        <v>1</v>
      </c>
      <c r="CJ8" s="119">
        <v>1</v>
      </c>
      <c r="CK8" s="119">
        <v>1</v>
      </c>
      <c r="CL8" s="119">
        <v>1</v>
      </c>
      <c r="CM8" s="119">
        <v>1</v>
      </c>
      <c r="CN8" s="119">
        <v>1</v>
      </c>
      <c r="CO8" s="119">
        <v>1</v>
      </c>
      <c r="CP8" s="119">
        <v>1</v>
      </c>
      <c r="CQ8" s="119">
        <v>1</v>
      </c>
    </row>
    <row r="9" spans="1:95" x14ac:dyDescent="0.3">
      <c r="A9" s="254"/>
      <c r="B9" s="59" t="s">
        <v>78</v>
      </c>
      <c r="C9" s="119">
        <v>1.0522961487056528</v>
      </c>
      <c r="D9" s="119">
        <v>0.98878354719750861</v>
      </c>
      <c r="E9" s="119">
        <v>0.92209042790444706</v>
      </c>
      <c r="F9" s="119">
        <v>0.97844697011644965</v>
      </c>
      <c r="G9" s="119">
        <v>0.99377046428264015</v>
      </c>
      <c r="H9" s="119">
        <v>1.025154132122976</v>
      </c>
      <c r="I9" s="119">
        <v>1.0284886256975501</v>
      </c>
      <c r="J9" s="119">
        <v>1.0498750328234121</v>
      </c>
      <c r="K9" s="119">
        <v>0.98114600484212233</v>
      </c>
      <c r="L9" s="119">
        <v>1.0058186580046384</v>
      </c>
      <c r="M9" s="119">
        <v>1.0398318311400123</v>
      </c>
      <c r="N9" s="119">
        <v>1.0268638058021318</v>
      </c>
      <c r="O9" s="119">
        <v>1.0088763228872519</v>
      </c>
      <c r="P9" s="119">
        <v>0.96415755856970631</v>
      </c>
      <c r="Q9" s="119">
        <v>1.0676031840413864</v>
      </c>
      <c r="R9" s="119">
        <v>0.95337554065478702</v>
      </c>
      <c r="S9" s="119">
        <v>0.95586182905078154</v>
      </c>
      <c r="T9" s="119">
        <v>0.95887353469366499</v>
      </c>
      <c r="U9" s="119">
        <v>0.95438306660136796</v>
      </c>
      <c r="V9" s="119">
        <v>0.96003625661030489</v>
      </c>
      <c r="W9" s="119">
        <v>1.0026573105973347</v>
      </c>
      <c r="X9" s="119">
        <v>1.0274332035878577</v>
      </c>
      <c r="Y9" s="119">
        <v>0.99118526905967808</v>
      </c>
      <c r="Z9" s="119">
        <v>0.9664619108649376</v>
      </c>
      <c r="AA9" s="119">
        <v>1.0629720953127431</v>
      </c>
      <c r="AB9" s="119">
        <v>1.0048582702322419</v>
      </c>
      <c r="AC9" s="119">
        <v>0.98746704755892178</v>
      </c>
      <c r="AD9" s="119">
        <v>0.94716053167940673</v>
      </c>
      <c r="AE9" s="119">
        <v>0.90269255526727255</v>
      </c>
      <c r="AF9" s="119">
        <v>0.88420960295286355</v>
      </c>
      <c r="AG9" s="119">
        <v>0.98440639252367457</v>
      </c>
      <c r="AH9" s="119">
        <v>0.99916038371182436</v>
      </c>
      <c r="AI9" s="119">
        <v>0.93943319718366491</v>
      </c>
      <c r="AJ9" s="119">
        <v>0.8561120788588773</v>
      </c>
      <c r="AK9" s="119">
        <v>0.86647972776096516</v>
      </c>
      <c r="AL9" s="119">
        <v>0.91154187738245496</v>
      </c>
      <c r="AM9" s="119">
        <v>0.93824563869470801</v>
      </c>
      <c r="AN9" s="119">
        <v>0.87384331379461921</v>
      </c>
      <c r="AO9" s="119">
        <v>0.94839124902451766</v>
      </c>
      <c r="AP9" s="119">
        <v>0.94883456031812718</v>
      </c>
      <c r="AQ9" s="119">
        <v>0.85256594065012936</v>
      </c>
      <c r="AR9" s="119">
        <v>0.98669126790494088</v>
      </c>
      <c r="AS9" s="119">
        <v>0.89760349685849727</v>
      </c>
      <c r="AT9" s="119">
        <v>0.81201693380797213</v>
      </c>
      <c r="AU9" s="119">
        <v>0.88115681490285713</v>
      </c>
      <c r="AV9" s="119">
        <v>0.91532103340793525</v>
      </c>
      <c r="AW9" s="119">
        <v>0.89805901580930059</v>
      </c>
      <c r="AX9" s="119">
        <v>0.80351841678610103</v>
      </c>
      <c r="AY9" s="119">
        <v>0.84360522095631418</v>
      </c>
      <c r="AZ9" s="119">
        <v>0.83972697941628394</v>
      </c>
      <c r="BA9" s="119">
        <v>0.90628736790570774</v>
      </c>
      <c r="BB9" s="119">
        <v>0.89650009552760102</v>
      </c>
      <c r="BC9" s="119">
        <v>0.85782692014726447</v>
      </c>
      <c r="BD9" s="119">
        <v>0.8483641491538908</v>
      </c>
      <c r="BE9" s="119">
        <v>0.79105755143502599</v>
      </c>
      <c r="BF9" s="119">
        <v>0.94295782789448224</v>
      </c>
      <c r="BG9" s="119">
        <v>0.84825782543488248</v>
      </c>
      <c r="BH9" s="119">
        <v>0.8312751496098103</v>
      </c>
      <c r="BI9" s="119">
        <v>0.83008619601178568</v>
      </c>
      <c r="BJ9" s="119">
        <v>0.77981943791419062</v>
      </c>
      <c r="BK9" s="119">
        <v>0.8685649969436019</v>
      </c>
      <c r="BL9" s="119">
        <v>0.82910856349307083</v>
      </c>
      <c r="BM9" s="119">
        <v>0.86934906226634945</v>
      </c>
      <c r="BN9" s="119">
        <v>0.7602114697476976</v>
      </c>
      <c r="BO9" s="119">
        <v>0.83582404474775329</v>
      </c>
      <c r="BP9" s="119">
        <v>0.81348968398823196</v>
      </c>
      <c r="BQ9" s="119">
        <v>0.81267658091125095</v>
      </c>
      <c r="BR9" s="119">
        <v>0.74865631946879119</v>
      </c>
      <c r="BS9" s="119">
        <v>0.66651613378023145</v>
      </c>
      <c r="BT9" s="119">
        <v>0.74225090095314172</v>
      </c>
      <c r="BU9" s="119">
        <v>0.81047127719231193</v>
      </c>
      <c r="BV9" s="119">
        <v>0.72525782581280063</v>
      </c>
      <c r="BW9" s="119">
        <v>0.76098542132286628</v>
      </c>
      <c r="BX9" s="119">
        <v>0.70155594478498462</v>
      </c>
      <c r="BY9" s="119">
        <v>0.80410186323935817</v>
      </c>
      <c r="BZ9" s="119">
        <v>0.72052629297287507</v>
      </c>
      <c r="CA9" s="119">
        <v>0.72282667851647175</v>
      </c>
      <c r="CB9" s="119">
        <v>0.72523012473148218</v>
      </c>
      <c r="CC9" s="119">
        <v>0.75793971334440557</v>
      </c>
      <c r="CD9" s="119">
        <v>0.77094382483939228</v>
      </c>
      <c r="CE9" s="119">
        <v>0.80277384190932921</v>
      </c>
      <c r="CF9" s="119">
        <v>0.62343200884811079</v>
      </c>
      <c r="CG9" s="119">
        <v>0.73252103644745703</v>
      </c>
      <c r="CH9" s="119">
        <v>0.73305999974437153</v>
      </c>
      <c r="CI9" s="119">
        <v>0.73754964514431276</v>
      </c>
      <c r="CJ9" s="119">
        <v>0.80685205290315165</v>
      </c>
      <c r="CK9" s="119">
        <v>0.70998044392495741</v>
      </c>
      <c r="CL9" s="119">
        <v>0.68735440797364877</v>
      </c>
      <c r="CM9" s="119">
        <v>0.65651065862411062</v>
      </c>
      <c r="CN9" s="119">
        <v>0.72287466783870968</v>
      </c>
      <c r="CO9" s="119">
        <v>0.72294298153182213</v>
      </c>
      <c r="CP9" s="119">
        <v>0.74541668201783384</v>
      </c>
      <c r="CQ9" s="119">
        <v>0.79365360215552117</v>
      </c>
    </row>
    <row r="10" spans="1:95" x14ac:dyDescent="0.3">
      <c r="A10" s="254"/>
      <c r="B10" s="59" t="s">
        <v>96</v>
      </c>
      <c r="C10" s="119">
        <v>1.011988814205786</v>
      </c>
      <c r="D10" s="119">
        <v>1.0076894822039695</v>
      </c>
      <c r="E10" s="119">
        <v>0.97297946109744748</v>
      </c>
      <c r="F10" s="119">
        <v>1.0096544436387489</v>
      </c>
      <c r="G10" s="119">
        <v>1.014566146016723</v>
      </c>
      <c r="H10" s="119">
        <v>1.0003103518521184</v>
      </c>
      <c r="I10" s="119">
        <v>1.0110640830658151</v>
      </c>
      <c r="J10" s="119">
        <v>1.0031975833327003</v>
      </c>
      <c r="K10" s="119">
        <v>0.97053573975393459</v>
      </c>
      <c r="L10" s="119">
        <v>1.0041405930925769</v>
      </c>
      <c r="M10" s="119">
        <v>1.0201328739588575</v>
      </c>
      <c r="N10" s="119">
        <v>1.0064541864937899</v>
      </c>
      <c r="O10" s="119">
        <v>1.0203636434511936</v>
      </c>
      <c r="P10" s="119">
        <v>0.9705490485153534</v>
      </c>
      <c r="Q10" s="119">
        <v>1.0165052564469812</v>
      </c>
      <c r="R10" s="119">
        <v>0.99935404980159592</v>
      </c>
      <c r="S10" s="119">
        <v>1.0082528308233671</v>
      </c>
      <c r="T10" s="119">
        <v>1.0230921706024665</v>
      </c>
      <c r="U10" s="119">
        <v>1.0549181340047431</v>
      </c>
      <c r="V10" s="119">
        <v>1.0196765969898776</v>
      </c>
      <c r="W10" s="119">
        <v>0.97404030963860855</v>
      </c>
      <c r="X10" s="119">
        <v>0.97994202034572631</v>
      </c>
      <c r="Y10" s="119">
        <v>0.97020464600959799</v>
      </c>
      <c r="Z10" s="119">
        <v>0.998016673049688</v>
      </c>
      <c r="AA10" s="119">
        <v>0.9928194114723774</v>
      </c>
      <c r="AB10" s="119">
        <v>1.0230166912112015</v>
      </c>
      <c r="AC10" s="119">
        <v>0.97781617450335301</v>
      </c>
      <c r="AD10" s="119">
        <v>1.0105945532540819</v>
      </c>
      <c r="AE10" s="119">
        <v>1.0119985184949234</v>
      </c>
      <c r="AF10" s="119">
        <v>1.0102493608960963</v>
      </c>
      <c r="AG10" s="119">
        <v>0.98469952308565478</v>
      </c>
      <c r="AH10" s="119">
        <v>1.0081530477622234</v>
      </c>
      <c r="AI10" s="119">
        <v>1.0278079623308538</v>
      </c>
      <c r="AJ10" s="119">
        <v>0.9970911234930917</v>
      </c>
      <c r="AK10" s="119">
        <v>1.0431058880562951</v>
      </c>
      <c r="AL10" s="119">
        <v>0.96702458992164875</v>
      </c>
      <c r="AM10" s="119">
        <v>0.99403613278846314</v>
      </c>
      <c r="AN10" s="119">
        <v>1.0367329500376667</v>
      </c>
      <c r="AO10" s="119">
        <v>1.0352263025538788</v>
      </c>
      <c r="AP10" s="119">
        <v>1.0308487320269895</v>
      </c>
      <c r="AQ10" s="119">
        <v>1.0185245502085969</v>
      </c>
      <c r="AR10" s="119">
        <v>0.98132766003129468</v>
      </c>
      <c r="AS10" s="119">
        <v>1.0336342290169629</v>
      </c>
      <c r="AT10" s="119">
        <v>1.0173738994390142</v>
      </c>
      <c r="AU10" s="119">
        <v>1.0234060921871644</v>
      </c>
      <c r="AV10" s="119">
        <v>1.056589106575665</v>
      </c>
      <c r="AW10" s="119">
        <v>1.0088416872861397</v>
      </c>
      <c r="AX10" s="119">
        <v>1.0191033553943474</v>
      </c>
      <c r="AY10" s="119">
        <v>0.97726229298730316</v>
      </c>
      <c r="AZ10" s="119">
        <v>1.0627482195013298</v>
      </c>
      <c r="BA10" s="119">
        <v>1.0177673612563358</v>
      </c>
      <c r="BB10" s="119">
        <v>1.0142960114050052</v>
      </c>
      <c r="BC10" s="119">
        <v>1.0115227198111625</v>
      </c>
      <c r="BD10" s="119">
        <v>1.0535130422871504</v>
      </c>
      <c r="BE10" s="119">
        <v>1.0177672936970654</v>
      </c>
      <c r="BF10" s="119">
        <v>1.0798772770683629</v>
      </c>
      <c r="BG10" s="119">
        <v>1.0140549362298252</v>
      </c>
      <c r="BH10" s="119">
        <v>1.0369538717284037</v>
      </c>
      <c r="BI10" s="119">
        <v>1.0381123698743853</v>
      </c>
      <c r="BJ10" s="119">
        <v>1.0524402450458801</v>
      </c>
      <c r="BK10" s="119">
        <v>0.99136348496606652</v>
      </c>
      <c r="BL10" s="119">
        <v>1.0182284167066886</v>
      </c>
      <c r="BM10" s="119">
        <v>1.0217881621706881</v>
      </c>
      <c r="BN10" s="119">
        <v>1.0522862038842919</v>
      </c>
      <c r="BO10" s="119">
        <v>1.022337834369655</v>
      </c>
      <c r="BP10" s="119">
        <v>1.0434582381460831</v>
      </c>
      <c r="BQ10" s="119">
        <v>1.0369364097419618</v>
      </c>
      <c r="BR10" s="119">
        <v>1.0628925572344461</v>
      </c>
      <c r="BS10" s="119">
        <v>1.0762022412451162</v>
      </c>
      <c r="BT10" s="119">
        <v>1.039434346161406</v>
      </c>
      <c r="BU10" s="119">
        <v>1.0288549901319088</v>
      </c>
      <c r="BV10" s="119">
        <v>1.0496235068006217</v>
      </c>
      <c r="BW10" s="119">
        <v>1.0278704249132471</v>
      </c>
      <c r="BX10" s="119">
        <v>1.0233926731219147</v>
      </c>
      <c r="BY10" s="119">
        <v>1.0156953391737789</v>
      </c>
      <c r="BZ10" s="119">
        <v>1.048491318116944</v>
      </c>
      <c r="CA10" s="119">
        <v>1.0479979713792806</v>
      </c>
      <c r="CB10" s="119">
        <v>1.0443881157186921</v>
      </c>
      <c r="CC10" s="119">
        <v>1.0438529468232225</v>
      </c>
      <c r="CD10" s="119">
        <v>1.0468104868345576</v>
      </c>
      <c r="CE10" s="119">
        <v>1.0260576041668121</v>
      </c>
      <c r="CF10" s="119">
        <v>1.0073881979751813</v>
      </c>
      <c r="CG10" s="119">
        <v>1.0286849245029339</v>
      </c>
      <c r="CH10" s="119">
        <v>1.03382514551615</v>
      </c>
      <c r="CI10" s="119">
        <v>1.0352135278111434</v>
      </c>
      <c r="CJ10" s="119">
        <v>1.0504995352274831</v>
      </c>
      <c r="CK10" s="119">
        <v>1.0350645237504361</v>
      </c>
      <c r="CL10" s="119">
        <v>1.0128705980686559</v>
      </c>
      <c r="CM10" s="119">
        <v>1.0358803137359667</v>
      </c>
      <c r="CN10" s="119">
        <v>1.0707211281494842</v>
      </c>
      <c r="CO10" s="119">
        <v>1.0309031631395102</v>
      </c>
      <c r="CP10" s="119">
        <v>1.0359778630988994</v>
      </c>
      <c r="CQ10" s="119">
        <v>1.0683198746885989</v>
      </c>
    </row>
    <row r="11" spans="1:95" x14ac:dyDescent="0.3">
      <c r="A11" s="254"/>
      <c r="B11" s="59" t="s">
        <v>80</v>
      </c>
      <c r="C11" s="119">
        <v>1</v>
      </c>
      <c r="D11" s="119">
        <v>1</v>
      </c>
      <c r="E11" s="119">
        <v>1</v>
      </c>
      <c r="F11" s="119">
        <v>1</v>
      </c>
      <c r="G11" s="119">
        <v>1</v>
      </c>
      <c r="H11" s="119">
        <v>1</v>
      </c>
      <c r="I11" s="119">
        <v>1</v>
      </c>
      <c r="J11" s="119">
        <v>1</v>
      </c>
      <c r="K11" s="119">
        <v>1</v>
      </c>
      <c r="L11" s="119">
        <v>1</v>
      </c>
      <c r="M11" s="119">
        <v>1</v>
      </c>
      <c r="N11" s="119">
        <v>1</v>
      </c>
      <c r="O11" s="119">
        <v>1</v>
      </c>
      <c r="P11" s="119">
        <v>1</v>
      </c>
      <c r="Q11" s="119">
        <v>1</v>
      </c>
      <c r="R11" s="119">
        <v>1</v>
      </c>
      <c r="S11" s="119">
        <v>1</v>
      </c>
      <c r="T11" s="119">
        <v>1</v>
      </c>
      <c r="U11" s="119">
        <v>1</v>
      </c>
      <c r="V11" s="119">
        <v>1</v>
      </c>
      <c r="W11" s="119">
        <v>1</v>
      </c>
      <c r="X11" s="119">
        <v>1</v>
      </c>
      <c r="Y11" s="119">
        <v>1</v>
      </c>
      <c r="Z11" s="119">
        <v>1</v>
      </c>
      <c r="AA11" s="119">
        <v>1</v>
      </c>
      <c r="AB11" s="119">
        <v>1</v>
      </c>
      <c r="AC11" s="119">
        <v>1</v>
      </c>
      <c r="AD11" s="119">
        <v>1</v>
      </c>
      <c r="AE11" s="119">
        <v>1</v>
      </c>
      <c r="AF11" s="119">
        <v>1</v>
      </c>
      <c r="AG11" s="119">
        <v>1</v>
      </c>
      <c r="AH11" s="119">
        <v>1</v>
      </c>
      <c r="AI11" s="119">
        <v>1</v>
      </c>
      <c r="AJ11" s="119">
        <v>1</v>
      </c>
      <c r="AK11" s="119">
        <v>1</v>
      </c>
      <c r="AL11" s="119">
        <v>1</v>
      </c>
      <c r="AM11" s="119">
        <v>1</v>
      </c>
      <c r="AN11" s="119">
        <v>1</v>
      </c>
      <c r="AO11" s="119">
        <v>1</v>
      </c>
      <c r="AP11" s="119">
        <v>1</v>
      </c>
      <c r="AQ11" s="119">
        <v>1</v>
      </c>
      <c r="AR11" s="119">
        <v>1</v>
      </c>
      <c r="AS11" s="119">
        <v>1</v>
      </c>
      <c r="AT11" s="119">
        <v>1</v>
      </c>
      <c r="AU11" s="119">
        <v>1</v>
      </c>
      <c r="AV11" s="119">
        <v>1</v>
      </c>
      <c r="AW11" s="119">
        <v>1</v>
      </c>
      <c r="AX11" s="119">
        <v>1</v>
      </c>
      <c r="AY11" s="119">
        <v>1</v>
      </c>
      <c r="AZ11" s="119">
        <v>1</v>
      </c>
      <c r="BA11" s="119">
        <v>1</v>
      </c>
      <c r="BB11" s="119">
        <v>1</v>
      </c>
      <c r="BC11" s="119">
        <v>1</v>
      </c>
      <c r="BD11" s="119">
        <v>1</v>
      </c>
      <c r="BE11" s="119">
        <v>1</v>
      </c>
      <c r="BF11" s="119">
        <v>1</v>
      </c>
      <c r="BG11" s="119">
        <v>1</v>
      </c>
      <c r="BH11" s="119">
        <v>1</v>
      </c>
      <c r="BI11" s="119">
        <v>1</v>
      </c>
      <c r="BJ11" s="119">
        <v>1</v>
      </c>
      <c r="BK11" s="119">
        <v>1</v>
      </c>
      <c r="BL11" s="119">
        <v>1</v>
      </c>
      <c r="BM11" s="119">
        <v>1</v>
      </c>
      <c r="BN11" s="119">
        <v>1</v>
      </c>
      <c r="BO11" s="119">
        <v>1</v>
      </c>
      <c r="BP11" s="119">
        <v>1</v>
      </c>
      <c r="BQ11" s="119">
        <v>1</v>
      </c>
      <c r="BR11" s="119">
        <v>1</v>
      </c>
      <c r="BS11" s="119">
        <v>1</v>
      </c>
      <c r="BT11" s="119">
        <v>1</v>
      </c>
      <c r="BU11" s="119">
        <v>1</v>
      </c>
      <c r="BV11" s="119">
        <v>1</v>
      </c>
      <c r="BW11" s="119">
        <v>1</v>
      </c>
      <c r="BX11" s="119">
        <v>1</v>
      </c>
      <c r="BY11" s="119">
        <v>1</v>
      </c>
      <c r="BZ11" s="119">
        <v>1</v>
      </c>
      <c r="CA11" s="119">
        <v>1</v>
      </c>
      <c r="CB11" s="119">
        <v>1</v>
      </c>
      <c r="CC11" s="119">
        <v>1</v>
      </c>
      <c r="CD11" s="119">
        <v>1</v>
      </c>
      <c r="CE11" s="119">
        <v>1</v>
      </c>
      <c r="CF11" s="119">
        <v>1</v>
      </c>
      <c r="CG11" s="119">
        <v>1</v>
      </c>
      <c r="CH11" s="119">
        <v>1</v>
      </c>
      <c r="CI11" s="119">
        <v>1</v>
      </c>
      <c r="CJ11" s="119">
        <v>1</v>
      </c>
      <c r="CK11" s="119">
        <v>1</v>
      </c>
      <c r="CL11" s="119">
        <v>1</v>
      </c>
      <c r="CM11" s="119">
        <v>1</v>
      </c>
      <c r="CN11" s="119">
        <v>1</v>
      </c>
      <c r="CO11" s="119">
        <v>1</v>
      </c>
      <c r="CP11" s="119">
        <v>1</v>
      </c>
      <c r="CQ11" s="119">
        <v>1</v>
      </c>
    </row>
    <row r="12" spans="1:95" x14ac:dyDescent="0.3">
      <c r="A12" s="254"/>
      <c r="B12" s="59" t="s">
        <v>81</v>
      </c>
      <c r="C12" s="119">
        <v>1</v>
      </c>
      <c r="D12" s="119">
        <v>1</v>
      </c>
      <c r="E12" s="119">
        <v>1</v>
      </c>
      <c r="F12" s="119">
        <v>1</v>
      </c>
      <c r="G12" s="119">
        <v>1</v>
      </c>
      <c r="H12" s="119">
        <v>1</v>
      </c>
      <c r="I12" s="119">
        <v>1</v>
      </c>
      <c r="J12" s="119">
        <v>1</v>
      </c>
      <c r="K12" s="119">
        <v>1</v>
      </c>
      <c r="L12" s="119">
        <v>1</v>
      </c>
      <c r="M12" s="119">
        <v>1</v>
      </c>
      <c r="N12" s="119">
        <v>1</v>
      </c>
      <c r="O12" s="119">
        <v>1</v>
      </c>
      <c r="P12" s="119">
        <v>1</v>
      </c>
      <c r="Q12" s="119">
        <v>1</v>
      </c>
      <c r="R12" s="119">
        <v>1</v>
      </c>
      <c r="S12" s="119">
        <v>1</v>
      </c>
      <c r="T12" s="119">
        <v>1</v>
      </c>
      <c r="U12" s="119">
        <v>1</v>
      </c>
      <c r="V12" s="119">
        <v>1</v>
      </c>
      <c r="W12" s="119">
        <v>1</v>
      </c>
      <c r="X12" s="119">
        <v>1</v>
      </c>
      <c r="Y12" s="119">
        <v>1</v>
      </c>
      <c r="Z12" s="119">
        <v>1</v>
      </c>
      <c r="AA12" s="119">
        <v>1</v>
      </c>
      <c r="AB12" s="119">
        <v>1</v>
      </c>
      <c r="AC12" s="119">
        <v>1</v>
      </c>
      <c r="AD12" s="119">
        <v>1</v>
      </c>
      <c r="AE12" s="119">
        <v>1</v>
      </c>
      <c r="AF12" s="119">
        <v>1</v>
      </c>
      <c r="AG12" s="119">
        <v>1</v>
      </c>
      <c r="AH12" s="119">
        <v>1</v>
      </c>
      <c r="AI12" s="119">
        <v>1</v>
      </c>
      <c r="AJ12" s="119">
        <v>1</v>
      </c>
      <c r="AK12" s="119">
        <v>1</v>
      </c>
      <c r="AL12" s="119">
        <v>1</v>
      </c>
      <c r="AM12" s="119">
        <v>1</v>
      </c>
      <c r="AN12" s="119">
        <v>1</v>
      </c>
      <c r="AO12" s="119">
        <v>1</v>
      </c>
      <c r="AP12" s="119">
        <v>1</v>
      </c>
      <c r="AQ12" s="119">
        <v>1</v>
      </c>
      <c r="AR12" s="119">
        <v>1</v>
      </c>
      <c r="AS12" s="119">
        <v>1</v>
      </c>
      <c r="AT12" s="119">
        <v>1</v>
      </c>
      <c r="AU12" s="119">
        <v>1</v>
      </c>
      <c r="AV12" s="119">
        <v>1</v>
      </c>
      <c r="AW12" s="119">
        <v>1</v>
      </c>
      <c r="AX12" s="119">
        <v>1</v>
      </c>
      <c r="AY12" s="119">
        <v>1</v>
      </c>
      <c r="AZ12" s="119">
        <v>1</v>
      </c>
      <c r="BA12" s="119">
        <v>1</v>
      </c>
      <c r="BB12" s="119">
        <v>1</v>
      </c>
      <c r="BC12" s="119">
        <v>1</v>
      </c>
      <c r="BD12" s="119">
        <v>1</v>
      </c>
      <c r="BE12" s="119">
        <v>1</v>
      </c>
      <c r="BF12" s="119">
        <v>1</v>
      </c>
      <c r="BG12" s="119">
        <v>1</v>
      </c>
      <c r="BH12" s="119">
        <v>1</v>
      </c>
      <c r="BI12" s="119">
        <v>1</v>
      </c>
      <c r="BJ12" s="119">
        <v>1</v>
      </c>
      <c r="BK12" s="119">
        <v>1</v>
      </c>
      <c r="BL12" s="119">
        <v>1</v>
      </c>
      <c r="BM12" s="119">
        <v>1</v>
      </c>
      <c r="BN12" s="119">
        <v>1</v>
      </c>
      <c r="BO12" s="119">
        <v>1</v>
      </c>
      <c r="BP12" s="119">
        <v>1</v>
      </c>
      <c r="BQ12" s="119">
        <v>1</v>
      </c>
      <c r="BR12" s="119">
        <v>1</v>
      </c>
      <c r="BS12" s="119">
        <v>1</v>
      </c>
      <c r="BT12" s="119">
        <v>1</v>
      </c>
      <c r="BU12" s="119">
        <v>1</v>
      </c>
      <c r="BV12" s="119">
        <v>1</v>
      </c>
      <c r="BW12" s="119">
        <v>1</v>
      </c>
      <c r="BX12" s="119">
        <v>1</v>
      </c>
      <c r="BY12" s="119">
        <v>1</v>
      </c>
      <c r="BZ12" s="119">
        <v>1</v>
      </c>
      <c r="CA12" s="119">
        <v>1</v>
      </c>
      <c r="CB12" s="119">
        <v>1</v>
      </c>
      <c r="CC12" s="119">
        <v>1</v>
      </c>
      <c r="CD12" s="119">
        <v>1</v>
      </c>
      <c r="CE12" s="119">
        <v>1</v>
      </c>
      <c r="CF12" s="119">
        <v>1</v>
      </c>
      <c r="CG12" s="119">
        <v>1</v>
      </c>
      <c r="CH12" s="119">
        <v>1</v>
      </c>
      <c r="CI12" s="119">
        <v>1</v>
      </c>
      <c r="CJ12" s="119">
        <v>1</v>
      </c>
      <c r="CK12" s="119">
        <v>1</v>
      </c>
      <c r="CL12" s="119">
        <v>1</v>
      </c>
      <c r="CM12" s="119">
        <v>1</v>
      </c>
      <c r="CN12" s="119">
        <v>1</v>
      </c>
      <c r="CO12" s="119">
        <v>1</v>
      </c>
      <c r="CP12" s="119">
        <v>1</v>
      </c>
      <c r="CQ12" s="119">
        <v>1</v>
      </c>
    </row>
    <row r="13" spans="1:95" x14ac:dyDescent="0.3">
      <c r="A13" s="254"/>
      <c r="B13" s="59" t="s">
        <v>82</v>
      </c>
      <c r="C13" s="119">
        <v>1.0185290162995759</v>
      </c>
      <c r="D13" s="119">
        <v>0.99166463597096721</v>
      </c>
      <c r="E13" s="119">
        <v>1.0254304186528986</v>
      </c>
      <c r="F13" s="119">
        <v>0.96364644715939995</v>
      </c>
      <c r="G13" s="119">
        <v>1.0278793178897587</v>
      </c>
      <c r="H13" s="119">
        <v>1.0273721673588427</v>
      </c>
      <c r="I13" s="119">
        <v>0.96187074017386798</v>
      </c>
      <c r="J13" s="119">
        <v>0.98975792579598088</v>
      </c>
      <c r="K13" s="119">
        <v>0.99814424061761564</v>
      </c>
      <c r="L13" s="119">
        <v>1.0067047839932439</v>
      </c>
      <c r="M13" s="119">
        <v>0.97107826932051078</v>
      </c>
      <c r="N13" s="119">
        <v>1.0124265755702615</v>
      </c>
      <c r="O13" s="119">
        <v>1.0147119986104867</v>
      </c>
      <c r="P13" s="119">
        <v>1.0134495890959714</v>
      </c>
      <c r="Q13" s="119">
        <v>0.95838148757518671</v>
      </c>
      <c r="R13" s="119">
        <v>0.99972886379313008</v>
      </c>
      <c r="S13" s="119">
        <v>1.0333375625510808</v>
      </c>
      <c r="T13" s="119">
        <v>1.0733204890581403</v>
      </c>
      <c r="U13" s="119">
        <v>0.9755333836337603</v>
      </c>
      <c r="V13" s="119">
        <v>1.0241468613607696</v>
      </c>
      <c r="W13" s="119">
        <v>1.0064126381778897</v>
      </c>
      <c r="X13" s="119">
        <v>0.9843243195485466</v>
      </c>
      <c r="Y13" s="119">
        <v>1.107308506962696</v>
      </c>
      <c r="Z13" s="119">
        <v>1.078449391642065</v>
      </c>
      <c r="AA13" s="119">
        <v>0.95444157680066533</v>
      </c>
      <c r="AB13" s="119">
        <v>1.0587217283437278</v>
      </c>
      <c r="AC13" s="119">
        <v>1.029528613879126</v>
      </c>
      <c r="AD13" s="119">
        <v>1.0715670402302926</v>
      </c>
      <c r="AE13" s="119">
        <v>1.0362408053368186</v>
      </c>
      <c r="AF13" s="119">
        <v>1.0849984648795574</v>
      </c>
      <c r="AG13" s="119">
        <v>1.038130367381263</v>
      </c>
      <c r="AH13" s="119">
        <v>1.0051841279088249</v>
      </c>
      <c r="AI13" s="119">
        <v>1.1022898769816196</v>
      </c>
      <c r="AJ13" s="119">
        <v>1.0974331155272432</v>
      </c>
      <c r="AK13" s="119">
        <v>1.1034459191957242</v>
      </c>
      <c r="AL13" s="119">
        <v>0.97484450550588708</v>
      </c>
      <c r="AM13" s="119">
        <v>1.0263638153822641</v>
      </c>
      <c r="AN13" s="119">
        <v>1.0915870209558256</v>
      </c>
      <c r="AO13" s="119">
        <v>0.99652833074674452</v>
      </c>
      <c r="AP13" s="119">
        <v>1.0150647270725237</v>
      </c>
      <c r="AQ13" s="119">
        <v>1.0927340031759849</v>
      </c>
      <c r="AR13" s="119">
        <v>1.0612966560072561</v>
      </c>
      <c r="AS13" s="119">
        <v>1.0486873949454745</v>
      </c>
      <c r="AT13" s="119">
        <v>1.1492405996260726</v>
      </c>
      <c r="AU13" s="119">
        <v>1.1032386893144179</v>
      </c>
      <c r="AV13" s="119">
        <v>1.1165833579557061</v>
      </c>
      <c r="AW13" s="119">
        <v>1.1004901390503867</v>
      </c>
      <c r="AX13" s="119">
        <v>1.1019953782547713</v>
      </c>
      <c r="AY13" s="119">
        <v>1.1325073380479178</v>
      </c>
      <c r="AZ13" s="119">
        <v>1.131724502478163</v>
      </c>
      <c r="BA13" s="119">
        <v>1.0272493010976707</v>
      </c>
      <c r="BB13" s="119">
        <v>1.1246928517442547</v>
      </c>
      <c r="BC13" s="119">
        <v>1.1396897798735337</v>
      </c>
      <c r="BD13" s="119">
        <v>1.1728490434898819</v>
      </c>
      <c r="BE13" s="119">
        <v>1.1969414640438851</v>
      </c>
      <c r="BF13" s="119">
        <v>1.1332911792005804</v>
      </c>
      <c r="BG13" s="119">
        <v>1.1608724023567407</v>
      </c>
      <c r="BH13" s="119">
        <v>1.1949870661911635</v>
      </c>
      <c r="BI13" s="119">
        <v>1.1327302260966661</v>
      </c>
      <c r="BJ13" s="119">
        <v>1.1838380613632111</v>
      </c>
      <c r="BK13" s="119">
        <v>1.149697890712241</v>
      </c>
      <c r="BL13" s="119">
        <v>1.1095486561975851</v>
      </c>
      <c r="BM13" s="119">
        <v>1.116086325245224</v>
      </c>
      <c r="BN13" s="119">
        <v>1.1406306087813678</v>
      </c>
      <c r="BO13" s="119">
        <v>1.1267837360443331</v>
      </c>
      <c r="BP13" s="119">
        <v>1.0962655085181869</v>
      </c>
      <c r="BQ13" s="119">
        <v>1.1343930338267461</v>
      </c>
      <c r="BR13" s="119">
        <v>1.2204343811945251</v>
      </c>
      <c r="BS13" s="119">
        <v>1.2272852149398239</v>
      </c>
      <c r="BT13" s="119">
        <v>1.1986561528196493</v>
      </c>
      <c r="BU13" s="119">
        <v>1.1605234458946361</v>
      </c>
      <c r="BV13" s="119">
        <v>1.2086601730010118</v>
      </c>
      <c r="BW13" s="119">
        <v>1.1743134432115627</v>
      </c>
      <c r="BX13" s="119">
        <v>1.2288122329748712</v>
      </c>
      <c r="BY13" s="119">
        <v>1.1865143646257543</v>
      </c>
      <c r="BZ13" s="119">
        <v>1.2046792388737155</v>
      </c>
      <c r="CA13" s="119">
        <v>1.2102740320532444</v>
      </c>
      <c r="CB13" s="119">
        <v>1.1786635039875875</v>
      </c>
      <c r="CC13" s="119">
        <v>1.1406768213779452</v>
      </c>
      <c r="CD13" s="119">
        <v>1.2048762246607305</v>
      </c>
      <c r="CE13" s="119">
        <v>1.2280803280532133</v>
      </c>
      <c r="CF13" s="119">
        <v>1.260908994787709</v>
      </c>
      <c r="CG13" s="119">
        <v>1.2295027172505533</v>
      </c>
      <c r="CH13" s="119">
        <v>1.2495454040563021</v>
      </c>
      <c r="CI13" s="119">
        <v>1.2002852636207939</v>
      </c>
      <c r="CJ13" s="119">
        <v>1.2170163625219168</v>
      </c>
      <c r="CK13" s="119">
        <v>1.2269796131755577</v>
      </c>
      <c r="CL13" s="119">
        <v>1.2209724631686951</v>
      </c>
      <c r="CM13" s="119">
        <v>1.2457179492048376</v>
      </c>
      <c r="CN13" s="119">
        <v>1.2296959510551191</v>
      </c>
      <c r="CO13" s="119">
        <v>1.2628950748584045</v>
      </c>
      <c r="CP13" s="119">
        <v>1.2732063064086301</v>
      </c>
      <c r="CQ13" s="119">
        <v>1.2284041897138192</v>
      </c>
    </row>
    <row r="14" spans="1:95" x14ac:dyDescent="0.3">
      <c r="A14" s="254"/>
      <c r="B14" s="59" t="s">
        <v>83</v>
      </c>
      <c r="C14" s="119">
        <v>1</v>
      </c>
      <c r="D14" s="119">
        <v>1</v>
      </c>
      <c r="E14" s="119">
        <v>1</v>
      </c>
      <c r="F14" s="119">
        <v>1</v>
      </c>
      <c r="G14" s="119">
        <v>1</v>
      </c>
      <c r="H14" s="119">
        <v>1</v>
      </c>
      <c r="I14" s="119">
        <v>1</v>
      </c>
      <c r="J14" s="119">
        <v>1</v>
      </c>
      <c r="K14" s="119">
        <v>1</v>
      </c>
      <c r="L14" s="119">
        <v>1</v>
      </c>
      <c r="M14" s="119">
        <v>1</v>
      </c>
      <c r="N14" s="119">
        <v>1</v>
      </c>
      <c r="O14" s="119">
        <v>1</v>
      </c>
      <c r="P14" s="119">
        <v>1</v>
      </c>
      <c r="Q14" s="119">
        <v>1</v>
      </c>
      <c r="R14" s="119">
        <v>1</v>
      </c>
      <c r="S14" s="119">
        <v>1</v>
      </c>
      <c r="T14" s="119">
        <v>1</v>
      </c>
      <c r="U14" s="119">
        <v>1</v>
      </c>
      <c r="V14" s="119">
        <v>1</v>
      </c>
      <c r="W14" s="119">
        <v>1</v>
      </c>
      <c r="X14" s="119">
        <v>1</v>
      </c>
      <c r="Y14" s="119">
        <v>1</v>
      </c>
      <c r="Z14" s="119">
        <v>1</v>
      </c>
      <c r="AA14" s="119">
        <v>1</v>
      </c>
      <c r="AB14" s="119">
        <v>1</v>
      </c>
      <c r="AC14" s="119">
        <v>1</v>
      </c>
      <c r="AD14" s="119">
        <v>1</v>
      </c>
      <c r="AE14" s="119">
        <v>1</v>
      </c>
      <c r="AF14" s="119">
        <v>1</v>
      </c>
      <c r="AG14" s="119">
        <v>1</v>
      </c>
      <c r="AH14" s="119">
        <v>1</v>
      </c>
      <c r="AI14" s="119">
        <v>1</v>
      </c>
      <c r="AJ14" s="119">
        <v>1</v>
      </c>
      <c r="AK14" s="119">
        <v>1</v>
      </c>
      <c r="AL14" s="119">
        <v>1</v>
      </c>
      <c r="AM14" s="119">
        <v>1</v>
      </c>
      <c r="AN14" s="119">
        <v>1</v>
      </c>
      <c r="AO14" s="119">
        <v>1</v>
      </c>
      <c r="AP14" s="119">
        <v>1</v>
      </c>
      <c r="AQ14" s="119">
        <v>1</v>
      </c>
      <c r="AR14" s="119">
        <v>1</v>
      </c>
      <c r="AS14" s="119">
        <v>1</v>
      </c>
      <c r="AT14" s="119">
        <v>1</v>
      </c>
      <c r="AU14" s="119">
        <v>1</v>
      </c>
      <c r="AV14" s="119">
        <v>1</v>
      </c>
      <c r="AW14" s="119">
        <v>1</v>
      </c>
      <c r="AX14" s="119">
        <v>1</v>
      </c>
      <c r="AY14" s="119">
        <v>1</v>
      </c>
      <c r="AZ14" s="119">
        <v>1</v>
      </c>
      <c r="BA14" s="119">
        <v>1</v>
      </c>
      <c r="BB14" s="119">
        <v>1</v>
      </c>
      <c r="BC14" s="119">
        <v>1</v>
      </c>
      <c r="BD14" s="119">
        <v>1</v>
      </c>
      <c r="BE14" s="119">
        <v>1</v>
      </c>
      <c r="BF14" s="119">
        <v>1</v>
      </c>
      <c r="BG14" s="119">
        <v>1</v>
      </c>
      <c r="BH14" s="119">
        <v>1</v>
      </c>
      <c r="BI14" s="119">
        <v>1</v>
      </c>
      <c r="BJ14" s="119">
        <v>1</v>
      </c>
      <c r="BK14" s="119">
        <v>1</v>
      </c>
      <c r="BL14" s="119">
        <v>1</v>
      </c>
      <c r="BM14" s="119">
        <v>1</v>
      </c>
      <c r="BN14" s="119">
        <v>1</v>
      </c>
      <c r="BO14" s="119">
        <v>1</v>
      </c>
      <c r="BP14" s="119">
        <v>1</v>
      </c>
      <c r="BQ14" s="119">
        <v>1</v>
      </c>
      <c r="BR14" s="119">
        <v>1</v>
      </c>
      <c r="BS14" s="119">
        <v>1</v>
      </c>
      <c r="BT14" s="119">
        <v>1</v>
      </c>
      <c r="BU14" s="119">
        <v>1</v>
      </c>
      <c r="BV14" s="119">
        <v>1</v>
      </c>
      <c r="BW14" s="119">
        <v>1</v>
      </c>
      <c r="BX14" s="119">
        <v>1</v>
      </c>
      <c r="BY14" s="119">
        <v>1</v>
      </c>
      <c r="BZ14" s="119">
        <v>1</v>
      </c>
      <c r="CA14" s="119">
        <v>1</v>
      </c>
      <c r="CB14" s="119">
        <v>1</v>
      </c>
      <c r="CC14" s="119">
        <v>1</v>
      </c>
      <c r="CD14" s="119">
        <v>1</v>
      </c>
      <c r="CE14" s="119">
        <v>1</v>
      </c>
      <c r="CF14" s="119">
        <v>1</v>
      </c>
      <c r="CG14" s="119">
        <v>1</v>
      </c>
      <c r="CH14" s="119">
        <v>1</v>
      </c>
      <c r="CI14" s="119">
        <v>1</v>
      </c>
      <c r="CJ14" s="119">
        <v>1</v>
      </c>
      <c r="CK14" s="119">
        <v>1</v>
      </c>
      <c r="CL14" s="119">
        <v>1</v>
      </c>
      <c r="CM14" s="119">
        <v>1</v>
      </c>
      <c r="CN14" s="119">
        <v>1</v>
      </c>
      <c r="CO14" s="119">
        <v>1</v>
      </c>
      <c r="CP14" s="119">
        <v>1</v>
      </c>
      <c r="CQ14" s="119">
        <v>1</v>
      </c>
    </row>
    <row r="15" spans="1:95" x14ac:dyDescent="0.3">
      <c r="A15" s="255"/>
      <c r="B15" s="59" t="s">
        <v>84</v>
      </c>
      <c r="C15" s="119">
        <v>1</v>
      </c>
      <c r="D15" s="119">
        <v>1</v>
      </c>
      <c r="E15" s="119">
        <v>1</v>
      </c>
      <c r="F15" s="119">
        <v>1</v>
      </c>
      <c r="G15" s="119">
        <v>1</v>
      </c>
      <c r="H15" s="119">
        <v>1</v>
      </c>
      <c r="I15" s="119">
        <v>1</v>
      </c>
      <c r="J15" s="119">
        <v>1</v>
      </c>
      <c r="K15" s="119">
        <v>1</v>
      </c>
      <c r="L15" s="119">
        <v>1</v>
      </c>
      <c r="M15" s="119">
        <v>1</v>
      </c>
      <c r="N15" s="119">
        <v>1</v>
      </c>
      <c r="O15" s="119">
        <v>1</v>
      </c>
      <c r="P15" s="119">
        <v>1</v>
      </c>
      <c r="Q15" s="119">
        <v>1</v>
      </c>
      <c r="R15" s="119">
        <v>1</v>
      </c>
      <c r="S15" s="119">
        <v>1</v>
      </c>
      <c r="T15" s="119">
        <v>1</v>
      </c>
      <c r="U15" s="119">
        <v>1</v>
      </c>
      <c r="V15" s="119">
        <v>1</v>
      </c>
      <c r="W15" s="119">
        <v>1</v>
      </c>
      <c r="X15" s="119">
        <v>1</v>
      </c>
      <c r="Y15" s="119">
        <v>1</v>
      </c>
      <c r="Z15" s="119">
        <v>1</v>
      </c>
      <c r="AA15" s="119">
        <v>1</v>
      </c>
      <c r="AB15" s="119">
        <v>1</v>
      </c>
      <c r="AC15" s="119">
        <v>1</v>
      </c>
      <c r="AD15" s="119">
        <v>1</v>
      </c>
      <c r="AE15" s="119">
        <v>1</v>
      </c>
      <c r="AF15" s="119">
        <v>1</v>
      </c>
      <c r="AG15" s="119">
        <v>1</v>
      </c>
      <c r="AH15" s="119">
        <v>1</v>
      </c>
      <c r="AI15" s="119">
        <v>1</v>
      </c>
      <c r="AJ15" s="119">
        <v>1</v>
      </c>
      <c r="AK15" s="119">
        <v>1</v>
      </c>
      <c r="AL15" s="119">
        <v>1</v>
      </c>
      <c r="AM15" s="119">
        <v>1</v>
      </c>
      <c r="AN15" s="119">
        <v>1</v>
      </c>
      <c r="AO15" s="119">
        <v>1</v>
      </c>
      <c r="AP15" s="119">
        <v>1</v>
      </c>
      <c r="AQ15" s="119">
        <v>1</v>
      </c>
      <c r="AR15" s="119">
        <v>1</v>
      </c>
      <c r="AS15" s="119">
        <v>1</v>
      </c>
      <c r="AT15" s="119">
        <v>1</v>
      </c>
      <c r="AU15" s="119">
        <v>1</v>
      </c>
      <c r="AV15" s="119">
        <v>1</v>
      </c>
      <c r="AW15" s="119">
        <v>1</v>
      </c>
      <c r="AX15" s="119">
        <v>1</v>
      </c>
      <c r="AY15" s="119">
        <v>1</v>
      </c>
      <c r="AZ15" s="119">
        <v>1</v>
      </c>
      <c r="BA15" s="119">
        <v>1</v>
      </c>
      <c r="BB15" s="119">
        <v>1</v>
      </c>
      <c r="BC15" s="119">
        <v>1</v>
      </c>
      <c r="BD15" s="119">
        <v>1</v>
      </c>
      <c r="BE15" s="119">
        <v>1</v>
      </c>
      <c r="BF15" s="119">
        <v>1</v>
      </c>
      <c r="BG15" s="119">
        <v>1</v>
      </c>
      <c r="BH15" s="119">
        <v>1</v>
      </c>
      <c r="BI15" s="119">
        <v>1</v>
      </c>
      <c r="BJ15" s="119">
        <v>1</v>
      </c>
      <c r="BK15" s="119">
        <v>1</v>
      </c>
      <c r="BL15" s="119">
        <v>1</v>
      </c>
      <c r="BM15" s="119">
        <v>1</v>
      </c>
      <c r="BN15" s="119">
        <v>1</v>
      </c>
      <c r="BO15" s="119">
        <v>1</v>
      </c>
      <c r="BP15" s="119">
        <v>1</v>
      </c>
      <c r="BQ15" s="119">
        <v>1</v>
      </c>
      <c r="BR15" s="119">
        <v>1</v>
      </c>
      <c r="BS15" s="119">
        <v>1</v>
      </c>
      <c r="BT15" s="119">
        <v>1</v>
      </c>
      <c r="BU15" s="119">
        <v>1</v>
      </c>
      <c r="BV15" s="119">
        <v>1</v>
      </c>
      <c r="BW15" s="119">
        <v>1</v>
      </c>
      <c r="BX15" s="119">
        <v>1</v>
      </c>
      <c r="BY15" s="119">
        <v>1</v>
      </c>
      <c r="BZ15" s="119">
        <v>1</v>
      </c>
      <c r="CA15" s="119">
        <v>1</v>
      </c>
      <c r="CB15" s="119">
        <v>1</v>
      </c>
      <c r="CC15" s="119">
        <v>1</v>
      </c>
      <c r="CD15" s="119">
        <v>1</v>
      </c>
      <c r="CE15" s="119">
        <v>1</v>
      </c>
      <c r="CF15" s="119">
        <v>1</v>
      </c>
      <c r="CG15" s="119">
        <v>1</v>
      </c>
      <c r="CH15" s="119">
        <v>1</v>
      </c>
      <c r="CI15" s="119">
        <v>1</v>
      </c>
      <c r="CJ15" s="119">
        <v>1</v>
      </c>
      <c r="CK15" s="119">
        <v>1</v>
      </c>
      <c r="CL15" s="119">
        <v>1</v>
      </c>
      <c r="CM15" s="119">
        <v>1</v>
      </c>
      <c r="CN15" s="119">
        <v>1</v>
      </c>
      <c r="CO15" s="119">
        <v>1</v>
      </c>
      <c r="CP15" s="119">
        <v>1</v>
      </c>
      <c r="CQ15" s="119">
        <v>1</v>
      </c>
    </row>
    <row r="16" spans="1:95" x14ac:dyDescent="0.3">
      <c r="A16" s="253" t="s">
        <v>12</v>
      </c>
      <c r="B16" s="59" t="s">
        <v>72</v>
      </c>
      <c r="C16" s="119">
        <v>1</v>
      </c>
      <c r="D16" s="119">
        <v>1</v>
      </c>
      <c r="E16" s="119">
        <v>1</v>
      </c>
      <c r="F16" s="119">
        <v>1</v>
      </c>
      <c r="G16" s="119">
        <v>1</v>
      </c>
      <c r="H16" s="119">
        <v>1</v>
      </c>
      <c r="I16" s="119">
        <v>1</v>
      </c>
      <c r="J16" s="119">
        <v>1</v>
      </c>
      <c r="K16" s="119">
        <v>1</v>
      </c>
      <c r="L16" s="119">
        <v>1</v>
      </c>
      <c r="M16" s="119">
        <v>1</v>
      </c>
      <c r="N16" s="119">
        <v>1</v>
      </c>
      <c r="O16" s="119">
        <v>1</v>
      </c>
      <c r="P16" s="119">
        <v>1</v>
      </c>
      <c r="Q16" s="119">
        <v>1</v>
      </c>
      <c r="R16" s="119">
        <v>1</v>
      </c>
      <c r="S16" s="119">
        <v>1</v>
      </c>
      <c r="T16" s="119">
        <v>1</v>
      </c>
      <c r="U16" s="119">
        <v>1</v>
      </c>
      <c r="V16" s="119">
        <v>1</v>
      </c>
      <c r="W16" s="119">
        <v>1</v>
      </c>
      <c r="X16" s="119">
        <v>1</v>
      </c>
      <c r="Y16" s="119">
        <v>1</v>
      </c>
      <c r="Z16" s="119">
        <v>1</v>
      </c>
      <c r="AA16" s="119">
        <v>1</v>
      </c>
      <c r="AB16" s="119">
        <v>1</v>
      </c>
      <c r="AC16" s="119">
        <v>1</v>
      </c>
      <c r="AD16" s="119">
        <v>1</v>
      </c>
      <c r="AE16" s="119">
        <v>1</v>
      </c>
      <c r="AF16" s="119">
        <v>1</v>
      </c>
      <c r="AG16" s="119">
        <v>1</v>
      </c>
      <c r="AH16" s="119">
        <v>1</v>
      </c>
      <c r="AI16" s="119">
        <v>1</v>
      </c>
      <c r="AJ16" s="119">
        <v>1</v>
      </c>
      <c r="AK16" s="119">
        <v>1</v>
      </c>
      <c r="AL16" s="119">
        <v>1</v>
      </c>
      <c r="AM16" s="119">
        <v>1</v>
      </c>
      <c r="AN16" s="119">
        <v>1</v>
      </c>
      <c r="AO16" s="119">
        <v>1</v>
      </c>
      <c r="AP16" s="119">
        <v>1</v>
      </c>
      <c r="AQ16" s="119">
        <v>1</v>
      </c>
      <c r="AR16" s="119">
        <v>1</v>
      </c>
      <c r="AS16" s="119">
        <v>1</v>
      </c>
      <c r="AT16" s="119">
        <v>1</v>
      </c>
      <c r="AU16" s="119">
        <v>1</v>
      </c>
      <c r="AV16" s="119">
        <v>1</v>
      </c>
      <c r="AW16" s="119">
        <v>1</v>
      </c>
      <c r="AX16" s="119">
        <v>1</v>
      </c>
      <c r="AY16" s="119">
        <v>1</v>
      </c>
      <c r="AZ16" s="119">
        <v>1</v>
      </c>
      <c r="BA16" s="119">
        <v>1</v>
      </c>
      <c r="BB16" s="119">
        <v>1</v>
      </c>
      <c r="BC16" s="119">
        <v>1</v>
      </c>
      <c r="BD16" s="119">
        <v>1</v>
      </c>
      <c r="BE16" s="119">
        <v>1</v>
      </c>
      <c r="BF16" s="119">
        <v>1</v>
      </c>
      <c r="BG16" s="119">
        <v>1</v>
      </c>
      <c r="BH16" s="119">
        <v>1</v>
      </c>
      <c r="BI16" s="119">
        <v>1</v>
      </c>
      <c r="BJ16" s="119">
        <v>1</v>
      </c>
      <c r="BK16" s="119">
        <v>1</v>
      </c>
      <c r="BL16" s="119">
        <v>1</v>
      </c>
      <c r="BM16" s="119">
        <v>1</v>
      </c>
      <c r="BN16" s="119">
        <v>1</v>
      </c>
      <c r="BO16" s="119">
        <v>1</v>
      </c>
      <c r="BP16" s="119">
        <v>1</v>
      </c>
      <c r="BQ16" s="119">
        <v>1</v>
      </c>
      <c r="BR16" s="119">
        <v>1</v>
      </c>
      <c r="BS16" s="119">
        <v>1</v>
      </c>
      <c r="BT16" s="119">
        <v>1</v>
      </c>
      <c r="BU16" s="119">
        <v>1</v>
      </c>
      <c r="BV16" s="119">
        <v>1</v>
      </c>
      <c r="BW16" s="119">
        <v>1</v>
      </c>
      <c r="BX16" s="119">
        <v>1</v>
      </c>
      <c r="BY16" s="119">
        <v>1</v>
      </c>
      <c r="BZ16" s="119">
        <v>1</v>
      </c>
      <c r="CA16" s="119">
        <v>1</v>
      </c>
      <c r="CB16" s="119">
        <v>1</v>
      </c>
      <c r="CC16" s="119">
        <v>1</v>
      </c>
      <c r="CD16" s="119">
        <v>1</v>
      </c>
      <c r="CE16" s="119">
        <v>1</v>
      </c>
      <c r="CF16" s="119">
        <v>1</v>
      </c>
      <c r="CG16" s="119">
        <v>1</v>
      </c>
      <c r="CH16" s="119">
        <v>1</v>
      </c>
      <c r="CI16" s="119">
        <v>1</v>
      </c>
      <c r="CJ16" s="119">
        <v>1</v>
      </c>
      <c r="CK16" s="119">
        <v>1</v>
      </c>
      <c r="CL16" s="119">
        <v>1</v>
      </c>
      <c r="CM16" s="119">
        <v>1</v>
      </c>
      <c r="CN16" s="119">
        <v>1</v>
      </c>
      <c r="CO16" s="119">
        <v>1</v>
      </c>
      <c r="CP16" s="119">
        <v>1</v>
      </c>
      <c r="CQ16" s="119">
        <v>1</v>
      </c>
    </row>
    <row r="17" spans="1:95" x14ac:dyDescent="0.3">
      <c r="A17" s="254"/>
      <c r="B17" s="59" t="s">
        <v>73</v>
      </c>
      <c r="C17" s="119">
        <v>1</v>
      </c>
      <c r="D17" s="119">
        <v>1</v>
      </c>
      <c r="E17" s="119">
        <v>1</v>
      </c>
      <c r="F17" s="119">
        <v>1</v>
      </c>
      <c r="G17" s="119">
        <v>1</v>
      </c>
      <c r="H17" s="119">
        <v>1</v>
      </c>
      <c r="I17" s="119">
        <v>1</v>
      </c>
      <c r="J17" s="119">
        <v>1</v>
      </c>
      <c r="K17" s="119">
        <v>1</v>
      </c>
      <c r="L17" s="119">
        <v>1</v>
      </c>
      <c r="M17" s="119">
        <v>1</v>
      </c>
      <c r="N17" s="119">
        <v>1</v>
      </c>
      <c r="O17" s="119">
        <v>1</v>
      </c>
      <c r="P17" s="119">
        <v>1</v>
      </c>
      <c r="Q17" s="119">
        <v>1</v>
      </c>
      <c r="R17" s="119">
        <v>1</v>
      </c>
      <c r="S17" s="119">
        <v>1</v>
      </c>
      <c r="T17" s="119">
        <v>1</v>
      </c>
      <c r="U17" s="119">
        <v>1</v>
      </c>
      <c r="V17" s="119">
        <v>1</v>
      </c>
      <c r="W17" s="119">
        <v>1</v>
      </c>
      <c r="X17" s="119">
        <v>1</v>
      </c>
      <c r="Y17" s="119">
        <v>1</v>
      </c>
      <c r="Z17" s="119">
        <v>1</v>
      </c>
      <c r="AA17" s="119">
        <v>1</v>
      </c>
      <c r="AB17" s="119">
        <v>1</v>
      </c>
      <c r="AC17" s="119">
        <v>1</v>
      </c>
      <c r="AD17" s="119">
        <v>1</v>
      </c>
      <c r="AE17" s="119">
        <v>1</v>
      </c>
      <c r="AF17" s="119">
        <v>1</v>
      </c>
      <c r="AG17" s="119">
        <v>1</v>
      </c>
      <c r="AH17" s="119">
        <v>1</v>
      </c>
      <c r="AI17" s="119">
        <v>1</v>
      </c>
      <c r="AJ17" s="119">
        <v>1</v>
      </c>
      <c r="AK17" s="119">
        <v>1</v>
      </c>
      <c r="AL17" s="119">
        <v>1</v>
      </c>
      <c r="AM17" s="119">
        <v>1</v>
      </c>
      <c r="AN17" s="119">
        <v>1</v>
      </c>
      <c r="AO17" s="119">
        <v>1</v>
      </c>
      <c r="AP17" s="119">
        <v>1</v>
      </c>
      <c r="AQ17" s="119">
        <v>1</v>
      </c>
      <c r="AR17" s="119">
        <v>1</v>
      </c>
      <c r="AS17" s="119">
        <v>1</v>
      </c>
      <c r="AT17" s="119">
        <v>1</v>
      </c>
      <c r="AU17" s="119">
        <v>1</v>
      </c>
      <c r="AV17" s="119">
        <v>1</v>
      </c>
      <c r="AW17" s="119">
        <v>1</v>
      </c>
      <c r="AX17" s="119">
        <v>1</v>
      </c>
      <c r="AY17" s="119">
        <v>1</v>
      </c>
      <c r="AZ17" s="119">
        <v>1</v>
      </c>
      <c r="BA17" s="119">
        <v>1</v>
      </c>
      <c r="BB17" s="119">
        <v>1</v>
      </c>
      <c r="BC17" s="119">
        <v>1</v>
      </c>
      <c r="BD17" s="119">
        <v>1</v>
      </c>
      <c r="BE17" s="119">
        <v>1</v>
      </c>
      <c r="BF17" s="119">
        <v>1</v>
      </c>
      <c r="BG17" s="119">
        <v>1</v>
      </c>
      <c r="BH17" s="119">
        <v>1</v>
      </c>
      <c r="BI17" s="119">
        <v>1</v>
      </c>
      <c r="BJ17" s="119">
        <v>1</v>
      </c>
      <c r="BK17" s="119">
        <v>1</v>
      </c>
      <c r="BL17" s="119">
        <v>1</v>
      </c>
      <c r="BM17" s="119">
        <v>1</v>
      </c>
      <c r="BN17" s="119">
        <v>1</v>
      </c>
      <c r="BO17" s="119">
        <v>1</v>
      </c>
      <c r="BP17" s="119">
        <v>1</v>
      </c>
      <c r="BQ17" s="119">
        <v>1</v>
      </c>
      <c r="BR17" s="119">
        <v>1</v>
      </c>
      <c r="BS17" s="119">
        <v>1</v>
      </c>
      <c r="BT17" s="119">
        <v>1</v>
      </c>
      <c r="BU17" s="119">
        <v>1</v>
      </c>
      <c r="BV17" s="119">
        <v>1</v>
      </c>
      <c r="BW17" s="119">
        <v>1</v>
      </c>
      <c r="BX17" s="119">
        <v>1</v>
      </c>
      <c r="BY17" s="119">
        <v>1</v>
      </c>
      <c r="BZ17" s="119">
        <v>1</v>
      </c>
      <c r="CA17" s="119">
        <v>1</v>
      </c>
      <c r="CB17" s="119">
        <v>1</v>
      </c>
      <c r="CC17" s="119">
        <v>1</v>
      </c>
      <c r="CD17" s="119">
        <v>1</v>
      </c>
      <c r="CE17" s="119">
        <v>1</v>
      </c>
      <c r="CF17" s="119">
        <v>1</v>
      </c>
      <c r="CG17" s="119">
        <v>1</v>
      </c>
      <c r="CH17" s="119">
        <v>1</v>
      </c>
      <c r="CI17" s="119">
        <v>1</v>
      </c>
      <c r="CJ17" s="119">
        <v>1</v>
      </c>
      <c r="CK17" s="119">
        <v>1</v>
      </c>
      <c r="CL17" s="119">
        <v>1</v>
      </c>
      <c r="CM17" s="119">
        <v>1</v>
      </c>
      <c r="CN17" s="119">
        <v>1</v>
      </c>
      <c r="CO17" s="119">
        <v>1</v>
      </c>
      <c r="CP17" s="119">
        <v>1</v>
      </c>
      <c r="CQ17" s="119">
        <v>1</v>
      </c>
    </row>
    <row r="18" spans="1:95" x14ac:dyDescent="0.3">
      <c r="A18" s="254"/>
      <c r="B18" s="59" t="s">
        <v>74</v>
      </c>
      <c r="C18" s="119">
        <v>1.0135524869041399</v>
      </c>
      <c r="D18" s="119">
        <v>0.99102368708618604</v>
      </c>
      <c r="E18" s="119">
        <v>1.0140183941687499</v>
      </c>
      <c r="F18" s="119">
        <v>0.97372966319791798</v>
      </c>
      <c r="G18" s="119">
        <v>0.987779805068556</v>
      </c>
      <c r="H18" s="119">
        <v>1.0072631228650999</v>
      </c>
      <c r="I18" s="119">
        <v>1.0080867142645</v>
      </c>
      <c r="J18" s="119">
        <v>1.0052741609270599</v>
      </c>
      <c r="K18" s="119">
        <v>1</v>
      </c>
      <c r="L18" s="119">
        <v>1</v>
      </c>
      <c r="M18" s="119">
        <v>1</v>
      </c>
      <c r="N18" s="119">
        <v>1</v>
      </c>
      <c r="O18" s="119">
        <v>1</v>
      </c>
      <c r="P18" s="119">
        <v>1</v>
      </c>
      <c r="Q18" s="119">
        <v>1</v>
      </c>
      <c r="R18" s="119">
        <v>1</v>
      </c>
      <c r="S18" s="119">
        <v>1</v>
      </c>
      <c r="T18" s="119">
        <v>1</v>
      </c>
      <c r="U18" s="119">
        <v>1</v>
      </c>
      <c r="V18" s="119">
        <v>1</v>
      </c>
      <c r="W18" s="119">
        <v>1</v>
      </c>
      <c r="X18" s="119">
        <v>1</v>
      </c>
      <c r="Y18" s="119">
        <v>1</v>
      </c>
      <c r="Z18" s="119">
        <v>1</v>
      </c>
      <c r="AA18" s="119">
        <v>1</v>
      </c>
      <c r="AB18" s="119">
        <v>1</v>
      </c>
      <c r="AC18" s="119">
        <v>1</v>
      </c>
      <c r="AD18" s="119">
        <v>1</v>
      </c>
      <c r="AE18" s="119">
        <v>1</v>
      </c>
      <c r="AF18" s="119">
        <v>1</v>
      </c>
      <c r="AG18" s="119">
        <v>1</v>
      </c>
      <c r="AH18" s="119">
        <v>1</v>
      </c>
      <c r="AI18" s="119">
        <v>1</v>
      </c>
      <c r="AJ18" s="119">
        <v>1</v>
      </c>
      <c r="AK18" s="119">
        <v>1</v>
      </c>
      <c r="AL18" s="119">
        <v>1</v>
      </c>
      <c r="AM18" s="119">
        <v>1</v>
      </c>
      <c r="AN18" s="119">
        <v>1</v>
      </c>
      <c r="AO18" s="119">
        <v>1</v>
      </c>
      <c r="AP18" s="119">
        <v>1</v>
      </c>
      <c r="AQ18" s="119">
        <v>1</v>
      </c>
      <c r="AR18" s="119">
        <v>1</v>
      </c>
      <c r="AS18" s="119">
        <v>1</v>
      </c>
      <c r="AT18" s="119">
        <v>1</v>
      </c>
      <c r="AU18" s="119">
        <v>1</v>
      </c>
      <c r="AV18" s="119">
        <v>1</v>
      </c>
      <c r="AW18" s="119">
        <v>1</v>
      </c>
      <c r="AX18" s="119">
        <v>1</v>
      </c>
      <c r="AY18" s="119">
        <v>1</v>
      </c>
      <c r="AZ18" s="119">
        <v>1</v>
      </c>
      <c r="BA18" s="119">
        <v>1</v>
      </c>
      <c r="BB18" s="119">
        <v>1</v>
      </c>
      <c r="BC18" s="119">
        <v>1</v>
      </c>
      <c r="BD18" s="119">
        <v>1</v>
      </c>
      <c r="BE18" s="119">
        <v>1</v>
      </c>
      <c r="BF18" s="119">
        <v>1</v>
      </c>
      <c r="BG18" s="119">
        <v>1</v>
      </c>
      <c r="BH18" s="119">
        <v>1</v>
      </c>
      <c r="BI18" s="119">
        <v>1</v>
      </c>
      <c r="BJ18" s="119">
        <v>1</v>
      </c>
      <c r="BK18" s="119">
        <v>1</v>
      </c>
      <c r="BL18" s="119">
        <v>1</v>
      </c>
      <c r="BM18" s="119">
        <v>1</v>
      </c>
      <c r="BN18" s="119">
        <v>1</v>
      </c>
      <c r="BO18" s="119">
        <v>1</v>
      </c>
      <c r="BP18" s="119">
        <v>1</v>
      </c>
      <c r="BQ18" s="119">
        <v>1</v>
      </c>
      <c r="BR18" s="119">
        <v>1</v>
      </c>
      <c r="BS18" s="119">
        <v>1</v>
      </c>
      <c r="BT18" s="119">
        <v>1</v>
      </c>
      <c r="BU18" s="119">
        <v>1</v>
      </c>
      <c r="BV18" s="119">
        <v>1</v>
      </c>
      <c r="BW18" s="119">
        <v>1</v>
      </c>
      <c r="BX18" s="119">
        <v>1</v>
      </c>
      <c r="BY18" s="119">
        <v>1</v>
      </c>
      <c r="BZ18" s="119">
        <v>1</v>
      </c>
      <c r="CA18" s="119">
        <v>1</v>
      </c>
      <c r="CB18" s="119">
        <v>1</v>
      </c>
      <c r="CC18" s="119">
        <v>1</v>
      </c>
      <c r="CD18" s="119">
        <v>1</v>
      </c>
      <c r="CE18" s="119">
        <v>1</v>
      </c>
      <c r="CF18" s="119">
        <v>1</v>
      </c>
      <c r="CG18" s="119">
        <v>1</v>
      </c>
      <c r="CH18" s="119">
        <v>1</v>
      </c>
      <c r="CI18" s="119">
        <v>1</v>
      </c>
      <c r="CJ18" s="119">
        <v>1</v>
      </c>
      <c r="CK18" s="119">
        <v>1</v>
      </c>
      <c r="CL18" s="119">
        <v>1</v>
      </c>
      <c r="CM18" s="119">
        <v>1</v>
      </c>
      <c r="CN18" s="119">
        <v>1</v>
      </c>
      <c r="CO18" s="119">
        <v>1</v>
      </c>
      <c r="CP18" s="119">
        <v>1</v>
      </c>
      <c r="CQ18" s="119">
        <v>1</v>
      </c>
    </row>
    <row r="19" spans="1:95" x14ac:dyDescent="0.3">
      <c r="A19" s="254"/>
      <c r="B19" s="59" t="s">
        <v>75</v>
      </c>
      <c r="C19" s="119">
        <v>0.98361922475591401</v>
      </c>
      <c r="D19" s="119">
        <v>1.0851847081813499</v>
      </c>
      <c r="E19" s="119">
        <v>0.98333595028397391</v>
      </c>
      <c r="F19" s="119">
        <v>0.89090140311142296</v>
      </c>
      <c r="G19" s="119">
        <v>0.96387856232878089</v>
      </c>
      <c r="H19" s="119">
        <v>0.98661508735249315</v>
      </c>
      <c r="I19" s="119">
        <v>1.0277739289299499</v>
      </c>
      <c r="J19" s="119">
        <v>1.0187012551546499</v>
      </c>
      <c r="K19" s="119">
        <v>1.0740469211450401</v>
      </c>
      <c r="L19" s="119">
        <v>1.03653535012757</v>
      </c>
      <c r="M19" s="119">
        <v>1.01987570969414</v>
      </c>
      <c r="N19" s="119">
        <v>1.04814359458047</v>
      </c>
      <c r="O19" s="119">
        <v>0.94351590188110901</v>
      </c>
      <c r="P19" s="119">
        <v>0.97242903476569686</v>
      </c>
      <c r="Q19" s="119">
        <v>0.98256649290298814</v>
      </c>
      <c r="R19" s="119">
        <v>0.90478414906769</v>
      </c>
      <c r="S19" s="119">
        <v>1.0041382974200299</v>
      </c>
      <c r="T19" s="119">
        <v>0.97465389686056503</v>
      </c>
      <c r="U19" s="119">
        <v>0.90662317173884799</v>
      </c>
      <c r="V19" s="119">
        <v>0.92124938504985499</v>
      </c>
      <c r="W19" s="119">
        <v>1.0606671415690201</v>
      </c>
      <c r="X19" s="119">
        <v>0.97775087121189985</v>
      </c>
      <c r="Y19" s="119">
        <v>1.03256691570848</v>
      </c>
      <c r="Z19" s="119">
        <v>1.0418852494394</v>
      </c>
      <c r="AA19" s="119">
        <v>0.96815549694329595</v>
      </c>
      <c r="AB19" s="119">
        <v>0.97243881379025099</v>
      </c>
      <c r="AC19" s="119">
        <v>0.99936540361351089</v>
      </c>
      <c r="AD19" s="119">
        <v>1.0110766797785</v>
      </c>
      <c r="AE19" s="119">
        <v>0.915995097987232</v>
      </c>
      <c r="AF19" s="119">
        <v>0.94696716129953795</v>
      </c>
      <c r="AG19" s="119">
        <v>1.0824748504867601</v>
      </c>
      <c r="AH19" s="119">
        <v>0.94778511093506201</v>
      </c>
      <c r="AI19" s="119">
        <v>0.99547308766179399</v>
      </c>
      <c r="AJ19" s="119">
        <v>0.89779422292164102</v>
      </c>
      <c r="AK19" s="119">
        <v>0.93882770550079497</v>
      </c>
      <c r="AL19" s="119">
        <v>0.870856713164053</v>
      </c>
      <c r="AM19" s="119">
        <v>0.95503137934925497</v>
      </c>
      <c r="AN19" s="119">
        <v>0.90464111012061699</v>
      </c>
      <c r="AO19" s="119">
        <v>0.89716352510488795</v>
      </c>
      <c r="AP19" s="119">
        <v>0.970353229526695</v>
      </c>
      <c r="AQ19" s="119">
        <v>0.90542394542605098</v>
      </c>
      <c r="AR19" s="119">
        <v>1.00720485700643</v>
      </c>
      <c r="AS19" s="119">
        <v>0.94370931223450005</v>
      </c>
      <c r="AT19" s="119">
        <v>0.932987269478596</v>
      </c>
      <c r="AU19" s="119">
        <v>0.98499954929974187</v>
      </c>
      <c r="AV19" s="119">
        <v>0.88851397806069099</v>
      </c>
      <c r="AW19" s="119">
        <v>1.01081432173567</v>
      </c>
      <c r="AX19" s="119">
        <v>0.89153475551613603</v>
      </c>
      <c r="AY19" s="119">
        <v>0.95813420668581795</v>
      </c>
      <c r="AZ19" s="119">
        <v>0.92240860976976302</v>
      </c>
      <c r="BA19" s="119">
        <v>0.85958639828473105</v>
      </c>
      <c r="BB19" s="119">
        <v>0.93962463408110097</v>
      </c>
      <c r="BC19" s="119">
        <v>0.90662655633937494</v>
      </c>
      <c r="BD19" s="119">
        <v>0.92839970541140404</v>
      </c>
      <c r="BE19" s="119">
        <v>0.92445358914116604</v>
      </c>
      <c r="BF19" s="119">
        <v>0.96128412863730006</v>
      </c>
      <c r="BG19" s="119">
        <v>0.86502703294444805</v>
      </c>
      <c r="BH19" s="119">
        <v>0.89607128765025401</v>
      </c>
      <c r="BI19" s="119">
        <v>0.88007974690070701</v>
      </c>
      <c r="BJ19" s="119">
        <v>0.84493665214555302</v>
      </c>
      <c r="BK19" s="119">
        <v>0.89036723796223904</v>
      </c>
      <c r="BL19" s="119">
        <v>0.90319341794387198</v>
      </c>
      <c r="BM19" s="119">
        <v>0.93406334499698795</v>
      </c>
      <c r="BN19" s="119">
        <v>0.81485587798190895</v>
      </c>
      <c r="BO19" s="119">
        <v>0.90704681888808003</v>
      </c>
      <c r="BP19" s="119">
        <v>0.84024002007281595</v>
      </c>
      <c r="BQ19" s="119">
        <v>0.88072775644767298</v>
      </c>
      <c r="BR19" s="119">
        <v>0.82946965025846098</v>
      </c>
      <c r="BS19" s="119">
        <v>0.84010528368820003</v>
      </c>
      <c r="BT19" s="119">
        <v>0.87795852205566904</v>
      </c>
      <c r="BU19" s="119">
        <v>0.86880586954452899</v>
      </c>
      <c r="BV19" s="119">
        <v>0.84293964338623195</v>
      </c>
      <c r="BW19" s="119">
        <v>0.88326124695159303</v>
      </c>
      <c r="BX19" s="119">
        <v>0.88041250896649403</v>
      </c>
      <c r="BY19" s="119">
        <v>0.88596441473274801</v>
      </c>
      <c r="BZ19" s="119">
        <v>0.86142523591771403</v>
      </c>
      <c r="CA19" s="119">
        <v>0.81782286491565104</v>
      </c>
      <c r="CB19" s="119">
        <v>0.80958937545263099</v>
      </c>
      <c r="CC19" s="119">
        <v>0.82951757316923003</v>
      </c>
      <c r="CD19" s="119">
        <v>0.873538770840804</v>
      </c>
      <c r="CE19" s="119">
        <v>0.95293472382918798</v>
      </c>
      <c r="CF19" s="119">
        <v>0.86648586477832601</v>
      </c>
      <c r="CG19" s="119">
        <v>0.87311849565775501</v>
      </c>
      <c r="CH19" s="119">
        <v>0.859964989839757</v>
      </c>
      <c r="CI19" s="119">
        <v>0.83622675515620204</v>
      </c>
      <c r="CJ19" s="119">
        <v>0.83889120191454503</v>
      </c>
      <c r="CK19" s="119">
        <v>0.83640566140713102</v>
      </c>
      <c r="CL19" s="119">
        <v>0.82934500170276604</v>
      </c>
      <c r="CM19" s="119">
        <v>0.81499364349042802</v>
      </c>
      <c r="CN19" s="119">
        <v>0.84448667121184295</v>
      </c>
      <c r="CO19" s="119">
        <v>0.91016522796696597</v>
      </c>
      <c r="CP19" s="119">
        <v>0.87628226361033401</v>
      </c>
      <c r="CQ19" s="119">
        <v>0.87751293755835102</v>
      </c>
    </row>
    <row r="20" spans="1:95" x14ac:dyDescent="0.3">
      <c r="A20" s="254"/>
      <c r="B20" s="59" t="s">
        <v>76</v>
      </c>
      <c r="C20" s="119">
        <v>1</v>
      </c>
      <c r="D20" s="119">
        <v>1</v>
      </c>
      <c r="E20" s="119">
        <v>1</v>
      </c>
      <c r="F20" s="119">
        <v>1</v>
      </c>
      <c r="G20" s="119">
        <v>1</v>
      </c>
      <c r="H20" s="119">
        <v>1</v>
      </c>
      <c r="I20" s="119">
        <v>1</v>
      </c>
      <c r="J20" s="119">
        <v>1</v>
      </c>
      <c r="K20" s="119">
        <v>1</v>
      </c>
      <c r="L20" s="119">
        <v>1</v>
      </c>
      <c r="M20" s="119">
        <v>1</v>
      </c>
      <c r="N20" s="119">
        <v>1</v>
      </c>
      <c r="O20" s="119">
        <v>1</v>
      </c>
      <c r="P20" s="119">
        <v>1</v>
      </c>
      <c r="Q20" s="119">
        <v>1</v>
      </c>
      <c r="R20" s="119">
        <v>1</v>
      </c>
      <c r="S20" s="119">
        <v>1</v>
      </c>
      <c r="T20" s="119">
        <v>1</v>
      </c>
      <c r="U20" s="119">
        <v>1</v>
      </c>
      <c r="V20" s="119">
        <v>1</v>
      </c>
      <c r="W20" s="119">
        <v>1</v>
      </c>
      <c r="X20" s="119">
        <v>1</v>
      </c>
      <c r="Y20" s="119">
        <v>1</v>
      </c>
      <c r="Z20" s="119">
        <v>1</v>
      </c>
      <c r="AA20" s="119">
        <v>1</v>
      </c>
      <c r="AB20" s="119">
        <v>1</v>
      </c>
      <c r="AC20" s="119">
        <v>1</v>
      </c>
      <c r="AD20" s="119">
        <v>1</v>
      </c>
      <c r="AE20" s="119">
        <v>1</v>
      </c>
      <c r="AF20" s="119">
        <v>1</v>
      </c>
      <c r="AG20" s="119">
        <v>1</v>
      </c>
      <c r="AH20" s="119">
        <v>1</v>
      </c>
      <c r="AI20" s="119">
        <v>1</v>
      </c>
      <c r="AJ20" s="119">
        <v>1</v>
      </c>
      <c r="AK20" s="119">
        <v>1</v>
      </c>
      <c r="AL20" s="119">
        <v>1</v>
      </c>
      <c r="AM20" s="119">
        <v>1</v>
      </c>
      <c r="AN20" s="119">
        <v>1</v>
      </c>
      <c r="AO20" s="119">
        <v>1</v>
      </c>
      <c r="AP20" s="119">
        <v>1</v>
      </c>
      <c r="AQ20" s="119">
        <v>1</v>
      </c>
      <c r="AR20" s="119">
        <v>1</v>
      </c>
      <c r="AS20" s="119">
        <v>1</v>
      </c>
      <c r="AT20" s="119">
        <v>1</v>
      </c>
      <c r="AU20" s="119">
        <v>1</v>
      </c>
      <c r="AV20" s="119">
        <v>1</v>
      </c>
      <c r="AW20" s="119">
        <v>1</v>
      </c>
      <c r="AX20" s="119">
        <v>1</v>
      </c>
      <c r="AY20" s="119">
        <v>1</v>
      </c>
      <c r="AZ20" s="119">
        <v>1</v>
      </c>
      <c r="BA20" s="119">
        <v>1</v>
      </c>
      <c r="BB20" s="119">
        <v>1</v>
      </c>
      <c r="BC20" s="119">
        <v>1</v>
      </c>
      <c r="BD20" s="119">
        <v>1</v>
      </c>
      <c r="BE20" s="119">
        <v>1</v>
      </c>
      <c r="BF20" s="119">
        <v>1</v>
      </c>
      <c r="BG20" s="119">
        <v>1</v>
      </c>
      <c r="BH20" s="119">
        <v>1</v>
      </c>
      <c r="BI20" s="119">
        <v>1</v>
      </c>
      <c r="BJ20" s="119">
        <v>1</v>
      </c>
      <c r="BK20" s="119">
        <v>1</v>
      </c>
      <c r="BL20" s="119">
        <v>1</v>
      </c>
      <c r="BM20" s="119">
        <v>1</v>
      </c>
      <c r="BN20" s="119">
        <v>1</v>
      </c>
      <c r="BO20" s="119">
        <v>1</v>
      </c>
      <c r="BP20" s="119">
        <v>1</v>
      </c>
      <c r="BQ20" s="119">
        <v>1</v>
      </c>
      <c r="BR20" s="119">
        <v>1</v>
      </c>
      <c r="BS20" s="119">
        <v>1</v>
      </c>
      <c r="BT20" s="119">
        <v>1</v>
      </c>
      <c r="BU20" s="119">
        <v>1</v>
      </c>
      <c r="BV20" s="119">
        <v>1</v>
      </c>
      <c r="BW20" s="119">
        <v>1</v>
      </c>
      <c r="BX20" s="119">
        <v>1</v>
      </c>
      <c r="BY20" s="119">
        <v>1</v>
      </c>
      <c r="BZ20" s="119">
        <v>1</v>
      </c>
      <c r="CA20" s="119">
        <v>1</v>
      </c>
      <c r="CB20" s="119">
        <v>1</v>
      </c>
      <c r="CC20" s="119">
        <v>1</v>
      </c>
      <c r="CD20" s="119">
        <v>1</v>
      </c>
      <c r="CE20" s="119">
        <v>1</v>
      </c>
      <c r="CF20" s="119">
        <v>1</v>
      </c>
      <c r="CG20" s="119">
        <v>1</v>
      </c>
      <c r="CH20" s="119">
        <v>1</v>
      </c>
      <c r="CI20" s="119">
        <v>1</v>
      </c>
      <c r="CJ20" s="119">
        <v>1</v>
      </c>
      <c r="CK20" s="119">
        <v>1</v>
      </c>
      <c r="CL20" s="119">
        <v>1</v>
      </c>
      <c r="CM20" s="119">
        <v>1</v>
      </c>
      <c r="CN20" s="119">
        <v>1</v>
      </c>
      <c r="CO20" s="119">
        <v>1</v>
      </c>
      <c r="CP20" s="119">
        <v>1</v>
      </c>
      <c r="CQ20" s="119">
        <v>1</v>
      </c>
    </row>
    <row r="21" spans="1:95" x14ac:dyDescent="0.3">
      <c r="A21" s="254"/>
      <c r="B21" s="59" t="s">
        <v>77</v>
      </c>
      <c r="C21" s="119">
        <v>1</v>
      </c>
      <c r="D21" s="119">
        <v>1</v>
      </c>
      <c r="E21" s="119">
        <v>1</v>
      </c>
      <c r="F21" s="119">
        <v>1</v>
      </c>
      <c r="G21" s="119">
        <v>1</v>
      </c>
      <c r="H21" s="119">
        <v>1</v>
      </c>
      <c r="I21" s="119">
        <v>1</v>
      </c>
      <c r="J21" s="119">
        <v>1</v>
      </c>
      <c r="K21" s="119">
        <v>1</v>
      </c>
      <c r="L21" s="119">
        <v>1</v>
      </c>
      <c r="M21" s="119">
        <v>1</v>
      </c>
      <c r="N21" s="119">
        <v>1</v>
      </c>
      <c r="O21" s="119">
        <v>1</v>
      </c>
      <c r="P21" s="119">
        <v>1</v>
      </c>
      <c r="Q21" s="119">
        <v>1</v>
      </c>
      <c r="R21" s="119">
        <v>1</v>
      </c>
      <c r="S21" s="119">
        <v>1</v>
      </c>
      <c r="T21" s="119">
        <v>1</v>
      </c>
      <c r="U21" s="119">
        <v>1</v>
      </c>
      <c r="V21" s="119">
        <v>1</v>
      </c>
      <c r="W21" s="119">
        <v>1</v>
      </c>
      <c r="X21" s="119">
        <v>1</v>
      </c>
      <c r="Y21" s="119">
        <v>1</v>
      </c>
      <c r="Z21" s="119">
        <v>1</v>
      </c>
      <c r="AA21" s="119">
        <v>1</v>
      </c>
      <c r="AB21" s="119">
        <v>1</v>
      </c>
      <c r="AC21" s="119">
        <v>1</v>
      </c>
      <c r="AD21" s="119">
        <v>1</v>
      </c>
      <c r="AE21" s="119">
        <v>1</v>
      </c>
      <c r="AF21" s="119">
        <v>1</v>
      </c>
      <c r="AG21" s="119">
        <v>1</v>
      </c>
      <c r="AH21" s="119">
        <v>1</v>
      </c>
      <c r="AI21" s="119">
        <v>1</v>
      </c>
      <c r="AJ21" s="119">
        <v>1</v>
      </c>
      <c r="AK21" s="119">
        <v>1</v>
      </c>
      <c r="AL21" s="119">
        <v>1</v>
      </c>
      <c r="AM21" s="119">
        <v>1</v>
      </c>
      <c r="AN21" s="119">
        <v>1</v>
      </c>
      <c r="AO21" s="119">
        <v>1</v>
      </c>
      <c r="AP21" s="119">
        <v>1</v>
      </c>
      <c r="AQ21" s="119">
        <v>1</v>
      </c>
      <c r="AR21" s="119">
        <v>1</v>
      </c>
      <c r="AS21" s="119">
        <v>1</v>
      </c>
      <c r="AT21" s="119">
        <v>1</v>
      </c>
      <c r="AU21" s="119">
        <v>1</v>
      </c>
      <c r="AV21" s="119">
        <v>1</v>
      </c>
      <c r="AW21" s="119">
        <v>1</v>
      </c>
      <c r="AX21" s="119">
        <v>1</v>
      </c>
      <c r="AY21" s="119">
        <v>1</v>
      </c>
      <c r="AZ21" s="119">
        <v>1</v>
      </c>
      <c r="BA21" s="119">
        <v>1</v>
      </c>
      <c r="BB21" s="119">
        <v>1</v>
      </c>
      <c r="BC21" s="119">
        <v>1</v>
      </c>
      <c r="BD21" s="119">
        <v>1</v>
      </c>
      <c r="BE21" s="119">
        <v>1</v>
      </c>
      <c r="BF21" s="119">
        <v>1</v>
      </c>
      <c r="BG21" s="119">
        <v>1</v>
      </c>
      <c r="BH21" s="119">
        <v>1</v>
      </c>
      <c r="BI21" s="119">
        <v>1</v>
      </c>
      <c r="BJ21" s="119">
        <v>1</v>
      </c>
      <c r="BK21" s="119">
        <v>1</v>
      </c>
      <c r="BL21" s="119">
        <v>1</v>
      </c>
      <c r="BM21" s="119">
        <v>1</v>
      </c>
      <c r="BN21" s="119">
        <v>1</v>
      </c>
      <c r="BO21" s="119">
        <v>1</v>
      </c>
      <c r="BP21" s="119">
        <v>1</v>
      </c>
      <c r="BQ21" s="119">
        <v>1</v>
      </c>
      <c r="BR21" s="119">
        <v>1</v>
      </c>
      <c r="BS21" s="119">
        <v>1</v>
      </c>
      <c r="BT21" s="119">
        <v>1</v>
      </c>
      <c r="BU21" s="119">
        <v>1</v>
      </c>
      <c r="BV21" s="119">
        <v>1</v>
      </c>
      <c r="BW21" s="119">
        <v>1</v>
      </c>
      <c r="BX21" s="119">
        <v>1</v>
      </c>
      <c r="BY21" s="119">
        <v>1</v>
      </c>
      <c r="BZ21" s="119">
        <v>1</v>
      </c>
      <c r="CA21" s="119">
        <v>1</v>
      </c>
      <c r="CB21" s="119">
        <v>1</v>
      </c>
      <c r="CC21" s="119">
        <v>1</v>
      </c>
      <c r="CD21" s="119">
        <v>1</v>
      </c>
      <c r="CE21" s="119">
        <v>1</v>
      </c>
      <c r="CF21" s="119">
        <v>1</v>
      </c>
      <c r="CG21" s="119">
        <v>1</v>
      </c>
      <c r="CH21" s="119">
        <v>1</v>
      </c>
      <c r="CI21" s="119">
        <v>1</v>
      </c>
      <c r="CJ21" s="119">
        <v>1</v>
      </c>
      <c r="CK21" s="119">
        <v>1</v>
      </c>
      <c r="CL21" s="119">
        <v>1</v>
      </c>
      <c r="CM21" s="119">
        <v>1</v>
      </c>
      <c r="CN21" s="119">
        <v>1</v>
      </c>
      <c r="CO21" s="119">
        <v>1</v>
      </c>
      <c r="CP21" s="119">
        <v>1</v>
      </c>
      <c r="CQ21" s="119">
        <v>1</v>
      </c>
    </row>
    <row r="22" spans="1:95" x14ac:dyDescent="0.3">
      <c r="A22" s="254"/>
      <c r="B22" s="59" t="s">
        <v>78</v>
      </c>
      <c r="C22" s="119">
        <v>1</v>
      </c>
      <c r="D22" s="119">
        <v>1</v>
      </c>
      <c r="E22" s="119">
        <v>1</v>
      </c>
      <c r="F22" s="119">
        <v>1</v>
      </c>
      <c r="G22" s="119">
        <v>1</v>
      </c>
      <c r="H22" s="119">
        <v>1</v>
      </c>
      <c r="I22" s="119">
        <v>1</v>
      </c>
      <c r="J22" s="119">
        <v>1</v>
      </c>
      <c r="K22" s="119">
        <v>1</v>
      </c>
      <c r="L22" s="119">
        <v>1</v>
      </c>
      <c r="M22" s="119">
        <v>1</v>
      </c>
      <c r="N22" s="119">
        <v>1</v>
      </c>
      <c r="O22" s="119">
        <v>1</v>
      </c>
      <c r="P22" s="119">
        <v>1</v>
      </c>
      <c r="Q22" s="119">
        <v>1</v>
      </c>
      <c r="R22" s="119">
        <v>1</v>
      </c>
      <c r="S22" s="119">
        <v>1</v>
      </c>
      <c r="T22" s="119">
        <v>1</v>
      </c>
      <c r="U22" s="119">
        <v>1</v>
      </c>
      <c r="V22" s="119">
        <v>1</v>
      </c>
      <c r="W22" s="119">
        <v>1</v>
      </c>
      <c r="X22" s="119">
        <v>1</v>
      </c>
      <c r="Y22" s="119">
        <v>1</v>
      </c>
      <c r="Z22" s="119">
        <v>1</v>
      </c>
      <c r="AA22" s="119">
        <v>1</v>
      </c>
      <c r="AB22" s="119">
        <v>1</v>
      </c>
      <c r="AC22" s="119">
        <v>1</v>
      </c>
      <c r="AD22" s="119">
        <v>1</v>
      </c>
      <c r="AE22" s="119">
        <v>1</v>
      </c>
      <c r="AF22" s="119">
        <v>1</v>
      </c>
      <c r="AG22" s="119">
        <v>1</v>
      </c>
      <c r="AH22" s="119">
        <v>1</v>
      </c>
      <c r="AI22" s="119">
        <v>1</v>
      </c>
      <c r="AJ22" s="119">
        <v>1</v>
      </c>
      <c r="AK22" s="119">
        <v>1</v>
      </c>
      <c r="AL22" s="119">
        <v>1</v>
      </c>
      <c r="AM22" s="119">
        <v>1</v>
      </c>
      <c r="AN22" s="119">
        <v>1</v>
      </c>
      <c r="AO22" s="119">
        <v>1</v>
      </c>
      <c r="AP22" s="119">
        <v>1</v>
      </c>
      <c r="AQ22" s="119">
        <v>1</v>
      </c>
      <c r="AR22" s="119">
        <v>1</v>
      </c>
      <c r="AS22" s="119">
        <v>1</v>
      </c>
      <c r="AT22" s="119">
        <v>1</v>
      </c>
      <c r="AU22" s="119">
        <v>1</v>
      </c>
      <c r="AV22" s="119">
        <v>1</v>
      </c>
      <c r="AW22" s="119">
        <v>1</v>
      </c>
      <c r="AX22" s="119">
        <v>1</v>
      </c>
      <c r="AY22" s="119">
        <v>1</v>
      </c>
      <c r="AZ22" s="119">
        <v>1</v>
      </c>
      <c r="BA22" s="119">
        <v>1</v>
      </c>
      <c r="BB22" s="119">
        <v>1</v>
      </c>
      <c r="BC22" s="119">
        <v>1</v>
      </c>
      <c r="BD22" s="119">
        <v>1</v>
      </c>
      <c r="BE22" s="119">
        <v>1</v>
      </c>
      <c r="BF22" s="119">
        <v>1</v>
      </c>
      <c r="BG22" s="119">
        <v>1</v>
      </c>
      <c r="BH22" s="119">
        <v>1</v>
      </c>
      <c r="BI22" s="119">
        <v>1</v>
      </c>
      <c r="BJ22" s="119">
        <v>1</v>
      </c>
      <c r="BK22" s="119">
        <v>1</v>
      </c>
      <c r="BL22" s="119">
        <v>1</v>
      </c>
      <c r="BM22" s="119">
        <v>1</v>
      </c>
      <c r="BN22" s="119">
        <v>1</v>
      </c>
      <c r="BO22" s="119">
        <v>1</v>
      </c>
      <c r="BP22" s="119">
        <v>1</v>
      </c>
      <c r="BQ22" s="119">
        <v>1</v>
      </c>
      <c r="BR22" s="119">
        <v>1</v>
      </c>
      <c r="BS22" s="119">
        <v>1</v>
      </c>
      <c r="BT22" s="119">
        <v>1</v>
      </c>
      <c r="BU22" s="119">
        <v>1</v>
      </c>
      <c r="BV22" s="119">
        <v>1</v>
      </c>
      <c r="BW22" s="119">
        <v>1</v>
      </c>
      <c r="BX22" s="119">
        <v>1</v>
      </c>
      <c r="BY22" s="119">
        <v>1</v>
      </c>
      <c r="BZ22" s="119">
        <v>1</v>
      </c>
      <c r="CA22" s="119">
        <v>1</v>
      </c>
      <c r="CB22" s="119">
        <v>1</v>
      </c>
      <c r="CC22" s="119">
        <v>1</v>
      </c>
      <c r="CD22" s="119">
        <v>1</v>
      </c>
      <c r="CE22" s="119">
        <v>1</v>
      </c>
      <c r="CF22" s="119">
        <v>1</v>
      </c>
      <c r="CG22" s="119">
        <v>1</v>
      </c>
      <c r="CH22" s="119">
        <v>1</v>
      </c>
      <c r="CI22" s="119">
        <v>1</v>
      </c>
      <c r="CJ22" s="119">
        <v>1</v>
      </c>
      <c r="CK22" s="119">
        <v>1</v>
      </c>
      <c r="CL22" s="119">
        <v>1</v>
      </c>
      <c r="CM22" s="119">
        <v>1</v>
      </c>
      <c r="CN22" s="119">
        <v>1</v>
      </c>
      <c r="CO22" s="119">
        <v>1</v>
      </c>
      <c r="CP22" s="119">
        <v>1</v>
      </c>
      <c r="CQ22" s="119">
        <v>1</v>
      </c>
    </row>
    <row r="23" spans="1:95" x14ac:dyDescent="0.3">
      <c r="A23" s="254"/>
      <c r="B23" s="59" t="s">
        <v>96</v>
      </c>
      <c r="C23" s="119">
        <v>0.98700779367032498</v>
      </c>
      <c r="D23" s="119">
        <v>1.02194843185147</v>
      </c>
      <c r="E23" s="119">
        <v>0.99081601960737697</v>
      </c>
      <c r="F23" s="119">
        <v>0.95733739933098994</v>
      </c>
      <c r="G23" s="119">
        <v>0.98486859424529705</v>
      </c>
      <c r="H23" s="119">
        <v>1.05220603775693</v>
      </c>
      <c r="I23" s="119">
        <v>0.99477104341417988</v>
      </c>
      <c r="J23" s="119">
        <v>0.97330615640678897</v>
      </c>
      <c r="K23" s="119">
        <v>1.04169530713184</v>
      </c>
      <c r="L23" s="119">
        <v>0.98937975009295498</v>
      </c>
      <c r="M23" s="119">
        <v>1.0228741915416899</v>
      </c>
      <c r="N23" s="119">
        <v>1.02850929039987</v>
      </c>
      <c r="O23" s="119">
        <v>1.0668225850081301</v>
      </c>
      <c r="P23" s="119">
        <v>1.0127659333105601</v>
      </c>
      <c r="Q23" s="119">
        <v>0.98633759542660804</v>
      </c>
      <c r="R23" s="119">
        <v>0.99264663031088396</v>
      </c>
      <c r="S23" s="119">
        <v>1.0195369440727799</v>
      </c>
      <c r="T23" s="119">
        <v>0.98783680270350305</v>
      </c>
      <c r="U23" s="119">
        <v>1.0265305732837999</v>
      </c>
      <c r="V23" s="119">
        <v>0.96491377133593703</v>
      </c>
      <c r="W23" s="119">
        <v>1.0226225298345999</v>
      </c>
      <c r="X23" s="119">
        <v>1.05397479323343</v>
      </c>
      <c r="Y23" s="119">
        <v>1.0632712867701699</v>
      </c>
      <c r="Z23" s="119">
        <v>1.0203507893689501</v>
      </c>
      <c r="AA23" s="119">
        <v>0.97042441431466997</v>
      </c>
      <c r="AB23" s="119">
        <v>1.0194449755584001</v>
      </c>
      <c r="AC23" s="119">
        <v>1.0154224099182501</v>
      </c>
      <c r="AD23" s="119">
        <v>0.98986966945311206</v>
      </c>
      <c r="AE23" s="119">
        <v>0.99092555624565004</v>
      </c>
      <c r="AF23" s="119">
        <v>0.99973762513558995</v>
      </c>
      <c r="AG23" s="119">
        <v>1.0222820592461599</v>
      </c>
      <c r="AH23" s="119">
        <v>1.0294588473732</v>
      </c>
      <c r="AI23" s="119">
        <v>1.0230863759914699</v>
      </c>
      <c r="AJ23" s="119">
        <v>1.0228857190313201</v>
      </c>
      <c r="AK23" s="119">
        <v>0.97632113648600605</v>
      </c>
      <c r="AL23" s="119">
        <v>1.0352663331156999</v>
      </c>
      <c r="AM23" s="119">
        <v>0.99001871632979099</v>
      </c>
      <c r="AN23" s="119">
        <v>0.93479057782222807</v>
      </c>
      <c r="AO23" s="119">
        <v>1.0268362346509701</v>
      </c>
      <c r="AP23" s="119">
        <v>1.0403563515460801</v>
      </c>
      <c r="AQ23" s="119">
        <v>0.99177827142842001</v>
      </c>
      <c r="AR23" s="119">
        <v>1.0202025145556599</v>
      </c>
      <c r="AS23" s="119">
        <v>1.0222713864091</v>
      </c>
      <c r="AT23" s="119">
        <v>0.99026391967931815</v>
      </c>
      <c r="AU23" s="119">
        <v>1.00303848296755</v>
      </c>
      <c r="AV23" s="119">
        <v>0.99585851176309104</v>
      </c>
      <c r="AW23" s="119">
        <v>1.0399724717741601</v>
      </c>
      <c r="AX23" s="119">
        <v>1.01976516120615</v>
      </c>
      <c r="AY23" s="119">
        <v>1.05204156398728</v>
      </c>
      <c r="AZ23" s="119">
        <v>1.0502597279833401</v>
      </c>
      <c r="BA23" s="119">
        <v>1.00069643068906</v>
      </c>
      <c r="BB23" s="119">
        <v>1.04278911823436</v>
      </c>
      <c r="BC23" s="119">
        <v>1.0473898383972</v>
      </c>
      <c r="BD23" s="119">
        <v>1.0374454557298001</v>
      </c>
      <c r="BE23" s="119">
        <v>1.01135997855889</v>
      </c>
      <c r="BF23" s="119">
        <v>1.0764451223015099</v>
      </c>
      <c r="BG23" s="119">
        <v>1.02453807962594</v>
      </c>
      <c r="BH23" s="119">
        <v>1.0025941308842901</v>
      </c>
      <c r="BI23" s="119">
        <v>0.99857885248877609</v>
      </c>
      <c r="BJ23" s="119">
        <v>0.99921636905717204</v>
      </c>
      <c r="BK23" s="119">
        <v>1.0766901146190799</v>
      </c>
      <c r="BL23" s="119">
        <v>1.04505953963493</v>
      </c>
      <c r="BM23" s="119">
        <v>1.0936759529744799</v>
      </c>
      <c r="BN23" s="119">
        <v>0.98685586729951102</v>
      </c>
      <c r="BO23" s="119">
        <v>1.09752446468191</v>
      </c>
      <c r="BP23" s="119">
        <v>1.01959639844867</v>
      </c>
      <c r="BQ23" s="119">
        <v>1.0030532064281901</v>
      </c>
      <c r="BR23" s="119">
        <v>0.99070549470984404</v>
      </c>
      <c r="BS23" s="119">
        <v>1.0277687423472099</v>
      </c>
      <c r="BT23" s="119">
        <v>1.0285219859886201</v>
      </c>
      <c r="BU23" s="119">
        <v>1.03613154712456</v>
      </c>
      <c r="BV23" s="119">
        <v>0.96911965945703715</v>
      </c>
      <c r="BW23" s="119">
        <v>0.96560290775216395</v>
      </c>
      <c r="BX23" s="119">
        <v>1.0352265943105701</v>
      </c>
      <c r="BY23" s="119">
        <v>1.03341515562047</v>
      </c>
      <c r="BZ23" s="119">
        <v>1.0187146364251101</v>
      </c>
      <c r="CA23" s="119">
        <v>1.01407542792432</v>
      </c>
      <c r="CB23" s="119">
        <v>0.963475681054209</v>
      </c>
      <c r="CC23" s="119">
        <v>1.02557634170905</v>
      </c>
      <c r="CD23" s="119">
        <v>1.04942894966994</v>
      </c>
      <c r="CE23" s="119">
        <v>1.03571905201745</v>
      </c>
      <c r="CF23" s="119">
        <v>1.0143900064757001</v>
      </c>
      <c r="CG23" s="119">
        <v>1.03528833757348</v>
      </c>
      <c r="CH23" s="119">
        <v>0.99922950617192596</v>
      </c>
      <c r="CI23" s="119">
        <v>1.0363753460249601</v>
      </c>
      <c r="CJ23" s="119">
        <v>1.0711832905679699</v>
      </c>
      <c r="CK23" s="119">
        <v>1.02658722196458</v>
      </c>
      <c r="CL23" s="119">
        <v>1.02107536249055</v>
      </c>
      <c r="CM23" s="119">
        <v>1.0340294115176401</v>
      </c>
      <c r="CN23" s="119">
        <v>1.05669595405423</v>
      </c>
      <c r="CO23" s="119">
        <v>1.0945033407907601</v>
      </c>
      <c r="CP23" s="119">
        <v>1.0136976772963699</v>
      </c>
      <c r="CQ23" s="119">
        <v>1.0077963485620001</v>
      </c>
    </row>
    <row r="24" spans="1:95" x14ac:dyDescent="0.3">
      <c r="A24" s="254"/>
      <c r="B24" s="59" t="s">
        <v>80</v>
      </c>
      <c r="C24" s="119">
        <v>1</v>
      </c>
      <c r="D24" s="119">
        <v>1</v>
      </c>
      <c r="E24" s="119">
        <v>1</v>
      </c>
      <c r="F24" s="119">
        <v>1</v>
      </c>
      <c r="G24" s="119">
        <v>1</v>
      </c>
      <c r="H24" s="119">
        <v>1</v>
      </c>
      <c r="I24" s="119">
        <v>1</v>
      </c>
      <c r="J24" s="119">
        <v>1</v>
      </c>
      <c r="K24" s="119">
        <v>1</v>
      </c>
      <c r="L24" s="119">
        <v>1</v>
      </c>
      <c r="M24" s="119">
        <v>1</v>
      </c>
      <c r="N24" s="119">
        <v>1</v>
      </c>
      <c r="O24" s="119">
        <v>1</v>
      </c>
      <c r="P24" s="119">
        <v>1</v>
      </c>
      <c r="Q24" s="119">
        <v>1</v>
      </c>
      <c r="R24" s="119">
        <v>1</v>
      </c>
      <c r="S24" s="119">
        <v>1</v>
      </c>
      <c r="T24" s="119">
        <v>1</v>
      </c>
      <c r="U24" s="119">
        <v>1</v>
      </c>
      <c r="V24" s="119">
        <v>1</v>
      </c>
      <c r="W24" s="119">
        <v>1</v>
      </c>
      <c r="X24" s="119">
        <v>1</v>
      </c>
      <c r="Y24" s="119">
        <v>1</v>
      </c>
      <c r="Z24" s="119">
        <v>1</v>
      </c>
      <c r="AA24" s="119">
        <v>1</v>
      </c>
      <c r="AB24" s="119">
        <v>1</v>
      </c>
      <c r="AC24" s="119">
        <v>1</v>
      </c>
      <c r="AD24" s="119">
        <v>1</v>
      </c>
      <c r="AE24" s="119">
        <v>1</v>
      </c>
      <c r="AF24" s="119">
        <v>1</v>
      </c>
      <c r="AG24" s="119">
        <v>1</v>
      </c>
      <c r="AH24" s="119">
        <v>1</v>
      </c>
      <c r="AI24" s="119">
        <v>1</v>
      </c>
      <c r="AJ24" s="119">
        <v>1</v>
      </c>
      <c r="AK24" s="119">
        <v>1</v>
      </c>
      <c r="AL24" s="119">
        <v>1</v>
      </c>
      <c r="AM24" s="119">
        <v>1</v>
      </c>
      <c r="AN24" s="119">
        <v>1</v>
      </c>
      <c r="AO24" s="119">
        <v>1</v>
      </c>
      <c r="AP24" s="119">
        <v>1</v>
      </c>
      <c r="AQ24" s="119">
        <v>1</v>
      </c>
      <c r="AR24" s="119">
        <v>1</v>
      </c>
      <c r="AS24" s="119">
        <v>1</v>
      </c>
      <c r="AT24" s="119">
        <v>1</v>
      </c>
      <c r="AU24" s="119">
        <v>1</v>
      </c>
      <c r="AV24" s="119">
        <v>1</v>
      </c>
      <c r="AW24" s="119">
        <v>1</v>
      </c>
      <c r="AX24" s="119">
        <v>1</v>
      </c>
      <c r="AY24" s="119">
        <v>1</v>
      </c>
      <c r="AZ24" s="119">
        <v>1</v>
      </c>
      <c r="BA24" s="119">
        <v>1</v>
      </c>
      <c r="BB24" s="119">
        <v>1</v>
      </c>
      <c r="BC24" s="119">
        <v>1</v>
      </c>
      <c r="BD24" s="119">
        <v>1</v>
      </c>
      <c r="BE24" s="119">
        <v>1</v>
      </c>
      <c r="BF24" s="119">
        <v>1</v>
      </c>
      <c r="BG24" s="119">
        <v>1</v>
      </c>
      <c r="BH24" s="119">
        <v>1</v>
      </c>
      <c r="BI24" s="119">
        <v>1</v>
      </c>
      <c r="BJ24" s="119">
        <v>1</v>
      </c>
      <c r="BK24" s="119">
        <v>1</v>
      </c>
      <c r="BL24" s="119">
        <v>1</v>
      </c>
      <c r="BM24" s="119">
        <v>1</v>
      </c>
      <c r="BN24" s="119">
        <v>1</v>
      </c>
      <c r="BO24" s="119">
        <v>1</v>
      </c>
      <c r="BP24" s="119">
        <v>1</v>
      </c>
      <c r="BQ24" s="119">
        <v>1</v>
      </c>
      <c r="BR24" s="119">
        <v>1</v>
      </c>
      <c r="BS24" s="119">
        <v>1</v>
      </c>
      <c r="BT24" s="119">
        <v>1</v>
      </c>
      <c r="BU24" s="119">
        <v>1</v>
      </c>
      <c r="BV24" s="119">
        <v>1</v>
      </c>
      <c r="BW24" s="119">
        <v>1</v>
      </c>
      <c r="BX24" s="119">
        <v>1</v>
      </c>
      <c r="BY24" s="119">
        <v>1</v>
      </c>
      <c r="BZ24" s="119">
        <v>1</v>
      </c>
      <c r="CA24" s="119">
        <v>1</v>
      </c>
      <c r="CB24" s="119">
        <v>1</v>
      </c>
      <c r="CC24" s="119">
        <v>1</v>
      </c>
      <c r="CD24" s="119">
        <v>1</v>
      </c>
      <c r="CE24" s="119">
        <v>1</v>
      </c>
      <c r="CF24" s="119">
        <v>1</v>
      </c>
      <c r="CG24" s="119">
        <v>1</v>
      </c>
      <c r="CH24" s="119">
        <v>1</v>
      </c>
      <c r="CI24" s="119">
        <v>1</v>
      </c>
      <c r="CJ24" s="119">
        <v>1</v>
      </c>
      <c r="CK24" s="119">
        <v>1</v>
      </c>
      <c r="CL24" s="119">
        <v>1</v>
      </c>
      <c r="CM24" s="119">
        <v>1</v>
      </c>
      <c r="CN24" s="119">
        <v>1</v>
      </c>
      <c r="CO24" s="119">
        <v>1</v>
      </c>
      <c r="CP24" s="119">
        <v>1</v>
      </c>
      <c r="CQ24" s="119">
        <v>1</v>
      </c>
    </row>
    <row r="25" spans="1:95" x14ac:dyDescent="0.3">
      <c r="A25" s="254"/>
      <c r="B25" s="59" t="s">
        <v>81</v>
      </c>
      <c r="C25" s="119">
        <v>1</v>
      </c>
      <c r="D25" s="119">
        <v>1</v>
      </c>
      <c r="E25" s="119">
        <v>1</v>
      </c>
      <c r="F25" s="119">
        <v>1</v>
      </c>
      <c r="G25" s="119">
        <v>1</v>
      </c>
      <c r="H25" s="119">
        <v>1</v>
      </c>
      <c r="I25" s="119">
        <v>1</v>
      </c>
      <c r="J25" s="119">
        <v>1</v>
      </c>
      <c r="K25" s="119">
        <v>1</v>
      </c>
      <c r="L25" s="119">
        <v>1</v>
      </c>
      <c r="M25" s="119">
        <v>1</v>
      </c>
      <c r="N25" s="119">
        <v>1</v>
      </c>
      <c r="O25" s="119">
        <v>1</v>
      </c>
      <c r="P25" s="119">
        <v>1</v>
      </c>
      <c r="Q25" s="119">
        <v>1</v>
      </c>
      <c r="R25" s="119">
        <v>1</v>
      </c>
      <c r="S25" s="119">
        <v>1</v>
      </c>
      <c r="T25" s="119">
        <v>1</v>
      </c>
      <c r="U25" s="119">
        <v>1</v>
      </c>
      <c r="V25" s="119">
        <v>1</v>
      </c>
      <c r="W25" s="119">
        <v>1</v>
      </c>
      <c r="X25" s="119">
        <v>1</v>
      </c>
      <c r="Y25" s="119">
        <v>1</v>
      </c>
      <c r="Z25" s="119">
        <v>1</v>
      </c>
      <c r="AA25" s="119">
        <v>1</v>
      </c>
      <c r="AB25" s="119">
        <v>1</v>
      </c>
      <c r="AC25" s="119">
        <v>1</v>
      </c>
      <c r="AD25" s="119">
        <v>1</v>
      </c>
      <c r="AE25" s="119">
        <v>1</v>
      </c>
      <c r="AF25" s="119">
        <v>1</v>
      </c>
      <c r="AG25" s="119">
        <v>1</v>
      </c>
      <c r="AH25" s="119">
        <v>1</v>
      </c>
      <c r="AI25" s="119">
        <v>1</v>
      </c>
      <c r="AJ25" s="119">
        <v>1</v>
      </c>
      <c r="AK25" s="119">
        <v>1</v>
      </c>
      <c r="AL25" s="119">
        <v>1</v>
      </c>
      <c r="AM25" s="119">
        <v>1</v>
      </c>
      <c r="AN25" s="119">
        <v>1</v>
      </c>
      <c r="AO25" s="119">
        <v>1</v>
      </c>
      <c r="AP25" s="119">
        <v>1</v>
      </c>
      <c r="AQ25" s="119">
        <v>1</v>
      </c>
      <c r="AR25" s="119">
        <v>1</v>
      </c>
      <c r="AS25" s="119">
        <v>1</v>
      </c>
      <c r="AT25" s="119">
        <v>1</v>
      </c>
      <c r="AU25" s="119">
        <v>1</v>
      </c>
      <c r="AV25" s="119">
        <v>1</v>
      </c>
      <c r="AW25" s="119">
        <v>1</v>
      </c>
      <c r="AX25" s="119">
        <v>1</v>
      </c>
      <c r="AY25" s="119">
        <v>1</v>
      </c>
      <c r="AZ25" s="119">
        <v>1</v>
      </c>
      <c r="BA25" s="119">
        <v>1</v>
      </c>
      <c r="BB25" s="119">
        <v>1</v>
      </c>
      <c r="BC25" s="119">
        <v>1</v>
      </c>
      <c r="BD25" s="119">
        <v>1</v>
      </c>
      <c r="BE25" s="119">
        <v>1</v>
      </c>
      <c r="BF25" s="119">
        <v>1</v>
      </c>
      <c r="BG25" s="119">
        <v>1</v>
      </c>
      <c r="BH25" s="119">
        <v>1</v>
      </c>
      <c r="BI25" s="119">
        <v>1</v>
      </c>
      <c r="BJ25" s="119">
        <v>1</v>
      </c>
      <c r="BK25" s="119">
        <v>1</v>
      </c>
      <c r="BL25" s="119">
        <v>1</v>
      </c>
      <c r="BM25" s="119">
        <v>1</v>
      </c>
      <c r="BN25" s="119">
        <v>1</v>
      </c>
      <c r="BO25" s="119">
        <v>1</v>
      </c>
      <c r="BP25" s="119">
        <v>1</v>
      </c>
      <c r="BQ25" s="119">
        <v>1</v>
      </c>
      <c r="BR25" s="119">
        <v>1</v>
      </c>
      <c r="BS25" s="119">
        <v>1</v>
      </c>
      <c r="BT25" s="119">
        <v>1</v>
      </c>
      <c r="BU25" s="119">
        <v>1</v>
      </c>
      <c r="BV25" s="119">
        <v>1</v>
      </c>
      <c r="BW25" s="119">
        <v>1</v>
      </c>
      <c r="BX25" s="119">
        <v>1</v>
      </c>
      <c r="BY25" s="119">
        <v>1</v>
      </c>
      <c r="BZ25" s="119">
        <v>1</v>
      </c>
      <c r="CA25" s="119">
        <v>1</v>
      </c>
      <c r="CB25" s="119">
        <v>1</v>
      </c>
      <c r="CC25" s="119">
        <v>1</v>
      </c>
      <c r="CD25" s="119">
        <v>1</v>
      </c>
      <c r="CE25" s="119">
        <v>1</v>
      </c>
      <c r="CF25" s="119">
        <v>1</v>
      </c>
      <c r="CG25" s="119">
        <v>1</v>
      </c>
      <c r="CH25" s="119">
        <v>1</v>
      </c>
      <c r="CI25" s="119">
        <v>1</v>
      </c>
      <c r="CJ25" s="119">
        <v>1</v>
      </c>
      <c r="CK25" s="119">
        <v>1</v>
      </c>
      <c r="CL25" s="119">
        <v>1</v>
      </c>
      <c r="CM25" s="119">
        <v>1</v>
      </c>
      <c r="CN25" s="119">
        <v>1</v>
      </c>
      <c r="CO25" s="119">
        <v>1</v>
      </c>
      <c r="CP25" s="119">
        <v>1</v>
      </c>
      <c r="CQ25" s="119">
        <v>1</v>
      </c>
    </row>
    <row r="26" spans="1:95" x14ac:dyDescent="0.3">
      <c r="A26" s="254"/>
      <c r="B26" s="59" t="s">
        <v>82</v>
      </c>
      <c r="C26" s="119">
        <v>1</v>
      </c>
      <c r="D26" s="119">
        <v>1</v>
      </c>
      <c r="E26" s="119">
        <v>1</v>
      </c>
      <c r="F26" s="119">
        <v>1</v>
      </c>
      <c r="G26" s="119">
        <v>1</v>
      </c>
      <c r="H26" s="119">
        <v>1</v>
      </c>
      <c r="I26" s="119">
        <v>1</v>
      </c>
      <c r="J26" s="119">
        <v>1</v>
      </c>
      <c r="K26" s="119">
        <v>1</v>
      </c>
      <c r="L26" s="119">
        <v>1</v>
      </c>
      <c r="M26" s="119">
        <v>1</v>
      </c>
      <c r="N26" s="119">
        <v>1</v>
      </c>
      <c r="O26" s="119">
        <v>1</v>
      </c>
      <c r="P26" s="119">
        <v>1</v>
      </c>
      <c r="Q26" s="119">
        <v>1</v>
      </c>
      <c r="R26" s="119">
        <v>1</v>
      </c>
      <c r="S26" s="119">
        <v>1</v>
      </c>
      <c r="T26" s="119">
        <v>1</v>
      </c>
      <c r="U26" s="119">
        <v>1</v>
      </c>
      <c r="V26" s="119">
        <v>1</v>
      </c>
      <c r="W26" s="119">
        <v>1</v>
      </c>
      <c r="X26" s="119">
        <v>1</v>
      </c>
      <c r="Y26" s="119">
        <v>1</v>
      </c>
      <c r="Z26" s="119">
        <v>1</v>
      </c>
      <c r="AA26" s="119">
        <v>1</v>
      </c>
      <c r="AB26" s="119">
        <v>1</v>
      </c>
      <c r="AC26" s="119">
        <v>1</v>
      </c>
      <c r="AD26" s="119">
        <v>1</v>
      </c>
      <c r="AE26" s="119">
        <v>1</v>
      </c>
      <c r="AF26" s="119">
        <v>1</v>
      </c>
      <c r="AG26" s="119">
        <v>1</v>
      </c>
      <c r="AH26" s="119">
        <v>1</v>
      </c>
      <c r="AI26" s="119">
        <v>1</v>
      </c>
      <c r="AJ26" s="119">
        <v>1</v>
      </c>
      <c r="AK26" s="119">
        <v>1</v>
      </c>
      <c r="AL26" s="119">
        <v>1</v>
      </c>
      <c r="AM26" s="119">
        <v>1</v>
      </c>
      <c r="AN26" s="119">
        <v>1</v>
      </c>
      <c r="AO26" s="119">
        <v>1</v>
      </c>
      <c r="AP26" s="119">
        <v>1</v>
      </c>
      <c r="AQ26" s="119">
        <v>1</v>
      </c>
      <c r="AR26" s="119">
        <v>1</v>
      </c>
      <c r="AS26" s="119">
        <v>1</v>
      </c>
      <c r="AT26" s="119">
        <v>1</v>
      </c>
      <c r="AU26" s="119">
        <v>1</v>
      </c>
      <c r="AV26" s="119">
        <v>1</v>
      </c>
      <c r="AW26" s="119">
        <v>1</v>
      </c>
      <c r="AX26" s="119">
        <v>1</v>
      </c>
      <c r="AY26" s="119">
        <v>1</v>
      </c>
      <c r="AZ26" s="119">
        <v>1</v>
      </c>
      <c r="BA26" s="119">
        <v>1</v>
      </c>
      <c r="BB26" s="119">
        <v>1</v>
      </c>
      <c r="BC26" s="119">
        <v>1</v>
      </c>
      <c r="BD26" s="119">
        <v>1</v>
      </c>
      <c r="BE26" s="119">
        <v>1</v>
      </c>
      <c r="BF26" s="119">
        <v>1</v>
      </c>
      <c r="BG26" s="119">
        <v>1</v>
      </c>
      <c r="BH26" s="119">
        <v>1</v>
      </c>
      <c r="BI26" s="119">
        <v>1</v>
      </c>
      <c r="BJ26" s="119">
        <v>1</v>
      </c>
      <c r="BK26" s="119">
        <v>1</v>
      </c>
      <c r="BL26" s="119">
        <v>1</v>
      </c>
      <c r="BM26" s="119">
        <v>1</v>
      </c>
      <c r="BN26" s="119">
        <v>1</v>
      </c>
      <c r="BO26" s="119">
        <v>1</v>
      </c>
      <c r="BP26" s="119">
        <v>1</v>
      </c>
      <c r="BQ26" s="119">
        <v>1</v>
      </c>
      <c r="BR26" s="119">
        <v>1</v>
      </c>
      <c r="BS26" s="119">
        <v>1</v>
      </c>
      <c r="BT26" s="119">
        <v>1</v>
      </c>
      <c r="BU26" s="119">
        <v>1</v>
      </c>
      <c r="BV26" s="119">
        <v>1</v>
      </c>
      <c r="BW26" s="119">
        <v>1</v>
      </c>
      <c r="BX26" s="119">
        <v>1</v>
      </c>
      <c r="BY26" s="119">
        <v>1</v>
      </c>
      <c r="BZ26" s="119">
        <v>1</v>
      </c>
      <c r="CA26" s="119">
        <v>1</v>
      </c>
      <c r="CB26" s="119">
        <v>1</v>
      </c>
      <c r="CC26" s="119">
        <v>1</v>
      </c>
      <c r="CD26" s="119">
        <v>1</v>
      </c>
      <c r="CE26" s="119">
        <v>1</v>
      </c>
      <c r="CF26" s="119">
        <v>1</v>
      </c>
      <c r="CG26" s="119">
        <v>1</v>
      </c>
      <c r="CH26" s="119">
        <v>1</v>
      </c>
      <c r="CI26" s="119">
        <v>1</v>
      </c>
      <c r="CJ26" s="119">
        <v>1</v>
      </c>
      <c r="CK26" s="119">
        <v>1</v>
      </c>
      <c r="CL26" s="119">
        <v>1</v>
      </c>
      <c r="CM26" s="119">
        <v>1</v>
      </c>
      <c r="CN26" s="119">
        <v>1</v>
      </c>
      <c r="CO26" s="119">
        <v>1</v>
      </c>
      <c r="CP26" s="119">
        <v>1</v>
      </c>
      <c r="CQ26" s="119">
        <v>1</v>
      </c>
    </row>
    <row r="27" spans="1:95" x14ac:dyDescent="0.3">
      <c r="A27" s="254"/>
      <c r="B27" s="59" t="s">
        <v>83</v>
      </c>
      <c r="C27" s="119">
        <v>1</v>
      </c>
      <c r="D27" s="119">
        <v>1</v>
      </c>
      <c r="E27" s="119">
        <v>1</v>
      </c>
      <c r="F27" s="119">
        <v>1</v>
      </c>
      <c r="G27" s="119">
        <v>1</v>
      </c>
      <c r="H27" s="119">
        <v>1</v>
      </c>
      <c r="I27" s="119">
        <v>1</v>
      </c>
      <c r="J27" s="119">
        <v>1</v>
      </c>
      <c r="K27" s="119">
        <v>1</v>
      </c>
      <c r="L27" s="119">
        <v>1</v>
      </c>
      <c r="M27" s="119">
        <v>1</v>
      </c>
      <c r="N27" s="119">
        <v>1</v>
      </c>
      <c r="O27" s="119">
        <v>1</v>
      </c>
      <c r="P27" s="119">
        <v>1</v>
      </c>
      <c r="Q27" s="119">
        <v>1</v>
      </c>
      <c r="R27" s="119">
        <v>1</v>
      </c>
      <c r="S27" s="119">
        <v>1</v>
      </c>
      <c r="T27" s="119">
        <v>1</v>
      </c>
      <c r="U27" s="119">
        <v>1</v>
      </c>
      <c r="V27" s="119">
        <v>1</v>
      </c>
      <c r="W27" s="119">
        <v>1</v>
      </c>
      <c r="X27" s="119">
        <v>1</v>
      </c>
      <c r="Y27" s="119">
        <v>1</v>
      </c>
      <c r="Z27" s="119">
        <v>1</v>
      </c>
      <c r="AA27" s="119">
        <v>1</v>
      </c>
      <c r="AB27" s="119">
        <v>1</v>
      </c>
      <c r="AC27" s="119">
        <v>1</v>
      </c>
      <c r="AD27" s="119">
        <v>1</v>
      </c>
      <c r="AE27" s="119">
        <v>1</v>
      </c>
      <c r="AF27" s="119">
        <v>1</v>
      </c>
      <c r="AG27" s="119">
        <v>1</v>
      </c>
      <c r="AH27" s="119">
        <v>1</v>
      </c>
      <c r="AI27" s="119">
        <v>1</v>
      </c>
      <c r="AJ27" s="119">
        <v>1</v>
      </c>
      <c r="AK27" s="119">
        <v>1</v>
      </c>
      <c r="AL27" s="119">
        <v>1</v>
      </c>
      <c r="AM27" s="119">
        <v>1</v>
      </c>
      <c r="AN27" s="119">
        <v>1</v>
      </c>
      <c r="AO27" s="119">
        <v>1</v>
      </c>
      <c r="AP27" s="119">
        <v>1</v>
      </c>
      <c r="AQ27" s="119">
        <v>1</v>
      </c>
      <c r="AR27" s="119">
        <v>1</v>
      </c>
      <c r="AS27" s="119">
        <v>1</v>
      </c>
      <c r="AT27" s="119">
        <v>1</v>
      </c>
      <c r="AU27" s="119">
        <v>1</v>
      </c>
      <c r="AV27" s="119">
        <v>1</v>
      </c>
      <c r="AW27" s="119">
        <v>1</v>
      </c>
      <c r="AX27" s="119">
        <v>1</v>
      </c>
      <c r="AY27" s="119">
        <v>1</v>
      </c>
      <c r="AZ27" s="119">
        <v>1</v>
      </c>
      <c r="BA27" s="119">
        <v>1</v>
      </c>
      <c r="BB27" s="119">
        <v>1</v>
      </c>
      <c r="BC27" s="119">
        <v>1</v>
      </c>
      <c r="BD27" s="119">
        <v>1</v>
      </c>
      <c r="BE27" s="119">
        <v>1</v>
      </c>
      <c r="BF27" s="119">
        <v>1</v>
      </c>
      <c r="BG27" s="119">
        <v>1</v>
      </c>
      <c r="BH27" s="119">
        <v>1</v>
      </c>
      <c r="BI27" s="119">
        <v>1</v>
      </c>
      <c r="BJ27" s="119">
        <v>1</v>
      </c>
      <c r="BK27" s="119">
        <v>1</v>
      </c>
      <c r="BL27" s="119">
        <v>1</v>
      </c>
      <c r="BM27" s="119">
        <v>1</v>
      </c>
      <c r="BN27" s="119">
        <v>1</v>
      </c>
      <c r="BO27" s="119">
        <v>1</v>
      </c>
      <c r="BP27" s="119">
        <v>1</v>
      </c>
      <c r="BQ27" s="119">
        <v>1</v>
      </c>
      <c r="BR27" s="119">
        <v>1</v>
      </c>
      <c r="BS27" s="119">
        <v>1</v>
      </c>
      <c r="BT27" s="119">
        <v>1</v>
      </c>
      <c r="BU27" s="119">
        <v>1</v>
      </c>
      <c r="BV27" s="119">
        <v>1</v>
      </c>
      <c r="BW27" s="119">
        <v>1</v>
      </c>
      <c r="BX27" s="119">
        <v>1</v>
      </c>
      <c r="BY27" s="119">
        <v>1</v>
      </c>
      <c r="BZ27" s="119">
        <v>1</v>
      </c>
      <c r="CA27" s="119">
        <v>1</v>
      </c>
      <c r="CB27" s="119">
        <v>1</v>
      </c>
      <c r="CC27" s="119">
        <v>1</v>
      </c>
      <c r="CD27" s="119">
        <v>1</v>
      </c>
      <c r="CE27" s="119">
        <v>1</v>
      </c>
      <c r="CF27" s="119">
        <v>1</v>
      </c>
      <c r="CG27" s="119">
        <v>1</v>
      </c>
      <c r="CH27" s="119">
        <v>1</v>
      </c>
      <c r="CI27" s="119">
        <v>1</v>
      </c>
      <c r="CJ27" s="119">
        <v>1</v>
      </c>
      <c r="CK27" s="119">
        <v>1</v>
      </c>
      <c r="CL27" s="119">
        <v>1</v>
      </c>
      <c r="CM27" s="119">
        <v>1</v>
      </c>
      <c r="CN27" s="119">
        <v>1</v>
      </c>
      <c r="CO27" s="119">
        <v>1</v>
      </c>
      <c r="CP27" s="119">
        <v>1</v>
      </c>
      <c r="CQ27" s="119">
        <v>1</v>
      </c>
    </row>
    <row r="28" spans="1:95" x14ac:dyDescent="0.3">
      <c r="A28" s="255"/>
      <c r="B28" s="59" t="s">
        <v>84</v>
      </c>
      <c r="C28" s="119">
        <v>1</v>
      </c>
      <c r="D28" s="119">
        <v>1</v>
      </c>
      <c r="E28" s="119">
        <v>1</v>
      </c>
      <c r="F28" s="119">
        <v>1</v>
      </c>
      <c r="G28" s="119">
        <v>1</v>
      </c>
      <c r="H28" s="119">
        <v>1</v>
      </c>
      <c r="I28" s="119">
        <v>1</v>
      </c>
      <c r="J28" s="119">
        <v>1</v>
      </c>
      <c r="K28" s="119">
        <v>1</v>
      </c>
      <c r="L28" s="119">
        <v>1</v>
      </c>
      <c r="M28" s="119">
        <v>1</v>
      </c>
      <c r="N28" s="119">
        <v>1</v>
      </c>
      <c r="O28" s="119">
        <v>1</v>
      </c>
      <c r="P28" s="119">
        <v>1</v>
      </c>
      <c r="Q28" s="119">
        <v>1</v>
      </c>
      <c r="R28" s="119">
        <v>1</v>
      </c>
      <c r="S28" s="119">
        <v>1</v>
      </c>
      <c r="T28" s="119">
        <v>1</v>
      </c>
      <c r="U28" s="119">
        <v>1</v>
      </c>
      <c r="V28" s="119">
        <v>1</v>
      </c>
      <c r="W28" s="119">
        <v>1</v>
      </c>
      <c r="X28" s="119">
        <v>1</v>
      </c>
      <c r="Y28" s="119">
        <v>1</v>
      </c>
      <c r="Z28" s="119">
        <v>1</v>
      </c>
      <c r="AA28" s="119">
        <v>1</v>
      </c>
      <c r="AB28" s="119">
        <v>1</v>
      </c>
      <c r="AC28" s="119">
        <v>1</v>
      </c>
      <c r="AD28" s="119">
        <v>1</v>
      </c>
      <c r="AE28" s="119">
        <v>1</v>
      </c>
      <c r="AF28" s="119">
        <v>1</v>
      </c>
      <c r="AG28" s="119">
        <v>1</v>
      </c>
      <c r="AH28" s="119">
        <v>1</v>
      </c>
      <c r="AI28" s="119">
        <v>1</v>
      </c>
      <c r="AJ28" s="119">
        <v>1</v>
      </c>
      <c r="AK28" s="119">
        <v>1</v>
      </c>
      <c r="AL28" s="119">
        <v>1</v>
      </c>
      <c r="AM28" s="119">
        <v>1</v>
      </c>
      <c r="AN28" s="119">
        <v>1</v>
      </c>
      <c r="AO28" s="119">
        <v>1</v>
      </c>
      <c r="AP28" s="119">
        <v>1</v>
      </c>
      <c r="AQ28" s="119">
        <v>1</v>
      </c>
      <c r="AR28" s="119">
        <v>1</v>
      </c>
      <c r="AS28" s="119">
        <v>1</v>
      </c>
      <c r="AT28" s="119">
        <v>1</v>
      </c>
      <c r="AU28" s="119">
        <v>1</v>
      </c>
      <c r="AV28" s="119">
        <v>1</v>
      </c>
      <c r="AW28" s="119">
        <v>1</v>
      </c>
      <c r="AX28" s="119">
        <v>1</v>
      </c>
      <c r="AY28" s="119">
        <v>1</v>
      </c>
      <c r="AZ28" s="119">
        <v>1</v>
      </c>
      <c r="BA28" s="119">
        <v>1</v>
      </c>
      <c r="BB28" s="119">
        <v>1</v>
      </c>
      <c r="BC28" s="119">
        <v>1</v>
      </c>
      <c r="BD28" s="119">
        <v>1</v>
      </c>
      <c r="BE28" s="119">
        <v>1</v>
      </c>
      <c r="BF28" s="119">
        <v>1</v>
      </c>
      <c r="BG28" s="119">
        <v>1</v>
      </c>
      <c r="BH28" s="119">
        <v>1</v>
      </c>
      <c r="BI28" s="119">
        <v>1</v>
      </c>
      <c r="BJ28" s="119">
        <v>1</v>
      </c>
      <c r="BK28" s="119">
        <v>1</v>
      </c>
      <c r="BL28" s="119">
        <v>1</v>
      </c>
      <c r="BM28" s="119">
        <v>1</v>
      </c>
      <c r="BN28" s="119">
        <v>1</v>
      </c>
      <c r="BO28" s="119">
        <v>1</v>
      </c>
      <c r="BP28" s="119">
        <v>1</v>
      </c>
      <c r="BQ28" s="119">
        <v>1</v>
      </c>
      <c r="BR28" s="119">
        <v>1</v>
      </c>
      <c r="BS28" s="119">
        <v>1</v>
      </c>
      <c r="BT28" s="119">
        <v>1</v>
      </c>
      <c r="BU28" s="119">
        <v>1</v>
      </c>
      <c r="BV28" s="119">
        <v>1</v>
      </c>
      <c r="BW28" s="119">
        <v>1</v>
      </c>
      <c r="BX28" s="119">
        <v>1</v>
      </c>
      <c r="BY28" s="119">
        <v>1</v>
      </c>
      <c r="BZ28" s="119">
        <v>1</v>
      </c>
      <c r="CA28" s="119">
        <v>1</v>
      </c>
      <c r="CB28" s="119">
        <v>1</v>
      </c>
      <c r="CC28" s="119">
        <v>1</v>
      </c>
      <c r="CD28" s="119">
        <v>1</v>
      </c>
      <c r="CE28" s="119">
        <v>1</v>
      </c>
      <c r="CF28" s="119">
        <v>1</v>
      </c>
      <c r="CG28" s="119">
        <v>1</v>
      </c>
      <c r="CH28" s="119">
        <v>1</v>
      </c>
      <c r="CI28" s="119">
        <v>1</v>
      </c>
      <c r="CJ28" s="119">
        <v>1</v>
      </c>
      <c r="CK28" s="119">
        <v>1</v>
      </c>
      <c r="CL28" s="119">
        <v>1</v>
      </c>
      <c r="CM28" s="119">
        <v>1</v>
      </c>
      <c r="CN28" s="119">
        <v>1</v>
      </c>
      <c r="CO28" s="119">
        <v>1</v>
      </c>
      <c r="CP28" s="119">
        <v>1</v>
      </c>
      <c r="CQ28" s="119">
        <v>1</v>
      </c>
    </row>
    <row r="29" spans="1:95" x14ac:dyDescent="0.3">
      <c r="A29" s="253" t="s">
        <v>13</v>
      </c>
      <c r="B29" s="59" t="s">
        <v>72</v>
      </c>
      <c r="C29" s="119">
        <v>0.99356957442429084</v>
      </c>
      <c r="D29" s="119">
        <v>0.9776853375052611</v>
      </c>
      <c r="E29" s="119">
        <v>1.0154233563747399</v>
      </c>
      <c r="F29" s="119">
        <v>0.96867078633727888</v>
      </c>
      <c r="G29" s="119">
        <v>1.0328325760520001</v>
      </c>
      <c r="H29" s="119">
        <v>1.02253669786569</v>
      </c>
      <c r="I29" s="119">
        <v>0.98674709561564</v>
      </c>
      <c r="J29" s="119">
        <v>0.97141142863246599</v>
      </c>
      <c r="K29" s="119">
        <v>1.0338591292938399</v>
      </c>
      <c r="L29" s="119">
        <v>1.0547077827268301</v>
      </c>
      <c r="M29" s="119">
        <v>0.96419312491123199</v>
      </c>
      <c r="N29" s="119">
        <v>1.07116243686438</v>
      </c>
      <c r="O29" s="119">
        <v>0.99931420794515302</v>
      </c>
      <c r="P29" s="119">
        <v>1.01902866228613</v>
      </c>
      <c r="Q29" s="119">
        <v>1.02409199197391</v>
      </c>
      <c r="R29" s="119">
        <v>0.999166650608039</v>
      </c>
      <c r="S29" s="119">
        <v>0.99726241775203095</v>
      </c>
      <c r="T29" s="119">
        <v>0.93204805143966785</v>
      </c>
      <c r="U29" s="119">
        <v>0.95959087126980414</v>
      </c>
      <c r="V29" s="119">
        <v>0.96245194575601689</v>
      </c>
      <c r="W29" s="119">
        <v>1.0028820003057299</v>
      </c>
      <c r="X29" s="119">
        <v>0.99657808010253601</v>
      </c>
      <c r="Y29" s="119">
        <v>1.0729182232557599</v>
      </c>
      <c r="Z29" s="119">
        <v>1.0592364282978299</v>
      </c>
      <c r="AA29" s="119">
        <v>0.95679790295727296</v>
      </c>
      <c r="AB29" s="119">
        <v>0.98568510762056705</v>
      </c>
      <c r="AC29" s="119">
        <v>0.99413331086746093</v>
      </c>
      <c r="AD29" s="119">
        <v>1.05717522723269</v>
      </c>
      <c r="AE29" s="119">
        <v>1.0255255876948599</v>
      </c>
      <c r="AF29" s="119">
        <v>0.96973504622301099</v>
      </c>
      <c r="AG29" s="119">
        <v>0.93795059022786198</v>
      </c>
      <c r="AH29" s="119">
        <v>0.97461684659372405</v>
      </c>
      <c r="AI29" s="119">
        <v>0.97632438157329005</v>
      </c>
      <c r="AJ29" s="119">
        <v>1.0154318856161599</v>
      </c>
      <c r="AK29" s="119">
        <v>1.0009145728503399</v>
      </c>
      <c r="AL29" s="119">
        <v>1.02193304602246</v>
      </c>
      <c r="AM29" s="119">
        <v>1.0133028287415999</v>
      </c>
      <c r="AN29" s="119">
        <v>0.98193902052658499</v>
      </c>
      <c r="AO29" s="119">
        <v>0.96005104731849011</v>
      </c>
      <c r="AP29" s="119">
        <v>1.0221023275191901</v>
      </c>
      <c r="AQ29" s="119">
        <v>1.00381460835124</v>
      </c>
      <c r="AR29" s="119">
        <v>0.95066191311505799</v>
      </c>
      <c r="AS29" s="119">
        <v>1.0516488216536299</v>
      </c>
      <c r="AT29" s="119">
        <v>1.00455325613711</v>
      </c>
      <c r="AU29" s="119">
        <v>0.99120406929411597</v>
      </c>
      <c r="AV29" s="119">
        <v>0.933504758750486</v>
      </c>
      <c r="AW29" s="119">
        <v>0.96397337256675397</v>
      </c>
      <c r="AX29" s="119">
        <v>0.90935773744858284</v>
      </c>
      <c r="AY29" s="119">
        <v>0.98935366672546388</v>
      </c>
      <c r="AZ29" s="119">
        <v>0.96319201861588388</v>
      </c>
      <c r="BA29" s="119">
        <v>1.0118847242016999</v>
      </c>
      <c r="BB29" s="119">
        <v>0.96593080826697097</v>
      </c>
      <c r="BC29" s="119">
        <v>0.97047600328222317</v>
      </c>
      <c r="BD29" s="119">
        <v>0.93676624081445192</v>
      </c>
      <c r="BE29" s="119">
        <v>0.94740224520729499</v>
      </c>
      <c r="BF29" s="119">
        <v>0.94714025485976916</v>
      </c>
      <c r="BG29" s="119">
        <v>0.96721447483257517</v>
      </c>
      <c r="BH29" s="119">
        <v>0.93503161962038694</v>
      </c>
      <c r="BI29" s="119">
        <v>0.92513867248180914</v>
      </c>
      <c r="BJ29" s="119">
        <v>0.97619106187464599</v>
      </c>
      <c r="BK29" s="119">
        <v>0.97408929963334101</v>
      </c>
      <c r="BL29" s="119">
        <v>0.96585030501173297</v>
      </c>
      <c r="BM29" s="119">
        <v>0.99649075586560998</v>
      </c>
      <c r="BN29" s="119">
        <v>0.99024595159393003</v>
      </c>
      <c r="BO29" s="119">
        <v>0.98018822922370796</v>
      </c>
      <c r="BP29" s="119">
        <v>0.92444425191965995</v>
      </c>
      <c r="BQ29" s="119">
        <v>1.00275159632004</v>
      </c>
      <c r="BR29" s="119">
        <v>0.96466531474473605</v>
      </c>
      <c r="BS29" s="119">
        <v>0.95226089543838288</v>
      </c>
      <c r="BT29" s="119">
        <v>0.98966544033193615</v>
      </c>
      <c r="BU29" s="119">
        <v>0.97981519473299405</v>
      </c>
      <c r="BV29" s="119">
        <v>0.93639197993674494</v>
      </c>
      <c r="BW29" s="119">
        <v>0.94309559120321185</v>
      </c>
      <c r="BX29" s="119">
        <v>0.97343788670589604</v>
      </c>
      <c r="BY29" s="119">
        <v>0.93708380741254005</v>
      </c>
      <c r="BZ29" s="119">
        <v>0.93126888249762196</v>
      </c>
      <c r="CA29" s="119">
        <v>0.93138031659486398</v>
      </c>
      <c r="CB29" s="119">
        <v>0.96184284150902999</v>
      </c>
      <c r="CC29" s="119">
        <v>0.938455328529334</v>
      </c>
      <c r="CD29" s="119">
        <v>0.90839794625849601</v>
      </c>
      <c r="CE29" s="119">
        <v>0.93774799121529995</v>
      </c>
      <c r="CF29" s="119">
        <v>0.95764024957966098</v>
      </c>
      <c r="CG29" s="119">
        <v>0.95428235121815297</v>
      </c>
      <c r="CH29" s="119">
        <v>0.92855512221204395</v>
      </c>
      <c r="CI29" s="119">
        <v>0.99353189849995105</v>
      </c>
      <c r="CJ29" s="119">
        <v>0.93693982657195607</v>
      </c>
      <c r="CK29" s="119">
        <v>0.94281282575861414</v>
      </c>
      <c r="CL29" s="119">
        <v>0.93168559661546702</v>
      </c>
      <c r="CM29" s="119">
        <v>0.91537050263588504</v>
      </c>
      <c r="CN29" s="119">
        <v>0.93118303187493501</v>
      </c>
      <c r="CO29" s="119">
        <v>0.90918851698486602</v>
      </c>
      <c r="CP29" s="119">
        <v>0.90652174519397399</v>
      </c>
      <c r="CQ29" s="119">
        <v>0.93830599987443497</v>
      </c>
    </row>
    <row r="30" spans="1:95" x14ac:dyDescent="0.3">
      <c r="A30" s="254"/>
      <c r="B30" s="59" t="s">
        <v>73</v>
      </c>
      <c r="C30" s="119">
        <v>0.99983418643431099</v>
      </c>
      <c r="D30" s="119">
        <v>0.99312106226875896</v>
      </c>
      <c r="E30" s="119">
        <v>1.0115747708824601</v>
      </c>
      <c r="F30" s="119">
        <v>0.98882595888245095</v>
      </c>
      <c r="G30" s="119">
        <v>1.01838561006804</v>
      </c>
      <c r="H30" s="119">
        <v>0.99337883981039798</v>
      </c>
      <c r="I30" s="119">
        <v>0.99283947688997798</v>
      </c>
      <c r="J30" s="119">
        <v>1.0067268226350199</v>
      </c>
      <c r="K30" s="119">
        <v>0.99571291718348298</v>
      </c>
      <c r="L30" s="119">
        <v>1.00621776263629</v>
      </c>
      <c r="M30" s="119">
        <v>0.98605768575797303</v>
      </c>
      <c r="N30" s="119">
        <v>1.0310010276939801</v>
      </c>
      <c r="O30" s="119">
        <v>1.01769775139589</v>
      </c>
      <c r="P30" s="119">
        <v>1.02222470995902</v>
      </c>
      <c r="Q30" s="119">
        <v>1.00206255712689</v>
      </c>
      <c r="R30" s="119">
        <v>0.9846836387107909</v>
      </c>
      <c r="S30" s="119">
        <v>0.98873005801103198</v>
      </c>
      <c r="T30" s="119">
        <v>1.0097862222584799</v>
      </c>
      <c r="U30" s="119">
        <v>1.00100010632148</v>
      </c>
      <c r="V30" s="119">
        <v>0.98559494058013897</v>
      </c>
      <c r="W30" s="119">
        <v>1.0082925703516199</v>
      </c>
      <c r="X30" s="119">
        <v>1.00300708935447</v>
      </c>
      <c r="Y30" s="119">
        <v>1.0141521036282599</v>
      </c>
      <c r="Z30" s="119">
        <v>1.0229221144141201</v>
      </c>
      <c r="AA30" s="119">
        <v>0.99944379601528999</v>
      </c>
      <c r="AB30" s="119">
        <v>1.02798064489241</v>
      </c>
      <c r="AC30" s="119">
        <v>1.01393770879408</v>
      </c>
      <c r="AD30" s="119">
        <v>1.02176492245286</v>
      </c>
      <c r="AE30" s="119">
        <v>1.03473488968486</v>
      </c>
      <c r="AF30" s="119">
        <v>1.00835145308056</v>
      </c>
      <c r="AG30" s="119">
        <v>0.99309504817801597</v>
      </c>
      <c r="AH30" s="119">
        <v>1.0389383924928699</v>
      </c>
      <c r="AI30" s="119">
        <v>1.0302751438331601</v>
      </c>
      <c r="AJ30" s="119">
        <v>1.0077849877937799</v>
      </c>
      <c r="AK30" s="119">
        <v>0.99113967610789488</v>
      </c>
      <c r="AL30" s="119">
        <v>1.0201738863812799</v>
      </c>
      <c r="AM30" s="119">
        <v>1.0228487729159601</v>
      </c>
      <c r="AN30" s="119">
        <v>0.98838945318581595</v>
      </c>
      <c r="AO30" s="119">
        <v>0.98976744210962497</v>
      </c>
      <c r="AP30" s="119">
        <v>1.04075069001118</v>
      </c>
      <c r="AQ30" s="119">
        <v>0.9998984927436011</v>
      </c>
      <c r="AR30" s="119">
        <v>1.0255930601932499</v>
      </c>
      <c r="AS30" s="119">
        <v>1.03341170113769</v>
      </c>
      <c r="AT30" s="119">
        <v>1.00942014591233</v>
      </c>
      <c r="AU30" s="119">
        <v>1.00353507604067</v>
      </c>
      <c r="AV30" s="119">
        <v>1.00922285133797</v>
      </c>
      <c r="AW30" s="119">
        <v>0.99865967167466596</v>
      </c>
      <c r="AX30" s="119">
        <v>0.98147998565595496</v>
      </c>
      <c r="AY30" s="119">
        <v>1.01164072163591</v>
      </c>
      <c r="AZ30" s="119">
        <v>1.0099664841257501</v>
      </c>
      <c r="BA30" s="119">
        <v>1.01771257544195</v>
      </c>
      <c r="BB30" s="119">
        <v>1.00254643628784</v>
      </c>
      <c r="BC30" s="119">
        <v>1.02027161279059</v>
      </c>
      <c r="BD30" s="119">
        <v>0.99518559366625203</v>
      </c>
      <c r="BE30" s="119">
        <v>1.00048160479119</v>
      </c>
      <c r="BF30" s="119">
        <v>1.00841900788716</v>
      </c>
      <c r="BG30" s="119">
        <v>0.995938749194069</v>
      </c>
      <c r="BH30" s="119">
        <v>0.99047349988379896</v>
      </c>
      <c r="BI30" s="119">
        <v>1.0001715371070801</v>
      </c>
      <c r="BJ30" s="119">
        <v>1.0100996457824101</v>
      </c>
      <c r="BK30" s="119">
        <v>1.0139867689351501</v>
      </c>
      <c r="BL30" s="119">
        <v>1.0286855198156399</v>
      </c>
      <c r="BM30" s="119">
        <v>1.0081420642026</v>
      </c>
      <c r="BN30" s="119">
        <v>1.0490795046130099</v>
      </c>
      <c r="BO30" s="119">
        <v>1.02807328316883</v>
      </c>
      <c r="BP30" s="119">
        <v>1.04428709952829</v>
      </c>
      <c r="BQ30" s="119">
        <v>1.0188442253849099</v>
      </c>
      <c r="BR30" s="119">
        <v>1.0339815786139701</v>
      </c>
      <c r="BS30" s="119">
        <v>1.02949383859153</v>
      </c>
      <c r="BT30" s="119">
        <v>1.0030296089358299</v>
      </c>
      <c r="BU30" s="119">
        <v>1.0102726065447201</v>
      </c>
      <c r="BV30" s="119">
        <v>1.00508212577803</v>
      </c>
      <c r="BW30" s="119">
        <v>1.0189095014037799</v>
      </c>
      <c r="BX30" s="119">
        <v>1.04442879723905</v>
      </c>
      <c r="BY30" s="119">
        <v>1.0181732683690199</v>
      </c>
      <c r="BZ30" s="119">
        <v>0.99722234859072689</v>
      </c>
      <c r="CA30" s="119">
        <v>1.0206312049170001</v>
      </c>
      <c r="CB30" s="119">
        <v>1.03238162211493</v>
      </c>
      <c r="CC30" s="119">
        <v>1.0155461975320501</v>
      </c>
      <c r="CD30" s="119">
        <v>1.0159882467655801</v>
      </c>
      <c r="CE30" s="119">
        <v>1.0165857394975499</v>
      </c>
      <c r="CF30" s="119">
        <v>1.0486835071022</v>
      </c>
      <c r="CG30" s="119">
        <v>1.02630066047225</v>
      </c>
      <c r="CH30" s="119">
        <v>1.02408013151208</v>
      </c>
      <c r="CI30" s="119">
        <v>1.0280078794877801</v>
      </c>
      <c r="CJ30" s="119">
        <v>0.99195647507509499</v>
      </c>
      <c r="CK30" s="119">
        <v>1.0241715847700501</v>
      </c>
      <c r="CL30" s="119">
        <v>1.0261912384499401</v>
      </c>
      <c r="CM30" s="119">
        <v>1.01003750774073</v>
      </c>
      <c r="CN30" s="119">
        <v>1.00915227503017</v>
      </c>
      <c r="CO30" s="119">
        <v>1.03277639737884</v>
      </c>
      <c r="CP30" s="119">
        <v>1.0095169421075301</v>
      </c>
      <c r="CQ30" s="119">
        <v>1.0340194259539499</v>
      </c>
    </row>
    <row r="31" spans="1:95" x14ac:dyDescent="0.3">
      <c r="A31" s="254"/>
      <c r="B31" s="59" t="s">
        <v>74</v>
      </c>
      <c r="C31" s="119">
        <v>0.99475709138533552</v>
      </c>
      <c r="D31" s="119">
        <v>1.0103308508936715</v>
      </c>
      <c r="E31" s="119">
        <v>1.0399633469358101</v>
      </c>
      <c r="F31" s="119">
        <v>0.94611874686097241</v>
      </c>
      <c r="G31" s="119">
        <v>0.97191576298488891</v>
      </c>
      <c r="H31" s="119">
        <v>1.02205573936142</v>
      </c>
      <c r="I31" s="119">
        <v>1.0148811657692201</v>
      </c>
      <c r="J31" s="119">
        <v>0.98127758249793096</v>
      </c>
      <c r="K31" s="119">
        <v>1</v>
      </c>
      <c r="L31" s="119">
        <v>1</v>
      </c>
      <c r="M31" s="119">
        <v>1</v>
      </c>
      <c r="N31" s="119">
        <v>1</v>
      </c>
      <c r="O31" s="119">
        <v>1</v>
      </c>
      <c r="P31" s="119">
        <v>1</v>
      </c>
      <c r="Q31" s="119">
        <v>1</v>
      </c>
      <c r="R31" s="119">
        <v>1</v>
      </c>
      <c r="S31" s="119">
        <v>1</v>
      </c>
      <c r="T31" s="119">
        <v>1</v>
      </c>
      <c r="U31" s="119">
        <v>1</v>
      </c>
      <c r="V31" s="119">
        <v>1</v>
      </c>
      <c r="W31" s="119">
        <v>1</v>
      </c>
      <c r="X31" s="119">
        <v>1</v>
      </c>
      <c r="Y31" s="119">
        <v>1</v>
      </c>
      <c r="Z31" s="119">
        <v>1</v>
      </c>
      <c r="AA31" s="119">
        <v>1</v>
      </c>
      <c r="AB31" s="119">
        <v>1</v>
      </c>
      <c r="AC31" s="119">
        <v>1</v>
      </c>
      <c r="AD31" s="119">
        <v>1</v>
      </c>
      <c r="AE31" s="119">
        <v>1</v>
      </c>
      <c r="AF31" s="119">
        <v>1</v>
      </c>
      <c r="AG31" s="119">
        <v>1</v>
      </c>
      <c r="AH31" s="119">
        <v>1</v>
      </c>
      <c r="AI31" s="119">
        <v>1</v>
      </c>
      <c r="AJ31" s="119">
        <v>1</v>
      </c>
      <c r="AK31" s="119">
        <v>1</v>
      </c>
      <c r="AL31" s="119">
        <v>1</v>
      </c>
      <c r="AM31" s="119">
        <v>1</v>
      </c>
      <c r="AN31" s="119">
        <v>1</v>
      </c>
      <c r="AO31" s="119">
        <v>1</v>
      </c>
      <c r="AP31" s="119">
        <v>1</v>
      </c>
      <c r="AQ31" s="119">
        <v>1</v>
      </c>
      <c r="AR31" s="119">
        <v>1</v>
      </c>
      <c r="AS31" s="119">
        <v>1</v>
      </c>
      <c r="AT31" s="119">
        <v>1</v>
      </c>
      <c r="AU31" s="119">
        <v>1</v>
      </c>
      <c r="AV31" s="119">
        <v>1</v>
      </c>
      <c r="AW31" s="119">
        <v>1</v>
      </c>
      <c r="AX31" s="119">
        <v>1</v>
      </c>
      <c r="AY31" s="119">
        <v>1</v>
      </c>
      <c r="AZ31" s="119">
        <v>1</v>
      </c>
      <c r="BA31" s="119">
        <v>1</v>
      </c>
      <c r="BB31" s="119">
        <v>1</v>
      </c>
      <c r="BC31" s="119">
        <v>1</v>
      </c>
      <c r="BD31" s="119">
        <v>1</v>
      </c>
      <c r="BE31" s="119">
        <v>1</v>
      </c>
      <c r="BF31" s="119">
        <v>1</v>
      </c>
      <c r="BG31" s="119">
        <v>1</v>
      </c>
      <c r="BH31" s="119">
        <v>1</v>
      </c>
      <c r="BI31" s="119">
        <v>1</v>
      </c>
      <c r="BJ31" s="119">
        <v>1</v>
      </c>
      <c r="BK31" s="119">
        <v>1</v>
      </c>
      <c r="BL31" s="119">
        <v>1</v>
      </c>
      <c r="BM31" s="119">
        <v>1</v>
      </c>
      <c r="BN31" s="119">
        <v>1</v>
      </c>
      <c r="BO31" s="119">
        <v>1</v>
      </c>
      <c r="BP31" s="119">
        <v>1</v>
      </c>
      <c r="BQ31" s="119">
        <v>1</v>
      </c>
      <c r="BR31" s="119">
        <v>1</v>
      </c>
      <c r="BS31" s="119">
        <v>1</v>
      </c>
      <c r="BT31" s="119">
        <v>1</v>
      </c>
      <c r="BU31" s="119">
        <v>1</v>
      </c>
      <c r="BV31" s="119">
        <v>1</v>
      </c>
      <c r="BW31" s="119">
        <v>1</v>
      </c>
      <c r="BX31" s="119">
        <v>1</v>
      </c>
      <c r="BY31" s="119">
        <v>1</v>
      </c>
      <c r="BZ31" s="119">
        <v>1</v>
      </c>
      <c r="CA31" s="119">
        <v>1</v>
      </c>
      <c r="CB31" s="119">
        <v>1</v>
      </c>
      <c r="CC31" s="119">
        <v>1</v>
      </c>
      <c r="CD31" s="119">
        <v>1</v>
      </c>
      <c r="CE31" s="119">
        <v>1</v>
      </c>
      <c r="CF31" s="119">
        <v>1</v>
      </c>
      <c r="CG31" s="119">
        <v>1</v>
      </c>
      <c r="CH31" s="119">
        <v>1</v>
      </c>
      <c r="CI31" s="119">
        <v>1</v>
      </c>
      <c r="CJ31" s="119">
        <v>1</v>
      </c>
      <c r="CK31" s="119">
        <v>1</v>
      </c>
      <c r="CL31" s="119">
        <v>1</v>
      </c>
      <c r="CM31" s="119">
        <v>1</v>
      </c>
      <c r="CN31" s="119">
        <v>1</v>
      </c>
      <c r="CO31" s="119">
        <v>1</v>
      </c>
      <c r="CP31" s="119">
        <v>1</v>
      </c>
      <c r="CQ31" s="119">
        <v>1</v>
      </c>
    </row>
    <row r="32" spans="1:95" x14ac:dyDescent="0.3">
      <c r="A32" s="254"/>
      <c r="B32" s="59" t="s">
        <v>75</v>
      </c>
      <c r="C32" s="119">
        <v>1.00456945052781</v>
      </c>
      <c r="D32" s="119">
        <v>0.99314770792065143</v>
      </c>
      <c r="E32" s="119">
        <v>0.98703373906335246</v>
      </c>
      <c r="F32" s="119">
        <v>0.97761227742926204</v>
      </c>
      <c r="G32" s="119">
        <v>1.0164270221235601</v>
      </c>
      <c r="H32" s="119">
        <v>0.99367903134368796</v>
      </c>
      <c r="I32" s="119">
        <v>0.99298221316657909</v>
      </c>
      <c r="J32" s="119">
        <v>0.99590930303285796</v>
      </c>
      <c r="K32" s="119">
        <v>1.040883598592935</v>
      </c>
      <c r="L32" s="119">
        <v>1.0197685383646649</v>
      </c>
      <c r="M32" s="119">
        <v>0.99218695902403398</v>
      </c>
      <c r="N32" s="119">
        <v>1.0084572307700901</v>
      </c>
      <c r="O32" s="119">
        <v>1.009230504523265</v>
      </c>
      <c r="P32" s="119">
        <v>0.99104446232284404</v>
      </c>
      <c r="Q32" s="119">
        <v>0.98988910490271298</v>
      </c>
      <c r="R32" s="119">
        <v>0.99407601240073151</v>
      </c>
      <c r="S32" s="119">
        <v>1.0095631411238251</v>
      </c>
      <c r="T32" s="119">
        <v>0.98598029957541455</v>
      </c>
      <c r="U32" s="119">
        <v>1.0013059044252959</v>
      </c>
      <c r="V32" s="119">
        <v>1.004353387200569</v>
      </c>
      <c r="W32" s="119">
        <v>1.0140883787542951</v>
      </c>
      <c r="X32" s="119">
        <v>1.0162865495547999</v>
      </c>
      <c r="Y32" s="119">
        <v>1.0246325888380698</v>
      </c>
      <c r="Z32" s="119">
        <v>1.048560486515175</v>
      </c>
      <c r="AA32" s="119">
        <v>1.0017930550883034</v>
      </c>
      <c r="AB32" s="119">
        <v>1.02758982617512</v>
      </c>
      <c r="AC32" s="119">
        <v>0.99466414508584644</v>
      </c>
      <c r="AD32" s="119">
        <v>1.0378309147988449</v>
      </c>
      <c r="AE32" s="119">
        <v>1.031718852034915</v>
      </c>
      <c r="AF32" s="119">
        <v>1.0082809848116101</v>
      </c>
      <c r="AG32" s="119">
        <v>1.0059867244088241</v>
      </c>
      <c r="AH32" s="119">
        <v>1.0290896836717649</v>
      </c>
      <c r="AI32" s="119">
        <v>1.0306692217054199</v>
      </c>
      <c r="AJ32" s="119">
        <v>1.025831548241855</v>
      </c>
      <c r="AK32" s="119">
        <v>1.0163379847154261</v>
      </c>
      <c r="AL32" s="119">
        <v>1.0329195841372201</v>
      </c>
      <c r="AM32" s="119">
        <v>1.0245808341243401</v>
      </c>
      <c r="AN32" s="119">
        <v>1.025268801204315</v>
      </c>
      <c r="AO32" s="119">
        <v>1.034996752736995</v>
      </c>
      <c r="AP32" s="119">
        <v>1.0348946530261198</v>
      </c>
      <c r="AQ32" s="119">
        <v>1.0250663401143099</v>
      </c>
      <c r="AR32" s="119">
        <v>1.02775498985057</v>
      </c>
      <c r="AS32" s="119">
        <v>1.0514395504017249</v>
      </c>
      <c r="AT32" s="119">
        <v>1.03147448554909</v>
      </c>
      <c r="AU32" s="119">
        <v>1.030696664236705</v>
      </c>
      <c r="AV32" s="119">
        <v>1.0298275291543799</v>
      </c>
      <c r="AW32" s="119">
        <v>1.0425233661683846</v>
      </c>
      <c r="AX32" s="119">
        <v>1.0358475330827466</v>
      </c>
      <c r="AY32" s="119">
        <v>1.0716237568729752</v>
      </c>
      <c r="AZ32" s="119">
        <v>1.0370495941078799</v>
      </c>
      <c r="BA32" s="119">
        <v>1.0387285249064449</v>
      </c>
      <c r="BB32" s="119">
        <v>1.0280315496407901</v>
      </c>
      <c r="BC32" s="119">
        <v>1.0537657456045202</v>
      </c>
      <c r="BD32" s="119">
        <v>1.049528507149895</v>
      </c>
      <c r="BE32" s="119">
        <v>1.0403455113544551</v>
      </c>
      <c r="BF32" s="119">
        <v>1.057354896565615</v>
      </c>
      <c r="BG32" s="119">
        <v>1.057882578542775</v>
      </c>
      <c r="BH32" s="119">
        <v>1.0305412589128009</v>
      </c>
      <c r="BI32" s="119">
        <v>1.0611901597042976</v>
      </c>
      <c r="BJ32" s="119">
        <v>1.0768953302078001</v>
      </c>
      <c r="BK32" s="119">
        <v>1.0394547528820901</v>
      </c>
      <c r="BL32" s="119">
        <v>1.0655888089377998</v>
      </c>
      <c r="BM32" s="119">
        <v>1.05224101501572</v>
      </c>
      <c r="BN32" s="119">
        <v>1.070079398628955</v>
      </c>
      <c r="BO32" s="119">
        <v>1.0640208116149048</v>
      </c>
      <c r="BP32" s="119">
        <v>1.0767094856500399</v>
      </c>
      <c r="BQ32" s="119">
        <v>1.0988297570593799</v>
      </c>
      <c r="BR32" s="119">
        <v>1.0881125845363449</v>
      </c>
      <c r="BS32" s="119">
        <v>1.080343984965445</v>
      </c>
      <c r="BT32" s="119">
        <v>1.076649881099605</v>
      </c>
      <c r="BU32" s="119">
        <v>1.0762374627154601</v>
      </c>
      <c r="BV32" s="119">
        <v>1.09615400197146</v>
      </c>
      <c r="BW32" s="119">
        <v>1.1010749318890349</v>
      </c>
      <c r="BX32" s="119">
        <v>1.098111204645875</v>
      </c>
      <c r="BY32" s="119">
        <v>1.1044294305446201</v>
      </c>
      <c r="BZ32" s="119">
        <v>1.1242586261702949</v>
      </c>
      <c r="CA32" s="119">
        <v>1.1039913754580999</v>
      </c>
      <c r="CB32" s="119">
        <v>1.121249100317625</v>
      </c>
      <c r="CC32" s="119">
        <v>1.1170867136339999</v>
      </c>
      <c r="CD32" s="119">
        <v>1.0953800673737051</v>
      </c>
      <c r="CE32" s="119">
        <v>1.08899548302911</v>
      </c>
      <c r="CF32" s="119">
        <v>1.122355088411825</v>
      </c>
      <c r="CG32" s="119">
        <v>1.090505329979675</v>
      </c>
      <c r="CH32" s="119">
        <v>1.1179756674804149</v>
      </c>
      <c r="CI32" s="119">
        <v>1.167569242138045</v>
      </c>
      <c r="CJ32" s="119">
        <v>1.12097351936131</v>
      </c>
      <c r="CK32" s="119">
        <v>1.1192367875719249</v>
      </c>
      <c r="CL32" s="119">
        <v>1.1440181212288301</v>
      </c>
      <c r="CM32" s="119">
        <v>1.1188454282102649</v>
      </c>
      <c r="CN32" s="119">
        <v>1.1275251428573951</v>
      </c>
      <c r="CO32" s="119">
        <v>1.1456447482055201</v>
      </c>
      <c r="CP32" s="119">
        <v>1.1322267348160651</v>
      </c>
      <c r="CQ32" s="119">
        <v>1.1109007963507149</v>
      </c>
    </row>
    <row r="33" spans="1:95" x14ac:dyDescent="0.3">
      <c r="A33" s="254"/>
      <c r="B33" s="59" t="s">
        <v>76</v>
      </c>
      <c r="C33" s="119">
        <v>1.0013089740571399</v>
      </c>
      <c r="D33" s="119">
        <v>0.98802995510125602</v>
      </c>
      <c r="E33" s="119">
        <v>1.02813334834791</v>
      </c>
      <c r="F33" s="119">
        <v>0.96957575232121096</v>
      </c>
      <c r="G33" s="119">
        <v>1.0138985190472201</v>
      </c>
      <c r="H33" s="119">
        <v>0.99243032439755097</v>
      </c>
      <c r="I33" s="119">
        <v>1.0043205002548801</v>
      </c>
      <c r="J33" s="119">
        <v>0.96873771251313701</v>
      </c>
      <c r="K33" s="119">
        <v>1.03575619268481</v>
      </c>
      <c r="L33" s="119">
        <v>1.0440008590448999</v>
      </c>
      <c r="M33" s="119">
        <v>0.99076948501376005</v>
      </c>
      <c r="N33" s="119">
        <v>1.0249315752950801</v>
      </c>
      <c r="O33" s="119">
        <v>1.0005016698792599</v>
      </c>
      <c r="P33" s="119">
        <v>1.0146737259882499</v>
      </c>
      <c r="Q33" s="119">
        <v>1.01198215548079</v>
      </c>
      <c r="R33" s="119">
        <v>1.0021254371836099</v>
      </c>
      <c r="S33" s="119">
        <v>1.0081616547824901</v>
      </c>
      <c r="T33" s="119">
        <v>0.93992234977037803</v>
      </c>
      <c r="U33" s="119">
        <v>0.97396581603770604</v>
      </c>
      <c r="V33" s="119">
        <v>0.98160088366165199</v>
      </c>
      <c r="W33" s="119">
        <v>1.0037680057398899</v>
      </c>
      <c r="X33" s="119">
        <v>1.00831315778966</v>
      </c>
      <c r="Y33" s="119">
        <v>1.0561553081553401</v>
      </c>
      <c r="Z33" s="119">
        <v>1.04099333156628</v>
      </c>
      <c r="AA33" s="119">
        <v>0.99520593407331004</v>
      </c>
      <c r="AB33" s="119">
        <v>0.967910903636098</v>
      </c>
      <c r="AC33" s="119">
        <v>0.97055099425500801</v>
      </c>
      <c r="AD33" s="119">
        <v>1.03518133242786</v>
      </c>
      <c r="AE33" s="119">
        <v>0.972639433010409</v>
      </c>
      <c r="AF33" s="119">
        <v>0.95974493797219196</v>
      </c>
      <c r="AG33" s="119">
        <v>0.96835857697393402</v>
      </c>
      <c r="AH33" s="119">
        <v>0.96990940681210303</v>
      </c>
      <c r="AI33" s="119">
        <v>0.98813679444658897</v>
      </c>
      <c r="AJ33" s="119">
        <v>0.99384620711971605</v>
      </c>
      <c r="AK33" s="119">
        <v>0.96050361560821196</v>
      </c>
      <c r="AL33" s="119">
        <v>1.0175382948790399</v>
      </c>
      <c r="AM33" s="119">
        <v>0.99498913955402302</v>
      </c>
      <c r="AN33" s="119">
        <v>0.95282864260442302</v>
      </c>
      <c r="AO33" s="119">
        <v>0.95459845687771006</v>
      </c>
      <c r="AP33" s="119">
        <v>1.00360667707698</v>
      </c>
      <c r="AQ33" s="119">
        <v>0.97786225788470904</v>
      </c>
      <c r="AR33" s="119">
        <v>0.941884966172712</v>
      </c>
      <c r="AS33" s="119">
        <v>1.01964443453744</v>
      </c>
      <c r="AT33" s="119">
        <v>0.98255124760727097</v>
      </c>
      <c r="AU33" s="119">
        <v>0.97014081488618498</v>
      </c>
      <c r="AV33" s="119">
        <v>0.93090066718765296</v>
      </c>
      <c r="AW33" s="119">
        <v>0.94311185865456304</v>
      </c>
      <c r="AX33" s="119">
        <v>0.89930763087656895</v>
      </c>
      <c r="AY33" s="119">
        <v>0.96288299844551795</v>
      </c>
      <c r="AZ33" s="119">
        <v>0.94394550389672005</v>
      </c>
      <c r="BA33" s="119">
        <v>0.95576644152166901</v>
      </c>
      <c r="BB33" s="119">
        <v>0.93371491989367905</v>
      </c>
      <c r="BC33" s="119">
        <v>0.93224601864670198</v>
      </c>
      <c r="BD33" s="119">
        <v>0.91980026035945295</v>
      </c>
      <c r="BE33" s="119">
        <v>0.933428945106339</v>
      </c>
      <c r="BF33" s="119">
        <v>0.91667958129381999</v>
      </c>
      <c r="BG33" s="119">
        <v>0.91735305015461199</v>
      </c>
      <c r="BH33" s="119">
        <v>0.905397373575477</v>
      </c>
      <c r="BI33" s="119">
        <v>0.91242839053427804</v>
      </c>
      <c r="BJ33" s="119">
        <v>0.91687989544830695</v>
      </c>
      <c r="BK33" s="119">
        <v>0.93722958145814494</v>
      </c>
      <c r="BL33" s="119">
        <v>0.95420779932476896</v>
      </c>
      <c r="BM33" s="119">
        <v>0.92229345362455994</v>
      </c>
      <c r="BN33" s="119">
        <v>0.95152212242938305</v>
      </c>
      <c r="BO33" s="119">
        <v>0.91760128354958903</v>
      </c>
      <c r="BP33" s="119">
        <v>0.89835531242873201</v>
      </c>
      <c r="BQ33" s="119">
        <v>0.94777887819467299</v>
      </c>
      <c r="BR33" s="119">
        <v>0.91962760034453495</v>
      </c>
      <c r="BS33" s="119">
        <v>0.92605171698764099</v>
      </c>
      <c r="BT33" s="119">
        <v>0.92843324369552105</v>
      </c>
      <c r="BU33" s="119">
        <v>0.93445848487233996</v>
      </c>
      <c r="BV33" s="119">
        <v>0.90487305142378804</v>
      </c>
      <c r="BW33" s="119">
        <v>0.91836170470607104</v>
      </c>
      <c r="BX33" s="119">
        <v>0.95233560083111102</v>
      </c>
      <c r="BY33" s="119">
        <v>0.89809246796387698</v>
      </c>
      <c r="BZ33" s="119">
        <v>0.87884222014838198</v>
      </c>
      <c r="CA33" s="119">
        <v>0.88963141954054703</v>
      </c>
      <c r="CB33" s="119">
        <v>0.91296672304295701</v>
      </c>
      <c r="CC33" s="119">
        <v>0.89398241889187702</v>
      </c>
      <c r="CD33" s="119">
        <v>0.85562210461736499</v>
      </c>
      <c r="CE33" s="119">
        <v>0.89147640495342395</v>
      </c>
      <c r="CF33" s="119">
        <v>0.89340182528431</v>
      </c>
      <c r="CG33" s="119">
        <v>0.89435584626360798</v>
      </c>
      <c r="CH33" s="119">
        <v>0.87392601379703405</v>
      </c>
      <c r="CI33" s="119">
        <v>0.88664044862607105</v>
      </c>
      <c r="CJ33" s="119">
        <v>0.88801088820358298</v>
      </c>
      <c r="CK33" s="119">
        <v>0.87968482390637304</v>
      </c>
      <c r="CL33" s="119">
        <v>0.86447013745041201</v>
      </c>
      <c r="CM33" s="119">
        <v>0.86976068730455203</v>
      </c>
      <c r="CN33" s="119">
        <v>0.86451773391856301</v>
      </c>
      <c r="CO33" s="119">
        <v>0.85434085432241202</v>
      </c>
      <c r="CP33" s="119">
        <v>0.86253375594093895</v>
      </c>
      <c r="CQ33" s="119">
        <v>0.91201587640114301</v>
      </c>
    </row>
    <row r="34" spans="1:95" x14ac:dyDescent="0.3">
      <c r="A34" s="254"/>
      <c r="B34" s="59" t="s">
        <v>77</v>
      </c>
      <c r="C34" s="119">
        <v>1</v>
      </c>
      <c r="D34" s="119">
        <v>1</v>
      </c>
      <c r="E34" s="119">
        <v>1</v>
      </c>
      <c r="F34" s="119">
        <v>1</v>
      </c>
      <c r="G34" s="119">
        <v>1</v>
      </c>
      <c r="H34" s="119">
        <v>1</v>
      </c>
      <c r="I34" s="119">
        <v>1</v>
      </c>
      <c r="J34" s="119">
        <v>1</v>
      </c>
      <c r="K34" s="119">
        <v>1</v>
      </c>
      <c r="L34" s="119">
        <v>1</v>
      </c>
      <c r="M34" s="119">
        <v>1</v>
      </c>
      <c r="N34" s="119">
        <v>1</v>
      </c>
      <c r="O34" s="119">
        <v>1</v>
      </c>
      <c r="P34" s="119">
        <v>1</v>
      </c>
      <c r="Q34" s="119">
        <v>1</v>
      </c>
      <c r="R34" s="119">
        <v>1</v>
      </c>
      <c r="S34" s="119">
        <v>1</v>
      </c>
      <c r="T34" s="119">
        <v>1</v>
      </c>
      <c r="U34" s="119">
        <v>1</v>
      </c>
      <c r="V34" s="119">
        <v>1</v>
      </c>
      <c r="W34" s="119">
        <v>1</v>
      </c>
      <c r="X34" s="119">
        <v>1</v>
      </c>
      <c r="Y34" s="119">
        <v>1</v>
      </c>
      <c r="Z34" s="119">
        <v>1</v>
      </c>
      <c r="AA34" s="119">
        <v>1</v>
      </c>
      <c r="AB34" s="119">
        <v>1</v>
      </c>
      <c r="AC34" s="119">
        <v>1</v>
      </c>
      <c r="AD34" s="119">
        <v>1</v>
      </c>
      <c r="AE34" s="119">
        <v>1</v>
      </c>
      <c r="AF34" s="119">
        <v>1</v>
      </c>
      <c r="AG34" s="119">
        <v>1</v>
      </c>
      <c r="AH34" s="119">
        <v>1</v>
      </c>
      <c r="AI34" s="119">
        <v>1</v>
      </c>
      <c r="AJ34" s="119">
        <v>1</v>
      </c>
      <c r="AK34" s="119">
        <v>1</v>
      </c>
      <c r="AL34" s="119">
        <v>1</v>
      </c>
      <c r="AM34" s="119">
        <v>1</v>
      </c>
      <c r="AN34" s="119">
        <v>1</v>
      </c>
      <c r="AO34" s="119">
        <v>1</v>
      </c>
      <c r="AP34" s="119">
        <v>1</v>
      </c>
      <c r="AQ34" s="119">
        <v>1</v>
      </c>
      <c r="AR34" s="119">
        <v>1</v>
      </c>
      <c r="AS34" s="119">
        <v>1</v>
      </c>
      <c r="AT34" s="119">
        <v>1</v>
      </c>
      <c r="AU34" s="119">
        <v>1</v>
      </c>
      <c r="AV34" s="119">
        <v>1</v>
      </c>
      <c r="AW34" s="119">
        <v>1</v>
      </c>
      <c r="AX34" s="119">
        <v>1</v>
      </c>
      <c r="AY34" s="119">
        <v>1</v>
      </c>
      <c r="AZ34" s="119">
        <v>1</v>
      </c>
      <c r="BA34" s="119">
        <v>1</v>
      </c>
      <c r="BB34" s="119">
        <v>1</v>
      </c>
      <c r="BC34" s="119">
        <v>1</v>
      </c>
      <c r="BD34" s="119">
        <v>1</v>
      </c>
      <c r="BE34" s="119">
        <v>1</v>
      </c>
      <c r="BF34" s="119">
        <v>1</v>
      </c>
      <c r="BG34" s="119">
        <v>1</v>
      </c>
      <c r="BH34" s="119">
        <v>1</v>
      </c>
      <c r="BI34" s="119">
        <v>1</v>
      </c>
      <c r="BJ34" s="119">
        <v>1</v>
      </c>
      <c r="BK34" s="119">
        <v>1</v>
      </c>
      <c r="BL34" s="119">
        <v>1</v>
      </c>
      <c r="BM34" s="119">
        <v>1</v>
      </c>
      <c r="BN34" s="119">
        <v>1</v>
      </c>
      <c r="BO34" s="119">
        <v>1</v>
      </c>
      <c r="BP34" s="119">
        <v>1</v>
      </c>
      <c r="BQ34" s="119">
        <v>1</v>
      </c>
      <c r="BR34" s="119">
        <v>1</v>
      </c>
      <c r="BS34" s="119">
        <v>1</v>
      </c>
      <c r="BT34" s="119">
        <v>1</v>
      </c>
      <c r="BU34" s="119">
        <v>1</v>
      </c>
      <c r="BV34" s="119">
        <v>1</v>
      </c>
      <c r="BW34" s="119">
        <v>1</v>
      </c>
      <c r="BX34" s="119">
        <v>1</v>
      </c>
      <c r="BY34" s="119">
        <v>1</v>
      </c>
      <c r="BZ34" s="119">
        <v>1</v>
      </c>
      <c r="CA34" s="119">
        <v>1</v>
      </c>
      <c r="CB34" s="119">
        <v>1</v>
      </c>
      <c r="CC34" s="119">
        <v>1</v>
      </c>
      <c r="CD34" s="119">
        <v>1</v>
      </c>
      <c r="CE34" s="119">
        <v>1</v>
      </c>
      <c r="CF34" s="119">
        <v>1</v>
      </c>
      <c r="CG34" s="119">
        <v>1</v>
      </c>
      <c r="CH34" s="119">
        <v>1</v>
      </c>
      <c r="CI34" s="119">
        <v>1</v>
      </c>
      <c r="CJ34" s="119">
        <v>1</v>
      </c>
      <c r="CK34" s="119">
        <v>1</v>
      </c>
      <c r="CL34" s="119">
        <v>1</v>
      </c>
      <c r="CM34" s="119">
        <v>1</v>
      </c>
      <c r="CN34" s="119">
        <v>1</v>
      </c>
      <c r="CO34" s="119">
        <v>1</v>
      </c>
      <c r="CP34" s="119">
        <v>1</v>
      </c>
      <c r="CQ34" s="119">
        <v>1</v>
      </c>
    </row>
    <row r="35" spans="1:95" x14ac:dyDescent="0.3">
      <c r="A35" s="254"/>
      <c r="B35" s="59" t="s">
        <v>78</v>
      </c>
      <c r="C35" s="119">
        <v>1.01197542241104</v>
      </c>
      <c r="D35" s="119">
        <v>0.99023100922833895</v>
      </c>
      <c r="E35" s="119">
        <v>1.0236379868069401</v>
      </c>
      <c r="F35" s="119">
        <v>0.96447069039912203</v>
      </c>
      <c r="G35" s="119">
        <v>1.03913863450354</v>
      </c>
      <c r="H35" s="119">
        <v>0.98968518200494704</v>
      </c>
      <c r="I35" s="119">
        <v>1.00564337858757</v>
      </c>
      <c r="J35" s="119">
        <v>0.93099289176987499</v>
      </c>
      <c r="K35" s="119">
        <v>1.04977726045389</v>
      </c>
      <c r="L35" s="119">
        <v>1.0471341501329701</v>
      </c>
      <c r="M35" s="119">
        <v>0.98206069702195598</v>
      </c>
      <c r="N35" s="119">
        <v>1.05171628744764</v>
      </c>
      <c r="O35" s="119">
        <v>1.0287223535459999</v>
      </c>
      <c r="P35" s="119">
        <v>1.0424206171667501</v>
      </c>
      <c r="Q35" s="119">
        <v>1.0212973471283799</v>
      </c>
      <c r="R35" s="119">
        <v>1.0079607981735701</v>
      </c>
      <c r="S35" s="119">
        <v>1.02490311857467</v>
      </c>
      <c r="T35" s="119">
        <v>0.93416132099646099</v>
      </c>
      <c r="U35" s="119">
        <v>0.95639941253540595</v>
      </c>
      <c r="V35" s="119">
        <v>0.98171640785992587</v>
      </c>
      <c r="W35" s="119">
        <v>1.0137711758194301</v>
      </c>
      <c r="X35" s="119">
        <v>1.04264933536625</v>
      </c>
      <c r="Y35" s="119">
        <v>1.0954304956224901</v>
      </c>
      <c r="Z35" s="119">
        <v>1.0464825670390501</v>
      </c>
      <c r="AA35" s="119">
        <v>0.98392858766201496</v>
      </c>
      <c r="AB35" s="119">
        <v>0.94724788388887604</v>
      </c>
      <c r="AC35" s="119">
        <v>0.99291004335675703</v>
      </c>
      <c r="AD35" s="119">
        <v>1.04675268966928</v>
      </c>
      <c r="AE35" s="119">
        <v>0.98543528554168092</v>
      </c>
      <c r="AF35" s="119">
        <v>0.936281601402977</v>
      </c>
      <c r="AG35" s="119">
        <v>0.96054913270622599</v>
      </c>
      <c r="AH35" s="119">
        <v>0.96491383296421185</v>
      </c>
      <c r="AI35" s="119">
        <v>0.97797544394718805</v>
      </c>
      <c r="AJ35" s="119">
        <v>0.9879794196311541</v>
      </c>
      <c r="AK35" s="119">
        <v>0.95727780612424995</v>
      </c>
      <c r="AL35" s="119">
        <v>1.04316132546069</v>
      </c>
      <c r="AM35" s="119">
        <v>0.97132592397819306</v>
      </c>
      <c r="AN35" s="119">
        <v>0.94243949760372003</v>
      </c>
      <c r="AO35" s="119">
        <v>0.95158612714568003</v>
      </c>
      <c r="AP35" s="119">
        <v>1.00282923832848</v>
      </c>
      <c r="AQ35" s="119">
        <v>0.98675145368011896</v>
      </c>
      <c r="AR35" s="119">
        <v>0.89916229290886496</v>
      </c>
      <c r="AS35" s="119">
        <v>0.98166624896293198</v>
      </c>
      <c r="AT35" s="119">
        <v>0.98236498208499912</v>
      </c>
      <c r="AU35" s="119">
        <v>0.94907955395536303</v>
      </c>
      <c r="AV35" s="119">
        <v>0.86346414996112897</v>
      </c>
      <c r="AW35" s="119">
        <v>0.92067652910828202</v>
      </c>
      <c r="AX35" s="119">
        <v>0.89054324857048595</v>
      </c>
      <c r="AY35" s="119">
        <v>0.94500641332745705</v>
      </c>
      <c r="AZ35" s="119">
        <v>0.92693737139659305</v>
      </c>
      <c r="BA35" s="119">
        <v>0.93960229343818302</v>
      </c>
      <c r="BB35" s="119">
        <v>0.89782106722766597</v>
      </c>
      <c r="BC35" s="119">
        <v>0.90407008087320795</v>
      </c>
      <c r="BD35" s="119">
        <v>0.91805423579999701</v>
      </c>
      <c r="BE35" s="119">
        <v>0.89346851717323295</v>
      </c>
      <c r="BF35" s="119">
        <v>0.86412202685399597</v>
      </c>
      <c r="BG35" s="119">
        <v>0.89364375691307696</v>
      </c>
      <c r="BH35" s="119">
        <v>0.87267358200876999</v>
      </c>
      <c r="BI35" s="119">
        <v>0.85574045871815996</v>
      </c>
      <c r="BJ35" s="119">
        <v>0.90260549839826398</v>
      </c>
      <c r="BK35" s="119">
        <v>0.84568215210409503</v>
      </c>
      <c r="BL35" s="119">
        <v>0.88445553619137396</v>
      </c>
      <c r="BM35" s="119">
        <v>0.87952855047510803</v>
      </c>
      <c r="BN35" s="119">
        <v>0.87129606316130004</v>
      </c>
      <c r="BO35" s="119">
        <v>0.82648611111460502</v>
      </c>
      <c r="BP35" s="119">
        <v>0.82595823642033706</v>
      </c>
      <c r="BQ35" s="119">
        <v>0.899631880213004</v>
      </c>
      <c r="BR35" s="119">
        <v>0.83463906612984096</v>
      </c>
      <c r="BS35" s="119">
        <v>0.86567912742201103</v>
      </c>
      <c r="BT35" s="119">
        <v>0.89414497432758899</v>
      </c>
      <c r="BU35" s="119">
        <v>0.92820971293864696</v>
      </c>
      <c r="BV35" s="119">
        <v>0.851904332132844</v>
      </c>
      <c r="BW35" s="119">
        <v>0.86217376578148597</v>
      </c>
      <c r="BX35" s="119">
        <v>0.87068609042554801</v>
      </c>
      <c r="BY35" s="119">
        <v>0.81955456645585001</v>
      </c>
      <c r="BZ35" s="119">
        <v>0.81343651770946201</v>
      </c>
      <c r="CA35" s="119">
        <v>0.81028479170499201</v>
      </c>
      <c r="CB35" s="119">
        <v>0.80197148192554202</v>
      </c>
      <c r="CC35" s="119">
        <v>0.82229909921412603</v>
      </c>
      <c r="CD35" s="119">
        <v>0.77339957696905204</v>
      </c>
      <c r="CE35" s="119">
        <v>0.81887700506095396</v>
      </c>
      <c r="CF35" s="119">
        <v>0.81918870191895399</v>
      </c>
      <c r="CG35" s="119">
        <v>0.82525234202544595</v>
      </c>
      <c r="CH35" s="119">
        <v>0.77145082795706998</v>
      </c>
      <c r="CI35" s="119">
        <v>0.79185448272937498</v>
      </c>
      <c r="CJ35" s="119">
        <v>0.82485269918651904</v>
      </c>
      <c r="CK35" s="119">
        <v>0.81165485500131795</v>
      </c>
      <c r="CL35" s="119">
        <v>0.79036962405983402</v>
      </c>
      <c r="CM35" s="119">
        <v>0.77560522641170304</v>
      </c>
      <c r="CN35" s="119">
        <v>0.75909537921658898</v>
      </c>
      <c r="CO35" s="119">
        <v>0.75610904673872403</v>
      </c>
      <c r="CP35" s="119">
        <v>0.77236333789724698</v>
      </c>
      <c r="CQ35" s="119">
        <v>0.84968781343314503</v>
      </c>
    </row>
    <row r="36" spans="1:95" x14ac:dyDescent="0.3">
      <c r="A36" s="254"/>
      <c r="B36" s="59" t="s">
        <v>96</v>
      </c>
      <c r="C36" s="119">
        <v>1.0213393136593552</v>
      </c>
      <c r="D36" s="119">
        <v>0.98900121487311599</v>
      </c>
      <c r="E36" s="119">
        <v>1.0003566684470044</v>
      </c>
      <c r="F36" s="119">
        <v>0.97839444054032887</v>
      </c>
      <c r="G36" s="119">
        <v>1.0057872502189249</v>
      </c>
      <c r="H36" s="119">
        <v>0.99350761758231543</v>
      </c>
      <c r="I36" s="119">
        <v>0.99789922709231504</v>
      </c>
      <c r="J36" s="119">
        <v>1.0072824513778471</v>
      </c>
      <c r="K36" s="119">
        <v>1.0077603899722298</v>
      </c>
      <c r="L36" s="119">
        <v>1.003096129480975</v>
      </c>
      <c r="M36" s="119">
        <v>0.99413845306586202</v>
      </c>
      <c r="N36" s="119">
        <v>1.0184202416426249</v>
      </c>
      <c r="O36" s="119">
        <v>1.0107287238373399</v>
      </c>
      <c r="P36" s="119">
        <v>1.0040458210748819</v>
      </c>
      <c r="Q36" s="119">
        <v>0.98840993899597596</v>
      </c>
      <c r="R36" s="119">
        <v>1.01399785568033</v>
      </c>
      <c r="S36" s="119">
        <v>1.0152941794025001</v>
      </c>
      <c r="T36" s="119">
        <v>1.0218270359049901</v>
      </c>
      <c r="U36" s="119">
        <v>1.0057899318767705</v>
      </c>
      <c r="V36" s="119">
        <v>1.0014530173474185</v>
      </c>
      <c r="W36" s="119">
        <v>1.0072835798505415</v>
      </c>
      <c r="X36" s="119">
        <v>1.0294851851331499</v>
      </c>
      <c r="Y36" s="119">
        <v>1.0008265844226054</v>
      </c>
      <c r="Z36" s="119">
        <v>1.05091801189569</v>
      </c>
      <c r="AA36" s="119">
        <v>1.0130121625406685</v>
      </c>
      <c r="AB36" s="119">
        <v>1.0042908982188929</v>
      </c>
      <c r="AC36" s="119">
        <v>1.0133001763576051</v>
      </c>
      <c r="AD36" s="119">
        <v>1.0463204530129</v>
      </c>
      <c r="AE36" s="119">
        <v>1.034694847992065</v>
      </c>
      <c r="AF36" s="119">
        <v>1.0243993623871899</v>
      </c>
      <c r="AG36" s="119">
        <v>1.01990324268424</v>
      </c>
      <c r="AH36" s="119">
        <v>1.0130256465620544</v>
      </c>
      <c r="AI36" s="119">
        <v>1.0379131750454249</v>
      </c>
      <c r="AJ36" s="119">
        <v>1.04248030437273</v>
      </c>
      <c r="AK36" s="119">
        <v>1.0138475122372799</v>
      </c>
      <c r="AL36" s="119">
        <v>1.055858705336715</v>
      </c>
      <c r="AM36" s="119">
        <v>1.04635178511433</v>
      </c>
      <c r="AN36" s="119">
        <v>1.05625375736188</v>
      </c>
      <c r="AO36" s="119">
        <v>1.0304563381739</v>
      </c>
      <c r="AP36" s="119">
        <v>1.0320639201452599</v>
      </c>
      <c r="AQ36" s="119">
        <v>1.05260552944677</v>
      </c>
      <c r="AR36" s="119">
        <v>1.03321232931355</v>
      </c>
      <c r="AS36" s="119">
        <v>1.0533478312512849</v>
      </c>
      <c r="AT36" s="119">
        <v>1.064809599880475</v>
      </c>
      <c r="AU36" s="119">
        <v>1.0484158267709249</v>
      </c>
      <c r="AV36" s="119">
        <v>1.0428029562091135</v>
      </c>
      <c r="AW36" s="119">
        <v>1.040249788428605</v>
      </c>
      <c r="AX36" s="119">
        <v>1.0427783981024299</v>
      </c>
      <c r="AY36" s="119">
        <v>1.0708465652016801</v>
      </c>
      <c r="AZ36" s="119">
        <v>1.054342461203305</v>
      </c>
      <c r="BA36" s="119">
        <v>1.0618844360003901</v>
      </c>
      <c r="BB36" s="119">
        <v>1.0370368773329794</v>
      </c>
      <c r="BC36" s="119">
        <v>1.0666435840507149</v>
      </c>
      <c r="BD36" s="119">
        <v>1.0861564306391751</v>
      </c>
      <c r="BE36" s="119">
        <v>1.061761219449705</v>
      </c>
      <c r="BF36" s="119">
        <v>1.0622069112970349</v>
      </c>
      <c r="BG36" s="119">
        <v>1.067043520156145</v>
      </c>
      <c r="BH36" s="119">
        <v>1.0332676171358934</v>
      </c>
      <c r="BI36" s="119">
        <v>1.0772793074706501</v>
      </c>
      <c r="BJ36" s="119">
        <v>1.062853131000945</v>
      </c>
      <c r="BK36" s="119">
        <v>1.0466347152861002</v>
      </c>
      <c r="BL36" s="119">
        <v>1.0683222040565852</v>
      </c>
      <c r="BM36" s="119">
        <v>1.0484824997462154</v>
      </c>
      <c r="BN36" s="119">
        <v>1.065664529245935</v>
      </c>
      <c r="BO36" s="119">
        <v>1.0718317206366299</v>
      </c>
      <c r="BP36" s="119">
        <v>1.06337569367673</v>
      </c>
      <c r="BQ36" s="119">
        <v>1.09824405954258</v>
      </c>
      <c r="BR36" s="119">
        <v>1.0779396253577751</v>
      </c>
      <c r="BS36" s="119">
        <v>1.0676742797976</v>
      </c>
      <c r="BT36" s="119">
        <v>1.0671768210860351</v>
      </c>
      <c r="BU36" s="119">
        <v>1.07813734849795</v>
      </c>
      <c r="BV36" s="119">
        <v>1.0719679151181101</v>
      </c>
      <c r="BW36" s="119">
        <v>1.0725324033677199</v>
      </c>
      <c r="BX36" s="119">
        <v>1.072376926329065</v>
      </c>
      <c r="BY36" s="119">
        <v>1.0739229973424251</v>
      </c>
      <c r="BZ36" s="119">
        <v>1.0680948717888001</v>
      </c>
      <c r="CA36" s="119">
        <v>1.0915566336610401</v>
      </c>
      <c r="CB36" s="119">
        <v>1.0716215027159599</v>
      </c>
      <c r="CC36" s="119">
        <v>1.080031127574385</v>
      </c>
      <c r="CD36" s="119">
        <v>1.0558310700888049</v>
      </c>
      <c r="CE36" s="119">
        <v>1.077605514369165</v>
      </c>
      <c r="CF36" s="119">
        <v>1.0823804060258349</v>
      </c>
      <c r="CG36" s="119">
        <v>1.0851697775261651</v>
      </c>
      <c r="CH36" s="119">
        <v>1.0917859846129701</v>
      </c>
      <c r="CI36" s="119">
        <v>1.107581606330585</v>
      </c>
      <c r="CJ36" s="119">
        <v>1.0669334334878435</v>
      </c>
      <c r="CK36" s="119">
        <v>1.0930669320459852</v>
      </c>
      <c r="CL36" s="119">
        <v>1.1163113143295802</v>
      </c>
      <c r="CM36" s="119">
        <v>1.0349681514424645</v>
      </c>
      <c r="CN36" s="119">
        <v>1.078372438629585</v>
      </c>
      <c r="CO36" s="119">
        <v>1.078867578706155</v>
      </c>
      <c r="CP36" s="119">
        <v>1.09966231047592</v>
      </c>
      <c r="CQ36" s="119">
        <v>1.0972453338911601</v>
      </c>
    </row>
    <row r="37" spans="1:95" x14ac:dyDescent="0.3">
      <c r="A37" s="254"/>
      <c r="B37" s="59" t="s">
        <v>80</v>
      </c>
      <c r="C37" s="119">
        <v>1</v>
      </c>
      <c r="D37" s="119">
        <v>1</v>
      </c>
      <c r="E37" s="119">
        <v>1</v>
      </c>
      <c r="F37" s="119">
        <v>1</v>
      </c>
      <c r="G37" s="119">
        <v>1</v>
      </c>
      <c r="H37" s="119">
        <v>1</v>
      </c>
      <c r="I37" s="119">
        <v>1</v>
      </c>
      <c r="J37" s="119">
        <v>1</v>
      </c>
      <c r="K37" s="119">
        <v>1</v>
      </c>
      <c r="L37" s="119">
        <v>1</v>
      </c>
      <c r="M37" s="119">
        <v>1</v>
      </c>
      <c r="N37" s="119">
        <v>1</v>
      </c>
      <c r="O37" s="119">
        <v>1</v>
      </c>
      <c r="P37" s="119">
        <v>1</v>
      </c>
      <c r="Q37" s="119">
        <v>1</v>
      </c>
      <c r="R37" s="119">
        <v>1</v>
      </c>
      <c r="S37" s="119">
        <v>1</v>
      </c>
      <c r="T37" s="119">
        <v>1</v>
      </c>
      <c r="U37" s="119">
        <v>1</v>
      </c>
      <c r="V37" s="119">
        <v>1</v>
      </c>
      <c r="W37" s="119">
        <v>1</v>
      </c>
      <c r="X37" s="119">
        <v>1</v>
      </c>
      <c r="Y37" s="119">
        <v>1</v>
      </c>
      <c r="Z37" s="119">
        <v>1</v>
      </c>
      <c r="AA37" s="119">
        <v>1</v>
      </c>
      <c r="AB37" s="119">
        <v>1</v>
      </c>
      <c r="AC37" s="119">
        <v>1</v>
      </c>
      <c r="AD37" s="119">
        <v>1</v>
      </c>
      <c r="AE37" s="119">
        <v>1</v>
      </c>
      <c r="AF37" s="119">
        <v>1</v>
      </c>
      <c r="AG37" s="119">
        <v>1</v>
      </c>
      <c r="AH37" s="119">
        <v>1</v>
      </c>
      <c r="AI37" s="119">
        <v>1</v>
      </c>
      <c r="AJ37" s="119">
        <v>1</v>
      </c>
      <c r="AK37" s="119">
        <v>1</v>
      </c>
      <c r="AL37" s="119">
        <v>1</v>
      </c>
      <c r="AM37" s="119">
        <v>1</v>
      </c>
      <c r="AN37" s="119">
        <v>1</v>
      </c>
      <c r="AO37" s="119">
        <v>1</v>
      </c>
      <c r="AP37" s="119">
        <v>1</v>
      </c>
      <c r="AQ37" s="119">
        <v>1</v>
      </c>
      <c r="AR37" s="119">
        <v>1</v>
      </c>
      <c r="AS37" s="119">
        <v>1</v>
      </c>
      <c r="AT37" s="119">
        <v>1</v>
      </c>
      <c r="AU37" s="119">
        <v>1</v>
      </c>
      <c r="AV37" s="119">
        <v>1</v>
      </c>
      <c r="AW37" s="119">
        <v>1</v>
      </c>
      <c r="AX37" s="119">
        <v>1</v>
      </c>
      <c r="AY37" s="119">
        <v>1</v>
      </c>
      <c r="AZ37" s="119">
        <v>1</v>
      </c>
      <c r="BA37" s="119">
        <v>1</v>
      </c>
      <c r="BB37" s="119">
        <v>1</v>
      </c>
      <c r="BC37" s="119">
        <v>1</v>
      </c>
      <c r="BD37" s="119">
        <v>1</v>
      </c>
      <c r="BE37" s="119">
        <v>1</v>
      </c>
      <c r="BF37" s="119">
        <v>1</v>
      </c>
      <c r="BG37" s="119">
        <v>1</v>
      </c>
      <c r="BH37" s="119">
        <v>1</v>
      </c>
      <c r="BI37" s="119">
        <v>1</v>
      </c>
      <c r="BJ37" s="119">
        <v>1</v>
      </c>
      <c r="BK37" s="119">
        <v>1</v>
      </c>
      <c r="BL37" s="119">
        <v>1</v>
      </c>
      <c r="BM37" s="119">
        <v>1</v>
      </c>
      <c r="BN37" s="119">
        <v>1</v>
      </c>
      <c r="BO37" s="119">
        <v>1</v>
      </c>
      <c r="BP37" s="119">
        <v>1</v>
      </c>
      <c r="BQ37" s="119">
        <v>1</v>
      </c>
      <c r="BR37" s="119">
        <v>1</v>
      </c>
      <c r="BS37" s="119">
        <v>1</v>
      </c>
      <c r="BT37" s="119">
        <v>1</v>
      </c>
      <c r="BU37" s="119">
        <v>1</v>
      </c>
      <c r="BV37" s="119">
        <v>1</v>
      </c>
      <c r="BW37" s="119">
        <v>1</v>
      </c>
      <c r="BX37" s="119">
        <v>1</v>
      </c>
      <c r="BY37" s="119">
        <v>1</v>
      </c>
      <c r="BZ37" s="119">
        <v>1</v>
      </c>
      <c r="CA37" s="119">
        <v>1</v>
      </c>
      <c r="CB37" s="119">
        <v>1</v>
      </c>
      <c r="CC37" s="119">
        <v>1</v>
      </c>
      <c r="CD37" s="119">
        <v>1</v>
      </c>
      <c r="CE37" s="119">
        <v>1</v>
      </c>
      <c r="CF37" s="119">
        <v>1</v>
      </c>
      <c r="CG37" s="119">
        <v>1</v>
      </c>
      <c r="CH37" s="119">
        <v>1</v>
      </c>
      <c r="CI37" s="119">
        <v>1</v>
      </c>
      <c r="CJ37" s="119">
        <v>1</v>
      </c>
      <c r="CK37" s="119">
        <v>1</v>
      </c>
      <c r="CL37" s="119">
        <v>1</v>
      </c>
      <c r="CM37" s="119">
        <v>1</v>
      </c>
      <c r="CN37" s="119">
        <v>1</v>
      </c>
      <c r="CO37" s="119">
        <v>1</v>
      </c>
      <c r="CP37" s="119">
        <v>1</v>
      </c>
      <c r="CQ37" s="119">
        <v>1</v>
      </c>
    </row>
    <row r="38" spans="1:95" x14ac:dyDescent="0.3">
      <c r="A38" s="254"/>
      <c r="B38" s="59" t="s">
        <v>81</v>
      </c>
      <c r="C38" s="119">
        <v>1</v>
      </c>
      <c r="D38" s="119">
        <v>1</v>
      </c>
      <c r="E38" s="119">
        <v>1</v>
      </c>
      <c r="F38" s="119">
        <v>1</v>
      </c>
      <c r="G38" s="119">
        <v>1</v>
      </c>
      <c r="H38" s="119">
        <v>1</v>
      </c>
      <c r="I38" s="119">
        <v>1</v>
      </c>
      <c r="J38" s="119">
        <v>1</v>
      </c>
      <c r="K38" s="119">
        <v>1</v>
      </c>
      <c r="L38" s="119">
        <v>1</v>
      </c>
      <c r="M38" s="119">
        <v>1</v>
      </c>
      <c r="N38" s="119">
        <v>1</v>
      </c>
      <c r="O38" s="119">
        <v>1</v>
      </c>
      <c r="P38" s="119">
        <v>1</v>
      </c>
      <c r="Q38" s="119">
        <v>1</v>
      </c>
      <c r="R38" s="119">
        <v>1</v>
      </c>
      <c r="S38" s="119">
        <v>1</v>
      </c>
      <c r="T38" s="119">
        <v>1</v>
      </c>
      <c r="U38" s="119">
        <v>1</v>
      </c>
      <c r="V38" s="119">
        <v>1</v>
      </c>
      <c r="W38" s="119">
        <v>1</v>
      </c>
      <c r="X38" s="119">
        <v>1</v>
      </c>
      <c r="Y38" s="119">
        <v>1</v>
      </c>
      <c r="Z38" s="119">
        <v>1</v>
      </c>
      <c r="AA38" s="119">
        <v>1</v>
      </c>
      <c r="AB38" s="119">
        <v>1</v>
      </c>
      <c r="AC38" s="119">
        <v>1</v>
      </c>
      <c r="AD38" s="119">
        <v>1</v>
      </c>
      <c r="AE38" s="119">
        <v>1</v>
      </c>
      <c r="AF38" s="119">
        <v>1</v>
      </c>
      <c r="AG38" s="119">
        <v>1</v>
      </c>
      <c r="AH38" s="119">
        <v>1</v>
      </c>
      <c r="AI38" s="119">
        <v>1</v>
      </c>
      <c r="AJ38" s="119">
        <v>1</v>
      </c>
      <c r="AK38" s="119">
        <v>1</v>
      </c>
      <c r="AL38" s="119">
        <v>1</v>
      </c>
      <c r="AM38" s="119">
        <v>1</v>
      </c>
      <c r="AN38" s="119">
        <v>1</v>
      </c>
      <c r="AO38" s="119">
        <v>1</v>
      </c>
      <c r="AP38" s="119">
        <v>1</v>
      </c>
      <c r="AQ38" s="119">
        <v>1</v>
      </c>
      <c r="AR38" s="119">
        <v>1</v>
      </c>
      <c r="AS38" s="119">
        <v>1</v>
      </c>
      <c r="AT38" s="119">
        <v>1</v>
      </c>
      <c r="AU38" s="119">
        <v>1</v>
      </c>
      <c r="AV38" s="119">
        <v>1</v>
      </c>
      <c r="AW38" s="119">
        <v>1</v>
      </c>
      <c r="AX38" s="119">
        <v>1</v>
      </c>
      <c r="AY38" s="119">
        <v>1</v>
      </c>
      <c r="AZ38" s="119">
        <v>1</v>
      </c>
      <c r="BA38" s="119">
        <v>1</v>
      </c>
      <c r="BB38" s="119">
        <v>1</v>
      </c>
      <c r="BC38" s="119">
        <v>1</v>
      </c>
      <c r="BD38" s="119">
        <v>1</v>
      </c>
      <c r="BE38" s="119">
        <v>1</v>
      </c>
      <c r="BF38" s="119">
        <v>1</v>
      </c>
      <c r="BG38" s="119">
        <v>1</v>
      </c>
      <c r="BH38" s="119">
        <v>1</v>
      </c>
      <c r="BI38" s="119">
        <v>1</v>
      </c>
      <c r="BJ38" s="119">
        <v>1</v>
      </c>
      <c r="BK38" s="119">
        <v>1</v>
      </c>
      <c r="BL38" s="119">
        <v>1</v>
      </c>
      <c r="BM38" s="119">
        <v>1</v>
      </c>
      <c r="BN38" s="119">
        <v>1</v>
      </c>
      <c r="BO38" s="119">
        <v>1</v>
      </c>
      <c r="BP38" s="119">
        <v>1</v>
      </c>
      <c r="BQ38" s="119">
        <v>1</v>
      </c>
      <c r="BR38" s="119">
        <v>1</v>
      </c>
      <c r="BS38" s="119">
        <v>1</v>
      </c>
      <c r="BT38" s="119">
        <v>1</v>
      </c>
      <c r="BU38" s="119">
        <v>1</v>
      </c>
      <c r="BV38" s="119">
        <v>1</v>
      </c>
      <c r="BW38" s="119">
        <v>1</v>
      </c>
      <c r="BX38" s="119">
        <v>1</v>
      </c>
      <c r="BY38" s="119">
        <v>1</v>
      </c>
      <c r="BZ38" s="119">
        <v>1</v>
      </c>
      <c r="CA38" s="119">
        <v>1</v>
      </c>
      <c r="CB38" s="119">
        <v>1</v>
      </c>
      <c r="CC38" s="119">
        <v>1</v>
      </c>
      <c r="CD38" s="119">
        <v>1</v>
      </c>
      <c r="CE38" s="119">
        <v>1</v>
      </c>
      <c r="CF38" s="119">
        <v>1</v>
      </c>
      <c r="CG38" s="119">
        <v>1</v>
      </c>
      <c r="CH38" s="119">
        <v>1</v>
      </c>
      <c r="CI38" s="119">
        <v>1</v>
      </c>
      <c r="CJ38" s="119">
        <v>1</v>
      </c>
      <c r="CK38" s="119">
        <v>1</v>
      </c>
      <c r="CL38" s="119">
        <v>1</v>
      </c>
      <c r="CM38" s="119">
        <v>1</v>
      </c>
      <c r="CN38" s="119">
        <v>1</v>
      </c>
      <c r="CO38" s="119">
        <v>1</v>
      </c>
      <c r="CP38" s="119">
        <v>1</v>
      </c>
      <c r="CQ38" s="119">
        <v>1</v>
      </c>
    </row>
    <row r="39" spans="1:95" x14ac:dyDescent="0.3">
      <c r="A39" s="254"/>
      <c r="B39" s="59" t="s">
        <v>82</v>
      </c>
      <c r="C39" s="119">
        <v>0.99613623113674599</v>
      </c>
      <c r="D39" s="119">
        <v>1.0093104375843001</v>
      </c>
      <c r="E39" s="119">
        <v>0.98444898589040697</v>
      </c>
      <c r="F39" s="119">
        <v>0.99758328680969799</v>
      </c>
      <c r="G39" s="119">
        <v>0.95001989129446196</v>
      </c>
      <c r="H39" s="119">
        <v>0.9544385578172131</v>
      </c>
      <c r="I39" s="119">
        <v>1.02406073425733</v>
      </c>
      <c r="J39" s="119">
        <v>1.05190093646398</v>
      </c>
      <c r="K39" s="119">
        <v>1.0368904830191199</v>
      </c>
      <c r="L39" s="119">
        <v>1.0092439585320501</v>
      </c>
      <c r="M39" s="119">
        <v>1.0442912118660099</v>
      </c>
      <c r="N39" s="119">
        <v>0.99437878395497203</v>
      </c>
      <c r="O39" s="119">
        <v>0.95644932379200698</v>
      </c>
      <c r="P39" s="119">
        <v>0.99548140376780803</v>
      </c>
      <c r="Q39" s="119">
        <v>1.00890282747861</v>
      </c>
      <c r="R39" s="119">
        <v>1.0276860232714899</v>
      </c>
      <c r="S39" s="119">
        <v>1.05816019737593</v>
      </c>
      <c r="T39" s="119">
        <v>1.08985928097231</v>
      </c>
      <c r="U39" s="119">
        <v>1.02088332636353</v>
      </c>
      <c r="V39" s="119">
        <v>1.0727190885215201</v>
      </c>
      <c r="W39" s="119">
        <v>0.99390243819123814</v>
      </c>
      <c r="X39" s="119">
        <v>1.0000405587857999</v>
      </c>
      <c r="Y39" s="119">
        <v>0.98902159628540298</v>
      </c>
      <c r="Z39" s="119">
        <v>0.97258693392080697</v>
      </c>
      <c r="AA39" s="119">
        <v>1.02116831478464</v>
      </c>
      <c r="AB39" s="119">
        <v>0.961841724394632</v>
      </c>
      <c r="AC39" s="119">
        <v>0.99111092471328499</v>
      </c>
      <c r="AD39" s="119">
        <v>0.96809432667294304</v>
      </c>
      <c r="AE39" s="119">
        <v>0.98250360331048703</v>
      </c>
      <c r="AF39" s="119">
        <v>1.05680095950125</v>
      </c>
      <c r="AG39" s="119">
        <v>1.0543276572632301</v>
      </c>
      <c r="AH39" s="119">
        <v>1.0266454152654001</v>
      </c>
      <c r="AI39" s="119">
        <v>1.0569499811387499</v>
      </c>
      <c r="AJ39" s="119">
        <v>1.04363390461806</v>
      </c>
      <c r="AK39" s="119">
        <v>1.0391699338040501</v>
      </c>
      <c r="AL39" s="119">
        <v>1.01625621504515</v>
      </c>
      <c r="AM39" s="119">
        <v>1.0377946348596601</v>
      </c>
      <c r="AN39" s="119">
        <v>1.10933935594169</v>
      </c>
      <c r="AO39" s="119">
        <v>1.0264516535027799</v>
      </c>
      <c r="AP39" s="119">
        <v>1.02385350528057</v>
      </c>
      <c r="AQ39" s="119">
        <v>1.06369982812651</v>
      </c>
      <c r="AR39" s="119">
        <v>1.0960055558198201</v>
      </c>
      <c r="AS39" s="119">
        <v>1.0657933373858199</v>
      </c>
      <c r="AT39" s="119">
        <v>1.0868202617580001</v>
      </c>
      <c r="AU39" s="119">
        <v>1.0073023474718099</v>
      </c>
      <c r="AV39" s="119">
        <v>1.0941305152696501</v>
      </c>
      <c r="AW39" s="119">
        <v>1.11182870141266</v>
      </c>
      <c r="AX39" s="119">
        <v>1.1271299166425299</v>
      </c>
      <c r="AY39" s="119">
        <v>1.05059316587648</v>
      </c>
      <c r="AZ39" s="119">
        <v>1.07912187211967</v>
      </c>
      <c r="BA39" s="119">
        <v>1.06339768526224</v>
      </c>
      <c r="BB39" s="119">
        <v>1.0820069423009799</v>
      </c>
      <c r="BC39" s="119">
        <v>1.0933563069130501</v>
      </c>
      <c r="BD39" s="119">
        <v>1.14200679410984</v>
      </c>
      <c r="BE39" s="119">
        <v>1.11697656099439</v>
      </c>
      <c r="BF39" s="119">
        <v>1.1212513187583499</v>
      </c>
      <c r="BG39" s="119">
        <v>1.1047826454849301</v>
      </c>
      <c r="BH39" s="119">
        <v>1.16844468970256</v>
      </c>
      <c r="BI39" s="119">
        <v>1.1422585992091101</v>
      </c>
      <c r="BJ39" s="119">
        <v>1.08403337214998</v>
      </c>
      <c r="BK39" s="119">
        <v>1.1515026173129299</v>
      </c>
      <c r="BL39" s="119">
        <v>1.0946155898826899</v>
      </c>
      <c r="BM39" s="119">
        <v>1.08615659843037</v>
      </c>
      <c r="BN39" s="119">
        <v>1.05241246726077</v>
      </c>
      <c r="BO39" s="119">
        <v>1.0593255014902201</v>
      </c>
      <c r="BP39" s="119">
        <v>1.1564780314675001</v>
      </c>
      <c r="BQ39" s="119">
        <v>1.15160807606149</v>
      </c>
      <c r="BR39" s="119">
        <v>1.0355248213327699</v>
      </c>
      <c r="BS39" s="119">
        <v>1.0611613644282401</v>
      </c>
      <c r="BT39" s="119">
        <v>1.12565696144139</v>
      </c>
      <c r="BU39" s="119">
        <v>1.15481518569991</v>
      </c>
      <c r="BV39" s="119">
        <v>1.1754734576080901</v>
      </c>
      <c r="BW39" s="119">
        <v>1.1651989301050101</v>
      </c>
      <c r="BX39" s="119">
        <v>1.0383413325464901</v>
      </c>
      <c r="BY39" s="119">
        <v>1.1859234144505</v>
      </c>
      <c r="BZ39" s="119">
        <v>1.10486247359703</v>
      </c>
      <c r="CA39" s="119">
        <v>1.19616593660907</v>
      </c>
      <c r="CB39" s="119">
        <v>1.12821588630009</v>
      </c>
      <c r="CC39" s="119">
        <v>1.09300408015041</v>
      </c>
      <c r="CD39" s="119">
        <v>1.07260896139621</v>
      </c>
      <c r="CE39" s="119">
        <v>1.07242180280491</v>
      </c>
      <c r="CF39" s="119">
        <v>1.1078350509450501</v>
      </c>
      <c r="CG39" s="119">
        <v>1.1329945716771199</v>
      </c>
      <c r="CH39" s="119">
        <v>1.1135191327915701</v>
      </c>
      <c r="CI39" s="119">
        <v>1.1344820643179701</v>
      </c>
      <c r="CJ39" s="119">
        <v>1.1705301889367501</v>
      </c>
      <c r="CK39" s="119">
        <v>1.1555593951138099</v>
      </c>
      <c r="CL39" s="119">
        <v>1.15764564578387</v>
      </c>
      <c r="CM39" s="119">
        <v>1.2092230620286799</v>
      </c>
      <c r="CN39" s="119">
        <v>1.1812356412695499</v>
      </c>
      <c r="CO39" s="119">
        <v>1.1846408179296199</v>
      </c>
      <c r="CP39" s="119">
        <v>1.19408075269122</v>
      </c>
      <c r="CQ39" s="119">
        <v>1.13887079950285</v>
      </c>
    </row>
    <row r="40" spans="1:95" x14ac:dyDescent="0.3">
      <c r="A40" s="254"/>
      <c r="B40" s="59" t="s">
        <v>83</v>
      </c>
      <c r="C40" s="119">
        <v>1</v>
      </c>
      <c r="D40" s="119">
        <v>1</v>
      </c>
      <c r="E40" s="119">
        <v>1</v>
      </c>
      <c r="F40" s="119">
        <v>1</v>
      </c>
      <c r="G40" s="119">
        <v>1</v>
      </c>
      <c r="H40" s="119">
        <v>1</v>
      </c>
      <c r="I40" s="119">
        <v>1</v>
      </c>
      <c r="J40" s="119">
        <v>1</v>
      </c>
      <c r="K40" s="119">
        <v>1</v>
      </c>
      <c r="L40" s="119">
        <v>1</v>
      </c>
      <c r="M40" s="119">
        <v>1</v>
      </c>
      <c r="N40" s="119">
        <v>1</v>
      </c>
      <c r="O40" s="119">
        <v>1</v>
      </c>
      <c r="P40" s="119">
        <v>1</v>
      </c>
      <c r="Q40" s="119">
        <v>1</v>
      </c>
      <c r="R40" s="119">
        <v>1</v>
      </c>
      <c r="S40" s="119">
        <v>1</v>
      </c>
      <c r="T40" s="119">
        <v>1</v>
      </c>
      <c r="U40" s="119">
        <v>1</v>
      </c>
      <c r="V40" s="119">
        <v>1</v>
      </c>
      <c r="W40" s="119">
        <v>1</v>
      </c>
      <c r="X40" s="119">
        <v>1</v>
      </c>
      <c r="Y40" s="119">
        <v>1</v>
      </c>
      <c r="Z40" s="119">
        <v>1</v>
      </c>
      <c r="AA40" s="119">
        <v>1</v>
      </c>
      <c r="AB40" s="119">
        <v>1</v>
      </c>
      <c r="AC40" s="119">
        <v>1</v>
      </c>
      <c r="AD40" s="119">
        <v>1</v>
      </c>
      <c r="AE40" s="119">
        <v>1</v>
      </c>
      <c r="AF40" s="119">
        <v>1</v>
      </c>
      <c r="AG40" s="119">
        <v>1</v>
      </c>
      <c r="AH40" s="119">
        <v>1</v>
      </c>
      <c r="AI40" s="119">
        <v>1</v>
      </c>
      <c r="AJ40" s="119">
        <v>1</v>
      </c>
      <c r="AK40" s="119">
        <v>1</v>
      </c>
      <c r="AL40" s="119">
        <v>1</v>
      </c>
      <c r="AM40" s="119">
        <v>1</v>
      </c>
      <c r="AN40" s="119">
        <v>1</v>
      </c>
      <c r="AO40" s="119">
        <v>1</v>
      </c>
      <c r="AP40" s="119">
        <v>1</v>
      </c>
      <c r="AQ40" s="119">
        <v>1</v>
      </c>
      <c r="AR40" s="119">
        <v>1</v>
      </c>
      <c r="AS40" s="119">
        <v>1</v>
      </c>
      <c r="AT40" s="119">
        <v>1</v>
      </c>
      <c r="AU40" s="119">
        <v>1</v>
      </c>
      <c r="AV40" s="119">
        <v>1</v>
      </c>
      <c r="AW40" s="119">
        <v>1</v>
      </c>
      <c r="AX40" s="119">
        <v>1</v>
      </c>
      <c r="AY40" s="119">
        <v>1</v>
      </c>
      <c r="AZ40" s="119">
        <v>1</v>
      </c>
      <c r="BA40" s="119">
        <v>1</v>
      </c>
      <c r="BB40" s="119">
        <v>1</v>
      </c>
      <c r="BC40" s="119">
        <v>1</v>
      </c>
      <c r="BD40" s="119">
        <v>1</v>
      </c>
      <c r="BE40" s="119">
        <v>1</v>
      </c>
      <c r="BF40" s="119">
        <v>1</v>
      </c>
      <c r="BG40" s="119">
        <v>1</v>
      </c>
      <c r="BH40" s="119">
        <v>1</v>
      </c>
      <c r="BI40" s="119">
        <v>1</v>
      </c>
      <c r="BJ40" s="119">
        <v>1</v>
      </c>
      <c r="BK40" s="119">
        <v>1</v>
      </c>
      <c r="BL40" s="119">
        <v>1</v>
      </c>
      <c r="BM40" s="119">
        <v>1</v>
      </c>
      <c r="BN40" s="119">
        <v>1</v>
      </c>
      <c r="BO40" s="119">
        <v>1</v>
      </c>
      <c r="BP40" s="119">
        <v>1</v>
      </c>
      <c r="BQ40" s="119">
        <v>1</v>
      </c>
      <c r="BR40" s="119">
        <v>1</v>
      </c>
      <c r="BS40" s="119">
        <v>1</v>
      </c>
      <c r="BT40" s="119">
        <v>1</v>
      </c>
      <c r="BU40" s="119">
        <v>1</v>
      </c>
      <c r="BV40" s="119">
        <v>1</v>
      </c>
      <c r="BW40" s="119">
        <v>1</v>
      </c>
      <c r="BX40" s="119">
        <v>1</v>
      </c>
      <c r="BY40" s="119">
        <v>1</v>
      </c>
      <c r="BZ40" s="119">
        <v>1</v>
      </c>
      <c r="CA40" s="119">
        <v>1</v>
      </c>
      <c r="CB40" s="119">
        <v>1</v>
      </c>
      <c r="CC40" s="119">
        <v>1</v>
      </c>
      <c r="CD40" s="119">
        <v>1</v>
      </c>
      <c r="CE40" s="119">
        <v>1</v>
      </c>
      <c r="CF40" s="119">
        <v>1</v>
      </c>
      <c r="CG40" s="119">
        <v>1</v>
      </c>
      <c r="CH40" s="119">
        <v>1</v>
      </c>
      <c r="CI40" s="119">
        <v>1</v>
      </c>
      <c r="CJ40" s="119">
        <v>1</v>
      </c>
      <c r="CK40" s="119">
        <v>1</v>
      </c>
      <c r="CL40" s="119">
        <v>1</v>
      </c>
      <c r="CM40" s="119">
        <v>1</v>
      </c>
      <c r="CN40" s="119">
        <v>1</v>
      </c>
      <c r="CO40" s="119">
        <v>1</v>
      </c>
      <c r="CP40" s="119">
        <v>1</v>
      </c>
      <c r="CQ40" s="119">
        <v>1</v>
      </c>
    </row>
    <row r="41" spans="1:95" x14ac:dyDescent="0.3">
      <c r="A41" s="255"/>
      <c r="B41" s="59" t="s">
        <v>84</v>
      </c>
      <c r="C41" s="119">
        <v>1</v>
      </c>
      <c r="D41" s="119">
        <v>1</v>
      </c>
      <c r="E41" s="119">
        <v>1</v>
      </c>
      <c r="F41" s="119">
        <v>1</v>
      </c>
      <c r="G41" s="119">
        <v>1</v>
      </c>
      <c r="H41" s="119">
        <v>1</v>
      </c>
      <c r="I41" s="119">
        <v>1</v>
      </c>
      <c r="J41" s="119">
        <v>1</v>
      </c>
      <c r="K41" s="119">
        <v>1</v>
      </c>
      <c r="L41" s="119">
        <v>1</v>
      </c>
      <c r="M41" s="119">
        <v>1</v>
      </c>
      <c r="N41" s="119">
        <v>1</v>
      </c>
      <c r="O41" s="119">
        <v>1</v>
      </c>
      <c r="P41" s="119">
        <v>1</v>
      </c>
      <c r="Q41" s="119">
        <v>1</v>
      </c>
      <c r="R41" s="119">
        <v>1</v>
      </c>
      <c r="S41" s="119">
        <v>1</v>
      </c>
      <c r="T41" s="119">
        <v>1</v>
      </c>
      <c r="U41" s="119">
        <v>1</v>
      </c>
      <c r="V41" s="119">
        <v>1</v>
      </c>
      <c r="W41" s="119">
        <v>1</v>
      </c>
      <c r="X41" s="119">
        <v>1</v>
      </c>
      <c r="Y41" s="119">
        <v>1</v>
      </c>
      <c r="Z41" s="119">
        <v>1</v>
      </c>
      <c r="AA41" s="119">
        <v>1</v>
      </c>
      <c r="AB41" s="119">
        <v>1</v>
      </c>
      <c r="AC41" s="119">
        <v>1</v>
      </c>
      <c r="AD41" s="119">
        <v>1</v>
      </c>
      <c r="AE41" s="119">
        <v>1</v>
      </c>
      <c r="AF41" s="119">
        <v>1</v>
      </c>
      <c r="AG41" s="119">
        <v>1</v>
      </c>
      <c r="AH41" s="119">
        <v>1</v>
      </c>
      <c r="AI41" s="119">
        <v>1</v>
      </c>
      <c r="AJ41" s="119">
        <v>1</v>
      </c>
      <c r="AK41" s="119">
        <v>1</v>
      </c>
      <c r="AL41" s="119">
        <v>1</v>
      </c>
      <c r="AM41" s="119">
        <v>1</v>
      </c>
      <c r="AN41" s="119">
        <v>1</v>
      </c>
      <c r="AO41" s="119">
        <v>1</v>
      </c>
      <c r="AP41" s="119">
        <v>1</v>
      </c>
      <c r="AQ41" s="119">
        <v>1</v>
      </c>
      <c r="AR41" s="119">
        <v>1</v>
      </c>
      <c r="AS41" s="119">
        <v>1</v>
      </c>
      <c r="AT41" s="119">
        <v>1</v>
      </c>
      <c r="AU41" s="119">
        <v>1</v>
      </c>
      <c r="AV41" s="119">
        <v>1</v>
      </c>
      <c r="AW41" s="119">
        <v>1</v>
      </c>
      <c r="AX41" s="119">
        <v>1</v>
      </c>
      <c r="AY41" s="119">
        <v>1</v>
      </c>
      <c r="AZ41" s="119">
        <v>1</v>
      </c>
      <c r="BA41" s="119">
        <v>1</v>
      </c>
      <c r="BB41" s="119">
        <v>1</v>
      </c>
      <c r="BC41" s="119">
        <v>1</v>
      </c>
      <c r="BD41" s="119">
        <v>1</v>
      </c>
      <c r="BE41" s="119">
        <v>1</v>
      </c>
      <c r="BF41" s="119">
        <v>1</v>
      </c>
      <c r="BG41" s="119">
        <v>1</v>
      </c>
      <c r="BH41" s="119">
        <v>1</v>
      </c>
      <c r="BI41" s="119">
        <v>1</v>
      </c>
      <c r="BJ41" s="119">
        <v>1</v>
      </c>
      <c r="BK41" s="119">
        <v>1</v>
      </c>
      <c r="BL41" s="119">
        <v>1</v>
      </c>
      <c r="BM41" s="119">
        <v>1</v>
      </c>
      <c r="BN41" s="119">
        <v>1</v>
      </c>
      <c r="BO41" s="119">
        <v>1</v>
      </c>
      <c r="BP41" s="119">
        <v>1</v>
      </c>
      <c r="BQ41" s="119">
        <v>1</v>
      </c>
      <c r="BR41" s="119">
        <v>1</v>
      </c>
      <c r="BS41" s="119">
        <v>1</v>
      </c>
      <c r="BT41" s="119">
        <v>1</v>
      </c>
      <c r="BU41" s="119">
        <v>1</v>
      </c>
      <c r="BV41" s="119">
        <v>1</v>
      </c>
      <c r="BW41" s="119">
        <v>1</v>
      </c>
      <c r="BX41" s="119">
        <v>1</v>
      </c>
      <c r="BY41" s="119">
        <v>1</v>
      </c>
      <c r="BZ41" s="119">
        <v>1</v>
      </c>
      <c r="CA41" s="119">
        <v>1</v>
      </c>
      <c r="CB41" s="119">
        <v>1</v>
      </c>
      <c r="CC41" s="119">
        <v>1</v>
      </c>
      <c r="CD41" s="119">
        <v>1</v>
      </c>
      <c r="CE41" s="119">
        <v>1</v>
      </c>
      <c r="CF41" s="119">
        <v>1</v>
      </c>
      <c r="CG41" s="119">
        <v>1</v>
      </c>
      <c r="CH41" s="119">
        <v>1</v>
      </c>
      <c r="CI41" s="119">
        <v>1</v>
      </c>
      <c r="CJ41" s="119">
        <v>1</v>
      </c>
      <c r="CK41" s="119">
        <v>1</v>
      </c>
      <c r="CL41" s="119">
        <v>1</v>
      </c>
      <c r="CM41" s="119">
        <v>1</v>
      </c>
      <c r="CN41" s="119">
        <v>1</v>
      </c>
      <c r="CO41" s="119">
        <v>1</v>
      </c>
      <c r="CP41" s="119">
        <v>1</v>
      </c>
      <c r="CQ41" s="119">
        <v>1</v>
      </c>
    </row>
    <row r="42" spans="1:95" x14ac:dyDescent="0.3">
      <c r="A42" s="253" t="s">
        <v>14</v>
      </c>
      <c r="B42" s="59" t="s">
        <v>72</v>
      </c>
      <c r="C42" s="119">
        <v>1.0178269489563796</v>
      </c>
      <c r="D42" s="119">
        <v>1.0801965738478636</v>
      </c>
      <c r="E42" s="119">
        <v>1.0671814213866559</v>
      </c>
      <c r="F42" s="119">
        <v>0.90368793928389335</v>
      </c>
      <c r="G42" s="119">
        <v>1.0189730897390834</v>
      </c>
      <c r="H42" s="119">
        <v>1.0453650939498622</v>
      </c>
      <c r="I42" s="119">
        <v>0.96553679466862197</v>
      </c>
      <c r="J42" s="119">
        <v>0.97034272204073713</v>
      </c>
      <c r="K42" s="119">
        <v>0.95878222959049819</v>
      </c>
      <c r="L42" s="119">
        <v>1.0208060231283147</v>
      </c>
      <c r="M42" s="119">
        <v>0.93313318556331026</v>
      </c>
      <c r="N42" s="119">
        <v>0.95325238445546712</v>
      </c>
      <c r="O42" s="119">
        <v>0.96871822167684152</v>
      </c>
      <c r="P42" s="119">
        <v>0.98486945857820618</v>
      </c>
      <c r="Q42" s="119">
        <v>0.95808064875468035</v>
      </c>
      <c r="R42" s="119">
        <v>0.97257052531687771</v>
      </c>
      <c r="S42" s="119">
        <v>0.96870836526536241</v>
      </c>
      <c r="T42" s="119">
        <v>0.99941469775777658</v>
      </c>
      <c r="U42" s="119">
        <v>0.94582668274978599</v>
      </c>
      <c r="V42" s="119">
        <v>0.9810385773338931</v>
      </c>
      <c r="W42" s="119">
        <v>1.0403429435871505</v>
      </c>
      <c r="X42" s="119">
        <v>0.89097902339874857</v>
      </c>
      <c r="Y42" s="119">
        <v>0.95486693112745624</v>
      </c>
      <c r="Z42" s="119">
        <v>0.99145092098784515</v>
      </c>
      <c r="AA42" s="119">
        <v>0.97043599767444666</v>
      </c>
      <c r="AB42" s="119">
        <v>0.96858621098519659</v>
      </c>
      <c r="AC42" s="119">
        <v>0.9541747660404104</v>
      </c>
      <c r="AD42" s="119">
        <v>0.94036522544602363</v>
      </c>
      <c r="AE42" s="119">
        <v>1.0098862021452928</v>
      </c>
      <c r="AF42" s="119">
        <v>0.94662780666704438</v>
      </c>
      <c r="AG42" s="119">
        <v>0.90547552197356951</v>
      </c>
      <c r="AH42" s="119">
        <v>0.89873773974613758</v>
      </c>
      <c r="AI42" s="119">
        <v>0.91357544344459762</v>
      </c>
      <c r="AJ42" s="119">
        <v>0.99234785026702865</v>
      </c>
      <c r="AK42" s="119">
        <v>1.0407624736495129</v>
      </c>
      <c r="AL42" s="119">
        <v>0.93008857896898378</v>
      </c>
      <c r="AM42" s="119">
        <v>0.98897067668937289</v>
      </c>
      <c r="AN42" s="119">
        <v>0.94068926784838736</v>
      </c>
      <c r="AO42" s="119">
        <v>0.89468749022490712</v>
      </c>
      <c r="AP42" s="119">
        <v>0.94828655538259399</v>
      </c>
      <c r="AQ42" s="119">
        <v>0.95288481699530614</v>
      </c>
      <c r="AR42" s="119">
        <v>0.97712782886152283</v>
      </c>
      <c r="AS42" s="119">
        <v>0.92971667523715629</v>
      </c>
      <c r="AT42" s="119">
        <v>0.9550711493250863</v>
      </c>
      <c r="AU42" s="119">
        <v>0.89362075152559861</v>
      </c>
      <c r="AV42" s="119">
        <v>0.91390361424429134</v>
      </c>
      <c r="AW42" s="119">
        <v>0.91955774219145114</v>
      </c>
      <c r="AX42" s="119">
        <v>0.89822806379978171</v>
      </c>
      <c r="AY42" s="119">
        <v>0.99825899323534273</v>
      </c>
      <c r="AZ42" s="119">
        <v>0.90663449396732654</v>
      </c>
      <c r="BA42" s="119">
        <v>0.91564180093669878</v>
      </c>
      <c r="BB42" s="119">
        <v>0.84898101729079922</v>
      </c>
      <c r="BC42" s="119">
        <v>0.97382983065206685</v>
      </c>
      <c r="BD42" s="119">
        <v>0.98330845523302879</v>
      </c>
      <c r="BE42" s="119">
        <v>0.92536943773014446</v>
      </c>
      <c r="BF42" s="119">
        <v>0.87980246500492143</v>
      </c>
      <c r="BG42" s="119">
        <v>0.94610612623082269</v>
      </c>
      <c r="BH42" s="119">
        <v>0.9458775734888506</v>
      </c>
      <c r="BI42" s="119">
        <v>0.87121261216896584</v>
      </c>
      <c r="BJ42" s="119">
        <v>0.93324796184483505</v>
      </c>
      <c r="BK42" s="119">
        <v>0.9544002349905093</v>
      </c>
      <c r="BL42" s="119">
        <v>0.97110321977519531</v>
      </c>
      <c r="BM42" s="119">
        <v>0.85284996866389706</v>
      </c>
      <c r="BN42" s="119">
        <v>0.88810513431718763</v>
      </c>
      <c r="BO42" s="119">
        <v>0.89455319870222028</v>
      </c>
      <c r="BP42" s="119">
        <v>0.89620170925549547</v>
      </c>
      <c r="BQ42" s="119">
        <v>0.88945434189007311</v>
      </c>
      <c r="BR42" s="119">
        <v>0.94028025581142027</v>
      </c>
      <c r="BS42" s="119">
        <v>0.92295748976587855</v>
      </c>
      <c r="BT42" s="119">
        <v>0.92050059645962101</v>
      </c>
      <c r="BU42" s="119">
        <v>0.85493723679111899</v>
      </c>
      <c r="BV42" s="119">
        <v>0.87865187483849483</v>
      </c>
      <c r="BW42" s="119">
        <v>0.8732882954704162</v>
      </c>
      <c r="BX42" s="119">
        <v>0.92184724429683118</v>
      </c>
      <c r="BY42" s="119">
        <v>0.94174073778828138</v>
      </c>
      <c r="BZ42" s="119">
        <v>0.91255115030876688</v>
      </c>
      <c r="CA42" s="119">
        <v>0.89108029390599131</v>
      </c>
      <c r="CB42" s="119">
        <v>0.84713333077220898</v>
      </c>
      <c r="CC42" s="119">
        <v>0.88816691894087496</v>
      </c>
      <c r="CD42" s="119">
        <v>0.95033416348837718</v>
      </c>
      <c r="CE42" s="119">
        <v>0.8813924300844721</v>
      </c>
      <c r="CF42" s="119">
        <v>0.93349937691375173</v>
      </c>
      <c r="CG42" s="119">
        <v>0.9009431935842257</v>
      </c>
      <c r="CH42" s="119">
        <v>0.89126037676323988</v>
      </c>
      <c r="CI42" s="119">
        <v>0.89675784877014575</v>
      </c>
      <c r="CJ42" s="119">
        <v>0.84081077742969323</v>
      </c>
      <c r="CK42" s="119">
        <v>0.84190266659010704</v>
      </c>
      <c r="CL42" s="119">
        <v>0.93150835011149136</v>
      </c>
      <c r="CM42" s="119">
        <v>0.91907444206962419</v>
      </c>
      <c r="CN42" s="119">
        <v>0.82439604482413298</v>
      </c>
      <c r="CO42" s="119">
        <v>0.84229168896950768</v>
      </c>
      <c r="CP42" s="119">
        <v>0.90905064901982102</v>
      </c>
      <c r="CQ42" s="119">
        <v>0.81660445690684236</v>
      </c>
    </row>
    <row r="43" spans="1:95" x14ac:dyDescent="0.3">
      <c r="A43" s="254"/>
      <c r="B43" s="59" t="s">
        <v>73</v>
      </c>
      <c r="C43" s="119">
        <v>0.99682404339865471</v>
      </c>
      <c r="D43" s="119">
        <v>1.0105791028618598</v>
      </c>
      <c r="E43" s="119">
        <v>1.0042542346552561</v>
      </c>
      <c r="F43" s="119">
        <v>0.97732252707209311</v>
      </c>
      <c r="G43" s="119">
        <v>0.99087769117020641</v>
      </c>
      <c r="H43" s="119">
        <v>1.0111163497030007</v>
      </c>
      <c r="I43" s="119">
        <v>1.0138729881331754</v>
      </c>
      <c r="J43" s="119">
        <v>0.99757363140385491</v>
      </c>
      <c r="K43" s="119">
        <v>0.99904408470652295</v>
      </c>
      <c r="L43" s="119">
        <v>0.9869209327561892</v>
      </c>
      <c r="M43" s="119">
        <v>1.0056690024317787</v>
      </c>
      <c r="N43" s="119">
        <v>0.99764919611228853</v>
      </c>
      <c r="O43" s="119">
        <v>1.0089349190825552</v>
      </c>
      <c r="P43" s="119">
        <v>0.9957155032042091</v>
      </c>
      <c r="Q43" s="119">
        <v>0.99983059750864423</v>
      </c>
      <c r="R43" s="119">
        <v>1.0017558598720688</v>
      </c>
      <c r="S43" s="119">
        <v>0.99441574568107871</v>
      </c>
      <c r="T43" s="119">
        <v>1.0218300813771943</v>
      </c>
      <c r="U43" s="119">
        <v>0.99063359071291979</v>
      </c>
      <c r="V43" s="119">
        <v>1.0019573851798873</v>
      </c>
      <c r="W43" s="119">
        <v>1.008135956872005</v>
      </c>
      <c r="X43" s="119">
        <v>0.99524707675156354</v>
      </c>
      <c r="Y43" s="119">
        <v>0.9939902492217827</v>
      </c>
      <c r="Z43" s="119">
        <v>1.0040095065873798</v>
      </c>
      <c r="AA43" s="119">
        <v>1.0024144431395412</v>
      </c>
      <c r="AB43" s="119">
        <v>1.0019920184963027</v>
      </c>
      <c r="AC43" s="119">
        <v>1.0048516918585568</v>
      </c>
      <c r="AD43" s="119">
        <v>1.0067581457630614</v>
      </c>
      <c r="AE43" s="119">
        <v>1.0015940479958356</v>
      </c>
      <c r="AF43" s="119">
        <v>1.0111580205048352</v>
      </c>
      <c r="AG43" s="119">
        <v>0.99462854109303878</v>
      </c>
      <c r="AH43" s="119">
        <v>0.98647211589795791</v>
      </c>
      <c r="AI43" s="119">
        <v>1.0043869960073837</v>
      </c>
      <c r="AJ43" s="119">
        <v>1.0095723171374691</v>
      </c>
      <c r="AK43" s="119">
        <v>1.0027696360661655</v>
      </c>
      <c r="AL43" s="119">
        <v>1.0122577737910741</v>
      </c>
      <c r="AM43" s="119">
        <v>1.0023063922582161</v>
      </c>
      <c r="AN43" s="119">
        <v>0.9974883679150427</v>
      </c>
      <c r="AO43" s="119">
        <v>1.0097419394111247</v>
      </c>
      <c r="AP43" s="119">
        <v>0.99398436493466302</v>
      </c>
      <c r="AQ43" s="119">
        <v>1.0125683963630232</v>
      </c>
      <c r="AR43" s="119">
        <v>1.007272655780608</v>
      </c>
      <c r="AS43" s="119">
        <v>1.0125502373877393</v>
      </c>
      <c r="AT43" s="119">
        <v>1.0034273384919461</v>
      </c>
      <c r="AU43" s="119">
        <v>1.0057220398382194</v>
      </c>
      <c r="AV43" s="119">
        <v>1.0072022561110112</v>
      </c>
      <c r="AW43" s="119">
        <v>1.0103284066882203</v>
      </c>
      <c r="AX43" s="119">
        <v>1.0181842064540199</v>
      </c>
      <c r="AY43" s="119">
        <v>1.0169231690218807</v>
      </c>
      <c r="AZ43" s="119">
        <v>1.0119669549525989</v>
      </c>
      <c r="BA43" s="119">
        <v>1.0139883251093982</v>
      </c>
      <c r="BB43" s="119">
        <v>1.0006315172658524</v>
      </c>
      <c r="BC43" s="119">
        <v>0.99392196649786357</v>
      </c>
      <c r="BD43" s="119">
        <v>1.0228380734563716</v>
      </c>
      <c r="BE43" s="119">
        <v>1.0093476053493735</v>
      </c>
      <c r="BF43" s="119">
        <v>1.0167874804186081</v>
      </c>
      <c r="BG43" s="119">
        <v>1.0150836877257969</v>
      </c>
      <c r="BH43" s="119">
        <v>1.0114763620211042</v>
      </c>
      <c r="BI43" s="119">
        <v>0.99550033519650671</v>
      </c>
      <c r="BJ43" s="119">
        <v>1.009045489089905</v>
      </c>
      <c r="BK43" s="119">
        <v>1.0013915370960551</v>
      </c>
      <c r="BL43" s="119">
        <v>1.0130626808138532</v>
      </c>
      <c r="BM43" s="119">
        <v>1.0109846758068108</v>
      </c>
      <c r="BN43" s="119">
        <v>1.0097272694919439</v>
      </c>
      <c r="BO43" s="119">
        <v>1.0201647260413487</v>
      </c>
      <c r="BP43" s="119">
        <v>1.0115654494794435</v>
      </c>
      <c r="BQ43" s="119">
        <v>1.0122557729778741</v>
      </c>
      <c r="BR43" s="119">
        <v>1.0215480597717266</v>
      </c>
      <c r="BS43" s="119">
        <v>1.0162980852178614</v>
      </c>
      <c r="BT43" s="119">
        <v>0.9997199157361224</v>
      </c>
      <c r="BU43" s="119">
        <v>1.0039995687956209</v>
      </c>
      <c r="BV43" s="119">
        <v>1.0151539955215152</v>
      </c>
      <c r="BW43" s="119">
        <v>1.0199219762009777</v>
      </c>
      <c r="BX43" s="119">
        <v>1.0161506793348323</v>
      </c>
      <c r="BY43" s="119">
        <v>1.0080645461113829</v>
      </c>
      <c r="BZ43" s="119">
        <v>1.0132528875836428</v>
      </c>
      <c r="CA43" s="119">
        <v>1.0103349375119008</v>
      </c>
      <c r="CB43" s="119">
        <v>1.0272438154803927</v>
      </c>
      <c r="CC43" s="119">
        <v>1.0067576840929564</v>
      </c>
      <c r="CD43" s="119">
        <v>1.010245809780606</v>
      </c>
      <c r="CE43" s="119">
        <v>0.99441671664394926</v>
      </c>
      <c r="CF43" s="119">
        <v>1.0111123001681597</v>
      </c>
      <c r="CG43" s="119">
        <v>1.0071908223311559</v>
      </c>
      <c r="CH43" s="119">
        <v>1.0178226132382178</v>
      </c>
      <c r="CI43" s="119">
        <v>1.0332890277632865</v>
      </c>
      <c r="CJ43" s="119">
        <v>1.0092366140792959</v>
      </c>
      <c r="CK43" s="119">
        <v>1.0106379172817077</v>
      </c>
      <c r="CL43" s="119">
        <v>1.0220998321106236</v>
      </c>
      <c r="CM43" s="119">
        <v>1.0087736758170249</v>
      </c>
      <c r="CN43" s="119">
        <v>1.0062629290504201</v>
      </c>
      <c r="CO43" s="119">
        <v>1.0063316270988125</v>
      </c>
      <c r="CP43" s="119">
        <v>1.0330781339339041</v>
      </c>
      <c r="CQ43" s="119">
        <v>1.0049505065714865</v>
      </c>
    </row>
    <row r="44" spans="1:95" x14ac:dyDescent="0.3">
      <c r="A44" s="254"/>
      <c r="B44" s="59" t="s">
        <v>74</v>
      </c>
      <c r="C44" s="119">
        <v>1.0105334764033116</v>
      </c>
      <c r="D44" s="119">
        <v>1.1803897358214277</v>
      </c>
      <c r="E44" s="119">
        <v>1.1255901205693011</v>
      </c>
      <c r="F44" s="119">
        <v>0.91042367002300739</v>
      </c>
      <c r="G44" s="119">
        <v>0.99238342690556991</v>
      </c>
      <c r="H44" s="119">
        <v>1.0454007342751586</v>
      </c>
      <c r="I44" s="119">
        <v>0.99099852951904899</v>
      </c>
      <c r="J44" s="119">
        <v>0.88392052375205699</v>
      </c>
      <c r="K44" s="119">
        <v>1</v>
      </c>
      <c r="L44" s="119">
        <v>1</v>
      </c>
      <c r="M44" s="119">
        <v>1</v>
      </c>
      <c r="N44" s="119">
        <v>1</v>
      </c>
      <c r="O44" s="119">
        <v>1</v>
      </c>
      <c r="P44" s="119">
        <v>1</v>
      </c>
      <c r="Q44" s="119">
        <v>1</v>
      </c>
      <c r="R44" s="119">
        <v>1</v>
      </c>
      <c r="S44" s="119">
        <v>1</v>
      </c>
      <c r="T44" s="119">
        <v>1</v>
      </c>
      <c r="U44" s="119">
        <v>1</v>
      </c>
      <c r="V44" s="119">
        <v>1</v>
      </c>
      <c r="W44" s="119">
        <v>1</v>
      </c>
      <c r="X44" s="119">
        <v>1</v>
      </c>
      <c r="Y44" s="119">
        <v>1</v>
      </c>
      <c r="Z44" s="119">
        <v>1</v>
      </c>
      <c r="AA44" s="119">
        <v>1</v>
      </c>
      <c r="AB44" s="119">
        <v>1</v>
      </c>
      <c r="AC44" s="119">
        <v>1</v>
      </c>
      <c r="AD44" s="119">
        <v>1</v>
      </c>
      <c r="AE44" s="119">
        <v>1</v>
      </c>
      <c r="AF44" s="119">
        <v>1</v>
      </c>
      <c r="AG44" s="119">
        <v>1</v>
      </c>
      <c r="AH44" s="119">
        <v>1</v>
      </c>
      <c r="AI44" s="119">
        <v>1</v>
      </c>
      <c r="AJ44" s="119">
        <v>1</v>
      </c>
      <c r="AK44" s="119">
        <v>1</v>
      </c>
      <c r="AL44" s="119">
        <v>1</v>
      </c>
      <c r="AM44" s="119">
        <v>1</v>
      </c>
      <c r="AN44" s="119">
        <v>1</v>
      </c>
      <c r="AO44" s="119">
        <v>1</v>
      </c>
      <c r="AP44" s="119">
        <v>1</v>
      </c>
      <c r="AQ44" s="119">
        <v>1</v>
      </c>
      <c r="AR44" s="119">
        <v>1</v>
      </c>
      <c r="AS44" s="119">
        <v>1</v>
      </c>
      <c r="AT44" s="119">
        <v>1</v>
      </c>
      <c r="AU44" s="119">
        <v>1</v>
      </c>
      <c r="AV44" s="119">
        <v>1</v>
      </c>
      <c r="AW44" s="119">
        <v>1</v>
      </c>
      <c r="AX44" s="119">
        <v>1</v>
      </c>
      <c r="AY44" s="119">
        <v>1</v>
      </c>
      <c r="AZ44" s="119">
        <v>1</v>
      </c>
      <c r="BA44" s="119">
        <v>1</v>
      </c>
      <c r="BB44" s="119">
        <v>1</v>
      </c>
      <c r="BC44" s="119">
        <v>1</v>
      </c>
      <c r="BD44" s="119">
        <v>1</v>
      </c>
      <c r="BE44" s="119">
        <v>1</v>
      </c>
      <c r="BF44" s="119">
        <v>1</v>
      </c>
      <c r="BG44" s="119">
        <v>1</v>
      </c>
      <c r="BH44" s="119">
        <v>1</v>
      </c>
      <c r="BI44" s="119">
        <v>1</v>
      </c>
      <c r="BJ44" s="119">
        <v>1</v>
      </c>
      <c r="BK44" s="119">
        <v>1</v>
      </c>
      <c r="BL44" s="119">
        <v>1</v>
      </c>
      <c r="BM44" s="119">
        <v>1</v>
      </c>
      <c r="BN44" s="119">
        <v>1</v>
      </c>
      <c r="BO44" s="119">
        <v>1</v>
      </c>
      <c r="BP44" s="119">
        <v>1</v>
      </c>
      <c r="BQ44" s="119">
        <v>1</v>
      </c>
      <c r="BR44" s="119">
        <v>1</v>
      </c>
      <c r="BS44" s="119">
        <v>1</v>
      </c>
      <c r="BT44" s="119">
        <v>1</v>
      </c>
      <c r="BU44" s="119">
        <v>1</v>
      </c>
      <c r="BV44" s="119">
        <v>1</v>
      </c>
      <c r="BW44" s="119">
        <v>1</v>
      </c>
      <c r="BX44" s="119">
        <v>1</v>
      </c>
      <c r="BY44" s="119">
        <v>1</v>
      </c>
      <c r="BZ44" s="119">
        <v>1</v>
      </c>
      <c r="CA44" s="119">
        <v>1</v>
      </c>
      <c r="CB44" s="119">
        <v>1</v>
      </c>
      <c r="CC44" s="119">
        <v>1</v>
      </c>
      <c r="CD44" s="119">
        <v>1</v>
      </c>
      <c r="CE44" s="119">
        <v>1</v>
      </c>
      <c r="CF44" s="119">
        <v>1</v>
      </c>
      <c r="CG44" s="119">
        <v>1</v>
      </c>
      <c r="CH44" s="119">
        <v>1</v>
      </c>
      <c r="CI44" s="119">
        <v>1</v>
      </c>
      <c r="CJ44" s="119">
        <v>1</v>
      </c>
      <c r="CK44" s="119">
        <v>1</v>
      </c>
      <c r="CL44" s="119">
        <v>1</v>
      </c>
      <c r="CM44" s="119">
        <v>1</v>
      </c>
      <c r="CN44" s="119">
        <v>1</v>
      </c>
      <c r="CO44" s="119">
        <v>1</v>
      </c>
      <c r="CP44" s="119">
        <v>1</v>
      </c>
      <c r="CQ44" s="119">
        <v>1</v>
      </c>
    </row>
    <row r="45" spans="1:95" x14ac:dyDescent="0.3">
      <c r="A45" s="254"/>
      <c r="B45" s="59" t="s">
        <v>75</v>
      </c>
      <c r="C45" s="119">
        <v>1.0426054707201498</v>
      </c>
      <c r="D45" s="119">
        <v>0.99392093929226732</v>
      </c>
      <c r="E45" s="119">
        <v>0.99251160094423851</v>
      </c>
      <c r="F45" s="119">
        <v>0.96813950719361563</v>
      </c>
      <c r="G45" s="119">
        <v>1.0383799407103607</v>
      </c>
      <c r="H45" s="119">
        <v>0.98664966233750595</v>
      </c>
      <c r="I45" s="119">
        <v>0.97360645821079383</v>
      </c>
      <c r="J45" s="119">
        <v>0.99640919892739499</v>
      </c>
      <c r="K45" s="119">
        <v>1.0172346330033981</v>
      </c>
      <c r="L45" s="119">
        <v>1.0011659609790982</v>
      </c>
      <c r="M45" s="119">
        <v>0.98754347199710246</v>
      </c>
      <c r="N45" s="119">
        <v>1.0236790007871783</v>
      </c>
      <c r="O45" s="119">
        <v>1.0059420927896265</v>
      </c>
      <c r="P45" s="119">
        <v>1.004192201827085</v>
      </c>
      <c r="Q45" s="119">
        <v>0.97328028296726032</v>
      </c>
      <c r="R45" s="119">
        <v>0.97092714292070481</v>
      </c>
      <c r="S45" s="119">
        <v>1.0180294413725466</v>
      </c>
      <c r="T45" s="119">
        <v>1.0222190637372044</v>
      </c>
      <c r="U45" s="119">
        <v>0.99288826078728165</v>
      </c>
      <c r="V45" s="119">
        <v>1.0559360298723337</v>
      </c>
      <c r="W45" s="119">
        <v>1.0310261195387607</v>
      </c>
      <c r="X45" s="119">
        <v>0.9732123706579352</v>
      </c>
      <c r="Y45" s="119">
        <v>1.0706790290701593</v>
      </c>
      <c r="Z45" s="119">
        <v>1.0359901864577756</v>
      </c>
      <c r="AA45" s="119">
        <v>1.0039439837435926</v>
      </c>
      <c r="AB45" s="119">
        <v>1.0261669433224831</v>
      </c>
      <c r="AC45" s="119">
        <v>1.0201349805060957</v>
      </c>
      <c r="AD45" s="119">
        <v>1.0311249693944253</v>
      </c>
      <c r="AE45" s="119">
        <v>1.0344300964829807</v>
      </c>
      <c r="AF45" s="119">
        <v>1.0113625853731598</v>
      </c>
      <c r="AG45" s="119">
        <v>1.0178283401302664</v>
      </c>
      <c r="AH45" s="119">
        <v>1.0520416149841214</v>
      </c>
      <c r="AI45" s="119">
        <v>1.0445559232882349</v>
      </c>
      <c r="AJ45" s="119">
        <v>1.0767179450874393</v>
      </c>
      <c r="AK45" s="119">
        <v>1.0805213759685379</v>
      </c>
      <c r="AL45" s="119">
        <v>1.0505780654533849</v>
      </c>
      <c r="AM45" s="119">
        <v>1.1035713257670243</v>
      </c>
      <c r="AN45" s="119">
        <v>1.050513043881897</v>
      </c>
      <c r="AO45" s="119">
        <v>1.0537057006652222</v>
      </c>
      <c r="AP45" s="119">
        <v>1.1185338931083642</v>
      </c>
      <c r="AQ45" s="119">
        <v>1.0873297333689327</v>
      </c>
      <c r="AR45" s="119">
        <v>1.1069867469484469</v>
      </c>
      <c r="AS45" s="119">
        <v>1.0822181588412318</v>
      </c>
      <c r="AT45" s="119">
        <v>1.0809679102583123</v>
      </c>
      <c r="AU45" s="119">
        <v>1.0872416535728664</v>
      </c>
      <c r="AV45" s="119">
        <v>1.1041230678493104</v>
      </c>
      <c r="AW45" s="119">
        <v>1.0969638519343534</v>
      </c>
      <c r="AX45" s="119">
        <v>1.1046382175378198</v>
      </c>
      <c r="AY45" s="119">
        <v>1.1541786809719574</v>
      </c>
      <c r="AZ45" s="119">
        <v>1.0796422395483924</v>
      </c>
      <c r="BA45" s="119">
        <v>1.1410187391018867</v>
      </c>
      <c r="BB45" s="119">
        <v>1.1072681295316396</v>
      </c>
      <c r="BC45" s="119">
        <v>1.2175949588117936</v>
      </c>
      <c r="BD45" s="119">
        <v>1.1393713639825647</v>
      </c>
      <c r="BE45" s="119">
        <v>1.1382533439785962</v>
      </c>
      <c r="BF45" s="119">
        <v>1.1200917070810468</v>
      </c>
      <c r="BG45" s="119">
        <v>1.185204071289085</v>
      </c>
      <c r="BH45" s="119">
        <v>1.1506766404877784</v>
      </c>
      <c r="BI45" s="119">
        <v>1.1417813860265793</v>
      </c>
      <c r="BJ45" s="119">
        <v>1.1719104219920395</v>
      </c>
      <c r="BK45" s="119">
        <v>1.1929403142328596</v>
      </c>
      <c r="BL45" s="119">
        <v>1.1963144962536305</v>
      </c>
      <c r="BM45" s="119">
        <v>1.1316531874314197</v>
      </c>
      <c r="BN45" s="119">
        <v>1.2141173607181719</v>
      </c>
      <c r="BO45" s="119">
        <v>1.238036142216449</v>
      </c>
      <c r="BP45" s="119">
        <v>1.2074914594283064</v>
      </c>
      <c r="BQ45" s="119">
        <v>1.2136391862309748</v>
      </c>
      <c r="BR45" s="119">
        <v>1.2093879835653993</v>
      </c>
      <c r="BS45" s="119">
        <v>1.1975456175553483</v>
      </c>
      <c r="BT45" s="119">
        <v>1.2086358779386868</v>
      </c>
      <c r="BU45" s="119">
        <v>1.2083611909331922</v>
      </c>
      <c r="BV45" s="119">
        <v>1.2571866843574395</v>
      </c>
      <c r="BW45" s="119">
        <v>1.2207986665189472</v>
      </c>
      <c r="BX45" s="119">
        <v>1.2544408189174354</v>
      </c>
      <c r="BY45" s="119">
        <v>1.298031753167199</v>
      </c>
      <c r="BZ45" s="119">
        <v>1.265713856658176</v>
      </c>
      <c r="CA45" s="119">
        <v>1.2869886648580449</v>
      </c>
      <c r="CB45" s="119">
        <v>1.2537948364417535</v>
      </c>
      <c r="CC45" s="119">
        <v>1.3453109306135216</v>
      </c>
      <c r="CD45" s="119">
        <v>1.3172825719344883</v>
      </c>
      <c r="CE45" s="119">
        <v>1.301425055702218</v>
      </c>
      <c r="CF45" s="119">
        <v>1.3746065740506654</v>
      </c>
      <c r="CG45" s="119">
        <v>1.3034470460836229</v>
      </c>
      <c r="CH45" s="119">
        <v>1.3457994354143346</v>
      </c>
      <c r="CI45" s="119">
        <v>1.3591206211002624</v>
      </c>
      <c r="CJ45" s="119">
        <v>1.306128579375357</v>
      </c>
      <c r="CK45" s="119">
        <v>1.3677576863248364</v>
      </c>
      <c r="CL45" s="119">
        <v>1.4210336843131302</v>
      </c>
      <c r="CM45" s="119">
        <v>1.3530454589491634</v>
      </c>
      <c r="CN45" s="119">
        <v>1.4135404833258551</v>
      </c>
      <c r="CO45" s="119">
        <v>1.4040700800922223</v>
      </c>
      <c r="CP45" s="119">
        <v>1.4164342956296867</v>
      </c>
      <c r="CQ45" s="119">
        <v>1.3330566021014758</v>
      </c>
    </row>
    <row r="46" spans="1:95" x14ac:dyDescent="0.3">
      <c r="A46" s="254"/>
      <c r="B46" s="59" t="s">
        <v>76</v>
      </c>
      <c r="C46" s="119">
        <v>1.0057748223613072</v>
      </c>
      <c r="D46" s="119">
        <v>1.065786263373572</v>
      </c>
      <c r="E46" s="119">
        <v>1.0490855831014219</v>
      </c>
      <c r="F46" s="119">
        <v>0.94351817236832602</v>
      </c>
      <c r="G46" s="119">
        <v>1.0142363893044148</v>
      </c>
      <c r="H46" s="119">
        <v>1.0313133115039852</v>
      </c>
      <c r="I46" s="119">
        <v>0.97970406842535607</v>
      </c>
      <c r="J46" s="119">
        <v>0.97556788578247844</v>
      </c>
      <c r="K46" s="119">
        <v>0.95356333981488983</v>
      </c>
      <c r="L46" s="119">
        <v>1.0010346661909388</v>
      </c>
      <c r="M46" s="119">
        <v>0.95388605886104383</v>
      </c>
      <c r="N46" s="119">
        <v>0.94993195700498478</v>
      </c>
      <c r="O46" s="119">
        <v>0.96184912344070561</v>
      </c>
      <c r="P46" s="119">
        <v>0.98034531127323765</v>
      </c>
      <c r="Q46" s="119">
        <v>0.97154370059003459</v>
      </c>
      <c r="R46" s="119">
        <v>0.97458660956813148</v>
      </c>
      <c r="S46" s="119">
        <v>0.97581273808850166</v>
      </c>
      <c r="T46" s="119">
        <v>1.00455679318932</v>
      </c>
      <c r="U46" s="119">
        <v>0.94491110964924452</v>
      </c>
      <c r="V46" s="119">
        <v>0.97235492663180156</v>
      </c>
      <c r="W46" s="119">
        <v>1.0480533301889785</v>
      </c>
      <c r="X46" s="119">
        <v>0.91385004502293343</v>
      </c>
      <c r="Y46" s="119">
        <v>0.96422209048125596</v>
      </c>
      <c r="Z46" s="119">
        <v>0.96028401193117319</v>
      </c>
      <c r="AA46" s="119">
        <v>0.95212431509487305</v>
      </c>
      <c r="AB46" s="119">
        <v>0.96053458024993077</v>
      </c>
      <c r="AC46" s="119">
        <v>0.94324258658804538</v>
      </c>
      <c r="AD46" s="119">
        <v>0.95349935696521648</v>
      </c>
      <c r="AE46" s="119">
        <v>0.97009324118985307</v>
      </c>
      <c r="AF46" s="119">
        <v>0.91909002863354017</v>
      </c>
      <c r="AG46" s="119">
        <v>0.90314093632227399</v>
      </c>
      <c r="AH46" s="119">
        <v>0.90758351056276654</v>
      </c>
      <c r="AI46" s="119">
        <v>0.92258325647993078</v>
      </c>
      <c r="AJ46" s="119">
        <v>0.96843875991129347</v>
      </c>
      <c r="AK46" s="119">
        <v>1.0022538073043179</v>
      </c>
      <c r="AL46" s="119">
        <v>0.93167459156992327</v>
      </c>
      <c r="AM46" s="119">
        <v>0.96790944679803104</v>
      </c>
      <c r="AN46" s="119">
        <v>0.91367850789653315</v>
      </c>
      <c r="AO46" s="119">
        <v>0.89940518515895651</v>
      </c>
      <c r="AP46" s="119">
        <v>0.93927801570481595</v>
      </c>
      <c r="AQ46" s="119">
        <v>0.92656143272506908</v>
      </c>
      <c r="AR46" s="119">
        <v>0.95711807190026099</v>
      </c>
      <c r="AS46" s="119">
        <v>0.93416863854368015</v>
      </c>
      <c r="AT46" s="119">
        <v>0.95514116373965496</v>
      </c>
      <c r="AU46" s="119">
        <v>0.87722824451465853</v>
      </c>
      <c r="AV46" s="119">
        <v>0.88554675795885962</v>
      </c>
      <c r="AW46" s="119">
        <v>0.90903533471840459</v>
      </c>
      <c r="AX46" s="119">
        <v>0.89211692897454964</v>
      </c>
      <c r="AY46" s="119">
        <v>0.96270594870469939</v>
      </c>
      <c r="AZ46" s="119">
        <v>0.88718839239115288</v>
      </c>
      <c r="BA46" s="119">
        <v>0.87812370963340836</v>
      </c>
      <c r="BB46" s="119">
        <v>0.85329683587283878</v>
      </c>
      <c r="BC46" s="119">
        <v>0.92555358991426329</v>
      </c>
      <c r="BD46" s="119">
        <v>0.93843251292717433</v>
      </c>
      <c r="BE46" s="119">
        <v>0.90482930608047174</v>
      </c>
      <c r="BF46" s="119">
        <v>0.87148188226373502</v>
      </c>
      <c r="BG46" s="119">
        <v>0.91029939345636157</v>
      </c>
      <c r="BH46" s="119">
        <v>0.91397058997555303</v>
      </c>
      <c r="BI46" s="119">
        <v>0.85697691952240385</v>
      </c>
      <c r="BJ46" s="119">
        <v>0.91470549252230682</v>
      </c>
      <c r="BK46" s="119">
        <v>0.91658194121588454</v>
      </c>
      <c r="BL46" s="119">
        <v>0.92417047645608419</v>
      </c>
      <c r="BM46" s="119">
        <v>0.85165142424672069</v>
      </c>
      <c r="BN46" s="119">
        <v>0.85507034349495947</v>
      </c>
      <c r="BO46" s="119">
        <v>0.85110077731016398</v>
      </c>
      <c r="BP46" s="119">
        <v>0.88581991844109009</v>
      </c>
      <c r="BQ46" s="119">
        <v>0.85023872055878646</v>
      </c>
      <c r="BR46" s="119">
        <v>0.8939451979695362</v>
      </c>
      <c r="BS46" s="119">
        <v>0.89743493559263177</v>
      </c>
      <c r="BT46" s="119">
        <v>0.8956865339218355</v>
      </c>
      <c r="BU46" s="119">
        <v>0.85810942525953027</v>
      </c>
      <c r="BV46" s="119">
        <v>0.84880304747700097</v>
      </c>
      <c r="BW46" s="119">
        <v>0.82414989330188571</v>
      </c>
      <c r="BX46" s="119">
        <v>0.86229720494546225</v>
      </c>
      <c r="BY46" s="119">
        <v>0.88887908143887695</v>
      </c>
      <c r="BZ46" s="119">
        <v>0.8759016960879753</v>
      </c>
      <c r="CA46" s="119">
        <v>0.82707248087807139</v>
      </c>
      <c r="CB46" s="119">
        <v>0.81919779280161231</v>
      </c>
      <c r="CC46" s="119">
        <v>0.8385267162195128</v>
      </c>
      <c r="CD46" s="119">
        <v>0.8757002413278695</v>
      </c>
      <c r="CE46" s="119">
        <v>0.83114302639380722</v>
      </c>
      <c r="CF46" s="119">
        <v>0.88006610885558068</v>
      </c>
      <c r="CG46" s="119">
        <v>0.85716596686837732</v>
      </c>
      <c r="CH46" s="119">
        <v>0.85724872907445537</v>
      </c>
      <c r="CI46" s="119">
        <v>0.8324233270862933</v>
      </c>
      <c r="CJ46" s="119">
        <v>0.80899699329301655</v>
      </c>
      <c r="CK46" s="119">
        <v>0.78426664561638648</v>
      </c>
      <c r="CL46" s="119">
        <v>0.85343037227033269</v>
      </c>
      <c r="CM46" s="119">
        <v>0.85047116961989033</v>
      </c>
      <c r="CN46" s="119">
        <v>0.80594727833918178</v>
      </c>
      <c r="CO46" s="119">
        <v>0.80202942257308452</v>
      </c>
      <c r="CP46" s="119">
        <v>0.84137484376540439</v>
      </c>
      <c r="CQ46" s="119">
        <v>0.77849838228805912</v>
      </c>
    </row>
    <row r="47" spans="1:95" x14ac:dyDescent="0.3">
      <c r="A47" s="254"/>
      <c r="B47" s="59" t="s">
        <v>77</v>
      </c>
      <c r="C47" s="119">
        <v>1</v>
      </c>
      <c r="D47" s="119">
        <v>1</v>
      </c>
      <c r="E47" s="119">
        <v>1</v>
      </c>
      <c r="F47" s="119">
        <v>1</v>
      </c>
      <c r="G47" s="119">
        <v>1</v>
      </c>
      <c r="H47" s="119">
        <v>1</v>
      </c>
      <c r="I47" s="119">
        <v>1</v>
      </c>
      <c r="J47" s="119">
        <v>1</v>
      </c>
      <c r="K47" s="119">
        <v>1</v>
      </c>
      <c r="L47" s="119">
        <v>1</v>
      </c>
      <c r="M47" s="119">
        <v>1</v>
      </c>
      <c r="N47" s="119">
        <v>1</v>
      </c>
      <c r="O47" s="119">
        <v>1</v>
      </c>
      <c r="P47" s="119">
        <v>1</v>
      </c>
      <c r="Q47" s="119">
        <v>1</v>
      </c>
      <c r="R47" s="119">
        <v>1</v>
      </c>
      <c r="S47" s="119">
        <v>1</v>
      </c>
      <c r="T47" s="119">
        <v>1</v>
      </c>
      <c r="U47" s="119">
        <v>1</v>
      </c>
      <c r="V47" s="119">
        <v>1</v>
      </c>
      <c r="W47" s="119">
        <v>1</v>
      </c>
      <c r="X47" s="119">
        <v>1</v>
      </c>
      <c r="Y47" s="119">
        <v>1</v>
      </c>
      <c r="Z47" s="119">
        <v>1</v>
      </c>
      <c r="AA47" s="119">
        <v>1</v>
      </c>
      <c r="AB47" s="119">
        <v>1</v>
      </c>
      <c r="AC47" s="119">
        <v>1</v>
      </c>
      <c r="AD47" s="119">
        <v>1</v>
      </c>
      <c r="AE47" s="119">
        <v>1</v>
      </c>
      <c r="AF47" s="119">
        <v>1</v>
      </c>
      <c r="AG47" s="119">
        <v>1</v>
      </c>
      <c r="AH47" s="119">
        <v>1</v>
      </c>
      <c r="AI47" s="119">
        <v>1</v>
      </c>
      <c r="AJ47" s="119">
        <v>1</v>
      </c>
      <c r="AK47" s="119">
        <v>1</v>
      </c>
      <c r="AL47" s="119">
        <v>1</v>
      </c>
      <c r="AM47" s="119">
        <v>1</v>
      </c>
      <c r="AN47" s="119">
        <v>1</v>
      </c>
      <c r="AO47" s="119">
        <v>1</v>
      </c>
      <c r="AP47" s="119">
        <v>1</v>
      </c>
      <c r="AQ47" s="119">
        <v>1</v>
      </c>
      <c r="AR47" s="119">
        <v>1</v>
      </c>
      <c r="AS47" s="119">
        <v>1</v>
      </c>
      <c r="AT47" s="119">
        <v>1</v>
      </c>
      <c r="AU47" s="119">
        <v>1</v>
      </c>
      <c r="AV47" s="119">
        <v>1</v>
      </c>
      <c r="AW47" s="119">
        <v>1</v>
      </c>
      <c r="AX47" s="119">
        <v>1</v>
      </c>
      <c r="AY47" s="119">
        <v>1</v>
      </c>
      <c r="AZ47" s="119">
        <v>1</v>
      </c>
      <c r="BA47" s="119">
        <v>1</v>
      </c>
      <c r="BB47" s="119">
        <v>1</v>
      </c>
      <c r="BC47" s="119">
        <v>1</v>
      </c>
      <c r="BD47" s="119">
        <v>1</v>
      </c>
      <c r="BE47" s="119">
        <v>1</v>
      </c>
      <c r="BF47" s="119">
        <v>1</v>
      </c>
      <c r="BG47" s="119">
        <v>1</v>
      </c>
      <c r="BH47" s="119">
        <v>1</v>
      </c>
      <c r="BI47" s="119">
        <v>1</v>
      </c>
      <c r="BJ47" s="119">
        <v>1</v>
      </c>
      <c r="BK47" s="119">
        <v>1</v>
      </c>
      <c r="BL47" s="119">
        <v>1</v>
      </c>
      <c r="BM47" s="119">
        <v>1</v>
      </c>
      <c r="BN47" s="119">
        <v>1</v>
      </c>
      <c r="BO47" s="119">
        <v>1</v>
      </c>
      <c r="BP47" s="119">
        <v>1</v>
      </c>
      <c r="BQ47" s="119">
        <v>1</v>
      </c>
      <c r="BR47" s="119">
        <v>1</v>
      </c>
      <c r="BS47" s="119">
        <v>1</v>
      </c>
      <c r="BT47" s="119">
        <v>1</v>
      </c>
      <c r="BU47" s="119">
        <v>1</v>
      </c>
      <c r="BV47" s="119">
        <v>1</v>
      </c>
      <c r="BW47" s="119">
        <v>1</v>
      </c>
      <c r="BX47" s="119">
        <v>1</v>
      </c>
      <c r="BY47" s="119">
        <v>1</v>
      </c>
      <c r="BZ47" s="119">
        <v>1</v>
      </c>
      <c r="CA47" s="119">
        <v>1</v>
      </c>
      <c r="CB47" s="119">
        <v>1</v>
      </c>
      <c r="CC47" s="119">
        <v>1</v>
      </c>
      <c r="CD47" s="119">
        <v>1</v>
      </c>
      <c r="CE47" s="119">
        <v>1</v>
      </c>
      <c r="CF47" s="119">
        <v>1</v>
      </c>
      <c r="CG47" s="119">
        <v>1</v>
      </c>
      <c r="CH47" s="119">
        <v>1</v>
      </c>
      <c r="CI47" s="119">
        <v>1</v>
      </c>
      <c r="CJ47" s="119">
        <v>1</v>
      </c>
      <c r="CK47" s="119">
        <v>1</v>
      </c>
      <c r="CL47" s="119">
        <v>1</v>
      </c>
      <c r="CM47" s="119">
        <v>1</v>
      </c>
      <c r="CN47" s="119">
        <v>1</v>
      </c>
      <c r="CO47" s="119">
        <v>1</v>
      </c>
      <c r="CP47" s="119">
        <v>1</v>
      </c>
      <c r="CQ47" s="119">
        <v>1</v>
      </c>
    </row>
    <row r="48" spans="1:95" x14ac:dyDescent="0.3">
      <c r="A48" s="254"/>
      <c r="B48" s="59" t="s">
        <v>78</v>
      </c>
      <c r="C48" s="119">
        <v>0.9773020251100073</v>
      </c>
      <c r="D48" s="119">
        <v>1.0288475048533487</v>
      </c>
      <c r="E48" s="119">
        <v>1.115071469576562</v>
      </c>
      <c r="F48" s="119">
        <v>0.92024590012997476</v>
      </c>
      <c r="G48" s="119">
        <v>0.95733146187668838</v>
      </c>
      <c r="H48" s="119">
        <v>1.1340683777766658</v>
      </c>
      <c r="I48" s="119">
        <v>1.0877611743777211</v>
      </c>
      <c r="J48" s="119">
        <v>0.91171656704412796</v>
      </c>
      <c r="K48" s="119">
        <v>0.90403216755553062</v>
      </c>
      <c r="L48" s="119">
        <v>0.93915038356338432</v>
      </c>
      <c r="M48" s="119">
        <v>1.0036292938203091</v>
      </c>
      <c r="N48" s="119">
        <v>0.98532035381263894</v>
      </c>
      <c r="O48" s="119">
        <v>0.93998276053374974</v>
      </c>
      <c r="P48" s="119">
        <v>1.0836864794113639</v>
      </c>
      <c r="Q48" s="119">
        <v>0.99928912444786644</v>
      </c>
      <c r="R48" s="119">
        <v>0.8848528732124018</v>
      </c>
      <c r="S48" s="119">
        <v>0.9841817788234396</v>
      </c>
      <c r="T48" s="119">
        <v>0.95667040300374517</v>
      </c>
      <c r="U48" s="119">
        <v>1.0118901936925895</v>
      </c>
      <c r="V48" s="119">
        <v>0.91121720842003662</v>
      </c>
      <c r="W48" s="119">
        <v>0.9978898504863617</v>
      </c>
      <c r="X48" s="119">
        <v>1.0162080263613464</v>
      </c>
      <c r="Y48" s="119">
        <v>0.92303374532558513</v>
      </c>
      <c r="Z48" s="119">
        <v>1.0040192272842616</v>
      </c>
      <c r="AA48" s="119">
        <v>0.98801707932587046</v>
      </c>
      <c r="AB48" s="119">
        <v>0.95315145011184443</v>
      </c>
      <c r="AC48" s="119">
        <v>0.93106985476729864</v>
      </c>
      <c r="AD48" s="119">
        <v>0.91279701645181044</v>
      </c>
      <c r="AE48" s="119">
        <v>0.90856454194594449</v>
      </c>
      <c r="AF48" s="119">
        <v>1.0004866084342499</v>
      </c>
      <c r="AG48" s="119">
        <v>0.90546183523247903</v>
      </c>
      <c r="AH48" s="119">
        <v>0.87789174716621243</v>
      </c>
      <c r="AI48" s="119">
        <v>0.9426377648119012</v>
      </c>
      <c r="AJ48" s="119">
        <v>0.90433017547321293</v>
      </c>
      <c r="AK48" s="119">
        <v>0.97613235397398246</v>
      </c>
      <c r="AL48" s="119">
        <v>0.98027811833344525</v>
      </c>
      <c r="AM48" s="119">
        <v>0.85552216108569124</v>
      </c>
      <c r="AN48" s="119">
        <v>0.92545762917191854</v>
      </c>
      <c r="AO48" s="119">
        <v>0.90321280705288287</v>
      </c>
      <c r="AP48" s="119">
        <v>0.90390003834095745</v>
      </c>
      <c r="AQ48" s="119">
        <v>0.86434660655101936</v>
      </c>
      <c r="AR48" s="119">
        <v>0.86948859743613494</v>
      </c>
      <c r="AS48" s="119">
        <v>0.91695282766087038</v>
      </c>
      <c r="AT48" s="119">
        <v>0.96922893927600484</v>
      </c>
      <c r="AU48" s="119">
        <v>0.84475673218069924</v>
      </c>
      <c r="AV48" s="119">
        <v>0.78004040611277226</v>
      </c>
      <c r="AW48" s="119">
        <v>0.90555815692968245</v>
      </c>
      <c r="AX48" s="119">
        <v>0.78154713831832523</v>
      </c>
      <c r="AY48" s="119">
        <v>0.80115806750517493</v>
      </c>
      <c r="AZ48" s="119">
        <v>0.89464294857959381</v>
      </c>
      <c r="BA48" s="119">
        <v>0.8403585752842877</v>
      </c>
      <c r="BB48" s="119">
        <v>0.85515515443542078</v>
      </c>
      <c r="BC48" s="119">
        <v>0.74008264279698677</v>
      </c>
      <c r="BD48" s="119">
        <v>0.85669300417455008</v>
      </c>
      <c r="BE48" s="119">
        <v>0.82577964950330229</v>
      </c>
      <c r="BF48" s="119">
        <v>0.78427638919701392</v>
      </c>
      <c r="BG48" s="119">
        <v>0.80727325331775823</v>
      </c>
      <c r="BH48" s="119">
        <v>0.90741807979539613</v>
      </c>
      <c r="BI48" s="119">
        <v>0.85146119462677394</v>
      </c>
      <c r="BJ48" s="119">
        <v>0.76460882914421979</v>
      </c>
      <c r="BK48" s="119">
        <v>0.90502731964302996</v>
      </c>
      <c r="BL48" s="119">
        <v>0.91555628557297197</v>
      </c>
      <c r="BM48" s="119">
        <v>0.81829843625238974</v>
      </c>
      <c r="BN48" s="119">
        <v>0.77737290805444226</v>
      </c>
      <c r="BO48" s="119">
        <v>0.79947006619359196</v>
      </c>
      <c r="BP48" s="119">
        <v>0.84225643671570305</v>
      </c>
      <c r="BQ48" s="119">
        <v>0.86404515454462538</v>
      </c>
      <c r="BR48" s="119">
        <v>0.9280914619213434</v>
      </c>
      <c r="BS48" s="119">
        <v>0.88796612282052301</v>
      </c>
      <c r="BT48" s="119">
        <v>0.78920177628616506</v>
      </c>
      <c r="BU48" s="119">
        <v>0.76750611221023946</v>
      </c>
      <c r="BV48" s="119">
        <v>0.77345719615992004</v>
      </c>
      <c r="BW48" s="119">
        <v>0.83208192460148045</v>
      </c>
      <c r="BX48" s="119">
        <v>0.77692108431885187</v>
      </c>
      <c r="BY48" s="119">
        <v>0.78798124881439413</v>
      </c>
      <c r="BZ48" s="119">
        <v>0.81769401453916657</v>
      </c>
      <c r="CA48" s="119">
        <v>0.86138865264879783</v>
      </c>
      <c r="CB48" s="119">
        <v>0.79970377396334724</v>
      </c>
      <c r="CC48" s="119">
        <v>0.70320062194492117</v>
      </c>
      <c r="CD48" s="119">
        <v>0.78514501066228182</v>
      </c>
      <c r="CE48" s="119">
        <v>0.82462397085382155</v>
      </c>
      <c r="CF48" s="119">
        <v>0.78981124885774057</v>
      </c>
      <c r="CG48" s="119">
        <v>0.81426499608820657</v>
      </c>
      <c r="CH48" s="119">
        <v>0.75785853710065154</v>
      </c>
      <c r="CI48" s="119">
        <v>0.75676863872029654</v>
      </c>
      <c r="CJ48" s="119">
        <v>0.71294882880223598</v>
      </c>
      <c r="CK48" s="119">
        <v>0.75984930552455088</v>
      </c>
      <c r="CL48" s="119">
        <v>0.72947528198338463</v>
      </c>
      <c r="CM48" s="119">
        <v>0.76645972674324814</v>
      </c>
      <c r="CN48" s="119">
        <v>0.73445427600525448</v>
      </c>
      <c r="CO48" s="119">
        <v>0.71998188227199156</v>
      </c>
      <c r="CP48" s="119">
        <v>0.68227774683376385</v>
      </c>
      <c r="CQ48" s="119">
        <v>0.70287431736858008</v>
      </c>
    </row>
    <row r="49" spans="1:95" x14ac:dyDescent="0.3">
      <c r="A49" s="254"/>
      <c r="B49" s="59" t="s">
        <v>96</v>
      </c>
      <c r="C49" s="119">
        <v>0.99386115784628226</v>
      </c>
      <c r="D49" s="119">
        <v>1.010867362295945</v>
      </c>
      <c r="E49" s="119">
        <v>1.0122299093936185</v>
      </c>
      <c r="F49" s="119">
        <v>1.0032233608622003</v>
      </c>
      <c r="G49" s="119">
        <v>0.96271779956522907</v>
      </c>
      <c r="H49" s="119">
        <v>1.0018710476020647</v>
      </c>
      <c r="I49" s="119">
        <v>1.0158397436439444</v>
      </c>
      <c r="J49" s="119">
        <v>0.99639817587102086</v>
      </c>
      <c r="K49" s="119">
        <v>1.0055771784750394</v>
      </c>
      <c r="L49" s="119">
        <v>1.0008896796140461</v>
      </c>
      <c r="M49" s="119">
        <v>0.99982208338448164</v>
      </c>
      <c r="N49" s="119">
        <v>0.98652553330033366</v>
      </c>
      <c r="O49" s="119">
        <v>1.0041894943153737</v>
      </c>
      <c r="P49" s="119">
        <v>1.0005238505342062</v>
      </c>
      <c r="Q49" s="119">
        <v>0.9961570719435161</v>
      </c>
      <c r="R49" s="119">
        <v>1.0018610885966113</v>
      </c>
      <c r="S49" s="119">
        <v>0.99772934826169657</v>
      </c>
      <c r="T49" s="119">
        <v>0.99954578589619869</v>
      </c>
      <c r="U49" s="119">
        <v>0.98989362990659002</v>
      </c>
      <c r="V49" s="119">
        <v>0.98581682544910954</v>
      </c>
      <c r="W49" s="119">
        <v>0.97961322018494879</v>
      </c>
      <c r="X49" s="119">
        <v>1.0005000916818312</v>
      </c>
      <c r="Y49" s="119">
        <v>0.97544707851756007</v>
      </c>
      <c r="Z49" s="119">
        <v>0.99868400695194792</v>
      </c>
      <c r="AA49" s="119">
        <v>0.99559807558221158</v>
      </c>
      <c r="AB49" s="119">
        <v>0.99090920200198629</v>
      </c>
      <c r="AC49" s="119">
        <v>0.99184012131639587</v>
      </c>
      <c r="AD49" s="119">
        <v>0.98833013384344026</v>
      </c>
      <c r="AE49" s="119">
        <v>0.99011717173584946</v>
      </c>
      <c r="AF49" s="119">
        <v>1.003242348689134</v>
      </c>
      <c r="AG49" s="119">
        <v>0.99020579591164992</v>
      </c>
      <c r="AH49" s="119">
        <v>0.96838317115045913</v>
      </c>
      <c r="AI49" s="119">
        <v>0.98157015046302154</v>
      </c>
      <c r="AJ49" s="119">
        <v>0.97614446816984357</v>
      </c>
      <c r="AK49" s="119">
        <v>0.97773612245841324</v>
      </c>
      <c r="AL49" s="119">
        <v>0.99391517412095642</v>
      </c>
      <c r="AM49" s="119">
        <v>0.97004988568054717</v>
      </c>
      <c r="AN49" s="119">
        <v>0.98036035638438024</v>
      </c>
      <c r="AO49" s="119">
        <v>0.973447261842458</v>
      </c>
      <c r="AP49" s="119">
        <v>0.95664977733786272</v>
      </c>
      <c r="AQ49" s="119">
        <v>0.96576220233607879</v>
      </c>
      <c r="AR49" s="119">
        <v>0.96541185898402282</v>
      </c>
      <c r="AS49" s="119">
        <v>0.9763711896624151</v>
      </c>
      <c r="AT49" s="119">
        <v>0.97416878453602862</v>
      </c>
      <c r="AU49" s="119">
        <v>0.96872181145656744</v>
      </c>
      <c r="AV49" s="119">
        <v>0.96978285171761169</v>
      </c>
      <c r="AW49" s="119">
        <v>0.96865530239433262</v>
      </c>
      <c r="AX49" s="119">
        <v>0.97088959879419368</v>
      </c>
      <c r="AY49" s="119">
        <v>0.9576677563565692</v>
      </c>
      <c r="AZ49" s="119">
        <v>0.96507344631261949</v>
      </c>
      <c r="BA49" s="119">
        <v>0.9628777325778366</v>
      </c>
      <c r="BB49" s="119">
        <v>0.96292952450916425</v>
      </c>
      <c r="BC49" s="119">
        <v>0.94476677854871405</v>
      </c>
      <c r="BD49" s="119">
        <v>0.96085724085024737</v>
      </c>
      <c r="BE49" s="119">
        <v>0.96237307078609913</v>
      </c>
      <c r="BF49" s="119">
        <v>0.97601826955375492</v>
      </c>
      <c r="BG49" s="119">
        <v>0.9444582813572544</v>
      </c>
      <c r="BH49" s="119">
        <v>0.94927421588621341</v>
      </c>
      <c r="BI49" s="119">
        <v>0.95460816439626561</v>
      </c>
      <c r="BJ49" s="119">
        <v>0.96096433012417415</v>
      </c>
      <c r="BK49" s="119">
        <v>0.93514752477458618</v>
      </c>
      <c r="BL49" s="119">
        <v>0.95257940533755869</v>
      </c>
      <c r="BM49" s="119">
        <v>0.96596682176246751</v>
      </c>
      <c r="BN49" s="119">
        <v>0.93870583468829127</v>
      </c>
      <c r="BO49" s="119">
        <v>0.93479724147284216</v>
      </c>
      <c r="BP49" s="119">
        <v>0.93962082494435084</v>
      </c>
      <c r="BQ49" s="119">
        <v>0.94360926022998748</v>
      </c>
      <c r="BR49" s="119">
        <v>0.94865264027952878</v>
      </c>
      <c r="BS49" s="119">
        <v>0.94584593611187284</v>
      </c>
      <c r="BT49" s="119">
        <v>0.93801478468872457</v>
      </c>
      <c r="BU49" s="119">
        <v>0.92580377750520437</v>
      </c>
      <c r="BV49" s="119">
        <v>0.92990596801570857</v>
      </c>
      <c r="BW49" s="119">
        <v>0.93851603670548434</v>
      </c>
      <c r="BX49" s="119">
        <v>0.91985748444004611</v>
      </c>
      <c r="BY49" s="119">
        <v>0.91587806079500933</v>
      </c>
      <c r="BZ49" s="119">
        <v>0.931659216755508</v>
      </c>
      <c r="CA49" s="119">
        <v>0.9191588510788179</v>
      </c>
      <c r="CB49" s="119">
        <v>0.93591243602225482</v>
      </c>
      <c r="CC49" s="119">
        <v>0.90058881725043594</v>
      </c>
      <c r="CD49" s="119">
        <v>0.91641880635155448</v>
      </c>
      <c r="CE49" s="119">
        <v>0.93331516967437211</v>
      </c>
      <c r="CF49" s="119">
        <v>0.91453889528058918</v>
      </c>
      <c r="CG49" s="119">
        <v>0.91074500428233651</v>
      </c>
      <c r="CH49" s="119">
        <v>0.90637059169262291</v>
      </c>
      <c r="CI49" s="119">
        <v>0.91440627278587194</v>
      </c>
      <c r="CJ49" s="119">
        <v>0.9171156649209854</v>
      </c>
      <c r="CK49" s="119">
        <v>0.90727009016649229</v>
      </c>
      <c r="CL49" s="119">
        <v>0.91070404519802961</v>
      </c>
      <c r="CM49" s="119">
        <v>0.9112554179724649</v>
      </c>
      <c r="CN49" s="119">
        <v>0.90336451576338439</v>
      </c>
      <c r="CO49" s="119">
        <v>0.89194663436313359</v>
      </c>
      <c r="CP49" s="119">
        <v>0.90661974622102826</v>
      </c>
      <c r="CQ49" s="119">
        <v>0.91014400422336139</v>
      </c>
    </row>
    <row r="50" spans="1:95" x14ac:dyDescent="0.3">
      <c r="A50" s="254"/>
      <c r="B50" s="59" t="s">
        <v>80</v>
      </c>
      <c r="C50" s="119">
        <v>1</v>
      </c>
      <c r="D50" s="119">
        <v>1</v>
      </c>
      <c r="E50" s="119">
        <v>1</v>
      </c>
      <c r="F50" s="119">
        <v>1</v>
      </c>
      <c r="G50" s="119">
        <v>1</v>
      </c>
      <c r="H50" s="119">
        <v>1</v>
      </c>
      <c r="I50" s="119">
        <v>1</v>
      </c>
      <c r="J50" s="119">
        <v>1</v>
      </c>
      <c r="K50" s="119">
        <v>1</v>
      </c>
      <c r="L50" s="119">
        <v>1</v>
      </c>
      <c r="M50" s="119">
        <v>1</v>
      </c>
      <c r="N50" s="119">
        <v>1</v>
      </c>
      <c r="O50" s="119">
        <v>1</v>
      </c>
      <c r="P50" s="119">
        <v>1</v>
      </c>
      <c r="Q50" s="119">
        <v>1</v>
      </c>
      <c r="R50" s="119">
        <v>1</v>
      </c>
      <c r="S50" s="119">
        <v>1</v>
      </c>
      <c r="T50" s="119">
        <v>1</v>
      </c>
      <c r="U50" s="119">
        <v>1</v>
      </c>
      <c r="V50" s="119">
        <v>1</v>
      </c>
      <c r="W50" s="119">
        <v>1</v>
      </c>
      <c r="X50" s="119">
        <v>1</v>
      </c>
      <c r="Y50" s="119">
        <v>1</v>
      </c>
      <c r="Z50" s="119">
        <v>1</v>
      </c>
      <c r="AA50" s="119">
        <v>1</v>
      </c>
      <c r="AB50" s="119">
        <v>1</v>
      </c>
      <c r="AC50" s="119">
        <v>1</v>
      </c>
      <c r="AD50" s="119">
        <v>1</v>
      </c>
      <c r="AE50" s="119">
        <v>1</v>
      </c>
      <c r="AF50" s="119">
        <v>1</v>
      </c>
      <c r="AG50" s="119">
        <v>1</v>
      </c>
      <c r="AH50" s="119">
        <v>1</v>
      </c>
      <c r="AI50" s="119">
        <v>1</v>
      </c>
      <c r="AJ50" s="119">
        <v>1</v>
      </c>
      <c r="AK50" s="119">
        <v>1</v>
      </c>
      <c r="AL50" s="119">
        <v>1</v>
      </c>
      <c r="AM50" s="119">
        <v>1</v>
      </c>
      <c r="AN50" s="119">
        <v>1</v>
      </c>
      <c r="AO50" s="119">
        <v>1</v>
      </c>
      <c r="AP50" s="119">
        <v>1</v>
      </c>
      <c r="AQ50" s="119">
        <v>1</v>
      </c>
      <c r="AR50" s="119">
        <v>1</v>
      </c>
      <c r="AS50" s="119">
        <v>1</v>
      </c>
      <c r="AT50" s="119">
        <v>1</v>
      </c>
      <c r="AU50" s="119">
        <v>1</v>
      </c>
      <c r="AV50" s="119">
        <v>1</v>
      </c>
      <c r="AW50" s="119">
        <v>1</v>
      </c>
      <c r="AX50" s="119">
        <v>1</v>
      </c>
      <c r="AY50" s="119">
        <v>1</v>
      </c>
      <c r="AZ50" s="119">
        <v>1</v>
      </c>
      <c r="BA50" s="119">
        <v>1</v>
      </c>
      <c r="BB50" s="119">
        <v>1</v>
      </c>
      <c r="BC50" s="119">
        <v>1</v>
      </c>
      <c r="BD50" s="119">
        <v>1</v>
      </c>
      <c r="BE50" s="119">
        <v>1</v>
      </c>
      <c r="BF50" s="119">
        <v>1</v>
      </c>
      <c r="BG50" s="119">
        <v>1</v>
      </c>
      <c r="BH50" s="119">
        <v>1</v>
      </c>
      <c r="BI50" s="119">
        <v>1</v>
      </c>
      <c r="BJ50" s="119">
        <v>1</v>
      </c>
      <c r="BK50" s="119">
        <v>1</v>
      </c>
      <c r="BL50" s="119">
        <v>1</v>
      </c>
      <c r="BM50" s="119">
        <v>1</v>
      </c>
      <c r="BN50" s="119">
        <v>1</v>
      </c>
      <c r="BO50" s="119">
        <v>1</v>
      </c>
      <c r="BP50" s="119">
        <v>1</v>
      </c>
      <c r="BQ50" s="119">
        <v>1</v>
      </c>
      <c r="BR50" s="119">
        <v>1</v>
      </c>
      <c r="BS50" s="119">
        <v>1</v>
      </c>
      <c r="BT50" s="119">
        <v>1</v>
      </c>
      <c r="BU50" s="119">
        <v>1</v>
      </c>
      <c r="BV50" s="119">
        <v>1</v>
      </c>
      <c r="BW50" s="119">
        <v>1</v>
      </c>
      <c r="BX50" s="119">
        <v>1</v>
      </c>
      <c r="BY50" s="119">
        <v>1</v>
      </c>
      <c r="BZ50" s="119">
        <v>1</v>
      </c>
      <c r="CA50" s="119">
        <v>1</v>
      </c>
      <c r="CB50" s="119">
        <v>1</v>
      </c>
      <c r="CC50" s="119">
        <v>1</v>
      </c>
      <c r="CD50" s="119">
        <v>1</v>
      </c>
      <c r="CE50" s="119">
        <v>1</v>
      </c>
      <c r="CF50" s="119">
        <v>1</v>
      </c>
      <c r="CG50" s="119">
        <v>1</v>
      </c>
      <c r="CH50" s="119">
        <v>1</v>
      </c>
      <c r="CI50" s="119">
        <v>1</v>
      </c>
      <c r="CJ50" s="119">
        <v>1</v>
      </c>
      <c r="CK50" s="119">
        <v>1</v>
      </c>
      <c r="CL50" s="119">
        <v>1</v>
      </c>
      <c r="CM50" s="119">
        <v>1</v>
      </c>
      <c r="CN50" s="119">
        <v>1</v>
      </c>
      <c r="CO50" s="119">
        <v>1</v>
      </c>
      <c r="CP50" s="119">
        <v>1</v>
      </c>
      <c r="CQ50" s="119">
        <v>1</v>
      </c>
    </row>
    <row r="51" spans="1:95" x14ac:dyDescent="0.3">
      <c r="A51" s="254"/>
      <c r="B51" s="59" t="s">
        <v>81</v>
      </c>
      <c r="C51" s="119">
        <v>1</v>
      </c>
      <c r="D51" s="119">
        <v>1</v>
      </c>
      <c r="E51" s="119">
        <v>1</v>
      </c>
      <c r="F51" s="119">
        <v>1</v>
      </c>
      <c r="G51" s="119">
        <v>1</v>
      </c>
      <c r="H51" s="119">
        <v>1</v>
      </c>
      <c r="I51" s="119">
        <v>1</v>
      </c>
      <c r="J51" s="119">
        <v>1</v>
      </c>
      <c r="K51" s="119">
        <v>1</v>
      </c>
      <c r="L51" s="119">
        <v>1</v>
      </c>
      <c r="M51" s="119">
        <v>1</v>
      </c>
      <c r="N51" s="119">
        <v>1</v>
      </c>
      <c r="O51" s="119">
        <v>1</v>
      </c>
      <c r="P51" s="119">
        <v>1</v>
      </c>
      <c r="Q51" s="119">
        <v>1</v>
      </c>
      <c r="R51" s="119">
        <v>1</v>
      </c>
      <c r="S51" s="119">
        <v>1</v>
      </c>
      <c r="T51" s="119">
        <v>1</v>
      </c>
      <c r="U51" s="119">
        <v>1</v>
      </c>
      <c r="V51" s="119">
        <v>1</v>
      </c>
      <c r="W51" s="119">
        <v>1</v>
      </c>
      <c r="X51" s="119">
        <v>1</v>
      </c>
      <c r="Y51" s="119">
        <v>1</v>
      </c>
      <c r="Z51" s="119">
        <v>1</v>
      </c>
      <c r="AA51" s="119">
        <v>1</v>
      </c>
      <c r="AB51" s="119">
        <v>1</v>
      </c>
      <c r="AC51" s="119">
        <v>1</v>
      </c>
      <c r="AD51" s="119">
        <v>1</v>
      </c>
      <c r="AE51" s="119">
        <v>1</v>
      </c>
      <c r="AF51" s="119">
        <v>1</v>
      </c>
      <c r="AG51" s="119">
        <v>1</v>
      </c>
      <c r="AH51" s="119">
        <v>1</v>
      </c>
      <c r="AI51" s="119">
        <v>1</v>
      </c>
      <c r="AJ51" s="119">
        <v>1</v>
      </c>
      <c r="AK51" s="119">
        <v>1</v>
      </c>
      <c r="AL51" s="119">
        <v>1</v>
      </c>
      <c r="AM51" s="119">
        <v>1</v>
      </c>
      <c r="AN51" s="119">
        <v>1</v>
      </c>
      <c r="AO51" s="119">
        <v>1</v>
      </c>
      <c r="AP51" s="119">
        <v>1</v>
      </c>
      <c r="AQ51" s="119">
        <v>1</v>
      </c>
      <c r="AR51" s="119">
        <v>1</v>
      </c>
      <c r="AS51" s="119">
        <v>1</v>
      </c>
      <c r="AT51" s="119">
        <v>1</v>
      </c>
      <c r="AU51" s="119">
        <v>1</v>
      </c>
      <c r="AV51" s="119">
        <v>1</v>
      </c>
      <c r="AW51" s="119">
        <v>1</v>
      </c>
      <c r="AX51" s="119">
        <v>1</v>
      </c>
      <c r="AY51" s="119">
        <v>1</v>
      </c>
      <c r="AZ51" s="119">
        <v>1</v>
      </c>
      <c r="BA51" s="119">
        <v>1</v>
      </c>
      <c r="BB51" s="119">
        <v>1</v>
      </c>
      <c r="BC51" s="119">
        <v>1</v>
      </c>
      <c r="BD51" s="119">
        <v>1</v>
      </c>
      <c r="BE51" s="119">
        <v>1</v>
      </c>
      <c r="BF51" s="119">
        <v>1</v>
      </c>
      <c r="BG51" s="119">
        <v>1</v>
      </c>
      <c r="BH51" s="119">
        <v>1</v>
      </c>
      <c r="BI51" s="119">
        <v>1</v>
      </c>
      <c r="BJ51" s="119">
        <v>1</v>
      </c>
      <c r="BK51" s="119">
        <v>1</v>
      </c>
      <c r="BL51" s="119">
        <v>1</v>
      </c>
      <c r="BM51" s="119">
        <v>1</v>
      </c>
      <c r="BN51" s="119">
        <v>1</v>
      </c>
      <c r="BO51" s="119">
        <v>1</v>
      </c>
      <c r="BP51" s="119">
        <v>1</v>
      </c>
      <c r="BQ51" s="119">
        <v>1</v>
      </c>
      <c r="BR51" s="119">
        <v>1</v>
      </c>
      <c r="BS51" s="119">
        <v>1</v>
      </c>
      <c r="BT51" s="119">
        <v>1</v>
      </c>
      <c r="BU51" s="119">
        <v>1</v>
      </c>
      <c r="BV51" s="119">
        <v>1</v>
      </c>
      <c r="BW51" s="119">
        <v>1</v>
      </c>
      <c r="BX51" s="119">
        <v>1</v>
      </c>
      <c r="BY51" s="119">
        <v>1</v>
      </c>
      <c r="BZ51" s="119">
        <v>1</v>
      </c>
      <c r="CA51" s="119">
        <v>1</v>
      </c>
      <c r="CB51" s="119">
        <v>1</v>
      </c>
      <c r="CC51" s="119">
        <v>1</v>
      </c>
      <c r="CD51" s="119">
        <v>1</v>
      </c>
      <c r="CE51" s="119">
        <v>1</v>
      </c>
      <c r="CF51" s="119">
        <v>1</v>
      </c>
      <c r="CG51" s="119">
        <v>1</v>
      </c>
      <c r="CH51" s="119">
        <v>1</v>
      </c>
      <c r="CI51" s="119">
        <v>1</v>
      </c>
      <c r="CJ51" s="119">
        <v>1</v>
      </c>
      <c r="CK51" s="119">
        <v>1</v>
      </c>
      <c r="CL51" s="119">
        <v>1</v>
      </c>
      <c r="CM51" s="119">
        <v>1</v>
      </c>
      <c r="CN51" s="119">
        <v>1</v>
      </c>
      <c r="CO51" s="119">
        <v>1</v>
      </c>
      <c r="CP51" s="119">
        <v>1</v>
      </c>
      <c r="CQ51" s="119">
        <v>1</v>
      </c>
    </row>
    <row r="52" spans="1:95" x14ac:dyDescent="0.3">
      <c r="A52" s="254"/>
      <c r="B52" s="59" t="s">
        <v>82</v>
      </c>
      <c r="C52" s="119">
        <v>0.88649912862290925</v>
      </c>
      <c r="D52" s="119">
        <v>0.94335528864924334</v>
      </c>
      <c r="E52" s="119">
        <v>0.99491476516470234</v>
      </c>
      <c r="F52" s="119">
        <v>1.1932261931564661</v>
      </c>
      <c r="G52" s="119">
        <v>0.91731129620555218</v>
      </c>
      <c r="H52" s="119">
        <v>0.92690915209424884</v>
      </c>
      <c r="I52" s="119">
        <v>1.0625853563822307</v>
      </c>
      <c r="J52" s="119">
        <v>1.0710723396702542</v>
      </c>
      <c r="K52" s="119">
        <v>1.0814694809872862</v>
      </c>
      <c r="L52" s="119">
        <v>1.0005364971999158</v>
      </c>
      <c r="M52" s="119">
        <v>1.1780317741353201</v>
      </c>
      <c r="N52" s="119">
        <v>1.1538465102647792</v>
      </c>
      <c r="O52" s="119">
        <v>1.0266305987520064</v>
      </c>
      <c r="P52" s="119">
        <v>0.94807425248299759</v>
      </c>
      <c r="Q52" s="119">
        <v>1.123835072846481</v>
      </c>
      <c r="R52" s="119">
        <v>1.0708838586706546</v>
      </c>
      <c r="S52" s="119">
        <v>1.072464175543254</v>
      </c>
      <c r="T52" s="119">
        <v>0.94937658673635761</v>
      </c>
      <c r="U52" s="119">
        <v>1.1436066289141702</v>
      </c>
      <c r="V52" s="119">
        <v>0.99790042361776821</v>
      </c>
      <c r="W52" s="119">
        <v>0.95026704571417009</v>
      </c>
      <c r="X52" s="119">
        <v>1.2184319265678436</v>
      </c>
      <c r="Y52" s="119">
        <v>1.0228629985573301</v>
      </c>
      <c r="Z52" s="119">
        <v>1.0326163646559605</v>
      </c>
      <c r="AA52" s="119">
        <v>1.0358578095720195</v>
      </c>
      <c r="AB52" s="119">
        <v>1.0231856102044503</v>
      </c>
      <c r="AC52" s="119">
        <v>1.1179780410297122</v>
      </c>
      <c r="AD52" s="119">
        <v>1.0096636303794877</v>
      </c>
      <c r="AE52" s="119">
        <v>0.96213677907185868</v>
      </c>
      <c r="AF52" s="119">
        <v>1.047727734527137</v>
      </c>
      <c r="AG52" s="119">
        <v>1.2503492900558417</v>
      </c>
      <c r="AH52" s="119">
        <v>1.1055615648017207</v>
      </c>
      <c r="AI52" s="119">
        <v>1.1699088315927482</v>
      </c>
      <c r="AJ52" s="119">
        <v>0.98514710866770561</v>
      </c>
      <c r="AK52" s="119">
        <v>0.9180232275986917</v>
      </c>
      <c r="AL52" s="119">
        <v>1.0824573695772044</v>
      </c>
      <c r="AM52" s="119">
        <v>1.0151590339458696</v>
      </c>
      <c r="AN52" s="119">
        <v>1.0311852887877051</v>
      </c>
      <c r="AO52" s="119">
        <v>1.1929503056479493</v>
      </c>
      <c r="AP52" s="119">
        <v>0.95515637583065183</v>
      </c>
      <c r="AQ52" s="119">
        <v>0.99273107638445257</v>
      </c>
      <c r="AR52" s="119">
        <v>1.1371963872682482</v>
      </c>
      <c r="AS52" s="119">
        <v>1.0753686722354254</v>
      </c>
      <c r="AT52" s="119">
        <v>1.0496031520142899</v>
      </c>
      <c r="AU52" s="119">
        <v>1.1719269914925552</v>
      </c>
      <c r="AV52" s="119">
        <v>1.080729222720664</v>
      </c>
      <c r="AW52" s="119">
        <v>1.0863342209306257</v>
      </c>
      <c r="AX52" s="119">
        <v>1.1504901028327716</v>
      </c>
      <c r="AY52" s="119">
        <v>0.91145004601875201</v>
      </c>
      <c r="AZ52" s="119">
        <v>1.1498813818264257</v>
      </c>
      <c r="BA52" s="119">
        <v>1.1164284936497335</v>
      </c>
      <c r="BB52" s="119">
        <v>1.1883894082347151</v>
      </c>
      <c r="BC52" s="119">
        <v>0.85420830059721831</v>
      </c>
      <c r="BD52" s="119">
        <v>0.89432552866904347</v>
      </c>
      <c r="BE52" s="119">
        <v>1.0064382023603695</v>
      </c>
      <c r="BF52" s="119">
        <v>1.1627796766528729</v>
      </c>
      <c r="BG52" s="119">
        <v>0.98220981858589707</v>
      </c>
      <c r="BH52" s="119">
        <v>0.88028684737461838</v>
      </c>
      <c r="BI52" s="119">
        <v>1.1432244631245789</v>
      </c>
      <c r="BJ52" s="119">
        <v>0.95054176274461322</v>
      </c>
      <c r="BK52" s="119">
        <v>0.99031639809421268</v>
      </c>
      <c r="BL52" s="119">
        <v>0.89545251308466256</v>
      </c>
      <c r="BM52" s="119">
        <v>1.209588917371623</v>
      </c>
      <c r="BN52" s="119">
        <v>1.1586110917221499</v>
      </c>
      <c r="BO52" s="119">
        <v>0.94923143241523888</v>
      </c>
      <c r="BP52" s="119">
        <v>1.1086306271081086</v>
      </c>
      <c r="BQ52" s="119">
        <v>1.0552722569089077</v>
      </c>
      <c r="BR52" s="119">
        <v>0.97834864609543137</v>
      </c>
      <c r="BS52" s="119">
        <v>0.99345138200262084</v>
      </c>
      <c r="BT52" s="119">
        <v>0.9729886712562329</v>
      </c>
      <c r="BU52" s="119">
        <v>1.0903223935279382</v>
      </c>
      <c r="BV52" s="119">
        <v>1.0916528438766469</v>
      </c>
      <c r="BW52" s="119">
        <v>1.1304306770966932</v>
      </c>
      <c r="BX52" s="119">
        <v>0.92689975733908947</v>
      </c>
      <c r="BY52" s="119">
        <v>0.96084709985645134</v>
      </c>
      <c r="BZ52" s="119">
        <v>1.030472344841423</v>
      </c>
      <c r="CA52" s="119">
        <v>1.0706262955524086</v>
      </c>
      <c r="CB52" s="119">
        <v>1.1216125974398552</v>
      </c>
      <c r="CC52" s="119">
        <v>1.0812830673160587</v>
      </c>
      <c r="CD52" s="119">
        <v>1.0322990387239943</v>
      </c>
      <c r="CE52" s="119">
        <v>1.110918273408193</v>
      </c>
      <c r="CF52" s="119">
        <v>0.87857576515820157</v>
      </c>
      <c r="CG52" s="119">
        <v>1.0209028136255078</v>
      </c>
      <c r="CH52" s="119">
        <v>0.95520332397098184</v>
      </c>
      <c r="CI52" s="119">
        <v>1.0114564160917994</v>
      </c>
      <c r="CJ52" s="119">
        <v>1.1754495470735076</v>
      </c>
      <c r="CK52" s="119">
        <v>1.1136894204217505</v>
      </c>
      <c r="CL52" s="119">
        <v>0.88906405829976376</v>
      </c>
      <c r="CM52" s="119">
        <v>0.9803832671283369</v>
      </c>
      <c r="CN52" s="119">
        <v>1.11240898753343</v>
      </c>
      <c r="CO52" s="119">
        <v>1.0951064157248498</v>
      </c>
      <c r="CP52" s="119">
        <v>0.9073795104079968</v>
      </c>
      <c r="CQ52" s="119">
        <v>1.140696172835405</v>
      </c>
    </row>
    <row r="53" spans="1:95" x14ac:dyDescent="0.3">
      <c r="A53" s="254"/>
      <c r="B53" s="59" t="s">
        <v>83</v>
      </c>
      <c r="C53" s="119">
        <v>1</v>
      </c>
      <c r="D53" s="119">
        <v>1</v>
      </c>
      <c r="E53" s="119">
        <v>1</v>
      </c>
      <c r="F53" s="119">
        <v>1</v>
      </c>
      <c r="G53" s="119">
        <v>1</v>
      </c>
      <c r="H53" s="119">
        <v>1</v>
      </c>
      <c r="I53" s="119">
        <v>1</v>
      </c>
      <c r="J53" s="119">
        <v>1</v>
      </c>
      <c r="K53" s="119">
        <v>1</v>
      </c>
      <c r="L53" s="119">
        <v>1</v>
      </c>
      <c r="M53" s="119">
        <v>1</v>
      </c>
      <c r="N53" s="119">
        <v>1</v>
      </c>
      <c r="O53" s="119">
        <v>1</v>
      </c>
      <c r="P53" s="119">
        <v>1</v>
      </c>
      <c r="Q53" s="119">
        <v>1</v>
      </c>
      <c r="R53" s="119">
        <v>1</v>
      </c>
      <c r="S53" s="119">
        <v>1</v>
      </c>
      <c r="T53" s="119">
        <v>1</v>
      </c>
      <c r="U53" s="119">
        <v>1</v>
      </c>
      <c r="V53" s="119">
        <v>1</v>
      </c>
      <c r="W53" s="119">
        <v>1</v>
      </c>
      <c r="X53" s="119">
        <v>1</v>
      </c>
      <c r="Y53" s="119">
        <v>1</v>
      </c>
      <c r="Z53" s="119">
        <v>1</v>
      </c>
      <c r="AA53" s="119">
        <v>1</v>
      </c>
      <c r="AB53" s="119">
        <v>1</v>
      </c>
      <c r="AC53" s="119">
        <v>1</v>
      </c>
      <c r="AD53" s="119">
        <v>1</v>
      </c>
      <c r="AE53" s="119">
        <v>1</v>
      </c>
      <c r="AF53" s="119">
        <v>1</v>
      </c>
      <c r="AG53" s="119">
        <v>1</v>
      </c>
      <c r="AH53" s="119">
        <v>1</v>
      </c>
      <c r="AI53" s="119">
        <v>1</v>
      </c>
      <c r="AJ53" s="119">
        <v>1</v>
      </c>
      <c r="AK53" s="119">
        <v>1</v>
      </c>
      <c r="AL53" s="119">
        <v>1</v>
      </c>
      <c r="AM53" s="119">
        <v>1</v>
      </c>
      <c r="AN53" s="119">
        <v>1</v>
      </c>
      <c r="AO53" s="119">
        <v>1</v>
      </c>
      <c r="AP53" s="119">
        <v>1</v>
      </c>
      <c r="AQ53" s="119">
        <v>1</v>
      </c>
      <c r="AR53" s="119">
        <v>1</v>
      </c>
      <c r="AS53" s="119">
        <v>1</v>
      </c>
      <c r="AT53" s="119">
        <v>1</v>
      </c>
      <c r="AU53" s="119">
        <v>1</v>
      </c>
      <c r="AV53" s="119">
        <v>1</v>
      </c>
      <c r="AW53" s="119">
        <v>1</v>
      </c>
      <c r="AX53" s="119">
        <v>1</v>
      </c>
      <c r="AY53" s="119">
        <v>1</v>
      </c>
      <c r="AZ53" s="119">
        <v>1</v>
      </c>
      <c r="BA53" s="119">
        <v>1</v>
      </c>
      <c r="BB53" s="119">
        <v>1</v>
      </c>
      <c r="BC53" s="119">
        <v>1</v>
      </c>
      <c r="BD53" s="119">
        <v>1</v>
      </c>
      <c r="BE53" s="119">
        <v>1</v>
      </c>
      <c r="BF53" s="119">
        <v>1</v>
      </c>
      <c r="BG53" s="119">
        <v>1</v>
      </c>
      <c r="BH53" s="119">
        <v>1</v>
      </c>
      <c r="BI53" s="119">
        <v>1</v>
      </c>
      <c r="BJ53" s="119">
        <v>1</v>
      </c>
      <c r="BK53" s="119">
        <v>1</v>
      </c>
      <c r="BL53" s="119">
        <v>1</v>
      </c>
      <c r="BM53" s="119">
        <v>1</v>
      </c>
      <c r="BN53" s="119">
        <v>1</v>
      </c>
      <c r="BO53" s="119">
        <v>1</v>
      </c>
      <c r="BP53" s="119">
        <v>1</v>
      </c>
      <c r="BQ53" s="119">
        <v>1</v>
      </c>
      <c r="BR53" s="119">
        <v>1</v>
      </c>
      <c r="BS53" s="119">
        <v>1</v>
      </c>
      <c r="BT53" s="119">
        <v>1</v>
      </c>
      <c r="BU53" s="119">
        <v>1</v>
      </c>
      <c r="BV53" s="119">
        <v>1</v>
      </c>
      <c r="BW53" s="119">
        <v>1</v>
      </c>
      <c r="BX53" s="119">
        <v>1</v>
      </c>
      <c r="BY53" s="119">
        <v>1</v>
      </c>
      <c r="BZ53" s="119">
        <v>1</v>
      </c>
      <c r="CA53" s="119">
        <v>1</v>
      </c>
      <c r="CB53" s="119">
        <v>1</v>
      </c>
      <c r="CC53" s="119">
        <v>1</v>
      </c>
      <c r="CD53" s="119">
        <v>1</v>
      </c>
      <c r="CE53" s="119">
        <v>1</v>
      </c>
      <c r="CF53" s="119">
        <v>1</v>
      </c>
      <c r="CG53" s="119">
        <v>1</v>
      </c>
      <c r="CH53" s="119">
        <v>1</v>
      </c>
      <c r="CI53" s="119">
        <v>1</v>
      </c>
      <c r="CJ53" s="119">
        <v>1</v>
      </c>
      <c r="CK53" s="119">
        <v>1</v>
      </c>
      <c r="CL53" s="119">
        <v>1</v>
      </c>
      <c r="CM53" s="119">
        <v>1</v>
      </c>
      <c r="CN53" s="119">
        <v>1</v>
      </c>
      <c r="CO53" s="119">
        <v>1</v>
      </c>
      <c r="CP53" s="119">
        <v>1</v>
      </c>
      <c r="CQ53" s="119">
        <v>1</v>
      </c>
    </row>
    <row r="54" spans="1:95" x14ac:dyDescent="0.3">
      <c r="A54" s="255"/>
      <c r="B54" s="59" t="s">
        <v>84</v>
      </c>
      <c r="C54" s="119">
        <v>1</v>
      </c>
      <c r="D54" s="119">
        <v>1</v>
      </c>
      <c r="E54" s="119">
        <v>1</v>
      </c>
      <c r="F54" s="119">
        <v>1</v>
      </c>
      <c r="G54" s="119">
        <v>1</v>
      </c>
      <c r="H54" s="119">
        <v>1</v>
      </c>
      <c r="I54" s="119">
        <v>1</v>
      </c>
      <c r="J54" s="119">
        <v>1</v>
      </c>
      <c r="K54" s="119">
        <v>1</v>
      </c>
      <c r="L54" s="119">
        <v>1</v>
      </c>
      <c r="M54" s="119">
        <v>1</v>
      </c>
      <c r="N54" s="119">
        <v>1</v>
      </c>
      <c r="O54" s="119">
        <v>1</v>
      </c>
      <c r="P54" s="119">
        <v>1</v>
      </c>
      <c r="Q54" s="119">
        <v>1</v>
      </c>
      <c r="R54" s="119">
        <v>1</v>
      </c>
      <c r="S54" s="119">
        <v>1</v>
      </c>
      <c r="T54" s="119">
        <v>1</v>
      </c>
      <c r="U54" s="119">
        <v>1</v>
      </c>
      <c r="V54" s="119">
        <v>1</v>
      </c>
      <c r="W54" s="119">
        <v>1</v>
      </c>
      <c r="X54" s="119">
        <v>1</v>
      </c>
      <c r="Y54" s="119">
        <v>1</v>
      </c>
      <c r="Z54" s="119">
        <v>1</v>
      </c>
      <c r="AA54" s="119">
        <v>1</v>
      </c>
      <c r="AB54" s="119">
        <v>1</v>
      </c>
      <c r="AC54" s="119">
        <v>1</v>
      </c>
      <c r="AD54" s="119">
        <v>1</v>
      </c>
      <c r="AE54" s="119">
        <v>1</v>
      </c>
      <c r="AF54" s="119">
        <v>1</v>
      </c>
      <c r="AG54" s="119">
        <v>1</v>
      </c>
      <c r="AH54" s="119">
        <v>1</v>
      </c>
      <c r="AI54" s="119">
        <v>1</v>
      </c>
      <c r="AJ54" s="119">
        <v>1</v>
      </c>
      <c r="AK54" s="119">
        <v>1</v>
      </c>
      <c r="AL54" s="119">
        <v>1</v>
      </c>
      <c r="AM54" s="119">
        <v>1</v>
      </c>
      <c r="AN54" s="119">
        <v>1</v>
      </c>
      <c r="AO54" s="119">
        <v>1</v>
      </c>
      <c r="AP54" s="119">
        <v>1</v>
      </c>
      <c r="AQ54" s="119">
        <v>1</v>
      </c>
      <c r="AR54" s="119">
        <v>1</v>
      </c>
      <c r="AS54" s="119">
        <v>1</v>
      </c>
      <c r="AT54" s="119">
        <v>1</v>
      </c>
      <c r="AU54" s="119">
        <v>1</v>
      </c>
      <c r="AV54" s="119">
        <v>1</v>
      </c>
      <c r="AW54" s="119">
        <v>1</v>
      </c>
      <c r="AX54" s="119">
        <v>1</v>
      </c>
      <c r="AY54" s="119">
        <v>1</v>
      </c>
      <c r="AZ54" s="119">
        <v>1</v>
      </c>
      <c r="BA54" s="119">
        <v>1</v>
      </c>
      <c r="BB54" s="119">
        <v>1</v>
      </c>
      <c r="BC54" s="119">
        <v>1</v>
      </c>
      <c r="BD54" s="119">
        <v>1</v>
      </c>
      <c r="BE54" s="119">
        <v>1</v>
      </c>
      <c r="BF54" s="119">
        <v>1</v>
      </c>
      <c r="BG54" s="119">
        <v>1</v>
      </c>
      <c r="BH54" s="119">
        <v>1</v>
      </c>
      <c r="BI54" s="119">
        <v>1</v>
      </c>
      <c r="BJ54" s="119">
        <v>1</v>
      </c>
      <c r="BK54" s="119">
        <v>1</v>
      </c>
      <c r="BL54" s="119">
        <v>1</v>
      </c>
      <c r="BM54" s="119">
        <v>1</v>
      </c>
      <c r="BN54" s="119">
        <v>1</v>
      </c>
      <c r="BO54" s="119">
        <v>1</v>
      </c>
      <c r="BP54" s="119">
        <v>1</v>
      </c>
      <c r="BQ54" s="119">
        <v>1</v>
      </c>
      <c r="BR54" s="119">
        <v>1</v>
      </c>
      <c r="BS54" s="119">
        <v>1</v>
      </c>
      <c r="BT54" s="119">
        <v>1</v>
      </c>
      <c r="BU54" s="119">
        <v>1</v>
      </c>
      <c r="BV54" s="119">
        <v>1</v>
      </c>
      <c r="BW54" s="119">
        <v>1</v>
      </c>
      <c r="BX54" s="119">
        <v>1</v>
      </c>
      <c r="BY54" s="119">
        <v>1</v>
      </c>
      <c r="BZ54" s="119">
        <v>1</v>
      </c>
      <c r="CA54" s="119">
        <v>1</v>
      </c>
      <c r="CB54" s="119">
        <v>1</v>
      </c>
      <c r="CC54" s="119">
        <v>1</v>
      </c>
      <c r="CD54" s="119">
        <v>1</v>
      </c>
      <c r="CE54" s="119">
        <v>1</v>
      </c>
      <c r="CF54" s="119">
        <v>1</v>
      </c>
      <c r="CG54" s="119">
        <v>1</v>
      </c>
      <c r="CH54" s="119">
        <v>1</v>
      </c>
      <c r="CI54" s="119">
        <v>1</v>
      </c>
      <c r="CJ54" s="119">
        <v>1</v>
      </c>
      <c r="CK54" s="119">
        <v>1</v>
      </c>
      <c r="CL54" s="119">
        <v>1</v>
      </c>
      <c r="CM54" s="119">
        <v>1</v>
      </c>
      <c r="CN54" s="119">
        <v>1</v>
      </c>
      <c r="CO54" s="119">
        <v>1</v>
      </c>
      <c r="CP54" s="119">
        <v>1</v>
      </c>
      <c r="CQ54" s="119">
        <v>1</v>
      </c>
    </row>
    <row r="55" spans="1:95" x14ac:dyDescent="0.3">
      <c r="A55" s="253" t="s">
        <v>15</v>
      </c>
      <c r="B55" s="59" t="s">
        <v>72</v>
      </c>
      <c r="C55" s="119">
        <v>1.00237594231869</v>
      </c>
      <c r="D55" s="119">
        <v>1.0473427658832399</v>
      </c>
      <c r="E55" s="119">
        <v>1.0267343978104699</v>
      </c>
      <c r="F55" s="119">
        <v>0.99686034811906599</v>
      </c>
      <c r="G55" s="119">
        <v>0.94450000157092784</v>
      </c>
      <c r="H55" s="119">
        <v>1.0467491795795201</v>
      </c>
      <c r="I55" s="119">
        <v>1.0205259338111199</v>
      </c>
      <c r="J55" s="119">
        <v>0.93559465905665196</v>
      </c>
      <c r="K55" s="119">
        <v>0.98589740313942109</v>
      </c>
      <c r="L55" s="119">
        <v>1.0109077880423201</v>
      </c>
      <c r="M55" s="119">
        <v>0.99777855089496104</v>
      </c>
      <c r="N55" s="119">
        <v>1.0071647980204299</v>
      </c>
      <c r="O55" s="119">
        <v>1.01488818710108</v>
      </c>
      <c r="P55" s="119">
        <v>1.0034319822670399</v>
      </c>
      <c r="Q55" s="119">
        <v>0.999468370403089</v>
      </c>
      <c r="R55" s="119">
        <v>1.03095523710123</v>
      </c>
      <c r="S55" s="119">
        <v>0.990048542467588</v>
      </c>
      <c r="T55" s="119">
        <v>1.0228690156995099</v>
      </c>
      <c r="U55" s="119">
        <v>0.94028799412030695</v>
      </c>
      <c r="V55" s="119">
        <v>0.97544721727516914</v>
      </c>
      <c r="W55" s="119">
        <v>0.99129281163548999</v>
      </c>
      <c r="X55" s="119">
        <v>0.94678926042151901</v>
      </c>
      <c r="Y55" s="119">
        <v>0.98528510985835593</v>
      </c>
      <c r="Z55" s="119">
        <v>0.99733130095327704</v>
      </c>
      <c r="AA55" s="119">
        <v>0.99794377129544298</v>
      </c>
      <c r="AB55" s="119">
        <v>1.02993275842307</v>
      </c>
      <c r="AC55" s="119">
        <v>1.01354560100267</v>
      </c>
      <c r="AD55" s="119">
        <v>0.96497082875427009</v>
      </c>
      <c r="AE55" s="119">
        <v>0.99449945453255284</v>
      </c>
      <c r="AF55" s="119">
        <v>0.95527548394462292</v>
      </c>
      <c r="AG55" s="119">
        <v>0.96507494917105707</v>
      </c>
      <c r="AH55" s="119">
        <v>1.0105865915889201</v>
      </c>
      <c r="AI55" s="119">
        <v>0.93545541898665596</v>
      </c>
      <c r="AJ55" s="119">
        <v>0.97264117573963904</v>
      </c>
      <c r="AK55" s="119">
        <v>1.0233429842355399</v>
      </c>
      <c r="AL55" s="119">
        <v>0.96422704754296085</v>
      </c>
      <c r="AM55" s="119">
        <v>0.96042667292607986</v>
      </c>
      <c r="AN55" s="119">
        <v>0.98100669512295391</v>
      </c>
      <c r="AO55" s="119">
        <v>0.93602097952171492</v>
      </c>
      <c r="AP55" s="119">
        <v>0.86360698222876198</v>
      </c>
      <c r="AQ55" s="119">
        <v>0.9975050331511901</v>
      </c>
      <c r="AR55" s="119">
        <v>0.92748727855143409</v>
      </c>
      <c r="AS55" s="119">
        <v>0.94541923218676194</v>
      </c>
      <c r="AT55" s="119">
        <v>0.95648180267256999</v>
      </c>
      <c r="AU55" s="119">
        <v>0.99037305053369595</v>
      </c>
      <c r="AV55" s="119">
        <v>0.98524951281777895</v>
      </c>
      <c r="AW55" s="119">
        <v>0.92923566378258504</v>
      </c>
      <c r="AX55" s="119">
        <v>0.96045746125892195</v>
      </c>
      <c r="AY55" s="119">
        <v>0.99710635259217906</v>
      </c>
      <c r="AZ55" s="119">
        <v>0.94205324400803214</v>
      </c>
      <c r="BA55" s="119">
        <v>0.98078721771165789</v>
      </c>
      <c r="BB55" s="119">
        <v>0.93907213970332792</v>
      </c>
      <c r="BC55" s="119">
        <v>0.91020608259439995</v>
      </c>
      <c r="BD55" s="119">
        <v>1.0002866603786</v>
      </c>
      <c r="BE55" s="119">
        <v>0.97932149699289184</v>
      </c>
      <c r="BF55" s="119">
        <v>0.94931403792578184</v>
      </c>
      <c r="BG55" s="119">
        <v>0.93371798508211901</v>
      </c>
      <c r="BH55" s="119">
        <v>0.97912083584482812</v>
      </c>
      <c r="BI55" s="119">
        <v>0.935874132651906</v>
      </c>
      <c r="BJ55" s="119">
        <v>0.94862737327923297</v>
      </c>
      <c r="BK55" s="119">
        <v>0.97024724032642096</v>
      </c>
      <c r="BL55" s="119">
        <v>0.95271044961307705</v>
      </c>
      <c r="BM55" s="119">
        <v>0.89110290375642487</v>
      </c>
      <c r="BN55" s="119">
        <v>0.93769416565362296</v>
      </c>
      <c r="BO55" s="119">
        <v>0.92648688802847889</v>
      </c>
      <c r="BP55" s="119">
        <v>0.92247252135882196</v>
      </c>
      <c r="BQ55" s="119">
        <v>0.947479188743927</v>
      </c>
      <c r="BR55" s="119">
        <v>0.9600038958265471</v>
      </c>
      <c r="BS55" s="119">
        <v>0.95849464938189</v>
      </c>
      <c r="BT55" s="119">
        <v>0.95505031557855991</v>
      </c>
      <c r="BU55" s="119">
        <v>0.93107983593284604</v>
      </c>
      <c r="BV55" s="119">
        <v>0.94769738918172908</v>
      </c>
      <c r="BW55" s="119">
        <v>0.96472288095739711</v>
      </c>
      <c r="BX55" s="119">
        <v>0.96560900290392604</v>
      </c>
      <c r="BY55" s="119">
        <v>0.94019760431273602</v>
      </c>
      <c r="BZ55" s="119">
        <v>0.93592799982890085</v>
      </c>
      <c r="CA55" s="119">
        <v>0.93438409610225104</v>
      </c>
      <c r="CB55" s="119">
        <v>0.91662831221984997</v>
      </c>
      <c r="CC55" s="119">
        <v>0.95067977736551201</v>
      </c>
      <c r="CD55" s="119">
        <v>0.97783597096124797</v>
      </c>
      <c r="CE55" s="119">
        <v>0.93052441453781498</v>
      </c>
      <c r="CF55" s="119">
        <v>0.91592818223519001</v>
      </c>
      <c r="CG55" s="119">
        <v>0.91975682269925407</v>
      </c>
      <c r="CH55" s="119">
        <v>0.94216154072505898</v>
      </c>
      <c r="CI55" s="119">
        <v>0.95884802922379586</v>
      </c>
      <c r="CJ55" s="119">
        <v>0.94250525496877091</v>
      </c>
      <c r="CK55" s="119">
        <v>0.91437449495124301</v>
      </c>
      <c r="CL55" s="119">
        <v>0.92650907701752694</v>
      </c>
      <c r="CM55" s="119">
        <v>0.94962018455584196</v>
      </c>
      <c r="CN55" s="119">
        <v>0.93693959301735597</v>
      </c>
      <c r="CO55" s="119">
        <v>0.92974614047650483</v>
      </c>
      <c r="CP55" s="119">
        <v>0.93514643228417105</v>
      </c>
      <c r="CQ55" s="119">
        <v>0.89144966300143502</v>
      </c>
    </row>
    <row r="56" spans="1:95" x14ac:dyDescent="0.3">
      <c r="A56" s="254"/>
      <c r="B56" s="59" t="s">
        <v>73</v>
      </c>
      <c r="C56" s="119">
        <v>1.0046107848544901</v>
      </c>
      <c r="D56" s="119">
        <v>1.00276391306853</v>
      </c>
      <c r="E56" s="119">
        <v>1.0126916164570201</v>
      </c>
      <c r="F56" s="119">
        <v>1.00919162573254</v>
      </c>
      <c r="G56" s="119">
        <v>0.98062228245179284</v>
      </c>
      <c r="H56" s="119">
        <v>1.0232475853677501</v>
      </c>
      <c r="I56" s="119">
        <v>1.00295684720294</v>
      </c>
      <c r="J56" s="119">
        <v>0.96835177215132084</v>
      </c>
      <c r="K56" s="119">
        <v>0.99667767274161889</v>
      </c>
      <c r="L56" s="119">
        <v>1.0180360158591</v>
      </c>
      <c r="M56" s="119">
        <v>1.01475683087288</v>
      </c>
      <c r="N56" s="119">
        <v>0.98966556137023698</v>
      </c>
      <c r="O56" s="119">
        <v>1.02107285109338</v>
      </c>
      <c r="P56" s="119">
        <v>1.0047523560481</v>
      </c>
      <c r="Q56" s="119">
        <v>1.0210472279687199</v>
      </c>
      <c r="R56" s="119">
        <v>1.0053322894043399</v>
      </c>
      <c r="S56" s="119">
        <v>1.0069570352155699</v>
      </c>
      <c r="T56" s="119">
        <v>1.01817063551809</v>
      </c>
      <c r="U56" s="119">
        <v>0.99873189112288996</v>
      </c>
      <c r="V56" s="119">
        <v>0.99385877908290288</v>
      </c>
      <c r="W56" s="119">
        <v>0.97105806063380606</v>
      </c>
      <c r="X56" s="119">
        <v>0.99236126115761203</v>
      </c>
      <c r="Y56" s="119">
        <v>0.98981923576383002</v>
      </c>
      <c r="Z56" s="119">
        <v>0.99507097396482203</v>
      </c>
      <c r="AA56" s="119">
        <v>1.0089113946600901</v>
      </c>
      <c r="AB56" s="119">
        <v>0.99902828469480509</v>
      </c>
      <c r="AC56" s="119">
        <v>1.02051784842523</v>
      </c>
      <c r="AD56" s="119">
        <v>0.97591033564768004</v>
      </c>
      <c r="AE56" s="119">
        <v>0.99646078199505705</v>
      </c>
      <c r="AF56" s="119">
        <v>0.98413882157283405</v>
      </c>
      <c r="AG56" s="119">
        <v>1.00075487617864</v>
      </c>
      <c r="AH56" s="119">
        <v>1.0235957676246601</v>
      </c>
      <c r="AI56" s="119">
        <v>0.99606501448632911</v>
      </c>
      <c r="AJ56" s="119">
        <v>1.01034092810552</v>
      </c>
      <c r="AK56" s="119">
        <v>1.0191488404201501</v>
      </c>
      <c r="AL56" s="119">
        <v>0.97735941341771104</v>
      </c>
      <c r="AM56" s="119">
        <v>0.99555118847792912</v>
      </c>
      <c r="AN56" s="119">
        <v>1.00822974489381</v>
      </c>
      <c r="AO56" s="119">
        <v>0.99637524524687404</v>
      </c>
      <c r="AP56" s="119">
        <v>0.984491120656656</v>
      </c>
      <c r="AQ56" s="119">
        <v>1.00060951806237</v>
      </c>
      <c r="AR56" s="119">
        <v>0.98237807668455601</v>
      </c>
      <c r="AS56" s="119">
        <v>1.00825319892704</v>
      </c>
      <c r="AT56" s="119">
        <v>0.99308421934441904</v>
      </c>
      <c r="AU56" s="119">
        <v>1.01021079618501</v>
      </c>
      <c r="AV56" s="119">
        <v>1.0114701544359499</v>
      </c>
      <c r="AW56" s="119">
        <v>0.97235057956704996</v>
      </c>
      <c r="AX56" s="119">
        <v>1.0062113291677801</v>
      </c>
      <c r="AY56" s="119">
        <v>1.02226514326513</v>
      </c>
      <c r="AZ56" s="119">
        <v>0.98692186620282596</v>
      </c>
      <c r="BA56" s="119">
        <v>1.02706213607173</v>
      </c>
      <c r="BB56" s="119">
        <v>0.99990897164740999</v>
      </c>
      <c r="BC56" s="119">
        <v>0.99135722786666292</v>
      </c>
      <c r="BD56" s="119">
        <v>1.03764276278419</v>
      </c>
      <c r="BE56" s="119">
        <v>0.99037468454024102</v>
      </c>
      <c r="BF56" s="119">
        <v>1.0279533701745001</v>
      </c>
      <c r="BG56" s="119">
        <v>1.0299243178848401</v>
      </c>
      <c r="BH56" s="119">
        <v>1.01533596169577</v>
      </c>
      <c r="BI56" s="119">
        <v>1.0062630830678201</v>
      </c>
      <c r="BJ56" s="119">
        <v>1.01075533595881</v>
      </c>
      <c r="BK56" s="119">
        <v>1.0197475735866399</v>
      </c>
      <c r="BL56" s="119">
        <v>1.0102965885639501</v>
      </c>
      <c r="BM56" s="119">
        <v>0.97797493317813888</v>
      </c>
      <c r="BN56" s="119">
        <v>1.0055879516891899</v>
      </c>
      <c r="BO56" s="119">
        <v>1.0083784369895901</v>
      </c>
      <c r="BP56" s="119">
        <v>0.99166035252644902</v>
      </c>
      <c r="BQ56" s="119">
        <v>1.0090617892209699</v>
      </c>
      <c r="BR56" s="119">
        <v>1.0292767127984399</v>
      </c>
      <c r="BS56" s="119">
        <v>1.01941141161319</v>
      </c>
      <c r="BT56" s="119">
        <v>1.00336077846314</v>
      </c>
      <c r="BU56" s="119">
        <v>1.01072239814111</v>
      </c>
      <c r="BV56" s="119">
        <v>1.01879182741565</v>
      </c>
      <c r="BW56" s="119">
        <v>1.0407070295811101</v>
      </c>
      <c r="BX56" s="119">
        <v>1.04560854757761</v>
      </c>
      <c r="BY56" s="119">
        <v>0.99924788005995602</v>
      </c>
      <c r="BZ56" s="119">
        <v>1.01890158757672</v>
      </c>
      <c r="CA56" s="119">
        <v>1.0351244774662101</v>
      </c>
      <c r="CB56" s="119">
        <v>1.0128956727324101</v>
      </c>
      <c r="CC56" s="119">
        <v>1.0205002840039401</v>
      </c>
      <c r="CD56" s="119">
        <v>1.05065928967689</v>
      </c>
      <c r="CE56" s="119">
        <v>1.0142307134948401</v>
      </c>
      <c r="CF56" s="119">
        <v>1.02723485078249</v>
      </c>
      <c r="CG56" s="119">
        <v>1.0162216520085401</v>
      </c>
      <c r="CH56" s="119">
        <v>1.0248709332114601</v>
      </c>
      <c r="CI56" s="119">
        <v>1.0253419995622901</v>
      </c>
      <c r="CJ56" s="119">
        <v>1.0289277689626899</v>
      </c>
      <c r="CK56" s="119">
        <v>1.02791604911492</v>
      </c>
      <c r="CL56" s="119">
        <v>1.01770460519418</v>
      </c>
      <c r="CM56" s="119">
        <v>1.0227200987532099</v>
      </c>
      <c r="CN56" s="119">
        <v>1.03310357450909</v>
      </c>
      <c r="CO56" s="119">
        <v>1.0212483153124401</v>
      </c>
      <c r="CP56" s="119">
        <v>1.04376045458958</v>
      </c>
      <c r="CQ56" s="119">
        <v>1.0087601337648699</v>
      </c>
    </row>
    <row r="57" spans="1:95" x14ac:dyDescent="0.3">
      <c r="A57" s="254"/>
      <c r="B57" s="59" t="s">
        <v>74</v>
      </c>
      <c r="C57" s="119">
        <v>0.99383999188536898</v>
      </c>
      <c r="D57" s="119">
        <v>1.06005659175663</v>
      </c>
      <c r="E57" s="119">
        <v>1.0486770368580141</v>
      </c>
      <c r="F57" s="119">
        <v>1.0140869190235402</v>
      </c>
      <c r="G57" s="119">
        <v>0.91178262022804657</v>
      </c>
      <c r="H57" s="119">
        <v>1.054884438087625</v>
      </c>
      <c r="I57" s="119">
        <v>1.0437788517420241</v>
      </c>
      <c r="J57" s="119">
        <v>0.90536601428437247</v>
      </c>
      <c r="K57" s="119">
        <v>1</v>
      </c>
      <c r="L57" s="119">
        <v>1</v>
      </c>
      <c r="M57" s="119">
        <v>1</v>
      </c>
      <c r="N57" s="119">
        <v>1</v>
      </c>
      <c r="O57" s="119">
        <v>1</v>
      </c>
      <c r="P57" s="119">
        <v>1</v>
      </c>
      <c r="Q57" s="119">
        <v>1</v>
      </c>
      <c r="R57" s="119">
        <v>1</v>
      </c>
      <c r="S57" s="119">
        <v>1</v>
      </c>
      <c r="T57" s="119">
        <v>1</v>
      </c>
      <c r="U57" s="119">
        <v>1</v>
      </c>
      <c r="V57" s="119">
        <v>1</v>
      </c>
      <c r="W57" s="119">
        <v>1</v>
      </c>
      <c r="X57" s="119">
        <v>1</v>
      </c>
      <c r="Y57" s="119">
        <v>1</v>
      </c>
      <c r="Z57" s="119">
        <v>1</v>
      </c>
      <c r="AA57" s="119">
        <v>1</v>
      </c>
      <c r="AB57" s="119">
        <v>1</v>
      </c>
      <c r="AC57" s="119">
        <v>1</v>
      </c>
      <c r="AD57" s="119">
        <v>1</v>
      </c>
      <c r="AE57" s="119">
        <v>1</v>
      </c>
      <c r="AF57" s="119">
        <v>1</v>
      </c>
      <c r="AG57" s="119">
        <v>1</v>
      </c>
      <c r="AH57" s="119">
        <v>1</v>
      </c>
      <c r="AI57" s="119">
        <v>1</v>
      </c>
      <c r="AJ57" s="119">
        <v>1</v>
      </c>
      <c r="AK57" s="119">
        <v>1</v>
      </c>
      <c r="AL57" s="119">
        <v>1</v>
      </c>
      <c r="AM57" s="119">
        <v>1</v>
      </c>
      <c r="AN57" s="119">
        <v>1</v>
      </c>
      <c r="AO57" s="119">
        <v>1</v>
      </c>
      <c r="AP57" s="119">
        <v>1</v>
      </c>
      <c r="AQ57" s="119">
        <v>1</v>
      </c>
      <c r="AR57" s="119">
        <v>1</v>
      </c>
      <c r="AS57" s="119">
        <v>1</v>
      </c>
      <c r="AT57" s="119">
        <v>1</v>
      </c>
      <c r="AU57" s="119">
        <v>1</v>
      </c>
      <c r="AV57" s="119">
        <v>1</v>
      </c>
      <c r="AW57" s="119">
        <v>1</v>
      </c>
      <c r="AX57" s="119">
        <v>1</v>
      </c>
      <c r="AY57" s="119">
        <v>1</v>
      </c>
      <c r="AZ57" s="119">
        <v>1</v>
      </c>
      <c r="BA57" s="119">
        <v>1</v>
      </c>
      <c r="BB57" s="119">
        <v>1</v>
      </c>
      <c r="BC57" s="119">
        <v>1</v>
      </c>
      <c r="BD57" s="119">
        <v>1</v>
      </c>
      <c r="BE57" s="119">
        <v>1</v>
      </c>
      <c r="BF57" s="119">
        <v>1</v>
      </c>
      <c r="BG57" s="119">
        <v>1</v>
      </c>
      <c r="BH57" s="119">
        <v>1</v>
      </c>
      <c r="BI57" s="119">
        <v>1</v>
      </c>
      <c r="BJ57" s="119">
        <v>1</v>
      </c>
      <c r="BK57" s="119">
        <v>1</v>
      </c>
      <c r="BL57" s="119">
        <v>1</v>
      </c>
      <c r="BM57" s="119">
        <v>1</v>
      </c>
      <c r="BN57" s="119">
        <v>1</v>
      </c>
      <c r="BO57" s="119">
        <v>1</v>
      </c>
      <c r="BP57" s="119">
        <v>1</v>
      </c>
      <c r="BQ57" s="119">
        <v>1</v>
      </c>
      <c r="BR57" s="119">
        <v>1</v>
      </c>
      <c r="BS57" s="119">
        <v>1</v>
      </c>
      <c r="BT57" s="119">
        <v>1</v>
      </c>
      <c r="BU57" s="119">
        <v>1</v>
      </c>
      <c r="BV57" s="119">
        <v>1</v>
      </c>
      <c r="BW57" s="119">
        <v>1</v>
      </c>
      <c r="BX57" s="119">
        <v>1</v>
      </c>
      <c r="BY57" s="119">
        <v>1</v>
      </c>
      <c r="BZ57" s="119">
        <v>1</v>
      </c>
      <c r="CA57" s="119">
        <v>1</v>
      </c>
      <c r="CB57" s="119">
        <v>1</v>
      </c>
      <c r="CC57" s="119">
        <v>1</v>
      </c>
      <c r="CD57" s="119">
        <v>1</v>
      </c>
      <c r="CE57" s="119">
        <v>1</v>
      </c>
      <c r="CF57" s="119">
        <v>1</v>
      </c>
      <c r="CG57" s="119">
        <v>1</v>
      </c>
      <c r="CH57" s="119">
        <v>1</v>
      </c>
      <c r="CI57" s="119">
        <v>1</v>
      </c>
      <c r="CJ57" s="119">
        <v>1</v>
      </c>
      <c r="CK57" s="119">
        <v>1</v>
      </c>
      <c r="CL57" s="119">
        <v>1</v>
      </c>
      <c r="CM57" s="119">
        <v>1</v>
      </c>
      <c r="CN57" s="119">
        <v>1</v>
      </c>
      <c r="CO57" s="119">
        <v>1</v>
      </c>
      <c r="CP57" s="119">
        <v>1</v>
      </c>
      <c r="CQ57" s="119">
        <v>1</v>
      </c>
    </row>
    <row r="58" spans="1:95" x14ac:dyDescent="0.3">
      <c r="A58" s="254"/>
      <c r="B58" s="59" t="s">
        <v>75</v>
      </c>
      <c r="C58" s="119">
        <v>0.9767176173679134</v>
      </c>
      <c r="D58" s="119">
        <v>0.96335150766798894</v>
      </c>
      <c r="E58" s="119">
        <v>0.99076540079854092</v>
      </c>
      <c r="F58" s="119">
        <v>1.0279884824657448</v>
      </c>
      <c r="G58" s="119">
        <v>1.0420994194182551</v>
      </c>
      <c r="H58" s="119">
        <v>0.95881310033956446</v>
      </c>
      <c r="I58" s="119">
        <v>0.98799161846052441</v>
      </c>
      <c r="J58" s="119">
        <v>1.024490346943645</v>
      </c>
      <c r="K58" s="119">
        <v>1.0343680261825101</v>
      </c>
      <c r="L58" s="119">
        <v>1.0003705792345765</v>
      </c>
      <c r="M58" s="119">
        <v>1.014470525351415</v>
      </c>
      <c r="N58" s="119">
        <v>1.0061359562388401</v>
      </c>
      <c r="O58" s="119">
        <v>1.0268331549755429</v>
      </c>
      <c r="P58" s="119">
        <v>1.0268763526461</v>
      </c>
      <c r="Q58" s="119">
        <v>0.9984698814277454</v>
      </c>
      <c r="R58" s="119">
        <v>1.0051978532049199</v>
      </c>
      <c r="S58" s="119">
        <v>1.0122841881222699</v>
      </c>
      <c r="T58" s="119">
        <v>1.0257797507078299</v>
      </c>
      <c r="U58" s="119">
        <v>1.0799439004000999</v>
      </c>
      <c r="V58" s="119">
        <v>0.99541365912255042</v>
      </c>
      <c r="W58" s="119">
        <v>1.0449748736991951</v>
      </c>
      <c r="X58" s="119">
        <v>1.0424568470835749</v>
      </c>
      <c r="Y58" s="119">
        <v>1.0489218756612599</v>
      </c>
      <c r="Z58" s="119">
        <v>1.021518776224815</v>
      </c>
      <c r="AA58" s="119">
        <v>1.023742370410295</v>
      </c>
      <c r="AB58" s="119">
        <v>0.98599248355303004</v>
      </c>
      <c r="AC58" s="119">
        <v>1.0263118521644299</v>
      </c>
      <c r="AD58" s="119">
        <v>1.0437493930235899</v>
      </c>
      <c r="AE58" s="119">
        <v>1.0487899954986699</v>
      </c>
      <c r="AF58" s="119">
        <v>1.0661040448867949</v>
      </c>
      <c r="AG58" s="119">
        <v>1.075352774458795</v>
      </c>
      <c r="AH58" s="119">
        <v>1.045672742820855</v>
      </c>
      <c r="AI58" s="119">
        <v>1.0711390808881229</v>
      </c>
      <c r="AJ58" s="119">
        <v>1.0715752595665649</v>
      </c>
      <c r="AK58" s="119">
        <v>1.0330411260833157</v>
      </c>
      <c r="AL58" s="119">
        <v>1.0466416126590474</v>
      </c>
      <c r="AM58" s="119">
        <v>1.087171732281045</v>
      </c>
      <c r="AN58" s="119">
        <v>1.0526898883656051</v>
      </c>
      <c r="AO58" s="119">
        <v>1.108166414272495</v>
      </c>
      <c r="AP58" s="119">
        <v>1.2291497387612451</v>
      </c>
      <c r="AQ58" s="119">
        <v>1.10109290923186</v>
      </c>
      <c r="AR58" s="119">
        <v>1.0524918369170659</v>
      </c>
      <c r="AS58" s="119">
        <v>1.1288020593381201</v>
      </c>
      <c r="AT58" s="119">
        <v>1.0875593521538693</v>
      </c>
      <c r="AU58" s="119">
        <v>1.1204141484604015</v>
      </c>
      <c r="AV58" s="119">
        <v>1.0873074522820549</v>
      </c>
      <c r="AW58" s="119">
        <v>1.1124634802422348</v>
      </c>
      <c r="AX58" s="119">
        <v>1.1310098331535521</v>
      </c>
      <c r="AY58" s="119">
        <v>1.0349695254306506</v>
      </c>
      <c r="AZ58" s="119">
        <v>1.0774344627852601</v>
      </c>
      <c r="BA58" s="119">
        <v>1.1800279767731601</v>
      </c>
      <c r="BB58" s="119">
        <v>1.1586427123040601</v>
      </c>
      <c r="BC58" s="119">
        <v>1.1834637480144956</v>
      </c>
      <c r="BD58" s="119">
        <v>1.1392349854839399</v>
      </c>
      <c r="BE58" s="119">
        <v>1.1113378593747951</v>
      </c>
      <c r="BF58" s="119">
        <v>1.1736423438277099</v>
      </c>
      <c r="BG58" s="119">
        <v>1.178781899597275</v>
      </c>
      <c r="BH58" s="119">
        <v>1.0860596877283251</v>
      </c>
      <c r="BI58" s="119">
        <v>1.176712433991925</v>
      </c>
      <c r="BJ58" s="119">
        <v>1.1848594154810819</v>
      </c>
      <c r="BK58" s="119">
        <v>1.116734896301451</v>
      </c>
      <c r="BL58" s="119">
        <v>1.1488935816541606</v>
      </c>
      <c r="BM58" s="119">
        <v>1.2058440644838639</v>
      </c>
      <c r="BN58" s="119">
        <v>1.159907614240995</v>
      </c>
      <c r="BO58" s="119">
        <v>1.1273672147853</v>
      </c>
      <c r="BP58" s="119">
        <v>1.2382473707188799</v>
      </c>
      <c r="BQ58" s="119">
        <v>1.083134179425935</v>
      </c>
      <c r="BR58" s="119">
        <v>1.1316570506664645</v>
      </c>
      <c r="BS58" s="119">
        <v>1.21765149447985</v>
      </c>
      <c r="BT58" s="119">
        <v>1.1694792244942098</v>
      </c>
      <c r="BU58" s="119">
        <v>1.1674263309891648</v>
      </c>
      <c r="BV58" s="119">
        <v>1.15332841601881</v>
      </c>
      <c r="BW58" s="119">
        <v>1.1607317489917701</v>
      </c>
      <c r="BX58" s="119">
        <v>1.1703060364544799</v>
      </c>
      <c r="BY58" s="119">
        <v>1.1082280615814695</v>
      </c>
      <c r="BZ58" s="119">
        <v>1.1855102504005299</v>
      </c>
      <c r="CA58" s="119">
        <v>1.2048060956304951</v>
      </c>
      <c r="CB58" s="119">
        <v>1.2375852783281149</v>
      </c>
      <c r="CC58" s="119">
        <v>1.1839114212617301</v>
      </c>
      <c r="CD58" s="119">
        <v>1.1596019252488501</v>
      </c>
      <c r="CE58" s="119">
        <v>1.15008710591717</v>
      </c>
      <c r="CF58" s="119">
        <v>1.2272622219903586</v>
      </c>
      <c r="CG58" s="119">
        <v>1.1976840403166049</v>
      </c>
      <c r="CH58" s="119">
        <v>1.1755934050193351</v>
      </c>
      <c r="CI58" s="119">
        <v>1.2639365048266451</v>
      </c>
      <c r="CJ58" s="119">
        <v>1.2081433302203899</v>
      </c>
      <c r="CK58" s="119">
        <v>1.2995898395107199</v>
      </c>
      <c r="CL58" s="119">
        <v>1.1996532754710851</v>
      </c>
      <c r="CM58" s="119">
        <v>1.204367606562214</v>
      </c>
      <c r="CN58" s="119">
        <v>1.2723863923916849</v>
      </c>
      <c r="CO58" s="119">
        <v>1.286467689532905</v>
      </c>
      <c r="CP58" s="119">
        <v>1.2904856237618454</v>
      </c>
      <c r="CQ58" s="119">
        <v>1.3179291106603701</v>
      </c>
    </row>
    <row r="59" spans="1:95" x14ac:dyDescent="0.3">
      <c r="A59" s="254"/>
      <c r="B59" s="59" t="s">
        <v>76</v>
      </c>
      <c r="C59" s="119">
        <v>0.902870525941464</v>
      </c>
      <c r="D59" s="119">
        <v>1.0536753929615501</v>
      </c>
      <c r="E59" s="119">
        <v>1.08511444713178</v>
      </c>
      <c r="F59" s="119">
        <v>1.0368353978848099</v>
      </c>
      <c r="G59" s="119">
        <v>0.84163827573481098</v>
      </c>
      <c r="H59" s="119">
        <v>1.0895443577891799</v>
      </c>
      <c r="I59" s="119">
        <v>1.0652701345854501</v>
      </c>
      <c r="J59" s="119">
        <v>0.92231627663557303</v>
      </c>
      <c r="K59" s="119">
        <v>1.0369845991623301</v>
      </c>
      <c r="L59" s="119">
        <v>1.0246642538494299</v>
      </c>
      <c r="M59" s="119">
        <v>1.0650425764182201</v>
      </c>
      <c r="N59" s="119">
        <v>1.0962056788046399</v>
      </c>
      <c r="O59" s="119">
        <v>1.02846691129723</v>
      </c>
      <c r="P59" s="119">
        <v>0.96167487577386002</v>
      </c>
      <c r="Q59" s="119">
        <v>1.0189788708421801</v>
      </c>
      <c r="R59" s="119">
        <v>1.0308374817449399</v>
      </c>
      <c r="S59" s="119">
        <v>0.98714983151299696</v>
      </c>
      <c r="T59" s="119">
        <v>1.0848347567050201</v>
      </c>
      <c r="U59" s="119">
        <v>0.88727057852998503</v>
      </c>
      <c r="V59" s="119">
        <v>0.95655645904881703</v>
      </c>
      <c r="W59" s="119">
        <v>0.99097683644851298</v>
      </c>
      <c r="X59" s="119">
        <v>0.96548665019746893</v>
      </c>
      <c r="Y59" s="119">
        <v>0.93425236485106899</v>
      </c>
      <c r="Z59" s="119">
        <v>1.05054659255907</v>
      </c>
      <c r="AA59" s="119">
        <v>1.0182887886557299</v>
      </c>
      <c r="AB59" s="119">
        <v>1.13710275988044</v>
      </c>
      <c r="AC59" s="119">
        <v>1.03612611838772</v>
      </c>
      <c r="AD59" s="119">
        <v>0.98939373177207113</v>
      </c>
      <c r="AE59" s="119">
        <v>0.989733803263256</v>
      </c>
      <c r="AF59" s="119">
        <v>1.0860754258667</v>
      </c>
      <c r="AG59" s="119">
        <v>0.99539609745335</v>
      </c>
      <c r="AH59" s="119">
        <v>1.0167126493435099</v>
      </c>
      <c r="AI59" s="119">
        <v>0.86424073383965616</v>
      </c>
      <c r="AJ59" s="119">
        <v>0.91995005450127898</v>
      </c>
      <c r="AK59" s="119">
        <v>0.95291232542878002</v>
      </c>
      <c r="AL59" s="119">
        <v>0.95535367713947905</v>
      </c>
      <c r="AM59" s="119">
        <v>0.87560480279409103</v>
      </c>
      <c r="AN59" s="119">
        <v>0.98369097291493302</v>
      </c>
      <c r="AO59" s="119">
        <v>0.89687305212745105</v>
      </c>
      <c r="AP59" s="119">
        <v>0.733298086247817</v>
      </c>
      <c r="AQ59" s="119">
        <v>0.99604445400489405</v>
      </c>
      <c r="AR59" s="119">
        <v>0.87768019071723302</v>
      </c>
      <c r="AS59" s="119">
        <v>0.90690910050637497</v>
      </c>
      <c r="AT59" s="119">
        <v>0.93705154180496797</v>
      </c>
      <c r="AU59" s="119">
        <v>0.91307151280443088</v>
      </c>
      <c r="AV59" s="119">
        <v>1.0386045088392299</v>
      </c>
      <c r="AW59" s="119">
        <v>0.87569986609033201</v>
      </c>
      <c r="AX59" s="119">
        <v>0.91216330072987695</v>
      </c>
      <c r="AY59" s="119">
        <v>1.0204258812371501</v>
      </c>
      <c r="AZ59" s="119">
        <v>0.94536393252717699</v>
      </c>
      <c r="BA59" s="119">
        <v>1.01441773422063</v>
      </c>
      <c r="BB59" s="119">
        <v>0.86406013666928794</v>
      </c>
      <c r="BC59" s="119">
        <v>0.77428432433710703</v>
      </c>
      <c r="BD59" s="119">
        <v>0.98285057199857284</v>
      </c>
      <c r="BE59" s="119">
        <v>0.92513075551440505</v>
      </c>
      <c r="BF59" s="119">
        <v>0.96683544227927898</v>
      </c>
      <c r="BG59" s="119">
        <v>0.86272235575762501</v>
      </c>
      <c r="BH59" s="119">
        <v>0.98877669469484308</v>
      </c>
      <c r="BI59" s="119">
        <v>0.95669103386223497</v>
      </c>
      <c r="BJ59" s="119">
        <v>0.88839793091494412</v>
      </c>
      <c r="BK59" s="119">
        <v>0.88218705363524497</v>
      </c>
      <c r="BL59" s="119">
        <v>0.97146859563822408</v>
      </c>
      <c r="BM59" s="119">
        <v>0.80667292788934797</v>
      </c>
      <c r="BN59" s="119">
        <v>0.88448335440808012</v>
      </c>
      <c r="BO59" s="119">
        <v>0.873477781349143</v>
      </c>
      <c r="BP59" s="119">
        <v>0.94000306145613899</v>
      </c>
      <c r="BQ59" s="119">
        <v>0.89309883154782888</v>
      </c>
      <c r="BR59" s="119">
        <v>0.90848648540497401</v>
      </c>
      <c r="BS59" s="119">
        <v>0.94920990902062596</v>
      </c>
      <c r="BT59" s="119">
        <v>0.97185964517754297</v>
      </c>
      <c r="BU59" s="119">
        <v>0.87277586226605397</v>
      </c>
      <c r="BV59" s="119">
        <v>0.89850244718861805</v>
      </c>
      <c r="BW59" s="119">
        <v>0.99122291872702595</v>
      </c>
      <c r="BX59" s="119">
        <v>1.04960115535195</v>
      </c>
      <c r="BY59" s="119">
        <v>0.86804604437307498</v>
      </c>
      <c r="BZ59" s="119">
        <v>0.88820187385810301</v>
      </c>
      <c r="CA59" s="119">
        <v>0.94214429109138997</v>
      </c>
      <c r="CB59" s="119">
        <v>0.91572083975448204</v>
      </c>
      <c r="CC59" s="119">
        <v>0.8641475219742849</v>
      </c>
      <c r="CD59" s="119">
        <v>1.0258149943961301</v>
      </c>
      <c r="CE59" s="119">
        <v>0.94179096537393303</v>
      </c>
      <c r="CF59" s="119">
        <v>0.89001081115987601</v>
      </c>
      <c r="CG59" s="119">
        <v>1.0279884957016201</v>
      </c>
      <c r="CH59" s="119">
        <v>0.86536793207185803</v>
      </c>
      <c r="CI59" s="119">
        <v>0.89233013671044414</v>
      </c>
      <c r="CJ59" s="119">
        <v>0.87990214864013405</v>
      </c>
      <c r="CK59" s="119">
        <v>0.86576848542089502</v>
      </c>
      <c r="CL59" s="119">
        <v>0.84234285362528605</v>
      </c>
      <c r="CM59" s="119">
        <v>0.87790335214663595</v>
      </c>
      <c r="CN59" s="119">
        <v>0.83770210245849397</v>
      </c>
      <c r="CO59" s="119">
        <v>0.84835962455273295</v>
      </c>
      <c r="CP59" s="119">
        <v>0.82460919246361297</v>
      </c>
      <c r="CQ59" s="119">
        <v>0.84319679889691312</v>
      </c>
    </row>
    <row r="60" spans="1:95" x14ac:dyDescent="0.3">
      <c r="A60" s="254"/>
      <c r="B60" s="59" t="s">
        <v>77</v>
      </c>
      <c r="C60" s="119">
        <v>1</v>
      </c>
      <c r="D60" s="119">
        <v>1</v>
      </c>
      <c r="E60" s="119">
        <v>1</v>
      </c>
      <c r="F60" s="119">
        <v>1</v>
      </c>
      <c r="G60" s="119">
        <v>1</v>
      </c>
      <c r="H60" s="119">
        <v>1</v>
      </c>
      <c r="I60" s="119">
        <v>1</v>
      </c>
      <c r="J60" s="119">
        <v>1</v>
      </c>
      <c r="K60" s="119">
        <v>1</v>
      </c>
      <c r="L60" s="119">
        <v>1</v>
      </c>
      <c r="M60" s="119">
        <v>1</v>
      </c>
      <c r="N60" s="119">
        <v>1</v>
      </c>
      <c r="O60" s="119">
        <v>1</v>
      </c>
      <c r="P60" s="119">
        <v>1</v>
      </c>
      <c r="Q60" s="119">
        <v>1</v>
      </c>
      <c r="R60" s="119">
        <v>1</v>
      </c>
      <c r="S60" s="119">
        <v>1</v>
      </c>
      <c r="T60" s="119">
        <v>1</v>
      </c>
      <c r="U60" s="119">
        <v>1</v>
      </c>
      <c r="V60" s="119">
        <v>1</v>
      </c>
      <c r="W60" s="119">
        <v>1</v>
      </c>
      <c r="X60" s="119">
        <v>1</v>
      </c>
      <c r="Y60" s="119">
        <v>1</v>
      </c>
      <c r="Z60" s="119">
        <v>1</v>
      </c>
      <c r="AA60" s="119">
        <v>1</v>
      </c>
      <c r="AB60" s="119">
        <v>1</v>
      </c>
      <c r="AC60" s="119">
        <v>1</v>
      </c>
      <c r="AD60" s="119">
        <v>1</v>
      </c>
      <c r="AE60" s="119">
        <v>1</v>
      </c>
      <c r="AF60" s="119">
        <v>1</v>
      </c>
      <c r="AG60" s="119">
        <v>1</v>
      </c>
      <c r="AH60" s="119">
        <v>1</v>
      </c>
      <c r="AI60" s="119">
        <v>1</v>
      </c>
      <c r="AJ60" s="119">
        <v>1</v>
      </c>
      <c r="AK60" s="119">
        <v>1</v>
      </c>
      <c r="AL60" s="119">
        <v>1</v>
      </c>
      <c r="AM60" s="119">
        <v>1</v>
      </c>
      <c r="AN60" s="119">
        <v>1</v>
      </c>
      <c r="AO60" s="119">
        <v>1</v>
      </c>
      <c r="AP60" s="119">
        <v>1</v>
      </c>
      <c r="AQ60" s="119">
        <v>1</v>
      </c>
      <c r="AR60" s="119">
        <v>1</v>
      </c>
      <c r="AS60" s="119">
        <v>1</v>
      </c>
      <c r="AT60" s="119">
        <v>1</v>
      </c>
      <c r="AU60" s="119">
        <v>1</v>
      </c>
      <c r="AV60" s="119">
        <v>1</v>
      </c>
      <c r="AW60" s="119">
        <v>1</v>
      </c>
      <c r="AX60" s="119">
        <v>1</v>
      </c>
      <c r="AY60" s="119">
        <v>1</v>
      </c>
      <c r="AZ60" s="119">
        <v>1</v>
      </c>
      <c r="BA60" s="119">
        <v>1</v>
      </c>
      <c r="BB60" s="119">
        <v>1</v>
      </c>
      <c r="BC60" s="119">
        <v>1</v>
      </c>
      <c r="BD60" s="119">
        <v>1</v>
      </c>
      <c r="BE60" s="119">
        <v>1</v>
      </c>
      <c r="BF60" s="119">
        <v>1</v>
      </c>
      <c r="BG60" s="119">
        <v>1</v>
      </c>
      <c r="BH60" s="119">
        <v>1</v>
      </c>
      <c r="BI60" s="119">
        <v>1</v>
      </c>
      <c r="BJ60" s="119">
        <v>1</v>
      </c>
      <c r="BK60" s="119">
        <v>1</v>
      </c>
      <c r="BL60" s="119">
        <v>1</v>
      </c>
      <c r="BM60" s="119">
        <v>1</v>
      </c>
      <c r="BN60" s="119">
        <v>1</v>
      </c>
      <c r="BO60" s="119">
        <v>1</v>
      </c>
      <c r="BP60" s="119">
        <v>1</v>
      </c>
      <c r="BQ60" s="119">
        <v>1</v>
      </c>
      <c r="BR60" s="119">
        <v>1</v>
      </c>
      <c r="BS60" s="119">
        <v>1</v>
      </c>
      <c r="BT60" s="119">
        <v>1</v>
      </c>
      <c r="BU60" s="119">
        <v>1</v>
      </c>
      <c r="BV60" s="119">
        <v>1</v>
      </c>
      <c r="BW60" s="119">
        <v>1</v>
      </c>
      <c r="BX60" s="119">
        <v>1</v>
      </c>
      <c r="BY60" s="119">
        <v>1</v>
      </c>
      <c r="BZ60" s="119">
        <v>1</v>
      </c>
      <c r="CA60" s="119">
        <v>1</v>
      </c>
      <c r="CB60" s="119">
        <v>1</v>
      </c>
      <c r="CC60" s="119">
        <v>1</v>
      </c>
      <c r="CD60" s="119">
        <v>1</v>
      </c>
      <c r="CE60" s="119">
        <v>1</v>
      </c>
      <c r="CF60" s="119">
        <v>1</v>
      </c>
      <c r="CG60" s="119">
        <v>1</v>
      </c>
      <c r="CH60" s="119">
        <v>1</v>
      </c>
      <c r="CI60" s="119">
        <v>1</v>
      </c>
      <c r="CJ60" s="119">
        <v>1</v>
      </c>
      <c r="CK60" s="119">
        <v>1</v>
      </c>
      <c r="CL60" s="119">
        <v>1</v>
      </c>
      <c r="CM60" s="119">
        <v>1</v>
      </c>
      <c r="CN60" s="119">
        <v>1</v>
      </c>
      <c r="CO60" s="119">
        <v>1</v>
      </c>
      <c r="CP60" s="119">
        <v>1</v>
      </c>
      <c r="CQ60" s="119">
        <v>1</v>
      </c>
    </row>
    <row r="61" spans="1:95" x14ac:dyDescent="0.3">
      <c r="A61" s="254"/>
      <c r="B61" s="59" t="s">
        <v>78</v>
      </c>
      <c r="C61" s="119">
        <v>0.94919087085211196</v>
      </c>
      <c r="D61" s="119">
        <v>1.07887150516666</v>
      </c>
      <c r="E61" s="119">
        <v>1.04037807881296</v>
      </c>
      <c r="F61" s="119">
        <v>0.97358082559893699</v>
      </c>
      <c r="G61" s="119">
        <v>0.95104824512010799</v>
      </c>
      <c r="H61" s="119">
        <v>1.0943283746764501</v>
      </c>
      <c r="I61" s="119">
        <v>1.04934775459088</v>
      </c>
      <c r="J61" s="119">
        <v>0.90426603870956201</v>
      </c>
      <c r="K61" s="119">
        <v>0.97621989253655606</v>
      </c>
      <c r="L61" s="119">
        <v>1.0200308489932299</v>
      </c>
      <c r="M61" s="119">
        <v>1.00039410979695</v>
      </c>
      <c r="N61" s="119">
        <v>1.0124835212229799</v>
      </c>
      <c r="O61" s="119">
        <v>0.97086116902068198</v>
      </c>
      <c r="P61" s="119">
        <v>0.98451212216259099</v>
      </c>
      <c r="Q61" s="119">
        <v>0.99826117310710305</v>
      </c>
      <c r="R61" s="119">
        <v>1.0824708819532101</v>
      </c>
      <c r="S61" s="119">
        <v>1.0500358365034299</v>
      </c>
      <c r="T61" s="119">
        <v>0.96798443938214596</v>
      </c>
      <c r="U61" s="119">
        <v>0.95679159518121315</v>
      </c>
      <c r="V61" s="119">
        <v>0.94614517335795401</v>
      </c>
      <c r="W61" s="119">
        <v>0.99922555316094497</v>
      </c>
      <c r="X61" s="119">
        <v>1.0122040450325001</v>
      </c>
      <c r="Y61" s="119">
        <v>0.98269973734617899</v>
      </c>
      <c r="Z61" s="119">
        <v>0.96353749017535595</v>
      </c>
      <c r="AA61" s="119">
        <v>0.97833021407452803</v>
      </c>
      <c r="AB61" s="119">
        <v>0.98863647956941214</v>
      </c>
      <c r="AC61" s="119">
        <v>0.98560110693584102</v>
      </c>
      <c r="AD61" s="119">
        <v>0.97092938517678695</v>
      </c>
      <c r="AE61" s="119">
        <v>0.91142349005860901</v>
      </c>
      <c r="AF61" s="119">
        <v>0.96112210513405505</v>
      </c>
      <c r="AG61" s="119">
        <v>0.97817786846029797</v>
      </c>
      <c r="AH61" s="119">
        <v>0.96469253506405095</v>
      </c>
      <c r="AI61" s="119">
        <v>0.94933272128948398</v>
      </c>
      <c r="AJ61" s="119">
        <v>0.92382982295955896</v>
      </c>
      <c r="AK61" s="119">
        <v>0.95045329759662001</v>
      </c>
      <c r="AL61" s="119">
        <v>0.95939093035155398</v>
      </c>
      <c r="AM61" s="119">
        <v>0.88067112829913785</v>
      </c>
      <c r="AN61" s="119">
        <v>0.94035444326918105</v>
      </c>
      <c r="AO61" s="119">
        <v>0.93725353000920197</v>
      </c>
      <c r="AP61" s="119">
        <v>0.88569993719306495</v>
      </c>
      <c r="AQ61" s="119">
        <v>0.91123332917389399</v>
      </c>
      <c r="AR61" s="119">
        <v>0.87444393001431697</v>
      </c>
      <c r="AS61" s="119">
        <v>0.97124863886194801</v>
      </c>
      <c r="AT61" s="119">
        <v>0.91953105870736196</v>
      </c>
      <c r="AU61" s="119">
        <v>0.96767266013052</v>
      </c>
      <c r="AV61" s="119">
        <v>0.93041061104309897</v>
      </c>
      <c r="AW61" s="119">
        <v>0.90081888037704505</v>
      </c>
      <c r="AX61" s="119">
        <v>0.89773273202897697</v>
      </c>
      <c r="AY61" s="119">
        <v>0.897344588556798</v>
      </c>
      <c r="AZ61" s="119">
        <v>0.90844183405460499</v>
      </c>
      <c r="BA61" s="119">
        <v>0.91285681114075901</v>
      </c>
      <c r="BB61" s="119">
        <v>0.86180907260393913</v>
      </c>
      <c r="BC61" s="119">
        <v>0.808103551771999</v>
      </c>
      <c r="BD61" s="119">
        <v>0.90547998479730984</v>
      </c>
      <c r="BE61" s="119">
        <v>0.886124479802468</v>
      </c>
      <c r="BF61" s="119">
        <v>0.86370080449073905</v>
      </c>
      <c r="BG61" s="119">
        <v>0.80846968731567204</v>
      </c>
      <c r="BH61" s="119">
        <v>0.90191911951199</v>
      </c>
      <c r="BI61" s="119">
        <v>0.87483430798793704</v>
      </c>
      <c r="BJ61" s="119">
        <v>0.84457863292684399</v>
      </c>
      <c r="BK61" s="119">
        <v>0.87006341070920701</v>
      </c>
      <c r="BL61" s="119">
        <v>0.87861005990289498</v>
      </c>
      <c r="BM61" s="119">
        <v>0.77059611646986503</v>
      </c>
      <c r="BN61" s="119">
        <v>0.80785205838051199</v>
      </c>
      <c r="BO61" s="119">
        <v>0.7869268068085381</v>
      </c>
      <c r="BP61" s="119">
        <v>0.81058209667014691</v>
      </c>
      <c r="BQ61" s="119">
        <v>0.80019574547150096</v>
      </c>
      <c r="BR61" s="119">
        <v>0.83122891332129101</v>
      </c>
      <c r="BS61" s="119">
        <v>0.82368076342775698</v>
      </c>
      <c r="BT61" s="119">
        <v>0.82008717269165499</v>
      </c>
      <c r="BU61" s="119">
        <v>0.86512332809262604</v>
      </c>
      <c r="BV61" s="119">
        <v>0.84101747190619103</v>
      </c>
      <c r="BW61" s="119">
        <v>0.81876968531070704</v>
      </c>
      <c r="BX61" s="119">
        <v>0.83152725123587901</v>
      </c>
      <c r="BY61" s="119">
        <v>0.7371211473686401</v>
      </c>
      <c r="BZ61" s="119">
        <v>0.84974233796109899</v>
      </c>
      <c r="CA61" s="119">
        <v>0.78209090104595302</v>
      </c>
      <c r="CB61" s="119">
        <v>0.78754722806699506</v>
      </c>
      <c r="CC61" s="119">
        <v>0.77104398754289005</v>
      </c>
      <c r="CD61" s="119">
        <v>0.79349082292649098</v>
      </c>
      <c r="CE61" s="119">
        <v>0.75785277261051598</v>
      </c>
      <c r="CF61" s="119">
        <v>0.75745301008013699</v>
      </c>
      <c r="CG61" s="119">
        <v>0.73389173245379202</v>
      </c>
      <c r="CH61" s="119">
        <v>0.76403102204440987</v>
      </c>
      <c r="CI61" s="119">
        <v>0.77361050786464602</v>
      </c>
      <c r="CJ61" s="119">
        <v>0.79104883780991198</v>
      </c>
      <c r="CK61" s="119">
        <v>0.77124396398712802</v>
      </c>
      <c r="CL61" s="119">
        <v>0.70711841067320103</v>
      </c>
      <c r="CM61" s="119">
        <v>0.79768241518137595</v>
      </c>
      <c r="CN61" s="119">
        <v>0.79116803409581604</v>
      </c>
      <c r="CO61" s="119">
        <v>0.74625684425726202</v>
      </c>
      <c r="CP61" s="119">
        <v>0.77703327736065197</v>
      </c>
      <c r="CQ61" s="119">
        <v>0.69868688891344999</v>
      </c>
    </row>
    <row r="62" spans="1:95" x14ac:dyDescent="0.3">
      <c r="A62" s="254"/>
      <c r="B62" s="59" t="s">
        <v>96</v>
      </c>
      <c r="C62" s="119">
        <v>0.98031168106985411</v>
      </c>
      <c r="D62" s="119">
        <v>1.0782182201118999</v>
      </c>
      <c r="E62" s="119">
        <v>1.0362802895025052</v>
      </c>
      <c r="F62" s="119">
        <v>0.96419926806003853</v>
      </c>
      <c r="G62" s="119">
        <v>0.96604300980083868</v>
      </c>
      <c r="H62" s="119">
        <v>1.02032253002198</v>
      </c>
      <c r="I62" s="119">
        <v>1.0073578037444566</v>
      </c>
      <c r="J62" s="119">
        <v>0.97269902318863644</v>
      </c>
      <c r="K62" s="119">
        <v>0.98395167102876746</v>
      </c>
      <c r="L62" s="119">
        <v>1.010242419206365</v>
      </c>
      <c r="M62" s="119">
        <v>1.0038458239794399</v>
      </c>
      <c r="N62" s="119">
        <v>1.0043158091216999</v>
      </c>
      <c r="O62" s="119">
        <v>0.98285874591943301</v>
      </c>
      <c r="P62" s="119">
        <v>0.97983630075619699</v>
      </c>
      <c r="Q62" s="119">
        <v>0.98398719338464247</v>
      </c>
      <c r="R62" s="119">
        <v>1.0221984752021149</v>
      </c>
      <c r="S62" s="119">
        <v>0.96128254951636194</v>
      </c>
      <c r="T62" s="119">
        <v>0.99355578161188551</v>
      </c>
      <c r="U62" s="119">
        <v>0.90815654303173154</v>
      </c>
      <c r="V62" s="119">
        <v>0.99421821935966048</v>
      </c>
      <c r="W62" s="119">
        <v>1.0102655681804151</v>
      </c>
      <c r="X62" s="119">
        <v>0.92269429980848794</v>
      </c>
      <c r="Y62" s="119">
        <v>0.98753616910977915</v>
      </c>
      <c r="Z62" s="119">
        <v>0.97196503332463202</v>
      </c>
      <c r="AA62" s="119">
        <v>1.0027444042257234</v>
      </c>
      <c r="AB62" s="119">
        <v>1.038752366732125</v>
      </c>
      <c r="AC62" s="119">
        <v>0.96323530477928587</v>
      </c>
      <c r="AD62" s="119">
        <v>0.97443807845267949</v>
      </c>
      <c r="AE62" s="119">
        <v>1.032682735813105</v>
      </c>
      <c r="AF62" s="119">
        <v>0.98028120383441353</v>
      </c>
      <c r="AG62" s="119">
        <v>0.92300453180621245</v>
      </c>
      <c r="AH62" s="119">
        <v>0.98825128558555897</v>
      </c>
      <c r="AI62" s="119">
        <v>0.88644248414109994</v>
      </c>
      <c r="AJ62" s="119">
        <v>0.98098391910269145</v>
      </c>
      <c r="AK62" s="119">
        <v>1.0028248931598365</v>
      </c>
      <c r="AL62" s="119">
        <v>0.96260801078533698</v>
      </c>
      <c r="AM62" s="119">
        <v>0.97254019426748883</v>
      </c>
      <c r="AN62" s="119">
        <v>0.98166792374094114</v>
      </c>
      <c r="AO62" s="119">
        <v>0.94169776060428956</v>
      </c>
      <c r="AP62" s="119">
        <v>0.87238083157456114</v>
      </c>
      <c r="AQ62" s="119">
        <v>1.0225567862828502</v>
      </c>
      <c r="AR62" s="119">
        <v>0.93155739510484259</v>
      </c>
      <c r="AS62" s="119">
        <v>0.935749779869961</v>
      </c>
      <c r="AT62" s="119">
        <v>1.0093821387628319</v>
      </c>
      <c r="AU62" s="119">
        <v>1.014123469649715</v>
      </c>
      <c r="AV62" s="119">
        <v>0.95111868100457242</v>
      </c>
      <c r="AW62" s="119">
        <v>1.0166123832758012</v>
      </c>
      <c r="AX62" s="119">
        <v>1.001887721756519</v>
      </c>
      <c r="AY62" s="119">
        <v>1.0539205230614801</v>
      </c>
      <c r="AZ62" s="119">
        <v>0.94525637565593967</v>
      </c>
      <c r="BA62" s="119">
        <v>0.97150176923941856</v>
      </c>
      <c r="BB62" s="119">
        <v>0.90849826893523744</v>
      </c>
      <c r="BC62" s="119">
        <v>0.92318460381737932</v>
      </c>
      <c r="BD62" s="119">
        <v>0.97520744250473501</v>
      </c>
      <c r="BE62" s="119">
        <v>0.99598140176769967</v>
      </c>
      <c r="BF62" s="119">
        <v>0.91129736318882704</v>
      </c>
      <c r="BG62" s="119">
        <v>0.93119460047220937</v>
      </c>
      <c r="BH62" s="119">
        <v>1.0150205102887448</v>
      </c>
      <c r="BI62" s="119">
        <v>0.93737518125096797</v>
      </c>
      <c r="BJ62" s="119">
        <v>0.93078798270451568</v>
      </c>
      <c r="BK62" s="119">
        <v>1.0413247652007902</v>
      </c>
      <c r="BL62" s="119">
        <v>0.93711875998133509</v>
      </c>
      <c r="BM62" s="119">
        <v>0.86335366595055807</v>
      </c>
      <c r="BN62" s="119">
        <v>0.898076777749508</v>
      </c>
      <c r="BO62" s="119">
        <v>0.89432985141138044</v>
      </c>
      <c r="BP62" s="119">
        <v>0.88049310441851292</v>
      </c>
      <c r="BQ62" s="119">
        <v>0.89617865474194591</v>
      </c>
      <c r="BR62" s="119">
        <v>0.96971782887142066</v>
      </c>
      <c r="BS62" s="119">
        <v>0.92834568992770639</v>
      </c>
      <c r="BT62" s="119">
        <v>0.9381699367460361</v>
      </c>
      <c r="BU62" s="119">
        <v>0.88236045642238947</v>
      </c>
      <c r="BV62" s="119">
        <v>0.92172849245772037</v>
      </c>
      <c r="BW62" s="119">
        <v>0.92528444139284705</v>
      </c>
      <c r="BX62" s="119">
        <v>0.94190592410944751</v>
      </c>
      <c r="BY62" s="119">
        <v>0.96736975086433696</v>
      </c>
      <c r="BZ62" s="119">
        <v>0.97397102233628363</v>
      </c>
      <c r="CA62" s="119">
        <v>0.89607481063087902</v>
      </c>
      <c r="CB62" s="119">
        <v>0.91209222539247714</v>
      </c>
      <c r="CC62" s="119">
        <v>0.90387071436709054</v>
      </c>
      <c r="CD62" s="119">
        <v>0.97332720257787009</v>
      </c>
      <c r="CE62" s="119">
        <v>0.92299557911079988</v>
      </c>
      <c r="CF62" s="119">
        <v>0.89068278860169192</v>
      </c>
      <c r="CG62" s="119">
        <v>0.93195534699812344</v>
      </c>
      <c r="CH62" s="119">
        <v>0.93326078841224114</v>
      </c>
      <c r="CI62" s="119">
        <v>0.94823440155605965</v>
      </c>
      <c r="CJ62" s="119">
        <v>0.91164358624307162</v>
      </c>
      <c r="CK62" s="119">
        <v>0.89489541485958002</v>
      </c>
      <c r="CL62" s="119">
        <v>0.90406753720820932</v>
      </c>
      <c r="CM62" s="119">
        <v>0.93286567438899048</v>
      </c>
      <c r="CN62" s="119">
        <v>0.89252032191982056</v>
      </c>
      <c r="CO62" s="119">
        <v>0.94510471798054208</v>
      </c>
      <c r="CP62" s="119">
        <v>0.92844677324845803</v>
      </c>
      <c r="CQ62" s="119">
        <v>0.88830952182137357</v>
      </c>
    </row>
    <row r="63" spans="1:95" x14ac:dyDescent="0.3">
      <c r="A63" s="254"/>
      <c r="B63" s="59" t="s">
        <v>80</v>
      </c>
      <c r="C63" s="119">
        <v>1</v>
      </c>
      <c r="D63" s="119">
        <v>1</v>
      </c>
      <c r="E63" s="119">
        <v>1</v>
      </c>
      <c r="F63" s="119">
        <v>1</v>
      </c>
      <c r="G63" s="119">
        <v>1</v>
      </c>
      <c r="H63" s="119">
        <v>1</v>
      </c>
      <c r="I63" s="119">
        <v>1</v>
      </c>
      <c r="J63" s="119">
        <v>1</v>
      </c>
      <c r="K63" s="119">
        <v>1</v>
      </c>
      <c r="L63" s="119">
        <v>1</v>
      </c>
      <c r="M63" s="119">
        <v>1</v>
      </c>
      <c r="N63" s="119">
        <v>1</v>
      </c>
      <c r="O63" s="119">
        <v>1</v>
      </c>
      <c r="P63" s="119">
        <v>1</v>
      </c>
      <c r="Q63" s="119">
        <v>1</v>
      </c>
      <c r="R63" s="119">
        <v>1</v>
      </c>
      <c r="S63" s="119">
        <v>1</v>
      </c>
      <c r="T63" s="119">
        <v>1</v>
      </c>
      <c r="U63" s="119">
        <v>1</v>
      </c>
      <c r="V63" s="119">
        <v>1</v>
      </c>
      <c r="W63" s="119">
        <v>1</v>
      </c>
      <c r="X63" s="119">
        <v>1</v>
      </c>
      <c r="Y63" s="119">
        <v>1</v>
      </c>
      <c r="Z63" s="119">
        <v>1</v>
      </c>
      <c r="AA63" s="119">
        <v>1</v>
      </c>
      <c r="AB63" s="119">
        <v>1</v>
      </c>
      <c r="AC63" s="119">
        <v>1</v>
      </c>
      <c r="AD63" s="119">
        <v>1</v>
      </c>
      <c r="AE63" s="119">
        <v>1</v>
      </c>
      <c r="AF63" s="119">
        <v>1</v>
      </c>
      <c r="AG63" s="119">
        <v>1</v>
      </c>
      <c r="AH63" s="119">
        <v>1</v>
      </c>
      <c r="AI63" s="119">
        <v>1</v>
      </c>
      <c r="AJ63" s="119">
        <v>1</v>
      </c>
      <c r="AK63" s="119">
        <v>1</v>
      </c>
      <c r="AL63" s="119">
        <v>1</v>
      </c>
      <c r="AM63" s="119">
        <v>1</v>
      </c>
      <c r="AN63" s="119">
        <v>1</v>
      </c>
      <c r="AO63" s="119">
        <v>1</v>
      </c>
      <c r="AP63" s="119">
        <v>1</v>
      </c>
      <c r="AQ63" s="119">
        <v>1</v>
      </c>
      <c r="AR63" s="119">
        <v>1</v>
      </c>
      <c r="AS63" s="119">
        <v>1</v>
      </c>
      <c r="AT63" s="119">
        <v>1</v>
      </c>
      <c r="AU63" s="119">
        <v>1</v>
      </c>
      <c r="AV63" s="119">
        <v>1</v>
      </c>
      <c r="AW63" s="119">
        <v>1</v>
      </c>
      <c r="AX63" s="119">
        <v>1</v>
      </c>
      <c r="AY63" s="119">
        <v>1</v>
      </c>
      <c r="AZ63" s="119">
        <v>1</v>
      </c>
      <c r="BA63" s="119">
        <v>1</v>
      </c>
      <c r="BB63" s="119">
        <v>1</v>
      </c>
      <c r="BC63" s="119">
        <v>1</v>
      </c>
      <c r="BD63" s="119">
        <v>1</v>
      </c>
      <c r="BE63" s="119">
        <v>1</v>
      </c>
      <c r="BF63" s="119">
        <v>1</v>
      </c>
      <c r="BG63" s="119">
        <v>1</v>
      </c>
      <c r="BH63" s="119">
        <v>1</v>
      </c>
      <c r="BI63" s="119">
        <v>1</v>
      </c>
      <c r="BJ63" s="119">
        <v>1</v>
      </c>
      <c r="BK63" s="119">
        <v>1</v>
      </c>
      <c r="BL63" s="119">
        <v>1</v>
      </c>
      <c r="BM63" s="119">
        <v>1</v>
      </c>
      <c r="BN63" s="119">
        <v>1</v>
      </c>
      <c r="BO63" s="119">
        <v>1</v>
      </c>
      <c r="BP63" s="119">
        <v>1</v>
      </c>
      <c r="BQ63" s="119">
        <v>1</v>
      </c>
      <c r="BR63" s="119">
        <v>1</v>
      </c>
      <c r="BS63" s="119">
        <v>1</v>
      </c>
      <c r="BT63" s="119">
        <v>1</v>
      </c>
      <c r="BU63" s="119">
        <v>1</v>
      </c>
      <c r="BV63" s="119">
        <v>1</v>
      </c>
      <c r="BW63" s="119">
        <v>1</v>
      </c>
      <c r="BX63" s="119">
        <v>1</v>
      </c>
      <c r="BY63" s="119">
        <v>1</v>
      </c>
      <c r="BZ63" s="119">
        <v>1</v>
      </c>
      <c r="CA63" s="119">
        <v>1</v>
      </c>
      <c r="CB63" s="119">
        <v>1</v>
      </c>
      <c r="CC63" s="119">
        <v>1</v>
      </c>
      <c r="CD63" s="119">
        <v>1</v>
      </c>
      <c r="CE63" s="119">
        <v>1</v>
      </c>
      <c r="CF63" s="119">
        <v>1</v>
      </c>
      <c r="CG63" s="119">
        <v>1</v>
      </c>
      <c r="CH63" s="119">
        <v>1</v>
      </c>
      <c r="CI63" s="119">
        <v>1</v>
      </c>
      <c r="CJ63" s="119">
        <v>1</v>
      </c>
      <c r="CK63" s="119">
        <v>1</v>
      </c>
      <c r="CL63" s="119">
        <v>1</v>
      </c>
      <c r="CM63" s="119">
        <v>1</v>
      </c>
      <c r="CN63" s="119">
        <v>1</v>
      </c>
      <c r="CO63" s="119">
        <v>1</v>
      </c>
      <c r="CP63" s="119">
        <v>1</v>
      </c>
      <c r="CQ63" s="119">
        <v>1</v>
      </c>
    </row>
    <row r="64" spans="1:95" x14ac:dyDescent="0.3">
      <c r="A64" s="254"/>
      <c r="B64" s="59" t="s">
        <v>81</v>
      </c>
      <c r="C64" s="119">
        <v>1</v>
      </c>
      <c r="D64" s="119">
        <v>1</v>
      </c>
      <c r="E64" s="119">
        <v>1</v>
      </c>
      <c r="F64" s="119">
        <v>1</v>
      </c>
      <c r="G64" s="119">
        <v>1</v>
      </c>
      <c r="H64" s="119">
        <v>1</v>
      </c>
      <c r="I64" s="119">
        <v>1</v>
      </c>
      <c r="J64" s="119">
        <v>1</v>
      </c>
      <c r="K64" s="119">
        <v>1</v>
      </c>
      <c r="L64" s="119">
        <v>1</v>
      </c>
      <c r="M64" s="119">
        <v>1</v>
      </c>
      <c r="N64" s="119">
        <v>1</v>
      </c>
      <c r="O64" s="119">
        <v>1</v>
      </c>
      <c r="P64" s="119">
        <v>1</v>
      </c>
      <c r="Q64" s="119">
        <v>1</v>
      </c>
      <c r="R64" s="119">
        <v>1</v>
      </c>
      <c r="S64" s="119">
        <v>1</v>
      </c>
      <c r="T64" s="119">
        <v>1</v>
      </c>
      <c r="U64" s="119">
        <v>1</v>
      </c>
      <c r="V64" s="119">
        <v>1</v>
      </c>
      <c r="W64" s="119">
        <v>1</v>
      </c>
      <c r="X64" s="119">
        <v>1</v>
      </c>
      <c r="Y64" s="119">
        <v>1</v>
      </c>
      <c r="Z64" s="119">
        <v>1</v>
      </c>
      <c r="AA64" s="119">
        <v>1</v>
      </c>
      <c r="AB64" s="119">
        <v>1</v>
      </c>
      <c r="AC64" s="119">
        <v>1</v>
      </c>
      <c r="AD64" s="119">
        <v>1</v>
      </c>
      <c r="AE64" s="119">
        <v>1</v>
      </c>
      <c r="AF64" s="119">
        <v>1</v>
      </c>
      <c r="AG64" s="119">
        <v>1</v>
      </c>
      <c r="AH64" s="119">
        <v>1</v>
      </c>
      <c r="AI64" s="119">
        <v>1</v>
      </c>
      <c r="AJ64" s="119">
        <v>1</v>
      </c>
      <c r="AK64" s="119">
        <v>1</v>
      </c>
      <c r="AL64" s="119">
        <v>1</v>
      </c>
      <c r="AM64" s="119">
        <v>1</v>
      </c>
      <c r="AN64" s="119">
        <v>1</v>
      </c>
      <c r="AO64" s="119">
        <v>1</v>
      </c>
      <c r="AP64" s="119">
        <v>1</v>
      </c>
      <c r="AQ64" s="119">
        <v>1</v>
      </c>
      <c r="AR64" s="119">
        <v>1</v>
      </c>
      <c r="AS64" s="119">
        <v>1</v>
      </c>
      <c r="AT64" s="119">
        <v>1</v>
      </c>
      <c r="AU64" s="119">
        <v>1</v>
      </c>
      <c r="AV64" s="119">
        <v>1</v>
      </c>
      <c r="AW64" s="119">
        <v>1</v>
      </c>
      <c r="AX64" s="119">
        <v>1</v>
      </c>
      <c r="AY64" s="119">
        <v>1</v>
      </c>
      <c r="AZ64" s="119">
        <v>1</v>
      </c>
      <c r="BA64" s="119">
        <v>1</v>
      </c>
      <c r="BB64" s="119">
        <v>1</v>
      </c>
      <c r="BC64" s="119">
        <v>1</v>
      </c>
      <c r="BD64" s="119">
        <v>1</v>
      </c>
      <c r="BE64" s="119">
        <v>1</v>
      </c>
      <c r="BF64" s="119">
        <v>1</v>
      </c>
      <c r="BG64" s="119">
        <v>1</v>
      </c>
      <c r="BH64" s="119">
        <v>1</v>
      </c>
      <c r="BI64" s="119">
        <v>1</v>
      </c>
      <c r="BJ64" s="119">
        <v>1</v>
      </c>
      <c r="BK64" s="119">
        <v>1</v>
      </c>
      <c r="BL64" s="119">
        <v>1</v>
      </c>
      <c r="BM64" s="119">
        <v>1</v>
      </c>
      <c r="BN64" s="119">
        <v>1</v>
      </c>
      <c r="BO64" s="119">
        <v>1</v>
      </c>
      <c r="BP64" s="119">
        <v>1</v>
      </c>
      <c r="BQ64" s="119">
        <v>1</v>
      </c>
      <c r="BR64" s="119">
        <v>1</v>
      </c>
      <c r="BS64" s="119">
        <v>1</v>
      </c>
      <c r="BT64" s="119">
        <v>1</v>
      </c>
      <c r="BU64" s="119">
        <v>1</v>
      </c>
      <c r="BV64" s="119">
        <v>1</v>
      </c>
      <c r="BW64" s="119">
        <v>1</v>
      </c>
      <c r="BX64" s="119">
        <v>1</v>
      </c>
      <c r="BY64" s="119">
        <v>1</v>
      </c>
      <c r="BZ64" s="119">
        <v>1</v>
      </c>
      <c r="CA64" s="119">
        <v>1</v>
      </c>
      <c r="CB64" s="119">
        <v>1</v>
      </c>
      <c r="CC64" s="119">
        <v>1</v>
      </c>
      <c r="CD64" s="119">
        <v>1</v>
      </c>
      <c r="CE64" s="119">
        <v>1</v>
      </c>
      <c r="CF64" s="119">
        <v>1</v>
      </c>
      <c r="CG64" s="119">
        <v>1</v>
      </c>
      <c r="CH64" s="119">
        <v>1</v>
      </c>
      <c r="CI64" s="119">
        <v>1</v>
      </c>
      <c r="CJ64" s="119">
        <v>1</v>
      </c>
      <c r="CK64" s="119">
        <v>1</v>
      </c>
      <c r="CL64" s="119">
        <v>1</v>
      </c>
      <c r="CM64" s="119">
        <v>1</v>
      </c>
      <c r="CN64" s="119">
        <v>1</v>
      </c>
      <c r="CO64" s="119">
        <v>1</v>
      </c>
      <c r="CP64" s="119">
        <v>1</v>
      </c>
      <c r="CQ64" s="119">
        <v>1</v>
      </c>
    </row>
    <row r="65" spans="1:95" x14ac:dyDescent="0.3">
      <c r="A65" s="254"/>
      <c r="B65" s="59" t="s">
        <v>82</v>
      </c>
      <c r="C65" s="119">
        <v>1.00827725950307</v>
      </c>
      <c r="D65" s="119">
        <v>0.98223711191762497</v>
      </c>
      <c r="E65" s="119">
        <v>0.95708116746693195</v>
      </c>
      <c r="F65" s="119">
        <v>1.01231826848536</v>
      </c>
      <c r="G65" s="119">
        <v>0.99745863191411899</v>
      </c>
      <c r="H65" s="119">
        <v>0.97523717131591703</v>
      </c>
      <c r="I65" s="119">
        <v>1.0369604576134499</v>
      </c>
      <c r="J65" s="119">
        <v>1.0312492421907</v>
      </c>
      <c r="K65" s="119">
        <v>1.00185960529522</v>
      </c>
      <c r="L65" s="119">
        <v>0.98635543061816799</v>
      </c>
      <c r="M65" s="119">
        <v>0.99946472352779903</v>
      </c>
      <c r="N65" s="119">
        <v>0.99247750022713699</v>
      </c>
      <c r="O65" s="119">
        <v>1.03655986951833</v>
      </c>
      <c r="P65" s="119">
        <v>1.01451975941471</v>
      </c>
      <c r="Q65" s="119">
        <v>1.02501918696255</v>
      </c>
      <c r="R65" s="119">
        <v>0.98837757759673395</v>
      </c>
      <c r="S65" s="119">
        <v>0.99920439715586296</v>
      </c>
      <c r="T65" s="119">
        <v>1.1919322943614601</v>
      </c>
      <c r="U65" s="119">
        <v>1.02575705155504</v>
      </c>
      <c r="V65" s="119">
        <v>1.0170452716179299</v>
      </c>
      <c r="W65" s="119">
        <v>1.00833633310657</v>
      </c>
      <c r="X65" s="119">
        <v>1.0000744400694599</v>
      </c>
      <c r="Y65" s="119">
        <v>0.99244678671609787</v>
      </c>
      <c r="Z65" s="119">
        <v>1.01489098178205</v>
      </c>
      <c r="AA65" s="119">
        <v>1.00304049505032</v>
      </c>
      <c r="AB65" s="119">
        <v>1.1902888096434701</v>
      </c>
      <c r="AC65" s="119">
        <v>1.0221241930973901</v>
      </c>
      <c r="AD65" s="119">
        <v>1.04663285113428</v>
      </c>
      <c r="AE65" s="119">
        <v>1.1099676866796699</v>
      </c>
      <c r="AF65" s="119">
        <v>1.0160509574541601</v>
      </c>
      <c r="AG65" s="119">
        <v>1.0132564835476301</v>
      </c>
      <c r="AH65" s="119">
        <v>1.03701469589856</v>
      </c>
      <c r="AI65" s="119">
        <v>1.0316237465062501</v>
      </c>
      <c r="AJ65" s="119">
        <v>1.0092342787717601</v>
      </c>
      <c r="AK65" s="119">
        <v>1.00909175169223</v>
      </c>
      <c r="AL65" s="119">
        <v>1.01755718328068</v>
      </c>
      <c r="AM65" s="119">
        <v>1.05406528667777</v>
      </c>
      <c r="AN65" s="119">
        <v>1.0449635814399201</v>
      </c>
      <c r="AO65" s="119">
        <v>1.0103287119451301</v>
      </c>
      <c r="AP65" s="119">
        <v>1.03864274576306</v>
      </c>
      <c r="AQ65" s="119">
        <v>1.0142157406640999</v>
      </c>
      <c r="AR65" s="119">
        <v>1.0256935999398999</v>
      </c>
      <c r="AS65" s="119">
        <v>1.0364625535001999</v>
      </c>
      <c r="AT65" s="119">
        <v>0.99339787827131498</v>
      </c>
      <c r="AU65" s="119">
        <v>1.0337476130539001</v>
      </c>
      <c r="AV65" s="119">
        <v>1.0167952971704</v>
      </c>
      <c r="AW65" s="119">
        <v>1.03951461408701</v>
      </c>
      <c r="AX65" s="119">
        <v>1.0112413886059399</v>
      </c>
      <c r="AY65" s="119">
        <v>1.05839259162569</v>
      </c>
      <c r="AZ65" s="119">
        <v>1.0337157566692601</v>
      </c>
      <c r="BA65" s="119">
        <v>1.0115161054769</v>
      </c>
      <c r="BB65" s="119">
        <v>1.0191547769790601</v>
      </c>
      <c r="BC65" s="119">
        <v>1.04471733739005</v>
      </c>
      <c r="BD65" s="119">
        <v>1.0265531454308801</v>
      </c>
      <c r="BE65" s="119">
        <v>1.08215572614208</v>
      </c>
      <c r="BF65" s="119">
        <v>1.0751620098124</v>
      </c>
      <c r="BG65" s="119">
        <v>1.0135062592144899</v>
      </c>
      <c r="BH65" s="119">
        <v>1.0226371879176901</v>
      </c>
      <c r="BI65" s="119">
        <v>1.05902722613166</v>
      </c>
      <c r="BJ65" s="119">
        <v>1.03055560123851</v>
      </c>
      <c r="BK65" s="119">
        <v>1.01540942253705</v>
      </c>
      <c r="BL65" s="119">
        <v>1.10274981031055</v>
      </c>
      <c r="BM65" s="119">
        <v>1.0529374424923901</v>
      </c>
      <c r="BN65" s="119">
        <v>1.0338093455261199</v>
      </c>
      <c r="BO65" s="119">
        <v>1.05628808186362</v>
      </c>
      <c r="BP65" s="119">
        <v>1.1344889053485001</v>
      </c>
      <c r="BQ65" s="119">
        <v>1.0483798794280199</v>
      </c>
      <c r="BR65" s="119">
        <v>1.0310416822967401</v>
      </c>
      <c r="BS65" s="119">
        <v>1.04313682045251</v>
      </c>
      <c r="BT65" s="119">
        <v>1.03826556884301</v>
      </c>
      <c r="BU65" s="119">
        <v>1.0216020063742199</v>
      </c>
      <c r="BV65" s="119">
        <v>1.0185090111511299</v>
      </c>
      <c r="BW65" s="119">
        <v>1.0668112437414801</v>
      </c>
      <c r="BX65" s="119">
        <v>1.0562348211774599</v>
      </c>
      <c r="BY65" s="119">
        <v>1.13638277547609</v>
      </c>
      <c r="BZ65" s="119">
        <v>1.06162464270976</v>
      </c>
      <c r="CA65" s="119">
        <v>1.06468451620011</v>
      </c>
      <c r="CB65" s="119">
        <v>1.04336153818596</v>
      </c>
      <c r="CC65" s="119">
        <v>1.03101917169103</v>
      </c>
      <c r="CD65" s="119">
        <v>1.0866329228240099</v>
      </c>
      <c r="CE65" s="119">
        <v>1.04421045299175</v>
      </c>
      <c r="CF65" s="119">
        <v>1.0654187389998</v>
      </c>
      <c r="CG65" s="119">
        <v>1.19816706998611</v>
      </c>
      <c r="CH65" s="119">
        <v>1.05640124885897</v>
      </c>
      <c r="CI65" s="119">
        <v>1.02374935016459</v>
      </c>
      <c r="CJ65" s="119">
        <v>1.0417470417918999</v>
      </c>
      <c r="CK65" s="119">
        <v>1.0481544953958299</v>
      </c>
      <c r="CL65" s="119">
        <v>1.0369712302943499</v>
      </c>
      <c r="CM65" s="119">
        <v>1.0194065756889501</v>
      </c>
      <c r="CN65" s="119">
        <v>1.0353998154031101</v>
      </c>
      <c r="CO65" s="119">
        <v>1.0151520892163599</v>
      </c>
      <c r="CP65" s="119">
        <v>1.0506464699426099</v>
      </c>
      <c r="CQ65" s="119">
        <v>1.0701123892519699</v>
      </c>
    </row>
    <row r="66" spans="1:95" x14ac:dyDescent="0.3">
      <c r="A66" s="254"/>
      <c r="B66" s="59" t="s">
        <v>83</v>
      </c>
      <c r="C66" s="119">
        <v>1</v>
      </c>
      <c r="D66" s="119">
        <v>1</v>
      </c>
      <c r="E66" s="119">
        <v>1</v>
      </c>
      <c r="F66" s="119">
        <v>1</v>
      </c>
      <c r="G66" s="119">
        <v>1</v>
      </c>
      <c r="H66" s="119">
        <v>1</v>
      </c>
      <c r="I66" s="119">
        <v>1</v>
      </c>
      <c r="J66" s="119">
        <v>1</v>
      </c>
      <c r="K66" s="119">
        <v>1</v>
      </c>
      <c r="L66" s="119">
        <v>1</v>
      </c>
      <c r="M66" s="119">
        <v>1</v>
      </c>
      <c r="N66" s="119">
        <v>1</v>
      </c>
      <c r="O66" s="119">
        <v>1</v>
      </c>
      <c r="P66" s="119">
        <v>1</v>
      </c>
      <c r="Q66" s="119">
        <v>1</v>
      </c>
      <c r="R66" s="119">
        <v>1</v>
      </c>
      <c r="S66" s="119">
        <v>1</v>
      </c>
      <c r="T66" s="119">
        <v>1</v>
      </c>
      <c r="U66" s="119">
        <v>1</v>
      </c>
      <c r="V66" s="119">
        <v>1</v>
      </c>
      <c r="W66" s="119">
        <v>1</v>
      </c>
      <c r="X66" s="119">
        <v>1</v>
      </c>
      <c r="Y66" s="119">
        <v>1</v>
      </c>
      <c r="Z66" s="119">
        <v>1</v>
      </c>
      <c r="AA66" s="119">
        <v>1</v>
      </c>
      <c r="AB66" s="119">
        <v>1</v>
      </c>
      <c r="AC66" s="119">
        <v>1</v>
      </c>
      <c r="AD66" s="119">
        <v>1</v>
      </c>
      <c r="AE66" s="119">
        <v>1</v>
      </c>
      <c r="AF66" s="119">
        <v>1</v>
      </c>
      <c r="AG66" s="119">
        <v>1</v>
      </c>
      <c r="AH66" s="119">
        <v>1</v>
      </c>
      <c r="AI66" s="119">
        <v>1</v>
      </c>
      <c r="AJ66" s="119">
        <v>1</v>
      </c>
      <c r="AK66" s="119">
        <v>1</v>
      </c>
      <c r="AL66" s="119">
        <v>1</v>
      </c>
      <c r="AM66" s="119">
        <v>1</v>
      </c>
      <c r="AN66" s="119">
        <v>1</v>
      </c>
      <c r="AO66" s="119">
        <v>1</v>
      </c>
      <c r="AP66" s="119">
        <v>1</v>
      </c>
      <c r="AQ66" s="119">
        <v>1</v>
      </c>
      <c r="AR66" s="119">
        <v>1</v>
      </c>
      <c r="AS66" s="119">
        <v>1</v>
      </c>
      <c r="AT66" s="119">
        <v>1</v>
      </c>
      <c r="AU66" s="119">
        <v>1</v>
      </c>
      <c r="AV66" s="119">
        <v>1</v>
      </c>
      <c r="AW66" s="119">
        <v>1</v>
      </c>
      <c r="AX66" s="119">
        <v>1</v>
      </c>
      <c r="AY66" s="119">
        <v>1</v>
      </c>
      <c r="AZ66" s="119">
        <v>1</v>
      </c>
      <c r="BA66" s="119">
        <v>1</v>
      </c>
      <c r="BB66" s="119">
        <v>1</v>
      </c>
      <c r="BC66" s="119">
        <v>1</v>
      </c>
      <c r="BD66" s="119">
        <v>1</v>
      </c>
      <c r="BE66" s="119">
        <v>1</v>
      </c>
      <c r="BF66" s="119">
        <v>1</v>
      </c>
      <c r="BG66" s="119">
        <v>1</v>
      </c>
      <c r="BH66" s="119">
        <v>1</v>
      </c>
      <c r="BI66" s="119">
        <v>1</v>
      </c>
      <c r="BJ66" s="119">
        <v>1</v>
      </c>
      <c r="BK66" s="119">
        <v>1</v>
      </c>
      <c r="BL66" s="119">
        <v>1</v>
      </c>
      <c r="BM66" s="119">
        <v>1</v>
      </c>
      <c r="BN66" s="119">
        <v>1</v>
      </c>
      <c r="BO66" s="119">
        <v>1</v>
      </c>
      <c r="BP66" s="119">
        <v>1</v>
      </c>
      <c r="BQ66" s="119">
        <v>1</v>
      </c>
      <c r="BR66" s="119">
        <v>1</v>
      </c>
      <c r="BS66" s="119">
        <v>1</v>
      </c>
      <c r="BT66" s="119">
        <v>1</v>
      </c>
      <c r="BU66" s="119">
        <v>1</v>
      </c>
      <c r="BV66" s="119">
        <v>1</v>
      </c>
      <c r="BW66" s="119">
        <v>1</v>
      </c>
      <c r="BX66" s="119">
        <v>1</v>
      </c>
      <c r="BY66" s="119">
        <v>1</v>
      </c>
      <c r="BZ66" s="119">
        <v>1</v>
      </c>
      <c r="CA66" s="119">
        <v>1</v>
      </c>
      <c r="CB66" s="119">
        <v>1</v>
      </c>
      <c r="CC66" s="119">
        <v>1</v>
      </c>
      <c r="CD66" s="119">
        <v>1</v>
      </c>
      <c r="CE66" s="119">
        <v>1</v>
      </c>
      <c r="CF66" s="119">
        <v>1</v>
      </c>
      <c r="CG66" s="119">
        <v>1</v>
      </c>
      <c r="CH66" s="119">
        <v>1</v>
      </c>
      <c r="CI66" s="119">
        <v>1</v>
      </c>
      <c r="CJ66" s="119">
        <v>1</v>
      </c>
      <c r="CK66" s="119">
        <v>1</v>
      </c>
      <c r="CL66" s="119">
        <v>1</v>
      </c>
      <c r="CM66" s="119">
        <v>1</v>
      </c>
      <c r="CN66" s="119">
        <v>1</v>
      </c>
      <c r="CO66" s="119">
        <v>1</v>
      </c>
      <c r="CP66" s="119">
        <v>1</v>
      </c>
      <c r="CQ66" s="119">
        <v>1</v>
      </c>
    </row>
    <row r="67" spans="1:95" x14ac:dyDescent="0.3">
      <c r="A67" s="255"/>
      <c r="B67" s="59" t="s">
        <v>84</v>
      </c>
      <c r="C67" s="119">
        <v>1</v>
      </c>
      <c r="D67" s="119">
        <v>1</v>
      </c>
      <c r="E67" s="119">
        <v>1</v>
      </c>
      <c r="F67" s="119">
        <v>1</v>
      </c>
      <c r="G67" s="119">
        <v>1</v>
      </c>
      <c r="H67" s="119">
        <v>1</v>
      </c>
      <c r="I67" s="119">
        <v>1</v>
      </c>
      <c r="J67" s="119">
        <v>1</v>
      </c>
      <c r="K67" s="119">
        <v>1</v>
      </c>
      <c r="L67" s="119">
        <v>1</v>
      </c>
      <c r="M67" s="119">
        <v>1</v>
      </c>
      <c r="N67" s="119">
        <v>1</v>
      </c>
      <c r="O67" s="119">
        <v>1</v>
      </c>
      <c r="P67" s="119">
        <v>1</v>
      </c>
      <c r="Q67" s="119">
        <v>1</v>
      </c>
      <c r="R67" s="119">
        <v>1</v>
      </c>
      <c r="S67" s="119">
        <v>1</v>
      </c>
      <c r="T67" s="119">
        <v>1</v>
      </c>
      <c r="U67" s="119">
        <v>1</v>
      </c>
      <c r="V67" s="119">
        <v>1</v>
      </c>
      <c r="W67" s="119">
        <v>1</v>
      </c>
      <c r="X67" s="119">
        <v>1</v>
      </c>
      <c r="Y67" s="119">
        <v>1</v>
      </c>
      <c r="Z67" s="119">
        <v>1</v>
      </c>
      <c r="AA67" s="119">
        <v>1</v>
      </c>
      <c r="AB67" s="119">
        <v>1</v>
      </c>
      <c r="AC67" s="119">
        <v>1</v>
      </c>
      <c r="AD67" s="119">
        <v>1</v>
      </c>
      <c r="AE67" s="119">
        <v>1</v>
      </c>
      <c r="AF67" s="119">
        <v>1</v>
      </c>
      <c r="AG67" s="119">
        <v>1</v>
      </c>
      <c r="AH67" s="119">
        <v>1</v>
      </c>
      <c r="AI67" s="119">
        <v>1</v>
      </c>
      <c r="AJ67" s="119">
        <v>1</v>
      </c>
      <c r="AK67" s="119">
        <v>1</v>
      </c>
      <c r="AL67" s="119">
        <v>1</v>
      </c>
      <c r="AM67" s="119">
        <v>1</v>
      </c>
      <c r="AN67" s="119">
        <v>1</v>
      </c>
      <c r="AO67" s="119">
        <v>1</v>
      </c>
      <c r="AP67" s="119">
        <v>1</v>
      </c>
      <c r="AQ67" s="119">
        <v>1</v>
      </c>
      <c r="AR67" s="119">
        <v>1</v>
      </c>
      <c r="AS67" s="119">
        <v>1</v>
      </c>
      <c r="AT67" s="119">
        <v>1</v>
      </c>
      <c r="AU67" s="119">
        <v>1</v>
      </c>
      <c r="AV67" s="119">
        <v>1</v>
      </c>
      <c r="AW67" s="119">
        <v>1</v>
      </c>
      <c r="AX67" s="119">
        <v>1</v>
      </c>
      <c r="AY67" s="119">
        <v>1</v>
      </c>
      <c r="AZ67" s="119">
        <v>1</v>
      </c>
      <c r="BA67" s="119">
        <v>1</v>
      </c>
      <c r="BB67" s="119">
        <v>1</v>
      </c>
      <c r="BC67" s="119">
        <v>1</v>
      </c>
      <c r="BD67" s="119">
        <v>1</v>
      </c>
      <c r="BE67" s="119">
        <v>1</v>
      </c>
      <c r="BF67" s="119">
        <v>1</v>
      </c>
      <c r="BG67" s="119">
        <v>1</v>
      </c>
      <c r="BH67" s="119">
        <v>1</v>
      </c>
      <c r="BI67" s="119">
        <v>1</v>
      </c>
      <c r="BJ67" s="119">
        <v>1</v>
      </c>
      <c r="BK67" s="119">
        <v>1</v>
      </c>
      <c r="BL67" s="119">
        <v>1</v>
      </c>
      <c r="BM67" s="119">
        <v>1</v>
      </c>
      <c r="BN67" s="119">
        <v>1</v>
      </c>
      <c r="BO67" s="119">
        <v>1</v>
      </c>
      <c r="BP67" s="119">
        <v>1</v>
      </c>
      <c r="BQ67" s="119">
        <v>1</v>
      </c>
      <c r="BR67" s="119">
        <v>1</v>
      </c>
      <c r="BS67" s="119">
        <v>1</v>
      </c>
      <c r="BT67" s="119">
        <v>1</v>
      </c>
      <c r="BU67" s="119">
        <v>1</v>
      </c>
      <c r="BV67" s="119">
        <v>1</v>
      </c>
      <c r="BW67" s="119">
        <v>1</v>
      </c>
      <c r="BX67" s="119">
        <v>1</v>
      </c>
      <c r="BY67" s="119">
        <v>1</v>
      </c>
      <c r="BZ67" s="119">
        <v>1</v>
      </c>
      <c r="CA67" s="119">
        <v>1</v>
      </c>
      <c r="CB67" s="119">
        <v>1</v>
      </c>
      <c r="CC67" s="119">
        <v>1</v>
      </c>
      <c r="CD67" s="119">
        <v>1</v>
      </c>
      <c r="CE67" s="119">
        <v>1</v>
      </c>
      <c r="CF67" s="119">
        <v>1</v>
      </c>
      <c r="CG67" s="119">
        <v>1</v>
      </c>
      <c r="CH67" s="119">
        <v>1</v>
      </c>
      <c r="CI67" s="119">
        <v>1</v>
      </c>
      <c r="CJ67" s="119">
        <v>1</v>
      </c>
      <c r="CK67" s="119">
        <v>1</v>
      </c>
      <c r="CL67" s="119">
        <v>1</v>
      </c>
      <c r="CM67" s="119">
        <v>1</v>
      </c>
      <c r="CN67" s="119">
        <v>1</v>
      </c>
      <c r="CO67" s="119">
        <v>1</v>
      </c>
      <c r="CP67" s="119">
        <v>1</v>
      </c>
      <c r="CQ67" s="119">
        <v>1</v>
      </c>
    </row>
    <row r="68" spans="1:95" x14ac:dyDescent="0.3">
      <c r="A68" s="253" t="s">
        <v>16</v>
      </c>
      <c r="B68" s="59" t="s">
        <v>72</v>
      </c>
      <c r="C68" s="119">
        <v>1.0079832822410815</v>
      </c>
      <c r="D68" s="119">
        <v>1.0389327598343963</v>
      </c>
      <c r="E68" s="119">
        <v>1.0180981596149314</v>
      </c>
      <c r="F68" s="119">
        <v>0.98859030732702324</v>
      </c>
      <c r="G68" s="119">
        <v>0.9635593204298023</v>
      </c>
      <c r="H68" s="119">
        <v>0.94970360085003369</v>
      </c>
      <c r="I68" s="119">
        <v>1.0095865890479134</v>
      </c>
      <c r="J68" s="119">
        <v>1.037130578292188</v>
      </c>
      <c r="K68" s="119">
        <v>0.99347401708474303</v>
      </c>
      <c r="L68" s="119">
        <v>0.99529843821474595</v>
      </c>
      <c r="M68" s="119">
        <v>1.0055609294264074</v>
      </c>
      <c r="N68" s="119">
        <v>0.99891866073619251</v>
      </c>
      <c r="O68" s="119">
        <v>0.98143236337404849</v>
      </c>
      <c r="P68" s="119">
        <v>0.98071257008296231</v>
      </c>
      <c r="Q68" s="119">
        <v>1.0084636637083182</v>
      </c>
      <c r="R68" s="119">
        <v>0.97762030179336123</v>
      </c>
      <c r="S68" s="119">
        <v>0.96210941949395068</v>
      </c>
      <c r="T68" s="119">
        <v>0.99178246988178276</v>
      </c>
      <c r="U68" s="119">
        <v>0.98130336929968442</v>
      </c>
      <c r="V68" s="119">
        <v>0.99795194541381116</v>
      </c>
      <c r="W68" s="119">
        <v>0.99052818463665648</v>
      </c>
      <c r="X68" s="119">
        <v>1.0087382407560268</v>
      </c>
      <c r="Y68" s="119">
        <v>0.98924951731448962</v>
      </c>
      <c r="Z68" s="119">
        <v>0.99231569123043861</v>
      </c>
      <c r="AA68" s="119">
        <v>0.99568299974506924</v>
      </c>
      <c r="AB68" s="119">
        <v>0.96950515526960246</v>
      </c>
      <c r="AC68" s="119">
        <v>0.98601194085787813</v>
      </c>
      <c r="AD68" s="119">
        <v>0.95493553729359593</v>
      </c>
      <c r="AE68" s="119">
        <v>0.95824914156778818</v>
      </c>
      <c r="AF68" s="119">
        <v>0.96141965139576779</v>
      </c>
      <c r="AG68" s="119">
        <v>0.96292898646040703</v>
      </c>
      <c r="AH68" s="119">
        <v>0.9740488631916161</v>
      </c>
      <c r="AI68" s="119">
        <v>0.96680491484892916</v>
      </c>
      <c r="AJ68" s="119">
        <v>0.9794030732392891</v>
      </c>
      <c r="AK68" s="119">
        <v>0.96180950826238309</v>
      </c>
      <c r="AL68" s="119">
        <v>0.98490498912694602</v>
      </c>
      <c r="AM68" s="119">
        <v>0.93693112805450984</v>
      </c>
      <c r="AN68" s="119">
        <v>0.96098168647191751</v>
      </c>
      <c r="AO68" s="119">
        <v>0.9806474477849787</v>
      </c>
      <c r="AP68" s="119">
        <v>0.9798812211120782</v>
      </c>
      <c r="AQ68" s="119">
        <v>0.9631064248958473</v>
      </c>
      <c r="AR68" s="119">
        <v>0.92313872121402174</v>
      </c>
      <c r="AS68" s="119">
        <v>0.96859162469029192</v>
      </c>
      <c r="AT68" s="119">
        <v>0.96050399637802464</v>
      </c>
      <c r="AU68" s="119">
        <v>0.97904080182864706</v>
      </c>
      <c r="AV68" s="119">
        <v>0.97152253733104454</v>
      </c>
      <c r="AW68" s="119">
        <v>0.9460141464006081</v>
      </c>
      <c r="AX68" s="119">
        <v>0.95070346458037702</v>
      </c>
      <c r="AY68" s="119">
        <v>0.93956582290382884</v>
      </c>
      <c r="AZ68" s="119">
        <v>0.99034811339749085</v>
      </c>
      <c r="BA68" s="119">
        <v>0.96865898166329722</v>
      </c>
      <c r="BB68" s="119">
        <v>0.9520047680924123</v>
      </c>
      <c r="BC68" s="119">
        <v>0.9479737770670682</v>
      </c>
      <c r="BD68" s="119">
        <v>0.92331770192253715</v>
      </c>
      <c r="BE68" s="119">
        <v>0.97508803269324629</v>
      </c>
      <c r="BF68" s="119">
        <v>0.92430168855716932</v>
      </c>
      <c r="BG68" s="119">
        <v>0.95061234993367161</v>
      </c>
      <c r="BH68" s="119">
        <v>0.94925586897397518</v>
      </c>
      <c r="BI68" s="119">
        <v>0.93245143330648395</v>
      </c>
      <c r="BJ68" s="119">
        <v>0.91550442944597321</v>
      </c>
      <c r="BK68" s="119">
        <v>0.95559418499200055</v>
      </c>
      <c r="BL68" s="119">
        <v>0.96091246679758857</v>
      </c>
      <c r="BM68" s="119">
        <v>0.96526613037220244</v>
      </c>
      <c r="BN68" s="119">
        <v>0.9173777413857096</v>
      </c>
      <c r="BO68" s="119">
        <v>0.92060553842354897</v>
      </c>
      <c r="BP68" s="119">
        <v>0.94309299479771025</v>
      </c>
      <c r="BQ68" s="119">
        <v>0.90422826798827494</v>
      </c>
      <c r="BR68" s="119">
        <v>0.96057353818760527</v>
      </c>
      <c r="BS68" s="119">
        <v>0.90468231106974395</v>
      </c>
      <c r="BT68" s="119">
        <v>0.92744237732973844</v>
      </c>
      <c r="BU68" s="119">
        <v>0.93751287673965067</v>
      </c>
      <c r="BV68" s="119">
        <v>0.91530296475590267</v>
      </c>
      <c r="BW68" s="119">
        <v>0.93314549084106968</v>
      </c>
      <c r="BX68" s="119">
        <v>0.9376059617478788</v>
      </c>
      <c r="BY68" s="119">
        <v>0.91543303159331624</v>
      </c>
      <c r="BZ68" s="119">
        <v>0.92176375751807937</v>
      </c>
      <c r="CA68" s="119">
        <v>0.92057871335937924</v>
      </c>
      <c r="CB68" s="119">
        <v>0.9531836163247196</v>
      </c>
      <c r="CC68" s="119">
        <v>0.95703048501778654</v>
      </c>
      <c r="CD68" s="119">
        <v>0.92745716174706649</v>
      </c>
      <c r="CE68" s="119">
        <v>0.92034443656599685</v>
      </c>
      <c r="CF68" s="119">
        <v>0.91871810662822961</v>
      </c>
      <c r="CG68" s="119">
        <v>0.9352504560718633</v>
      </c>
      <c r="CH68" s="119">
        <v>0.9018773276703238</v>
      </c>
      <c r="CI68" s="119">
        <v>0.91323142272862701</v>
      </c>
      <c r="CJ68" s="119">
        <v>0.92574499514714526</v>
      </c>
      <c r="CK68" s="119">
        <v>0.86872998315681838</v>
      </c>
      <c r="CL68" s="119">
        <v>0.91293516330899083</v>
      </c>
      <c r="CM68" s="119">
        <v>0.8820693930374861</v>
      </c>
      <c r="CN68" s="119">
        <v>0.88738400566823505</v>
      </c>
      <c r="CO68" s="119">
        <v>0.92033875733193826</v>
      </c>
      <c r="CP68" s="119">
        <v>0.91523529073815968</v>
      </c>
      <c r="CQ68" s="119">
        <v>0.93588428853227656</v>
      </c>
    </row>
    <row r="69" spans="1:95" x14ac:dyDescent="0.3">
      <c r="A69" s="254"/>
      <c r="B69" s="59" t="s">
        <v>73</v>
      </c>
      <c r="C69" s="119">
        <v>1.0041582504222357</v>
      </c>
      <c r="D69" s="119">
        <v>1.0010835164322351</v>
      </c>
      <c r="E69" s="119">
        <v>1.0002104303390416</v>
      </c>
      <c r="F69" s="119">
        <v>1.0079086094430489</v>
      </c>
      <c r="G69" s="119">
        <v>1.0109166024659757</v>
      </c>
      <c r="H69" s="119">
        <v>0.99446721821082462</v>
      </c>
      <c r="I69" s="119">
        <v>0.99675266059790391</v>
      </c>
      <c r="J69" s="119">
        <v>1.0016610673933974</v>
      </c>
      <c r="K69" s="119">
        <v>0.98387420049660546</v>
      </c>
      <c r="L69" s="119">
        <v>1.0018747705506006</v>
      </c>
      <c r="M69" s="119">
        <v>0.99701174375626667</v>
      </c>
      <c r="N69" s="119">
        <v>1.0068991414685402</v>
      </c>
      <c r="O69" s="119">
        <v>0.98766087267251879</v>
      </c>
      <c r="P69" s="119">
        <v>0.99356730062012466</v>
      </c>
      <c r="Q69" s="119">
        <v>1.0131797704365346</v>
      </c>
      <c r="R69" s="119">
        <v>0.99520168547299992</v>
      </c>
      <c r="S69" s="119">
        <v>0.99476587320819154</v>
      </c>
      <c r="T69" s="119">
        <v>0.99533382478597399</v>
      </c>
      <c r="U69" s="119">
        <v>1.0109368238374601</v>
      </c>
      <c r="V69" s="119">
        <v>0.99998865141730398</v>
      </c>
      <c r="W69" s="119">
        <v>1.0021108633737597</v>
      </c>
      <c r="X69" s="119">
        <v>0.99143312474652345</v>
      </c>
      <c r="Y69" s="119">
        <v>0.99683852791328031</v>
      </c>
      <c r="Z69" s="119">
        <v>1.0128979904875648</v>
      </c>
      <c r="AA69" s="119">
        <v>0.98939634311956226</v>
      </c>
      <c r="AB69" s="119">
        <v>1.0040913509981442</v>
      </c>
      <c r="AC69" s="119">
        <v>1.0055571237101542</v>
      </c>
      <c r="AD69" s="119">
        <v>0.99042386599590504</v>
      </c>
      <c r="AE69" s="119">
        <v>0.98984858569810918</v>
      </c>
      <c r="AF69" s="119">
        <v>0.98797928994976603</v>
      </c>
      <c r="AG69" s="119">
        <v>0.99019392555319607</v>
      </c>
      <c r="AH69" s="119">
        <v>1.0012489322799085</v>
      </c>
      <c r="AI69" s="119">
        <v>0.99466957243860932</v>
      </c>
      <c r="AJ69" s="119">
        <v>1.0046739827494091</v>
      </c>
      <c r="AK69" s="119">
        <v>0.99568372387612902</v>
      </c>
      <c r="AL69" s="119">
        <v>1.007855755689185</v>
      </c>
      <c r="AM69" s="119">
        <v>0.99353602124324114</v>
      </c>
      <c r="AN69" s="119">
        <v>0.99341060768510414</v>
      </c>
      <c r="AO69" s="119">
        <v>0.99580157191376684</v>
      </c>
      <c r="AP69" s="119">
        <v>1.0004753675711453</v>
      </c>
      <c r="AQ69" s="119">
        <v>0.99396392638460129</v>
      </c>
      <c r="AR69" s="119">
        <v>0.99447799164515616</v>
      </c>
      <c r="AS69" s="119">
        <v>0.99580571052093259</v>
      </c>
      <c r="AT69" s="119">
        <v>0.98965954563314362</v>
      </c>
      <c r="AU69" s="119">
        <v>0.99977766765389975</v>
      </c>
      <c r="AV69" s="119">
        <v>0.99854152311319033</v>
      </c>
      <c r="AW69" s="119">
        <v>0.99272396981457334</v>
      </c>
      <c r="AX69" s="119">
        <v>0.99800985663622688</v>
      </c>
      <c r="AY69" s="119">
        <v>0.98900686324168596</v>
      </c>
      <c r="AZ69" s="119">
        <v>1.0081025469141771</v>
      </c>
      <c r="BA69" s="119">
        <v>0.99440149353150742</v>
      </c>
      <c r="BB69" s="119">
        <v>0.99619044419904501</v>
      </c>
      <c r="BC69" s="119">
        <v>0.99933173507688511</v>
      </c>
      <c r="BD69" s="119">
        <v>1.0003863195840457</v>
      </c>
      <c r="BE69" s="119">
        <v>0.99121492027830249</v>
      </c>
      <c r="BF69" s="119">
        <v>0.9925972295370481</v>
      </c>
      <c r="BG69" s="119">
        <v>0.98989695524576693</v>
      </c>
      <c r="BH69" s="119">
        <v>0.99412588568569638</v>
      </c>
      <c r="BI69" s="119">
        <v>0.99603880860947147</v>
      </c>
      <c r="BJ69" s="119">
        <v>0.99808091633728147</v>
      </c>
      <c r="BK69" s="119">
        <v>0.99620213071395969</v>
      </c>
      <c r="BL69" s="119">
        <v>1.0015473857531829</v>
      </c>
      <c r="BM69" s="119">
        <v>1.0042803358809209</v>
      </c>
      <c r="BN69" s="119">
        <v>1.0088274011827201</v>
      </c>
      <c r="BO69" s="119">
        <v>1.0051769717341585</v>
      </c>
      <c r="BP69" s="119">
        <v>1.0079891282797531</v>
      </c>
      <c r="BQ69" s="119">
        <v>1.0088949418288928</v>
      </c>
      <c r="BR69" s="119">
        <v>1.002144073505582</v>
      </c>
      <c r="BS69" s="119">
        <v>0.9873241905033816</v>
      </c>
      <c r="BT69" s="119">
        <v>0.99956067287331285</v>
      </c>
      <c r="BU69" s="119">
        <v>0.99953328073725189</v>
      </c>
      <c r="BV69" s="119">
        <v>0.99280580595723145</v>
      </c>
      <c r="BW69" s="119">
        <v>0.99735538929061129</v>
      </c>
      <c r="BX69" s="119">
        <v>0.99421540927666707</v>
      </c>
      <c r="BY69" s="119">
        <v>1.0046091631227736</v>
      </c>
      <c r="BZ69" s="119">
        <v>0.98932140236856347</v>
      </c>
      <c r="CA69" s="119">
        <v>0.99832695265432481</v>
      </c>
      <c r="CB69" s="119">
        <v>1.0029818856239276</v>
      </c>
      <c r="CC69" s="119">
        <v>1.0139039110024188</v>
      </c>
      <c r="CD69" s="119">
        <v>0.99349594035317734</v>
      </c>
      <c r="CE69" s="119">
        <v>0.98794668936027641</v>
      </c>
      <c r="CF69" s="119">
        <v>1.0080209559567055</v>
      </c>
      <c r="CG69" s="119">
        <v>0.99860758443429654</v>
      </c>
      <c r="CH69" s="119">
        <v>0.98661389830826873</v>
      </c>
      <c r="CI69" s="119">
        <v>0.99577076151187249</v>
      </c>
      <c r="CJ69" s="119">
        <v>1.0196367224121019</v>
      </c>
      <c r="CK69" s="119">
        <v>1.0068863928096583</v>
      </c>
      <c r="CL69" s="119">
        <v>1.0084679535805259</v>
      </c>
      <c r="CM69" s="119">
        <v>0.98518849668857766</v>
      </c>
      <c r="CN69" s="119">
        <v>0.98260794652094818</v>
      </c>
      <c r="CO69" s="119">
        <v>1.0066340713876469</v>
      </c>
      <c r="CP69" s="119">
        <v>1.0080868915360797</v>
      </c>
      <c r="CQ69" s="119">
        <v>1.0018159646757219</v>
      </c>
    </row>
    <row r="70" spans="1:95" x14ac:dyDescent="0.3">
      <c r="A70" s="254"/>
      <c r="B70" s="59" t="s">
        <v>74</v>
      </c>
      <c r="C70" s="119">
        <v>1.0406364482447867</v>
      </c>
      <c r="D70" s="119">
        <v>1.0380627634801245</v>
      </c>
      <c r="E70" s="119">
        <v>0.98096133956600462</v>
      </c>
      <c r="F70" s="119">
        <v>0.98215675548104009</v>
      </c>
      <c r="G70" s="119">
        <v>0.98058478193230103</v>
      </c>
      <c r="H70" s="119">
        <v>0.9492843784825582</v>
      </c>
      <c r="I70" s="119">
        <v>1.0283293838811525</v>
      </c>
      <c r="J70" s="119">
        <v>1.0410148582311329</v>
      </c>
      <c r="K70" s="119">
        <v>1</v>
      </c>
      <c r="L70" s="119">
        <v>1</v>
      </c>
      <c r="M70" s="119">
        <v>1</v>
      </c>
      <c r="N70" s="119">
        <v>1</v>
      </c>
      <c r="O70" s="119">
        <v>1</v>
      </c>
      <c r="P70" s="119">
        <v>1</v>
      </c>
      <c r="Q70" s="119">
        <v>1</v>
      </c>
      <c r="R70" s="119">
        <v>1</v>
      </c>
      <c r="S70" s="119">
        <v>1</v>
      </c>
      <c r="T70" s="119">
        <v>1</v>
      </c>
      <c r="U70" s="119">
        <v>1</v>
      </c>
      <c r="V70" s="119">
        <v>1</v>
      </c>
      <c r="W70" s="119">
        <v>1</v>
      </c>
      <c r="X70" s="119">
        <v>1</v>
      </c>
      <c r="Y70" s="119">
        <v>1</v>
      </c>
      <c r="Z70" s="119">
        <v>1</v>
      </c>
      <c r="AA70" s="119">
        <v>1</v>
      </c>
      <c r="AB70" s="119">
        <v>1</v>
      </c>
      <c r="AC70" s="119">
        <v>1</v>
      </c>
      <c r="AD70" s="119">
        <v>1</v>
      </c>
      <c r="AE70" s="119">
        <v>1</v>
      </c>
      <c r="AF70" s="119">
        <v>1</v>
      </c>
      <c r="AG70" s="119">
        <v>1</v>
      </c>
      <c r="AH70" s="119">
        <v>1</v>
      </c>
      <c r="AI70" s="119">
        <v>1</v>
      </c>
      <c r="AJ70" s="119">
        <v>1</v>
      </c>
      <c r="AK70" s="119">
        <v>1</v>
      </c>
      <c r="AL70" s="119">
        <v>1</v>
      </c>
      <c r="AM70" s="119">
        <v>1</v>
      </c>
      <c r="AN70" s="119">
        <v>1</v>
      </c>
      <c r="AO70" s="119">
        <v>1</v>
      </c>
      <c r="AP70" s="119">
        <v>1</v>
      </c>
      <c r="AQ70" s="119">
        <v>1</v>
      </c>
      <c r="AR70" s="119">
        <v>1</v>
      </c>
      <c r="AS70" s="119">
        <v>1</v>
      </c>
      <c r="AT70" s="119">
        <v>1</v>
      </c>
      <c r="AU70" s="119">
        <v>1</v>
      </c>
      <c r="AV70" s="119">
        <v>1</v>
      </c>
      <c r="AW70" s="119">
        <v>1</v>
      </c>
      <c r="AX70" s="119">
        <v>1</v>
      </c>
      <c r="AY70" s="119">
        <v>1</v>
      </c>
      <c r="AZ70" s="119">
        <v>1</v>
      </c>
      <c r="BA70" s="119">
        <v>1</v>
      </c>
      <c r="BB70" s="119">
        <v>1</v>
      </c>
      <c r="BC70" s="119">
        <v>1</v>
      </c>
      <c r="BD70" s="119">
        <v>1</v>
      </c>
      <c r="BE70" s="119">
        <v>1</v>
      </c>
      <c r="BF70" s="119">
        <v>1</v>
      </c>
      <c r="BG70" s="119">
        <v>1</v>
      </c>
      <c r="BH70" s="119">
        <v>1</v>
      </c>
      <c r="BI70" s="119">
        <v>1</v>
      </c>
      <c r="BJ70" s="119">
        <v>1</v>
      </c>
      <c r="BK70" s="119">
        <v>1</v>
      </c>
      <c r="BL70" s="119">
        <v>1</v>
      </c>
      <c r="BM70" s="119">
        <v>1</v>
      </c>
      <c r="BN70" s="119">
        <v>1</v>
      </c>
      <c r="BO70" s="119">
        <v>1</v>
      </c>
      <c r="BP70" s="119">
        <v>1</v>
      </c>
      <c r="BQ70" s="119">
        <v>1</v>
      </c>
      <c r="BR70" s="119">
        <v>1</v>
      </c>
      <c r="BS70" s="119">
        <v>1</v>
      </c>
      <c r="BT70" s="119">
        <v>1</v>
      </c>
      <c r="BU70" s="119">
        <v>1</v>
      </c>
      <c r="BV70" s="119">
        <v>1</v>
      </c>
      <c r="BW70" s="119">
        <v>1</v>
      </c>
      <c r="BX70" s="119">
        <v>1</v>
      </c>
      <c r="BY70" s="119">
        <v>1</v>
      </c>
      <c r="BZ70" s="119">
        <v>1</v>
      </c>
      <c r="CA70" s="119">
        <v>1</v>
      </c>
      <c r="CB70" s="119">
        <v>1</v>
      </c>
      <c r="CC70" s="119">
        <v>1</v>
      </c>
      <c r="CD70" s="119">
        <v>1</v>
      </c>
      <c r="CE70" s="119">
        <v>1</v>
      </c>
      <c r="CF70" s="119">
        <v>1</v>
      </c>
      <c r="CG70" s="119">
        <v>1</v>
      </c>
      <c r="CH70" s="119">
        <v>1</v>
      </c>
      <c r="CI70" s="119">
        <v>1</v>
      </c>
      <c r="CJ70" s="119">
        <v>1</v>
      </c>
      <c r="CK70" s="119">
        <v>1</v>
      </c>
      <c r="CL70" s="119">
        <v>1</v>
      </c>
      <c r="CM70" s="119">
        <v>1</v>
      </c>
      <c r="CN70" s="119">
        <v>1</v>
      </c>
      <c r="CO70" s="119">
        <v>1</v>
      </c>
      <c r="CP70" s="119">
        <v>1</v>
      </c>
      <c r="CQ70" s="119">
        <v>1</v>
      </c>
    </row>
    <row r="71" spans="1:95" x14ac:dyDescent="0.3">
      <c r="A71" s="254"/>
      <c r="B71" s="59" t="s">
        <v>75</v>
      </c>
      <c r="C71" s="119">
        <v>1.0070692525746505</v>
      </c>
      <c r="D71" s="119">
        <v>1.0048726042788874</v>
      </c>
      <c r="E71" s="119">
        <v>0.99696800132848751</v>
      </c>
      <c r="F71" s="119">
        <v>1.0021935315072148</v>
      </c>
      <c r="G71" s="119">
        <v>0.99381729172670064</v>
      </c>
      <c r="H71" s="119">
        <v>0.99513537264259111</v>
      </c>
      <c r="I71" s="119">
        <v>0.99790936973327482</v>
      </c>
      <c r="J71" s="119">
        <v>1.0025470154923413</v>
      </c>
      <c r="K71" s="119">
        <v>1.0022550158055938</v>
      </c>
      <c r="L71" s="119">
        <v>1.0005889582748748</v>
      </c>
      <c r="M71" s="119">
        <v>1.0015811444950538</v>
      </c>
      <c r="N71" s="119">
        <v>1.0089481358513952</v>
      </c>
      <c r="O71" s="119">
        <v>0.98925306060225704</v>
      </c>
      <c r="P71" s="119">
        <v>1.0000133668529247</v>
      </c>
      <c r="Q71" s="119">
        <v>1.0029138491363399</v>
      </c>
      <c r="R71" s="119">
        <v>0.99921415232034549</v>
      </c>
      <c r="S71" s="119">
        <v>0.99731422550931015</v>
      </c>
      <c r="T71" s="119">
        <v>0.99772136239938392</v>
      </c>
      <c r="U71" s="119">
        <v>1.0023599198845126</v>
      </c>
      <c r="V71" s="119">
        <v>1.002686708776436</v>
      </c>
      <c r="W71" s="119">
        <v>0.99985359332262058</v>
      </c>
      <c r="X71" s="119">
        <v>1.0126118318373782</v>
      </c>
      <c r="Y71" s="119">
        <v>1.0038398371354127</v>
      </c>
      <c r="Z71" s="119">
        <v>0.99769876875957375</v>
      </c>
      <c r="AA71" s="119">
        <v>1.0012556054631343</v>
      </c>
      <c r="AB71" s="119">
        <v>1.0062376564709294</v>
      </c>
      <c r="AC71" s="119">
        <v>1.0052455041093651</v>
      </c>
      <c r="AD71" s="119">
        <v>1.0005732515330799</v>
      </c>
      <c r="AE71" s="119">
        <v>0.98830585531750037</v>
      </c>
      <c r="AF71" s="119">
        <v>0.99493507579846507</v>
      </c>
      <c r="AG71" s="119">
        <v>1.0022704523500132</v>
      </c>
      <c r="AH71" s="119">
        <v>0.99691921994428856</v>
      </c>
      <c r="AI71" s="119">
        <v>0.99071501116181848</v>
      </c>
      <c r="AJ71" s="119">
        <v>1.0019317515417163</v>
      </c>
      <c r="AK71" s="119">
        <v>0.98912248146843329</v>
      </c>
      <c r="AL71" s="119">
        <v>0.99856433349991203</v>
      </c>
      <c r="AM71" s="119">
        <v>0.99958679882470169</v>
      </c>
      <c r="AN71" s="119">
        <v>0.99641602288291686</v>
      </c>
      <c r="AO71" s="119">
        <v>1.0092463905515145</v>
      </c>
      <c r="AP71" s="119">
        <v>0.99751054115362359</v>
      </c>
      <c r="AQ71" s="119">
        <v>0.98933054325983905</v>
      </c>
      <c r="AR71" s="119">
        <v>0.99935617193450521</v>
      </c>
      <c r="AS71" s="119">
        <v>1.0047966265983463</v>
      </c>
      <c r="AT71" s="119">
        <v>0.99384989454905126</v>
      </c>
      <c r="AU71" s="119">
        <v>1.0071061689331491</v>
      </c>
      <c r="AV71" s="119">
        <v>0.99762659968562151</v>
      </c>
      <c r="AW71" s="119">
        <v>0.99002058728400444</v>
      </c>
      <c r="AX71" s="119">
        <v>1.010805700789039</v>
      </c>
      <c r="AY71" s="119">
        <v>1.0057478932656543</v>
      </c>
      <c r="AZ71" s="119">
        <v>1.0136947483427075</v>
      </c>
      <c r="BA71" s="119">
        <v>1.0001530287538316</v>
      </c>
      <c r="BB71" s="119">
        <v>1.0105515970100063</v>
      </c>
      <c r="BC71" s="119">
        <v>0.98920614810210006</v>
      </c>
      <c r="BD71" s="119">
        <v>1.0054821692828368</v>
      </c>
      <c r="BE71" s="119">
        <v>0.99332806944686314</v>
      </c>
      <c r="BF71" s="119">
        <v>1.0035973091902453</v>
      </c>
      <c r="BG71" s="119">
        <v>1.0137274982473357</v>
      </c>
      <c r="BH71" s="119">
        <v>0.99452053609977931</v>
      </c>
      <c r="BI71" s="119">
        <v>0.99499899142696469</v>
      </c>
      <c r="BJ71" s="119">
        <v>1.013943334422359</v>
      </c>
      <c r="BK71" s="119">
        <v>1.0072093363960426</v>
      </c>
      <c r="BL71" s="119">
        <v>1.0093312671874337</v>
      </c>
      <c r="BM71" s="119">
        <v>1.0178793502797236</v>
      </c>
      <c r="BN71" s="119">
        <v>1.0327032685952879</v>
      </c>
      <c r="BO71" s="119">
        <v>1.0178112707823377</v>
      </c>
      <c r="BP71" s="119">
        <v>1.0210104412072611</v>
      </c>
      <c r="BQ71" s="119">
        <v>1.0251421777066088</v>
      </c>
      <c r="BR71" s="119">
        <v>1.0239611403825057</v>
      </c>
      <c r="BS71" s="119">
        <v>1.0132426879447558</v>
      </c>
      <c r="BT71" s="119">
        <v>1.0095022945172736</v>
      </c>
      <c r="BU71" s="119">
        <v>1.0215617027780153</v>
      </c>
      <c r="BV71" s="119">
        <v>1.0216484747344532</v>
      </c>
      <c r="BW71" s="119">
        <v>1.0146213891123324</v>
      </c>
      <c r="BX71" s="119">
        <v>1.0244764382991451</v>
      </c>
      <c r="BY71" s="119">
        <v>1.0328524668911121</v>
      </c>
      <c r="BZ71" s="119">
        <v>0.99875948184599872</v>
      </c>
      <c r="CA71" s="119">
        <v>1.0150806816136699</v>
      </c>
      <c r="CB71" s="119">
        <v>1.025626254927021</v>
      </c>
      <c r="CC71" s="119">
        <v>1.0299538116414673</v>
      </c>
      <c r="CD71" s="119">
        <v>1.0063588657763902</v>
      </c>
      <c r="CE71" s="119">
        <v>1.0119262534888696</v>
      </c>
      <c r="CF71" s="119">
        <v>1.0333057161905719</v>
      </c>
      <c r="CG71" s="119">
        <v>1.0193570511890333</v>
      </c>
      <c r="CH71" s="119">
        <v>1.0196544105248058</v>
      </c>
      <c r="CI71" s="119">
        <v>1.0290361007924429</v>
      </c>
      <c r="CJ71" s="119">
        <v>1.0522687297290294</v>
      </c>
      <c r="CK71" s="119">
        <v>1.0599316304509308</v>
      </c>
      <c r="CL71" s="119">
        <v>1.0315767126709043</v>
      </c>
      <c r="CM71" s="119">
        <v>1.0297292906437536</v>
      </c>
      <c r="CN71" s="119">
        <v>1.0377856670450649</v>
      </c>
      <c r="CO71" s="119">
        <v>1.030516534073217</v>
      </c>
      <c r="CP71" s="119">
        <v>1.0399710615839237</v>
      </c>
      <c r="CQ71" s="119">
        <v>1.044161736279331</v>
      </c>
    </row>
    <row r="72" spans="1:95" x14ac:dyDescent="0.3">
      <c r="A72" s="254"/>
      <c r="B72" s="59" t="s">
        <v>76</v>
      </c>
      <c r="C72" s="119">
        <v>1.0197889327207788</v>
      </c>
      <c r="D72" s="119">
        <v>1.061419970139355</v>
      </c>
      <c r="E72" s="119">
        <v>1.01014049885359</v>
      </c>
      <c r="F72" s="119">
        <v>0.97752391038014641</v>
      </c>
      <c r="G72" s="119">
        <v>0.9536616679623322</v>
      </c>
      <c r="H72" s="119">
        <v>0.95452890850109251</v>
      </c>
      <c r="I72" s="119">
        <v>1.0001191809920338</v>
      </c>
      <c r="J72" s="119">
        <v>1.0270711431384856</v>
      </c>
      <c r="K72" s="119">
        <v>1.0088148541690378</v>
      </c>
      <c r="L72" s="119">
        <v>0.97522937181474256</v>
      </c>
      <c r="M72" s="119">
        <v>0.9928637978355811</v>
      </c>
      <c r="N72" s="119">
        <v>0.98338613278360243</v>
      </c>
      <c r="O72" s="119">
        <v>0.97691808316367712</v>
      </c>
      <c r="P72" s="119">
        <v>0.96460325293676874</v>
      </c>
      <c r="Q72" s="119">
        <v>0.99243505054903225</v>
      </c>
      <c r="R72" s="119">
        <v>0.94524855874546265</v>
      </c>
      <c r="S72" s="119">
        <v>0.9426420951927803</v>
      </c>
      <c r="T72" s="119">
        <v>0.96096259681835106</v>
      </c>
      <c r="U72" s="119">
        <v>0.96341935800940315</v>
      </c>
      <c r="V72" s="119">
        <v>0.95400195285963352</v>
      </c>
      <c r="W72" s="119">
        <v>0.9883856099351972</v>
      </c>
      <c r="X72" s="119">
        <v>1.0061082687079372</v>
      </c>
      <c r="Y72" s="119">
        <v>0.99970816747207769</v>
      </c>
      <c r="Z72" s="119">
        <v>0.96919245646368168</v>
      </c>
      <c r="AA72" s="119">
        <v>0.97818563891446197</v>
      </c>
      <c r="AB72" s="119">
        <v>0.9476466079948036</v>
      </c>
      <c r="AC72" s="119">
        <v>0.96525920082258954</v>
      </c>
      <c r="AD72" s="119">
        <v>0.92570542694407043</v>
      </c>
      <c r="AE72" s="119">
        <v>0.91575721097645435</v>
      </c>
      <c r="AF72" s="119">
        <v>0.98127085392043434</v>
      </c>
      <c r="AG72" s="119">
        <v>0.96829344432408648</v>
      </c>
      <c r="AH72" s="119">
        <v>0.95421836754889189</v>
      </c>
      <c r="AI72" s="119">
        <v>0.95202481060031952</v>
      </c>
      <c r="AJ72" s="119">
        <v>0.94983427057257974</v>
      </c>
      <c r="AK72" s="119">
        <v>0.93516603565699941</v>
      </c>
      <c r="AL72" s="119">
        <v>0.96736909210874789</v>
      </c>
      <c r="AM72" s="119">
        <v>0.89366073646661948</v>
      </c>
      <c r="AN72" s="119">
        <v>0.9463256257112882</v>
      </c>
      <c r="AO72" s="119">
        <v>0.97846758109402787</v>
      </c>
      <c r="AP72" s="119">
        <v>0.95222252936967899</v>
      </c>
      <c r="AQ72" s="119">
        <v>0.91796126806431777</v>
      </c>
      <c r="AR72" s="119">
        <v>0.86304845962887355</v>
      </c>
      <c r="AS72" s="119">
        <v>0.92866498119716445</v>
      </c>
      <c r="AT72" s="119">
        <v>0.91636131564245527</v>
      </c>
      <c r="AU72" s="119">
        <v>0.95112723781935993</v>
      </c>
      <c r="AV72" s="119">
        <v>0.95218381119405326</v>
      </c>
      <c r="AW72" s="119">
        <v>0.91135058096995791</v>
      </c>
      <c r="AX72" s="119">
        <v>0.8956230247894531</v>
      </c>
      <c r="AY72" s="119">
        <v>0.8934599549584189</v>
      </c>
      <c r="AZ72" s="119">
        <v>0.97100282295108054</v>
      </c>
      <c r="BA72" s="119">
        <v>0.93872561257945197</v>
      </c>
      <c r="BB72" s="119">
        <v>0.92292149289072489</v>
      </c>
      <c r="BC72" s="119">
        <v>0.91076667259861943</v>
      </c>
      <c r="BD72" s="119">
        <v>0.88281660807435736</v>
      </c>
      <c r="BE72" s="119">
        <v>0.93158598624932909</v>
      </c>
      <c r="BF72" s="119">
        <v>0.8669842543702051</v>
      </c>
      <c r="BG72" s="119">
        <v>0.88837213600206855</v>
      </c>
      <c r="BH72" s="119">
        <v>0.89300417789487307</v>
      </c>
      <c r="BI72" s="119">
        <v>0.90430702013044462</v>
      </c>
      <c r="BJ72" s="119">
        <v>0.86581468374507442</v>
      </c>
      <c r="BK72" s="119">
        <v>0.89971196867600067</v>
      </c>
      <c r="BL72" s="119">
        <v>0.91754914047418579</v>
      </c>
      <c r="BM72" s="119">
        <v>0.92496571610375689</v>
      </c>
      <c r="BN72" s="119">
        <v>0.85614013435785996</v>
      </c>
      <c r="BO72" s="119">
        <v>0.86533029822448193</v>
      </c>
      <c r="BP72" s="119">
        <v>0.91465251323091268</v>
      </c>
      <c r="BQ72" s="119">
        <v>0.85869263037110077</v>
      </c>
      <c r="BR72" s="119">
        <v>0.92924426029654172</v>
      </c>
      <c r="BS72" s="119">
        <v>0.83718758796093606</v>
      </c>
      <c r="BT72" s="119">
        <v>0.86714457314605009</v>
      </c>
      <c r="BU72" s="119">
        <v>0.87888023672574322</v>
      </c>
      <c r="BV72" s="119">
        <v>0.86479877933359517</v>
      </c>
      <c r="BW72" s="119">
        <v>0.87973011372652854</v>
      </c>
      <c r="BX72" s="119">
        <v>0.88967940733865025</v>
      </c>
      <c r="BY72" s="119">
        <v>0.84730242931356614</v>
      </c>
      <c r="BZ72" s="119">
        <v>0.85554688999959239</v>
      </c>
      <c r="CA72" s="119">
        <v>0.84899570384750445</v>
      </c>
      <c r="CB72" s="119">
        <v>0.89626739098419717</v>
      </c>
      <c r="CC72" s="119">
        <v>0.8972792803323909</v>
      </c>
      <c r="CD72" s="119">
        <v>0.88364315353992673</v>
      </c>
      <c r="CE72" s="119">
        <v>0.86684040845177013</v>
      </c>
      <c r="CF72" s="119">
        <v>0.83401679332097856</v>
      </c>
      <c r="CG72" s="119">
        <v>0.87402377420880306</v>
      </c>
      <c r="CH72" s="119">
        <v>0.83920200327171401</v>
      </c>
      <c r="CI72" s="119">
        <v>0.84452718502945801</v>
      </c>
      <c r="CJ72" s="119">
        <v>0.83720429191004919</v>
      </c>
      <c r="CK72" s="119">
        <v>0.76984557558064748</v>
      </c>
      <c r="CL72" s="119">
        <v>0.83460921422867851</v>
      </c>
      <c r="CM72" s="119">
        <v>0.8147650281442258</v>
      </c>
      <c r="CN72" s="119">
        <v>0.81619415513774451</v>
      </c>
      <c r="CO72" s="119">
        <v>0.83163203173708689</v>
      </c>
      <c r="CP72" s="119">
        <v>0.82922718889604718</v>
      </c>
      <c r="CQ72" s="119">
        <v>0.88367900857304571</v>
      </c>
    </row>
    <row r="73" spans="1:95" x14ac:dyDescent="0.3">
      <c r="A73" s="254"/>
      <c r="B73" s="59" t="s">
        <v>77</v>
      </c>
      <c r="C73" s="119">
        <v>1</v>
      </c>
      <c r="D73" s="119">
        <v>1</v>
      </c>
      <c r="E73" s="119">
        <v>1</v>
      </c>
      <c r="F73" s="119">
        <v>1</v>
      </c>
      <c r="G73" s="119">
        <v>1</v>
      </c>
      <c r="H73" s="119">
        <v>1</v>
      </c>
      <c r="I73" s="119">
        <v>1</v>
      </c>
      <c r="J73" s="119">
        <v>1</v>
      </c>
      <c r="K73" s="119">
        <v>1</v>
      </c>
      <c r="L73" s="119">
        <v>1</v>
      </c>
      <c r="M73" s="119">
        <v>1</v>
      </c>
      <c r="N73" s="119">
        <v>1</v>
      </c>
      <c r="O73" s="119">
        <v>1</v>
      </c>
      <c r="P73" s="119">
        <v>1</v>
      </c>
      <c r="Q73" s="119">
        <v>1</v>
      </c>
      <c r="R73" s="119">
        <v>1</v>
      </c>
      <c r="S73" s="119">
        <v>1</v>
      </c>
      <c r="T73" s="119">
        <v>1</v>
      </c>
      <c r="U73" s="119">
        <v>1</v>
      </c>
      <c r="V73" s="119">
        <v>1</v>
      </c>
      <c r="W73" s="119">
        <v>1</v>
      </c>
      <c r="X73" s="119">
        <v>1</v>
      </c>
      <c r="Y73" s="119">
        <v>1</v>
      </c>
      <c r="Z73" s="119">
        <v>1</v>
      </c>
      <c r="AA73" s="119">
        <v>1</v>
      </c>
      <c r="AB73" s="119">
        <v>1</v>
      </c>
      <c r="AC73" s="119">
        <v>1</v>
      </c>
      <c r="AD73" s="119">
        <v>1</v>
      </c>
      <c r="AE73" s="119">
        <v>1</v>
      </c>
      <c r="AF73" s="119">
        <v>1</v>
      </c>
      <c r="AG73" s="119">
        <v>1</v>
      </c>
      <c r="AH73" s="119">
        <v>1</v>
      </c>
      <c r="AI73" s="119">
        <v>1</v>
      </c>
      <c r="AJ73" s="119">
        <v>1</v>
      </c>
      <c r="AK73" s="119">
        <v>1</v>
      </c>
      <c r="AL73" s="119">
        <v>1</v>
      </c>
      <c r="AM73" s="119">
        <v>1</v>
      </c>
      <c r="AN73" s="119">
        <v>1</v>
      </c>
      <c r="AO73" s="119">
        <v>1</v>
      </c>
      <c r="AP73" s="119">
        <v>1</v>
      </c>
      <c r="AQ73" s="119">
        <v>1</v>
      </c>
      <c r="AR73" s="119">
        <v>1</v>
      </c>
      <c r="AS73" s="119">
        <v>1</v>
      </c>
      <c r="AT73" s="119">
        <v>1</v>
      </c>
      <c r="AU73" s="119">
        <v>1</v>
      </c>
      <c r="AV73" s="119">
        <v>1</v>
      </c>
      <c r="AW73" s="119">
        <v>1</v>
      </c>
      <c r="AX73" s="119">
        <v>1</v>
      </c>
      <c r="AY73" s="119">
        <v>1</v>
      </c>
      <c r="AZ73" s="119">
        <v>1</v>
      </c>
      <c r="BA73" s="119">
        <v>1</v>
      </c>
      <c r="BB73" s="119">
        <v>1</v>
      </c>
      <c r="BC73" s="119">
        <v>1</v>
      </c>
      <c r="BD73" s="119">
        <v>1</v>
      </c>
      <c r="BE73" s="119">
        <v>1</v>
      </c>
      <c r="BF73" s="119">
        <v>1</v>
      </c>
      <c r="BG73" s="119">
        <v>1</v>
      </c>
      <c r="BH73" s="119">
        <v>1</v>
      </c>
      <c r="BI73" s="119">
        <v>1</v>
      </c>
      <c r="BJ73" s="119">
        <v>1</v>
      </c>
      <c r="BK73" s="119">
        <v>1</v>
      </c>
      <c r="BL73" s="119">
        <v>1</v>
      </c>
      <c r="BM73" s="119">
        <v>1</v>
      </c>
      <c r="BN73" s="119">
        <v>1</v>
      </c>
      <c r="BO73" s="119">
        <v>1</v>
      </c>
      <c r="BP73" s="119">
        <v>1</v>
      </c>
      <c r="BQ73" s="119">
        <v>1</v>
      </c>
      <c r="BR73" s="119">
        <v>1</v>
      </c>
      <c r="BS73" s="119">
        <v>1</v>
      </c>
      <c r="BT73" s="119">
        <v>1</v>
      </c>
      <c r="BU73" s="119">
        <v>1</v>
      </c>
      <c r="BV73" s="119">
        <v>1</v>
      </c>
      <c r="BW73" s="119">
        <v>1</v>
      </c>
      <c r="BX73" s="119">
        <v>1</v>
      </c>
      <c r="BY73" s="119">
        <v>1</v>
      </c>
      <c r="BZ73" s="119">
        <v>1</v>
      </c>
      <c r="CA73" s="119">
        <v>1</v>
      </c>
      <c r="CB73" s="119">
        <v>1</v>
      </c>
      <c r="CC73" s="119">
        <v>1</v>
      </c>
      <c r="CD73" s="119">
        <v>1</v>
      </c>
      <c r="CE73" s="119">
        <v>1</v>
      </c>
      <c r="CF73" s="119">
        <v>1</v>
      </c>
      <c r="CG73" s="119">
        <v>1</v>
      </c>
      <c r="CH73" s="119">
        <v>1</v>
      </c>
      <c r="CI73" s="119">
        <v>1</v>
      </c>
      <c r="CJ73" s="119">
        <v>1</v>
      </c>
      <c r="CK73" s="119">
        <v>1</v>
      </c>
      <c r="CL73" s="119">
        <v>1</v>
      </c>
      <c r="CM73" s="119">
        <v>1</v>
      </c>
      <c r="CN73" s="119">
        <v>1</v>
      </c>
      <c r="CO73" s="119">
        <v>1</v>
      </c>
      <c r="CP73" s="119">
        <v>1</v>
      </c>
      <c r="CQ73" s="119">
        <v>1</v>
      </c>
    </row>
    <row r="74" spans="1:95" x14ac:dyDescent="0.3">
      <c r="A74" s="254"/>
      <c r="B74" s="59" t="s">
        <v>78</v>
      </c>
      <c r="C74" s="119">
        <v>1.0255770708715237</v>
      </c>
      <c r="D74" s="119">
        <v>1.0493820186090854</v>
      </c>
      <c r="E74" s="119">
        <v>0.98242562637590514</v>
      </c>
      <c r="F74" s="119">
        <v>0.99283717199447818</v>
      </c>
      <c r="G74" s="119">
        <v>0.9824152430418468</v>
      </c>
      <c r="H74" s="119">
        <v>0.95657802281159121</v>
      </c>
      <c r="I74" s="119">
        <v>0.95488909426468682</v>
      </c>
      <c r="J74" s="119">
        <v>1.0680989525656912</v>
      </c>
      <c r="K74" s="119">
        <v>1.007541963366086</v>
      </c>
      <c r="L74" s="119">
        <v>0.98299418226213542</v>
      </c>
      <c r="M74" s="119">
        <v>0.97021123495064943</v>
      </c>
      <c r="N74" s="119">
        <v>0.98550207710866766</v>
      </c>
      <c r="O74" s="119">
        <v>0.99716787994584899</v>
      </c>
      <c r="P74" s="119">
        <v>0.98643359098313621</v>
      </c>
      <c r="Q74" s="119">
        <v>1.0027368244413701</v>
      </c>
      <c r="R74" s="119">
        <v>0.95690849384266319</v>
      </c>
      <c r="S74" s="119">
        <v>0.98716362718451167</v>
      </c>
      <c r="T74" s="119">
        <v>0.93384883574932542</v>
      </c>
      <c r="U74" s="119">
        <v>1.0071924452024104</v>
      </c>
      <c r="V74" s="119">
        <v>0.9459643876886874</v>
      </c>
      <c r="W74" s="119">
        <v>0.9777972653568141</v>
      </c>
      <c r="X74" s="119">
        <v>1.0066468718524555</v>
      </c>
      <c r="Y74" s="119">
        <v>1.0077201700913863</v>
      </c>
      <c r="Z74" s="119">
        <v>0.99734878936456195</v>
      </c>
      <c r="AA74" s="119">
        <v>0.97124825967299788</v>
      </c>
      <c r="AB74" s="119">
        <v>0.98216812087379179</v>
      </c>
      <c r="AC74" s="119">
        <v>0.95247001833574163</v>
      </c>
      <c r="AD74" s="119">
        <v>0.95735235805626007</v>
      </c>
      <c r="AE74" s="119">
        <v>0.91954564751572188</v>
      </c>
      <c r="AF74" s="119">
        <v>0.92169085563339703</v>
      </c>
      <c r="AG74" s="119">
        <v>0.96135370176783119</v>
      </c>
      <c r="AH74" s="119">
        <v>0.93338867071711196</v>
      </c>
      <c r="AI74" s="119">
        <v>0.96417940386279977</v>
      </c>
      <c r="AJ74" s="119">
        <v>0.98443521161228376</v>
      </c>
      <c r="AK74" s="119">
        <v>0.97324744292155219</v>
      </c>
      <c r="AL74" s="119">
        <v>0.97179089117017103</v>
      </c>
      <c r="AM74" s="119">
        <v>0.9036802505319258</v>
      </c>
      <c r="AN74" s="119">
        <v>0.96155048164722479</v>
      </c>
      <c r="AO74" s="119">
        <v>0.93405001427497658</v>
      </c>
      <c r="AP74" s="119">
        <v>0.93482462529924348</v>
      </c>
      <c r="AQ74" s="119">
        <v>0.89339638902429719</v>
      </c>
      <c r="AR74" s="119">
        <v>0.85407710855991259</v>
      </c>
      <c r="AS74" s="119">
        <v>0.89658034688013133</v>
      </c>
      <c r="AT74" s="119">
        <v>0.93247129237539195</v>
      </c>
      <c r="AU74" s="119">
        <v>0.8958710344244355</v>
      </c>
      <c r="AV74" s="119">
        <v>0.90704157906675731</v>
      </c>
      <c r="AW74" s="119">
        <v>0.91674385415652238</v>
      </c>
      <c r="AX74" s="119">
        <v>0.86035563837163154</v>
      </c>
      <c r="AY74" s="119">
        <v>0.85281109984463188</v>
      </c>
      <c r="AZ74" s="119">
        <v>0.89371287792334642</v>
      </c>
      <c r="BA74" s="119">
        <v>0.87497255367880256</v>
      </c>
      <c r="BB74" s="119">
        <v>0.91556005484639058</v>
      </c>
      <c r="BC74" s="119">
        <v>0.88551472473348858</v>
      </c>
      <c r="BD74" s="119">
        <v>0.84108441247691446</v>
      </c>
      <c r="BE74" s="119">
        <v>0.87477024853130569</v>
      </c>
      <c r="BF74" s="119">
        <v>0.85806263215687983</v>
      </c>
      <c r="BG74" s="119">
        <v>0.89439763886260815</v>
      </c>
      <c r="BH74" s="119">
        <v>0.83213101468821515</v>
      </c>
      <c r="BI74" s="119">
        <v>0.84740979633358193</v>
      </c>
      <c r="BJ74" s="119">
        <v>0.81213066416986535</v>
      </c>
      <c r="BK74" s="119">
        <v>0.84322459831361884</v>
      </c>
      <c r="BL74" s="119">
        <v>0.86217653519388615</v>
      </c>
      <c r="BM74" s="119">
        <v>0.90359537199502804</v>
      </c>
      <c r="BN74" s="119">
        <v>0.83997582331735832</v>
      </c>
      <c r="BO74" s="119">
        <v>0.8576971623724633</v>
      </c>
      <c r="BP74" s="119">
        <v>0.87521043380877028</v>
      </c>
      <c r="BQ74" s="119">
        <v>0.82136756183312476</v>
      </c>
      <c r="BR74" s="119">
        <v>0.82869702045668836</v>
      </c>
      <c r="BS74" s="119">
        <v>0.81325016295371799</v>
      </c>
      <c r="BT74" s="119">
        <v>0.83446788834832319</v>
      </c>
      <c r="BU74" s="119">
        <v>0.84127393196358602</v>
      </c>
      <c r="BV74" s="119">
        <v>0.80591554942339172</v>
      </c>
      <c r="BW74" s="119">
        <v>0.85653849916022373</v>
      </c>
      <c r="BX74" s="119">
        <v>0.8150081372320388</v>
      </c>
      <c r="BY74" s="119">
        <v>0.81370759116568947</v>
      </c>
      <c r="BZ74" s="119">
        <v>0.82204504409397317</v>
      </c>
      <c r="CA74" s="119">
        <v>0.82335040974420881</v>
      </c>
      <c r="CB74" s="119">
        <v>0.8143172938542228</v>
      </c>
      <c r="CC74" s="119">
        <v>0.80507467574242608</v>
      </c>
      <c r="CD74" s="119">
        <v>0.80887637786620104</v>
      </c>
      <c r="CE74" s="119">
        <v>0.83205572661081217</v>
      </c>
      <c r="CF74" s="119">
        <v>0.77584600021542471</v>
      </c>
      <c r="CG74" s="119">
        <v>0.78225551148566697</v>
      </c>
      <c r="CH74" s="119">
        <v>0.76692400591250076</v>
      </c>
      <c r="CI74" s="119">
        <v>0.79005728111150131</v>
      </c>
      <c r="CJ74" s="119">
        <v>0.80094826148950404</v>
      </c>
      <c r="CK74" s="119">
        <v>0.70743676274195677</v>
      </c>
      <c r="CL74" s="119">
        <v>0.75609435706162609</v>
      </c>
      <c r="CM74" s="119">
        <v>0.78248244019275393</v>
      </c>
      <c r="CN74" s="119">
        <v>0.76465101473926023</v>
      </c>
      <c r="CO74" s="119">
        <v>0.74236263982096651</v>
      </c>
      <c r="CP74" s="119">
        <v>0.75439171932987914</v>
      </c>
      <c r="CQ74" s="119">
        <v>0.75831429554203977</v>
      </c>
    </row>
    <row r="75" spans="1:95" x14ac:dyDescent="0.3">
      <c r="A75" s="254"/>
      <c r="B75" s="59" t="s">
        <v>96</v>
      </c>
      <c r="C75" s="119">
        <v>1.0046021192455166</v>
      </c>
      <c r="D75" s="119">
        <v>1.0012580665059529</v>
      </c>
      <c r="E75" s="119">
        <v>0.99746829003879289</v>
      </c>
      <c r="F75" s="119">
        <v>0.99774941656854499</v>
      </c>
      <c r="G75" s="119">
        <v>0.98605394870062046</v>
      </c>
      <c r="H75" s="119">
        <v>1.0053711880536709</v>
      </c>
      <c r="I75" s="119">
        <v>1.0176100449533669</v>
      </c>
      <c r="J75" s="119">
        <v>0.99364188266900455</v>
      </c>
      <c r="K75" s="119">
        <v>0.99873850250519558</v>
      </c>
      <c r="L75" s="119">
        <v>0.99427477632490435</v>
      </c>
      <c r="M75" s="119">
        <v>1.0234821136191197</v>
      </c>
      <c r="N75" s="119">
        <v>1.0155325224130063</v>
      </c>
      <c r="O75" s="119">
        <v>0.99350209491136365</v>
      </c>
      <c r="P75" s="119">
        <v>1.0183274651804641</v>
      </c>
      <c r="Q75" s="119">
        <v>1.0114179822866489</v>
      </c>
      <c r="R75" s="119">
        <v>1.0139124632926846</v>
      </c>
      <c r="S75" s="119">
        <v>0.99819212671917745</v>
      </c>
      <c r="T75" s="119">
        <v>1.0184866240047357</v>
      </c>
      <c r="U75" s="119">
        <v>1.0204559828100181</v>
      </c>
      <c r="V75" s="119">
        <v>1.0219805960683495</v>
      </c>
      <c r="W75" s="119">
        <v>1.0142157121729476</v>
      </c>
      <c r="X75" s="119">
        <v>1.0401039121951854</v>
      </c>
      <c r="Y75" s="119">
        <v>1.0133989856146208</v>
      </c>
      <c r="Z75" s="119">
        <v>1.0204127905260063</v>
      </c>
      <c r="AA75" s="119">
        <v>1.0104175250599903</v>
      </c>
      <c r="AB75" s="119">
        <v>1.0059194343152831</v>
      </c>
      <c r="AC75" s="119">
        <v>0.99972686208729666</v>
      </c>
      <c r="AD75" s="119">
        <v>1.0078203429268773</v>
      </c>
      <c r="AE75" s="119">
        <v>1.0212730868271531</v>
      </c>
      <c r="AF75" s="119">
        <v>1.0207743793311896</v>
      </c>
      <c r="AG75" s="119">
        <v>1.0192870467084785</v>
      </c>
      <c r="AH75" s="119">
        <v>1.0070588653013137</v>
      </c>
      <c r="AI75" s="119">
        <v>1.0154106317088454</v>
      </c>
      <c r="AJ75" s="119">
        <v>1.0052362023849957</v>
      </c>
      <c r="AK75" s="119">
        <v>1.017413579430928</v>
      </c>
      <c r="AL75" s="119">
        <v>1.0157602107174983</v>
      </c>
      <c r="AM75" s="119">
        <v>1.0096382767344658</v>
      </c>
      <c r="AN75" s="119">
        <v>1.0217512647497737</v>
      </c>
      <c r="AO75" s="119">
        <v>1.031943149987139</v>
      </c>
      <c r="AP75" s="119">
        <v>1.0193752975918517</v>
      </c>
      <c r="AQ75" s="119">
        <v>1.011132156190242</v>
      </c>
      <c r="AR75" s="119">
        <v>1.0156880703194184</v>
      </c>
      <c r="AS75" s="119">
        <v>1.0289703125689289</v>
      </c>
      <c r="AT75" s="119">
        <v>1.0176896293982676</v>
      </c>
      <c r="AU75" s="119">
        <v>1.0074847369807949</v>
      </c>
      <c r="AV75" s="119">
        <v>1.0363410392602432</v>
      </c>
      <c r="AW75" s="119">
        <v>1.0216790777393663</v>
      </c>
      <c r="AX75" s="119">
        <v>1.0236964362039376</v>
      </c>
      <c r="AY75" s="119">
        <v>1.0437422172917852</v>
      </c>
      <c r="AZ75" s="119">
        <v>1.041724837099621</v>
      </c>
      <c r="BA75" s="119">
        <v>1.0307813360738707</v>
      </c>
      <c r="BB75" s="119">
        <v>1.0210386125922315</v>
      </c>
      <c r="BC75" s="119">
        <v>1.0199449016180608</v>
      </c>
      <c r="BD75" s="119">
        <v>1.0234634170705992</v>
      </c>
      <c r="BE75" s="119">
        <v>1.0369509900420391</v>
      </c>
      <c r="BF75" s="119">
        <v>1.0128910391523789</v>
      </c>
      <c r="BG75" s="119">
        <v>1.018921781013209</v>
      </c>
      <c r="BH75" s="119">
        <v>1.0282419112505772</v>
      </c>
      <c r="BI75" s="119">
        <v>1.0236961856911821</v>
      </c>
      <c r="BJ75" s="119">
        <v>1.0138759101227639</v>
      </c>
      <c r="BK75" s="119">
        <v>1.0332150395230171</v>
      </c>
      <c r="BL75" s="119">
        <v>1.0383556949758852</v>
      </c>
      <c r="BM75" s="119">
        <v>1.0400210372407437</v>
      </c>
      <c r="BN75" s="119">
        <v>1.0308187032705733</v>
      </c>
      <c r="BO75" s="119">
        <v>1.0089913265134631</v>
      </c>
      <c r="BP75" s="119">
        <v>1.0379529672719778</v>
      </c>
      <c r="BQ75" s="119">
        <v>1.0178821294051013</v>
      </c>
      <c r="BR75" s="119">
        <v>1.0261960283447971</v>
      </c>
      <c r="BS75" s="119">
        <v>1.0237134936170644</v>
      </c>
      <c r="BT75" s="119">
        <v>1.037835852417303</v>
      </c>
      <c r="BU75" s="119">
        <v>1.0317937448451699</v>
      </c>
      <c r="BV75" s="119">
        <v>1.0140701493991775</v>
      </c>
      <c r="BW75" s="119">
        <v>1.0212234894803751</v>
      </c>
      <c r="BX75" s="119">
        <v>1.0352714713330189</v>
      </c>
      <c r="BY75" s="119">
        <v>1.0297718529643141</v>
      </c>
      <c r="BZ75" s="119">
        <v>1.0305930847919207</v>
      </c>
      <c r="CA75" s="119">
        <v>1.0267534581782785</v>
      </c>
      <c r="CB75" s="119">
        <v>1.0238042591077308</v>
      </c>
      <c r="CC75" s="119">
        <v>1.040301975165586</v>
      </c>
      <c r="CD75" s="119">
        <v>1.0243174541581881</v>
      </c>
      <c r="CE75" s="119">
        <v>1.0394862975284713</v>
      </c>
      <c r="CF75" s="119">
        <v>1.0142039905494604</v>
      </c>
      <c r="CG75" s="119">
        <v>1.0025938103810117</v>
      </c>
      <c r="CH75" s="119">
        <v>1.0279969930019517</v>
      </c>
      <c r="CI75" s="119">
        <v>1.0388211772619</v>
      </c>
      <c r="CJ75" s="119">
        <v>1.0264170487854556</v>
      </c>
      <c r="CK75" s="119">
        <v>1.0049502556489323</v>
      </c>
      <c r="CL75" s="119">
        <v>1.0065470007697961</v>
      </c>
      <c r="CM75" s="119">
        <v>1.0149331927223146</v>
      </c>
      <c r="CN75" s="119">
        <v>1.0252389296369471</v>
      </c>
      <c r="CO75" s="119">
        <v>1.0400316806599721</v>
      </c>
      <c r="CP75" s="119">
        <v>1.0454250718477207</v>
      </c>
      <c r="CQ75" s="119">
        <v>1.0515258590527214</v>
      </c>
    </row>
    <row r="76" spans="1:95" x14ac:dyDescent="0.3">
      <c r="A76" s="254"/>
      <c r="B76" s="59" t="s">
        <v>80</v>
      </c>
      <c r="C76" s="119">
        <v>1</v>
      </c>
      <c r="D76" s="119">
        <v>1</v>
      </c>
      <c r="E76" s="119">
        <v>1</v>
      </c>
      <c r="F76" s="119">
        <v>1</v>
      </c>
      <c r="G76" s="119">
        <v>1</v>
      </c>
      <c r="H76" s="119">
        <v>1</v>
      </c>
      <c r="I76" s="119">
        <v>1</v>
      </c>
      <c r="J76" s="119">
        <v>1</v>
      </c>
      <c r="K76" s="119">
        <v>1</v>
      </c>
      <c r="L76" s="119">
        <v>1</v>
      </c>
      <c r="M76" s="119">
        <v>1</v>
      </c>
      <c r="N76" s="119">
        <v>1</v>
      </c>
      <c r="O76" s="119">
        <v>1</v>
      </c>
      <c r="P76" s="119">
        <v>1</v>
      </c>
      <c r="Q76" s="119">
        <v>1</v>
      </c>
      <c r="R76" s="119">
        <v>1</v>
      </c>
      <c r="S76" s="119">
        <v>1</v>
      </c>
      <c r="T76" s="119">
        <v>1</v>
      </c>
      <c r="U76" s="119">
        <v>1</v>
      </c>
      <c r="V76" s="119">
        <v>1</v>
      </c>
      <c r="W76" s="119">
        <v>1</v>
      </c>
      <c r="X76" s="119">
        <v>1</v>
      </c>
      <c r="Y76" s="119">
        <v>1</v>
      </c>
      <c r="Z76" s="119">
        <v>1</v>
      </c>
      <c r="AA76" s="119">
        <v>1</v>
      </c>
      <c r="AB76" s="119">
        <v>1</v>
      </c>
      <c r="AC76" s="119">
        <v>1</v>
      </c>
      <c r="AD76" s="119">
        <v>1</v>
      </c>
      <c r="AE76" s="119">
        <v>1</v>
      </c>
      <c r="AF76" s="119">
        <v>1</v>
      </c>
      <c r="AG76" s="119">
        <v>1</v>
      </c>
      <c r="AH76" s="119">
        <v>1</v>
      </c>
      <c r="AI76" s="119">
        <v>1</v>
      </c>
      <c r="AJ76" s="119">
        <v>1</v>
      </c>
      <c r="AK76" s="119">
        <v>1</v>
      </c>
      <c r="AL76" s="119">
        <v>1</v>
      </c>
      <c r="AM76" s="119">
        <v>1</v>
      </c>
      <c r="AN76" s="119">
        <v>1</v>
      </c>
      <c r="AO76" s="119">
        <v>1</v>
      </c>
      <c r="AP76" s="119">
        <v>1</v>
      </c>
      <c r="AQ76" s="119">
        <v>1</v>
      </c>
      <c r="AR76" s="119">
        <v>1</v>
      </c>
      <c r="AS76" s="119">
        <v>1</v>
      </c>
      <c r="AT76" s="119">
        <v>1</v>
      </c>
      <c r="AU76" s="119">
        <v>1</v>
      </c>
      <c r="AV76" s="119">
        <v>1</v>
      </c>
      <c r="AW76" s="119">
        <v>1</v>
      </c>
      <c r="AX76" s="119">
        <v>1</v>
      </c>
      <c r="AY76" s="119">
        <v>1</v>
      </c>
      <c r="AZ76" s="119">
        <v>1</v>
      </c>
      <c r="BA76" s="119">
        <v>1</v>
      </c>
      <c r="BB76" s="119">
        <v>1</v>
      </c>
      <c r="BC76" s="119">
        <v>1</v>
      </c>
      <c r="BD76" s="119">
        <v>1</v>
      </c>
      <c r="BE76" s="119">
        <v>1</v>
      </c>
      <c r="BF76" s="119">
        <v>1</v>
      </c>
      <c r="BG76" s="119">
        <v>1</v>
      </c>
      <c r="BH76" s="119">
        <v>1</v>
      </c>
      <c r="BI76" s="119">
        <v>1</v>
      </c>
      <c r="BJ76" s="119">
        <v>1</v>
      </c>
      <c r="BK76" s="119">
        <v>1</v>
      </c>
      <c r="BL76" s="119">
        <v>1</v>
      </c>
      <c r="BM76" s="119">
        <v>1</v>
      </c>
      <c r="BN76" s="119">
        <v>1</v>
      </c>
      <c r="BO76" s="119">
        <v>1</v>
      </c>
      <c r="BP76" s="119">
        <v>1</v>
      </c>
      <c r="BQ76" s="119">
        <v>1</v>
      </c>
      <c r="BR76" s="119">
        <v>1</v>
      </c>
      <c r="BS76" s="119">
        <v>1</v>
      </c>
      <c r="BT76" s="119">
        <v>1</v>
      </c>
      <c r="BU76" s="119">
        <v>1</v>
      </c>
      <c r="BV76" s="119">
        <v>1</v>
      </c>
      <c r="BW76" s="119">
        <v>1</v>
      </c>
      <c r="BX76" s="119">
        <v>1</v>
      </c>
      <c r="BY76" s="119">
        <v>1</v>
      </c>
      <c r="BZ76" s="119">
        <v>1</v>
      </c>
      <c r="CA76" s="119">
        <v>1</v>
      </c>
      <c r="CB76" s="119">
        <v>1</v>
      </c>
      <c r="CC76" s="119">
        <v>1</v>
      </c>
      <c r="CD76" s="119">
        <v>1</v>
      </c>
      <c r="CE76" s="119">
        <v>1</v>
      </c>
      <c r="CF76" s="119">
        <v>1</v>
      </c>
      <c r="CG76" s="119">
        <v>1</v>
      </c>
      <c r="CH76" s="119">
        <v>1</v>
      </c>
      <c r="CI76" s="119">
        <v>1</v>
      </c>
      <c r="CJ76" s="119">
        <v>1</v>
      </c>
      <c r="CK76" s="119">
        <v>1</v>
      </c>
      <c r="CL76" s="119">
        <v>1</v>
      </c>
      <c r="CM76" s="119">
        <v>1</v>
      </c>
      <c r="CN76" s="119">
        <v>1</v>
      </c>
      <c r="CO76" s="119">
        <v>1</v>
      </c>
      <c r="CP76" s="119">
        <v>1</v>
      </c>
      <c r="CQ76" s="119">
        <v>1</v>
      </c>
    </row>
    <row r="77" spans="1:95" x14ac:dyDescent="0.3">
      <c r="A77" s="254"/>
      <c r="B77" s="59" t="s">
        <v>81</v>
      </c>
      <c r="C77" s="119">
        <v>1</v>
      </c>
      <c r="D77" s="119">
        <v>1</v>
      </c>
      <c r="E77" s="119">
        <v>1</v>
      </c>
      <c r="F77" s="119">
        <v>1</v>
      </c>
      <c r="G77" s="119">
        <v>1</v>
      </c>
      <c r="H77" s="119">
        <v>1</v>
      </c>
      <c r="I77" s="119">
        <v>1</v>
      </c>
      <c r="J77" s="119">
        <v>1</v>
      </c>
      <c r="K77" s="119">
        <v>1</v>
      </c>
      <c r="L77" s="119">
        <v>1</v>
      </c>
      <c r="M77" s="119">
        <v>1</v>
      </c>
      <c r="N77" s="119">
        <v>1</v>
      </c>
      <c r="O77" s="119">
        <v>1</v>
      </c>
      <c r="P77" s="119">
        <v>1</v>
      </c>
      <c r="Q77" s="119">
        <v>1</v>
      </c>
      <c r="R77" s="119">
        <v>1</v>
      </c>
      <c r="S77" s="119">
        <v>1</v>
      </c>
      <c r="T77" s="119">
        <v>1</v>
      </c>
      <c r="U77" s="119">
        <v>1</v>
      </c>
      <c r="V77" s="119">
        <v>1</v>
      </c>
      <c r="W77" s="119">
        <v>1</v>
      </c>
      <c r="X77" s="119">
        <v>1</v>
      </c>
      <c r="Y77" s="119">
        <v>1</v>
      </c>
      <c r="Z77" s="119">
        <v>1</v>
      </c>
      <c r="AA77" s="119">
        <v>1</v>
      </c>
      <c r="AB77" s="119">
        <v>1</v>
      </c>
      <c r="AC77" s="119">
        <v>1</v>
      </c>
      <c r="AD77" s="119">
        <v>1</v>
      </c>
      <c r="AE77" s="119">
        <v>1</v>
      </c>
      <c r="AF77" s="119">
        <v>1</v>
      </c>
      <c r="AG77" s="119">
        <v>1</v>
      </c>
      <c r="AH77" s="119">
        <v>1</v>
      </c>
      <c r="AI77" s="119">
        <v>1</v>
      </c>
      <c r="AJ77" s="119">
        <v>1</v>
      </c>
      <c r="AK77" s="119">
        <v>1</v>
      </c>
      <c r="AL77" s="119">
        <v>1</v>
      </c>
      <c r="AM77" s="119">
        <v>1</v>
      </c>
      <c r="AN77" s="119">
        <v>1</v>
      </c>
      <c r="AO77" s="119">
        <v>1</v>
      </c>
      <c r="AP77" s="119">
        <v>1</v>
      </c>
      <c r="AQ77" s="119">
        <v>1</v>
      </c>
      <c r="AR77" s="119">
        <v>1</v>
      </c>
      <c r="AS77" s="119">
        <v>1</v>
      </c>
      <c r="AT77" s="119">
        <v>1</v>
      </c>
      <c r="AU77" s="119">
        <v>1</v>
      </c>
      <c r="AV77" s="119">
        <v>1</v>
      </c>
      <c r="AW77" s="119">
        <v>1</v>
      </c>
      <c r="AX77" s="119">
        <v>1</v>
      </c>
      <c r="AY77" s="119">
        <v>1</v>
      </c>
      <c r="AZ77" s="119">
        <v>1</v>
      </c>
      <c r="BA77" s="119">
        <v>1</v>
      </c>
      <c r="BB77" s="119">
        <v>1</v>
      </c>
      <c r="BC77" s="119">
        <v>1</v>
      </c>
      <c r="BD77" s="119">
        <v>1</v>
      </c>
      <c r="BE77" s="119">
        <v>1</v>
      </c>
      <c r="BF77" s="119">
        <v>1</v>
      </c>
      <c r="BG77" s="119">
        <v>1</v>
      </c>
      <c r="BH77" s="119">
        <v>1</v>
      </c>
      <c r="BI77" s="119">
        <v>1</v>
      </c>
      <c r="BJ77" s="119">
        <v>1</v>
      </c>
      <c r="BK77" s="119">
        <v>1</v>
      </c>
      <c r="BL77" s="119">
        <v>1</v>
      </c>
      <c r="BM77" s="119">
        <v>1</v>
      </c>
      <c r="BN77" s="119">
        <v>1</v>
      </c>
      <c r="BO77" s="119">
        <v>1</v>
      </c>
      <c r="BP77" s="119">
        <v>1</v>
      </c>
      <c r="BQ77" s="119">
        <v>1</v>
      </c>
      <c r="BR77" s="119">
        <v>1</v>
      </c>
      <c r="BS77" s="119">
        <v>1</v>
      </c>
      <c r="BT77" s="119">
        <v>1</v>
      </c>
      <c r="BU77" s="119">
        <v>1</v>
      </c>
      <c r="BV77" s="119">
        <v>1</v>
      </c>
      <c r="BW77" s="119">
        <v>1</v>
      </c>
      <c r="BX77" s="119">
        <v>1</v>
      </c>
      <c r="BY77" s="119">
        <v>1</v>
      </c>
      <c r="BZ77" s="119">
        <v>1</v>
      </c>
      <c r="CA77" s="119">
        <v>1</v>
      </c>
      <c r="CB77" s="119">
        <v>1</v>
      </c>
      <c r="CC77" s="119">
        <v>1</v>
      </c>
      <c r="CD77" s="119">
        <v>1</v>
      </c>
      <c r="CE77" s="119">
        <v>1</v>
      </c>
      <c r="CF77" s="119">
        <v>1</v>
      </c>
      <c r="CG77" s="119">
        <v>1</v>
      </c>
      <c r="CH77" s="119">
        <v>1</v>
      </c>
      <c r="CI77" s="119">
        <v>1</v>
      </c>
      <c r="CJ77" s="119">
        <v>1</v>
      </c>
      <c r="CK77" s="119">
        <v>1</v>
      </c>
      <c r="CL77" s="119">
        <v>1</v>
      </c>
      <c r="CM77" s="119">
        <v>1</v>
      </c>
      <c r="CN77" s="119">
        <v>1</v>
      </c>
      <c r="CO77" s="119">
        <v>1</v>
      </c>
      <c r="CP77" s="119">
        <v>1</v>
      </c>
      <c r="CQ77" s="119">
        <v>1</v>
      </c>
    </row>
    <row r="78" spans="1:95" x14ac:dyDescent="0.3">
      <c r="A78" s="254"/>
      <c r="B78" s="59" t="s">
        <v>82</v>
      </c>
      <c r="C78" s="119">
        <v>0.96624026832773768</v>
      </c>
      <c r="D78" s="119">
        <v>0.94912602348739872</v>
      </c>
      <c r="E78" s="119">
        <v>0.9173158780620656</v>
      </c>
      <c r="F78" s="119">
        <v>0.98745661884994762</v>
      </c>
      <c r="G78" s="119">
        <v>1.0851478759485682</v>
      </c>
      <c r="H78" s="119">
        <v>1.0688518753211322</v>
      </c>
      <c r="I78" s="119">
        <v>0.9753000164082104</v>
      </c>
      <c r="J78" s="119">
        <v>1.0173571903150043</v>
      </c>
      <c r="K78" s="119">
        <v>1.0580262068901878</v>
      </c>
      <c r="L78" s="119">
        <v>0.99087472377101804</v>
      </c>
      <c r="M78" s="119">
        <v>1.0239412054300892</v>
      </c>
      <c r="N78" s="119">
        <v>0.95514707868741522</v>
      </c>
      <c r="O78" s="119">
        <v>1.0034293410581294</v>
      </c>
      <c r="P78" s="119">
        <v>1.0396594911401695</v>
      </c>
      <c r="Q78" s="119">
        <v>0.92475710408230438</v>
      </c>
      <c r="R78" s="119">
        <v>1.011611811966322</v>
      </c>
      <c r="S78" s="119">
        <v>0.99999807247393957</v>
      </c>
      <c r="T78" s="119">
        <v>0.99282146485981748</v>
      </c>
      <c r="U78" s="119">
        <v>1.0447773315661628</v>
      </c>
      <c r="V78" s="119">
        <v>1.0237641080753124</v>
      </c>
      <c r="W78" s="119">
        <v>0.99109388214612637</v>
      </c>
      <c r="X78" s="119">
        <v>1.009460014099228</v>
      </c>
      <c r="Y78" s="119">
        <v>0.94855902380895651</v>
      </c>
      <c r="Z78" s="119">
        <v>0.96236637117720236</v>
      </c>
      <c r="AA78" s="119">
        <v>0.94844032326871786</v>
      </c>
      <c r="AB78" s="119">
        <v>1.0105172120417345</v>
      </c>
      <c r="AC78" s="119">
        <v>0.96119457508047224</v>
      </c>
      <c r="AD78" s="119">
        <v>1.0554082068807131</v>
      </c>
      <c r="AE78" s="119">
        <v>1.0480090871464172</v>
      </c>
      <c r="AF78" s="119">
        <v>1.0225548447988804</v>
      </c>
      <c r="AG78" s="119">
        <v>1.0606154056829229</v>
      </c>
      <c r="AH78" s="119">
        <v>0.98273745140487245</v>
      </c>
      <c r="AI78" s="119">
        <v>1.0416107378615727</v>
      </c>
      <c r="AJ78" s="119">
        <v>1.0217116004016848</v>
      </c>
      <c r="AK78" s="119">
        <v>1.0614154362748143</v>
      </c>
      <c r="AL78" s="119">
        <v>1.0002186226035394</v>
      </c>
      <c r="AM78" s="119">
        <v>1.1374724712917346</v>
      </c>
      <c r="AN78" s="119">
        <v>1.0569412111012704</v>
      </c>
      <c r="AO78" s="119">
        <v>0.94989418045415108</v>
      </c>
      <c r="AP78" s="119">
        <v>0.99498320380593086</v>
      </c>
      <c r="AQ78" s="119">
        <v>1.0422888087321291</v>
      </c>
      <c r="AR78" s="119">
        <v>1.123669358162126</v>
      </c>
      <c r="AS78" s="119">
        <v>1.0077848152388531</v>
      </c>
      <c r="AT78" s="119">
        <v>0.99889707652152382</v>
      </c>
      <c r="AU78" s="119">
        <v>1.0403992468689609</v>
      </c>
      <c r="AV78" s="119">
        <v>1.0504269072381829</v>
      </c>
      <c r="AW78" s="119">
        <v>1.105926207693118</v>
      </c>
      <c r="AX78" s="119">
        <v>1.125705565575182</v>
      </c>
      <c r="AY78" s="119">
        <v>1.1161408412251188</v>
      </c>
      <c r="AZ78" s="119">
        <v>0.93599202882957044</v>
      </c>
      <c r="BA78" s="119">
        <v>1.0369231086178732</v>
      </c>
      <c r="BB78" s="119">
        <v>1.11236250843941</v>
      </c>
      <c r="BC78" s="119">
        <v>1.1222140939429268</v>
      </c>
      <c r="BD78" s="119">
        <v>1.1215591419188657</v>
      </c>
      <c r="BE78" s="119">
        <v>0.99220344214900191</v>
      </c>
      <c r="BF78" s="119">
        <v>1.1247200588435311</v>
      </c>
      <c r="BG78" s="119">
        <v>1.1027312762948853</v>
      </c>
      <c r="BH78" s="119">
        <v>1.0522784787831598</v>
      </c>
      <c r="BI78" s="119">
        <v>1.0528764278338936</v>
      </c>
      <c r="BJ78" s="119">
        <v>1.1710951821194311</v>
      </c>
      <c r="BK78" s="119">
        <v>1.059161307400313</v>
      </c>
      <c r="BL78" s="119">
        <v>0.98543940975397948</v>
      </c>
      <c r="BM78" s="119">
        <v>1.022248749646802</v>
      </c>
      <c r="BN78" s="119">
        <v>1.1317632792627759</v>
      </c>
      <c r="BO78" s="119">
        <v>1.1544537531687835</v>
      </c>
      <c r="BP78" s="119">
        <v>1.0795891363462151</v>
      </c>
      <c r="BQ78" s="119">
        <v>1.1091406920316247</v>
      </c>
      <c r="BR78" s="119">
        <v>1.0073654266368808</v>
      </c>
      <c r="BS78" s="119">
        <v>1.1672159296971765</v>
      </c>
      <c r="BT78" s="119">
        <v>1.0413318441826327</v>
      </c>
      <c r="BU78" s="119">
        <v>1.0173326350130596</v>
      </c>
      <c r="BV78" s="119">
        <v>1.0648288363845997</v>
      </c>
      <c r="BW78" s="119">
        <v>1.1833951318107345</v>
      </c>
      <c r="BX78" s="119">
        <v>1.0646353082467801</v>
      </c>
      <c r="BY78" s="119">
        <v>1.1232705576624749</v>
      </c>
      <c r="BZ78" s="119">
        <v>1.0503750160771483</v>
      </c>
      <c r="CA78" s="119">
        <v>1.2006931837649146</v>
      </c>
      <c r="CB78" s="119">
        <v>1.0626460123835779</v>
      </c>
      <c r="CC78" s="119">
        <v>1.1316829777669595</v>
      </c>
      <c r="CD78" s="119">
        <v>1.0717449108387729</v>
      </c>
      <c r="CE78" s="119">
        <v>1.1643301957644292</v>
      </c>
      <c r="CF78" s="119">
        <v>1.0656668497032153</v>
      </c>
      <c r="CG78" s="119">
        <v>1.2077927708422689</v>
      </c>
      <c r="CH78" s="119">
        <v>1.2237421269824145</v>
      </c>
      <c r="CI78" s="119">
        <v>1.1914605343743663</v>
      </c>
      <c r="CJ78" s="119">
        <v>1.1571205343268085</v>
      </c>
      <c r="CK78" s="119">
        <v>1.1700819391047821</v>
      </c>
      <c r="CL78" s="119">
        <v>1.0642158032797575</v>
      </c>
      <c r="CM78" s="119">
        <v>1.1756055093367745</v>
      </c>
      <c r="CN78" s="119">
        <v>1.1890143323610591</v>
      </c>
      <c r="CO78" s="119">
        <v>1.1244001816744924</v>
      </c>
      <c r="CP78" s="119">
        <v>1.0723158249287683</v>
      </c>
      <c r="CQ78" s="119">
        <v>1.0827802479922497</v>
      </c>
    </row>
    <row r="79" spans="1:95" x14ac:dyDescent="0.3">
      <c r="A79" s="254"/>
      <c r="B79" s="59" t="s">
        <v>83</v>
      </c>
      <c r="C79" s="119">
        <v>1</v>
      </c>
      <c r="D79" s="119">
        <v>1</v>
      </c>
      <c r="E79" s="119">
        <v>1</v>
      </c>
      <c r="F79" s="119">
        <v>1</v>
      </c>
      <c r="G79" s="119">
        <v>1</v>
      </c>
      <c r="H79" s="119">
        <v>1</v>
      </c>
      <c r="I79" s="119">
        <v>1</v>
      </c>
      <c r="J79" s="119">
        <v>1</v>
      </c>
      <c r="K79" s="119">
        <v>1</v>
      </c>
      <c r="L79" s="119">
        <v>1</v>
      </c>
      <c r="M79" s="119">
        <v>1</v>
      </c>
      <c r="N79" s="119">
        <v>1</v>
      </c>
      <c r="O79" s="119">
        <v>1</v>
      </c>
      <c r="P79" s="119">
        <v>1</v>
      </c>
      <c r="Q79" s="119">
        <v>1</v>
      </c>
      <c r="R79" s="119">
        <v>1</v>
      </c>
      <c r="S79" s="119">
        <v>1</v>
      </c>
      <c r="T79" s="119">
        <v>1</v>
      </c>
      <c r="U79" s="119">
        <v>1</v>
      </c>
      <c r="V79" s="119">
        <v>1</v>
      </c>
      <c r="W79" s="119">
        <v>1</v>
      </c>
      <c r="X79" s="119">
        <v>1</v>
      </c>
      <c r="Y79" s="119">
        <v>1</v>
      </c>
      <c r="Z79" s="119">
        <v>1</v>
      </c>
      <c r="AA79" s="119">
        <v>1</v>
      </c>
      <c r="AB79" s="119">
        <v>1</v>
      </c>
      <c r="AC79" s="119">
        <v>1</v>
      </c>
      <c r="AD79" s="119">
        <v>1</v>
      </c>
      <c r="AE79" s="119">
        <v>1</v>
      </c>
      <c r="AF79" s="119">
        <v>1</v>
      </c>
      <c r="AG79" s="119">
        <v>1</v>
      </c>
      <c r="AH79" s="119">
        <v>1</v>
      </c>
      <c r="AI79" s="119">
        <v>1</v>
      </c>
      <c r="AJ79" s="119">
        <v>1</v>
      </c>
      <c r="AK79" s="119">
        <v>1</v>
      </c>
      <c r="AL79" s="119">
        <v>1</v>
      </c>
      <c r="AM79" s="119">
        <v>1</v>
      </c>
      <c r="AN79" s="119">
        <v>1</v>
      </c>
      <c r="AO79" s="119">
        <v>1</v>
      </c>
      <c r="AP79" s="119">
        <v>1</v>
      </c>
      <c r="AQ79" s="119">
        <v>1</v>
      </c>
      <c r="AR79" s="119">
        <v>1</v>
      </c>
      <c r="AS79" s="119">
        <v>1</v>
      </c>
      <c r="AT79" s="119">
        <v>1</v>
      </c>
      <c r="AU79" s="119">
        <v>1</v>
      </c>
      <c r="AV79" s="119">
        <v>1</v>
      </c>
      <c r="AW79" s="119">
        <v>1</v>
      </c>
      <c r="AX79" s="119">
        <v>1</v>
      </c>
      <c r="AY79" s="119">
        <v>1</v>
      </c>
      <c r="AZ79" s="119">
        <v>1</v>
      </c>
      <c r="BA79" s="119">
        <v>1</v>
      </c>
      <c r="BB79" s="119">
        <v>1</v>
      </c>
      <c r="BC79" s="119">
        <v>1</v>
      </c>
      <c r="BD79" s="119">
        <v>1</v>
      </c>
      <c r="BE79" s="119">
        <v>1</v>
      </c>
      <c r="BF79" s="119">
        <v>1</v>
      </c>
      <c r="BG79" s="119">
        <v>1</v>
      </c>
      <c r="BH79" s="119">
        <v>1</v>
      </c>
      <c r="BI79" s="119">
        <v>1</v>
      </c>
      <c r="BJ79" s="119">
        <v>1</v>
      </c>
      <c r="BK79" s="119">
        <v>1</v>
      </c>
      <c r="BL79" s="119">
        <v>1</v>
      </c>
      <c r="BM79" s="119">
        <v>1</v>
      </c>
      <c r="BN79" s="119">
        <v>1</v>
      </c>
      <c r="BO79" s="119">
        <v>1</v>
      </c>
      <c r="BP79" s="119">
        <v>1</v>
      </c>
      <c r="BQ79" s="119">
        <v>1</v>
      </c>
      <c r="BR79" s="119">
        <v>1</v>
      </c>
      <c r="BS79" s="119">
        <v>1</v>
      </c>
      <c r="BT79" s="119">
        <v>1</v>
      </c>
      <c r="BU79" s="119">
        <v>1</v>
      </c>
      <c r="BV79" s="119">
        <v>1</v>
      </c>
      <c r="BW79" s="119">
        <v>1</v>
      </c>
      <c r="BX79" s="119">
        <v>1</v>
      </c>
      <c r="BY79" s="119">
        <v>1</v>
      </c>
      <c r="BZ79" s="119">
        <v>1</v>
      </c>
      <c r="CA79" s="119">
        <v>1</v>
      </c>
      <c r="CB79" s="119">
        <v>1</v>
      </c>
      <c r="CC79" s="119">
        <v>1</v>
      </c>
      <c r="CD79" s="119">
        <v>1</v>
      </c>
      <c r="CE79" s="119">
        <v>1</v>
      </c>
      <c r="CF79" s="119">
        <v>1</v>
      </c>
      <c r="CG79" s="119">
        <v>1</v>
      </c>
      <c r="CH79" s="119">
        <v>1</v>
      </c>
      <c r="CI79" s="119">
        <v>1</v>
      </c>
      <c r="CJ79" s="119">
        <v>1</v>
      </c>
      <c r="CK79" s="119">
        <v>1</v>
      </c>
      <c r="CL79" s="119">
        <v>1</v>
      </c>
      <c r="CM79" s="119">
        <v>1</v>
      </c>
      <c r="CN79" s="119">
        <v>1</v>
      </c>
      <c r="CO79" s="119">
        <v>1</v>
      </c>
      <c r="CP79" s="119">
        <v>1</v>
      </c>
      <c r="CQ79" s="119">
        <v>1</v>
      </c>
    </row>
    <row r="80" spans="1:95" x14ac:dyDescent="0.3">
      <c r="A80" s="255"/>
      <c r="B80" s="59" t="s">
        <v>84</v>
      </c>
      <c r="C80" s="119">
        <v>1</v>
      </c>
      <c r="D80" s="119">
        <v>1</v>
      </c>
      <c r="E80" s="119">
        <v>1</v>
      </c>
      <c r="F80" s="119">
        <v>1</v>
      </c>
      <c r="G80" s="119">
        <v>1</v>
      </c>
      <c r="H80" s="119">
        <v>1</v>
      </c>
      <c r="I80" s="119">
        <v>1</v>
      </c>
      <c r="J80" s="119">
        <v>1</v>
      </c>
      <c r="K80" s="119">
        <v>1</v>
      </c>
      <c r="L80" s="119">
        <v>1</v>
      </c>
      <c r="M80" s="119">
        <v>1</v>
      </c>
      <c r="N80" s="119">
        <v>1</v>
      </c>
      <c r="O80" s="119">
        <v>1</v>
      </c>
      <c r="P80" s="119">
        <v>1</v>
      </c>
      <c r="Q80" s="119">
        <v>1</v>
      </c>
      <c r="R80" s="119">
        <v>1</v>
      </c>
      <c r="S80" s="119">
        <v>1</v>
      </c>
      <c r="T80" s="119">
        <v>1</v>
      </c>
      <c r="U80" s="119">
        <v>1</v>
      </c>
      <c r="V80" s="119">
        <v>1</v>
      </c>
      <c r="W80" s="119">
        <v>1</v>
      </c>
      <c r="X80" s="119">
        <v>1</v>
      </c>
      <c r="Y80" s="119">
        <v>1</v>
      </c>
      <c r="Z80" s="119">
        <v>1</v>
      </c>
      <c r="AA80" s="119">
        <v>1</v>
      </c>
      <c r="AB80" s="119">
        <v>1</v>
      </c>
      <c r="AC80" s="119">
        <v>1</v>
      </c>
      <c r="AD80" s="119">
        <v>1</v>
      </c>
      <c r="AE80" s="119">
        <v>1</v>
      </c>
      <c r="AF80" s="119">
        <v>1</v>
      </c>
      <c r="AG80" s="119">
        <v>1</v>
      </c>
      <c r="AH80" s="119">
        <v>1</v>
      </c>
      <c r="AI80" s="119">
        <v>1</v>
      </c>
      <c r="AJ80" s="119">
        <v>1</v>
      </c>
      <c r="AK80" s="119">
        <v>1</v>
      </c>
      <c r="AL80" s="119">
        <v>1</v>
      </c>
      <c r="AM80" s="119">
        <v>1</v>
      </c>
      <c r="AN80" s="119">
        <v>1</v>
      </c>
      <c r="AO80" s="119">
        <v>1</v>
      </c>
      <c r="AP80" s="119">
        <v>1</v>
      </c>
      <c r="AQ80" s="119">
        <v>1</v>
      </c>
      <c r="AR80" s="119">
        <v>1</v>
      </c>
      <c r="AS80" s="119">
        <v>1</v>
      </c>
      <c r="AT80" s="119">
        <v>1</v>
      </c>
      <c r="AU80" s="119">
        <v>1</v>
      </c>
      <c r="AV80" s="119">
        <v>1</v>
      </c>
      <c r="AW80" s="119">
        <v>1</v>
      </c>
      <c r="AX80" s="119">
        <v>1</v>
      </c>
      <c r="AY80" s="119">
        <v>1</v>
      </c>
      <c r="AZ80" s="119">
        <v>1</v>
      </c>
      <c r="BA80" s="119">
        <v>1</v>
      </c>
      <c r="BB80" s="119">
        <v>1</v>
      </c>
      <c r="BC80" s="119">
        <v>1</v>
      </c>
      <c r="BD80" s="119">
        <v>1</v>
      </c>
      <c r="BE80" s="119">
        <v>1</v>
      </c>
      <c r="BF80" s="119">
        <v>1</v>
      </c>
      <c r="BG80" s="119">
        <v>1</v>
      </c>
      <c r="BH80" s="119">
        <v>1</v>
      </c>
      <c r="BI80" s="119">
        <v>1</v>
      </c>
      <c r="BJ80" s="119">
        <v>1</v>
      </c>
      <c r="BK80" s="119">
        <v>1</v>
      </c>
      <c r="BL80" s="119">
        <v>1</v>
      </c>
      <c r="BM80" s="119">
        <v>1</v>
      </c>
      <c r="BN80" s="119">
        <v>1</v>
      </c>
      <c r="BO80" s="119">
        <v>1</v>
      </c>
      <c r="BP80" s="119">
        <v>1</v>
      </c>
      <c r="BQ80" s="119">
        <v>1</v>
      </c>
      <c r="BR80" s="119">
        <v>1</v>
      </c>
      <c r="BS80" s="119">
        <v>1</v>
      </c>
      <c r="BT80" s="119">
        <v>1</v>
      </c>
      <c r="BU80" s="119">
        <v>1</v>
      </c>
      <c r="BV80" s="119">
        <v>1</v>
      </c>
      <c r="BW80" s="119">
        <v>1</v>
      </c>
      <c r="BX80" s="119">
        <v>1</v>
      </c>
      <c r="BY80" s="119">
        <v>1</v>
      </c>
      <c r="BZ80" s="119">
        <v>1</v>
      </c>
      <c r="CA80" s="119">
        <v>1</v>
      </c>
      <c r="CB80" s="119">
        <v>1</v>
      </c>
      <c r="CC80" s="119">
        <v>1</v>
      </c>
      <c r="CD80" s="119">
        <v>1</v>
      </c>
      <c r="CE80" s="119">
        <v>1</v>
      </c>
      <c r="CF80" s="119">
        <v>1</v>
      </c>
      <c r="CG80" s="119">
        <v>1</v>
      </c>
      <c r="CH80" s="119">
        <v>1</v>
      </c>
      <c r="CI80" s="119">
        <v>1</v>
      </c>
      <c r="CJ80" s="119">
        <v>1</v>
      </c>
      <c r="CK80" s="119">
        <v>1</v>
      </c>
      <c r="CL80" s="119">
        <v>1</v>
      </c>
      <c r="CM80" s="119">
        <v>1</v>
      </c>
      <c r="CN80" s="119">
        <v>1</v>
      </c>
      <c r="CO80" s="119">
        <v>1</v>
      </c>
      <c r="CP80" s="119">
        <v>1</v>
      </c>
      <c r="CQ80" s="119">
        <v>1</v>
      </c>
    </row>
    <row r="81" spans="1:95" x14ac:dyDescent="0.3">
      <c r="A81" s="253" t="s">
        <v>17</v>
      </c>
      <c r="B81" s="59" t="s">
        <v>72</v>
      </c>
      <c r="C81" s="119">
        <v>1.055831</v>
      </c>
      <c r="D81" s="119">
        <v>1.0603640000000001</v>
      </c>
      <c r="E81" s="119">
        <v>1.001463</v>
      </c>
      <c r="F81" s="119">
        <v>1.007231</v>
      </c>
      <c r="G81" s="119">
        <v>0.9350904000000001</v>
      </c>
      <c r="H81" s="119">
        <v>0.99118919999999999</v>
      </c>
      <c r="I81" s="119">
        <v>1.0260199999999999</v>
      </c>
      <c r="J81" s="119">
        <v>0.99377700000000002</v>
      </c>
      <c r="K81" s="119">
        <v>0.93698210000000004</v>
      </c>
      <c r="L81" s="119">
        <v>0.95332289999999997</v>
      </c>
      <c r="M81" s="119">
        <v>0.95646690000000001</v>
      </c>
      <c r="N81" s="119">
        <v>0.97722929999999997</v>
      </c>
      <c r="O81" s="119">
        <v>0.93218950000000012</v>
      </c>
      <c r="P81" s="119">
        <v>0.99853400000000014</v>
      </c>
      <c r="Q81" s="119">
        <v>0.97069059999999996</v>
      </c>
      <c r="R81" s="119">
        <v>0.99739900000000004</v>
      </c>
      <c r="S81" s="119">
        <v>0.94782139999999993</v>
      </c>
      <c r="T81" s="119">
        <v>0.96025499999999997</v>
      </c>
      <c r="U81" s="119">
        <v>1.010383</v>
      </c>
      <c r="V81" s="119">
        <v>1.0261549999999999</v>
      </c>
      <c r="W81" s="119">
        <v>0.94334300000000004</v>
      </c>
      <c r="X81" s="119">
        <v>0.96761490000000017</v>
      </c>
      <c r="Y81" s="119">
        <v>1.036867</v>
      </c>
      <c r="Z81" s="119">
        <v>0.95956520000000001</v>
      </c>
      <c r="AA81" s="119">
        <v>0.92752329999999994</v>
      </c>
      <c r="AB81" s="119">
        <v>0.96838139999999995</v>
      </c>
      <c r="AC81" s="119">
        <v>1.046349</v>
      </c>
      <c r="AD81" s="119">
        <v>0.93553310000000012</v>
      </c>
      <c r="AE81" s="119">
        <v>0.96016859999999993</v>
      </c>
      <c r="AF81" s="119">
        <v>0.93246359999999995</v>
      </c>
      <c r="AG81" s="119">
        <v>0.99905120000000003</v>
      </c>
      <c r="AH81" s="119">
        <v>0.97894720000000002</v>
      </c>
      <c r="AI81" s="119">
        <v>0.99698139999999991</v>
      </c>
      <c r="AJ81" s="119">
        <v>0.93390680000000004</v>
      </c>
      <c r="AK81" s="119">
        <v>0.93419770000000013</v>
      </c>
      <c r="AL81" s="119">
        <v>0.97494500000000006</v>
      </c>
      <c r="AM81" s="119">
        <v>1.0443100000000001</v>
      </c>
      <c r="AN81" s="119">
        <v>0.97285370000000015</v>
      </c>
      <c r="AO81" s="119">
        <v>0.90448720000000005</v>
      </c>
      <c r="AP81" s="119">
        <v>0.94865529999999998</v>
      </c>
      <c r="AQ81" s="119">
        <v>0.94494700000000009</v>
      </c>
      <c r="AR81" s="119">
        <v>0.92892870000000005</v>
      </c>
      <c r="AS81" s="119">
        <v>0.95003950000000004</v>
      </c>
      <c r="AT81" s="119">
        <v>0.94373549999999995</v>
      </c>
      <c r="AU81" s="119">
        <v>0.91999900000000012</v>
      </c>
      <c r="AV81" s="119">
        <v>0.94135480000000005</v>
      </c>
      <c r="AW81" s="119">
        <v>0.92084390000000005</v>
      </c>
      <c r="AX81" s="119">
        <v>0.88444790000000006</v>
      </c>
      <c r="AY81" s="119">
        <v>0.96043250000000002</v>
      </c>
      <c r="AZ81" s="119">
        <v>0.94165220000000016</v>
      </c>
      <c r="BA81" s="119">
        <v>0.9531404</v>
      </c>
      <c r="BB81" s="119">
        <v>0.96549029999999991</v>
      </c>
      <c r="BC81" s="119">
        <v>0.96479420000000005</v>
      </c>
      <c r="BD81" s="119">
        <v>0.95831200000000016</v>
      </c>
      <c r="BE81" s="119">
        <v>0.91924119999999998</v>
      </c>
      <c r="BF81" s="119">
        <v>0.92430080000000014</v>
      </c>
      <c r="BG81" s="119">
        <v>0.94655110000000009</v>
      </c>
      <c r="BH81" s="119">
        <v>0.93862710000000005</v>
      </c>
      <c r="BI81" s="119">
        <v>0.87611159999999999</v>
      </c>
      <c r="BJ81" s="119">
        <v>0.88309270000000006</v>
      </c>
      <c r="BK81" s="119">
        <v>0.91016689999999989</v>
      </c>
      <c r="BL81" s="119">
        <v>0.91446190000000005</v>
      </c>
      <c r="BM81" s="119">
        <v>0.98456299999999985</v>
      </c>
      <c r="BN81" s="119">
        <v>0.85867680000000002</v>
      </c>
      <c r="BO81" s="119">
        <v>0.94727760000000005</v>
      </c>
      <c r="BP81" s="119">
        <v>0.91461230000000004</v>
      </c>
      <c r="BQ81" s="119">
        <v>0.93687159999999992</v>
      </c>
      <c r="BR81" s="119">
        <v>0.91925910000000011</v>
      </c>
      <c r="BS81" s="119">
        <v>0.86245179999999999</v>
      </c>
      <c r="BT81" s="119">
        <v>0.90682899999999989</v>
      </c>
      <c r="BU81" s="119">
        <v>0.87764609999999998</v>
      </c>
      <c r="BV81" s="119">
        <v>0.9081241000000001</v>
      </c>
      <c r="BW81" s="119">
        <v>0.90919840000000007</v>
      </c>
      <c r="BX81" s="119">
        <v>0.87219749999999985</v>
      </c>
      <c r="BY81" s="119">
        <v>0.89384550000000007</v>
      </c>
      <c r="BZ81" s="119">
        <v>0.89517670000000016</v>
      </c>
      <c r="CA81" s="119">
        <v>0.92053470000000004</v>
      </c>
      <c r="CB81" s="119">
        <v>0.89034740000000001</v>
      </c>
      <c r="CC81" s="119">
        <v>0.93043079999999989</v>
      </c>
      <c r="CD81" s="119">
        <v>0.92085110000000003</v>
      </c>
      <c r="CE81" s="119">
        <v>0.8679290999999999</v>
      </c>
      <c r="CF81" s="119">
        <v>0.88422249999999991</v>
      </c>
      <c r="CG81" s="119">
        <v>0.82950089999999999</v>
      </c>
      <c r="CH81" s="119">
        <v>0.89118830000000016</v>
      </c>
      <c r="CI81" s="119">
        <v>0.88547340000000008</v>
      </c>
      <c r="CJ81" s="119">
        <v>0.86970569999999991</v>
      </c>
      <c r="CK81" s="119">
        <v>0.86647180000000001</v>
      </c>
      <c r="CL81" s="119">
        <v>0.86593409999999993</v>
      </c>
      <c r="CM81" s="119">
        <v>0.9038084999999999</v>
      </c>
      <c r="CN81" s="119">
        <v>0.85719770000000006</v>
      </c>
      <c r="CO81" s="119">
        <v>0.88539950000000012</v>
      </c>
      <c r="CP81" s="119">
        <v>0.92762299999999998</v>
      </c>
      <c r="CQ81" s="119">
        <v>0.86434989999999989</v>
      </c>
    </row>
    <row r="82" spans="1:95" x14ac:dyDescent="0.3">
      <c r="A82" s="254"/>
      <c r="B82" s="59" t="s">
        <v>73</v>
      </c>
      <c r="C82" s="119">
        <v>1.010408</v>
      </c>
      <c r="D82" s="119">
        <v>1.005118</v>
      </c>
      <c r="E82" s="119">
        <v>1.003306</v>
      </c>
      <c r="F82" s="119">
        <v>1.002073</v>
      </c>
      <c r="G82" s="119">
        <v>0.9941508</v>
      </c>
      <c r="H82" s="119">
        <v>1.013199</v>
      </c>
      <c r="I82" s="119">
        <v>0.9762791999999999</v>
      </c>
      <c r="J82" s="119">
        <v>0.99835470000000004</v>
      </c>
      <c r="K82" s="119">
        <v>0.99757940000000001</v>
      </c>
      <c r="L82" s="119">
        <v>0.99544550000000009</v>
      </c>
      <c r="M82" s="119">
        <v>1.0059530000000001</v>
      </c>
      <c r="N82" s="119">
        <v>1.026521</v>
      </c>
      <c r="O82" s="119">
        <v>0.993753</v>
      </c>
      <c r="P82" s="119">
        <v>1.0120910000000001</v>
      </c>
      <c r="Q82" s="119">
        <v>1.00522</v>
      </c>
      <c r="R82" s="119">
        <v>0.99493539999999991</v>
      </c>
      <c r="S82" s="119">
        <v>0.98652200000000001</v>
      </c>
      <c r="T82" s="119">
        <v>1.000896</v>
      </c>
      <c r="U82" s="119">
        <v>1.030991</v>
      </c>
      <c r="V82" s="119">
        <v>1.0304789999999999</v>
      </c>
      <c r="W82" s="119">
        <v>0.98447320000000005</v>
      </c>
      <c r="X82" s="119">
        <v>0.98766080000000001</v>
      </c>
      <c r="Y82" s="119">
        <v>0.99706349999999999</v>
      </c>
      <c r="Z82" s="119">
        <v>1.005898</v>
      </c>
      <c r="AA82" s="119">
        <v>1.0200279999999999</v>
      </c>
      <c r="AB82" s="119">
        <v>1.0091859999999999</v>
      </c>
      <c r="AC82" s="119">
        <v>1.042551</v>
      </c>
      <c r="AD82" s="119">
        <v>0.9951549999999999</v>
      </c>
      <c r="AE82" s="119">
        <v>0.98229730000000015</v>
      </c>
      <c r="AF82" s="119">
        <v>0.99986529999999996</v>
      </c>
      <c r="AG82" s="119">
        <v>1.0162580000000001</v>
      </c>
      <c r="AH82" s="119">
        <v>1.0164869999999999</v>
      </c>
      <c r="AI82" s="119">
        <v>0.99500869999999997</v>
      </c>
      <c r="AJ82" s="119">
        <v>1.010802</v>
      </c>
      <c r="AK82" s="119">
        <v>0.99843199999999999</v>
      </c>
      <c r="AL82" s="119">
        <v>1.023166</v>
      </c>
      <c r="AM82" s="119">
        <v>1.02332</v>
      </c>
      <c r="AN82" s="119">
        <v>0.99590639999999997</v>
      </c>
      <c r="AO82" s="119">
        <v>1.020141</v>
      </c>
      <c r="AP82" s="119">
        <v>1.024025</v>
      </c>
      <c r="AQ82" s="119">
        <v>0.98908490000000004</v>
      </c>
      <c r="AR82" s="119">
        <v>1.0037180000000001</v>
      </c>
      <c r="AS82" s="119">
        <v>0.98640139999999987</v>
      </c>
      <c r="AT82" s="119">
        <v>1.014775</v>
      </c>
      <c r="AU82" s="119">
        <v>0.97546929999999987</v>
      </c>
      <c r="AV82" s="119">
        <v>1.0006740000000001</v>
      </c>
      <c r="AW82" s="119">
        <v>0.98348299999999989</v>
      </c>
      <c r="AX82" s="119">
        <v>0.98624809999999985</v>
      </c>
      <c r="AY82" s="119">
        <v>0.9928300000000001</v>
      </c>
      <c r="AZ82" s="119">
        <v>1.0102120000000001</v>
      </c>
      <c r="BA82" s="119">
        <v>0.99663290000000004</v>
      </c>
      <c r="BB82" s="119">
        <v>0.98225589999999996</v>
      </c>
      <c r="BC82" s="119">
        <v>1.0035769999999999</v>
      </c>
      <c r="BD82" s="119">
        <v>0.9957973</v>
      </c>
      <c r="BE82" s="119">
        <v>0.99980459999999993</v>
      </c>
      <c r="BF82" s="119">
        <v>1.0069300000000001</v>
      </c>
      <c r="BG82" s="119">
        <v>1.013396</v>
      </c>
      <c r="BH82" s="119">
        <v>0.99327560000000004</v>
      </c>
      <c r="BI82" s="119">
        <v>0.97597089999999997</v>
      </c>
      <c r="BJ82" s="119">
        <v>0.98215850000000016</v>
      </c>
      <c r="BK82" s="119">
        <v>0.96972749999999985</v>
      </c>
      <c r="BL82" s="119">
        <v>0.99415589999999998</v>
      </c>
      <c r="BM82" s="119">
        <v>1.014232</v>
      </c>
      <c r="BN82" s="119">
        <v>1.0066280000000001</v>
      </c>
      <c r="BO82" s="119">
        <v>0.9926914</v>
      </c>
      <c r="BP82" s="119">
        <v>1.0049030000000001</v>
      </c>
      <c r="BQ82" s="119">
        <v>1.010392</v>
      </c>
      <c r="BR82" s="119">
        <v>0.9912417</v>
      </c>
      <c r="BS82" s="119">
        <v>0.98531869999999999</v>
      </c>
      <c r="BT82" s="119">
        <v>0.97879360000000004</v>
      </c>
      <c r="BU82" s="119">
        <v>0.99284760000000005</v>
      </c>
      <c r="BV82" s="119">
        <v>0.98255590000000004</v>
      </c>
      <c r="BW82" s="119">
        <v>0.97590710000000003</v>
      </c>
      <c r="BX82" s="119">
        <v>0.98361940000000003</v>
      </c>
      <c r="BY82" s="119">
        <v>0.98843040000000004</v>
      </c>
      <c r="BZ82" s="119">
        <v>0.9994634</v>
      </c>
      <c r="CA82" s="119">
        <v>0.99912780000000001</v>
      </c>
      <c r="CB82" s="119">
        <v>0.990672</v>
      </c>
      <c r="CC82" s="119">
        <v>1.0214620000000001</v>
      </c>
      <c r="CD82" s="119">
        <v>0.98639149999999987</v>
      </c>
      <c r="CE82" s="119">
        <v>0.98461830000000006</v>
      </c>
      <c r="CF82" s="119">
        <v>1.003992</v>
      </c>
      <c r="CG82" s="119">
        <v>0.97016179999999985</v>
      </c>
      <c r="CH82" s="119">
        <v>1.005163</v>
      </c>
      <c r="CI82" s="119">
        <v>0.97581280000000015</v>
      </c>
      <c r="CJ82" s="119">
        <v>0.99523699999999993</v>
      </c>
      <c r="CK82" s="119">
        <v>1.0110220000000001</v>
      </c>
      <c r="CL82" s="119">
        <v>0.98127679999999984</v>
      </c>
      <c r="CM82" s="119">
        <v>0.9785161</v>
      </c>
      <c r="CN82" s="119">
        <v>0.99474110000000004</v>
      </c>
      <c r="CO82" s="119">
        <v>0.97900229999999999</v>
      </c>
      <c r="CP82" s="119">
        <v>0.99378169999999999</v>
      </c>
      <c r="CQ82" s="119">
        <v>1.0209710000000001</v>
      </c>
    </row>
    <row r="83" spans="1:95" x14ac:dyDescent="0.3">
      <c r="A83" s="254"/>
      <c r="B83" s="59" t="s">
        <v>74</v>
      </c>
      <c r="C83" s="119">
        <v>1.1076035000000002</v>
      </c>
      <c r="D83" s="119">
        <v>1.0912670000000002</v>
      </c>
      <c r="E83" s="119">
        <v>0.97246935000000001</v>
      </c>
      <c r="F83" s="119">
        <v>1.0042285</v>
      </c>
      <c r="G83" s="119">
        <v>0.77810365000000004</v>
      </c>
      <c r="H83" s="119">
        <v>1.1347930499999999</v>
      </c>
      <c r="I83" s="119">
        <v>1.108614</v>
      </c>
      <c r="J83" s="119">
        <v>0.94913975000000006</v>
      </c>
      <c r="K83" s="119">
        <v>1</v>
      </c>
      <c r="L83" s="119">
        <v>1</v>
      </c>
      <c r="M83" s="119">
        <v>1</v>
      </c>
      <c r="N83" s="119">
        <v>1</v>
      </c>
      <c r="O83" s="119">
        <v>1</v>
      </c>
      <c r="P83" s="119">
        <v>1</v>
      </c>
      <c r="Q83" s="119">
        <v>1</v>
      </c>
      <c r="R83" s="119">
        <v>1</v>
      </c>
      <c r="S83" s="119">
        <v>1</v>
      </c>
      <c r="T83" s="119">
        <v>1</v>
      </c>
      <c r="U83" s="119">
        <v>1</v>
      </c>
      <c r="V83" s="119">
        <v>1</v>
      </c>
      <c r="W83" s="119">
        <v>1</v>
      </c>
      <c r="X83" s="119">
        <v>1</v>
      </c>
      <c r="Y83" s="119">
        <v>1</v>
      </c>
      <c r="Z83" s="119">
        <v>1</v>
      </c>
      <c r="AA83" s="119">
        <v>1</v>
      </c>
      <c r="AB83" s="119">
        <v>1</v>
      </c>
      <c r="AC83" s="119">
        <v>1</v>
      </c>
      <c r="AD83" s="119">
        <v>1</v>
      </c>
      <c r="AE83" s="119">
        <v>1</v>
      </c>
      <c r="AF83" s="119">
        <v>1</v>
      </c>
      <c r="AG83" s="119">
        <v>1</v>
      </c>
      <c r="AH83" s="119">
        <v>1</v>
      </c>
      <c r="AI83" s="119">
        <v>1</v>
      </c>
      <c r="AJ83" s="119">
        <v>1</v>
      </c>
      <c r="AK83" s="119">
        <v>1</v>
      </c>
      <c r="AL83" s="119">
        <v>1</v>
      </c>
      <c r="AM83" s="119">
        <v>1</v>
      </c>
      <c r="AN83" s="119">
        <v>1</v>
      </c>
      <c r="AO83" s="119">
        <v>1</v>
      </c>
      <c r="AP83" s="119">
        <v>1</v>
      </c>
      <c r="AQ83" s="119">
        <v>1</v>
      </c>
      <c r="AR83" s="119">
        <v>1</v>
      </c>
      <c r="AS83" s="119">
        <v>1</v>
      </c>
      <c r="AT83" s="119">
        <v>1</v>
      </c>
      <c r="AU83" s="119">
        <v>1</v>
      </c>
      <c r="AV83" s="119">
        <v>1</v>
      </c>
      <c r="AW83" s="119">
        <v>1</v>
      </c>
      <c r="AX83" s="119">
        <v>1</v>
      </c>
      <c r="AY83" s="119">
        <v>1</v>
      </c>
      <c r="AZ83" s="119">
        <v>1</v>
      </c>
      <c r="BA83" s="119">
        <v>1</v>
      </c>
      <c r="BB83" s="119">
        <v>1</v>
      </c>
      <c r="BC83" s="119">
        <v>1</v>
      </c>
      <c r="BD83" s="119">
        <v>1</v>
      </c>
      <c r="BE83" s="119">
        <v>1</v>
      </c>
      <c r="BF83" s="119">
        <v>1</v>
      </c>
      <c r="BG83" s="119">
        <v>1</v>
      </c>
      <c r="BH83" s="119">
        <v>1</v>
      </c>
      <c r="BI83" s="119">
        <v>1</v>
      </c>
      <c r="BJ83" s="119">
        <v>1</v>
      </c>
      <c r="BK83" s="119">
        <v>1</v>
      </c>
      <c r="BL83" s="119">
        <v>1</v>
      </c>
      <c r="BM83" s="119">
        <v>1</v>
      </c>
      <c r="BN83" s="119">
        <v>1</v>
      </c>
      <c r="BO83" s="119">
        <v>1</v>
      </c>
      <c r="BP83" s="119">
        <v>1</v>
      </c>
      <c r="BQ83" s="119">
        <v>1</v>
      </c>
      <c r="BR83" s="119">
        <v>1</v>
      </c>
      <c r="BS83" s="119">
        <v>1</v>
      </c>
      <c r="BT83" s="119">
        <v>1</v>
      </c>
      <c r="BU83" s="119">
        <v>1</v>
      </c>
      <c r="BV83" s="119">
        <v>1</v>
      </c>
      <c r="BW83" s="119">
        <v>1</v>
      </c>
      <c r="BX83" s="119">
        <v>1</v>
      </c>
      <c r="BY83" s="119">
        <v>1</v>
      </c>
      <c r="BZ83" s="119">
        <v>1</v>
      </c>
      <c r="CA83" s="119">
        <v>1</v>
      </c>
      <c r="CB83" s="119">
        <v>1</v>
      </c>
      <c r="CC83" s="119">
        <v>1</v>
      </c>
      <c r="CD83" s="119">
        <v>1</v>
      </c>
      <c r="CE83" s="119">
        <v>1</v>
      </c>
      <c r="CF83" s="119">
        <v>1</v>
      </c>
      <c r="CG83" s="119">
        <v>1</v>
      </c>
      <c r="CH83" s="119">
        <v>1</v>
      </c>
      <c r="CI83" s="119">
        <v>1</v>
      </c>
      <c r="CJ83" s="119">
        <v>1</v>
      </c>
      <c r="CK83" s="119">
        <v>1</v>
      </c>
      <c r="CL83" s="119">
        <v>1</v>
      </c>
      <c r="CM83" s="119">
        <v>1</v>
      </c>
      <c r="CN83" s="119">
        <v>1</v>
      </c>
      <c r="CO83" s="119">
        <v>1</v>
      </c>
      <c r="CP83" s="119">
        <v>1</v>
      </c>
      <c r="CQ83" s="119">
        <v>1</v>
      </c>
    </row>
    <row r="84" spans="1:95" x14ac:dyDescent="0.3">
      <c r="A84" s="254"/>
      <c r="B84" s="59" t="s">
        <v>75</v>
      </c>
      <c r="C84" s="119">
        <v>1.039876</v>
      </c>
      <c r="D84" s="119">
        <v>1.077691</v>
      </c>
      <c r="E84" s="119">
        <v>0.98543369999999997</v>
      </c>
      <c r="F84" s="119">
        <v>1.0185630000000001</v>
      </c>
      <c r="G84" s="119">
        <v>0.93830499999999994</v>
      </c>
      <c r="H84" s="119">
        <v>0.99977159999999987</v>
      </c>
      <c r="I84" s="119">
        <v>1.039687</v>
      </c>
      <c r="J84" s="119">
        <v>1.013034</v>
      </c>
      <c r="K84" s="119">
        <v>0.89978160000000007</v>
      </c>
      <c r="L84" s="119">
        <v>0.93827510000000003</v>
      </c>
      <c r="M84" s="119">
        <v>0.96616499999999994</v>
      </c>
      <c r="N84" s="119">
        <v>0.97966299999999995</v>
      </c>
      <c r="O84" s="119">
        <v>0.8817952</v>
      </c>
      <c r="P84" s="119">
        <v>0.99336530000000001</v>
      </c>
      <c r="Q84" s="119">
        <v>0.96464720000000015</v>
      </c>
      <c r="R84" s="119">
        <v>1.0054749999999999</v>
      </c>
      <c r="S84" s="119">
        <v>0.92873499999999998</v>
      </c>
      <c r="T84" s="119">
        <v>0.9484264</v>
      </c>
      <c r="U84" s="119">
        <v>1.013665</v>
      </c>
      <c r="V84" s="119">
        <v>1.0226820000000001</v>
      </c>
      <c r="W84" s="119">
        <v>0.93656430000000002</v>
      </c>
      <c r="X84" s="119">
        <v>0.97910689999999989</v>
      </c>
      <c r="Y84" s="119">
        <v>1.0670219999999999</v>
      </c>
      <c r="Z84" s="119">
        <v>0.92437289999999994</v>
      </c>
      <c r="AA84" s="119">
        <v>0.92806330000000004</v>
      </c>
      <c r="AB84" s="119">
        <v>0.93784409999999996</v>
      </c>
      <c r="AC84" s="119">
        <v>1.0030349999999999</v>
      </c>
      <c r="AD84" s="119">
        <v>0.92850160000000004</v>
      </c>
      <c r="AE84" s="119">
        <v>0.94371390000000011</v>
      </c>
      <c r="AF84" s="119">
        <v>0.87733820000000007</v>
      </c>
      <c r="AG84" s="119">
        <v>0.9748907</v>
      </c>
      <c r="AH84" s="119">
        <v>0.92273939999999999</v>
      </c>
      <c r="AI84" s="119">
        <v>0.95818060000000005</v>
      </c>
      <c r="AJ84" s="119">
        <v>0.90193980000000007</v>
      </c>
      <c r="AK84" s="119">
        <v>0.94998910000000003</v>
      </c>
      <c r="AL84" s="119">
        <v>0.95621710000000004</v>
      </c>
      <c r="AM84" s="119">
        <v>0.97625839999999997</v>
      </c>
      <c r="AN84" s="119">
        <v>0.92718999999999996</v>
      </c>
      <c r="AO84" s="119">
        <v>0.90651519999999985</v>
      </c>
      <c r="AP84" s="119">
        <v>0.88467720000000016</v>
      </c>
      <c r="AQ84" s="119">
        <v>0.90103129999999998</v>
      </c>
      <c r="AR84" s="119">
        <v>0.90287370000000011</v>
      </c>
      <c r="AS84" s="119">
        <v>0.90841890000000003</v>
      </c>
      <c r="AT84" s="119">
        <v>0.90908650000000002</v>
      </c>
      <c r="AU84" s="119">
        <v>0.91286950000000011</v>
      </c>
      <c r="AV84" s="119">
        <v>0.89278100000000005</v>
      </c>
      <c r="AW84" s="119">
        <v>0.8926769</v>
      </c>
      <c r="AX84" s="119">
        <v>0.85863619999999996</v>
      </c>
      <c r="AY84" s="119">
        <v>0.90202910000000003</v>
      </c>
      <c r="AZ84" s="119">
        <v>0.93063419999999997</v>
      </c>
      <c r="BA84" s="119">
        <v>0.89513330000000002</v>
      </c>
      <c r="BB84" s="119">
        <v>0.9443507000000001</v>
      </c>
      <c r="BC84" s="119">
        <v>0.93779500000000005</v>
      </c>
      <c r="BD84" s="119">
        <v>0.92181009999999997</v>
      </c>
      <c r="BE84" s="119">
        <v>0.85691339999999994</v>
      </c>
      <c r="BF84" s="119">
        <v>0.87878730000000016</v>
      </c>
      <c r="BG84" s="119">
        <v>0.93253070000000016</v>
      </c>
      <c r="BH84" s="119">
        <v>0.8712548</v>
      </c>
      <c r="BI84" s="119">
        <v>0.85061439999999988</v>
      </c>
      <c r="BJ84" s="119">
        <v>0.8317429999999999</v>
      </c>
      <c r="BK84" s="119">
        <v>0.8821099</v>
      </c>
      <c r="BL84" s="119">
        <v>0.85559430000000003</v>
      </c>
      <c r="BM84" s="119">
        <v>0.92605320000000013</v>
      </c>
      <c r="BN84" s="119">
        <v>0.84995019999999999</v>
      </c>
      <c r="BO84" s="119">
        <v>0.89211910000000005</v>
      </c>
      <c r="BP84" s="119">
        <v>0.8688053</v>
      </c>
      <c r="BQ84" s="119">
        <v>0.90516439999999998</v>
      </c>
      <c r="BR84" s="119">
        <v>0.87651420000000013</v>
      </c>
      <c r="BS84" s="119">
        <v>0.87531100000000006</v>
      </c>
      <c r="BT84" s="119">
        <v>0.92206140000000003</v>
      </c>
      <c r="BU84" s="119">
        <v>0.82862770000000008</v>
      </c>
      <c r="BV84" s="119">
        <v>0.90733180000000013</v>
      </c>
      <c r="BW84" s="119">
        <v>0.92925889999999989</v>
      </c>
      <c r="BX84" s="119">
        <v>0.84781260000000014</v>
      </c>
      <c r="BY84" s="119">
        <v>0.86280579999999996</v>
      </c>
      <c r="BZ84" s="119">
        <v>0.87348110000000001</v>
      </c>
      <c r="CA84" s="119">
        <v>0.92531920000000001</v>
      </c>
      <c r="CB84" s="119">
        <v>0.79840009999999983</v>
      </c>
      <c r="CC84" s="119">
        <v>0.89177209999999985</v>
      </c>
      <c r="CD84" s="119">
        <v>0.89916970000000007</v>
      </c>
      <c r="CE84" s="119">
        <v>0.88420109999999996</v>
      </c>
      <c r="CF84" s="119">
        <v>0.83358089999999996</v>
      </c>
      <c r="CG84" s="119">
        <v>0.8438544</v>
      </c>
      <c r="CH84" s="119">
        <v>0.85150650000000006</v>
      </c>
      <c r="CI84" s="119">
        <v>0.85203620000000002</v>
      </c>
      <c r="CJ84" s="119">
        <v>0.83302089999999984</v>
      </c>
      <c r="CK84" s="119">
        <v>0.87051920000000016</v>
      </c>
      <c r="CL84" s="119">
        <v>0.84333910000000001</v>
      </c>
      <c r="CM84" s="119">
        <v>0.82316480000000003</v>
      </c>
      <c r="CN84" s="119">
        <v>0.8764902</v>
      </c>
      <c r="CO84" s="119">
        <v>0.86616000000000004</v>
      </c>
      <c r="CP84" s="119">
        <v>0.88577220000000012</v>
      </c>
      <c r="CQ84" s="119">
        <v>0.88699989999999984</v>
      </c>
    </row>
    <row r="85" spans="1:95" x14ac:dyDescent="0.3">
      <c r="A85" s="254"/>
      <c r="B85" s="59" t="s">
        <v>76</v>
      </c>
      <c r="C85" s="119">
        <v>1.0589740000000001</v>
      </c>
      <c r="D85" s="119">
        <v>1.0948070000000001</v>
      </c>
      <c r="E85" s="119">
        <v>0.91546290000000008</v>
      </c>
      <c r="F85" s="119">
        <v>0.98547609999999997</v>
      </c>
      <c r="G85" s="119">
        <v>0.94937930000000004</v>
      </c>
      <c r="H85" s="119">
        <v>1.0478810000000001</v>
      </c>
      <c r="I85" s="119">
        <v>1.0587340000000001</v>
      </c>
      <c r="J85" s="119">
        <v>1.016894</v>
      </c>
      <c r="K85" s="119">
        <v>0.89263829999999988</v>
      </c>
      <c r="L85" s="119">
        <v>0.91090079999999995</v>
      </c>
      <c r="M85" s="119">
        <v>0.96320989999999984</v>
      </c>
      <c r="N85" s="119">
        <v>1.0185439999999999</v>
      </c>
      <c r="O85" s="119">
        <v>0.89204360000000016</v>
      </c>
      <c r="P85" s="119">
        <v>1.0259469999999999</v>
      </c>
      <c r="Q85" s="119">
        <v>0.96840329999999997</v>
      </c>
      <c r="R85" s="119">
        <v>0.98711169999999993</v>
      </c>
      <c r="S85" s="119">
        <v>0.89662219999999992</v>
      </c>
      <c r="T85" s="119">
        <v>0.96588689999999988</v>
      </c>
      <c r="U85" s="119">
        <v>0.97518119999999997</v>
      </c>
      <c r="V85" s="119">
        <v>1.0154339999999999</v>
      </c>
      <c r="W85" s="119">
        <v>0.90290039999999994</v>
      </c>
      <c r="X85" s="119">
        <v>0.94264150000000002</v>
      </c>
      <c r="Y85" s="119">
        <v>1.072004</v>
      </c>
      <c r="Z85" s="119">
        <v>0.92779469999999997</v>
      </c>
      <c r="AA85" s="119">
        <v>0.9682383</v>
      </c>
      <c r="AB85" s="119">
        <v>0.95134260000000004</v>
      </c>
      <c r="AC85" s="119">
        <v>0.99694329999999998</v>
      </c>
      <c r="AD85" s="119">
        <v>0.91718049999999984</v>
      </c>
      <c r="AE85" s="119">
        <v>0.95219590000000009</v>
      </c>
      <c r="AF85" s="119">
        <v>0.88313160000000013</v>
      </c>
      <c r="AG85" s="119">
        <v>0.99892029999999998</v>
      </c>
      <c r="AH85" s="119">
        <v>0.92047939999999995</v>
      </c>
      <c r="AI85" s="119">
        <v>0.92489349999999992</v>
      </c>
      <c r="AJ85" s="119">
        <v>0.93692129999999996</v>
      </c>
      <c r="AK85" s="119">
        <v>0.99459559999999991</v>
      </c>
      <c r="AL85" s="119">
        <v>0.96142359999999993</v>
      </c>
      <c r="AM85" s="119">
        <v>0.95508009999999988</v>
      </c>
      <c r="AN85" s="119">
        <v>0.94100870000000014</v>
      </c>
      <c r="AO85" s="119">
        <v>0.92953240000000015</v>
      </c>
      <c r="AP85" s="119">
        <v>0.86850179999999999</v>
      </c>
      <c r="AQ85" s="119">
        <v>0.89193329999999993</v>
      </c>
      <c r="AR85" s="119">
        <v>0.91414929999999994</v>
      </c>
      <c r="AS85" s="119">
        <v>0.90480209999999994</v>
      </c>
      <c r="AT85" s="119">
        <v>0.91092449999999991</v>
      </c>
      <c r="AU85" s="119">
        <v>0.91258879999999987</v>
      </c>
      <c r="AV85" s="119">
        <v>0.90523709999999991</v>
      </c>
      <c r="AW85" s="119">
        <v>0.89098909999999998</v>
      </c>
      <c r="AX85" s="119">
        <v>0.87874470000000005</v>
      </c>
      <c r="AY85" s="119">
        <v>0.91435049999999984</v>
      </c>
      <c r="AZ85" s="119">
        <v>0.94102059999999987</v>
      </c>
      <c r="BA85" s="119">
        <v>0.89478809999999986</v>
      </c>
      <c r="BB85" s="119">
        <v>0.95035720000000001</v>
      </c>
      <c r="BC85" s="119">
        <v>0.9850565</v>
      </c>
      <c r="BD85" s="119">
        <v>0.92581279999999999</v>
      </c>
      <c r="BE85" s="119">
        <v>0.84682259999999998</v>
      </c>
      <c r="BF85" s="119">
        <v>0.87281399999999987</v>
      </c>
      <c r="BG85" s="119">
        <v>0.97009689999999993</v>
      </c>
      <c r="BH85" s="119">
        <v>0.85897769999999996</v>
      </c>
      <c r="BI85" s="119">
        <v>0.8562014</v>
      </c>
      <c r="BJ85" s="119">
        <v>0.81792569999999998</v>
      </c>
      <c r="BK85" s="119">
        <v>0.88004749999999987</v>
      </c>
      <c r="BL85" s="119">
        <v>0.86297550000000001</v>
      </c>
      <c r="BM85" s="119">
        <v>0.91395139999999986</v>
      </c>
      <c r="BN85" s="119">
        <v>0.85211309999999985</v>
      </c>
      <c r="BO85" s="119">
        <v>0.89300749999999984</v>
      </c>
      <c r="BP85" s="119">
        <v>0.88015830000000006</v>
      </c>
      <c r="BQ85" s="119">
        <v>0.91155470000000016</v>
      </c>
      <c r="BR85" s="119">
        <v>0.87397939999999996</v>
      </c>
      <c r="BS85" s="119">
        <v>0.88256449999999986</v>
      </c>
      <c r="BT85" s="119">
        <v>0.95146689999999989</v>
      </c>
      <c r="BU85" s="119">
        <v>0.81953549999999997</v>
      </c>
      <c r="BV85" s="119">
        <v>0.91327159999999996</v>
      </c>
      <c r="BW85" s="119">
        <v>0.92602879999999999</v>
      </c>
      <c r="BX85" s="119">
        <v>0.84526250000000014</v>
      </c>
      <c r="BY85" s="119">
        <v>0.86770440000000004</v>
      </c>
      <c r="BZ85" s="119">
        <v>0.86750649999999996</v>
      </c>
      <c r="CA85" s="119">
        <v>0.95182829999999985</v>
      </c>
      <c r="CB85" s="119">
        <v>0.80912669999999998</v>
      </c>
      <c r="CC85" s="119">
        <v>0.89302490000000001</v>
      </c>
      <c r="CD85" s="119">
        <v>0.89814700000000003</v>
      </c>
      <c r="CE85" s="119">
        <v>0.88306409999999991</v>
      </c>
      <c r="CF85" s="119">
        <v>0.83606329999999995</v>
      </c>
      <c r="CG85" s="119">
        <v>0.81669270000000005</v>
      </c>
      <c r="CH85" s="119">
        <v>0.85023130000000002</v>
      </c>
      <c r="CI85" s="119">
        <v>0.85612169999999999</v>
      </c>
      <c r="CJ85" s="119">
        <v>0.81425590000000003</v>
      </c>
      <c r="CK85" s="119">
        <v>0.84398099999999998</v>
      </c>
      <c r="CL85" s="119">
        <v>0.82626880000000003</v>
      </c>
      <c r="CM85" s="119">
        <v>0.83300719999999995</v>
      </c>
      <c r="CN85" s="119">
        <v>0.84727319999999995</v>
      </c>
      <c r="CO85" s="119">
        <v>0.85242340000000005</v>
      </c>
      <c r="CP85" s="119">
        <v>0.88985380000000003</v>
      </c>
      <c r="CQ85" s="119">
        <v>0.86264300000000005</v>
      </c>
    </row>
    <row r="86" spans="1:95" x14ac:dyDescent="0.3">
      <c r="A86" s="254"/>
      <c r="B86" s="59" t="s">
        <v>77</v>
      </c>
      <c r="C86" s="119">
        <v>1</v>
      </c>
      <c r="D86" s="119">
        <v>1</v>
      </c>
      <c r="E86" s="119">
        <v>1</v>
      </c>
      <c r="F86" s="119">
        <v>1</v>
      </c>
      <c r="G86" s="119">
        <v>1</v>
      </c>
      <c r="H86" s="119">
        <v>1</v>
      </c>
      <c r="I86" s="119">
        <v>1</v>
      </c>
      <c r="J86" s="119">
        <v>1</v>
      </c>
      <c r="K86" s="119">
        <v>1</v>
      </c>
      <c r="L86" s="119">
        <v>1</v>
      </c>
      <c r="M86" s="119">
        <v>1</v>
      </c>
      <c r="N86" s="119">
        <v>1</v>
      </c>
      <c r="O86" s="119">
        <v>1</v>
      </c>
      <c r="P86" s="119">
        <v>1</v>
      </c>
      <c r="Q86" s="119">
        <v>1</v>
      </c>
      <c r="R86" s="119">
        <v>1</v>
      </c>
      <c r="S86" s="119">
        <v>1</v>
      </c>
      <c r="T86" s="119">
        <v>1</v>
      </c>
      <c r="U86" s="119">
        <v>1</v>
      </c>
      <c r="V86" s="119">
        <v>1</v>
      </c>
      <c r="W86" s="119">
        <v>1</v>
      </c>
      <c r="X86" s="119">
        <v>1</v>
      </c>
      <c r="Y86" s="119">
        <v>1</v>
      </c>
      <c r="Z86" s="119">
        <v>1</v>
      </c>
      <c r="AA86" s="119">
        <v>1</v>
      </c>
      <c r="AB86" s="119">
        <v>1</v>
      </c>
      <c r="AC86" s="119">
        <v>1</v>
      </c>
      <c r="AD86" s="119">
        <v>1</v>
      </c>
      <c r="AE86" s="119">
        <v>1</v>
      </c>
      <c r="AF86" s="119">
        <v>1</v>
      </c>
      <c r="AG86" s="119">
        <v>1</v>
      </c>
      <c r="AH86" s="119">
        <v>1</v>
      </c>
      <c r="AI86" s="119">
        <v>1</v>
      </c>
      <c r="AJ86" s="119">
        <v>1</v>
      </c>
      <c r="AK86" s="119">
        <v>1</v>
      </c>
      <c r="AL86" s="119">
        <v>1</v>
      </c>
      <c r="AM86" s="119">
        <v>1</v>
      </c>
      <c r="AN86" s="119">
        <v>1</v>
      </c>
      <c r="AO86" s="119">
        <v>1</v>
      </c>
      <c r="AP86" s="119">
        <v>1</v>
      </c>
      <c r="AQ86" s="119">
        <v>1</v>
      </c>
      <c r="AR86" s="119">
        <v>1</v>
      </c>
      <c r="AS86" s="119">
        <v>1</v>
      </c>
      <c r="AT86" s="119">
        <v>1</v>
      </c>
      <c r="AU86" s="119">
        <v>1</v>
      </c>
      <c r="AV86" s="119">
        <v>1</v>
      </c>
      <c r="AW86" s="119">
        <v>1</v>
      </c>
      <c r="AX86" s="119">
        <v>1</v>
      </c>
      <c r="AY86" s="119">
        <v>1</v>
      </c>
      <c r="AZ86" s="119">
        <v>1</v>
      </c>
      <c r="BA86" s="119">
        <v>1</v>
      </c>
      <c r="BB86" s="119">
        <v>1</v>
      </c>
      <c r="BC86" s="119">
        <v>1</v>
      </c>
      <c r="BD86" s="119">
        <v>1</v>
      </c>
      <c r="BE86" s="119">
        <v>1</v>
      </c>
      <c r="BF86" s="119">
        <v>1</v>
      </c>
      <c r="BG86" s="119">
        <v>1</v>
      </c>
      <c r="BH86" s="119">
        <v>1</v>
      </c>
      <c r="BI86" s="119">
        <v>1</v>
      </c>
      <c r="BJ86" s="119">
        <v>1</v>
      </c>
      <c r="BK86" s="119">
        <v>1</v>
      </c>
      <c r="BL86" s="119">
        <v>1</v>
      </c>
      <c r="BM86" s="119">
        <v>1</v>
      </c>
      <c r="BN86" s="119">
        <v>1</v>
      </c>
      <c r="BO86" s="119">
        <v>1</v>
      </c>
      <c r="BP86" s="119">
        <v>1</v>
      </c>
      <c r="BQ86" s="119">
        <v>1</v>
      </c>
      <c r="BR86" s="119">
        <v>1</v>
      </c>
      <c r="BS86" s="119">
        <v>1</v>
      </c>
      <c r="BT86" s="119">
        <v>1</v>
      </c>
      <c r="BU86" s="119">
        <v>1</v>
      </c>
      <c r="BV86" s="119">
        <v>1</v>
      </c>
      <c r="BW86" s="119">
        <v>1</v>
      </c>
      <c r="BX86" s="119">
        <v>1</v>
      </c>
      <c r="BY86" s="119">
        <v>1</v>
      </c>
      <c r="BZ86" s="119">
        <v>1</v>
      </c>
      <c r="CA86" s="119">
        <v>1</v>
      </c>
      <c r="CB86" s="119">
        <v>1</v>
      </c>
      <c r="CC86" s="119">
        <v>1</v>
      </c>
      <c r="CD86" s="119">
        <v>1</v>
      </c>
      <c r="CE86" s="119">
        <v>1</v>
      </c>
      <c r="CF86" s="119">
        <v>1</v>
      </c>
      <c r="CG86" s="119">
        <v>1</v>
      </c>
      <c r="CH86" s="119">
        <v>1</v>
      </c>
      <c r="CI86" s="119">
        <v>1</v>
      </c>
      <c r="CJ86" s="119">
        <v>1</v>
      </c>
      <c r="CK86" s="119">
        <v>1</v>
      </c>
      <c r="CL86" s="119">
        <v>1</v>
      </c>
      <c r="CM86" s="119">
        <v>1</v>
      </c>
      <c r="CN86" s="119">
        <v>1</v>
      </c>
      <c r="CO86" s="119">
        <v>1</v>
      </c>
      <c r="CP86" s="119">
        <v>1</v>
      </c>
      <c r="CQ86" s="119">
        <v>1</v>
      </c>
    </row>
    <row r="87" spans="1:95" x14ac:dyDescent="0.3">
      <c r="A87" s="254"/>
      <c r="B87" s="59" t="s">
        <v>78</v>
      </c>
      <c r="C87" s="119">
        <v>1.1054710000000001</v>
      </c>
      <c r="D87" s="119">
        <v>1.1363239999999999</v>
      </c>
      <c r="E87" s="119">
        <v>0.96925470000000002</v>
      </c>
      <c r="F87" s="119">
        <v>0.97891209999999995</v>
      </c>
      <c r="G87" s="119">
        <v>0.90026840000000008</v>
      </c>
      <c r="H87" s="119">
        <v>1.0365869999999999</v>
      </c>
      <c r="I87" s="119">
        <v>1.02918</v>
      </c>
      <c r="J87" s="119">
        <v>1.029585</v>
      </c>
      <c r="K87" s="119">
        <v>0.84847290000000009</v>
      </c>
      <c r="L87" s="119">
        <v>0.8553963</v>
      </c>
      <c r="M87" s="119">
        <v>0.92798210000000003</v>
      </c>
      <c r="N87" s="119">
        <v>0.96531560000000005</v>
      </c>
      <c r="O87" s="119">
        <v>0.84861520000000012</v>
      </c>
      <c r="P87" s="119">
        <v>0.95728930000000001</v>
      </c>
      <c r="Q87" s="119">
        <v>0.95698059999999996</v>
      </c>
      <c r="R87" s="119">
        <v>0.98353709999999994</v>
      </c>
      <c r="S87" s="119">
        <v>0.85593370000000002</v>
      </c>
      <c r="T87" s="119">
        <v>0.92749110000000001</v>
      </c>
      <c r="U87" s="119">
        <v>1.0441560000000001</v>
      </c>
      <c r="V87" s="119">
        <v>1.106028</v>
      </c>
      <c r="W87" s="119">
        <v>0.84588269999999999</v>
      </c>
      <c r="X87" s="119">
        <v>0.89125929999999998</v>
      </c>
      <c r="Y87" s="119">
        <v>1.025406</v>
      </c>
      <c r="Z87" s="119">
        <v>0.93217939999999999</v>
      </c>
      <c r="AA87" s="119">
        <v>0.92520919999999984</v>
      </c>
      <c r="AB87" s="119">
        <v>0.97595160000000003</v>
      </c>
      <c r="AC87" s="119">
        <v>1.0737939999999999</v>
      </c>
      <c r="AD87" s="119">
        <v>0.82894480000000004</v>
      </c>
      <c r="AE87" s="119">
        <v>0.9283323</v>
      </c>
      <c r="AF87" s="119">
        <v>0.81751770000000001</v>
      </c>
      <c r="AG87" s="119">
        <v>1.0404720000000001</v>
      </c>
      <c r="AH87" s="119">
        <v>0.97944810000000004</v>
      </c>
      <c r="AI87" s="119">
        <v>0.91164429999999996</v>
      </c>
      <c r="AJ87" s="119">
        <v>0.86305019999999988</v>
      </c>
      <c r="AK87" s="119">
        <v>0.98402619999999985</v>
      </c>
      <c r="AL87" s="119">
        <v>1.0082420000000001</v>
      </c>
      <c r="AM87" s="119">
        <v>0.98606360000000004</v>
      </c>
      <c r="AN87" s="119">
        <v>0.89211750000000012</v>
      </c>
      <c r="AO87" s="119">
        <v>0.84697299999999998</v>
      </c>
      <c r="AP87" s="119">
        <v>0.77840790000000004</v>
      </c>
      <c r="AQ87" s="119">
        <v>0.85658210000000001</v>
      </c>
      <c r="AR87" s="119">
        <v>0.89925790000000005</v>
      </c>
      <c r="AS87" s="119">
        <v>0.87785020000000002</v>
      </c>
      <c r="AT87" s="119">
        <v>0.89688999999999997</v>
      </c>
      <c r="AU87" s="119">
        <v>0.84836029999999996</v>
      </c>
      <c r="AV87" s="119">
        <v>0.83317229999999998</v>
      </c>
      <c r="AW87" s="119">
        <v>0.80995030000000001</v>
      </c>
      <c r="AX87" s="119">
        <v>0.76098739999999998</v>
      </c>
      <c r="AY87" s="119">
        <v>0.89194580000000001</v>
      </c>
      <c r="AZ87" s="119">
        <v>0.88164529999999985</v>
      </c>
      <c r="BA87" s="119">
        <v>0.85525439999999997</v>
      </c>
      <c r="BB87" s="119">
        <v>0.93627539999999998</v>
      </c>
      <c r="BC87" s="119">
        <v>0.93495760000000006</v>
      </c>
      <c r="BD87" s="119">
        <v>0.85372230000000005</v>
      </c>
      <c r="BE87" s="119">
        <v>0.75936090000000001</v>
      </c>
      <c r="BF87" s="119">
        <v>0.79279149999999998</v>
      </c>
      <c r="BG87" s="119">
        <v>0.95819659999999984</v>
      </c>
      <c r="BH87" s="119">
        <v>0.79421269999999999</v>
      </c>
      <c r="BI87" s="119">
        <v>0.74386609999999997</v>
      </c>
      <c r="BJ87" s="119">
        <v>0.72936500000000004</v>
      </c>
      <c r="BK87" s="119">
        <v>0.75676129999999997</v>
      </c>
      <c r="BL87" s="119">
        <v>0.77546329999999997</v>
      </c>
      <c r="BM87" s="119">
        <v>0.89431559999999999</v>
      </c>
      <c r="BN87" s="119">
        <v>0.72313559999999999</v>
      </c>
      <c r="BO87" s="119">
        <v>0.84768299999999996</v>
      </c>
      <c r="BP87" s="119">
        <v>0.7894601</v>
      </c>
      <c r="BQ87" s="119">
        <v>0.85933759999999992</v>
      </c>
      <c r="BR87" s="119">
        <v>0.77998880000000004</v>
      </c>
      <c r="BS87" s="119">
        <v>0.78055739999999996</v>
      </c>
      <c r="BT87" s="119">
        <v>0.78251749999999998</v>
      </c>
      <c r="BU87" s="119">
        <v>0.74085330000000005</v>
      </c>
      <c r="BV87" s="119">
        <v>0.7896164</v>
      </c>
      <c r="BW87" s="119">
        <v>0.81845429999999997</v>
      </c>
      <c r="BX87" s="119">
        <v>0.73233820000000005</v>
      </c>
      <c r="BY87" s="119">
        <v>0.75579149999999995</v>
      </c>
      <c r="BZ87" s="119">
        <v>0.76158619999999999</v>
      </c>
      <c r="CA87" s="119">
        <v>0.8399856</v>
      </c>
      <c r="CB87" s="119">
        <v>0.70963659999999995</v>
      </c>
      <c r="CC87" s="119">
        <v>0.86015960000000002</v>
      </c>
      <c r="CD87" s="119">
        <v>0.80973119999999998</v>
      </c>
      <c r="CE87" s="119">
        <v>0.74414499999999995</v>
      </c>
      <c r="CF87" s="119">
        <v>0.68698020000000004</v>
      </c>
      <c r="CG87" s="119">
        <v>0.68251989999999996</v>
      </c>
      <c r="CH87" s="119">
        <v>0.74457470000000003</v>
      </c>
      <c r="CI87" s="119">
        <v>0.70906919999999996</v>
      </c>
      <c r="CJ87" s="119">
        <v>0.70402240000000005</v>
      </c>
      <c r="CK87" s="119">
        <v>0.75461540000000005</v>
      </c>
      <c r="CL87" s="119">
        <v>0.66539930000000003</v>
      </c>
      <c r="CM87" s="119">
        <v>0.72759099999999999</v>
      </c>
      <c r="CN87" s="119">
        <v>0.70406360000000001</v>
      </c>
      <c r="CO87" s="119">
        <v>0.72178399999999998</v>
      </c>
      <c r="CP87" s="119">
        <v>0.77602150000000003</v>
      </c>
      <c r="CQ87" s="119">
        <v>0.77656599999999998</v>
      </c>
    </row>
    <row r="88" spans="1:95" x14ac:dyDescent="0.3">
      <c r="A88" s="254"/>
      <c r="B88" s="59" t="s">
        <v>96</v>
      </c>
      <c r="C88" s="119">
        <v>1.05497</v>
      </c>
      <c r="D88" s="119">
        <v>1.0422070000000001</v>
      </c>
      <c r="E88" s="119">
        <v>0.95204739999999999</v>
      </c>
      <c r="F88" s="119">
        <v>0.97639169999999997</v>
      </c>
      <c r="G88" s="119">
        <v>0.9987258</v>
      </c>
      <c r="H88" s="119">
        <v>1.038219</v>
      </c>
      <c r="I88" s="119">
        <v>0.98785219999999985</v>
      </c>
      <c r="J88" s="119">
        <v>0.99992970000000003</v>
      </c>
      <c r="K88" s="119">
        <v>0.95527110000000004</v>
      </c>
      <c r="L88" s="119">
        <v>0.98668769999999995</v>
      </c>
      <c r="M88" s="119">
        <v>1.0045919999999999</v>
      </c>
      <c r="N88" s="119">
        <v>1.0474300000000001</v>
      </c>
      <c r="O88" s="119">
        <v>0.95598170000000005</v>
      </c>
      <c r="P88" s="119">
        <v>1.040767</v>
      </c>
      <c r="Q88" s="119">
        <v>0.98934900000000003</v>
      </c>
      <c r="R88" s="119">
        <v>0.98320649999999998</v>
      </c>
      <c r="S88" s="119">
        <v>0.95791389999999998</v>
      </c>
      <c r="T88" s="119">
        <v>1.0122359999999999</v>
      </c>
      <c r="U88" s="119">
        <v>0.99748950000000003</v>
      </c>
      <c r="V88" s="119">
        <v>1.028489</v>
      </c>
      <c r="W88" s="119">
        <v>0.97121369999999996</v>
      </c>
      <c r="X88" s="119">
        <v>0.9532214</v>
      </c>
      <c r="Y88" s="119">
        <v>1.0397479999999999</v>
      </c>
      <c r="Z88" s="119">
        <v>1.035669</v>
      </c>
      <c r="AA88" s="119">
        <v>1.013171</v>
      </c>
      <c r="AB88" s="119">
        <v>1.0225839999999999</v>
      </c>
      <c r="AC88" s="119">
        <v>1.0843149999999999</v>
      </c>
      <c r="AD88" s="119">
        <v>0.96370040000000001</v>
      </c>
      <c r="AE88" s="119">
        <v>0.98484950000000016</v>
      </c>
      <c r="AF88" s="119">
        <v>0.98355400000000004</v>
      </c>
      <c r="AG88" s="119">
        <v>1.0423370000000001</v>
      </c>
      <c r="AH88" s="119">
        <v>1.030354</v>
      </c>
      <c r="AI88" s="119">
        <v>1.03054</v>
      </c>
      <c r="AJ88" s="119">
        <v>0.99378320000000009</v>
      </c>
      <c r="AK88" s="119">
        <v>1.034664</v>
      </c>
      <c r="AL88" s="119">
        <v>1.026659</v>
      </c>
      <c r="AM88" s="119">
        <v>1.0516909999999999</v>
      </c>
      <c r="AN88" s="119">
        <v>0.99243789999999998</v>
      </c>
      <c r="AO88" s="119">
        <v>1.023021</v>
      </c>
      <c r="AP88" s="119">
        <v>0.97368670000000002</v>
      </c>
      <c r="AQ88" s="119">
        <v>0.97258219999999995</v>
      </c>
      <c r="AR88" s="119">
        <v>1.043555</v>
      </c>
      <c r="AS88" s="119">
        <v>1.0217890000000001</v>
      </c>
      <c r="AT88" s="119">
        <v>0.99428539999999987</v>
      </c>
      <c r="AU88" s="119">
        <v>0.97304979999999996</v>
      </c>
      <c r="AV88" s="119">
        <v>0.97111539999999996</v>
      </c>
      <c r="AW88" s="119">
        <v>0.95893070000000002</v>
      </c>
      <c r="AX88" s="119">
        <v>0.94933210000000001</v>
      </c>
      <c r="AY88" s="119">
        <v>1.0017830000000001</v>
      </c>
      <c r="AZ88" s="119">
        <v>1.0028030000000001</v>
      </c>
      <c r="BA88" s="119">
        <v>1.0252650000000001</v>
      </c>
      <c r="BB88" s="119">
        <v>1.0548489999999999</v>
      </c>
      <c r="BC88" s="119">
        <v>1.0710109999999999</v>
      </c>
      <c r="BD88" s="119">
        <v>1.030729</v>
      </c>
      <c r="BE88" s="119">
        <v>0.97865670000000005</v>
      </c>
      <c r="BF88" s="119">
        <v>1.006297</v>
      </c>
      <c r="BG88" s="119">
        <v>1.081372</v>
      </c>
      <c r="BH88" s="119">
        <v>0.95509239999999995</v>
      </c>
      <c r="BI88" s="119">
        <v>0.97363049999999995</v>
      </c>
      <c r="BJ88" s="119">
        <v>0.92200539999999997</v>
      </c>
      <c r="BK88" s="119">
        <v>0.97997649999999992</v>
      </c>
      <c r="BL88" s="119">
        <v>0.994224</v>
      </c>
      <c r="BM88" s="119">
        <v>1.0650900000000001</v>
      </c>
      <c r="BN88" s="119">
        <v>0.95703839999999996</v>
      </c>
      <c r="BO88" s="119">
        <v>1.023666</v>
      </c>
      <c r="BP88" s="119">
        <v>1.0069440000000001</v>
      </c>
      <c r="BQ88" s="119">
        <v>1.072765</v>
      </c>
      <c r="BR88" s="119">
        <v>0.98797990000000002</v>
      </c>
      <c r="BS88" s="119">
        <v>0.96315050000000002</v>
      </c>
      <c r="BT88" s="119">
        <v>0.98655289999999984</v>
      </c>
      <c r="BU88" s="119">
        <v>0.97474170000000004</v>
      </c>
      <c r="BV88" s="119">
        <v>1.019668</v>
      </c>
      <c r="BW88" s="119">
        <v>1.0252589999999999</v>
      </c>
      <c r="BX88" s="119">
        <v>0.93877319999999997</v>
      </c>
      <c r="BY88" s="119">
        <v>1.011468</v>
      </c>
      <c r="BZ88" s="119">
        <v>1.0053190000000001</v>
      </c>
      <c r="CA88" s="119">
        <v>1.0478700000000001</v>
      </c>
      <c r="CB88" s="119">
        <v>0.93971939999999998</v>
      </c>
      <c r="CC88" s="119">
        <v>1.068611</v>
      </c>
      <c r="CD88" s="119">
        <v>1.0497590000000001</v>
      </c>
      <c r="CE88" s="119">
        <v>0.96638009999999996</v>
      </c>
      <c r="CF88" s="119">
        <v>0.9459765</v>
      </c>
      <c r="CG88" s="119">
        <v>0.93870399999999998</v>
      </c>
      <c r="CH88" s="119">
        <v>1.01881</v>
      </c>
      <c r="CI88" s="119">
        <v>0.95465900000000004</v>
      </c>
      <c r="CJ88" s="119">
        <v>1.010928</v>
      </c>
      <c r="CK88" s="119">
        <v>1.007042</v>
      </c>
      <c r="CL88" s="119">
        <v>0.97501020000000005</v>
      </c>
      <c r="CM88" s="119">
        <v>0.99006050000000001</v>
      </c>
      <c r="CN88" s="119">
        <v>0.98706170000000015</v>
      </c>
      <c r="CO88" s="119">
        <v>1.0113760000000001</v>
      </c>
      <c r="CP88" s="119">
        <v>1.052054</v>
      </c>
      <c r="CQ88" s="119">
        <v>1.027296</v>
      </c>
    </row>
    <row r="89" spans="1:95" x14ac:dyDescent="0.3">
      <c r="A89" s="254"/>
      <c r="B89" s="59" t="s">
        <v>80</v>
      </c>
      <c r="C89" s="119">
        <v>1</v>
      </c>
      <c r="D89" s="119">
        <v>1</v>
      </c>
      <c r="E89" s="119">
        <v>1</v>
      </c>
      <c r="F89" s="119">
        <v>1</v>
      </c>
      <c r="G89" s="119">
        <v>1</v>
      </c>
      <c r="H89" s="119">
        <v>1</v>
      </c>
      <c r="I89" s="119">
        <v>1</v>
      </c>
      <c r="J89" s="119">
        <v>1</v>
      </c>
      <c r="K89" s="119">
        <v>1</v>
      </c>
      <c r="L89" s="119">
        <v>1</v>
      </c>
      <c r="M89" s="119">
        <v>1</v>
      </c>
      <c r="N89" s="119">
        <v>1</v>
      </c>
      <c r="O89" s="119">
        <v>1</v>
      </c>
      <c r="P89" s="119">
        <v>1</v>
      </c>
      <c r="Q89" s="119">
        <v>1</v>
      </c>
      <c r="R89" s="119">
        <v>1</v>
      </c>
      <c r="S89" s="119">
        <v>1</v>
      </c>
      <c r="T89" s="119">
        <v>1</v>
      </c>
      <c r="U89" s="119">
        <v>1</v>
      </c>
      <c r="V89" s="119">
        <v>1</v>
      </c>
      <c r="W89" s="119">
        <v>1</v>
      </c>
      <c r="X89" s="119">
        <v>1</v>
      </c>
      <c r="Y89" s="119">
        <v>1</v>
      </c>
      <c r="Z89" s="119">
        <v>1</v>
      </c>
      <c r="AA89" s="119">
        <v>1</v>
      </c>
      <c r="AB89" s="119">
        <v>1</v>
      </c>
      <c r="AC89" s="119">
        <v>1</v>
      </c>
      <c r="AD89" s="119">
        <v>1</v>
      </c>
      <c r="AE89" s="119">
        <v>1</v>
      </c>
      <c r="AF89" s="119">
        <v>1</v>
      </c>
      <c r="AG89" s="119">
        <v>1</v>
      </c>
      <c r="AH89" s="119">
        <v>1</v>
      </c>
      <c r="AI89" s="119">
        <v>1</v>
      </c>
      <c r="AJ89" s="119">
        <v>1</v>
      </c>
      <c r="AK89" s="119">
        <v>1</v>
      </c>
      <c r="AL89" s="119">
        <v>1</v>
      </c>
      <c r="AM89" s="119">
        <v>1</v>
      </c>
      <c r="AN89" s="119">
        <v>1</v>
      </c>
      <c r="AO89" s="119">
        <v>1</v>
      </c>
      <c r="AP89" s="119">
        <v>1</v>
      </c>
      <c r="AQ89" s="119">
        <v>1</v>
      </c>
      <c r="AR89" s="119">
        <v>1</v>
      </c>
      <c r="AS89" s="119">
        <v>1</v>
      </c>
      <c r="AT89" s="119">
        <v>1</v>
      </c>
      <c r="AU89" s="119">
        <v>1</v>
      </c>
      <c r="AV89" s="119">
        <v>1</v>
      </c>
      <c r="AW89" s="119">
        <v>1</v>
      </c>
      <c r="AX89" s="119">
        <v>1</v>
      </c>
      <c r="AY89" s="119">
        <v>1</v>
      </c>
      <c r="AZ89" s="119">
        <v>1</v>
      </c>
      <c r="BA89" s="119">
        <v>1</v>
      </c>
      <c r="BB89" s="119">
        <v>1</v>
      </c>
      <c r="BC89" s="119">
        <v>1</v>
      </c>
      <c r="BD89" s="119">
        <v>1</v>
      </c>
      <c r="BE89" s="119">
        <v>1</v>
      </c>
      <c r="BF89" s="119">
        <v>1</v>
      </c>
      <c r="BG89" s="119">
        <v>1</v>
      </c>
      <c r="BH89" s="119">
        <v>1</v>
      </c>
      <c r="BI89" s="119">
        <v>1</v>
      </c>
      <c r="BJ89" s="119">
        <v>1</v>
      </c>
      <c r="BK89" s="119">
        <v>1</v>
      </c>
      <c r="BL89" s="119">
        <v>1</v>
      </c>
      <c r="BM89" s="119">
        <v>1</v>
      </c>
      <c r="BN89" s="119">
        <v>1</v>
      </c>
      <c r="BO89" s="119">
        <v>1</v>
      </c>
      <c r="BP89" s="119">
        <v>1</v>
      </c>
      <c r="BQ89" s="119">
        <v>1</v>
      </c>
      <c r="BR89" s="119">
        <v>1</v>
      </c>
      <c r="BS89" s="119">
        <v>1</v>
      </c>
      <c r="BT89" s="119">
        <v>1</v>
      </c>
      <c r="BU89" s="119">
        <v>1</v>
      </c>
      <c r="BV89" s="119">
        <v>1</v>
      </c>
      <c r="BW89" s="119">
        <v>1</v>
      </c>
      <c r="BX89" s="119">
        <v>1</v>
      </c>
      <c r="BY89" s="119">
        <v>1</v>
      </c>
      <c r="BZ89" s="119">
        <v>1</v>
      </c>
      <c r="CA89" s="119">
        <v>1</v>
      </c>
      <c r="CB89" s="119">
        <v>1</v>
      </c>
      <c r="CC89" s="119">
        <v>1</v>
      </c>
      <c r="CD89" s="119">
        <v>1</v>
      </c>
      <c r="CE89" s="119">
        <v>1</v>
      </c>
      <c r="CF89" s="119">
        <v>1</v>
      </c>
      <c r="CG89" s="119">
        <v>1</v>
      </c>
      <c r="CH89" s="119">
        <v>1</v>
      </c>
      <c r="CI89" s="119">
        <v>1</v>
      </c>
      <c r="CJ89" s="119">
        <v>1</v>
      </c>
      <c r="CK89" s="119">
        <v>1</v>
      </c>
      <c r="CL89" s="119">
        <v>1</v>
      </c>
      <c r="CM89" s="119">
        <v>1</v>
      </c>
      <c r="CN89" s="119">
        <v>1</v>
      </c>
      <c r="CO89" s="119">
        <v>1</v>
      </c>
      <c r="CP89" s="119">
        <v>1</v>
      </c>
      <c r="CQ89" s="119">
        <v>1</v>
      </c>
    </row>
    <row r="90" spans="1:95" x14ac:dyDescent="0.3">
      <c r="A90" s="254"/>
      <c r="B90" s="59" t="s">
        <v>81</v>
      </c>
      <c r="C90" s="119">
        <v>1</v>
      </c>
      <c r="D90" s="119">
        <v>1</v>
      </c>
      <c r="E90" s="119">
        <v>1</v>
      </c>
      <c r="F90" s="119">
        <v>1</v>
      </c>
      <c r="G90" s="119">
        <v>1</v>
      </c>
      <c r="H90" s="119">
        <v>1</v>
      </c>
      <c r="I90" s="119">
        <v>1</v>
      </c>
      <c r="J90" s="119">
        <v>1</v>
      </c>
      <c r="K90" s="119">
        <v>1</v>
      </c>
      <c r="L90" s="119">
        <v>1</v>
      </c>
      <c r="M90" s="119">
        <v>1</v>
      </c>
      <c r="N90" s="119">
        <v>1</v>
      </c>
      <c r="O90" s="119">
        <v>1</v>
      </c>
      <c r="P90" s="119">
        <v>1</v>
      </c>
      <c r="Q90" s="119">
        <v>1</v>
      </c>
      <c r="R90" s="119">
        <v>1</v>
      </c>
      <c r="S90" s="119">
        <v>1</v>
      </c>
      <c r="T90" s="119">
        <v>1</v>
      </c>
      <c r="U90" s="119">
        <v>1</v>
      </c>
      <c r="V90" s="119">
        <v>1</v>
      </c>
      <c r="W90" s="119">
        <v>1</v>
      </c>
      <c r="X90" s="119">
        <v>1</v>
      </c>
      <c r="Y90" s="119">
        <v>1</v>
      </c>
      <c r="Z90" s="119">
        <v>1</v>
      </c>
      <c r="AA90" s="119">
        <v>1</v>
      </c>
      <c r="AB90" s="119">
        <v>1</v>
      </c>
      <c r="AC90" s="119">
        <v>1</v>
      </c>
      <c r="AD90" s="119">
        <v>1</v>
      </c>
      <c r="AE90" s="119">
        <v>1</v>
      </c>
      <c r="AF90" s="119">
        <v>1</v>
      </c>
      <c r="AG90" s="119">
        <v>1</v>
      </c>
      <c r="AH90" s="119">
        <v>1</v>
      </c>
      <c r="AI90" s="119">
        <v>1</v>
      </c>
      <c r="AJ90" s="119">
        <v>1</v>
      </c>
      <c r="AK90" s="119">
        <v>1</v>
      </c>
      <c r="AL90" s="119">
        <v>1</v>
      </c>
      <c r="AM90" s="119">
        <v>1</v>
      </c>
      <c r="AN90" s="119">
        <v>1</v>
      </c>
      <c r="AO90" s="119">
        <v>1</v>
      </c>
      <c r="AP90" s="119">
        <v>1</v>
      </c>
      <c r="AQ90" s="119">
        <v>1</v>
      </c>
      <c r="AR90" s="119">
        <v>1</v>
      </c>
      <c r="AS90" s="119">
        <v>1</v>
      </c>
      <c r="AT90" s="119">
        <v>1</v>
      </c>
      <c r="AU90" s="119">
        <v>1</v>
      </c>
      <c r="AV90" s="119">
        <v>1</v>
      </c>
      <c r="AW90" s="119">
        <v>1</v>
      </c>
      <c r="AX90" s="119">
        <v>1</v>
      </c>
      <c r="AY90" s="119">
        <v>1</v>
      </c>
      <c r="AZ90" s="119">
        <v>1</v>
      </c>
      <c r="BA90" s="119">
        <v>1</v>
      </c>
      <c r="BB90" s="119">
        <v>1</v>
      </c>
      <c r="BC90" s="119">
        <v>1</v>
      </c>
      <c r="BD90" s="119">
        <v>1</v>
      </c>
      <c r="BE90" s="119">
        <v>1</v>
      </c>
      <c r="BF90" s="119">
        <v>1</v>
      </c>
      <c r="BG90" s="119">
        <v>1</v>
      </c>
      <c r="BH90" s="119">
        <v>1</v>
      </c>
      <c r="BI90" s="119">
        <v>1</v>
      </c>
      <c r="BJ90" s="119">
        <v>1</v>
      </c>
      <c r="BK90" s="119">
        <v>1</v>
      </c>
      <c r="BL90" s="119">
        <v>1</v>
      </c>
      <c r="BM90" s="119">
        <v>1</v>
      </c>
      <c r="BN90" s="119">
        <v>1</v>
      </c>
      <c r="BO90" s="119">
        <v>1</v>
      </c>
      <c r="BP90" s="119">
        <v>1</v>
      </c>
      <c r="BQ90" s="119">
        <v>1</v>
      </c>
      <c r="BR90" s="119">
        <v>1</v>
      </c>
      <c r="BS90" s="119">
        <v>1</v>
      </c>
      <c r="BT90" s="119">
        <v>1</v>
      </c>
      <c r="BU90" s="119">
        <v>1</v>
      </c>
      <c r="BV90" s="119">
        <v>1</v>
      </c>
      <c r="BW90" s="119">
        <v>1</v>
      </c>
      <c r="BX90" s="119">
        <v>1</v>
      </c>
      <c r="BY90" s="119">
        <v>1</v>
      </c>
      <c r="BZ90" s="119">
        <v>1</v>
      </c>
      <c r="CA90" s="119">
        <v>1</v>
      </c>
      <c r="CB90" s="119">
        <v>1</v>
      </c>
      <c r="CC90" s="119">
        <v>1</v>
      </c>
      <c r="CD90" s="119">
        <v>1</v>
      </c>
      <c r="CE90" s="119">
        <v>1</v>
      </c>
      <c r="CF90" s="119">
        <v>1</v>
      </c>
      <c r="CG90" s="119">
        <v>1</v>
      </c>
      <c r="CH90" s="119">
        <v>1</v>
      </c>
      <c r="CI90" s="119">
        <v>1</v>
      </c>
      <c r="CJ90" s="119">
        <v>1</v>
      </c>
      <c r="CK90" s="119">
        <v>1</v>
      </c>
      <c r="CL90" s="119">
        <v>1</v>
      </c>
      <c r="CM90" s="119">
        <v>1</v>
      </c>
      <c r="CN90" s="119">
        <v>1</v>
      </c>
      <c r="CO90" s="119">
        <v>1</v>
      </c>
      <c r="CP90" s="119">
        <v>1</v>
      </c>
      <c r="CQ90" s="119">
        <v>1</v>
      </c>
    </row>
    <row r="91" spans="1:95" x14ac:dyDescent="0.3">
      <c r="A91" s="254"/>
      <c r="B91" s="59" t="s">
        <v>82</v>
      </c>
      <c r="C91" s="119">
        <v>1</v>
      </c>
      <c r="D91" s="119">
        <v>1</v>
      </c>
      <c r="E91" s="119">
        <v>1</v>
      </c>
      <c r="F91" s="119">
        <v>1</v>
      </c>
      <c r="G91" s="119">
        <v>1</v>
      </c>
      <c r="H91" s="119">
        <v>1</v>
      </c>
      <c r="I91" s="119">
        <v>1</v>
      </c>
      <c r="J91" s="119">
        <v>1</v>
      </c>
      <c r="K91" s="119">
        <v>1</v>
      </c>
      <c r="L91" s="119">
        <v>1</v>
      </c>
      <c r="M91" s="119">
        <v>1</v>
      </c>
      <c r="N91" s="119">
        <v>1</v>
      </c>
      <c r="O91" s="119">
        <v>1</v>
      </c>
      <c r="P91" s="119">
        <v>1</v>
      </c>
      <c r="Q91" s="119">
        <v>1</v>
      </c>
      <c r="R91" s="119">
        <v>1</v>
      </c>
      <c r="S91" s="119">
        <v>1</v>
      </c>
      <c r="T91" s="119">
        <v>1</v>
      </c>
      <c r="U91" s="119">
        <v>1</v>
      </c>
      <c r="V91" s="119">
        <v>1</v>
      </c>
      <c r="W91" s="119">
        <v>1</v>
      </c>
      <c r="X91" s="119">
        <v>1</v>
      </c>
      <c r="Y91" s="119">
        <v>1</v>
      </c>
      <c r="Z91" s="119">
        <v>1</v>
      </c>
      <c r="AA91" s="119">
        <v>1</v>
      </c>
      <c r="AB91" s="119">
        <v>1</v>
      </c>
      <c r="AC91" s="119">
        <v>1</v>
      </c>
      <c r="AD91" s="119">
        <v>1</v>
      </c>
      <c r="AE91" s="119">
        <v>1</v>
      </c>
      <c r="AF91" s="119">
        <v>1</v>
      </c>
      <c r="AG91" s="119">
        <v>1</v>
      </c>
      <c r="AH91" s="119">
        <v>1</v>
      </c>
      <c r="AI91" s="119">
        <v>1</v>
      </c>
      <c r="AJ91" s="119">
        <v>1</v>
      </c>
      <c r="AK91" s="119">
        <v>1</v>
      </c>
      <c r="AL91" s="119">
        <v>1</v>
      </c>
      <c r="AM91" s="119">
        <v>1</v>
      </c>
      <c r="AN91" s="119">
        <v>1</v>
      </c>
      <c r="AO91" s="119">
        <v>1</v>
      </c>
      <c r="AP91" s="119">
        <v>1</v>
      </c>
      <c r="AQ91" s="119">
        <v>1</v>
      </c>
      <c r="AR91" s="119">
        <v>1</v>
      </c>
      <c r="AS91" s="119">
        <v>1</v>
      </c>
      <c r="AT91" s="119">
        <v>1</v>
      </c>
      <c r="AU91" s="119">
        <v>1</v>
      </c>
      <c r="AV91" s="119">
        <v>1</v>
      </c>
      <c r="AW91" s="119">
        <v>1</v>
      </c>
      <c r="AX91" s="119">
        <v>1</v>
      </c>
      <c r="AY91" s="119">
        <v>1</v>
      </c>
      <c r="AZ91" s="119">
        <v>1</v>
      </c>
      <c r="BA91" s="119">
        <v>1</v>
      </c>
      <c r="BB91" s="119">
        <v>1</v>
      </c>
      <c r="BC91" s="119">
        <v>1</v>
      </c>
      <c r="BD91" s="119">
        <v>1</v>
      </c>
      <c r="BE91" s="119">
        <v>1</v>
      </c>
      <c r="BF91" s="119">
        <v>1</v>
      </c>
      <c r="BG91" s="119">
        <v>1</v>
      </c>
      <c r="BH91" s="119">
        <v>1</v>
      </c>
      <c r="BI91" s="119">
        <v>1</v>
      </c>
      <c r="BJ91" s="119">
        <v>1</v>
      </c>
      <c r="BK91" s="119">
        <v>1</v>
      </c>
      <c r="BL91" s="119">
        <v>1</v>
      </c>
      <c r="BM91" s="119">
        <v>1</v>
      </c>
      <c r="BN91" s="119">
        <v>1</v>
      </c>
      <c r="BO91" s="119">
        <v>1</v>
      </c>
      <c r="BP91" s="119">
        <v>1</v>
      </c>
      <c r="BQ91" s="119">
        <v>1</v>
      </c>
      <c r="BR91" s="119">
        <v>1</v>
      </c>
      <c r="BS91" s="119">
        <v>1</v>
      </c>
      <c r="BT91" s="119">
        <v>1</v>
      </c>
      <c r="BU91" s="119">
        <v>1</v>
      </c>
      <c r="BV91" s="119">
        <v>1</v>
      </c>
      <c r="BW91" s="119">
        <v>1</v>
      </c>
      <c r="BX91" s="119">
        <v>1</v>
      </c>
      <c r="BY91" s="119">
        <v>1</v>
      </c>
      <c r="BZ91" s="119">
        <v>1</v>
      </c>
      <c r="CA91" s="119">
        <v>1</v>
      </c>
      <c r="CB91" s="119">
        <v>1</v>
      </c>
      <c r="CC91" s="119">
        <v>1</v>
      </c>
      <c r="CD91" s="119">
        <v>1</v>
      </c>
      <c r="CE91" s="119">
        <v>1</v>
      </c>
      <c r="CF91" s="119">
        <v>1</v>
      </c>
      <c r="CG91" s="119">
        <v>1</v>
      </c>
      <c r="CH91" s="119">
        <v>1</v>
      </c>
      <c r="CI91" s="119">
        <v>1</v>
      </c>
      <c r="CJ91" s="119">
        <v>1</v>
      </c>
      <c r="CK91" s="119">
        <v>1</v>
      </c>
      <c r="CL91" s="119">
        <v>1</v>
      </c>
      <c r="CM91" s="119">
        <v>1</v>
      </c>
      <c r="CN91" s="119">
        <v>1</v>
      </c>
      <c r="CO91" s="119">
        <v>1</v>
      </c>
      <c r="CP91" s="119">
        <v>1</v>
      </c>
      <c r="CQ91" s="119">
        <v>1</v>
      </c>
    </row>
    <row r="92" spans="1:95" x14ac:dyDescent="0.3">
      <c r="A92" s="254"/>
      <c r="B92" s="59" t="s">
        <v>83</v>
      </c>
      <c r="C92" s="119">
        <v>1</v>
      </c>
      <c r="D92" s="119">
        <v>1</v>
      </c>
      <c r="E92" s="119">
        <v>1</v>
      </c>
      <c r="F92" s="119">
        <v>1</v>
      </c>
      <c r="G92" s="119">
        <v>1</v>
      </c>
      <c r="H92" s="119">
        <v>1</v>
      </c>
      <c r="I92" s="119">
        <v>1</v>
      </c>
      <c r="J92" s="119">
        <v>1</v>
      </c>
      <c r="K92" s="119">
        <v>1</v>
      </c>
      <c r="L92" s="119">
        <v>1</v>
      </c>
      <c r="M92" s="119">
        <v>1</v>
      </c>
      <c r="N92" s="119">
        <v>1</v>
      </c>
      <c r="O92" s="119">
        <v>1</v>
      </c>
      <c r="P92" s="119">
        <v>1</v>
      </c>
      <c r="Q92" s="119">
        <v>1</v>
      </c>
      <c r="R92" s="119">
        <v>1</v>
      </c>
      <c r="S92" s="119">
        <v>1</v>
      </c>
      <c r="T92" s="119">
        <v>1</v>
      </c>
      <c r="U92" s="119">
        <v>1</v>
      </c>
      <c r="V92" s="119">
        <v>1</v>
      </c>
      <c r="W92" s="119">
        <v>1</v>
      </c>
      <c r="X92" s="119">
        <v>1</v>
      </c>
      <c r="Y92" s="119">
        <v>1</v>
      </c>
      <c r="Z92" s="119">
        <v>1</v>
      </c>
      <c r="AA92" s="119">
        <v>1</v>
      </c>
      <c r="AB92" s="119">
        <v>1</v>
      </c>
      <c r="AC92" s="119">
        <v>1</v>
      </c>
      <c r="AD92" s="119">
        <v>1</v>
      </c>
      <c r="AE92" s="119">
        <v>1</v>
      </c>
      <c r="AF92" s="119">
        <v>1</v>
      </c>
      <c r="AG92" s="119">
        <v>1</v>
      </c>
      <c r="AH92" s="119">
        <v>1</v>
      </c>
      <c r="AI92" s="119">
        <v>1</v>
      </c>
      <c r="AJ92" s="119">
        <v>1</v>
      </c>
      <c r="AK92" s="119">
        <v>1</v>
      </c>
      <c r="AL92" s="119">
        <v>1</v>
      </c>
      <c r="AM92" s="119">
        <v>1</v>
      </c>
      <c r="AN92" s="119">
        <v>1</v>
      </c>
      <c r="AO92" s="119">
        <v>1</v>
      </c>
      <c r="AP92" s="119">
        <v>1</v>
      </c>
      <c r="AQ92" s="119">
        <v>1</v>
      </c>
      <c r="AR92" s="119">
        <v>1</v>
      </c>
      <c r="AS92" s="119">
        <v>1</v>
      </c>
      <c r="AT92" s="119">
        <v>1</v>
      </c>
      <c r="AU92" s="119">
        <v>1</v>
      </c>
      <c r="AV92" s="119">
        <v>1</v>
      </c>
      <c r="AW92" s="119">
        <v>1</v>
      </c>
      <c r="AX92" s="119">
        <v>1</v>
      </c>
      <c r="AY92" s="119">
        <v>1</v>
      </c>
      <c r="AZ92" s="119">
        <v>1</v>
      </c>
      <c r="BA92" s="119">
        <v>1</v>
      </c>
      <c r="BB92" s="119">
        <v>1</v>
      </c>
      <c r="BC92" s="119">
        <v>1</v>
      </c>
      <c r="BD92" s="119">
        <v>1</v>
      </c>
      <c r="BE92" s="119">
        <v>1</v>
      </c>
      <c r="BF92" s="119">
        <v>1</v>
      </c>
      <c r="BG92" s="119">
        <v>1</v>
      </c>
      <c r="BH92" s="119">
        <v>1</v>
      </c>
      <c r="BI92" s="119">
        <v>1</v>
      </c>
      <c r="BJ92" s="119">
        <v>1</v>
      </c>
      <c r="BK92" s="119">
        <v>1</v>
      </c>
      <c r="BL92" s="119">
        <v>1</v>
      </c>
      <c r="BM92" s="119">
        <v>1</v>
      </c>
      <c r="BN92" s="119">
        <v>1</v>
      </c>
      <c r="BO92" s="119">
        <v>1</v>
      </c>
      <c r="BP92" s="119">
        <v>1</v>
      </c>
      <c r="BQ92" s="119">
        <v>1</v>
      </c>
      <c r="BR92" s="119">
        <v>1</v>
      </c>
      <c r="BS92" s="119">
        <v>1</v>
      </c>
      <c r="BT92" s="119">
        <v>1</v>
      </c>
      <c r="BU92" s="119">
        <v>1</v>
      </c>
      <c r="BV92" s="119">
        <v>1</v>
      </c>
      <c r="BW92" s="119">
        <v>1</v>
      </c>
      <c r="BX92" s="119">
        <v>1</v>
      </c>
      <c r="BY92" s="119">
        <v>1</v>
      </c>
      <c r="BZ92" s="119">
        <v>1</v>
      </c>
      <c r="CA92" s="119">
        <v>1</v>
      </c>
      <c r="CB92" s="119">
        <v>1</v>
      </c>
      <c r="CC92" s="119">
        <v>1</v>
      </c>
      <c r="CD92" s="119">
        <v>1</v>
      </c>
      <c r="CE92" s="119">
        <v>1</v>
      </c>
      <c r="CF92" s="119">
        <v>1</v>
      </c>
      <c r="CG92" s="119">
        <v>1</v>
      </c>
      <c r="CH92" s="119">
        <v>1</v>
      </c>
      <c r="CI92" s="119">
        <v>1</v>
      </c>
      <c r="CJ92" s="119">
        <v>1</v>
      </c>
      <c r="CK92" s="119">
        <v>1</v>
      </c>
      <c r="CL92" s="119">
        <v>1</v>
      </c>
      <c r="CM92" s="119">
        <v>1</v>
      </c>
      <c r="CN92" s="119">
        <v>1</v>
      </c>
      <c r="CO92" s="119">
        <v>1</v>
      </c>
      <c r="CP92" s="119">
        <v>1</v>
      </c>
      <c r="CQ92" s="119">
        <v>1</v>
      </c>
    </row>
    <row r="93" spans="1:95" x14ac:dyDescent="0.3">
      <c r="A93" s="255"/>
      <c r="B93" s="59" t="s">
        <v>84</v>
      </c>
      <c r="C93" s="119">
        <v>1</v>
      </c>
      <c r="D93" s="119">
        <v>1</v>
      </c>
      <c r="E93" s="119">
        <v>1</v>
      </c>
      <c r="F93" s="119">
        <v>1</v>
      </c>
      <c r="G93" s="119">
        <v>1</v>
      </c>
      <c r="H93" s="119">
        <v>1</v>
      </c>
      <c r="I93" s="119">
        <v>1</v>
      </c>
      <c r="J93" s="119">
        <v>1</v>
      </c>
      <c r="K93" s="119">
        <v>1</v>
      </c>
      <c r="L93" s="119">
        <v>1</v>
      </c>
      <c r="M93" s="119">
        <v>1</v>
      </c>
      <c r="N93" s="119">
        <v>1</v>
      </c>
      <c r="O93" s="119">
        <v>1</v>
      </c>
      <c r="P93" s="119">
        <v>1</v>
      </c>
      <c r="Q93" s="119">
        <v>1</v>
      </c>
      <c r="R93" s="119">
        <v>1</v>
      </c>
      <c r="S93" s="119">
        <v>1</v>
      </c>
      <c r="T93" s="119">
        <v>1</v>
      </c>
      <c r="U93" s="119">
        <v>1</v>
      </c>
      <c r="V93" s="119">
        <v>1</v>
      </c>
      <c r="W93" s="119">
        <v>1</v>
      </c>
      <c r="X93" s="119">
        <v>1</v>
      </c>
      <c r="Y93" s="119">
        <v>1</v>
      </c>
      <c r="Z93" s="119">
        <v>1</v>
      </c>
      <c r="AA93" s="119">
        <v>1</v>
      </c>
      <c r="AB93" s="119">
        <v>1</v>
      </c>
      <c r="AC93" s="119">
        <v>1</v>
      </c>
      <c r="AD93" s="119">
        <v>1</v>
      </c>
      <c r="AE93" s="119">
        <v>1</v>
      </c>
      <c r="AF93" s="119">
        <v>1</v>
      </c>
      <c r="AG93" s="119">
        <v>1</v>
      </c>
      <c r="AH93" s="119">
        <v>1</v>
      </c>
      <c r="AI93" s="119">
        <v>1</v>
      </c>
      <c r="AJ93" s="119">
        <v>1</v>
      </c>
      <c r="AK93" s="119">
        <v>1</v>
      </c>
      <c r="AL93" s="119">
        <v>1</v>
      </c>
      <c r="AM93" s="119">
        <v>1</v>
      </c>
      <c r="AN93" s="119">
        <v>1</v>
      </c>
      <c r="AO93" s="119">
        <v>1</v>
      </c>
      <c r="AP93" s="119">
        <v>1</v>
      </c>
      <c r="AQ93" s="119">
        <v>1</v>
      </c>
      <c r="AR93" s="119">
        <v>1</v>
      </c>
      <c r="AS93" s="119">
        <v>1</v>
      </c>
      <c r="AT93" s="119">
        <v>1</v>
      </c>
      <c r="AU93" s="119">
        <v>1</v>
      </c>
      <c r="AV93" s="119">
        <v>1</v>
      </c>
      <c r="AW93" s="119">
        <v>1</v>
      </c>
      <c r="AX93" s="119">
        <v>1</v>
      </c>
      <c r="AY93" s="119">
        <v>1</v>
      </c>
      <c r="AZ93" s="119">
        <v>1</v>
      </c>
      <c r="BA93" s="119">
        <v>1</v>
      </c>
      <c r="BB93" s="119">
        <v>1</v>
      </c>
      <c r="BC93" s="119">
        <v>1</v>
      </c>
      <c r="BD93" s="119">
        <v>1</v>
      </c>
      <c r="BE93" s="119">
        <v>1</v>
      </c>
      <c r="BF93" s="119">
        <v>1</v>
      </c>
      <c r="BG93" s="119">
        <v>1</v>
      </c>
      <c r="BH93" s="119">
        <v>1</v>
      </c>
      <c r="BI93" s="119">
        <v>1</v>
      </c>
      <c r="BJ93" s="119">
        <v>1</v>
      </c>
      <c r="BK93" s="119">
        <v>1</v>
      </c>
      <c r="BL93" s="119">
        <v>1</v>
      </c>
      <c r="BM93" s="119">
        <v>1</v>
      </c>
      <c r="BN93" s="119">
        <v>1</v>
      </c>
      <c r="BO93" s="119">
        <v>1</v>
      </c>
      <c r="BP93" s="119">
        <v>1</v>
      </c>
      <c r="BQ93" s="119">
        <v>1</v>
      </c>
      <c r="BR93" s="119">
        <v>1</v>
      </c>
      <c r="BS93" s="119">
        <v>1</v>
      </c>
      <c r="BT93" s="119">
        <v>1</v>
      </c>
      <c r="BU93" s="119">
        <v>1</v>
      </c>
      <c r="BV93" s="119">
        <v>1</v>
      </c>
      <c r="BW93" s="119">
        <v>1</v>
      </c>
      <c r="BX93" s="119">
        <v>1</v>
      </c>
      <c r="BY93" s="119">
        <v>1</v>
      </c>
      <c r="BZ93" s="119">
        <v>1</v>
      </c>
      <c r="CA93" s="119">
        <v>1</v>
      </c>
      <c r="CB93" s="119">
        <v>1</v>
      </c>
      <c r="CC93" s="119">
        <v>1</v>
      </c>
      <c r="CD93" s="119">
        <v>1</v>
      </c>
      <c r="CE93" s="119">
        <v>1</v>
      </c>
      <c r="CF93" s="119">
        <v>1</v>
      </c>
      <c r="CG93" s="119">
        <v>1</v>
      </c>
      <c r="CH93" s="119">
        <v>1</v>
      </c>
      <c r="CI93" s="119">
        <v>1</v>
      </c>
      <c r="CJ93" s="119">
        <v>1</v>
      </c>
      <c r="CK93" s="119">
        <v>1</v>
      </c>
      <c r="CL93" s="119">
        <v>1</v>
      </c>
      <c r="CM93" s="119">
        <v>1</v>
      </c>
      <c r="CN93" s="119">
        <v>1</v>
      </c>
      <c r="CO93" s="119">
        <v>1</v>
      </c>
      <c r="CP93" s="119">
        <v>1</v>
      </c>
      <c r="CQ93" s="119">
        <v>1</v>
      </c>
    </row>
    <row r="94" spans="1:95" x14ac:dyDescent="0.3">
      <c r="A94" s="253" t="s">
        <v>18</v>
      </c>
      <c r="B94" s="59" t="s">
        <v>72</v>
      </c>
      <c r="C94" s="119">
        <v>0.93279732982677677</v>
      </c>
      <c r="D94" s="119">
        <v>1.0277673055341967</v>
      </c>
      <c r="E94" s="119">
        <v>0.97953860278066318</v>
      </c>
      <c r="F94" s="119">
        <v>1.0815483397098913</v>
      </c>
      <c r="G94" s="119">
        <v>1.0046910648686804</v>
      </c>
      <c r="H94" s="119">
        <v>1.0118911420692502</v>
      </c>
      <c r="I94" s="119">
        <v>0.99101380896589497</v>
      </c>
      <c r="J94" s="119">
        <v>0.97496273893274954</v>
      </c>
      <c r="K94" s="119">
        <v>1.0046079926224443</v>
      </c>
      <c r="L94" s="119">
        <v>1.0173721575773909</v>
      </c>
      <c r="M94" s="119">
        <v>1.0251062051662001</v>
      </c>
      <c r="N94" s="119">
        <v>1.0824712846867515</v>
      </c>
      <c r="O94" s="119">
        <v>1.0688129918765701</v>
      </c>
      <c r="P94" s="119">
        <v>1.0341075894876854</v>
      </c>
      <c r="Q94" s="119">
        <v>1.0947900958551666</v>
      </c>
      <c r="R94" s="119">
        <v>1.0404743865551958</v>
      </c>
      <c r="S94" s="119">
        <v>1.0897029262217584</v>
      </c>
      <c r="T94" s="119">
        <v>0.99817951266516769</v>
      </c>
      <c r="U94" s="119">
        <v>0.97337631623077103</v>
      </c>
      <c r="V94" s="119">
        <v>0.99052451426118227</v>
      </c>
      <c r="W94" s="119">
        <v>0.98572585260171475</v>
      </c>
      <c r="X94" s="119">
        <v>1.0176494687077231</v>
      </c>
      <c r="Y94" s="119">
        <v>0.99473411396481748</v>
      </c>
      <c r="Z94" s="119">
        <v>0.9850127794521859</v>
      </c>
      <c r="AA94" s="119">
        <v>0.97454895813655118</v>
      </c>
      <c r="AB94" s="119">
        <v>1.0243425329186739</v>
      </c>
      <c r="AC94" s="119">
        <v>0.99314222576031563</v>
      </c>
      <c r="AD94" s="119">
        <v>0.99352331077475764</v>
      </c>
      <c r="AE94" s="119">
        <v>0.97781409888204418</v>
      </c>
      <c r="AF94" s="119">
        <v>0.9298378846602785</v>
      </c>
      <c r="AG94" s="119">
        <v>1.0147145610689507</v>
      </c>
      <c r="AH94" s="119">
        <v>0.97538848499365016</v>
      </c>
      <c r="AI94" s="119">
        <v>1.0703510992035417</v>
      </c>
      <c r="AJ94" s="119">
        <v>1.0014340725855815</v>
      </c>
      <c r="AK94" s="119">
        <v>0.97473160392306091</v>
      </c>
      <c r="AL94" s="119">
        <v>0.9379216615923559</v>
      </c>
      <c r="AM94" s="119">
        <v>0.9801963038684598</v>
      </c>
      <c r="AN94" s="119">
        <v>1.0414717808533667</v>
      </c>
      <c r="AO94" s="119">
        <v>1.0066106910498134</v>
      </c>
      <c r="AP94" s="119">
        <v>1.084613142403952</v>
      </c>
      <c r="AQ94" s="119">
        <v>1.0118949850979531</v>
      </c>
      <c r="AR94" s="119">
        <v>0.96014971387676473</v>
      </c>
      <c r="AS94" s="119">
        <v>0.9336409496164676</v>
      </c>
      <c r="AT94" s="119">
        <v>0.93629978243716128</v>
      </c>
      <c r="AU94" s="119">
        <v>0.92567322963417487</v>
      </c>
      <c r="AV94" s="119">
        <v>1.0009789156253848</v>
      </c>
      <c r="AW94" s="119">
        <v>0.98334400941883582</v>
      </c>
      <c r="AX94" s="119">
        <v>0.93125163967997182</v>
      </c>
      <c r="AY94" s="119">
        <v>0.92737706989672897</v>
      </c>
      <c r="AZ94" s="119">
        <v>0.91811726689999329</v>
      </c>
      <c r="BA94" s="119">
        <v>0.94527982074917416</v>
      </c>
      <c r="BB94" s="119">
        <v>1.0064128508533099</v>
      </c>
      <c r="BC94" s="119">
        <v>0.95683498617342333</v>
      </c>
      <c r="BD94" s="119">
        <v>0.92828663851904458</v>
      </c>
      <c r="BE94" s="119">
        <v>0.95907260280376416</v>
      </c>
      <c r="BF94" s="119">
        <v>0.94661056561144918</v>
      </c>
      <c r="BG94" s="119">
        <v>0.98802321604803545</v>
      </c>
      <c r="BH94" s="119">
        <v>0.96312574389496908</v>
      </c>
      <c r="BI94" s="119">
        <v>0.92348368996927921</v>
      </c>
      <c r="BJ94" s="119">
        <v>0.95758608863966599</v>
      </c>
      <c r="BK94" s="119">
        <v>0.93158572528369477</v>
      </c>
      <c r="BL94" s="119">
        <v>0.96120184285113519</v>
      </c>
      <c r="BM94" s="119">
        <v>0.98189046628551879</v>
      </c>
      <c r="BN94" s="119">
        <v>0.91595768564103719</v>
      </c>
      <c r="BO94" s="119">
        <v>0.92830105189660383</v>
      </c>
      <c r="BP94" s="119">
        <v>0.88261109122578441</v>
      </c>
      <c r="BQ94" s="119">
        <v>0.97875276513008669</v>
      </c>
      <c r="BR94" s="119">
        <v>0.89620306492689239</v>
      </c>
      <c r="BS94" s="119">
        <v>0.93868259991888836</v>
      </c>
      <c r="BT94" s="119">
        <v>0.9432929749338369</v>
      </c>
      <c r="BU94" s="119">
        <v>1.0120947718787032</v>
      </c>
      <c r="BV94" s="119">
        <v>0.93838083236460013</v>
      </c>
      <c r="BW94" s="119">
        <v>0.95742892867135454</v>
      </c>
      <c r="BX94" s="119">
        <v>0.95497773785363227</v>
      </c>
      <c r="BY94" s="119">
        <v>0.96558660879039448</v>
      </c>
      <c r="BZ94" s="119">
        <v>0.93311806258600982</v>
      </c>
      <c r="CA94" s="119">
        <v>1.0042677946720147</v>
      </c>
      <c r="CB94" s="119">
        <v>0.93159149977377098</v>
      </c>
      <c r="CC94" s="119">
        <v>0.90628696212484772</v>
      </c>
      <c r="CD94" s="119">
        <v>0.8900975287280336</v>
      </c>
      <c r="CE94" s="119">
        <v>0.91702610855209155</v>
      </c>
      <c r="CF94" s="119">
        <v>1.0106348232905342</v>
      </c>
      <c r="CG94" s="119">
        <v>0.9259529001805723</v>
      </c>
      <c r="CH94" s="119">
        <v>0.91359900172773889</v>
      </c>
      <c r="CI94" s="119">
        <v>0.93131773325206246</v>
      </c>
      <c r="CJ94" s="119">
        <v>0.88789425294685365</v>
      </c>
      <c r="CK94" s="119">
        <v>0.97010260933436254</v>
      </c>
      <c r="CL94" s="119">
        <v>0.91867049051045002</v>
      </c>
      <c r="CM94" s="119">
        <v>0.92669210882954423</v>
      </c>
      <c r="CN94" s="119">
        <v>0.94555411427777714</v>
      </c>
      <c r="CO94" s="119">
        <v>0.93389231227941394</v>
      </c>
      <c r="CP94" s="119">
        <v>0.85151973548489923</v>
      </c>
      <c r="CQ94" s="119">
        <v>0.82929614367493576</v>
      </c>
    </row>
    <row r="95" spans="1:95" x14ac:dyDescent="0.3">
      <c r="A95" s="254"/>
      <c r="B95" s="59" t="s">
        <v>73</v>
      </c>
      <c r="C95" s="119">
        <v>0.9876913247315412</v>
      </c>
      <c r="D95" s="119">
        <v>1.0219057684799548</v>
      </c>
      <c r="E95" s="119">
        <v>0.98541232523705991</v>
      </c>
      <c r="F95" s="119">
        <v>1.0654904611717864</v>
      </c>
      <c r="G95" s="119">
        <v>0.97169628304275413</v>
      </c>
      <c r="H95" s="119">
        <v>1.0039974215510474</v>
      </c>
      <c r="I95" s="119">
        <v>0.97586085913355114</v>
      </c>
      <c r="J95" s="119">
        <v>1.0123812695567187</v>
      </c>
      <c r="K95" s="119">
        <v>0.97916503868060156</v>
      </c>
      <c r="L95" s="119">
        <v>1.0218257541695381</v>
      </c>
      <c r="M95" s="119">
        <v>1.0224923616931172</v>
      </c>
      <c r="N95" s="119">
        <v>1.0327556571026781</v>
      </c>
      <c r="O95" s="119">
        <v>1.0384071628608544</v>
      </c>
      <c r="P95" s="119">
        <v>1.0178216775004234</v>
      </c>
      <c r="Q95" s="119">
        <v>1.0676404960578076</v>
      </c>
      <c r="R95" s="119">
        <v>1.0051304031823343</v>
      </c>
      <c r="S95" s="119">
        <v>1.0272790758150081</v>
      </c>
      <c r="T95" s="119">
        <v>1.0114372200666364</v>
      </c>
      <c r="U95" s="119">
        <v>1.0019112956410154</v>
      </c>
      <c r="V95" s="119">
        <v>1.0154547962016807</v>
      </c>
      <c r="W95" s="119">
        <v>0.97935501865329944</v>
      </c>
      <c r="X95" s="119">
        <v>1.0352184620260092</v>
      </c>
      <c r="Y95" s="119">
        <v>1.0177634117883729</v>
      </c>
      <c r="Z95" s="119">
        <v>1.0065638270206954</v>
      </c>
      <c r="AA95" s="119">
        <v>0.96927205576228515</v>
      </c>
      <c r="AB95" s="119">
        <v>1.0290041539255761</v>
      </c>
      <c r="AC95" s="119">
        <v>1.0004433033301783</v>
      </c>
      <c r="AD95" s="119">
        <v>0.99266147295443463</v>
      </c>
      <c r="AE95" s="119">
        <v>0.98026195996284571</v>
      </c>
      <c r="AF95" s="119">
        <v>1.0098388219747962</v>
      </c>
      <c r="AG95" s="119">
        <v>1.0561869050604211</v>
      </c>
      <c r="AH95" s="119">
        <v>0.9883252773576956</v>
      </c>
      <c r="AI95" s="119">
        <v>1.0405240500687769</v>
      </c>
      <c r="AJ95" s="119">
        <v>1.0128909353363362</v>
      </c>
      <c r="AK95" s="119">
        <v>0.97014833323412819</v>
      </c>
      <c r="AL95" s="119">
        <v>0.9810310295995226</v>
      </c>
      <c r="AM95" s="119">
        <v>1.0270829635300294</v>
      </c>
      <c r="AN95" s="119">
        <v>0.99004130559063619</v>
      </c>
      <c r="AO95" s="119">
        <v>0.99796775325458953</v>
      </c>
      <c r="AP95" s="119">
        <v>1.0368125660611891</v>
      </c>
      <c r="AQ95" s="119">
        <v>1.018779805199207</v>
      </c>
      <c r="AR95" s="119">
        <v>0.99348432641534778</v>
      </c>
      <c r="AS95" s="119">
        <v>1.0001394079527051</v>
      </c>
      <c r="AT95" s="119">
        <v>1.0003719033515699</v>
      </c>
      <c r="AU95" s="119">
        <v>0.97616464684699245</v>
      </c>
      <c r="AV95" s="119">
        <v>1.0328305160014704</v>
      </c>
      <c r="AW95" s="119">
        <v>1.0516004539811281</v>
      </c>
      <c r="AX95" s="119">
        <v>0.99363934067596615</v>
      </c>
      <c r="AY95" s="119">
        <v>1.0057807538313566</v>
      </c>
      <c r="AZ95" s="119">
        <v>0.99775083074954929</v>
      </c>
      <c r="BA95" s="119">
        <v>1.0250601476159669</v>
      </c>
      <c r="BB95" s="119">
        <v>1.0328830051083788</v>
      </c>
      <c r="BC95" s="119">
        <v>1.0096576370344041</v>
      </c>
      <c r="BD95" s="119">
        <v>0.99395464723839311</v>
      </c>
      <c r="BE95" s="119">
        <v>1.0108978753895055</v>
      </c>
      <c r="BF95" s="119">
        <v>1.0150676513358787</v>
      </c>
      <c r="BG95" s="119">
        <v>1.0328740538510237</v>
      </c>
      <c r="BH95" s="119">
        <v>0.99534578174540556</v>
      </c>
      <c r="BI95" s="119">
        <v>1.0462517102774544</v>
      </c>
      <c r="BJ95" s="119">
        <v>1.0167225735811449</v>
      </c>
      <c r="BK95" s="119">
        <v>1.012733234092293</v>
      </c>
      <c r="BL95" s="119">
        <v>0.9966387805209137</v>
      </c>
      <c r="BM95" s="119">
        <v>1.0353478539950414</v>
      </c>
      <c r="BN95" s="119">
        <v>1.0044082795329632</v>
      </c>
      <c r="BO95" s="119">
        <v>0.99258839061817528</v>
      </c>
      <c r="BP95" s="119">
        <v>0.98730042590807532</v>
      </c>
      <c r="BQ95" s="119">
        <v>1.0126981562929058</v>
      </c>
      <c r="BR95" s="119">
        <v>0.99010507299198647</v>
      </c>
      <c r="BS95" s="119">
        <v>1.0292241094817982</v>
      </c>
      <c r="BT95" s="119">
        <v>0.98733432665396192</v>
      </c>
      <c r="BU95" s="119">
        <v>1.0328749416996565</v>
      </c>
      <c r="BV95" s="119">
        <v>1.0259721114484668</v>
      </c>
      <c r="BW95" s="119">
        <v>1.0454305170249576</v>
      </c>
      <c r="BX95" s="119">
        <v>1.0327914213643039</v>
      </c>
      <c r="BY95" s="119">
        <v>1.0183122684087358</v>
      </c>
      <c r="BZ95" s="119">
        <v>1.0160736141361228</v>
      </c>
      <c r="CA95" s="119">
        <v>1.0256440146576566</v>
      </c>
      <c r="CB95" s="119">
        <v>0.99622065116497638</v>
      </c>
      <c r="CC95" s="119">
        <v>1.000891478534607</v>
      </c>
      <c r="CD95" s="119">
        <v>1.0241759438088212</v>
      </c>
      <c r="CE95" s="119">
        <v>1.0112886632789073</v>
      </c>
      <c r="CF95" s="119">
        <v>1.0609604991460964</v>
      </c>
      <c r="CG95" s="119">
        <v>1.0322107743447715</v>
      </c>
      <c r="CH95" s="119">
        <v>1.0237341516832055</v>
      </c>
      <c r="CI95" s="119">
        <v>1.0167302406068199</v>
      </c>
      <c r="CJ95" s="119">
        <v>1.0263410213145059</v>
      </c>
      <c r="CK95" s="119">
        <v>1.0313195457169231</v>
      </c>
      <c r="CL95" s="119">
        <v>1.0047426844597434</v>
      </c>
      <c r="CM95" s="119">
        <v>1.0217462179042824</v>
      </c>
      <c r="CN95" s="119">
        <v>1.0616404264906831</v>
      </c>
      <c r="CO95" s="119">
        <v>1.0468969661821195</v>
      </c>
      <c r="CP95" s="119">
        <v>0.98840391209630774</v>
      </c>
      <c r="CQ95" s="119">
        <v>0.98849901823150721</v>
      </c>
    </row>
    <row r="96" spans="1:95" x14ac:dyDescent="0.3">
      <c r="A96" s="254"/>
      <c r="B96" s="59" t="s">
        <v>74</v>
      </c>
      <c r="C96" s="119">
        <v>0.9811921777872189</v>
      </c>
      <c r="D96" s="119">
        <v>0.98944498464579311</v>
      </c>
      <c r="E96" s="119">
        <v>0.94349949066303396</v>
      </c>
      <c r="F96" s="119">
        <v>1.0782451038009653</v>
      </c>
      <c r="G96" s="119">
        <v>1.0417546039375967</v>
      </c>
      <c r="H96" s="119">
        <v>0.99766259814567038</v>
      </c>
      <c r="I96" s="119">
        <v>0.97976757605405129</v>
      </c>
      <c r="J96" s="119">
        <v>0.99405435844751944</v>
      </c>
      <c r="K96" s="119">
        <v>1</v>
      </c>
      <c r="L96" s="119">
        <v>1</v>
      </c>
      <c r="M96" s="119">
        <v>1</v>
      </c>
      <c r="N96" s="119">
        <v>1</v>
      </c>
      <c r="O96" s="119">
        <v>1</v>
      </c>
      <c r="P96" s="119">
        <v>1</v>
      </c>
      <c r="Q96" s="119">
        <v>1</v>
      </c>
      <c r="R96" s="119">
        <v>1</v>
      </c>
      <c r="S96" s="119">
        <v>1</v>
      </c>
      <c r="T96" s="119">
        <v>1</v>
      </c>
      <c r="U96" s="119">
        <v>1</v>
      </c>
      <c r="V96" s="119">
        <v>1</v>
      </c>
      <c r="W96" s="119">
        <v>1</v>
      </c>
      <c r="X96" s="119">
        <v>1</v>
      </c>
      <c r="Y96" s="119">
        <v>1</v>
      </c>
      <c r="Z96" s="119">
        <v>1</v>
      </c>
      <c r="AA96" s="119">
        <v>1</v>
      </c>
      <c r="AB96" s="119">
        <v>1</v>
      </c>
      <c r="AC96" s="119">
        <v>1</v>
      </c>
      <c r="AD96" s="119">
        <v>1</v>
      </c>
      <c r="AE96" s="119">
        <v>1</v>
      </c>
      <c r="AF96" s="119">
        <v>1</v>
      </c>
      <c r="AG96" s="119">
        <v>1</v>
      </c>
      <c r="AH96" s="119">
        <v>1</v>
      </c>
      <c r="AI96" s="119">
        <v>1</v>
      </c>
      <c r="AJ96" s="119">
        <v>1</v>
      </c>
      <c r="AK96" s="119">
        <v>1</v>
      </c>
      <c r="AL96" s="119">
        <v>1</v>
      </c>
      <c r="AM96" s="119">
        <v>1</v>
      </c>
      <c r="AN96" s="119">
        <v>1</v>
      </c>
      <c r="AO96" s="119">
        <v>1</v>
      </c>
      <c r="AP96" s="119">
        <v>1</v>
      </c>
      <c r="AQ96" s="119">
        <v>1</v>
      </c>
      <c r="AR96" s="119">
        <v>1</v>
      </c>
      <c r="AS96" s="119">
        <v>1</v>
      </c>
      <c r="AT96" s="119">
        <v>1</v>
      </c>
      <c r="AU96" s="119">
        <v>1</v>
      </c>
      <c r="AV96" s="119">
        <v>1</v>
      </c>
      <c r="AW96" s="119">
        <v>1</v>
      </c>
      <c r="AX96" s="119">
        <v>1</v>
      </c>
      <c r="AY96" s="119">
        <v>1</v>
      </c>
      <c r="AZ96" s="119">
        <v>1</v>
      </c>
      <c r="BA96" s="119">
        <v>1</v>
      </c>
      <c r="BB96" s="119">
        <v>1</v>
      </c>
      <c r="BC96" s="119">
        <v>1</v>
      </c>
      <c r="BD96" s="119">
        <v>1</v>
      </c>
      <c r="BE96" s="119">
        <v>1</v>
      </c>
      <c r="BF96" s="119">
        <v>1</v>
      </c>
      <c r="BG96" s="119">
        <v>1</v>
      </c>
      <c r="BH96" s="119">
        <v>1</v>
      </c>
      <c r="BI96" s="119">
        <v>1</v>
      </c>
      <c r="BJ96" s="119">
        <v>1</v>
      </c>
      <c r="BK96" s="119">
        <v>1</v>
      </c>
      <c r="BL96" s="119">
        <v>1</v>
      </c>
      <c r="BM96" s="119">
        <v>1</v>
      </c>
      <c r="BN96" s="119">
        <v>1</v>
      </c>
      <c r="BO96" s="119">
        <v>1</v>
      </c>
      <c r="BP96" s="119">
        <v>1</v>
      </c>
      <c r="BQ96" s="119">
        <v>1</v>
      </c>
      <c r="BR96" s="119">
        <v>1</v>
      </c>
      <c r="BS96" s="119">
        <v>1</v>
      </c>
      <c r="BT96" s="119">
        <v>1</v>
      </c>
      <c r="BU96" s="119">
        <v>1</v>
      </c>
      <c r="BV96" s="119">
        <v>1</v>
      </c>
      <c r="BW96" s="119">
        <v>1</v>
      </c>
      <c r="BX96" s="119">
        <v>1</v>
      </c>
      <c r="BY96" s="119">
        <v>1</v>
      </c>
      <c r="BZ96" s="119">
        <v>1</v>
      </c>
      <c r="CA96" s="119">
        <v>1</v>
      </c>
      <c r="CB96" s="119">
        <v>1</v>
      </c>
      <c r="CC96" s="119">
        <v>1</v>
      </c>
      <c r="CD96" s="119">
        <v>1</v>
      </c>
      <c r="CE96" s="119">
        <v>1</v>
      </c>
      <c r="CF96" s="119">
        <v>1</v>
      </c>
      <c r="CG96" s="119">
        <v>1</v>
      </c>
      <c r="CH96" s="119">
        <v>1</v>
      </c>
      <c r="CI96" s="119">
        <v>1</v>
      </c>
      <c r="CJ96" s="119">
        <v>1</v>
      </c>
      <c r="CK96" s="119">
        <v>1</v>
      </c>
      <c r="CL96" s="119">
        <v>1</v>
      </c>
      <c r="CM96" s="119">
        <v>1</v>
      </c>
      <c r="CN96" s="119">
        <v>1</v>
      </c>
      <c r="CO96" s="119">
        <v>1</v>
      </c>
      <c r="CP96" s="119">
        <v>1</v>
      </c>
      <c r="CQ96" s="119">
        <v>1</v>
      </c>
    </row>
    <row r="97" spans="1:95" x14ac:dyDescent="0.3">
      <c r="A97" s="254"/>
      <c r="B97" s="59" t="s">
        <v>75</v>
      </c>
      <c r="C97" s="119">
        <v>0.97638176582241476</v>
      </c>
      <c r="D97" s="119">
        <v>1.0031056158609644</v>
      </c>
      <c r="E97" s="119">
        <v>0.99321774498570514</v>
      </c>
      <c r="F97" s="119">
        <v>1.0216456185744833</v>
      </c>
      <c r="G97" s="119">
        <v>1.0144712416427373</v>
      </c>
      <c r="H97" s="119">
        <v>0.99355154835773118</v>
      </c>
      <c r="I97" s="119">
        <v>0.99958606084929036</v>
      </c>
      <c r="J97" s="119">
        <v>0.98749007921155263</v>
      </c>
      <c r="K97" s="119">
        <v>1.0134183666406205</v>
      </c>
      <c r="L97" s="119">
        <v>0.97702269896550942</v>
      </c>
      <c r="M97" s="119">
        <v>1.0081230660770271</v>
      </c>
      <c r="N97" s="119">
        <v>1.02153356448678</v>
      </c>
      <c r="O97" s="119">
        <v>1.0132414431402672</v>
      </c>
      <c r="P97" s="119">
        <v>1.0196763207512065</v>
      </c>
      <c r="Q97" s="119">
        <v>1.0414634771556519</v>
      </c>
      <c r="R97" s="119">
        <v>0.98832679027576675</v>
      </c>
      <c r="S97" s="119">
        <v>1.0636015636725662</v>
      </c>
      <c r="T97" s="119">
        <v>0.99505698351205618</v>
      </c>
      <c r="U97" s="119">
        <v>0.99719836151827213</v>
      </c>
      <c r="V97" s="119">
        <v>0.9993892833583734</v>
      </c>
      <c r="W97" s="119">
        <v>1.0109834162915521</v>
      </c>
      <c r="X97" s="119">
        <v>1.0212880811954872</v>
      </c>
      <c r="Y97" s="119">
        <v>1.0057891217893187</v>
      </c>
      <c r="Z97" s="119">
        <v>0.9868555975726343</v>
      </c>
      <c r="AA97" s="119">
        <v>1.0041223929920153</v>
      </c>
      <c r="AB97" s="119">
        <v>0.98800173444242834</v>
      </c>
      <c r="AC97" s="119">
        <v>1.0177910838263109</v>
      </c>
      <c r="AD97" s="119">
        <v>0.97489030556581968</v>
      </c>
      <c r="AE97" s="119">
        <v>0.96630344728900952</v>
      </c>
      <c r="AF97" s="119">
        <v>0.96085959263534126</v>
      </c>
      <c r="AG97" s="119">
        <v>1.0044988398229671</v>
      </c>
      <c r="AH97" s="119">
        <v>0.98098771201536672</v>
      </c>
      <c r="AI97" s="119">
        <v>1.0079058153054001</v>
      </c>
      <c r="AJ97" s="119">
        <v>0.99919130519074839</v>
      </c>
      <c r="AK97" s="119">
        <v>0.97105228466860494</v>
      </c>
      <c r="AL97" s="119">
        <v>0.95549743000173937</v>
      </c>
      <c r="AM97" s="119">
        <v>1.0093267712720888</v>
      </c>
      <c r="AN97" s="119">
        <v>0.9765210644104878</v>
      </c>
      <c r="AO97" s="119">
        <v>0.99565489816370234</v>
      </c>
      <c r="AP97" s="119">
        <v>1.0175944572462887</v>
      </c>
      <c r="AQ97" s="119">
        <v>0.99710914557644803</v>
      </c>
      <c r="AR97" s="119">
        <v>0.98062141115438506</v>
      </c>
      <c r="AS97" s="119">
        <v>0.97200797090724045</v>
      </c>
      <c r="AT97" s="119">
        <v>0.986665426217745</v>
      </c>
      <c r="AU97" s="119">
        <v>0.97695960489644162</v>
      </c>
      <c r="AV97" s="119">
        <v>0.97197609660406903</v>
      </c>
      <c r="AW97" s="119">
        <v>0.99151346528779194</v>
      </c>
      <c r="AX97" s="119">
        <v>0.97566281025044632</v>
      </c>
      <c r="AY97" s="119">
        <v>0.97137418998411362</v>
      </c>
      <c r="AZ97" s="119">
        <v>0.9718431207791367</v>
      </c>
      <c r="BA97" s="119">
        <v>0.98139121742628666</v>
      </c>
      <c r="BB97" s="119">
        <v>0.9678738057941525</v>
      </c>
      <c r="BC97" s="119">
        <v>0.96276128999972499</v>
      </c>
      <c r="BD97" s="119">
        <v>0.9749348700262146</v>
      </c>
      <c r="BE97" s="119">
        <v>0.97885309279312616</v>
      </c>
      <c r="BF97" s="119">
        <v>0.96773414837977689</v>
      </c>
      <c r="BG97" s="119">
        <v>0.95936884279347723</v>
      </c>
      <c r="BH97" s="119">
        <v>0.96544901670904404</v>
      </c>
      <c r="BI97" s="119">
        <v>0.94901765388307546</v>
      </c>
      <c r="BJ97" s="119">
        <v>0.95589578279748277</v>
      </c>
      <c r="BK97" s="119">
        <v>0.9831901389371267</v>
      </c>
      <c r="BL97" s="119">
        <v>0.97393997138446087</v>
      </c>
      <c r="BM97" s="119">
        <v>0.99676890184274825</v>
      </c>
      <c r="BN97" s="119">
        <v>0.98830311476412624</v>
      </c>
      <c r="BO97" s="119">
        <v>0.97460106041527328</v>
      </c>
      <c r="BP97" s="119">
        <v>0.93706315743644619</v>
      </c>
      <c r="BQ97" s="119">
        <v>0.98946252298328508</v>
      </c>
      <c r="BR97" s="119">
        <v>0.95528915181053653</v>
      </c>
      <c r="BS97" s="119">
        <v>0.96567197815162531</v>
      </c>
      <c r="BT97" s="119">
        <v>1.0027064939991801</v>
      </c>
      <c r="BU97" s="119">
        <v>0.97712852523811256</v>
      </c>
      <c r="BV97" s="119">
        <v>0.94378748971225157</v>
      </c>
      <c r="BW97" s="119">
        <v>0.96419360283999678</v>
      </c>
      <c r="BX97" s="119">
        <v>0.99043917279835791</v>
      </c>
      <c r="BY97" s="119">
        <v>0.97760449906555025</v>
      </c>
      <c r="BZ97" s="119">
        <v>0.9832690760876488</v>
      </c>
      <c r="CA97" s="119">
        <v>0.98948325129502723</v>
      </c>
      <c r="CB97" s="119">
        <v>0.98461523752692448</v>
      </c>
      <c r="CC97" s="119">
        <v>0.94214089977121085</v>
      </c>
      <c r="CD97" s="119">
        <v>0.9819304637157229</v>
      </c>
      <c r="CE97" s="119">
        <v>0.99384292484306036</v>
      </c>
      <c r="CF97" s="119">
        <v>0.97335939076449352</v>
      </c>
      <c r="CG97" s="119">
        <v>0.98289181834737127</v>
      </c>
      <c r="CH97" s="119">
        <v>0.98595145322126598</v>
      </c>
      <c r="CI97" s="119">
        <v>0.94557492386120556</v>
      </c>
      <c r="CJ97" s="119">
        <v>0.97967975304845134</v>
      </c>
      <c r="CK97" s="119">
        <v>1.003912913696855</v>
      </c>
      <c r="CL97" s="119">
        <v>0.9717868012899028</v>
      </c>
      <c r="CM97" s="119">
        <v>0.98444262348610234</v>
      </c>
      <c r="CN97" s="119">
        <v>0.96988277143604607</v>
      </c>
      <c r="CO97" s="119">
        <v>0.98256849480309838</v>
      </c>
      <c r="CP97" s="119">
        <v>0.97563862594792483</v>
      </c>
      <c r="CQ97" s="119">
        <v>0.98625629606703236</v>
      </c>
    </row>
    <row r="98" spans="1:95" x14ac:dyDescent="0.3">
      <c r="A98" s="254"/>
      <c r="B98" s="59" t="s">
        <v>76</v>
      </c>
      <c r="C98" s="119">
        <v>0.90751385932531659</v>
      </c>
      <c r="D98" s="119">
        <v>0.99487072384034858</v>
      </c>
      <c r="E98" s="119">
        <v>0.97101685645765556</v>
      </c>
      <c r="F98" s="119">
        <v>1.1040028249270746</v>
      </c>
      <c r="G98" s="119">
        <v>0.98367655790886888</v>
      </c>
      <c r="H98" s="119">
        <v>1.0070909193707112</v>
      </c>
      <c r="I98" s="119">
        <v>0.99018726259916723</v>
      </c>
      <c r="J98" s="119">
        <v>1.0137189556806037</v>
      </c>
      <c r="K98" s="119">
        <v>1.0400520021086994</v>
      </c>
      <c r="L98" s="119">
        <v>0.97269128042432706</v>
      </c>
      <c r="M98" s="119">
        <v>1.0202266178622974</v>
      </c>
      <c r="N98" s="119">
        <v>1.0551924791848299</v>
      </c>
      <c r="O98" s="119">
        <v>1.0927092556650717</v>
      </c>
      <c r="P98" s="119">
        <v>1.025057920375869</v>
      </c>
      <c r="Q98" s="119">
        <v>1.0274821242887981</v>
      </c>
      <c r="R98" s="119">
        <v>1.0229664939707264</v>
      </c>
      <c r="S98" s="119">
        <v>1.0455729840451851</v>
      </c>
      <c r="T98" s="119">
        <v>1.0080508895517253</v>
      </c>
      <c r="U98" s="119">
        <v>0.96560390011419861</v>
      </c>
      <c r="V98" s="119">
        <v>0.98760022388195967</v>
      </c>
      <c r="W98" s="119">
        <v>0.95797180619787881</v>
      </c>
      <c r="X98" s="119">
        <v>0.96164110242877998</v>
      </c>
      <c r="Y98" s="119">
        <v>0.9978713875098485</v>
      </c>
      <c r="Z98" s="119">
        <v>0.97579724379337762</v>
      </c>
      <c r="AA98" s="119">
        <v>0.94733450809647779</v>
      </c>
      <c r="AB98" s="119">
        <v>0.95370157187291937</v>
      </c>
      <c r="AC98" s="119">
        <v>1.0219591263952568</v>
      </c>
      <c r="AD98" s="119">
        <v>0.95413511591791866</v>
      </c>
      <c r="AE98" s="119">
        <v>0.94420749470439624</v>
      </c>
      <c r="AF98" s="119">
        <v>0.89474970583969149</v>
      </c>
      <c r="AG98" s="119">
        <v>1.0047781621070082</v>
      </c>
      <c r="AH98" s="119">
        <v>0.94737919910947621</v>
      </c>
      <c r="AI98" s="119">
        <v>1.0488829430759696</v>
      </c>
      <c r="AJ98" s="119">
        <v>0.99198969108413249</v>
      </c>
      <c r="AK98" s="119">
        <v>0.96709871922542689</v>
      </c>
      <c r="AL98" s="119">
        <v>0.93542857452526984</v>
      </c>
      <c r="AM98" s="119">
        <v>0.99991893468779669</v>
      </c>
      <c r="AN98" s="119">
        <v>1.013668761653101</v>
      </c>
      <c r="AO98" s="119">
        <v>1.0313480783429765</v>
      </c>
      <c r="AP98" s="119">
        <v>1.083335759751427</v>
      </c>
      <c r="AQ98" s="119">
        <v>1.057199616836394</v>
      </c>
      <c r="AR98" s="119">
        <v>0.94656620490776877</v>
      </c>
      <c r="AS98" s="119">
        <v>0.93984366393855068</v>
      </c>
      <c r="AT98" s="119">
        <v>0.93952102313509989</v>
      </c>
      <c r="AU98" s="119">
        <v>0.93960017786956029</v>
      </c>
      <c r="AV98" s="119">
        <v>0.96076786120148538</v>
      </c>
      <c r="AW98" s="119">
        <v>1.0362482941180757</v>
      </c>
      <c r="AX98" s="119">
        <v>0.94668844999548019</v>
      </c>
      <c r="AY98" s="119">
        <v>0.95146389289450128</v>
      </c>
      <c r="AZ98" s="119">
        <v>0.93360488467296487</v>
      </c>
      <c r="BA98" s="119">
        <v>0.93969309913319077</v>
      </c>
      <c r="BB98" s="119">
        <v>0.95572118523258576</v>
      </c>
      <c r="BC98" s="119">
        <v>0.95969117751312571</v>
      </c>
      <c r="BD98" s="119">
        <v>0.90327058055816745</v>
      </c>
      <c r="BE98" s="119">
        <v>0.94920065481110549</v>
      </c>
      <c r="BF98" s="119">
        <v>0.92409475114430983</v>
      </c>
      <c r="BG98" s="119">
        <v>0.9890594125740767</v>
      </c>
      <c r="BH98" s="119">
        <v>0.94992854377977354</v>
      </c>
      <c r="BI98" s="119">
        <v>0.9062670333184869</v>
      </c>
      <c r="BJ98" s="119">
        <v>0.96306071977891428</v>
      </c>
      <c r="BK98" s="119">
        <v>0.92500321197841262</v>
      </c>
      <c r="BL98" s="119">
        <v>0.9500217885188017</v>
      </c>
      <c r="BM98" s="119">
        <v>0.99076744818860951</v>
      </c>
      <c r="BN98" s="119">
        <v>0.89660076695993163</v>
      </c>
      <c r="BO98" s="119">
        <v>0.93804243560565437</v>
      </c>
      <c r="BP98" s="119">
        <v>0.87331205323068362</v>
      </c>
      <c r="BQ98" s="119">
        <v>0.945227166144888</v>
      </c>
      <c r="BR98" s="119">
        <v>0.88274367827731093</v>
      </c>
      <c r="BS98" s="119">
        <v>0.93195369828765406</v>
      </c>
      <c r="BT98" s="119">
        <v>0.94891649547676127</v>
      </c>
      <c r="BU98" s="119">
        <v>1.0113644668980204</v>
      </c>
      <c r="BV98" s="119">
        <v>0.92704890742125456</v>
      </c>
      <c r="BW98" s="119">
        <v>0.95558400957294642</v>
      </c>
      <c r="BX98" s="119">
        <v>0.96961441928990078</v>
      </c>
      <c r="BY98" s="119">
        <v>0.97825288603008054</v>
      </c>
      <c r="BZ98" s="119">
        <v>0.91611390330775189</v>
      </c>
      <c r="CA98" s="119">
        <v>1.0250055442217121</v>
      </c>
      <c r="CB98" s="119">
        <v>0.93703136354206773</v>
      </c>
      <c r="CC98" s="119">
        <v>0.90321736900136063</v>
      </c>
      <c r="CD98" s="119">
        <v>0.89966348473678848</v>
      </c>
      <c r="CE98" s="119">
        <v>0.90161578742571391</v>
      </c>
      <c r="CF98" s="119">
        <v>1.028212550296933</v>
      </c>
      <c r="CG98" s="119">
        <v>0.91259793916846876</v>
      </c>
      <c r="CH98" s="119">
        <v>0.89734622368767292</v>
      </c>
      <c r="CI98" s="119">
        <v>0.89901599244865438</v>
      </c>
      <c r="CJ98" s="119">
        <v>0.90232236892598749</v>
      </c>
      <c r="CK98" s="119">
        <v>0.96837716640590654</v>
      </c>
      <c r="CL98" s="119">
        <v>0.9264345233523249</v>
      </c>
      <c r="CM98" s="119">
        <v>0.94104884125036437</v>
      </c>
      <c r="CN98" s="119">
        <v>0.95836792804296966</v>
      </c>
      <c r="CO98" s="119">
        <v>0.93778855443618447</v>
      </c>
      <c r="CP98" s="119">
        <v>0.84209360404770817</v>
      </c>
      <c r="CQ98" s="119">
        <v>0.82614188343139472</v>
      </c>
    </row>
    <row r="99" spans="1:95" x14ac:dyDescent="0.3">
      <c r="A99" s="254"/>
      <c r="B99" s="59" t="s">
        <v>77</v>
      </c>
      <c r="C99" s="119">
        <v>1</v>
      </c>
      <c r="D99" s="119">
        <v>1</v>
      </c>
      <c r="E99" s="119">
        <v>1</v>
      </c>
      <c r="F99" s="119">
        <v>1</v>
      </c>
      <c r="G99" s="119">
        <v>1</v>
      </c>
      <c r="H99" s="119">
        <v>1</v>
      </c>
      <c r="I99" s="119">
        <v>1</v>
      </c>
      <c r="J99" s="119">
        <v>1</v>
      </c>
      <c r="K99" s="119">
        <v>1</v>
      </c>
      <c r="L99" s="119">
        <v>1</v>
      </c>
      <c r="M99" s="119">
        <v>1</v>
      </c>
      <c r="N99" s="119">
        <v>1</v>
      </c>
      <c r="O99" s="119">
        <v>1</v>
      </c>
      <c r="P99" s="119">
        <v>1</v>
      </c>
      <c r="Q99" s="119">
        <v>1</v>
      </c>
      <c r="R99" s="119">
        <v>1</v>
      </c>
      <c r="S99" s="119">
        <v>1</v>
      </c>
      <c r="T99" s="119">
        <v>1</v>
      </c>
      <c r="U99" s="119">
        <v>1</v>
      </c>
      <c r="V99" s="119">
        <v>1</v>
      </c>
      <c r="W99" s="119">
        <v>1</v>
      </c>
      <c r="X99" s="119">
        <v>1</v>
      </c>
      <c r="Y99" s="119">
        <v>1</v>
      </c>
      <c r="Z99" s="119">
        <v>1</v>
      </c>
      <c r="AA99" s="119">
        <v>1</v>
      </c>
      <c r="AB99" s="119">
        <v>1</v>
      </c>
      <c r="AC99" s="119">
        <v>1</v>
      </c>
      <c r="AD99" s="119">
        <v>1</v>
      </c>
      <c r="AE99" s="119">
        <v>1</v>
      </c>
      <c r="AF99" s="119">
        <v>1</v>
      </c>
      <c r="AG99" s="119">
        <v>1</v>
      </c>
      <c r="AH99" s="119">
        <v>1</v>
      </c>
      <c r="AI99" s="119">
        <v>1</v>
      </c>
      <c r="AJ99" s="119">
        <v>1</v>
      </c>
      <c r="AK99" s="119">
        <v>1</v>
      </c>
      <c r="AL99" s="119">
        <v>1</v>
      </c>
      <c r="AM99" s="119">
        <v>1</v>
      </c>
      <c r="AN99" s="119">
        <v>1</v>
      </c>
      <c r="AO99" s="119">
        <v>1</v>
      </c>
      <c r="AP99" s="119">
        <v>1</v>
      </c>
      <c r="AQ99" s="119">
        <v>1</v>
      </c>
      <c r="AR99" s="119">
        <v>1</v>
      </c>
      <c r="AS99" s="119">
        <v>1</v>
      </c>
      <c r="AT99" s="119">
        <v>1</v>
      </c>
      <c r="AU99" s="119">
        <v>1</v>
      </c>
      <c r="AV99" s="119">
        <v>1</v>
      </c>
      <c r="AW99" s="119">
        <v>1</v>
      </c>
      <c r="AX99" s="119">
        <v>1</v>
      </c>
      <c r="AY99" s="119">
        <v>1</v>
      </c>
      <c r="AZ99" s="119">
        <v>1</v>
      </c>
      <c r="BA99" s="119">
        <v>1</v>
      </c>
      <c r="BB99" s="119">
        <v>1</v>
      </c>
      <c r="BC99" s="119">
        <v>1</v>
      </c>
      <c r="BD99" s="119">
        <v>1</v>
      </c>
      <c r="BE99" s="119">
        <v>1</v>
      </c>
      <c r="BF99" s="119">
        <v>1</v>
      </c>
      <c r="BG99" s="119">
        <v>1</v>
      </c>
      <c r="BH99" s="119">
        <v>1</v>
      </c>
      <c r="BI99" s="119">
        <v>1</v>
      </c>
      <c r="BJ99" s="119">
        <v>1</v>
      </c>
      <c r="BK99" s="119">
        <v>1</v>
      </c>
      <c r="BL99" s="119">
        <v>1</v>
      </c>
      <c r="BM99" s="119">
        <v>1</v>
      </c>
      <c r="BN99" s="119">
        <v>1</v>
      </c>
      <c r="BO99" s="119">
        <v>1</v>
      </c>
      <c r="BP99" s="119">
        <v>1</v>
      </c>
      <c r="BQ99" s="119">
        <v>1</v>
      </c>
      <c r="BR99" s="119">
        <v>1</v>
      </c>
      <c r="BS99" s="119">
        <v>1</v>
      </c>
      <c r="BT99" s="119">
        <v>1</v>
      </c>
      <c r="BU99" s="119">
        <v>1</v>
      </c>
      <c r="BV99" s="119">
        <v>1</v>
      </c>
      <c r="BW99" s="119">
        <v>1</v>
      </c>
      <c r="BX99" s="119">
        <v>1</v>
      </c>
      <c r="BY99" s="119">
        <v>1</v>
      </c>
      <c r="BZ99" s="119">
        <v>1</v>
      </c>
      <c r="CA99" s="119">
        <v>1</v>
      </c>
      <c r="CB99" s="119">
        <v>1</v>
      </c>
      <c r="CC99" s="119">
        <v>1</v>
      </c>
      <c r="CD99" s="119">
        <v>1</v>
      </c>
      <c r="CE99" s="119">
        <v>1</v>
      </c>
      <c r="CF99" s="119">
        <v>1</v>
      </c>
      <c r="CG99" s="119">
        <v>1</v>
      </c>
      <c r="CH99" s="119">
        <v>1</v>
      </c>
      <c r="CI99" s="119">
        <v>1</v>
      </c>
      <c r="CJ99" s="119">
        <v>1</v>
      </c>
      <c r="CK99" s="119">
        <v>1</v>
      </c>
      <c r="CL99" s="119">
        <v>1</v>
      </c>
      <c r="CM99" s="119">
        <v>1</v>
      </c>
      <c r="CN99" s="119">
        <v>1</v>
      </c>
      <c r="CO99" s="119">
        <v>1</v>
      </c>
      <c r="CP99" s="119">
        <v>1</v>
      </c>
      <c r="CQ99" s="119">
        <v>1</v>
      </c>
    </row>
    <row r="100" spans="1:95" x14ac:dyDescent="0.3">
      <c r="A100" s="254"/>
      <c r="B100" s="59" t="s">
        <v>78</v>
      </c>
      <c r="C100" s="119">
        <v>0.97727273262542258</v>
      </c>
      <c r="D100" s="119">
        <v>0.9942538970110073</v>
      </c>
      <c r="E100" s="119">
        <v>0.97705006258159943</v>
      </c>
      <c r="F100" s="119">
        <v>0.9655086878139334</v>
      </c>
      <c r="G100" s="119">
        <v>1.1118038362771208</v>
      </c>
      <c r="H100" s="119">
        <v>1.0006726038031621</v>
      </c>
      <c r="I100" s="119">
        <v>1.0077656392848877</v>
      </c>
      <c r="J100" s="119">
        <v>0.9363300155567893</v>
      </c>
      <c r="K100" s="119">
        <v>1.0417621901653191</v>
      </c>
      <c r="L100" s="119">
        <v>0.93114500761022978</v>
      </c>
      <c r="M100" s="119">
        <v>0.97889073109550306</v>
      </c>
      <c r="N100" s="119">
        <v>1.0820487752505068</v>
      </c>
      <c r="O100" s="119">
        <v>1.0132519160546039</v>
      </c>
      <c r="P100" s="119">
        <v>1.0663027937705658</v>
      </c>
      <c r="Q100" s="119">
        <v>1.0503078672793245</v>
      </c>
      <c r="R100" s="119">
        <v>1.0071466545941132</v>
      </c>
      <c r="S100" s="119">
        <v>1.1024354533384435</v>
      </c>
      <c r="T100" s="119">
        <v>0.94167738666618805</v>
      </c>
      <c r="U100" s="119">
        <v>0.97163431728503946</v>
      </c>
      <c r="V100" s="119">
        <v>1.0452719012399216</v>
      </c>
      <c r="W100" s="119">
        <v>1.0365916885380608</v>
      </c>
      <c r="X100" s="119">
        <v>1.0083511861123524</v>
      </c>
      <c r="Y100" s="119">
        <v>1.0559887856363674</v>
      </c>
      <c r="Z100" s="119">
        <v>0.90971149274194396</v>
      </c>
      <c r="AA100" s="119">
        <v>1.0185603345612055</v>
      </c>
      <c r="AB100" s="119">
        <v>1.0647795965843729</v>
      </c>
      <c r="AC100" s="119">
        <v>1.1235301855032498</v>
      </c>
      <c r="AD100" s="119">
        <v>0.9765953309613109</v>
      </c>
      <c r="AE100" s="119">
        <v>0.95822110865969989</v>
      </c>
      <c r="AF100" s="119">
        <v>0.86161225919674911</v>
      </c>
      <c r="AG100" s="119">
        <v>1.0157542799081425</v>
      </c>
      <c r="AH100" s="119">
        <v>0.93195796365513095</v>
      </c>
      <c r="AI100" s="119">
        <v>1.0103822958980824</v>
      </c>
      <c r="AJ100" s="119">
        <v>1.0435717923419467</v>
      </c>
      <c r="AK100" s="119">
        <v>0.91936543352888722</v>
      </c>
      <c r="AL100" s="119">
        <v>0.8207097514078886</v>
      </c>
      <c r="AM100" s="119">
        <v>1.0594830560951811</v>
      </c>
      <c r="AN100" s="119">
        <v>0.97362030187137061</v>
      </c>
      <c r="AO100" s="119">
        <v>0.94727054323108728</v>
      </c>
      <c r="AP100" s="119">
        <v>1.1202410263612328</v>
      </c>
      <c r="AQ100" s="119">
        <v>0.95195088477732104</v>
      </c>
      <c r="AR100" s="119">
        <v>0.94421076911825086</v>
      </c>
      <c r="AS100" s="119">
        <v>0.95075440731738259</v>
      </c>
      <c r="AT100" s="119">
        <v>0.96950699077129254</v>
      </c>
      <c r="AU100" s="119">
        <v>0.95878594258434191</v>
      </c>
      <c r="AV100" s="119">
        <v>0.91172540463888052</v>
      </c>
      <c r="AW100" s="119">
        <v>0.94923304771536743</v>
      </c>
      <c r="AX100" s="119">
        <v>0.94722346889846931</v>
      </c>
      <c r="AY100" s="119">
        <v>0.90808310803144798</v>
      </c>
      <c r="AZ100" s="119">
        <v>0.9554649190874529</v>
      </c>
      <c r="BA100" s="119">
        <v>0.90850402198063762</v>
      </c>
      <c r="BB100" s="119">
        <v>0.88888623632277997</v>
      </c>
      <c r="BC100" s="119">
        <v>0.8992761265820638</v>
      </c>
      <c r="BD100" s="119">
        <v>0.90286716388776955</v>
      </c>
      <c r="BE100" s="119">
        <v>0.93835865833249754</v>
      </c>
      <c r="BF100" s="119">
        <v>0.93474482464977071</v>
      </c>
      <c r="BG100" s="119">
        <v>0.86230865252706512</v>
      </c>
      <c r="BH100" s="119">
        <v>0.85768768939814677</v>
      </c>
      <c r="BI100" s="119">
        <v>0.84371339025826186</v>
      </c>
      <c r="BJ100" s="119">
        <v>0.86599173070405233</v>
      </c>
      <c r="BK100" s="119">
        <v>0.84693823648646827</v>
      </c>
      <c r="BL100" s="119">
        <v>0.90952251090167346</v>
      </c>
      <c r="BM100" s="119">
        <v>0.9493078985464215</v>
      </c>
      <c r="BN100" s="119">
        <v>0.85325804691596474</v>
      </c>
      <c r="BO100" s="119">
        <v>0.87115427934550771</v>
      </c>
      <c r="BP100" s="119">
        <v>0.81432418568714793</v>
      </c>
      <c r="BQ100" s="119">
        <v>0.95096349744189268</v>
      </c>
      <c r="BR100" s="119">
        <v>0.83246460029795777</v>
      </c>
      <c r="BS100" s="119">
        <v>0.81864888298817351</v>
      </c>
      <c r="BT100" s="119">
        <v>0.95531692374574551</v>
      </c>
      <c r="BU100" s="119">
        <v>0.84675379130016926</v>
      </c>
      <c r="BV100" s="119">
        <v>0.77073057697603276</v>
      </c>
      <c r="BW100" s="119">
        <v>0.8558686681625749</v>
      </c>
      <c r="BX100" s="119">
        <v>0.87199745884936686</v>
      </c>
      <c r="BY100" s="119">
        <v>0.93608296145917147</v>
      </c>
      <c r="BZ100" s="119">
        <v>0.92227535601987132</v>
      </c>
      <c r="CA100" s="119">
        <v>0.92162166485290553</v>
      </c>
      <c r="CB100" s="119">
        <v>0.9440133149414548</v>
      </c>
      <c r="CC100" s="119">
        <v>0.83432982128169209</v>
      </c>
      <c r="CD100" s="119">
        <v>0.76518725778584407</v>
      </c>
      <c r="CE100" s="119">
        <v>0.88753227383931554</v>
      </c>
      <c r="CF100" s="119">
        <v>0.81033609744311097</v>
      </c>
      <c r="CG100" s="119">
        <v>0.91655395283129115</v>
      </c>
      <c r="CH100" s="119">
        <v>0.85656303591978544</v>
      </c>
      <c r="CI100" s="119">
        <v>0.81395110007842275</v>
      </c>
      <c r="CJ100" s="119">
        <v>0.80596995050961573</v>
      </c>
      <c r="CK100" s="119">
        <v>0.85186057208857091</v>
      </c>
      <c r="CL100" s="119">
        <v>0.83652289168430116</v>
      </c>
      <c r="CM100" s="119">
        <v>0.78352687780738961</v>
      </c>
      <c r="CN100" s="119">
        <v>0.81017731875441457</v>
      </c>
      <c r="CO100" s="119">
        <v>0.76164430788148851</v>
      </c>
      <c r="CP100" s="119">
        <v>0.76640494605099729</v>
      </c>
      <c r="CQ100" s="119">
        <v>0.75110457785929396</v>
      </c>
    </row>
    <row r="101" spans="1:95" x14ac:dyDescent="0.3">
      <c r="A101" s="254"/>
      <c r="B101" s="59" t="s">
        <v>96</v>
      </c>
      <c r="C101" s="119">
        <v>0.98238240500299057</v>
      </c>
      <c r="D101" s="119">
        <v>0.99730729202790724</v>
      </c>
      <c r="E101" s="119">
        <v>1.0193711778808385</v>
      </c>
      <c r="F101" s="119">
        <v>1.0277180293372201</v>
      </c>
      <c r="G101" s="119">
        <v>1.0351111593694993</v>
      </c>
      <c r="H101" s="119">
        <v>0.99224813193575456</v>
      </c>
      <c r="I101" s="119">
        <v>0.98732150398892748</v>
      </c>
      <c r="J101" s="119">
        <v>0.98735702639195588</v>
      </c>
      <c r="K101" s="119">
        <v>0.97490136600272859</v>
      </c>
      <c r="L101" s="119">
        <v>0.99846666806874806</v>
      </c>
      <c r="M101" s="119">
        <v>0.99162897749502155</v>
      </c>
      <c r="N101" s="119">
        <v>1.0199453971485244</v>
      </c>
      <c r="O101" s="119">
        <v>1.012345928274206</v>
      </c>
      <c r="P101" s="119">
        <v>1.0049547531789489</v>
      </c>
      <c r="Q101" s="119">
        <v>1.032955581824089</v>
      </c>
      <c r="R101" s="119">
        <v>1.0103475682516487</v>
      </c>
      <c r="S101" s="119">
        <v>1.0069071021746907</v>
      </c>
      <c r="T101" s="119">
        <v>0.98461638260615025</v>
      </c>
      <c r="U101" s="119">
        <v>1.0139527189383655</v>
      </c>
      <c r="V101" s="119">
        <v>1.0034375806311175</v>
      </c>
      <c r="W101" s="119">
        <v>0.98594992841210261</v>
      </c>
      <c r="X101" s="119">
        <v>0.99595079894419725</v>
      </c>
      <c r="Y101" s="119">
        <v>1.0065253840466322</v>
      </c>
      <c r="Z101" s="119">
        <v>0.99768180030022779</v>
      </c>
      <c r="AA101" s="119">
        <v>0.99689694976904264</v>
      </c>
      <c r="AB101" s="119">
        <v>1.0094818492067259</v>
      </c>
      <c r="AC101" s="119">
        <v>1.0142304563556537</v>
      </c>
      <c r="AD101" s="119">
        <v>0.9880011695354376</v>
      </c>
      <c r="AE101" s="119">
        <v>0.98261799961998741</v>
      </c>
      <c r="AF101" s="119">
        <v>1.0027793279360309</v>
      </c>
      <c r="AG101" s="119">
        <v>1.0070742135726969</v>
      </c>
      <c r="AH101" s="119">
        <v>0.98407238742499248</v>
      </c>
      <c r="AI101" s="119">
        <v>1.0026520864943973</v>
      </c>
      <c r="AJ101" s="119">
        <v>1.01328723220273</v>
      </c>
      <c r="AK101" s="119">
        <v>0.99387114479318717</v>
      </c>
      <c r="AL101" s="119">
        <v>0.99796997134624055</v>
      </c>
      <c r="AM101" s="119">
        <v>0.99877382163346018</v>
      </c>
      <c r="AN101" s="119">
        <v>0.98709729292402981</v>
      </c>
      <c r="AO101" s="119">
        <v>1.0237675580683121</v>
      </c>
      <c r="AP101" s="119">
        <v>1.0097413273139806</v>
      </c>
      <c r="AQ101" s="119">
        <v>0.98737252822504618</v>
      </c>
      <c r="AR101" s="119">
        <v>0.97357492112788624</v>
      </c>
      <c r="AS101" s="119">
        <v>0.9869257663894978</v>
      </c>
      <c r="AT101" s="119">
        <v>0.9890206465386806</v>
      </c>
      <c r="AU101" s="119">
        <v>0.97609914352456195</v>
      </c>
      <c r="AV101" s="119">
        <v>1.0080761193376018</v>
      </c>
      <c r="AW101" s="119">
        <v>0.99047934713300034</v>
      </c>
      <c r="AX101" s="119">
        <v>0.98313411123814132</v>
      </c>
      <c r="AY101" s="119">
        <v>0.95507659272824996</v>
      </c>
      <c r="AZ101" s="119">
        <v>0.99327373547377174</v>
      </c>
      <c r="BA101" s="119">
        <v>0.99982153861412881</v>
      </c>
      <c r="BB101" s="119">
        <v>1.0042234010952564</v>
      </c>
      <c r="BC101" s="119">
        <v>1.0041981472546631</v>
      </c>
      <c r="BD101" s="119">
        <v>0.98804865461994507</v>
      </c>
      <c r="BE101" s="119">
        <v>0.99803228405730582</v>
      </c>
      <c r="BF101" s="119">
        <v>0.97941906866730677</v>
      </c>
      <c r="BG101" s="119">
        <v>0.99520880607484608</v>
      </c>
      <c r="BH101" s="119">
        <v>0.99105489785131573</v>
      </c>
      <c r="BI101" s="119">
        <v>0.95981084857456245</v>
      </c>
      <c r="BJ101" s="119">
        <v>0.99377187608821704</v>
      </c>
      <c r="BK101" s="119">
        <v>0.98925628787874142</v>
      </c>
      <c r="BL101" s="119">
        <v>0.99461332954485082</v>
      </c>
      <c r="BM101" s="119">
        <v>1.0199952709688804</v>
      </c>
      <c r="BN101" s="119">
        <v>1.0029905030005455</v>
      </c>
      <c r="BO101" s="119">
        <v>1.0041292381770688</v>
      </c>
      <c r="BP101" s="119">
        <v>0.96594570049238615</v>
      </c>
      <c r="BQ101" s="119">
        <v>1.0017017340348777</v>
      </c>
      <c r="BR101" s="119">
        <v>0.96311608506155755</v>
      </c>
      <c r="BS101" s="119">
        <v>0.95553890194354252</v>
      </c>
      <c r="BT101" s="119">
        <v>1.0039918825326843</v>
      </c>
      <c r="BU101" s="119">
        <v>0.99575930752473452</v>
      </c>
      <c r="BV101" s="119">
        <v>0.99383607625102277</v>
      </c>
      <c r="BW101" s="119">
        <v>1.0057545081340356</v>
      </c>
      <c r="BX101" s="119">
        <v>0.9914565641765819</v>
      </c>
      <c r="BY101" s="119">
        <v>0.98310084646808837</v>
      </c>
      <c r="BZ101" s="119">
        <v>0.98257869955964627</v>
      </c>
      <c r="CA101" s="119">
        <v>1.0033020151983216</v>
      </c>
      <c r="CB101" s="119">
        <v>0.98556897335283267</v>
      </c>
      <c r="CC101" s="119">
        <v>0.98010270276014666</v>
      </c>
      <c r="CD101" s="119">
        <v>0.98699572493508914</v>
      </c>
      <c r="CE101" s="119">
        <v>1.003637241727632</v>
      </c>
      <c r="CF101" s="119">
        <v>0.9986854156232623</v>
      </c>
      <c r="CG101" s="119">
        <v>0.99095339696093521</v>
      </c>
      <c r="CH101" s="119">
        <v>0.96698144982084144</v>
      </c>
      <c r="CI101" s="119">
        <v>0.97367089261713602</v>
      </c>
      <c r="CJ101" s="119">
        <v>0.96513780446719233</v>
      </c>
      <c r="CK101" s="119">
        <v>0.9836612574470045</v>
      </c>
      <c r="CL101" s="119">
        <v>1.0012002452071238</v>
      </c>
      <c r="CM101" s="119">
        <v>0.97375195202622056</v>
      </c>
      <c r="CN101" s="119">
        <v>0.98898488709594556</v>
      </c>
      <c r="CO101" s="119">
        <v>0.99524208030225292</v>
      </c>
      <c r="CP101" s="119">
        <v>0.9468506602948753</v>
      </c>
      <c r="CQ101" s="119">
        <v>0.97219617158460758</v>
      </c>
    </row>
    <row r="102" spans="1:95" x14ac:dyDescent="0.3">
      <c r="A102" s="254"/>
      <c r="B102" s="59" t="s">
        <v>80</v>
      </c>
      <c r="C102" s="119">
        <v>1</v>
      </c>
      <c r="D102" s="119">
        <v>1</v>
      </c>
      <c r="E102" s="119">
        <v>1</v>
      </c>
      <c r="F102" s="119">
        <v>1</v>
      </c>
      <c r="G102" s="119">
        <v>1</v>
      </c>
      <c r="H102" s="119">
        <v>1</v>
      </c>
      <c r="I102" s="119">
        <v>1</v>
      </c>
      <c r="J102" s="119">
        <v>1</v>
      </c>
      <c r="K102" s="119">
        <v>1</v>
      </c>
      <c r="L102" s="119">
        <v>1</v>
      </c>
      <c r="M102" s="119">
        <v>1</v>
      </c>
      <c r="N102" s="119">
        <v>1</v>
      </c>
      <c r="O102" s="119">
        <v>1</v>
      </c>
      <c r="P102" s="119">
        <v>1</v>
      </c>
      <c r="Q102" s="119">
        <v>1</v>
      </c>
      <c r="R102" s="119">
        <v>1</v>
      </c>
      <c r="S102" s="119">
        <v>1</v>
      </c>
      <c r="T102" s="119">
        <v>1</v>
      </c>
      <c r="U102" s="119">
        <v>1</v>
      </c>
      <c r="V102" s="119">
        <v>1</v>
      </c>
      <c r="W102" s="119">
        <v>1</v>
      </c>
      <c r="X102" s="119">
        <v>1</v>
      </c>
      <c r="Y102" s="119">
        <v>1</v>
      </c>
      <c r="Z102" s="119">
        <v>1</v>
      </c>
      <c r="AA102" s="119">
        <v>1</v>
      </c>
      <c r="AB102" s="119">
        <v>1</v>
      </c>
      <c r="AC102" s="119">
        <v>1</v>
      </c>
      <c r="AD102" s="119">
        <v>1</v>
      </c>
      <c r="AE102" s="119">
        <v>1</v>
      </c>
      <c r="AF102" s="119">
        <v>1</v>
      </c>
      <c r="AG102" s="119">
        <v>1</v>
      </c>
      <c r="AH102" s="119">
        <v>1</v>
      </c>
      <c r="AI102" s="119">
        <v>1</v>
      </c>
      <c r="AJ102" s="119">
        <v>1</v>
      </c>
      <c r="AK102" s="119">
        <v>1</v>
      </c>
      <c r="AL102" s="119">
        <v>1</v>
      </c>
      <c r="AM102" s="119">
        <v>1</v>
      </c>
      <c r="AN102" s="119">
        <v>1</v>
      </c>
      <c r="AO102" s="119">
        <v>1</v>
      </c>
      <c r="AP102" s="119">
        <v>1</v>
      </c>
      <c r="AQ102" s="119">
        <v>1</v>
      </c>
      <c r="AR102" s="119">
        <v>1</v>
      </c>
      <c r="AS102" s="119">
        <v>1</v>
      </c>
      <c r="AT102" s="119">
        <v>1</v>
      </c>
      <c r="AU102" s="119">
        <v>1</v>
      </c>
      <c r="AV102" s="119">
        <v>1</v>
      </c>
      <c r="AW102" s="119">
        <v>1</v>
      </c>
      <c r="AX102" s="119">
        <v>1</v>
      </c>
      <c r="AY102" s="119">
        <v>1</v>
      </c>
      <c r="AZ102" s="119">
        <v>1</v>
      </c>
      <c r="BA102" s="119">
        <v>1</v>
      </c>
      <c r="BB102" s="119">
        <v>1</v>
      </c>
      <c r="BC102" s="119">
        <v>1</v>
      </c>
      <c r="BD102" s="119">
        <v>1</v>
      </c>
      <c r="BE102" s="119">
        <v>1</v>
      </c>
      <c r="BF102" s="119">
        <v>1</v>
      </c>
      <c r="BG102" s="119">
        <v>1</v>
      </c>
      <c r="BH102" s="119">
        <v>1</v>
      </c>
      <c r="BI102" s="119">
        <v>1</v>
      </c>
      <c r="BJ102" s="119">
        <v>1</v>
      </c>
      <c r="BK102" s="119">
        <v>1</v>
      </c>
      <c r="BL102" s="119">
        <v>1</v>
      </c>
      <c r="BM102" s="119">
        <v>1</v>
      </c>
      <c r="BN102" s="119">
        <v>1</v>
      </c>
      <c r="BO102" s="119">
        <v>1</v>
      </c>
      <c r="BP102" s="119">
        <v>1</v>
      </c>
      <c r="BQ102" s="119">
        <v>1</v>
      </c>
      <c r="BR102" s="119">
        <v>1</v>
      </c>
      <c r="BS102" s="119">
        <v>1</v>
      </c>
      <c r="BT102" s="119">
        <v>1</v>
      </c>
      <c r="BU102" s="119">
        <v>1</v>
      </c>
      <c r="BV102" s="119">
        <v>1</v>
      </c>
      <c r="BW102" s="119">
        <v>1</v>
      </c>
      <c r="BX102" s="119">
        <v>1</v>
      </c>
      <c r="BY102" s="119">
        <v>1</v>
      </c>
      <c r="BZ102" s="119">
        <v>1</v>
      </c>
      <c r="CA102" s="119">
        <v>1</v>
      </c>
      <c r="CB102" s="119">
        <v>1</v>
      </c>
      <c r="CC102" s="119">
        <v>1</v>
      </c>
      <c r="CD102" s="119">
        <v>1</v>
      </c>
      <c r="CE102" s="119">
        <v>1</v>
      </c>
      <c r="CF102" s="119">
        <v>1</v>
      </c>
      <c r="CG102" s="119">
        <v>1</v>
      </c>
      <c r="CH102" s="119">
        <v>1</v>
      </c>
      <c r="CI102" s="119">
        <v>1</v>
      </c>
      <c r="CJ102" s="119">
        <v>1</v>
      </c>
      <c r="CK102" s="119">
        <v>1</v>
      </c>
      <c r="CL102" s="119">
        <v>1</v>
      </c>
      <c r="CM102" s="119">
        <v>1</v>
      </c>
      <c r="CN102" s="119">
        <v>1</v>
      </c>
      <c r="CO102" s="119">
        <v>1</v>
      </c>
      <c r="CP102" s="119">
        <v>1</v>
      </c>
      <c r="CQ102" s="119">
        <v>1</v>
      </c>
    </row>
    <row r="103" spans="1:95" x14ac:dyDescent="0.3">
      <c r="A103" s="254"/>
      <c r="B103" s="59" t="s">
        <v>81</v>
      </c>
      <c r="C103" s="119">
        <v>1</v>
      </c>
      <c r="D103" s="119">
        <v>1</v>
      </c>
      <c r="E103" s="119">
        <v>1</v>
      </c>
      <c r="F103" s="119">
        <v>1</v>
      </c>
      <c r="G103" s="119">
        <v>1</v>
      </c>
      <c r="H103" s="119">
        <v>1</v>
      </c>
      <c r="I103" s="119">
        <v>1</v>
      </c>
      <c r="J103" s="119">
        <v>1</v>
      </c>
      <c r="K103" s="119">
        <v>1</v>
      </c>
      <c r="L103" s="119">
        <v>1</v>
      </c>
      <c r="M103" s="119">
        <v>1</v>
      </c>
      <c r="N103" s="119">
        <v>1</v>
      </c>
      <c r="O103" s="119">
        <v>1</v>
      </c>
      <c r="P103" s="119">
        <v>1</v>
      </c>
      <c r="Q103" s="119">
        <v>1</v>
      </c>
      <c r="R103" s="119">
        <v>1</v>
      </c>
      <c r="S103" s="119">
        <v>1</v>
      </c>
      <c r="T103" s="119">
        <v>1</v>
      </c>
      <c r="U103" s="119">
        <v>1</v>
      </c>
      <c r="V103" s="119">
        <v>1</v>
      </c>
      <c r="W103" s="119">
        <v>1</v>
      </c>
      <c r="X103" s="119">
        <v>1</v>
      </c>
      <c r="Y103" s="119">
        <v>1</v>
      </c>
      <c r="Z103" s="119">
        <v>1</v>
      </c>
      <c r="AA103" s="119">
        <v>1</v>
      </c>
      <c r="AB103" s="119">
        <v>1</v>
      </c>
      <c r="AC103" s="119">
        <v>1</v>
      </c>
      <c r="AD103" s="119">
        <v>1</v>
      </c>
      <c r="AE103" s="119">
        <v>1</v>
      </c>
      <c r="AF103" s="119">
        <v>1</v>
      </c>
      <c r="AG103" s="119">
        <v>1</v>
      </c>
      <c r="AH103" s="119">
        <v>1</v>
      </c>
      <c r="AI103" s="119">
        <v>1</v>
      </c>
      <c r="AJ103" s="119">
        <v>1</v>
      </c>
      <c r="AK103" s="119">
        <v>1</v>
      </c>
      <c r="AL103" s="119">
        <v>1</v>
      </c>
      <c r="AM103" s="119">
        <v>1</v>
      </c>
      <c r="AN103" s="119">
        <v>1</v>
      </c>
      <c r="AO103" s="119">
        <v>1</v>
      </c>
      <c r="AP103" s="119">
        <v>1</v>
      </c>
      <c r="AQ103" s="119">
        <v>1</v>
      </c>
      <c r="AR103" s="119">
        <v>1</v>
      </c>
      <c r="AS103" s="119">
        <v>1</v>
      </c>
      <c r="AT103" s="119">
        <v>1</v>
      </c>
      <c r="AU103" s="119">
        <v>1</v>
      </c>
      <c r="AV103" s="119">
        <v>1</v>
      </c>
      <c r="AW103" s="119">
        <v>1</v>
      </c>
      <c r="AX103" s="119">
        <v>1</v>
      </c>
      <c r="AY103" s="119">
        <v>1</v>
      </c>
      <c r="AZ103" s="119">
        <v>1</v>
      </c>
      <c r="BA103" s="119">
        <v>1</v>
      </c>
      <c r="BB103" s="119">
        <v>1</v>
      </c>
      <c r="BC103" s="119">
        <v>1</v>
      </c>
      <c r="BD103" s="119">
        <v>1</v>
      </c>
      <c r="BE103" s="119">
        <v>1</v>
      </c>
      <c r="BF103" s="119">
        <v>1</v>
      </c>
      <c r="BG103" s="119">
        <v>1</v>
      </c>
      <c r="BH103" s="119">
        <v>1</v>
      </c>
      <c r="BI103" s="119">
        <v>1</v>
      </c>
      <c r="BJ103" s="119">
        <v>1</v>
      </c>
      <c r="BK103" s="119">
        <v>1</v>
      </c>
      <c r="BL103" s="119">
        <v>1</v>
      </c>
      <c r="BM103" s="119">
        <v>1</v>
      </c>
      <c r="BN103" s="119">
        <v>1</v>
      </c>
      <c r="BO103" s="119">
        <v>1</v>
      </c>
      <c r="BP103" s="119">
        <v>1</v>
      </c>
      <c r="BQ103" s="119">
        <v>1</v>
      </c>
      <c r="BR103" s="119">
        <v>1</v>
      </c>
      <c r="BS103" s="119">
        <v>1</v>
      </c>
      <c r="BT103" s="119">
        <v>1</v>
      </c>
      <c r="BU103" s="119">
        <v>1</v>
      </c>
      <c r="BV103" s="119">
        <v>1</v>
      </c>
      <c r="BW103" s="119">
        <v>1</v>
      </c>
      <c r="BX103" s="119">
        <v>1</v>
      </c>
      <c r="BY103" s="119">
        <v>1</v>
      </c>
      <c r="BZ103" s="119">
        <v>1</v>
      </c>
      <c r="CA103" s="119">
        <v>1</v>
      </c>
      <c r="CB103" s="119">
        <v>1</v>
      </c>
      <c r="CC103" s="119">
        <v>1</v>
      </c>
      <c r="CD103" s="119">
        <v>1</v>
      </c>
      <c r="CE103" s="119">
        <v>1</v>
      </c>
      <c r="CF103" s="119">
        <v>1</v>
      </c>
      <c r="CG103" s="119">
        <v>1</v>
      </c>
      <c r="CH103" s="119">
        <v>1</v>
      </c>
      <c r="CI103" s="119">
        <v>1</v>
      </c>
      <c r="CJ103" s="119">
        <v>1</v>
      </c>
      <c r="CK103" s="119">
        <v>1</v>
      </c>
      <c r="CL103" s="119">
        <v>1</v>
      </c>
      <c r="CM103" s="119">
        <v>1</v>
      </c>
      <c r="CN103" s="119">
        <v>1</v>
      </c>
      <c r="CO103" s="119">
        <v>1</v>
      </c>
      <c r="CP103" s="119">
        <v>1</v>
      </c>
      <c r="CQ103" s="119">
        <v>1</v>
      </c>
    </row>
    <row r="104" spans="1:95" x14ac:dyDescent="0.3">
      <c r="A104" s="254"/>
      <c r="B104" s="59" t="s">
        <v>82</v>
      </c>
      <c r="C104" s="119">
        <v>1.0128917764824594</v>
      </c>
      <c r="D104" s="119">
        <v>0.99018080099810579</v>
      </c>
      <c r="E104" s="119">
        <v>1.0080652782049262</v>
      </c>
      <c r="F104" s="119">
        <v>0.95891956795204614</v>
      </c>
      <c r="G104" s="119">
        <v>1.0125268285330087</v>
      </c>
      <c r="H104" s="119">
        <v>1.0220639130868276</v>
      </c>
      <c r="I104" s="119">
        <v>1.0289163990500638</v>
      </c>
      <c r="J104" s="119">
        <v>0.98218014711091362</v>
      </c>
      <c r="K104" s="119">
        <v>0.9871768919761158</v>
      </c>
      <c r="L104" s="119">
        <v>0.96575128801536103</v>
      </c>
      <c r="M104" s="119">
        <v>0.95163907136354919</v>
      </c>
      <c r="N104" s="119">
        <v>0.97648101389471131</v>
      </c>
      <c r="O104" s="119">
        <v>1.017270189408864</v>
      </c>
      <c r="P104" s="119">
        <v>1.0421397094428604</v>
      </c>
      <c r="Q104" s="119">
        <v>1.0271269421162192</v>
      </c>
      <c r="R104" s="119">
        <v>1.0276070718924544</v>
      </c>
      <c r="S104" s="119">
        <v>1.0303649065704625</v>
      </c>
      <c r="T104" s="119">
        <v>1.0058576464397422</v>
      </c>
      <c r="U104" s="119">
        <v>1.0391004813187599</v>
      </c>
      <c r="V104" s="119">
        <v>1.017105190477996</v>
      </c>
      <c r="W104" s="119">
        <v>1.0007802389431077</v>
      </c>
      <c r="X104" s="119">
        <v>1.0062705600349151</v>
      </c>
      <c r="Y104" s="119">
        <v>0.97844609367043933</v>
      </c>
      <c r="Z104" s="119">
        <v>1.0347118160745763</v>
      </c>
      <c r="AA104" s="119">
        <v>1.0288281437485949</v>
      </c>
      <c r="AB104" s="119">
        <v>1.0107549583935675</v>
      </c>
      <c r="AC104" s="119">
        <v>1.0422644361642193</v>
      </c>
      <c r="AD104" s="119">
        <v>1.0197492791924583</v>
      </c>
      <c r="AE104" s="119">
        <v>1.0294068067947026</v>
      </c>
      <c r="AF104" s="119">
        <v>1.0432582696733379</v>
      </c>
      <c r="AG104" s="119">
        <v>1.0424036915580759</v>
      </c>
      <c r="AH104" s="119">
        <v>1.0191611073756759</v>
      </c>
      <c r="AI104" s="119">
        <v>1.0764922770958487</v>
      </c>
      <c r="AJ104" s="119">
        <v>1.0416540468869404</v>
      </c>
      <c r="AK104" s="119">
        <v>1.0268725192900363</v>
      </c>
      <c r="AL104" s="119">
        <v>1.0341120734454197</v>
      </c>
      <c r="AM104" s="119">
        <v>0.99730169072573349</v>
      </c>
      <c r="AN104" s="119">
        <v>1.055259239494122</v>
      </c>
      <c r="AO104" s="119">
        <v>1.0955122239244197</v>
      </c>
      <c r="AP104" s="119">
        <v>1.0725364567735816</v>
      </c>
      <c r="AQ104" s="119">
        <v>1.0578089167454809</v>
      </c>
      <c r="AR104" s="119">
        <v>1.0579633017606502</v>
      </c>
      <c r="AS104" s="119">
        <v>1.0830171295887367</v>
      </c>
      <c r="AT104" s="119">
        <v>1.0585107023129461</v>
      </c>
      <c r="AU104" s="119">
        <v>1.1127023065065924</v>
      </c>
      <c r="AV104" s="119">
        <v>1.0449699611208689</v>
      </c>
      <c r="AW104" s="119">
        <v>1.0340937867327229</v>
      </c>
      <c r="AX104" s="119">
        <v>1.0339303073455566</v>
      </c>
      <c r="AY104" s="119">
        <v>1.0812184984542443</v>
      </c>
      <c r="AZ104" s="119">
        <v>1.0579204977076677</v>
      </c>
      <c r="BA104" s="119">
        <v>1.0573218456412576</v>
      </c>
      <c r="BB104" s="119">
        <v>1.0641577269307525</v>
      </c>
      <c r="BC104" s="119">
        <v>1.0965190904196265</v>
      </c>
      <c r="BD104" s="119">
        <v>1.0781405161894468</v>
      </c>
      <c r="BE104" s="119">
        <v>1.091636107038702</v>
      </c>
      <c r="BF104" s="119">
        <v>1.0307599095712952</v>
      </c>
      <c r="BG104" s="119">
        <v>1.0948301322888023</v>
      </c>
      <c r="BH104" s="119">
        <v>1.0910178142951819</v>
      </c>
      <c r="BI104" s="119">
        <v>1.1018876950228751</v>
      </c>
      <c r="BJ104" s="119">
        <v>1.0938206476574419</v>
      </c>
      <c r="BK104" s="119">
        <v>1.0934221025971578</v>
      </c>
      <c r="BL104" s="119">
        <v>1.088931965544256</v>
      </c>
      <c r="BM104" s="119">
        <v>1.0395997506876995</v>
      </c>
      <c r="BN104" s="119">
        <v>1.0877960779376967</v>
      </c>
      <c r="BO104" s="119">
        <v>1.0712639520583462</v>
      </c>
      <c r="BP104" s="119">
        <v>1.1123894450526475</v>
      </c>
      <c r="BQ104" s="119">
        <v>1.1017735587907804</v>
      </c>
      <c r="BR104" s="119">
        <v>1.107388515341404</v>
      </c>
      <c r="BS104" s="119">
        <v>1.1189504589118457</v>
      </c>
      <c r="BT104" s="119">
        <v>1.085258412191523</v>
      </c>
      <c r="BU104" s="119">
        <v>1.1218845757233331</v>
      </c>
      <c r="BV104" s="119">
        <v>1.0915363283463648</v>
      </c>
      <c r="BW104" s="119">
        <v>1.085110826597677</v>
      </c>
      <c r="BX104" s="119">
        <v>1.1192661420199332</v>
      </c>
      <c r="BY104" s="119">
        <v>1.1009646980780721</v>
      </c>
      <c r="BZ104" s="119">
        <v>1.1066933651705406</v>
      </c>
      <c r="CA104" s="119">
        <v>1.1006660097818639</v>
      </c>
      <c r="CB104" s="119">
        <v>1.1494748320303843</v>
      </c>
      <c r="CC104" s="119">
        <v>1.1260393550335452</v>
      </c>
      <c r="CD104" s="119">
        <v>1.124895058245267</v>
      </c>
      <c r="CE104" s="119">
        <v>1.1148641351683028</v>
      </c>
      <c r="CF104" s="119">
        <v>1.1391824816829699</v>
      </c>
      <c r="CG104" s="119">
        <v>1.1190491656898331</v>
      </c>
      <c r="CH104" s="119">
        <v>1.179162584501217</v>
      </c>
      <c r="CI104" s="119">
        <v>1.1723109524732891</v>
      </c>
      <c r="CJ104" s="119">
        <v>1.1124923973176641</v>
      </c>
      <c r="CK104" s="119">
        <v>1.1620769436772482</v>
      </c>
      <c r="CL104" s="119">
        <v>1.1461278254559164</v>
      </c>
      <c r="CM104" s="119">
        <v>1.1557855846352589</v>
      </c>
      <c r="CN104" s="119">
        <v>1.1381908916983126</v>
      </c>
      <c r="CO104" s="119">
        <v>1.0879554526001216</v>
      </c>
      <c r="CP104" s="119">
        <v>1.1855662253812589</v>
      </c>
      <c r="CQ104" s="119">
        <v>1.1534937198815305</v>
      </c>
    </row>
    <row r="105" spans="1:95" x14ac:dyDescent="0.3">
      <c r="A105" s="254"/>
      <c r="B105" s="59" t="s">
        <v>83</v>
      </c>
      <c r="C105" s="119">
        <v>1</v>
      </c>
      <c r="D105" s="119">
        <v>1</v>
      </c>
      <c r="E105" s="119">
        <v>1</v>
      </c>
      <c r="F105" s="119">
        <v>1</v>
      </c>
      <c r="G105" s="119">
        <v>1</v>
      </c>
      <c r="H105" s="119">
        <v>1</v>
      </c>
      <c r="I105" s="119">
        <v>1</v>
      </c>
      <c r="J105" s="119">
        <v>1</v>
      </c>
      <c r="K105" s="119">
        <v>1</v>
      </c>
      <c r="L105" s="119">
        <v>1</v>
      </c>
      <c r="M105" s="119">
        <v>1</v>
      </c>
      <c r="N105" s="119">
        <v>1</v>
      </c>
      <c r="O105" s="119">
        <v>1</v>
      </c>
      <c r="P105" s="119">
        <v>1</v>
      </c>
      <c r="Q105" s="119">
        <v>1</v>
      </c>
      <c r="R105" s="119">
        <v>1</v>
      </c>
      <c r="S105" s="119">
        <v>1</v>
      </c>
      <c r="T105" s="119">
        <v>1</v>
      </c>
      <c r="U105" s="119">
        <v>1</v>
      </c>
      <c r="V105" s="119">
        <v>1</v>
      </c>
      <c r="W105" s="119">
        <v>1</v>
      </c>
      <c r="X105" s="119">
        <v>1</v>
      </c>
      <c r="Y105" s="119">
        <v>1</v>
      </c>
      <c r="Z105" s="119">
        <v>1</v>
      </c>
      <c r="AA105" s="119">
        <v>1</v>
      </c>
      <c r="AB105" s="119">
        <v>1</v>
      </c>
      <c r="AC105" s="119">
        <v>1</v>
      </c>
      <c r="AD105" s="119">
        <v>1</v>
      </c>
      <c r="AE105" s="119">
        <v>1</v>
      </c>
      <c r="AF105" s="119">
        <v>1</v>
      </c>
      <c r="AG105" s="119">
        <v>1</v>
      </c>
      <c r="AH105" s="119">
        <v>1</v>
      </c>
      <c r="AI105" s="119">
        <v>1</v>
      </c>
      <c r="AJ105" s="119">
        <v>1</v>
      </c>
      <c r="AK105" s="119">
        <v>1</v>
      </c>
      <c r="AL105" s="119">
        <v>1</v>
      </c>
      <c r="AM105" s="119">
        <v>1</v>
      </c>
      <c r="AN105" s="119">
        <v>1</v>
      </c>
      <c r="AO105" s="119">
        <v>1</v>
      </c>
      <c r="AP105" s="119">
        <v>1</v>
      </c>
      <c r="AQ105" s="119">
        <v>1</v>
      </c>
      <c r="AR105" s="119">
        <v>1</v>
      </c>
      <c r="AS105" s="119">
        <v>1</v>
      </c>
      <c r="AT105" s="119">
        <v>1</v>
      </c>
      <c r="AU105" s="119">
        <v>1</v>
      </c>
      <c r="AV105" s="119">
        <v>1</v>
      </c>
      <c r="AW105" s="119">
        <v>1</v>
      </c>
      <c r="AX105" s="119">
        <v>1</v>
      </c>
      <c r="AY105" s="119">
        <v>1</v>
      </c>
      <c r="AZ105" s="119">
        <v>1</v>
      </c>
      <c r="BA105" s="119">
        <v>1</v>
      </c>
      <c r="BB105" s="119">
        <v>1</v>
      </c>
      <c r="BC105" s="119">
        <v>1</v>
      </c>
      <c r="BD105" s="119">
        <v>1</v>
      </c>
      <c r="BE105" s="119">
        <v>1</v>
      </c>
      <c r="BF105" s="119">
        <v>1</v>
      </c>
      <c r="BG105" s="119">
        <v>1</v>
      </c>
      <c r="BH105" s="119">
        <v>1</v>
      </c>
      <c r="BI105" s="119">
        <v>1</v>
      </c>
      <c r="BJ105" s="119">
        <v>1</v>
      </c>
      <c r="BK105" s="119">
        <v>1</v>
      </c>
      <c r="BL105" s="119">
        <v>1</v>
      </c>
      <c r="BM105" s="119">
        <v>1</v>
      </c>
      <c r="BN105" s="119">
        <v>1</v>
      </c>
      <c r="BO105" s="119">
        <v>1</v>
      </c>
      <c r="BP105" s="119">
        <v>1</v>
      </c>
      <c r="BQ105" s="119">
        <v>1</v>
      </c>
      <c r="BR105" s="119">
        <v>1</v>
      </c>
      <c r="BS105" s="119">
        <v>1</v>
      </c>
      <c r="BT105" s="119">
        <v>1</v>
      </c>
      <c r="BU105" s="119">
        <v>1</v>
      </c>
      <c r="BV105" s="119">
        <v>1</v>
      </c>
      <c r="BW105" s="119">
        <v>1</v>
      </c>
      <c r="BX105" s="119">
        <v>1</v>
      </c>
      <c r="BY105" s="119">
        <v>1</v>
      </c>
      <c r="BZ105" s="119">
        <v>1</v>
      </c>
      <c r="CA105" s="119">
        <v>1</v>
      </c>
      <c r="CB105" s="119">
        <v>1</v>
      </c>
      <c r="CC105" s="119">
        <v>1</v>
      </c>
      <c r="CD105" s="119">
        <v>1</v>
      </c>
      <c r="CE105" s="119">
        <v>1</v>
      </c>
      <c r="CF105" s="119">
        <v>1</v>
      </c>
      <c r="CG105" s="119">
        <v>1</v>
      </c>
      <c r="CH105" s="119">
        <v>1</v>
      </c>
      <c r="CI105" s="119">
        <v>1</v>
      </c>
      <c r="CJ105" s="119">
        <v>1</v>
      </c>
      <c r="CK105" s="119">
        <v>1</v>
      </c>
      <c r="CL105" s="119">
        <v>1</v>
      </c>
      <c r="CM105" s="119">
        <v>1</v>
      </c>
      <c r="CN105" s="119">
        <v>1</v>
      </c>
      <c r="CO105" s="119">
        <v>1</v>
      </c>
      <c r="CP105" s="119">
        <v>1</v>
      </c>
      <c r="CQ105" s="119">
        <v>1</v>
      </c>
    </row>
    <row r="106" spans="1:95" x14ac:dyDescent="0.3">
      <c r="A106" s="255"/>
      <c r="B106" s="59" t="s">
        <v>84</v>
      </c>
      <c r="C106" s="119">
        <v>1</v>
      </c>
      <c r="D106" s="119">
        <v>1</v>
      </c>
      <c r="E106" s="119">
        <v>1</v>
      </c>
      <c r="F106" s="119">
        <v>1</v>
      </c>
      <c r="G106" s="119">
        <v>1</v>
      </c>
      <c r="H106" s="119">
        <v>1</v>
      </c>
      <c r="I106" s="119">
        <v>1</v>
      </c>
      <c r="J106" s="119">
        <v>1</v>
      </c>
      <c r="K106" s="119">
        <v>1</v>
      </c>
      <c r="L106" s="119">
        <v>1</v>
      </c>
      <c r="M106" s="119">
        <v>1</v>
      </c>
      <c r="N106" s="119">
        <v>1</v>
      </c>
      <c r="O106" s="119">
        <v>1</v>
      </c>
      <c r="P106" s="119">
        <v>1</v>
      </c>
      <c r="Q106" s="119">
        <v>1</v>
      </c>
      <c r="R106" s="119">
        <v>1</v>
      </c>
      <c r="S106" s="119">
        <v>1</v>
      </c>
      <c r="T106" s="119">
        <v>1</v>
      </c>
      <c r="U106" s="119">
        <v>1</v>
      </c>
      <c r="V106" s="119">
        <v>1</v>
      </c>
      <c r="W106" s="119">
        <v>1</v>
      </c>
      <c r="X106" s="119">
        <v>1</v>
      </c>
      <c r="Y106" s="119">
        <v>1</v>
      </c>
      <c r="Z106" s="119">
        <v>1</v>
      </c>
      <c r="AA106" s="119">
        <v>1</v>
      </c>
      <c r="AB106" s="119">
        <v>1</v>
      </c>
      <c r="AC106" s="119">
        <v>1</v>
      </c>
      <c r="AD106" s="119">
        <v>1</v>
      </c>
      <c r="AE106" s="119">
        <v>1</v>
      </c>
      <c r="AF106" s="119">
        <v>1</v>
      </c>
      <c r="AG106" s="119">
        <v>1</v>
      </c>
      <c r="AH106" s="119">
        <v>1</v>
      </c>
      <c r="AI106" s="119">
        <v>1</v>
      </c>
      <c r="AJ106" s="119">
        <v>1</v>
      </c>
      <c r="AK106" s="119">
        <v>1</v>
      </c>
      <c r="AL106" s="119">
        <v>1</v>
      </c>
      <c r="AM106" s="119">
        <v>1</v>
      </c>
      <c r="AN106" s="119">
        <v>1</v>
      </c>
      <c r="AO106" s="119">
        <v>1</v>
      </c>
      <c r="AP106" s="119">
        <v>1</v>
      </c>
      <c r="AQ106" s="119">
        <v>1</v>
      </c>
      <c r="AR106" s="119">
        <v>1</v>
      </c>
      <c r="AS106" s="119">
        <v>1</v>
      </c>
      <c r="AT106" s="119">
        <v>1</v>
      </c>
      <c r="AU106" s="119">
        <v>1</v>
      </c>
      <c r="AV106" s="119">
        <v>1</v>
      </c>
      <c r="AW106" s="119">
        <v>1</v>
      </c>
      <c r="AX106" s="119">
        <v>1</v>
      </c>
      <c r="AY106" s="119">
        <v>1</v>
      </c>
      <c r="AZ106" s="119">
        <v>1</v>
      </c>
      <c r="BA106" s="119">
        <v>1</v>
      </c>
      <c r="BB106" s="119">
        <v>1</v>
      </c>
      <c r="BC106" s="119">
        <v>1</v>
      </c>
      <c r="BD106" s="119">
        <v>1</v>
      </c>
      <c r="BE106" s="119">
        <v>1</v>
      </c>
      <c r="BF106" s="119">
        <v>1</v>
      </c>
      <c r="BG106" s="119">
        <v>1</v>
      </c>
      <c r="BH106" s="119">
        <v>1</v>
      </c>
      <c r="BI106" s="119">
        <v>1</v>
      </c>
      <c r="BJ106" s="119">
        <v>1</v>
      </c>
      <c r="BK106" s="119">
        <v>1</v>
      </c>
      <c r="BL106" s="119">
        <v>1</v>
      </c>
      <c r="BM106" s="119">
        <v>1</v>
      </c>
      <c r="BN106" s="119">
        <v>1</v>
      </c>
      <c r="BO106" s="119">
        <v>1</v>
      </c>
      <c r="BP106" s="119">
        <v>1</v>
      </c>
      <c r="BQ106" s="119">
        <v>1</v>
      </c>
      <c r="BR106" s="119">
        <v>1</v>
      </c>
      <c r="BS106" s="119">
        <v>1</v>
      </c>
      <c r="BT106" s="119">
        <v>1</v>
      </c>
      <c r="BU106" s="119">
        <v>1</v>
      </c>
      <c r="BV106" s="119">
        <v>1</v>
      </c>
      <c r="BW106" s="119">
        <v>1</v>
      </c>
      <c r="BX106" s="119">
        <v>1</v>
      </c>
      <c r="BY106" s="119">
        <v>1</v>
      </c>
      <c r="BZ106" s="119">
        <v>1</v>
      </c>
      <c r="CA106" s="119">
        <v>1</v>
      </c>
      <c r="CB106" s="119">
        <v>1</v>
      </c>
      <c r="CC106" s="119">
        <v>1</v>
      </c>
      <c r="CD106" s="119">
        <v>1</v>
      </c>
      <c r="CE106" s="119">
        <v>1</v>
      </c>
      <c r="CF106" s="119">
        <v>1</v>
      </c>
      <c r="CG106" s="119">
        <v>1</v>
      </c>
      <c r="CH106" s="119">
        <v>1</v>
      </c>
      <c r="CI106" s="119">
        <v>1</v>
      </c>
      <c r="CJ106" s="119">
        <v>1</v>
      </c>
      <c r="CK106" s="119">
        <v>1</v>
      </c>
      <c r="CL106" s="119">
        <v>1</v>
      </c>
      <c r="CM106" s="119">
        <v>1</v>
      </c>
      <c r="CN106" s="119">
        <v>1</v>
      </c>
      <c r="CO106" s="119">
        <v>1</v>
      </c>
      <c r="CP106" s="119">
        <v>1</v>
      </c>
      <c r="CQ106" s="119">
        <v>1</v>
      </c>
    </row>
    <row r="107" spans="1:95" x14ac:dyDescent="0.3">
      <c r="A107" s="253" t="s">
        <v>19</v>
      </c>
      <c r="B107" s="59" t="s">
        <v>72</v>
      </c>
      <c r="C107" s="119">
        <v>1.014499665981885</v>
      </c>
      <c r="D107" s="119">
        <v>1.0298458368650238</v>
      </c>
      <c r="E107" s="119">
        <v>1.0107595060281258</v>
      </c>
      <c r="F107" s="119">
        <v>0.97405938023699201</v>
      </c>
      <c r="G107" s="119">
        <v>0.98417279525110779</v>
      </c>
      <c r="H107" s="119">
        <v>1.0186938962770231</v>
      </c>
      <c r="I107" s="119">
        <v>1.004320714894126</v>
      </c>
      <c r="J107" s="119">
        <v>0.99816932868312969</v>
      </c>
      <c r="K107" s="119">
        <v>0.98990726398828577</v>
      </c>
      <c r="L107" s="119">
        <v>1.0038171778067588</v>
      </c>
      <c r="M107" s="119">
        <v>0.98106200564651813</v>
      </c>
      <c r="N107" s="119">
        <v>0.98322619532352262</v>
      </c>
      <c r="O107" s="119">
        <v>0.99177752722316836</v>
      </c>
      <c r="P107" s="119">
        <v>0.99883496591626175</v>
      </c>
      <c r="Q107" s="119">
        <v>1.0150395078939258</v>
      </c>
      <c r="R107" s="119">
        <v>0.99504945058881678</v>
      </c>
      <c r="S107" s="119">
        <v>1.0085207572759962</v>
      </c>
      <c r="T107" s="119">
        <v>0.98090957204487428</v>
      </c>
      <c r="U107" s="119">
        <v>0.96958041766672998</v>
      </c>
      <c r="V107" s="119">
        <v>1.0128339894198348</v>
      </c>
      <c r="W107" s="119">
        <v>0.98486897109249016</v>
      </c>
      <c r="X107" s="119">
        <v>0.97586191838012948</v>
      </c>
      <c r="Y107" s="119">
        <v>0.95908771768364187</v>
      </c>
      <c r="Z107" s="119">
        <v>0.98184846227780809</v>
      </c>
      <c r="AA107" s="119">
        <v>1.0164684510152715</v>
      </c>
      <c r="AB107" s="119">
        <v>0.99808777967467277</v>
      </c>
      <c r="AC107" s="119">
        <v>0.98284910666218783</v>
      </c>
      <c r="AD107" s="119">
        <v>0.98443748943365983</v>
      </c>
      <c r="AE107" s="119">
        <v>0.98126502710677943</v>
      </c>
      <c r="AF107" s="119">
        <v>0.96291890058143881</v>
      </c>
      <c r="AG107" s="119">
        <v>0.97252728019183265</v>
      </c>
      <c r="AH107" s="119">
        <v>0.98152194118972658</v>
      </c>
      <c r="AI107" s="119">
        <v>0.96753829791654822</v>
      </c>
      <c r="AJ107" s="119">
        <v>0.9888354777779681</v>
      </c>
      <c r="AK107" s="119">
        <v>0.99335825979541459</v>
      </c>
      <c r="AL107" s="119">
        <v>0.98093722471839617</v>
      </c>
      <c r="AM107" s="119">
        <v>0.98206976115013178</v>
      </c>
      <c r="AN107" s="119">
        <v>0.97455090033539471</v>
      </c>
      <c r="AO107" s="119">
        <v>0.98311188622714074</v>
      </c>
      <c r="AP107" s="119">
        <v>0.9756983677167872</v>
      </c>
      <c r="AQ107" s="119">
        <v>0.96271308493095265</v>
      </c>
      <c r="AR107" s="119">
        <v>0.95779482040558683</v>
      </c>
      <c r="AS107" s="119">
        <v>0.95166363053411041</v>
      </c>
      <c r="AT107" s="119">
        <v>0.96042811991983312</v>
      </c>
      <c r="AU107" s="119">
        <v>0.93981315165481738</v>
      </c>
      <c r="AV107" s="119">
        <v>0.97652410304613735</v>
      </c>
      <c r="AW107" s="119">
        <v>0.97045683371688829</v>
      </c>
      <c r="AX107" s="119">
        <v>0.94435714288783335</v>
      </c>
      <c r="AY107" s="119">
        <v>0.96730834836461443</v>
      </c>
      <c r="AZ107" s="119">
        <v>0.96289481659361409</v>
      </c>
      <c r="BA107" s="119">
        <v>0.95323083443579071</v>
      </c>
      <c r="BB107" s="119">
        <v>0.94648850344567281</v>
      </c>
      <c r="BC107" s="119">
        <v>0.96157595356118031</v>
      </c>
      <c r="BD107" s="119">
        <v>0.93385351693743113</v>
      </c>
      <c r="BE107" s="119">
        <v>0.9545200626453797</v>
      </c>
      <c r="BF107" s="119">
        <v>0.9341039670163106</v>
      </c>
      <c r="BG107" s="119">
        <v>0.94831957411539014</v>
      </c>
      <c r="BH107" s="119">
        <v>0.9677062002077701</v>
      </c>
      <c r="BI107" s="119">
        <v>0.95614925990814048</v>
      </c>
      <c r="BJ107" s="119">
        <v>0.93579381643151671</v>
      </c>
      <c r="BK107" s="119">
        <v>0.95149708790824727</v>
      </c>
      <c r="BL107" s="119">
        <v>0.95042045970822608</v>
      </c>
      <c r="BM107" s="119">
        <v>0.92426776336509697</v>
      </c>
      <c r="BN107" s="119">
        <v>0.93135734846869944</v>
      </c>
      <c r="BO107" s="119">
        <v>0.94037173478220704</v>
      </c>
      <c r="BP107" s="119">
        <v>0.93378679743783599</v>
      </c>
      <c r="BQ107" s="119">
        <v>0.95432675711249404</v>
      </c>
      <c r="BR107" s="119">
        <v>0.92984000749545348</v>
      </c>
      <c r="BS107" s="119">
        <v>0.92368777224968146</v>
      </c>
      <c r="BT107" s="119">
        <v>0.91790965732819119</v>
      </c>
      <c r="BU107" s="119">
        <v>0.92731274562991672</v>
      </c>
      <c r="BV107" s="119">
        <v>0.9326263247098695</v>
      </c>
      <c r="BW107" s="119">
        <v>0.92528657649984913</v>
      </c>
      <c r="BX107" s="119">
        <v>0.89655841728039498</v>
      </c>
      <c r="BY107" s="119">
        <v>0.936269807600695</v>
      </c>
      <c r="BZ107" s="119">
        <v>0.93073487775176733</v>
      </c>
      <c r="CA107" s="119">
        <v>0.91148774945852418</v>
      </c>
      <c r="CB107" s="119">
        <v>0.90937182089133328</v>
      </c>
      <c r="CC107" s="119">
        <v>0.929619736307429</v>
      </c>
      <c r="CD107" s="119">
        <v>0.91804847259526345</v>
      </c>
      <c r="CE107" s="119">
        <v>0.92125622723587841</v>
      </c>
      <c r="CF107" s="119">
        <v>0.91727856245761774</v>
      </c>
      <c r="CG107" s="119">
        <v>0.91363664703495717</v>
      </c>
      <c r="CH107" s="119">
        <v>0.90990759879038019</v>
      </c>
      <c r="CI107" s="119">
        <v>0.91830154555322241</v>
      </c>
      <c r="CJ107" s="119">
        <v>0.89536464363813006</v>
      </c>
      <c r="CK107" s="119">
        <v>0.92906440412214619</v>
      </c>
      <c r="CL107" s="119">
        <v>0.91322806479294427</v>
      </c>
      <c r="CM107" s="119">
        <v>0.90557068564401166</v>
      </c>
      <c r="CN107" s="119">
        <v>0.88819387797585558</v>
      </c>
      <c r="CO107" s="119">
        <v>0.8953601763838539</v>
      </c>
      <c r="CP107" s="119">
        <v>0.91702647544975768</v>
      </c>
      <c r="CQ107" s="119">
        <v>0.8924216483936156</v>
      </c>
    </row>
    <row r="108" spans="1:95" x14ac:dyDescent="0.3">
      <c r="A108" s="254"/>
      <c r="B108" s="59" t="s">
        <v>73</v>
      </c>
      <c r="C108" s="119">
        <v>1.0042543088968838</v>
      </c>
      <c r="D108" s="119">
        <v>0.9922289538007909</v>
      </c>
      <c r="E108" s="119">
        <v>1.0118061508762763</v>
      </c>
      <c r="F108" s="119">
        <v>1.0041047837332073</v>
      </c>
      <c r="G108" s="119">
        <v>1.0018931740415979</v>
      </c>
      <c r="H108" s="119">
        <v>1.0132515038900753</v>
      </c>
      <c r="I108" s="119">
        <v>1.0019708230889548</v>
      </c>
      <c r="J108" s="119">
        <v>0.98936560678832974</v>
      </c>
      <c r="K108" s="119">
        <v>0.98381796924043119</v>
      </c>
      <c r="L108" s="119">
        <v>1.0047283319874987</v>
      </c>
      <c r="M108" s="119">
        <v>0.99701173908339824</v>
      </c>
      <c r="N108" s="119">
        <v>0.99830629421769024</v>
      </c>
      <c r="O108" s="119">
        <v>1.0078104080006154</v>
      </c>
      <c r="P108" s="119">
        <v>1.0065226171676529</v>
      </c>
      <c r="Q108" s="119">
        <v>1.0035967740936529</v>
      </c>
      <c r="R108" s="119">
        <v>1.0001966215353286</v>
      </c>
      <c r="S108" s="119">
        <v>1.0042218428412442</v>
      </c>
      <c r="T108" s="119">
        <v>1.0134112109340803</v>
      </c>
      <c r="U108" s="119">
        <v>1.0118298494106865</v>
      </c>
      <c r="V108" s="119">
        <v>0.99173329140960698</v>
      </c>
      <c r="W108" s="119">
        <v>0.99593750257681346</v>
      </c>
      <c r="X108" s="119">
        <v>1.0091461625999492</v>
      </c>
      <c r="Y108" s="119">
        <v>0.99581373034886145</v>
      </c>
      <c r="Z108" s="119">
        <v>1.000231037410094</v>
      </c>
      <c r="AA108" s="119">
        <v>1.0046820099078309</v>
      </c>
      <c r="AB108" s="119">
        <v>0.99605910900440719</v>
      </c>
      <c r="AC108" s="119">
        <v>1.0097676716138366</v>
      </c>
      <c r="AD108" s="119">
        <v>0.99927633835780449</v>
      </c>
      <c r="AE108" s="119">
        <v>0.99174388770572641</v>
      </c>
      <c r="AF108" s="119">
        <v>0.99321098050100998</v>
      </c>
      <c r="AG108" s="119">
        <v>1.0043374916085777</v>
      </c>
      <c r="AH108" s="119">
        <v>1.0027813928972349</v>
      </c>
      <c r="AI108" s="119">
        <v>1.0157147600097085</v>
      </c>
      <c r="AJ108" s="119">
        <v>1.0095099015398898</v>
      </c>
      <c r="AK108" s="119">
        <v>1.0078644974425113</v>
      </c>
      <c r="AL108" s="119">
        <v>0.9980076837063544</v>
      </c>
      <c r="AM108" s="119">
        <v>1.0047556235574464</v>
      </c>
      <c r="AN108" s="119">
        <v>1.0038438501307785</v>
      </c>
      <c r="AO108" s="119">
        <v>0.9967353603412713</v>
      </c>
      <c r="AP108" s="119">
        <v>1.0104079526629923</v>
      </c>
      <c r="AQ108" s="119">
        <v>0.99985712023243267</v>
      </c>
      <c r="AR108" s="119">
        <v>0.99907835937057166</v>
      </c>
      <c r="AS108" s="119">
        <v>1.0125189668175893</v>
      </c>
      <c r="AT108" s="119">
        <v>0.99568562102874747</v>
      </c>
      <c r="AU108" s="119">
        <v>1.0111293404094666</v>
      </c>
      <c r="AV108" s="119">
        <v>1.0074172999683064</v>
      </c>
      <c r="AW108" s="119">
        <v>0.98274202560134527</v>
      </c>
      <c r="AX108" s="119">
        <v>1.0042100253192896</v>
      </c>
      <c r="AY108" s="119">
        <v>1.009858854483235</v>
      </c>
      <c r="AZ108" s="119">
        <v>1.0015310879551786</v>
      </c>
      <c r="BA108" s="119">
        <v>1.0111668616459393</v>
      </c>
      <c r="BB108" s="119">
        <v>0.99710332336104968</v>
      </c>
      <c r="BC108" s="119">
        <v>0.99607474637340199</v>
      </c>
      <c r="BD108" s="119">
        <v>1.019011365673306</v>
      </c>
      <c r="BE108" s="119">
        <v>0.99429059278008569</v>
      </c>
      <c r="BF108" s="119">
        <v>1.0046339871905556</v>
      </c>
      <c r="BG108" s="119">
        <v>1.0089625230342418</v>
      </c>
      <c r="BH108" s="119">
        <v>0.99574147154330639</v>
      </c>
      <c r="BI108" s="119">
        <v>1.0071672411227797</v>
      </c>
      <c r="BJ108" s="119">
        <v>1.0037666633082558</v>
      </c>
      <c r="BK108" s="119">
        <v>0.99901194990097775</v>
      </c>
      <c r="BL108" s="119">
        <v>1.0126427483253151</v>
      </c>
      <c r="BM108" s="119">
        <v>0.99635556725778185</v>
      </c>
      <c r="BN108" s="119">
        <v>1.0191089291439079</v>
      </c>
      <c r="BO108" s="119">
        <v>1.0239014539580262</v>
      </c>
      <c r="BP108" s="119">
        <v>0.99641660234854934</v>
      </c>
      <c r="BQ108" s="119">
        <v>1.0249994451832238</v>
      </c>
      <c r="BR108" s="119">
        <v>1.0195873098000681</v>
      </c>
      <c r="BS108" s="119">
        <v>1.0137925281107885</v>
      </c>
      <c r="BT108" s="119">
        <v>1.002183805439592</v>
      </c>
      <c r="BU108" s="119">
        <v>1.0047230193009999</v>
      </c>
      <c r="BV108" s="119">
        <v>1.0534852486813902</v>
      </c>
      <c r="BW108" s="119">
        <v>1.0141469035832398</v>
      </c>
      <c r="BX108" s="119">
        <v>1.0029842055446498</v>
      </c>
      <c r="BY108" s="119">
        <v>0.99256719884834954</v>
      </c>
      <c r="BZ108" s="119">
        <v>1.0119142168707307</v>
      </c>
      <c r="CA108" s="119">
        <v>1.0025593240288853</v>
      </c>
      <c r="CB108" s="119">
        <v>1.0043445431354054</v>
      </c>
      <c r="CC108" s="119">
        <v>0.99964592554700238</v>
      </c>
      <c r="CD108" s="119">
        <v>1.0125540922895828</v>
      </c>
      <c r="CE108" s="119">
        <v>1.021185972689473</v>
      </c>
      <c r="CF108" s="119">
        <v>1.014480937252292</v>
      </c>
      <c r="CG108" s="119">
        <v>1.0084538426361003</v>
      </c>
      <c r="CH108" s="119">
        <v>1.0166441828189547</v>
      </c>
      <c r="CI108" s="119">
        <v>1.0164284509550614</v>
      </c>
      <c r="CJ108" s="119">
        <v>1.0149627145841713</v>
      </c>
      <c r="CK108" s="119">
        <v>1.0328215130239933</v>
      </c>
      <c r="CL108" s="119">
        <v>1.0023503915767682</v>
      </c>
      <c r="CM108" s="119">
        <v>1.0128352572602031</v>
      </c>
      <c r="CN108" s="119">
        <v>1.0202349827555279</v>
      </c>
      <c r="CO108" s="119">
        <v>1.0179101560498691</v>
      </c>
      <c r="CP108" s="119">
        <v>1.0209276119084407</v>
      </c>
      <c r="CQ108" s="119">
        <v>1.0179227776184196</v>
      </c>
    </row>
    <row r="109" spans="1:95" x14ac:dyDescent="0.3">
      <c r="A109" s="254"/>
      <c r="B109" s="59" t="s">
        <v>74</v>
      </c>
      <c r="C109" s="119">
        <v>1.0677118379875195</v>
      </c>
      <c r="D109" s="119">
        <v>1.0234029581879849</v>
      </c>
      <c r="E109" s="119">
        <v>0.98664548440036326</v>
      </c>
      <c r="F109" s="119">
        <v>0.97446065720253916</v>
      </c>
      <c r="G109" s="119">
        <v>1.0037651863536781</v>
      </c>
      <c r="H109" s="119">
        <v>1.027283995774056</v>
      </c>
      <c r="I109" s="119">
        <v>0.97512334577271886</v>
      </c>
      <c r="J109" s="119">
        <v>1.0023983081621175</v>
      </c>
      <c r="K109" s="119">
        <v>1</v>
      </c>
      <c r="L109" s="119">
        <v>1</v>
      </c>
      <c r="M109" s="119">
        <v>1</v>
      </c>
      <c r="N109" s="119">
        <v>1</v>
      </c>
      <c r="O109" s="119">
        <v>1</v>
      </c>
      <c r="P109" s="119">
        <v>1</v>
      </c>
      <c r="Q109" s="119">
        <v>1</v>
      </c>
      <c r="R109" s="119">
        <v>1</v>
      </c>
      <c r="S109" s="119">
        <v>1</v>
      </c>
      <c r="T109" s="119">
        <v>1</v>
      </c>
      <c r="U109" s="119">
        <v>1</v>
      </c>
      <c r="V109" s="119">
        <v>1</v>
      </c>
      <c r="W109" s="119">
        <v>1</v>
      </c>
      <c r="X109" s="119">
        <v>1</v>
      </c>
      <c r="Y109" s="119">
        <v>1</v>
      </c>
      <c r="Z109" s="119">
        <v>1</v>
      </c>
      <c r="AA109" s="119">
        <v>1</v>
      </c>
      <c r="AB109" s="119">
        <v>1</v>
      </c>
      <c r="AC109" s="119">
        <v>1</v>
      </c>
      <c r="AD109" s="119">
        <v>1</v>
      </c>
      <c r="AE109" s="119">
        <v>1</v>
      </c>
      <c r="AF109" s="119">
        <v>1</v>
      </c>
      <c r="AG109" s="119">
        <v>1</v>
      </c>
      <c r="AH109" s="119">
        <v>1</v>
      </c>
      <c r="AI109" s="119">
        <v>1</v>
      </c>
      <c r="AJ109" s="119">
        <v>1</v>
      </c>
      <c r="AK109" s="119">
        <v>1</v>
      </c>
      <c r="AL109" s="119">
        <v>1</v>
      </c>
      <c r="AM109" s="119">
        <v>1</v>
      </c>
      <c r="AN109" s="119">
        <v>1</v>
      </c>
      <c r="AO109" s="119">
        <v>1</v>
      </c>
      <c r="AP109" s="119">
        <v>1</v>
      </c>
      <c r="AQ109" s="119">
        <v>1</v>
      </c>
      <c r="AR109" s="119">
        <v>1</v>
      </c>
      <c r="AS109" s="119">
        <v>1</v>
      </c>
      <c r="AT109" s="119">
        <v>1</v>
      </c>
      <c r="AU109" s="119">
        <v>1</v>
      </c>
      <c r="AV109" s="119">
        <v>1</v>
      </c>
      <c r="AW109" s="119">
        <v>1</v>
      </c>
      <c r="AX109" s="119">
        <v>1</v>
      </c>
      <c r="AY109" s="119">
        <v>1</v>
      </c>
      <c r="AZ109" s="119">
        <v>1</v>
      </c>
      <c r="BA109" s="119">
        <v>1</v>
      </c>
      <c r="BB109" s="119">
        <v>1</v>
      </c>
      <c r="BC109" s="119">
        <v>1</v>
      </c>
      <c r="BD109" s="119">
        <v>1</v>
      </c>
      <c r="BE109" s="119">
        <v>1</v>
      </c>
      <c r="BF109" s="119">
        <v>1</v>
      </c>
      <c r="BG109" s="119">
        <v>1</v>
      </c>
      <c r="BH109" s="119">
        <v>1</v>
      </c>
      <c r="BI109" s="119">
        <v>1</v>
      </c>
      <c r="BJ109" s="119">
        <v>1</v>
      </c>
      <c r="BK109" s="119">
        <v>1</v>
      </c>
      <c r="BL109" s="119">
        <v>1</v>
      </c>
      <c r="BM109" s="119">
        <v>1</v>
      </c>
      <c r="BN109" s="119">
        <v>1</v>
      </c>
      <c r="BO109" s="119">
        <v>1</v>
      </c>
      <c r="BP109" s="119">
        <v>1</v>
      </c>
      <c r="BQ109" s="119">
        <v>1</v>
      </c>
      <c r="BR109" s="119">
        <v>1</v>
      </c>
      <c r="BS109" s="119">
        <v>1</v>
      </c>
      <c r="BT109" s="119">
        <v>1</v>
      </c>
      <c r="BU109" s="119">
        <v>1</v>
      </c>
      <c r="BV109" s="119">
        <v>1</v>
      </c>
      <c r="BW109" s="119">
        <v>1</v>
      </c>
      <c r="BX109" s="119">
        <v>1</v>
      </c>
      <c r="BY109" s="119">
        <v>1</v>
      </c>
      <c r="BZ109" s="119">
        <v>1</v>
      </c>
      <c r="CA109" s="119">
        <v>1</v>
      </c>
      <c r="CB109" s="119">
        <v>1</v>
      </c>
      <c r="CC109" s="119">
        <v>1</v>
      </c>
      <c r="CD109" s="119">
        <v>1</v>
      </c>
      <c r="CE109" s="119">
        <v>1</v>
      </c>
      <c r="CF109" s="119">
        <v>1</v>
      </c>
      <c r="CG109" s="119">
        <v>1</v>
      </c>
      <c r="CH109" s="119">
        <v>1</v>
      </c>
      <c r="CI109" s="119">
        <v>1</v>
      </c>
      <c r="CJ109" s="119">
        <v>1</v>
      </c>
      <c r="CK109" s="119">
        <v>1</v>
      </c>
      <c r="CL109" s="119">
        <v>1</v>
      </c>
      <c r="CM109" s="119">
        <v>1</v>
      </c>
      <c r="CN109" s="119">
        <v>1</v>
      </c>
      <c r="CO109" s="119">
        <v>1</v>
      </c>
      <c r="CP109" s="119">
        <v>1</v>
      </c>
      <c r="CQ109" s="119">
        <v>1</v>
      </c>
    </row>
    <row r="110" spans="1:95" x14ac:dyDescent="0.3">
      <c r="A110" s="254"/>
      <c r="B110" s="59" t="s">
        <v>75</v>
      </c>
      <c r="C110" s="119">
        <v>1.0413360433032166</v>
      </c>
      <c r="D110" s="119">
        <v>0.99203959543441711</v>
      </c>
      <c r="E110" s="119">
        <v>0.97621948071894593</v>
      </c>
      <c r="F110" s="119">
        <v>0.97869299046495328</v>
      </c>
      <c r="G110" s="119">
        <v>1.035145521632415</v>
      </c>
      <c r="H110" s="119">
        <v>0.97267312007558582</v>
      </c>
      <c r="I110" s="119">
        <v>0.9889051213083595</v>
      </c>
      <c r="J110" s="119">
        <v>1.0185802370092756</v>
      </c>
      <c r="K110" s="119">
        <v>1.0158472133968564</v>
      </c>
      <c r="L110" s="119">
        <v>0.98595175651378553</v>
      </c>
      <c r="M110" s="119">
        <v>1.0002684231955097</v>
      </c>
      <c r="N110" s="119">
        <v>1.0305577617497079</v>
      </c>
      <c r="O110" s="119">
        <v>0.99310255304352246</v>
      </c>
      <c r="P110" s="119">
        <v>0.98536293987645751</v>
      </c>
      <c r="Q110" s="119">
        <v>0.99630908545488817</v>
      </c>
      <c r="R110" s="119">
        <v>1.0205856392248129</v>
      </c>
      <c r="S110" s="119">
        <v>1.0161073679336936</v>
      </c>
      <c r="T110" s="119">
        <v>0.99786661318575698</v>
      </c>
      <c r="U110" s="119">
        <v>1.0258824331889798</v>
      </c>
      <c r="V110" s="119">
        <v>1.0349952196632006</v>
      </c>
      <c r="W110" s="119">
        <v>1.0004312058964826</v>
      </c>
      <c r="X110" s="119">
        <v>0.97577411459490093</v>
      </c>
      <c r="Y110" s="119">
        <v>1.0436578115012527</v>
      </c>
      <c r="Z110" s="119">
        <v>1.0059301911708358</v>
      </c>
      <c r="AA110" s="119">
        <v>1.0278110041786039</v>
      </c>
      <c r="AB110" s="119">
        <v>1.0111521902615836</v>
      </c>
      <c r="AC110" s="119">
        <v>1.0268323144056619</v>
      </c>
      <c r="AD110" s="119">
        <v>0.99834525913448235</v>
      </c>
      <c r="AE110" s="119">
        <v>1.0123331625255412</v>
      </c>
      <c r="AF110" s="119">
        <v>0.98033151594295487</v>
      </c>
      <c r="AG110" s="119">
        <v>1.0283503391287596</v>
      </c>
      <c r="AH110" s="119">
        <v>1.0402668825971462</v>
      </c>
      <c r="AI110" s="119">
        <v>1.0159230738996983</v>
      </c>
      <c r="AJ110" s="119">
        <v>1.0431960800744338</v>
      </c>
      <c r="AK110" s="119">
        <v>0.99312822280733892</v>
      </c>
      <c r="AL110" s="119">
        <v>1.0325263098862378</v>
      </c>
      <c r="AM110" s="119">
        <v>1.0498314404340532</v>
      </c>
      <c r="AN110" s="119">
        <v>1.0079676746816326</v>
      </c>
      <c r="AO110" s="119">
        <v>1.0533744894490777</v>
      </c>
      <c r="AP110" s="119">
        <v>1.0475691036245882</v>
      </c>
      <c r="AQ110" s="119">
        <v>1.0078392951976838</v>
      </c>
      <c r="AR110" s="119">
        <v>1.0066474580731788</v>
      </c>
      <c r="AS110" s="119">
        <v>1.0150251787283096</v>
      </c>
      <c r="AT110" s="119">
        <v>1.0150248406543005</v>
      </c>
      <c r="AU110" s="119">
        <v>1.0186941911141929</v>
      </c>
      <c r="AV110" s="119">
        <v>1.0430609583991108</v>
      </c>
      <c r="AW110" s="119">
        <v>1.0187231454901422</v>
      </c>
      <c r="AX110" s="119">
        <v>1.054395251668989</v>
      </c>
      <c r="AY110" s="119">
        <v>1.0437155238275226</v>
      </c>
      <c r="AZ110" s="119">
        <v>1.0237152662214704</v>
      </c>
      <c r="BA110" s="119">
        <v>1.0148984964744232</v>
      </c>
      <c r="BB110" s="119">
        <v>1.0505486086967946</v>
      </c>
      <c r="BC110" s="119">
        <v>1.1024738061656649</v>
      </c>
      <c r="BD110" s="119">
        <v>0.98632935186359239</v>
      </c>
      <c r="BE110" s="119">
        <v>1.0821320319120444</v>
      </c>
      <c r="BF110" s="119">
        <v>1.0582439706507656</v>
      </c>
      <c r="BG110" s="119">
        <v>1.0712028983664599</v>
      </c>
      <c r="BH110" s="119">
        <v>1.0416185774244175</v>
      </c>
      <c r="BI110" s="119">
        <v>1.0468291398363241</v>
      </c>
      <c r="BJ110" s="119">
        <v>1.1016932566744191</v>
      </c>
      <c r="BK110" s="119">
        <v>1.0308720811118994</v>
      </c>
      <c r="BL110" s="119">
        <v>1.0405734558695428</v>
      </c>
      <c r="BM110" s="119">
        <v>1.0940139529125619</v>
      </c>
      <c r="BN110" s="119">
        <v>1.1199175116493294</v>
      </c>
      <c r="BO110" s="119">
        <v>1.0819930986100006</v>
      </c>
      <c r="BP110" s="119">
        <v>1.1003192909008568</v>
      </c>
      <c r="BQ110" s="119">
        <v>1.0929267087135366</v>
      </c>
      <c r="BR110" s="119">
        <v>1.0822003725893603</v>
      </c>
      <c r="BS110" s="119">
        <v>1.0891484412300052</v>
      </c>
      <c r="BT110" s="119">
        <v>1.078022615559181</v>
      </c>
      <c r="BU110" s="119">
        <v>1.1259560776490649</v>
      </c>
      <c r="BV110" s="119">
        <v>1.1217871978098686</v>
      </c>
      <c r="BW110" s="119">
        <v>1.1052825301183355</v>
      </c>
      <c r="BX110" s="119">
        <v>1.1002100863229589</v>
      </c>
      <c r="BY110" s="119">
        <v>1.0991283334614994</v>
      </c>
      <c r="BZ110" s="119">
        <v>1.0995974056770175</v>
      </c>
      <c r="CA110" s="119">
        <v>1.0704194241732468</v>
      </c>
      <c r="CB110" s="119">
        <v>1.1210922570507675</v>
      </c>
      <c r="CC110" s="119">
        <v>1.1555348644131238</v>
      </c>
      <c r="CD110" s="119">
        <v>1.0645942067042888</v>
      </c>
      <c r="CE110" s="119">
        <v>1.0959899930231831</v>
      </c>
      <c r="CF110" s="119">
        <v>1.130866527052961</v>
      </c>
      <c r="CG110" s="119">
        <v>1.0897542289052309</v>
      </c>
      <c r="CH110" s="119">
        <v>1.0882644124608998</v>
      </c>
      <c r="CI110" s="119">
        <v>1.122789120378739</v>
      </c>
      <c r="CJ110" s="119">
        <v>1.147731362271895</v>
      </c>
      <c r="CK110" s="119">
        <v>1.156013387290721</v>
      </c>
      <c r="CL110" s="119">
        <v>1.1003176861533659</v>
      </c>
      <c r="CM110" s="119">
        <v>1.0740775362500361</v>
      </c>
      <c r="CN110" s="119">
        <v>1.160071708706776</v>
      </c>
      <c r="CO110" s="119">
        <v>1.1764748816786537</v>
      </c>
      <c r="CP110" s="119">
        <v>1.1300211687326622</v>
      </c>
      <c r="CQ110" s="119">
        <v>1.1027139393373222</v>
      </c>
    </row>
    <row r="111" spans="1:95" x14ac:dyDescent="0.3">
      <c r="A111" s="254"/>
      <c r="B111" s="59" t="s">
        <v>76</v>
      </c>
      <c r="C111" s="119">
        <v>1.0181073831615117</v>
      </c>
      <c r="D111" s="119">
        <v>1.0282565137295463</v>
      </c>
      <c r="E111" s="119">
        <v>0.96532549865187489</v>
      </c>
      <c r="F111" s="119">
        <v>0.95511143195222648</v>
      </c>
      <c r="G111" s="119">
        <v>0.97491245059972109</v>
      </c>
      <c r="H111" s="119">
        <v>1.0347379187404446</v>
      </c>
      <c r="I111" s="119">
        <v>1.0183293554231259</v>
      </c>
      <c r="J111" s="119">
        <v>1.0125143035759183</v>
      </c>
      <c r="K111" s="119">
        <v>1.0090563248372588</v>
      </c>
      <c r="L111" s="119">
        <v>0.9618905256594894</v>
      </c>
      <c r="M111" s="119">
        <v>0.99823282465324392</v>
      </c>
      <c r="N111" s="119">
        <v>0.98178481396775041</v>
      </c>
      <c r="O111" s="119">
        <v>0.98403076927052291</v>
      </c>
      <c r="P111" s="119">
        <v>0.98487787897217449</v>
      </c>
      <c r="Q111" s="119">
        <v>1.020019337272293</v>
      </c>
      <c r="R111" s="119">
        <v>0.94844654204332868</v>
      </c>
      <c r="S111" s="119">
        <v>0.97217101738199929</v>
      </c>
      <c r="T111" s="119">
        <v>0.92775201553025244</v>
      </c>
      <c r="U111" s="119">
        <v>0.9885719468672397</v>
      </c>
      <c r="V111" s="119">
        <v>0.98077137772576062</v>
      </c>
      <c r="W111" s="119">
        <v>1.0093993026907357</v>
      </c>
      <c r="X111" s="119">
        <v>0.99765980900403028</v>
      </c>
      <c r="Y111" s="119">
        <v>0.9428881754575662</v>
      </c>
      <c r="Z111" s="119">
        <v>0.96443955160385453</v>
      </c>
      <c r="AA111" s="119">
        <v>0.97461928358815042</v>
      </c>
      <c r="AB111" s="119">
        <v>0.94214223589288848</v>
      </c>
      <c r="AC111" s="119">
        <v>0.99723642672344259</v>
      </c>
      <c r="AD111" s="119">
        <v>0.96003288735837522</v>
      </c>
      <c r="AE111" s="119">
        <v>0.97724914821114617</v>
      </c>
      <c r="AF111" s="119">
        <v>0.96834471048308035</v>
      </c>
      <c r="AG111" s="119">
        <v>0.97536531256263792</v>
      </c>
      <c r="AH111" s="119">
        <v>0.97053843886806024</v>
      </c>
      <c r="AI111" s="119">
        <v>0.96805748636876454</v>
      </c>
      <c r="AJ111" s="119">
        <v>0.90316458353225204</v>
      </c>
      <c r="AK111" s="119">
        <v>0.9552409652859748</v>
      </c>
      <c r="AL111" s="119">
        <v>0.99259768400513293</v>
      </c>
      <c r="AM111" s="119">
        <v>0.95588577798748242</v>
      </c>
      <c r="AN111" s="119">
        <v>0.92889229870401258</v>
      </c>
      <c r="AO111" s="119">
        <v>0.95050395436540958</v>
      </c>
      <c r="AP111" s="119">
        <v>0.91269130346258309</v>
      </c>
      <c r="AQ111" s="119">
        <v>0.92865218791199455</v>
      </c>
      <c r="AR111" s="119">
        <v>0.9094562762141648</v>
      </c>
      <c r="AS111" s="119">
        <v>0.9269474559060582</v>
      </c>
      <c r="AT111" s="119">
        <v>0.93955644438014618</v>
      </c>
      <c r="AU111" s="119">
        <v>0.92664791310628158</v>
      </c>
      <c r="AV111" s="119">
        <v>0.93702061169642603</v>
      </c>
      <c r="AW111" s="119">
        <v>0.93035582503961733</v>
      </c>
      <c r="AX111" s="119">
        <v>0.90613785648978384</v>
      </c>
      <c r="AY111" s="119">
        <v>0.90912056339935998</v>
      </c>
      <c r="AZ111" s="119">
        <v>0.93730977016524442</v>
      </c>
      <c r="BA111" s="119">
        <v>0.89905031871296126</v>
      </c>
      <c r="BB111" s="119">
        <v>0.91007620801780087</v>
      </c>
      <c r="BC111" s="119">
        <v>0.92585376845299161</v>
      </c>
      <c r="BD111" s="119">
        <v>0.91636550460581412</v>
      </c>
      <c r="BE111" s="119">
        <v>0.9271900895155627</v>
      </c>
      <c r="BF111" s="119">
        <v>0.90711377482876354</v>
      </c>
      <c r="BG111" s="119">
        <v>0.89779819852317577</v>
      </c>
      <c r="BH111" s="119">
        <v>0.89942374313140694</v>
      </c>
      <c r="BI111" s="119">
        <v>0.89578784333682238</v>
      </c>
      <c r="BJ111" s="119">
        <v>0.87881092973746189</v>
      </c>
      <c r="BK111" s="119">
        <v>0.90057647668993168</v>
      </c>
      <c r="BL111" s="119">
        <v>0.9243809128639775</v>
      </c>
      <c r="BM111" s="119">
        <v>0.91937493076844035</v>
      </c>
      <c r="BN111" s="119">
        <v>0.8273987692593473</v>
      </c>
      <c r="BO111" s="119">
        <v>0.89220555646749267</v>
      </c>
      <c r="BP111" s="119">
        <v>0.88113641861815095</v>
      </c>
      <c r="BQ111" s="119">
        <v>0.8928032266913003</v>
      </c>
      <c r="BR111" s="119">
        <v>0.90393051615111542</v>
      </c>
      <c r="BS111" s="119">
        <v>0.85296691549126935</v>
      </c>
      <c r="BT111" s="119">
        <v>0.83810703424421251</v>
      </c>
      <c r="BU111" s="119">
        <v>0.87928056001227317</v>
      </c>
      <c r="BV111" s="119">
        <v>0.83848511263105086</v>
      </c>
      <c r="BW111" s="119">
        <v>0.88295599518486179</v>
      </c>
      <c r="BX111" s="119">
        <v>0.82180199470889193</v>
      </c>
      <c r="BY111" s="119">
        <v>0.85195711007796404</v>
      </c>
      <c r="BZ111" s="119">
        <v>0.84026665721887395</v>
      </c>
      <c r="CA111" s="119">
        <v>0.86069499468401778</v>
      </c>
      <c r="CB111" s="119">
        <v>0.87134265729780846</v>
      </c>
      <c r="CC111" s="119">
        <v>0.87796959234092931</v>
      </c>
      <c r="CD111" s="119">
        <v>0.86054249094369595</v>
      </c>
      <c r="CE111" s="119">
        <v>0.85545964911535144</v>
      </c>
      <c r="CF111" s="119">
        <v>0.8491505943188794</v>
      </c>
      <c r="CG111" s="119">
        <v>0.85971534201809396</v>
      </c>
      <c r="CH111" s="119">
        <v>0.86903423020731985</v>
      </c>
      <c r="CI111" s="119">
        <v>0.84612404266283436</v>
      </c>
      <c r="CJ111" s="119">
        <v>0.85664207246175716</v>
      </c>
      <c r="CK111" s="119">
        <v>0.81027318148776095</v>
      </c>
      <c r="CL111" s="119">
        <v>0.8320278747061457</v>
      </c>
      <c r="CM111" s="119">
        <v>0.83232474235488418</v>
      </c>
      <c r="CN111" s="119">
        <v>0.83611185975156976</v>
      </c>
      <c r="CO111" s="119">
        <v>0.8190774601628884</v>
      </c>
      <c r="CP111" s="119">
        <v>0.82977938772083215</v>
      </c>
      <c r="CQ111" s="119">
        <v>0.856420843163337</v>
      </c>
    </row>
    <row r="112" spans="1:95" x14ac:dyDescent="0.3">
      <c r="A112" s="254"/>
      <c r="B112" s="59" t="s">
        <v>77</v>
      </c>
      <c r="C112" s="119">
        <v>1</v>
      </c>
      <c r="D112" s="119">
        <v>1</v>
      </c>
      <c r="E112" s="119">
        <v>1</v>
      </c>
      <c r="F112" s="119">
        <v>1</v>
      </c>
      <c r="G112" s="119">
        <v>1</v>
      </c>
      <c r="H112" s="119">
        <v>1</v>
      </c>
      <c r="I112" s="119">
        <v>1</v>
      </c>
      <c r="J112" s="119">
        <v>1</v>
      </c>
      <c r="K112" s="119">
        <v>1</v>
      </c>
      <c r="L112" s="119">
        <v>1</v>
      </c>
      <c r="M112" s="119">
        <v>1</v>
      </c>
      <c r="N112" s="119">
        <v>1</v>
      </c>
      <c r="O112" s="119">
        <v>1</v>
      </c>
      <c r="P112" s="119">
        <v>1</v>
      </c>
      <c r="Q112" s="119">
        <v>1</v>
      </c>
      <c r="R112" s="119">
        <v>1</v>
      </c>
      <c r="S112" s="119">
        <v>1</v>
      </c>
      <c r="T112" s="119">
        <v>1</v>
      </c>
      <c r="U112" s="119">
        <v>1</v>
      </c>
      <c r="V112" s="119">
        <v>1</v>
      </c>
      <c r="W112" s="119">
        <v>1</v>
      </c>
      <c r="X112" s="119">
        <v>1</v>
      </c>
      <c r="Y112" s="119">
        <v>1</v>
      </c>
      <c r="Z112" s="119">
        <v>1</v>
      </c>
      <c r="AA112" s="119">
        <v>1</v>
      </c>
      <c r="AB112" s="119">
        <v>1</v>
      </c>
      <c r="AC112" s="119">
        <v>1</v>
      </c>
      <c r="AD112" s="119">
        <v>1</v>
      </c>
      <c r="AE112" s="119">
        <v>1</v>
      </c>
      <c r="AF112" s="119">
        <v>1</v>
      </c>
      <c r="AG112" s="119">
        <v>1</v>
      </c>
      <c r="AH112" s="119">
        <v>1</v>
      </c>
      <c r="AI112" s="119">
        <v>1</v>
      </c>
      <c r="AJ112" s="119">
        <v>1</v>
      </c>
      <c r="AK112" s="119">
        <v>1</v>
      </c>
      <c r="AL112" s="119">
        <v>1</v>
      </c>
      <c r="AM112" s="119">
        <v>1</v>
      </c>
      <c r="AN112" s="119">
        <v>1</v>
      </c>
      <c r="AO112" s="119">
        <v>1</v>
      </c>
      <c r="AP112" s="119">
        <v>1</v>
      </c>
      <c r="AQ112" s="119">
        <v>1</v>
      </c>
      <c r="AR112" s="119">
        <v>1</v>
      </c>
      <c r="AS112" s="119">
        <v>1</v>
      </c>
      <c r="AT112" s="119">
        <v>1</v>
      </c>
      <c r="AU112" s="119">
        <v>1</v>
      </c>
      <c r="AV112" s="119">
        <v>1</v>
      </c>
      <c r="AW112" s="119">
        <v>1</v>
      </c>
      <c r="AX112" s="119">
        <v>1</v>
      </c>
      <c r="AY112" s="119">
        <v>1</v>
      </c>
      <c r="AZ112" s="119">
        <v>1</v>
      </c>
      <c r="BA112" s="119">
        <v>1</v>
      </c>
      <c r="BB112" s="119">
        <v>1</v>
      </c>
      <c r="BC112" s="119">
        <v>1</v>
      </c>
      <c r="BD112" s="119">
        <v>1</v>
      </c>
      <c r="BE112" s="119">
        <v>1</v>
      </c>
      <c r="BF112" s="119">
        <v>1</v>
      </c>
      <c r="BG112" s="119">
        <v>1</v>
      </c>
      <c r="BH112" s="119">
        <v>1</v>
      </c>
      <c r="BI112" s="119">
        <v>1</v>
      </c>
      <c r="BJ112" s="119">
        <v>1</v>
      </c>
      <c r="BK112" s="119">
        <v>1</v>
      </c>
      <c r="BL112" s="119">
        <v>1</v>
      </c>
      <c r="BM112" s="119">
        <v>1</v>
      </c>
      <c r="BN112" s="119">
        <v>1</v>
      </c>
      <c r="BO112" s="119">
        <v>1</v>
      </c>
      <c r="BP112" s="119">
        <v>1</v>
      </c>
      <c r="BQ112" s="119">
        <v>1</v>
      </c>
      <c r="BR112" s="119">
        <v>1</v>
      </c>
      <c r="BS112" s="119">
        <v>1</v>
      </c>
      <c r="BT112" s="119">
        <v>1</v>
      </c>
      <c r="BU112" s="119">
        <v>1</v>
      </c>
      <c r="BV112" s="119">
        <v>1</v>
      </c>
      <c r="BW112" s="119">
        <v>1</v>
      </c>
      <c r="BX112" s="119">
        <v>1</v>
      </c>
      <c r="BY112" s="119">
        <v>1</v>
      </c>
      <c r="BZ112" s="119">
        <v>1</v>
      </c>
      <c r="CA112" s="119">
        <v>1</v>
      </c>
      <c r="CB112" s="119">
        <v>1</v>
      </c>
      <c r="CC112" s="119">
        <v>1</v>
      </c>
      <c r="CD112" s="119">
        <v>1</v>
      </c>
      <c r="CE112" s="119">
        <v>1</v>
      </c>
      <c r="CF112" s="119">
        <v>1</v>
      </c>
      <c r="CG112" s="119">
        <v>1</v>
      </c>
      <c r="CH112" s="119">
        <v>1</v>
      </c>
      <c r="CI112" s="119">
        <v>1</v>
      </c>
      <c r="CJ112" s="119">
        <v>1</v>
      </c>
      <c r="CK112" s="119">
        <v>1</v>
      </c>
      <c r="CL112" s="119">
        <v>1</v>
      </c>
      <c r="CM112" s="119">
        <v>1</v>
      </c>
      <c r="CN112" s="119">
        <v>1</v>
      </c>
      <c r="CO112" s="119">
        <v>1</v>
      </c>
      <c r="CP112" s="119">
        <v>1</v>
      </c>
      <c r="CQ112" s="119">
        <v>1</v>
      </c>
    </row>
    <row r="113" spans="1:95" x14ac:dyDescent="0.3">
      <c r="A113" s="254"/>
      <c r="B113" s="59" t="s">
        <v>78</v>
      </c>
      <c r="C113" s="119">
        <v>1.1151807891442356</v>
      </c>
      <c r="D113" s="119">
        <v>1.0524286118847439</v>
      </c>
      <c r="E113" s="119">
        <v>0.98181167026571237</v>
      </c>
      <c r="F113" s="119">
        <v>0.95865104366703802</v>
      </c>
      <c r="G113" s="119">
        <v>0.99561502874057894</v>
      </c>
      <c r="H113" s="119">
        <v>1.0139593169080201</v>
      </c>
      <c r="I113" s="119">
        <v>1.0139772368495119</v>
      </c>
      <c r="J113" s="119">
        <v>1.0084085870127937</v>
      </c>
      <c r="K113" s="119">
        <v>0.96912528064595915</v>
      </c>
      <c r="L113" s="119">
        <v>0.98923556015989655</v>
      </c>
      <c r="M113" s="119">
        <v>0.95718490629142816</v>
      </c>
      <c r="N113" s="119">
        <v>0.97599954200496974</v>
      </c>
      <c r="O113" s="119">
        <v>0.95825628294186793</v>
      </c>
      <c r="P113" s="119">
        <v>0.99401083143344238</v>
      </c>
      <c r="Q113" s="119">
        <v>0.9882674404576578</v>
      </c>
      <c r="R113" s="119">
        <v>0.96167564555793839</v>
      </c>
      <c r="S113" s="119">
        <v>0.98046301901493682</v>
      </c>
      <c r="T113" s="119">
        <v>0.92936075899287462</v>
      </c>
      <c r="U113" s="119">
        <v>0.95411816825759299</v>
      </c>
      <c r="V113" s="119">
        <v>0.99905243431215573</v>
      </c>
      <c r="W113" s="119">
        <v>0.98548123767853746</v>
      </c>
      <c r="X113" s="119">
        <v>0.92163244820290424</v>
      </c>
      <c r="Y113" s="119">
        <v>0.99319676789147382</v>
      </c>
      <c r="Z113" s="119">
        <v>0.92453608808114107</v>
      </c>
      <c r="AA113" s="119">
        <v>0.97837532773717728</v>
      </c>
      <c r="AB113" s="119">
        <v>0.98631589077357606</v>
      </c>
      <c r="AC113" s="119">
        <v>0.97157172528490054</v>
      </c>
      <c r="AD113" s="119">
        <v>0.9554541290212939</v>
      </c>
      <c r="AE113" s="119">
        <v>0.99908335877720966</v>
      </c>
      <c r="AF113" s="119">
        <v>0.90888638397264743</v>
      </c>
      <c r="AG113" s="119">
        <v>0.92559055770229826</v>
      </c>
      <c r="AH113" s="119">
        <v>0.9235404340028136</v>
      </c>
      <c r="AI113" s="119">
        <v>0.87912255653817484</v>
      </c>
      <c r="AJ113" s="119">
        <v>0.89805919605421758</v>
      </c>
      <c r="AK113" s="119">
        <v>0.98821126847939078</v>
      </c>
      <c r="AL113" s="119">
        <v>0.93538907137058591</v>
      </c>
      <c r="AM113" s="119">
        <v>0.98111284047044245</v>
      </c>
      <c r="AN113" s="119">
        <v>0.88998222147193851</v>
      </c>
      <c r="AO113" s="119">
        <v>0.90961652284618311</v>
      </c>
      <c r="AP113" s="119">
        <v>0.87936989435021107</v>
      </c>
      <c r="AQ113" s="119">
        <v>0.89025598675180795</v>
      </c>
      <c r="AR113" s="119">
        <v>0.8907487279430305</v>
      </c>
      <c r="AS113" s="119">
        <v>0.88013689973083575</v>
      </c>
      <c r="AT113" s="119">
        <v>0.88628389664796314</v>
      </c>
      <c r="AU113" s="119">
        <v>0.84516234796857015</v>
      </c>
      <c r="AV113" s="119">
        <v>0.889088153961057</v>
      </c>
      <c r="AW113" s="119">
        <v>0.92488646457311485</v>
      </c>
      <c r="AX113" s="119">
        <v>0.85547016996685032</v>
      </c>
      <c r="AY113" s="119">
        <v>0.89481234246849017</v>
      </c>
      <c r="AZ113" s="119">
        <v>0.85468524711264338</v>
      </c>
      <c r="BA113" s="119">
        <v>0.85642208894156979</v>
      </c>
      <c r="BB113" s="119">
        <v>0.86173464397457911</v>
      </c>
      <c r="BC113" s="119">
        <v>0.95411852411283216</v>
      </c>
      <c r="BD113" s="119">
        <v>0.84520226449817093</v>
      </c>
      <c r="BE113" s="119">
        <v>0.86481282420485384</v>
      </c>
      <c r="BF113" s="119">
        <v>0.801584911732663</v>
      </c>
      <c r="BG113" s="119">
        <v>0.82672549782377192</v>
      </c>
      <c r="BH113" s="119">
        <v>0.86397352405977068</v>
      </c>
      <c r="BI113" s="119">
        <v>0.82474827214876001</v>
      </c>
      <c r="BJ113" s="119">
        <v>0.81016906576150405</v>
      </c>
      <c r="BK113" s="119">
        <v>0.88487100404490193</v>
      </c>
      <c r="BL113" s="119">
        <v>0.79306610987131632</v>
      </c>
      <c r="BM113" s="119">
        <v>0.8103952314550612</v>
      </c>
      <c r="BN113" s="119">
        <v>0.76909030067167305</v>
      </c>
      <c r="BO113" s="119">
        <v>0.79163037142929848</v>
      </c>
      <c r="BP113" s="119">
        <v>0.80092474494706645</v>
      </c>
      <c r="BQ113" s="119">
        <v>0.78845543863669343</v>
      </c>
      <c r="BR113" s="119">
        <v>0.78279040387470522</v>
      </c>
      <c r="BS113" s="119">
        <v>0.77132451848198047</v>
      </c>
      <c r="BT113" s="119">
        <v>0.75904141727908336</v>
      </c>
      <c r="BU113" s="119">
        <v>0.77429671829271218</v>
      </c>
      <c r="BV113" s="119">
        <v>0.77035140439080418</v>
      </c>
      <c r="BW113" s="119">
        <v>0.75620645169021183</v>
      </c>
      <c r="BX113" s="119">
        <v>0.7537053465798822</v>
      </c>
      <c r="BY113" s="119">
        <v>0.79066571302719935</v>
      </c>
      <c r="BZ113" s="119">
        <v>0.75119328936373964</v>
      </c>
      <c r="CA113" s="119">
        <v>0.75366220387409466</v>
      </c>
      <c r="CB113" s="119">
        <v>0.71320704053441963</v>
      </c>
      <c r="CC113" s="119">
        <v>0.7867742574964558</v>
      </c>
      <c r="CD113" s="119">
        <v>0.77813068420809239</v>
      </c>
      <c r="CE113" s="119">
        <v>0.74098140475131558</v>
      </c>
      <c r="CF113" s="119">
        <v>0.69862083868625113</v>
      </c>
      <c r="CG113" s="119">
        <v>0.7357338946890043</v>
      </c>
      <c r="CH113" s="119">
        <v>0.75019936274569488</v>
      </c>
      <c r="CI113" s="119">
        <v>0.73332262548674387</v>
      </c>
      <c r="CJ113" s="119">
        <v>0.70293076696180412</v>
      </c>
      <c r="CK113" s="119">
        <v>0.70481967949806823</v>
      </c>
      <c r="CL113" s="119">
        <v>0.7566641267233204</v>
      </c>
      <c r="CM113" s="119">
        <v>0.72381341455816917</v>
      </c>
      <c r="CN113" s="119">
        <v>0.7261032182339735</v>
      </c>
      <c r="CO113" s="119">
        <v>0.71844399269629378</v>
      </c>
      <c r="CP113" s="119">
        <v>0.74029632088377673</v>
      </c>
      <c r="CQ113" s="119">
        <v>0.71720991898186681</v>
      </c>
    </row>
    <row r="114" spans="1:95" x14ac:dyDescent="0.3">
      <c r="A114" s="254"/>
      <c r="B114" s="59" t="s">
        <v>96</v>
      </c>
      <c r="C114" s="119">
        <v>1.0058768620066623</v>
      </c>
      <c r="D114" s="119">
        <v>1.0043002359329178</v>
      </c>
      <c r="E114" s="119">
        <v>0.99076321363510411</v>
      </c>
      <c r="F114" s="119">
        <v>0.99383976464354618</v>
      </c>
      <c r="G114" s="119">
        <v>1.003209592516034</v>
      </c>
      <c r="H114" s="119">
        <v>1.0037750117962418</v>
      </c>
      <c r="I114" s="119">
        <v>1.000284112145603</v>
      </c>
      <c r="J114" s="119">
        <v>1.00346477254537</v>
      </c>
      <c r="K114" s="119">
        <v>0.99786309110356575</v>
      </c>
      <c r="L114" s="119">
        <v>1.0029487151642471</v>
      </c>
      <c r="M114" s="119">
        <v>1.0049538109768739</v>
      </c>
      <c r="N114" s="119">
        <v>1.0220312776143639</v>
      </c>
      <c r="O114" s="119">
        <v>0.99828720171872443</v>
      </c>
      <c r="P114" s="119">
        <v>0.99766370458885878</v>
      </c>
      <c r="Q114" s="119">
        <v>1.0048887768961818</v>
      </c>
      <c r="R114" s="119">
        <v>1.0013563734939621</v>
      </c>
      <c r="S114" s="119">
        <v>0.99267060618533587</v>
      </c>
      <c r="T114" s="119">
        <v>0.99511795224837296</v>
      </c>
      <c r="U114" s="119">
        <v>0.98364654912590754</v>
      </c>
      <c r="V114" s="119">
        <v>1.0071614058506266</v>
      </c>
      <c r="W114" s="119">
        <v>1.0025451693762397</v>
      </c>
      <c r="X114" s="119">
        <v>0.98378237316705375</v>
      </c>
      <c r="Y114" s="119">
        <v>1.0027552480884923</v>
      </c>
      <c r="Z114" s="119">
        <v>0.998099138174807</v>
      </c>
      <c r="AA114" s="119">
        <v>1.0162928938571305</v>
      </c>
      <c r="AB114" s="119">
        <v>1.0140268736716711</v>
      </c>
      <c r="AC114" s="119">
        <v>0.99986735023064444</v>
      </c>
      <c r="AD114" s="119">
        <v>0.99558576116016007</v>
      </c>
      <c r="AE114" s="119">
        <v>1.0001510161077516</v>
      </c>
      <c r="AF114" s="119">
        <v>0.99359511603860584</v>
      </c>
      <c r="AG114" s="119">
        <v>0.99245153028932176</v>
      </c>
      <c r="AH114" s="119">
        <v>1.0124689976911032</v>
      </c>
      <c r="AI114" s="119">
        <v>0.98133496397913045</v>
      </c>
      <c r="AJ114" s="119">
        <v>0.99446106209481089</v>
      </c>
      <c r="AK114" s="119">
        <v>1.0008518340998473</v>
      </c>
      <c r="AL114" s="119">
        <v>0.99119139260561728</v>
      </c>
      <c r="AM114" s="119">
        <v>1.0077324226175715</v>
      </c>
      <c r="AN114" s="119">
        <v>0.99163348729990364</v>
      </c>
      <c r="AO114" s="119">
        <v>0.99909150110523837</v>
      </c>
      <c r="AP114" s="119">
        <v>0.99305074235371915</v>
      </c>
      <c r="AQ114" s="119">
        <v>0.99009270199133881</v>
      </c>
      <c r="AR114" s="119">
        <v>0.99742531651929156</v>
      </c>
      <c r="AS114" s="119">
        <v>0.9906933109697581</v>
      </c>
      <c r="AT114" s="119">
        <v>1.0001584345539087</v>
      </c>
      <c r="AU114" s="119">
        <v>1.0034846019273203</v>
      </c>
      <c r="AV114" s="119">
        <v>0.99373749892831842</v>
      </c>
      <c r="AW114" s="119">
        <v>1.0018002804690829</v>
      </c>
      <c r="AX114" s="119">
        <v>0.99785878264284067</v>
      </c>
      <c r="AY114" s="119">
        <v>1.0082506863327352</v>
      </c>
      <c r="AZ114" s="119">
        <v>0.9889194121762751</v>
      </c>
      <c r="BA114" s="119">
        <v>0.99437508973697231</v>
      </c>
      <c r="BB114" s="119">
        <v>0.98304333429658974</v>
      </c>
      <c r="BC114" s="119">
        <v>1.0076562999329388</v>
      </c>
      <c r="BD114" s="119">
        <v>0.9912084637756069</v>
      </c>
      <c r="BE114" s="119">
        <v>1.0139992058761365</v>
      </c>
      <c r="BF114" s="119">
        <v>0.98763615880878863</v>
      </c>
      <c r="BG114" s="119">
        <v>0.99048493555124162</v>
      </c>
      <c r="BH114" s="119">
        <v>1.0082174094747189</v>
      </c>
      <c r="BI114" s="119">
        <v>0.98828056258468655</v>
      </c>
      <c r="BJ114" s="119">
        <v>0.99048185798699828</v>
      </c>
      <c r="BK114" s="119">
        <v>1.0058882383191834</v>
      </c>
      <c r="BL114" s="119">
        <v>0.9940605768366122</v>
      </c>
      <c r="BM114" s="119">
        <v>0.98421662838842194</v>
      </c>
      <c r="BN114" s="119">
        <v>0.98678160317152364</v>
      </c>
      <c r="BO114" s="119">
        <v>0.9823253702521707</v>
      </c>
      <c r="BP114" s="119">
        <v>0.99238684878381755</v>
      </c>
      <c r="BQ114" s="119">
        <v>0.9838603895776904</v>
      </c>
      <c r="BR114" s="119">
        <v>0.98821172022008907</v>
      </c>
      <c r="BS114" s="119">
        <v>0.98303827832442114</v>
      </c>
      <c r="BT114" s="119">
        <v>0.97933092899645546</v>
      </c>
      <c r="BU114" s="119">
        <v>0.97845989855761184</v>
      </c>
      <c r="BV114" s="119">
        <v>0.9813869439374262</v>
      </c>
      <c r="BW114" s="119">
        <v>0.9802069609767039</v>
      </c>
      <c r="BX114" s="119">
        <v>0.98119240223093063</v>
      </c>
      <c r="BY114" s="119">
        <v>0.99624807816627448</v>
      </c>
      <c r="BZ114" s="119">
        <v>0.98519578008054198</v>
      </c>
      <c r="CA114" s="119">
        <v>0.97300283897828943</v>
      </c>
      <c r="CB114" s="119">
        <v>0.97104457210650297</v>
      </c>
      <c r="CC114" s="119">
        <v>0.97788649067595046</v>
      </c>
      <c r="CD114" s="119">
        <v>0.98923543276808201</v>
      </c>
      <c r="CE114" s="119">
        <v>0.98403099337715971</v>
      </c>
      <c r="CF114" s="119">
        <v>0.9679669315601851</v>
      </c>
      <c r="CG114" s="119">
        <v>0.9730222354877951</v>
      </c>
      <c r="CH114" s="119">
        <v>0.98007029096882792</v>
      </c>
      <c r="CI114" s="119">
        <v>0.98106028919368737</v>
      </c>
      <c r="CJ114" s="119">
        <v>0.96578704946309946</v>
      </c>
      <c r="CK114" s="119">
        <v>0.977934438186563</v>
      </c>
      <c r="CL114" s="119">
        <v>0.97548509523641225</v>
      </c>
      <c r="CM114" s="119">
        <v>0.97479985731381602</v>
      </c>
      <c r="CN114" s="119">
        <v>0.96376801886279684</v>
      </c>
      <c r="CO114" s="119">
        <v>0.97201635214653681</v>
      </c>
      <c r="CP114" s="119">
        <v>0.97983545135087824</v>
      </c>
      <c r="CQ114" s="119">
        <v>0.97363717907407166</v>
      </c>
    </row>
    <row r="115" spans="1:95" x14ac:dyDescent="0.3">
      <c r="A115" s="254"/>
      <c r="B115" s="59" t="s">
        <v>80</v>
      </c>
      <c r="C115" s="119">
        <v>1</v>
      </c>
      <c r="D115" s="119">
        <v>1</v>
      </c>
      <c r="E115" s="119">
        <v>1</v>
      </c>
      <c r="F115" s="119">
        <v>1</v>
      </c>
      <c r="G115" s="119">
        <v>1</v>
      </c>
      <c r="H115" s="119">
        <v>1</v>
      </c>
      <c r="I115" s="119">
        <v>1</v>
      </c>
      <c r="J115" s="119">
        <v>1</v>
      </c>
      <c r="K115" s="119">
        <v>1</v>
      </c>
      <c r="L115" s="119">
        <v>1</v>
      </c>
      <c r="M115" s="119">
        <v>1</v>
      </c>
      <c r="N115" s="119">
        <v>1</v>
      </c>
      <c r="O115" s="119">
        <v>1</v>
      </c>
      <c r="P115" s="119">
        <v>1</v>
      </c>
      <c r="Q115" s="119">
        <v>1</v>
      </c>
      <c r="R115" s="119">
        <v>1</v>
      </c>
      <c r="S115" s="119">
        <v>1</v>
      </c>
      <c r="T115" s="119">
        <v>1</v>
      </c>
      <c r="U115" s="119">
        <v>1</v>
      </c>
      <c r="V115" s="119">
        <v>1</v>
      </c>
      <c r="W115" s="119">
        <v>1</v>
      </c>
      <c r="X115" s="119">
        <v>1</v>
      </c>
      <c r="Y115" s="119">
        <v>1</v>
      </c>
      <c r="Z115" s="119">
        <v>1</v>
      </c>
      <c r="AA115" s="119">
        <v>1</v>
      </c>
      <c r="AB115" s="119">
        <v>1</v>
      </c>
      <c r="AC115" s="119">
        <v>1</v>
      </c>
      <c r="AD115" s="119">
        <v>1</v>
      </c>
      <c r="AE115" s="119">
        <v>1</v>
      </c>
      <c r="AF115" s="119">
        <v>1</v>
      </c>
      <c r="AG115" s="119">
        <v>1</v>
      </c>
      <c r="AH115" s="119">
        <v>1</v>
      </c>
      <c r="AI115" s="119">
        <v>1</v>
      </c>
      <c r="AJ115" s="119">
        <v>1</v>
      </c>
      <c r="AK115" s="119">
        <v>1</v>
      </c>
      <c r="AL115" s="119">
        <v>1</v>
      </c>
      <c r="AM115" s="119">
        <v>1</v>
      </c>
      <c r="AN115" s="119">
        <v>1</v>
      </c>
      <c r="AO115" s="119">
        <v>1</v>
      </c>
      <c r="AP115" s="119">
        <v>1</v>
      </c>
      <c r="AQ115" s="119">
        <v>1</v>
      </c>
      <c r="AR115" s="119">
        <v>1</v>
      </c>
      <c r="AS115" s="119">
        <v>1</v>
      </c>
      <c r="AT115" s="119">
        <v>1</v>
      </c>
      <c r="AU115" s="119">
        <v>1</v>
      </c>
      <c r="AV115" s="119">
        <v>1</v>
      </c>
      <c r="AW115" s="119">
        <v>1</v>
      </c>
      <c r="AX115" s="119">
        <v>1</v>
      </c>
      <c r="AY115" s="119">
        <v>1</v>
      </c>
      <c r="AZ115" s="119">
        <v>1</v>
      </c>
      <c r="BA115" s="119">
        <v>1</v>
      </c>
      <c r="BB115" s="119">
        <v>1</v>
      </c>
      <c r="BC115" s="119">
        <v>1</v>
      </c>
      <c r="BD115" s="119">
        <v>1</v>
      </c>
      <c r="BE115" s="119">
        <v>1</v>
      </c>
      <c r="BF115" s="119">
        <v>1</v>
      </c>
      <c r="BG115" s="119">
        <v>1</v>
      </c>
      <c r="BH115" s="119">
        <v>1</v>
      </c>
      <c r="BI115" s="119">
        <v>1</v>
      </c>
      <c r="BJ115" s="119">
        <v>1</v>
      </c>
      <c r="BK115" s="119">
        <v>1</v>
      </c>
      <c r="BL115" s="119">
        <v>1</v>
      </c>
      <c r="BM115" s="119">
        <v>1</v>
      </c>
      <c r="BN115" s="119">
        <v>1</v>
      </c>
      <c r="BO115" s="119">
        <v>1</v>
      </c>
      <c r="BP115" s="119">
        <v>1</v>
      </c>
      <c r="BQ115" s="119">
        <v>1</v>
      </c>
      <c r="BR115" s="119">
        <v>1</v>
      </c>
      <c r="BS115" s="119">
        <v>1</v>
      </c>
      <c r="BT115" s="119">
        <v>1</v>
      </c>
      <c r="BU115" s="119">
        <v>1</v>
      </c>
      <c r="BV115" s="119">
        <v>1</v>
      </c>
      <c r="BW115" s="119">
        <v>1</v>
      </c>
      <c r="BX115" s="119">
        <v>1</v>
      </c>
      <c r="BY115" s="119">
        <v>1</v>
      </c>
      <c r="BZ115" s="119">
        <v>1</v>
      </c>
      <c r="CA115" s="119">
        <v>1</v>
      </c>
      <c r="CB115" s="119">
        <v>1</v>
      </c>
      <c r="CC115" s="119">
        <v>1</v>
      </c>
      <c r="CD115" s="119">
        <v>1</v>
      </c>
      <c r="CE115" s="119">
        <v>1</v>
      </c>
      <c r="CF115" s="119">
        <v>1</v>
      </c>
      <c r="CG115" s="119">
        <v>1</v>
      </c>
      <c r="CH115" s="119">
        <v>1</v>
      </c>
      <c r="CI115" s="119">
        <v>1</v>
      </c>
      <c r="CJ115" s="119">
        <v>1</v>
      </c>
      <c r="CK115" s="119">
        <v>1</v>
      </c>
      <c r="CL115" s="119">
        <v>1</v>
      </c>
      <c r="CM115" s="119">
        <v>1</v>
      </c>
      <c r="CN115" s="119">
        <v>1</v>
      </c>
      <c r="CO115" s="119">
        <v>1</v>
      </c>
      <c r="CP115" s="119">
        <v>1</v>
      </c>
      <c r="CQ115" s="119">
        <v>1</v>
      </c>
    </row>
    <row r="116" spans="1:95" x14ac:dyDescent="0.3">
      <c r="A116" s="254"/>
      <c r="B116" s="59" t="s">
        <v>81</v>
      </c>
      <c r="C116" s="119">
        <v>1</v>
      </c>
      <c r="D116" s="119">
        <v>1</v>
      </c>
      <c r="E116" s="119">
        <v>1</v>
      </c>
      <c r="F116" s="119">
        <v>1</v>
      </c>
      <c r="G116" s="119">
        <v>1</v>
      </c>
      <c r="H116" s="119">
        <v>1</v>
      </c>
      <c r="I116" s="119">
        <v>1</v>
      </c>
      <c r="J116" s="119">
        <v>1</v>
      </c>
      <c r="K116" s="119">
        <v>1</v>
      </c>
      <c r="L116" s="119">
        <v>1</v>
      </c>
      <c r="M116" s="119">
        <v>1</v>
      </c>
      <c r="N116" s="119">
        <v>1</v>
      </c>
      <c r="O116" s="119">
        <v>1</v>
      </c>
      <c r="P116" s="119">
        <v>1</v>
      </c>
      <c r="Q116" s="119">
        <v>1</v>
      </c>
      <c r="R116" s="119">
        <v>1</v>
      </c>
      <c r="S116" s="119">
        <v>1</v>
      </c>
      <c r="T116" s="119">
        <v>1</v>
      </c>
      <c r="U116" s="119">
        <v>1</v>
      </c>
      <c r="V116" s="119">
        <v>1</v>
      </c>
      <c r="W116" s="119">
        <v>1</v>
      </c>
      <c r="X116" s="119">
        <v>1</v>
      </c>
      <c r="Y116" s="119">
        <v>1</v>
      </c>
      <c r="Z116" s="119">
        <v>1</v>
      </c>
      <c r="AA116" s="119">
        <v>1</v>
      </c>
      <c r="AB116" s="119">
        <v>1</v>
      </c>
      <c r="AC116" s="119">
        <v>1</v>
      </c>
      <c r="AD116" s="119">
        <v>1</v>
      </c>
      <c r="AE116" s="119">
        <v>1</v>
      </c>
      <c r="AF116" s="119">
        <v>1</v>
      </c>
      <c r="AG116" s="119">
        <v>1</v>
      </c>
      <c r="AH116" s="119">
        <v>1</v>
      </c>
      <c r="AI116" s="119">
        <v>1</v>
      </c>
      <c r="AJ116" s="119">
        <v>1</v>
      </c>
      <c r="AK116" s="119">
        <v>1</v>
      </c>
      <c r="AL116" s="119">
        <v>1</v>
      </c>
      <c r="AM116" s="119">
        <v>1</v>
      </c>
      <c r="AN116" s="119">
        <v>1</v>
      </c>
      <c r="AO116" s="119">
        <v>1</v>
      </c>
      <c r="AP116" s="119">
        <v>1</v>
      </c>
      <c r="AQ116" s="119">
        <v>1</v>
      </c>
      <c r="AR116" s="119">
        <v>1</v>
      </c>
      <c r="AS116" s="119">
        <v>1</v>
      </c>
      <c r="AT116" s="119">
        <v>1</v>
      </c>
      <c r="AU116" s="119">
        <v>1</v>
      </c>
      <c r="AV116" s="119">
        <v>1</v>
      </c>
      <c r="AW116" s="119">
        <v>1</v>
      </c>
      <c r="AX116" s="119">
        <v>1</v>
      </c>
      <c r="AY116" s="119">
        <v>1</v>
      </c>
      <c r="AZ116" s="119">
        <v>1</v>
      </c>
      <c r="BA116" s="119">
        <v>1</v>
      </c>
      <c r="BB116" s="119">
        <v>1</v>
      </c>
      <c r="BC116" s="119">
        <v>1</v>
      </c>
      <c r="BD116" s="119">
        <v>1</v>
      </c>
      <c r="BE116" s="119">
        <v>1</v>
      </c>
      <c r="BF116" s="119">
        <v>1</v>
      </c>
      <c r="BG116" s="119">
        <v>1</v>
      </c>
      <c r="BH116" s="119">
        <v>1</v>
      </c>
      <c r="BI116" s="119">
        <v>1</v>
      </c>
      <c r="BJ116" s="119">
        <v>1</v>
      </c>
      <c r="BK116" s="119">
        <v>1</v>
      </c>
      <c r="BL116" s="119">
        <v>1</v>
      </c>
      <c r="BM116" s="119">
        <v>1</v>
      </c>
      <c r="BN116" s="119">
        <v>1</v>
      </c>
      <c r="BO116" s="119">
        <v>1</v>
      </c>
      <c r="BP116" s="119">
        <v>1</v>
      </c>
      <c r="BQ116" s="119">
        <v>1</v>
      </c>
      <c r="BR116" s="119">
        <v>1</v>
      </c>
      <c r="BS116" s="119">
        <v>1</v>
      </c>
      <c r="BT116" s="119">
        <v>1</v>
      </c>
      <c r="BU116" s="119">
        <v>1</v>
      </c>
      <c r="BV116" s="119">
        <v>1</v>
      </c>
      <c r="BW116" s="119">
        <v>1</v>
      </c>
      <c r="BX116" s="119">
        <v>1</v>
      </c>
      <c r="BY116" s="119">
        <v>1</v>
      </c>
      <c r="BZ116" s="119">
        <v>1</v>
      </c>
      <c r="CA116" s="119">
        <v>1</v>
      </c>
      <c r="CB116" s="119">
        <v>1</v>
      </c>
      <c r="CC116" s="119">
        <v>1</v>
      </c>
      <c r="CD116" s="119">
        <v>1</v>
      </c>
      <c r="CE116" s="119">
        <v>1</v>
      </c>
      <c r="CF116" s="119">
        <v>1</v>
      </c>
      <c r="CG116" s="119">
        <v>1</v>
      </c>
      <c r="CH116" s="119">
        <v>1</v>
      </c>
      <c r="CI116" s="119">
        <v>1</v>
      </c>
      <c r="CJ116" s="119">
        <v>1</v>
      </c>
      <c r="CK116" s="119">
        <v>1</v>
      </c>
      <c r="CL116" s="119">
        <v>1</v>
      </c>
      <c r="CM116" s="119">
        <v>1</v>
      </c>
      <c r="CN116" s="119">
        <v>1</v>
      </c>
      <c r="CO116" s="119">
        <v>1</v>
      </c>
      <c r="CP116" s="119">
        <v>1</v>
      </c>
      <c r="CQ116" s="119">
        <v>1</v>
      </c>
    </row>
    <row r="117" spans="1:95" x14ac:dyDescent="0.3">
      <c r="A117" s="254"/>
      <c r="B117" s="59" t="s">
        <v>82</v>
      </c>
      <c r="C117" s="119">
        <v>0.99332615716279893</v>
      </c>
      <c r="D117" s="119">
        <v>1.008288601463825</v>
      </c>
      <c r="E117" s="119">
        <v>0.99252271489085053</v>
      </c>
      <c r="F117" s="119">
        <v>1.0227981761424152</v>
      </c>
      <c r="G117" s="119">
        <v>0.99661615569335293</v>
      </c>
      <c r="H117" s="119">
        <v>0.97334137276324106</v>
      </c>
      <c r="I117" s="119">
        <v>1.006086835514328</v>
      </c>
      <c r="J117" s="119">
        <v>1.0321852927945212</v>
      </c>
      <c r="K117" s="119">
        <v>1.0043889004834661</v>
      </c>
      <c r="L117" s="119">
        <v>0.97892368817424191</v>
      </c>
      <c r="M117" s="119">
        <v>1.033411535476654</v>
      </c>
      <c r="N117" s="119">
        <v>1.1190540011584402</v>
      </c>
      <c r="O117" s="119">
        <v>1.0047020976136039</v>
      </c>
      <c r="P117" s="119">
        <v>1.19582821657979</v>
      </c>
      <c r="Q117" s="119">
        <v>1.0356443121356573</v>
      </c>
      <c r="R117" s="119">
        <v>1.2190634256072783</v>
      </c>
      <c r="S117" s="119">
        <v>0.9822975190937524</v>
      </c>
      <c r="T117" s="119">
        <v>1.0238432451291657</v>
      </c>
      <c r="U117" s="119">
        <v>1.0247974352265385</v>
      </c>
      <c r="V117" s="119">
        <v>1.0293564156695734</v>
      </c>
      <c r="W117" s="119">
        <v>1.0254125792572386</v>
      </c>
      <c r="X117" s="119">
        <v>1.0052281414690718</v>
      </c>
      <c r="Y117" s="119">
        <v>1.0485596756252944</v>
      </c>
      <c r="Z117" s="119">
        <v>1.0439655744052641</v>
      </c>
      <c r="AA117" s="119">
        <v>1.0311610897102106</v>
      </c>
      <c r="AB117" s="119">
        <v>1.0935582273412092</v>
      </c>
      <c r="AC117" s="119">
        <v>0.97443897530881185</v>
      </c>
      <c r="AD117" s="119">
        <v>1.0223746879327189</v>
      </c>
      <c r="AE117" s="119">
        <v>1.0076774186649333</v>
      </c>
      <c r="AF117" s="119">
        <v>0.99735264471615859</v>
      </c>
      <c r="AG117" s="119">
        <v>1.0874351096640023</v>
      </c>
      <c r="AH117" s="119">
        <v>1.0342107586946807</v>
      </c>
      <c r="AI117" s="119">
        <v>1.2288999963601965</v>
      </c>
      <c r="AJ117" s="119">
        <v>1.0016631095181767</v>
      </c>
      <c r="AK117" s="119">
        <v>1.0059645325934674</v>
      </c>
      <c r="AL117" s="119">
        <v>1.0327530125139408</v>
      </c>
      <c r="AM117" s="119">
        <v>1.003003947415126</v>
      </c>
      <c r="AN117" s="119">
        <v>1.07163930693903</v>
      </c>
      <c r="AO117" s="119">
        <v>1.0190569693939708</v>
      </c>
      <c r="AP117" s="119">
        <v>1.2552832760875432</v>
      </c>
      <c r="AQ117" s="119">
        <v>1.1077560347130033</v>
      </c>
      <c r="AR117" s="119">
        <v>1.0684284340897914</v>
      </c>
      <c r="AS117" s="119">
        <v>1.0576741769588631</v>
      </c>
      <c r="AT117" s="119">
        <v>1.056783922330792</v>
      </c>
      <c r="AU117" s="119">
        <v>1.0448213343272776</v>
      </c>
      <c r="AV117" s="119">
        <v>1.0306039942828411</v>
      </c>
      <c r="AW117" s="119">
        <v>1.0248653325519834</v>
      </c>
      <c r="AX117" s="119">
        <v>1.029286483858977</v>
      </c>
      <c r="AY117" s="119">
        <v>1.0593688951820246</v>
      </c>
      <c r="AZ117" s="119">
        <v>1.0528555293218416</v>
      </c>
      <c r="BA117" s="119">
        <v>1.1974010697821489</v>
      </c>
      <c r="BB117" s="119">
        <v>1.0755570998913579</v>
      </c>
      <c r="BC117" s="119">
        <v>1.0772525114834117</v>
      </c>
      <c r="BD117" s="119">
        <v>1.0360161630475384</v>
      </c>
      <c r="BE117" s="119">
        <v>1.0265000471262486</v>
      </c>
      <c r="BF117" s="119">
        <v>1.0499687642109163</v>
      </c>
      <c r="BG117" s="119">
        <v>1.0596801379882268</v>
      </c>
      <c r="BH117" s="119">
        <v>1.0322205190034999</v>
      </c>
      <c r="BI117" s="119">
        <v>1.0473700748460986</v>
      </c>
      <c r="BJ117" s="119">
        <v>1.0676691740691429</v>
      </c>
      <c r="BK117" s="119">
        <v>1.090789288524014</v>
      </c>
      <c r="BL117" s="119">
        <v>1.0485794701440503</v>
      </c>
      <c r="BM117" s="119">
        <v>1.1180910500933896</v>
      </c>
      <c r="BN117" s="119">
        <v>1.0823984320654818</v>
      </c>
      <c r="BO117" s="119">
        <v>1.0793983209831857</v>
      </c>
      <c r="BP117" s="119">
        <v>1.0889651803532858</v>
      </c>
      <c r="BQ117" s="119">
        <v>1.0879287528627946</v>
      </c>
      <c r="BR117" s="119">
        <v>1.1189395153526913</v>
      </c>
      <c r="BS117" s="119">
        <v>1.0669142150189355</v>
      </c>
      <c r="BT117" s="119">
        <v>1.1526400494046782</v>
      </c>
      <c r="BU117" s="119">
        <v>1.0819320199816587</v>
      </c>
      <c r="BV117" s="119">
        <v>1.0859877253333556</v>
      </c>
      <c r="BW117" s="119">
        <v>1.0907118409487382</v>
      </c>
      <c r="BX117" s="119">
        <v>1.0617705565603346</v>
      </c>
      <c r="BY117" s="119">
        <v>1.0800692655526514</v>
      </c>
      <c r="BZ117" s="119">
        <v>1.0538300161637453</v>
      </c>
      <c r="CA117" s="119">
        <v>1.0756688789993811</v>
      </c>
      <c r="CB117" s="119">
        <v>1.1115957616835732</v>
      </c>
      <c r="CC117" s="119">
        <v>1.1129465627331034</v>
      </c>
      <c r="CD117" s="119">
        <v>1.0478621411116835</v>
      </c>
      <c r="CE117" s="119">
        <v>1.0597804657362098</v>
      </c>
      <c r="CF117" s="119">
        <v>1.0953302214719929</v>
      </c>
      <c r="CG117" s="119">
        <v>1.0695116147289143</v>
      </c>
      <c r="CH117" s="119">
        <v>1.1210710897174518</v>
      </c>
      <c r="CI117" s="119">
        <v>1.0853626526614226</v>
      </c>
      <c r="CJ117" s="119">
        <v>1.180224372805786</v>
      </c>
      <c r="CK117" s="119">
        <v>1.0662055429461168</v>
      </c>
      <c r="CL117" s="119">
        <v>1.0807729669902721</v>
      </c>
      <c r="CM117" s="119">
        <v>1.0923799183556999</v>
      </c>
      <c r="CN117" s="119">
        <v>1.251340428721758</v>
      </c>
      <c r="CO117" s="119">
        <v>1.0714232845654301</v>
      </c>
      <c r="CP117" s="119">
        <v>1.1265802052500722</v>
      </c>
      <c r="CQ117" s="119">
        <v>1.14444486095752</v>
      </c>
    </row>
    <row r="118" spans="1:95" x14ac:dyDescent="0.3">
      <c r="A118" s="254"/>
      <c r="B118" s="59" t="s">
        <v>83</v>
      </c>
      <c r="C118" s="119">
        <v>1</v>
      </c>
      <c r="D118" s="119">
        <v>1</v>
      </c>
      <c r="E118" s="119">
        <v>1</v>
      </c>
      <c r="F118" s="119">
        <v>1</v>
      </c>
      <c r="G118" s="119">
        <v>1</v>
      </c>
      <c r="H118" s="119">
        <v>1</v>
      </c>
      <c r="I118" s="119">
        <v>1</v>
      </c>
      <c r="J118" s="119">
        <v>1</v>
      </c>
      <c r="K118" s="119">
        <v>1</v>
      </c>
      <c r="L118" s="119">
        <v>1</v>
      </c>
      <c r="M118" s="119">
        <v>1</v>
      </c>
      <c r="N118" s="119">
        <v>1</v>
      </c>
      <c r="O118" s="119">
        <v>1</v>
      </c>
      <c r="P118" s="119">
        <v>1</v>
      </c>
      <c r="Q118" s="119">
        <v>1</v>
      </c>
      <c r="R118" s="119">
        <v>1</v>
      </c>
      <c r="S118" s="119">
        <v>1</v>
      </c>
      <c r="T118" s="119">
        <v>1</v>
      </c>
      <c r="U118" s="119">
        <v>1</v>
      </c>
      <c r="V118" s="119">
        <v>1</v>
      </c>
      <c r="W118" s="119">
        <v>1</v>
      </c>
      <c r="X118" s="119">
        <v>1</v>
      </c>
      <c r="Y118" s="119">
        <v>1</v>
      </c>
      <c r="Z118" s="119">
        <v>1</v>
      </c>
      <c r="AA118" s="119">
        <v>1</v>
      </c>
      <c r="AB118" s="119">
        <v>1</v>
      </c>
      <c r="AC118" s="119">
        <v>1</v>
      </c>
      <c r="AD118" s="119">
        <v>1</v>
      </c>
      <c r="AE118" s="119">
        <v>1</v>
      </c>
      <c r="AF118" s="119">
        <v>1</v>
      </c>
      <c r="AG118" s="119">
        <v>1</v>
      </c>
      <c r="AH118" s="119">
        <v>1</v>
      </c>
      <c r="AI118" s="119">
        <v>1</v>
      </c>
      <c r="AJ118" s="119">
        <v>1</v>
      </c>
      <c r="AK118" s="119">
        <v>1</v>
      </c>
      <c r="AL118" s="119">
        <v>1</v>
      </c>
      <c r="AM118" s="119">
        <v>1</v>
      </c>
      <c r="AN118" s="119">
        <v>1</v>
      </c>
      <c r="AO118" s="119">
        <v>1</v>
      </c>
      <c r="AP118" s="119">
        <v>1</v>
      </c>
      <c r="AQ118" s="119">
        <v>1</v>
      </c>
      <c r="AR118" s="119">
        <v>1</v>
      </c>
      <c r="AS118" s="119">
        <v>1</v>
      </c>
      <c r="AT118" s="119">
        <v>1</v>
      </c>
      <c r="AU118" s="119">
        <v>1</v>
      </c>
      <c r="AV118" s="119">
        <v>1</v>
      </c>
      <c r="AW118" s="119">
        <v>1</v>
      </c>
      <c r="AX118" s="119">
        <v>1</v>
      </c>
      <c r="AY118" s="119">
        <v>1</v>
      </c>
      <c r="AZ118" s="119">
        <v>1</v>
      </c>
      <c r="BA118" s="119">
        <v>1</v>
      </c>
      <c r="BB118" s="119">
        <v>1</v>
      </c>
      <c r="BC118" s="119">
        <v>1</v>
      </c>
      <c r="BD118" s="119">
        <v>1</v>
      </c>
      <c r="BE118" s="119">
        <v>1</v>
      </c>
      <c r="BF118" s="119">
        <v>1</v>
      </c>
      <c r="BG118" s="119">
        <v>1</v>
      </c>
      <c r="BH118" s="119">
        <v>1</v>
      </c>
      <c r="BI118" s="119">
        <v>1</v>
      </c>
      <c r="BJ118" s="119">
        <v>1</v>
      </c>
      <c r="BK118" s="119">
        <v>1</v>
      </c>
      <c r="BL118" s="119">
        <v>1</v>
      </c>
      <c r="BM118" s="119">
        <v>1</v>
      </c>
      <c r="BN118" s="119">
        <v>1</v>
      </c>
      <c r="BO118" s="119">
        <v>1</v>
      </c>
      <c r="BP118" s="119">
        <v>1</v>
      </c>
      <c r="BQ118" s="119">
        <v>1</v>
      </c>
      <c r="BR118" s="119">
        <v>1</v>
      </c>
      <c r="BS118" s="119">
        <v>1</v>
      </c>
      <c r="BT118" s="119">
        <v>1</v>
      </c>
      <c r="BU118" s="119">
        <v>1</v>
      </c>
      <c r="BV118" s="119">
        <v>1</v>
      </c>
      <c r="BW118" s="119">
        <v>1</v>
      </c>
      <c r="BX118" s="119">
        <v>1</v>
      </c>
      <c r="BY118" s="119">
        <v>1</v>
      </c>
      <c r="BZ118" s="119">
        <v>1</v>
      </c>
      <c r="CA118" s="119">
        <v>1</v>
      </c>
      <c r="CB118" s="119">
        <v>1</v>
      </c>
      <c r="CC118" s="119">
        <v>1</v>
      </c>
      <c r="CD118" s="119">
        <v>1</v>
      </c>
      <c r="CE118" s="119">
        <v>1</v>
      </c>
      <c r="CF118" s="119">
        <v>1</v>
      </c>
      <c r="CG118" s="119">
        <v>1</v>
      </c>
      <c r="CH118" s="119">
        <v>1</v>
      </c>
      <c r="CI118" s="119">
        <v>1</v>
      </c>
      <c r="CJ118" s="119">
        <v>1</v>
      </c>
      <c r="CK118" s="119">
        <v>1</v>
      </c>
      <c r="CL118" s="119">
        <v>1</v>
      </c>
      <c r="CM118" s="119">
        <v>1</v>
      </c>
      <c r="CN118" s="119">
        <v>1</v>
      </c>
      <c r="CO118" s="119">
        <v>1</v>
      </c>
      <c r="CP118" s="119">
        <v>1</v>
      </c>
      <c r="CQ118" s="119">
        <v>1</v>
      </c>
    </row>
    <row r="119" spans="1:95" x14ac:dyDescent="0.3">
      <c r="A119" s="255"/>
      <c r="B119" s="59" t="s">
        <v>84</v>
      </c>
      <c r="C119" s="119">
        <v>1</v>
      </c>
      <c r="D119" s="119">
        <v>1</v>
      </c>
      <c r="E119" s="119">
        <v>1</v>
      </c>
      <c r="F119" s="119">
        <v>1</v>
      </c>
      <c r="G119" s="119">
        <v>1</v>
      </c>
      <c r="H119" s="119">
        <v>1</v>
      </c>
      <c r="I119" s="119">
        <v>1</v>
      </c>
      <c r="J119" s="119">
        <v>1</v>
      </c>
      <c r="K119" s="119">
        <v>1</v>
      </c>
      <c r="L119" s="119">
        <v>1</v>
      </c>
      <c r="M119" s="119">
        <v>1</v>
      </c>
      <c r="N119" s="119">
        <v>1</v>
      </c>
      <c r="O119" s="119">
        <v>1</v>
      </c>
      <c r="P119" s="119">
        <v>1</v>
      </c>
      <c r="Q119" s="119">
        <v>1</v>
      </c>
      <c r="R119" s="119">
        <v>1</v>
      </c>
      <c r="S119" s="119">
        <v>1</v>
      </c>
      <c r="T119" s="119">
        <v>1</v>
      </c>
      <c r="U119" s="119">
        <v>1</v>
      </c>
      <c r="V119" s="119">
        <v>1</v>
      </c>
      <c r="W119" s="119">
        <v>1</v>
      </c>
      <c r="X119" s="119">
        <v>1</v>
      </c>
      <c r="Y119" s="119">
        <v>1</v>
      </c>
      <c r="Z119" s="119">
        <v>1</v>
      </c>
      <c r="AA119" s="119">
        <v>1</v>
      </c>
      <c r="AB119" s="119">
        <v>1</v>
      </c>
      <c r="AC119" s="119">
        <v>1</v>
      </c>
      <c r="AD119" s="119">
        <v>1</v>
      </c>
      <c r="AE119" s="119">
        <v>1</v>
      </c>
      <c r="AF119" s="119">
        <v>1</v>
      </c>
      <c r="AG119" s="119">
        <v>1</v>
      </c>
      <c r="AH119" s="119">
        <v>1</v>
      </c>
      <c r="AI119" s="119">
        <v>1</v>
      </c>
      <c r="AJ119" s="119">
        <v>1</v>
      </c>
      <c r="AK119" s="119">
        <v>1</v>
      </c>
      <c r="AL119" s="119">
        <v>1</v>
      </c>
      <c r="AM119" s="119">
        <v>1</v>
      </c>
      <c r="AN119" s="119">
        <v>1</v>
      </c>
      <c r="AO119" s="119">
        <v>1</v>
      </c>
      <c r="AP119" s="119">
        <v>1</v>
      </c>
      <c r="AQ119" s="119">
        <v>1</v>
      </c>
      <c r="AR119" s="119">
        <v>1</v>
      </c>
      <c r="AS119" s="119">
        <v>1</v>
      </c>
      <c r="AT119" s="119">
        <v>1</v>
      </c>
      <c r="AU119" s="119">
        <v>1</v>
      </c>
      <c r="AV119" s="119">
        <v>1</v>
      </c>
      <c r="AW119" s="119">
        <v>1</v>
      </c>
      <c r="AX119" s="119">
        <v>1</v>
      </c>
      <c r="AY119" s="119">
        <v>1</v>
      </c>
      <c r="AZ119" s="119">
        <v>1</v>
      </c>
      <c r="BA119" s="119">
        <v>1</v>
      </c>
      <c r="BB119" s="119">
        <v>1</v>
      </c>
      <c r="BC119" s="119">
        <v>1</v>
      </c>
      <c r="BD119" s="119">
        <v>1</v>
      </c>
      <c r="BE119" s="119">
        <v>1</v>
      </c>
      <c r="BF119" s="119">
        <v>1</v>
      </c>
      <c r="BG119" s="119">
        <v>1</v>
      </c>
      <c r="BH119" s="119">
        <v>1</v>
      </c>
      <c r="BI119" s="119">
        <v>1</v>
      </c>
      <c r="BJ119" s="119">
        <v>1</v>
      </c>
      <c r="BK119" s="119">
        <v>1</v>
      </c>
      <c r="BL119" s="119">
        <v>1</v>
      </c>
      <c r="BM119" s="119">
        <v>1</v>
      </c>
      <c r="BN119" s="119">
        <v>1</v>
      </c>
      <c r="BO119" s="119">
        <v>1</v>
      </c>
      <c r="BP119" s="119">
        <v>1</v>
      </c>
      <c r="BQ119" s="119">
        <v>1</v>
      </c>
      <c r="BR119" s="119">
        <v>1</v>
      </c>
      <c r="BS119" s="119">
        <v>1</v>
      </c>
      <c r="BT119" s="119">
        <v>1</v>
      </c>
      <c r="BU119" s="119">
        <v>1</v>
      </c>
      <c r="BV119" s="119">
        <v>1</v>
      </c>
      <c r="BW119" s="119">
        <v>1</v>
      </c>
      <c r="BX119" s="119">
        <v>1</v>
      </c>
      <c r="BY119" s="119">
        <v>1</v>
      </c>
      <c r="BZ119" s="119">
        <v>1</v>
      </c>
      <c r="CA119" s="119">
        <v>1</v>
      </c>
      <c r="CB119" s="119">
        <v>1</v>
      </c>
      <c r="CC119" s="119">
        <v>1</v>
      </c>
      <c r="CD119" s="119">
        <v>1</v>
      </c>
      <c r="CE119" s="119">
        <v>1</v>
      </c>
      <c r="CF119" s="119">
        <v>1</v>
      </c>
      <c r="CG119" s="119">
        <v>1</v>
      </c>
      <c r="CH119" s="119">
        <v>1</v>
      </c>
      <c r="CI119" s="119">
        <v>1</v>
      </c>
      <c r="CJ119" s="119">
        <v>1</v>
      </c>
      <c r="CK119" s="119">
        <v>1</v>
      </c>
      <c r="CL119" s="119">
        <v>1</v>
      </c>
      <c r="CM119" s="119">
        <v>1</v>
      </c>
      <c r="CN119" s="119">
        <v>1</v>
      </c>
      <c r="CO119" s="119">
        <v>1</v>
      </c>
      <c r="CP119" s="119">
        <v>1</v>
      </c>
      <c r="CQ119" s="119">
        <v>1</v>
      </c>
    </row>
  </sheetData>
  <mergeCells count="9">
    <mergeCell ref="A81:A93"/>
    <mergeCell ref="A94:A106"/>
    <mergeCell ref="A107:A119"/>
    <mergeCell ref="A3:A15"/>
    <mergeCell ref="A16:A28"/>
    <mergeCell ref="A29:A41"/>
    <mergeCell ref="A42:A54"/>
    <mergeCell ref="A55:A67"/>
    <mergeCell ref="A68:A80"/>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Q119"/>
  <sheetViews>
    <sheetView zoomScaleNormal="100" workbookViewId="0">
      <selection activeCell="C3" sqref="C3:CQ119"/>
    </sheetView>
  </sheetViews>
  <sheetFormatPr baseColWidth="10" defaultRowHeight="14.4" x14ac:dyDescent="0.3"/>
  <cols>
    <col min="1" max="1" width="31.5546875" customWidth="1"/>
    <col min="2" max="2" width="25.5546875" customWidth="1"/>
  </cols>
  <sheetData>
    <row r="1" spans="1:95" ht="43.2" x14ac:dyDescent="0.3">
      <c r="A1" s="58" t="s">
        <v>773</v>
      </c>
      <c r="B1" s="89" t="s">
        <v>382</v>
      </c>
      <c r="C1" s="58">
        <v>2007</v>
      </c>
      <c r="D1" s="83">
        <v>2008</v>
      </c>
      <c r="E1" s="58">
        <v>2009</v>
      </c>
      <c r="F1" s="83">
        <v>2010</v>
      </c>
      <c r="G1" s="58">
        <v>2011</v>
      </c>
      <c r="H1" s="83">
        <v>2012</v>
      </c>
      <c r="I1" s="58">
        <v>2013</v>
      </c>
      <c r="J1" s="83">
        <v>2014</v>
      </c>
      <c r="K1" s="58">
        <v>2015</v>
      </c>
      <c r="L1" s="83">
        <v>2016</v>
      </c>
      <c r="M1" s="58">
        <v>2017</v>
      </c>
      <c r="N1" s="83">
        <v>2018</v>
      </c>
      <c r="O1" s="58">
        <v>2019</v>
      </c>
      <c r="P1" s="83">
        <v>2020</v>
      </c>
      <c r="Q1" s="58">
        <v>2021</v>
      </c>
      <c r="R1" s="83">
        <v>2022</v>
      </c>
      <c r="S1" s="58">
        <v>2023</v>
      </c>
      <c r="T1" s="83">
        <v>2024</v>
      </c>
      <c r="U1" s="58">
        <v>2025</v>
      </c>
      <c r="V1" s="83">
        <v>2026</v>
      </c>
      <c r="W1" s="58">
        <v>2027</v>
      </c>
      <c r="X1" s="83">
        <v>2028</v>
      </c>
      <c r="Y1" s="58">
        <v>2029</v>
      </c>
      <c r="Z1" s="83">
        <v>2030</v>
      </c>
      <c r="AA1" s="58">
        <v>2031</v>
      </c>
      <c r="AB1" s="83">
        <v>2032</v>
      </c>
      <c r="AC1" s="58">
        <v>2033</v>
      </c>
      <c r="AD1" s="83">
        <v>2034</v>
      </c>
      <c r="AE1" s="58">
        <v>2035</v>
      </c>
      <c r="AF1" s="83">
        <v>2036</v>
      </c>
      <c r="AG1" s="58">
        <v>2037</v>
      </c>
      <c r="AH1" s="83">
        <v>2038</v>
      </c>
      <c r="AI1" s="58">
        <v>2039</v>
      </c>
      <c r="AJ1" s="83">
        <v>2040</v>
      </c>
      <c r="AK1" s="58">
        <v>2041</v>
      </c>
      <c r="AL1" s="83">
        <v>2042</v>
      </c>
      <c r="AM1" s="58">
        <v>2043</v>
      </c>
      <c r="AN1" s="83">
        <v>2044</v>
      </c>
      <c r="AO1" s="58">
        <v>2045</v>
      </c>
      <c r="AP1" s="83">
        <v>2046</v>
      </c>
      <c r="AQ1" s="58">
        <v>2047</v>
      </c>
      <c r="AR1" s="83">
        <v>2048</v>
      </c>
      <c r="AS1" s="58">
        <v>2049</v>
      </c>
      <c r="AT1" s="83">
        <v>2050</v>
      </c>
      <c r="AU1" s="58">
        <v>2051</v>
      </c>
      <c r="AV1" s="83">
        <v>2052</v>
      </c>
      <c r="AW1" s="58">
        <v>2053</v>
      </c>
      <c r="AX1" s="83">
        <v>2054</v>
      </c>
      <c r="AY1" s="58">
        <v>2055</v>
      </c>
      <c r="AZ1" s="83">
        <v>2056</v>
      </c>
      <c r="BA1" s="58">
        <v>2057</v>
      </c>
      <c r="BB1" s="83">
        <v>2058</v>
      </c>
      <c r="BC1" s="58">
        <v>2059</v>
      </c>
      <c r="BD1" s="83">
        <v>2060</v>
      </c>
      <c r="BE1" s="58">
        <v>2061</v>
      </c>
      <c r="BF1" s="83">
        <v>2062</v>
      </c>
      <c r="BG1" s="58">
        <v>2063</v>
      </c>
      <c r="BH1" s="83">
        <v>2064</v>
      </c>
      <c r="BI1" s="58">
        <v>2065</v>
      </c>
      <c r="BJ1" s="83">
        <v>2066</v>
      </c>
      <c r="BK1" s="58">
        <v>2067</v>
      </c>
      <c r="BL1" s="83">
        <v>2068</v>
      </c>
      <c r="BM1" s="58">
        <v>2069</v>
      </c>
      <c r="BN1" s="83">
        <v>2070</v>
      </c>
      <c r="BO1" s="58">
        <v>2071</v>
      </c>
      <c r="BP1" s="83">
        <v>2072</v>
      </c>
      <c r="BQ1" s="58">
        <v>2073</v>
      </c>
      <c r="BR1" s="83">
        <v>2074</v>
      </c>
      <c r="BS1" s="58">
        <v>2075</v>
      </c>
      <c r="BT1" s="83">
        <v>2076</v>
      </c>
      <c r="BU1" s="58">
        <v>2077</v>
      </c>
      <c r="BV1" s="83">
        <v>2078</v>
      </c>
      <c r="BW1" s="58">
        <v>2079</v>
      </c>
      <c r="BX1" s="83">
        <v>2080</v>
      </c>
      <c r="BY1" s="58">
        <v>2081</v>
      </c>
      <c r="BZ1" s="83">
        <v>2082</v>
      </c>
      <c r="CA1" s="83">
        <v>2083</v>
      </c>
      <c r="CB1" s="58">
        <v>2084</v>
      </c>
      <c r="CC1" s="83">
        <v>2085</v>
      </c>
      <c r="CD1" s="58">
        <v>2086</v>
      </c>
      <c r="CE1" s="83">
        <v>2087</v>
      </c>
      <c r="CF1" s="58">
        <v>2088</v>
      </c>
      <c r="CG1" s="83">
        <v>2089</v>
      </c>
      <c r="CH1" s="58">
        <v>2090</v>
      </c>
      <c r="CI1" s="83">
        <v>2091</v>
      </c>
      <c r="CJ1" s="58">
        <v>2092</v>
      </c>
      <c r="CK1" s="83">
        <v>2093</v>
      </c>
      <c r="CL1" s="58">
        <v>2094</v>
      </c>
      <c r="CM1" s="83">
        <v>2095</v>
      </c>
      <c r="CN1" s="58">
        <v>2096</v>
      </c>
      <c r="CO1" s="83">
        <v>2097</v>
      </c>
      <c r="CP1" s="58">
        <v>2098</v>
      </c>
      <c r="CQ1" s="58">
        <v>2099</v>
      </c>
    </row>
    <row r="2" spans="1:95" x14ac:dyDescent="0.3">
      <c r="A2" s="57" t="s">
        <v>1</v>
      </c>
      <c r="B2" s="57" t="s">
        <v>95</v>
      </c>
      <c r="C2" s="45" t="s">
        <v>210</v>
      </c>
      <c r="D2" s="45" t="s">
        <v>210</v>
      </c>
      <c r="E2" s="45" t="s">
        <v>210</v>
      </c>
      <c r="F2" s="45" t="s">
        <v>210</v>
      </c>
      <c r="G2" s="45" t="s">
        <v>210</v>
      </c>
      <c r="H2" s="45" t="s">
        <v>210</v>
      </c>
      <c r="I2" s="45" t="s">
        <v>210</v>
      </c>
      <c r="J2" s="45" t="s">
        <v>210</v>
      </c>
      <c r="K2" s="45" t="s">
        <v>210</v>
      </c>
      <c r="L2" s="45" t="s">
        <v>210</v>
      </c>
      <c r="M2" s="45" t="s">
        <v>210</v>
      </c>
      <c r="N2" s="45" t="s">
        <v>210</v>
      </c>
      <c r="O2" s="45" t="s">
        <v>210</v>
      </c>
      <c r="P2" s="45" t="s">
        <v>210</v>
      </c>
      <c r="Q2" s="45" t="s">
        <v>210</v>
      </c>
      <c r="R2" s="45" t="s">
        <v>210</v>
      </c>
      <c r="S2" s="45" t="s">
        <v>210</v>
      </c>
      <c r="T2" s="45" t="s">
        <v>210</v>
      </c>
      <c r="U2" s="45" t="s">
        <v>210</v>
      </c>
      <c r="V2" s="45" t="s">
        <v>210</v>
      </c>
      <c r="W2" s="45" t="s">
        <v>210</v>
      </c>
      <c r="X2" s="45" t="s">
        <v>210</v>
      </c>
      <c r="Y2" s="45" t="s">
        <v>210</v>
      </c>
      <c r="Z2" s="45" t="s">
        <v>210</v>
      </c>
      <c r="AA2" s="45" t="s">
        <v>210</v>
      </c>
      <c r="AB2" s="45" t="s">
        <v>210</v>
      </c>
      <c r="AC2" s="45" t="s">
        <v>210</v>
      </c>
      <c r="AD2" s="45" t="s">
        <v>210</v>
      </c>
      <c r="AE2" s="45" t="s">
        <v>210</v>
      </c>
      <c r="AF2" s="45" t="s">
        <v>210</v>
      </c>
      <c r="AG2" s="45" t="s">
        <v>210</v>
      </c>
      <c r="AH2" s="45" t="s">
        <v>210</v>
      </c>
      <c r="AI2" s="45" t="s">
        <v>210</v>
      </c>
      <c r="AJ2" s="45" t="s">
        <v>210</v>
      </c>
      <c r="AK2" s="45" t="s">
        <v>210</v>
      </c>
      <c r="AL2" s="45" t="s">
        <v>210</v>
      </c>
      <c r="AM2" s="45" t="s">
        <v>210</v>
      </c>
      <c r="AN2" s="45" t="s">
        <v>210</v>
      </c>
      <c r="AO2" s="45" t="s">
        <v>210</v>
      </c>
      <c r="AP2" s="45" t="s">
        <v>210</v>
      </c>
      <c r="AQ2" s="45" t="s">
        <v>210</v>
      </c>
      <c r="AR2" s="45" t="s">
        <v>210</v>
      </c>
      <c r="AS2" s="45" t="s">
        <v>210</v>
      </c>
      <c r="AT2" s="45" t="s">
        <v>210</v>
      </c>
      <c r="AU2" s="45" t="s">
        <v>210</v>
      </c>
      <c r="AV2" s="45" t="s">
        <v>210</v>
      </c>
      <c r="AW2" s="45" t="s">
        <v>210</v>
      </c>
      <c r="AX2" s="45" t="s">
        <v>210</v>
      </c>
      <c r="AY2" s="45" t="s">
        <v>210</v>
      </c>
      <c r="AZ2" s="45" t="s">
        <v>210</v>
      </c>
      <c r="BA2" s="45" t="s">
        <v>210</v>
      </c>
      <c r="BB2" s="45" t="s">
        <v>210</v>
      </c>
      <c r="BC2" s="45" t="s">
        <v>210</v>
      </c>
      <c r="BD2" s="45" t="s">
        <v>210</v>
      </c>
      <c r="BE2" s="45" t="s">
        <v>210</v>
      </c>
      <c r="BF2" s="45" t="s">
        <v>210</v>
      </c>
      <c r="BG2" s="45" t="s">
        <v>210</v>
      </c>
      <c r="BH2" s="45" t="s">
        <v>210</v>
      </c>
      <c r="BI2" s="45" t="s">
        <v>210</v>
      </c>
      <c r="BJ2" s="45" t="s">
        <v>210</v>
      </c>
      <c r="BK2" s="45" t="s">
        <v>210</v>
      </c>
      <c r="BL2" s="45" t="s">
        <v>210</v>
      </c>
      <c r="BM2" s="45" t="s">
        <v>210</v>
      </c>
      <c r="BN2" s="45" t="s">
        <v>210</v>
      </c>
      <c r="BO2" s="45" t="s">
        <v>210</v>
      </c>
      <c r="BP2" s="45" t="s">
        <v>210</v>
      </c>
      <c r="BQ2" s="45" t="s">
        <v>210</v>
      </c>
      <c r="BR2" s="45" t="s">
        <v>210</v>
      </c>
      <c r="BS2" s="45" t="s">
        <v>210</v>
      </c>
      <c r="BT2" s="45" t="s">
        <v>210</v>
      </c>
      <c r="BU2" s="45" t="s">
        <v>210</v>
      </c>
      <c r="BV2" s="45" t="s">
        <v>210</v>
      </c>
      <c r="BW2" s="45" t="s">
        <v>210</v>
      </c>
      <c r="BX2" s="45" t="s">
        <v>210</v>
      </c>
      <c r="BY2" s="45" t="s">
        <v>210</v>
      </c>
      <c r="BZ2" s="45" t="s">
        <v>210</v>
      </c>
      <c r="CA2" s="45" t="s">
        <v>210</v>
      </c>
      <c r="CB2" s="45" t="s">
        <v>210</v>
      </c>
      <c r="CC2" s="45" t="s">
        <v>210</v>
      </c>
      <c r="CD2" s="45" t="s">
        <v>210</v>
      </c>
      <c r="CE2" s="45" t="s">
        <v>210</v>
      </c>
      <c r="CF2" s="45" t="s">
        <v>210</v>
      </c>
      <c r="CG2" s="45" t="s">
        <v>210</v>
      </c>
      <c r="CH2" s="45" t="s">
        <v>210</v>
      </c>
      <c r="CI2" s="45" t="s">
        <v>210</v>
      </c>
      <c r="CJ2" s="45" t="s">
        <v>210</v>
      </c>
      <c r="CK2" s="45" t="s">
        <v>210</v>
      </c>
      <c r="CL2" s="45" t="s">
        <v>210</v>
      </c>
      <c r="CM2" s="45" t="s">
        <v>210</v>
      </c>
      <c r="CN2" s="45" t="s">
        <v>210</v>
      </c>
      <c r="CO2" s="45" t="s">
        <v>210</v>
      </c>
      <c r="CP2" s="45" t="s">
        <v>210</v>
      </c>
      <c r="CQ2" s="45" t="s">
        <v>210</v>
      </c>
    </row>
    <row r="3" spans="1:95" x14ac:dyDescent="0.3">
      <c r="A3" s="253" t="s">
        <v>11</v>
      </c>
      <c r="B3" s="59" t="s">
        <v>72</v>
      </c>
      <c r="C3" s="119">
        <v>1.0309730347537145</v>
      </c>
      <c r="D3" s="119">
        <v>0.97705353279173301</v>
      </c>
      <c r="E3" s="119">
        <v>1.0184912222189677</v>
      </c>
      <c r="F3" s="119">
        <v>0.96373717051713492</v>
      </c>
      <c r="G3" s="119">
        <v>0.97941301070466802</v>
      </c>
      <c r="H3" s="119">
        <v>0.97278775222772085</v>
      </c>
      <c r="I3" s="119">
        <v>1.0073455546118919</v>
      </c>
      <c r="J3" s="119">
        <v>1.0624007355398453</v>
      </c>
      <c r="K3" s="119">
        <v>0.98081200025980686</v>
      </c>
      <c r="L3" s="119">
        <v>0.95920116318169835</v>
      </c>
      <c r="M3" s="119">
        <v>1.0136624294403542</v>
      </c>
      <c r="N3" s="119">
        <v>0.96207726297870266</v>
      </c>
      <c r="O3" s="119">
        <v>1.0372175869307445</v>
      </c>
      <c r="P3" s="119">
        <v>0.93382529149653559</v>
      </c>
      <c r="Q3" s="119">
        <v>0.96646657953988102</v>
      </c>
      <c r="R3" s="119">
        <v>1.0521387170373142</v>
      </c>
      <c r="S3" s="119">
        <v>1.0052682816367795</v>
      </c>
      <c r="T3" s="119">
        <v>0.98481069583401903</v>
      </c>
      <c r="U3" s="119">
        <v>0.94835024200365003</v>
      </c>
      <c r="V3" s="119">
        <v>0.99479450568838268</v>
      </c>
      <c r="W3" s="119">
        <v>0.97283243489483617</v>
      </c>
      <c r="X3" s="119">
        <v>1.0001215797672183</v>
      </c>
      <c r="Y3" s="119">
        <v>0.97123093215007217</v>
      </c>
      <c r="Z3" s="119">
        <v>0.9868568600632921</v>
      </c>
      <c r="AA3" s="119">
        <v>0.92919632708222932</v>
      </c>
      <c r="AB3" s="119">
        <v>0.93736751371999716</v>
      </c>
      <c r="AC3" s="119">
        <v>0.87878003923791714</v>
      </c>
      <c r="AD3" s="119">
        <v>0.92269354675734594</v>
      </c>
      <c r="AE3" s="119">
        <v>0.89696143803001094</v>
      </c>
      <c r="AF3" s="119">
        <v>0.98730819816389048</v>
      </c>
      <c r="AG3" s="119">
        <v>0.93167223236775099</v>
      </c>
      <c r="AH3" s="119">
        <v>0.99865085362402417</v>
      </c>
      <c r="AI3" s="119">
        <v>0.88855576539928016</v>
      </c>
      <c r="AJ3" s="119">
        <v>0.94313175331473509</v>
      </c>
      <c r="AK3" s="119">
        <v>0.91712024095111</v>
      </c>
      <c r="AL3" s="119">
        <v>0.89153459433926152</v>
      </c>
      <c r="AM3" s="119">
        <v>0.91218429149417857</v>
      </c>
      <c r="AN3" s="119">
        <v>0.93053100244112341</v>
      </c>
      <c r="AO3" s="119">
        <v>0.91565599910249174</v>
      </c>
      <c r="AP3" s="119">
        <v>0.96044841443641504</v>
      </c>
      <c r="AQ3" s="119">
        <v>0.9453755019634108</v>
      </c>
      <c r="AR3" s="119">
        <v>0.92216128089242955</v>
      </c>
      <c r="AS3" s="119">
        <v>0.84608057481146781</v>
      </c>
      <c r="AT3" s="119">
        <v>0.88404772119350072</v>
      </c>
      <c r="AU3" s="119">
        <v>0.92239576019971725</v>
      </c>
      <c r="AV3" s="119">
        <v>0.93806817178841861</v>
      </c>
      <c r="AW3" s="119">
        <v>0.9347011771943462</v>
      </c>
      <c r="AX3" s="119">
        <v>0.90502185247057132</v>
      </c>
      <c r="AY3" s="119">
        <v>0.92235297385208048</v>
      </c>
      <c r="AZ3" s="119">
        <v>0.92067180704617357</v>
      </c>
      <c r="BA3" s="119">
        <v>0.97867620755100238</v>
      </c>
      <c r="BB3" s="119">
        <v>0.96088791902116855</v>
      </c>
      <c r="BC3" s="119">
        <v>0.94478675899814957</v>
      </c>
      <c r="BD3" s="119">
        <v>0.89058987758447683</v>
      </c>
      <c r="BE3" s="119">
        <v>0.94197907358075506</v>
      </c>
      <c r="BF3" s="119">
        <v>0.89339992643896549</v>
      </c>
      <c r="BG3" s="119">
        <v>0.8985952848690284</v>
      </c>
      <c r="BH3" s="119">
        <v>0.8387613385785232</v>
      </c>
      <c r="BI3" s="119">
        <v>0.90454352416247652</v>
      </c>
      <c r="BJ3" s="119">
        <v>0.95773911264491518</v>
      </c>
      <c r="BK3" s="119">
        <v>0.94353142776742638</v>
      </c>
      <c r="BL3" s="119">
        <v>0.86319979119562418</v>
      </c>
      <c r="BM3" s="119">
        <v>0.87223466996886312</v>
      </c>
      <c r="BN3" s="119">
        <v>0.90416431374846629</v>
      </c>
      <c r="BO3" s="119">
        <v>0.97312916047440656</v>
      </c>
      <c r="BP3" s="119">
        <v>0.95319726641684677</v>
      </c>
      <c r="BQ3" s="119">
        <v>0.94891299090453496</v>
      </c>
      <c r="BR3" s="119">
        <v>0.94988154361196209</v>
      </c>
      <c r="BS3" s="119">
        <v>0.91194231576871265</v>
      </c>
      <c r="BT3" s="119">
        <v>0.94434196074189758</v>
      </c>
      <c r="BU3" s="119">
        <v>0.92995012002700728</v>
      </c>
      <c r="BV3" s="119">
        <v>0.88717393527737731</v>
      </c>
      <c r="BW3" s="119">
        <v>0.94872701629587275</v>
      </c>
      <c r="BX3" s="119">
        <v>0.86201520666906961</v>
      </c>
      <c r="BY3" s="119">
        <v>0.92685860343025583</v>
      </c>
      <c r="BZ3" s="119">
        <v>0.94121244162576601</v>
      </c>
      <c r="CA3" s="119">
        <v>0.91909236001120453</v>
      </c>
      <c r="CB3" s="119">
        <v>0.88024032277716979</v>
      </c>
      <c r="CC3" s="119">
        <v>0.92188651192143378</v>
      </c>
      <c r="CD3" s="119">
        <v>0.85546744737618596</v>
      </c>
      <c r="CE3" s="119">
        <v>0.9512103452480728</v>
      </c>
      <c r="CF3" s="119">
        <v>0.88503796397049472</v>
      </c>
      <c r="CG3" s="119">
        <v>0.96427889460867811</v>
      </c>
      <c r="CH3" s="119">
        <v>0.9148703269616163</v>
      </c>
      <c r="CI3" s="119">
        <v>0.92805861481243768</v>
      </c>
      <c r="CJ3" s="119">
        <v>0.91790250144520136</v>
      </c>
      <c r="CK3" s="119">
        <v>0.91601448375837402</v>
      </c>
      <c r="CL3" s="119">
        <v>0.91411604576615246</v>
      </c>
      <c r="CM3" s="119">
        <v>0.89337733998313462</v>
      </c>
      <c r="CN3" s="119">
        <v>0.98150820955379248</v>
      </c>
      <c r="CO3" s="119">
        <v>0.99609788136855015</v>
      </c>
      <c r="CP3" s="119">
        <v>0.93417727879021106</v>
      </c>
      <c r="CQ3" s="119">
        <v>0.93544603782825742</v>
      </c>
    </row>
    <row r="4" spans="1:95" x14ac:dyDescent="0.3">
      <c r="A4" s="254"/>
      <c r="B4" s="59" t="s">
        <v>73</v>
      </c>
      <c r="C4" s="119">
        <v>0.99919714931740089</v>
      </c>
      <c r="D4" s="119">
        <v>0.98787112077465089</v>
      </c>
      <c r="E4" s="119">
        <v>1.0104792221195178</v>
      </c>
      <c r="F4" s="119">
        <v>0.98560857746568598</v>
      </c>
      <c r="G4" s="119">
        <v>1.0099686177832914</v>
      </c>
      <c r="H4" s="119">
        <v>1.0090836361047999</v>
      </c>
      <c r="I4" s="119">
        <v>0.99506464231163605</v>
      </c>
      <c r="J4" s="119">
        <v>1.0147792323661806</v>
      </c>
      <c r="K4" s="119">
        <v>0.98205613045149887</v>
      </c>
      <c r="L4" s="119">
        <v>0.98753385948356132</v>
      </c>
      <c r="M4" s="119">
        <v>0.99317656888463324</v>
      </c>
      <c r="N4" s="119">
        <v>1.0048522892360541</v>
      </c>
      <c r="O4" s="119">
        <v>1.0017348915351401</v>
      </c>
      <c r="P4" s="119">
        <v>0.98440917990231402</v>
      </c>
      <c r="Q4" s="119">
        <v>0.99295920818107486</v>
      </c>
      <c r="R4" s="119">
        <v>1.0122506197854642</v>
      </c>
      <c r="S4" s="119">
        <v>0.98823487008831601</v>
      </c>
      <c r="T4" s="119">
        <v>0.98396100352271854</v>
      </c>
      <c r="U4" s="119">
        <v>0.9982278809522328</v>
      </c>
      <c r="V4" s="119">
        <v>0.99210434765139932</v>
      </c>
      <c r="W4" s="119">
        <v>0.98965570120218505</v>
      </c>
      <c r="X4" s="119">
        <v>1.0180191219434445</v>
      </c>
      <c r="Y4" s="119">
        <v>1.0024593071371513</v>
      </c>
      <c r="Z4" s="119">
        <v>1.0096176169019864</v>
      </c>
      <c r="AA4" s="119">
        <v>0.9815600981728031</v>
      </c>
      <c r="AB4" s="119">
        <v>0.9769556242596088</v>
      </c>
      <c r="AC4" s="119">
        <v>0.98443604189936618</v>
      </c>
      <c r="AD4" s="119">
        <v>1.004911692079389</v>
      </c>
      <c r="AE4" s="119">
        <v>0.97182647748719453</v>
      </c>
      <c r="AF4" s="119">
        <v>0.99546288725155108</v>
      </c>
      <c r="AG4" s="119">
        <v>0.9790860225900192</v>
      </c>
      <c r="AH4" s="119">
        <v>0.99914652355440436</v>
      </c>
      <c r="AI4" s="119">
        <v>0.96974472160585345</v>
      </c>
      <c r="AJ4" s="119">
        <v>0.9804281546589072</v>
      </c>
      <c r="AK4" s="119">
        <v>0.98313926145227004</v>
      </c>
      <c r="AL4" s="119">
        <v>0.97940839769708055</v>
      </c>
      <c r="AM4" s="119">
        <v>0.96843515672094893</v>
      </c>
      <c r="AN4" s="119">
        <v>0.97800508889553861</v>
      </c>
      <c r="AO4" s="119">
        <v>0.99576039238787561</v>
      </c>
      <c r="AP4" s="119">
        <v>0.99728977466120561</v>
      </c>
      <c r="AQ4" s="119">
        <v>0.99468534842270584</v>
      </c>
      <c r="AR4" s="119">
        <v>0.97789894033260916</v>
      </c>
      <c r="AS4" s="119">
        <v>0.95004007806140056</v>
      </c>
      <c r="AT4" s="119">
        <v>0.96952201236088642</v>
      </c>
      <c r="AU4" s="119">
        <v>0.97963383673856785</v>
      </c>
      <c r="AV4" s="119">
        <v>0.98516403466386993</v>
      </c>
      <c r="AW4" s="119">
        <v>0.99816887373591434</v>
      </c>
      <c r="AX4" s="119">
        <v>0.96538289200671068</v>
      </c>
      <c r="AY4" s="119">
        <v>0.98152664316915772</v>
      </c>
      <c r="AZ4" s="119">
        <v>0.95897290856836259</v>
      </c>
      <c r="BA4" s="119">
        <v>1.0075290765969818</v>
      </c>
      <c r="BB4" s="119">
        <v>0.98019974980568025</v>
      </c>
      <c r="BC4" s="119">
        <v>1.0104885699650155</v>
      </c>
      <c r="BD4" s="119">
        <v>0.94900175458478342</v>
      </c>
      <c r="BE4" s="119">
        <v>0.98354093082666783</v>
      </c>
      <c r="BF4" s="119">
        <v>0.95481542704802724</v>
      </c>
      <c r="BG4" s="119">
        <v>0.98088818609655259</v>
      </c>
      <c r="BH4" s="119">
        <v>0.95960947877661906</v>
      </c>
      <c r="BI4" s="119">
        <v>0.96729958524338044</v>
      </c>
      <c r="BJ4" s="119">
        <v>0.98280651749168824</v>
      </c>
      <c r="BK4" s="119">
        <v>0.9855678142741835</v>
      </c>
      <c r="BL4" s="119">
        <v>0.9696349575592913</v>
      </c>
      <c r="BM4" s="119">
        <v>0.9717176419209248</v>
      </c>
      <c r="BN4" s="119">
        <v>0.95521403125755178</v>
      </c>
      <c r="BO4" s="119">
        <v>1.01353676494056</v>
      </c>
      <c r="BP4" s="119">
        <v>0.99166379001467631</v>
      </c>
      <c r="BQ4" s="119">
        <v>0.98375070194438263</v>
      </c>
      <c r="BR4" s="119">
        <v>0.98715402505704064</v>
      </c>
      <c r="BS4" s="119">
        <v>0.99251038812251802</v>
      </c>
      <c r="BT4" s="119">
        <v>0.98194372114270523</v>
      </c>
      <c r="BU4" s="119">
        <v>0.98045586976472954</v>
      </c>
      <c r="BV4" s="119">
        <v>0.99081946399648269</v>
      </c>
      <c r="BW4" s="119">
        <v>0.97850237349145797</v>
      </c>
      <c r="BX4" s="119">
        <v>0.97385437197113423</v>
      </c>
      <c r="BY4" s="119">
        <v>0.97601440966982189</v>
      </c>
      <c r="BZ4" s="119">
        <v>0.9774634501295939</v>
      </c>
      <c r="CA4" s="119">
        <v>0.98318957920868899</v>
      </c>
      <c r="CB4" s="119">
        <v>0.99757925752912757</v>
      </c>
      <c r="CC4" s="119">
        <v>0.96987843773446569</v>
      </c>
      <c r="CD4" s="119">
        <v>0.95258927680493588</v>
      </c>
      <c r="CE4" s="119">
        <v>0.99387722422698477</v>
      </c>
      <c r="CF4" s="119">
        <v>0.96901267509574385</v>
      </c>
      <c r="CG4" s="119">
        <v>0.96614466620869233</v>
      </c>
      <c r="CH4" s="119">
        <v>1.022961288880945</v>
      </c>
      <c r="CI4" s="119">
        <v>0.96351337928112935</v>
      </c>
      <c r="CJ4" s="119">
        <v>0.98372915414822482</v>
      </c>
      <c r="CK4" s="119">
        <v>0.99329732702784435</v>
      </c>
      <c r="CL4" s="119">
        <v>0.98107225265540565</v>
      </c>
      <c r="CM4" s="119">
        <v>0.98063649235479311</v>
      </c>
      <c r="CN4" s="119">
        <v>1.0024036128998006</v>
      </c>
      <c r="CO4" s="119">
        <v>0.99480887116002725</v>
      </c>
      <c r="CP4" s="119">
        <v>1.0075902015326668</v>
      </c>
      <c r="CQ4" s="119">
        <v>0.98656771371472429</v>
      </c>
    </row>
    <row r="5" spans="1:95" x14ac:dyDescent="0.3">
      <c r="A5" s="254"/>
      <c r="B5" s="59" t="s">
        <v>74</v>
      </c>
      <c r="C5" s="119">
        <v>1.0149732445239943</v>
      </c>
      <c r="D5" s="119">
        <v>0.98850971246900898</v>
      </c>
      <c r="E5" s="119">
        <v>0.97402762950975519</v>
      </c>
      <c r="F5" s="119">
        <v>0.97552930863849452</v>
      </c>
      <c r="G5" s="119">
        <v>0.97271251646149881</v>
      </c>
      <c r="H5" s="119">
        <v>0.99144290467513274</v>
      </c>
      <c r="I5" s="119">
        <v>1.0182208527862091</v>
      </c>
      <c r="J5" s="119">
        <v>1.0676703112402928</v>
      </c>
      <c r="K5" s="119">
        <v>1</v>
      </c>
      <c r="L5" s="119">
        <v>1</v>
      </c>
      <c r="M5" s="119">
        <v>1</v>
      </c>
      <c r="N5" s="119">
        <v>1</v>
      </c>
      <c r="O5" s="119">
        <v>1</v>
      </c>
      <c r="P5" s="119">
        <v>1</v>
      </c>
      <c r="Q5" s="119">
        <v>1</v>
      </c>
      <c r="R5" s="119">
        <v>1</v>
      </c>
      <c r="S5" s="119">
        <v>1</v>
      </c>
      <c r="T5" s="119">
        <v>1</v>
      </c>
      <c r="U5" s="119">
        <v>1</v>
      </c>
      <c r="V5" s="119">
        <v>1</v>
      </c>
      <c r="W5" s="119">
        <v>1</v>
      </c>
      <c r="X5" s="119">
        <v>1</v>
      </c>
      <c r="Y5" s="119">
        <v>1</v>
      </c>
      <c r="Z5" s="119">
        <v>1</v>
      </c>
      <c r="AA5" s="119">
        <v>1</v>
      </c>
      <c r="AB5" s="119">
        <v>1</v>
      </c>
      <c r="AC5" s="119">
        <v>1</v>
      </c>
      <c r="AD5" s="119">
        <v>1</v>
      </c>
      <c r="AE5" s="119">
        <v>1</v>
      </c>
      <c r="AF5" s="119">
        <v>1</v>
      </c>
      <c r="AG5" s="119">
        <v>1</v>
      </c>
      <c r="AH5" s="119">
        <v>1</v>
      </c>
      <c r="AI5" s="119">
        <v>1</v>
      </c>
      <c r="AJ5" s="119">
        <v>1</v>
      </c>
      <c r="AK5" s="119">
        <v>1</v>
      </c>
      <c r="AL5" s="119">
        <v>1</v>
      </c>
      <c r="AM5" s="119">
        <v>1</v>
      </c>
      <c r="AN5" s="119">
        <v>1</v>
      </c>
      <c r="AO5" s="119">
        <v>1</v>
      </c>
      <c r="AP5" s="119">
        <v>1</v>
      </c>
      <c r="AQ5" s="119">
        <v>1</v>
      </c>
      <c r="AR5" s="119">
        <v>1</v>
      </c>
      <c r="AS5" s="119">
        <v>1</v>
      </c>
      <c r="AT5" s="119">
        <v>1</v>
      </c>
      <c r="AU5" s="119">
        <v>1</v>
      </c>
      <c r="AV5" s="119">
        <v>1</v>
      </c>
      <c r="AW5" s="119">
        <v>1</v>
      </c>
      <c r="AX5" s="119">
        <v>1</v>
      </c>
      <c r="AY5" s="119">
        <v>1</v>
      </c>
      <c r="AZ5" s="119">
        <v>1</v>
      </c>
      <c r="BA5" s="119">
        <v>1</v>
      </c>
      <c r="BB5" s="119">
        <v>1</v>
      </c>
      <c r="BC5" s="119">
        <v>1</v>
      </c>
      <c r="BD5" s="119">
        <v>1</v>
      </c>
      <c r="BE5" s="119">
        <v>1</v>
      </c>
      <c r="BF5" s="119">
        <v>1</v>
      </c>
      <c r="BG5" s="119">
        <v>1</v>
      </c>
      <c r="BH5" s="119">
        <v>1</v>
      </c>
      <c r="BI5" s="119">
        <v>1</v>
      </c>
      <c r="BJ5" s="119">
        <v>1</v>
      </c>
      <c r="BK5" s="119">
        <v>1</v>
      </c>
      <c r="BL5" s="119">
        <v>1</v>
      </c>
      <c r="BM5" s="119">
        <v>1</v>
      </c>
      <c r="BN5" s="119">
        <v>1</v>
      </c>
      <c r="BO5" s="119">
        <v>1</v>
      </c>
      <c r="BP5" s="119">
        <v>1</v>
      </c>
      <c r="BQ5" s="119">
        <v>1</v>
      </c>
      <c r="BR5" s="119">
        <v>1</v>
      </c>
      <c r="BS5" s="119">
        <v>1</v>
      </c>
      <c r="BT5" s="119">
        <v>1</v>
      </c>
      <c r="BU5" s="119">
        <v>1</v>
      </c>
      <c r="BV5" s="119">
        <v>1</v>
      </c>
      <c r="BW5" s="119">
        <v>1</v>
      </c>
      <c r="BX5" s="119">
        <v>1</v>
      </c>
      <c r="BY5" s="119">
        <v>1</v>
      </c>
      <c r="BZ5" s="119">
        <v>1</v>
      </c>
      <c r="CA5" s="119">
        <v>1</v>
      </c>
      <c r="CB5" s="119">
        <v>1</v>
      </c>
      <c r="CC5" s="119">
        <v>1</v>
      </c>
      <c r="CD5" s="119">
        <v>1</v>
      </c>
      <c r="CE5" s="119">
        <v>1</v>
      </c>
      <c r="CF5" s="119">
        <v>1</v>
      </c>
      <c r="CG5" s="119">
        <v>1</v>
      </c>
      <c r="CH5" s="119">
        <v>1</v>
      </c>
      <c r="CI5" s="119">
        <v>1</v>
      </c>
      <c r="CJ5" s="119">
        <v>1</v>
      </c>
      <c r="CK5" s="119">
        <v>1</v>
      </c>
      <c r="CL5" s="119">
        <v>1</v>
      </c>
      <c r="CM5" s="119">
        <v>1</v>
      </c>
      <c r="CN5" s="119">
        <v>1</v>
      </c>
      <c r="CO5" s="119">
        <v>1</v>
      </c>
      <c r="CP5" s="119">
        <v>1</v>
      </c>
      <c r="CQ5" s="119">
        <v>1</v>
      </c>
    </row>
    <row r="6" spans="1:95" x14ac:dyDescent="0.3">
      <c r="A6" s="254"/>
      <c r="B6" s="59" t="s">
        <v>75</v>
      </c>
      <c r="C6" s="119">
        <v>1.0130563506895633</v>
      </c>
      <c r="D6" s="119">
        <v>0.97735107913653141</v>
      </c>
      <c r="E6" s="119">
        <v>0.96157161700015548</v>
      </c>
      <c r="F6" s="119">
        <v>0.95385267113605898</v>
      </c>
      <c r="G6" s="119">
        <v>0.96394980446686496</v>
      </c>
      <c r="H6" s="119">
        <v>0.98773643008377054</v>
      </c>
      <c r="I6" s="119">
        <v>1.0218945314631609</v>
      </c>
      <c r="J6" s="119">
        <v>1.0981661055169245</v>
      </c>
      <c r="K6" s="119">
        <v>0.99132945481271539</v>
      </c>
      <c r="L6" s="119">
        <v>0.98380389160151271</v>
      </c>
      <c r="M6" s="119">
        <v>1.0252507996110374</v>
      </c>
      <c r="N6" s="119">
        <v>0.95922588180407964</v>
      </c>
      <c r="O6" s="119">
        <v>1.0330111861581965</v>
      </c>
      <c r="P6" s="119">
        <v>0.99600707141837308</v>
      </c>
      <c r="Q6" s="119">
        <v>0.99881040991248615</v>
      </c>
      <c r="R6" s="119">
        <v>0.99033459098889476</v>
      </c>
      <c r="S6" s="119">
        <v>1.083193689021495</v>
      </c>
      <c r="T6" s="119">
        <v>0.98332570959615839</v>
      </c>
      <c r="U6" s="119">
        <v>0.95866877794257288</v>
      </c>
      <c r="V6" s="119">
        <v>1.0226021316278409</v>
      </c>
      <c r="W6" s="119">
        <v>1.019618194072905</v>
      </c>
      <c r="X6" s="119">
        <v>0.96681491641656114</v>
      </c>
      <c r="Y6" s="119">
        <v>0.95554199164508369</v>
      </c>
      <c r="Z6" s="119">
        <v>0.98244448858391209</v>
      </c>
      <c r="AA6" s="119">
        <v>0.95268200355585553</v>
      </c>
      <c r="AB6" s="119">
        <v>1.0045104178245292</v>
      </c>
      <c r="AC6" s="119">
        <v>0.91221463127876445</v>
      </c>
      <c r="AD6" s="119">
        <v>0.88379534576482199</v>
      </c>
      <c r="AE6" s="119">
        <v>0.91057716288019397</v>
      </c>
      <c r="AF6" s="119">
        <v>0.97687188638770028</v>
      </c>
      <c r="AG6" s="119">
        <v>0.92610595145180519</v>
      </c>
      <c r="AH6" s="119">
        <v>0.99076613733373375</v>
      </c>
      <c r="AI6" s="119">
        <v>0.967316253862891</v>
      </c>
      <c r="AJ6" s="119">
        <v>0.99513030271044056</v>
      </c>
      <c r="AK6" s="119">
        <v>0.88663191712717859</v>
      </c>
      <c r="AL6" s="119">
        <v>0.92275792750787211</v>
      </c>
      <c r="AM6" s="119">
        <v>0.97525572897584123</v>
      </c>
      <c r="AN6" s="119">
        <v>0.97193408704541762</v>
      </c>
      <c r="AO6" s="119">
        <v>0.91924127840034198</v>
      </c>
      <c r="AP6" s="119">
        <v>0.93827918836115121</v>
      </c>
      <c r="AQ6" s="119">
        <v>0.94316313915714722</v>
      </c>
      <c r="AR6" s="119">
        <v>0.96254424087085422</v>
      </c>
      <c r="AS6" s="119">
        <v>0.95098946596639222</v>
      </c>
      <c r="AT6" s="119">
        <v>0.98214731215359063</v>
      </c>
      <c r="AU6" s="119">
        <v>0.93115576028529068</v>
      </c>
      <c r="AV6" s="119">
        <v>0.99370896835440903</v>
      </c>
      <c r="AW6" s="119">
        <v>0.91069431086839303</v>
      </c>
      <c r="AX6" s="119">
        <v>1.0048579705795027</v>
      </c>
      <c r="AY6" s="119">
        <v>0.96622272801043274</v>
      </c>
      <c r="AZ6" s="119">
        <v>0.98937966848834002</v>
      </c>
      <c r="BA6" s="119">
        <v>0.98301352837119549</v>
      </c>
      <c r="BB6" s="119">
        <v>0.93255524623659625</v>
      </c>
      <c r="BC6" s="119">
        <v>0.93619379270891556</v>
      </c>
      <c r="BD6" s="119">
        <v>0.9888823301083447</v>
      </c>
      <c r="BE6" s="119">
        <v>0.93126487951488091</v>
      </c>
      <c r="BF6" s="119">
        <v>0.98952785874300953</v>
      </c>
      <c r="BG6" s="119">
        <v>0.94668507343855557</v>
      </c>
      <c r="BH6" s="119">
        <v>0.93082185182381716</v>
      </c>
      <c r="BI6" s="119">
        <v>0.92062677569986651</v>
      </c>
      <c r="BJ6" s="119">
        <v>0.98429134636390536</v>
      </c>
      <c r="BK6" s="119">
        <v>0.93625289466250827</v>
      </c>
      <c r="BL6" s="119">
        <v>0.88689147618445885</v>
      </c>
      <c r="BM6" s="119">
        <v>0.87810007686572</v>
      </c>
      <c r="BN6" s="119">
        <v>0.99571458493044362</v>
      </c>
      <c r="BO6" s="119">
        <v>0.92006955085029296</v>
      </c>
      <c r="BP6" s="119">
        <v>0.9818597913472199</v>
      </c>
      <c r="BQ6" s="119">
        <v>0.93822659221747484</v>
      </c>
      <c r="BR6" s="119">
        <v>0.95565247640857565</v>
      </c>
      <c r="BS6" s="119">
        <v>0.91171244913741389</v>
      </c>
      <c r="BT6" s="119">
        <v>0.96702084841561653</v>
      </c>
      <c r="BU6" s="119">
        <v>0.96344920212833807</v>
      </c>
      <c r="BV6" s="119">
        <v>0.8823984296249161</v>
      </c>
      <c r="BW6" s="119">
        <v>0.96834618620304458</v>
      </c>
      <c r="BX6" s="119">
        <v>0.90267232752877768</v>
      </c>
      <c r="BY6" s="119">
        <v>0.95610471660671448</v>
      </c>
      <c r="BZ6" s="119">
        <v>0.9353999857519385</v>
      </c>
      <c r="CA6" s="119">
        <v>0.91895163745762254</v>
      </c>
      <c r="CB6" s="119">
        <v>0.86575291418028222</v>
      </c>
      <c r="CC6" s="119">
        <v>0.95725815161690431</v>
      </c>
      <c r="CD6" s="119">
        <v>0.94679375894276485</v>
      </c>
      <c r="CE6" s="119">
        <v>0.93014517102110827</v>
      </c>
      <c r="CF6" s="119">
        <v>0.8995597171663422</v>
      </c>
      <c r="CG6" s="119">
        <v>1.0172778982830883</v>
      </c>
      <c r="CH6" s="119">
        <v>0.88996885002279735</v>
      </c>
      <c r="CI6" s="119">
        <v>0.9769996206952859</v>
      </c>
      <c r="CJ6" s="119">
        <v>0.93127875600857035</v>
      </c>
      <c r="CK6" s="119">
        <v>0.91657519379825514</v>
      </c>
      <c r="CL6" s="119">
        <v>0.96560797662846742</v>
      </c>
      <c r="CM6" s="119">
        <v>0.92240838703114147</v>
      </c>
      <c r="CN6" s="119">
        <v>0.96465290699982531</v>
      </c>
      <c r="CO6" s="119">
        <v>0.9212903471607663</v>
      </c>
      <c r="CP6" s="119">
        <v>0.90416578859435381</v>
      </c>
      <c r="CQ6" s="119">
        <v>0.92679000199624695</v>
      </c>
    </row>
    <row r="7" spans="1:95" x14ac:dyDescent="0.3">
      <c r="A7" s="254"/>
      <c r="B7" s="59" t="s">
        <v>76</v>
      </c>
      <c r="C7" s="119">
        <v>1.0008712193026723</v>
      </c>
      <c r="D7" s="119">
        <v>0.9903902655421355</v>
      </c>
      <c r="E7" s="119">
        <v>0.91230333286560572</v>
      </c>
      <c r="F7" s="119">
        <v>0.96452199544356199</v>
      </c>
      <c r="G7" s="119">
        <v>0.976192216564996</v>
      </c>
      <c r="H7" s="119">
        <v>0.97593180947611935</v>
      </c>
      <c r="I7" s="119">
        <v>1.0390046539575581</v>
      </c>
      <c r="J7" s="119">
        <v>1.1373427825567539</v>
      </c>
      <c r="K7" s="119">
        <v>1.0015251017893851</v>
      </c>
      <c r="L7" s="119">
        <v>0.95994454285607345</v>
      </c>
      <c r="M7" s="119">
        <v>1.0177552251507873</v>
      </c>
      <c r="N7" s="119">
        <v>0.9606819832748551</v>
      </c>
      <c r="O7" s="119">
        <v>1.0072070277442187</v>
      </c>
      <c r="P7" s="119">
        <v>0.93119261564734546</v>
      </c>
      <c r="Q7" s="119">
        <v>0.90358413864530029</v>
      </c>
      <c r="R7" s="119">
        <v>1.0428940825015556</v>
      </c>
      <c r="S7" s="119">
        <v>1.0715032280039001</v>
      </c>
      <c r="T7" s="119">
        <v>0.9536319917951086</v>
      </c>
      <c r="U7" s="119">
        <v>0.91133349327108804</v>
      </c>
      <c r="V7" s="119">
        <v>0.99051402421522372</v>
      </c>
      <c r="W7" s="119">
        <v>1.0467438506657618</v>
      </c>
      <c r="X7" s="119">
        <v>0.99253166073621735</v>
      </c>
      <c r="Y7" s="119">
        <v>0.92619460213360805</v>
      </c>
      <c r="Z7" s="119">
        <v>0.98121342464224759</v>
      </c>
      <c r="AA7" s="119">
        <v>0.93297249355401202</v>
      </c>
      <c r="AB7" s="119">
        <v>0.98745172855463414</v>
      </c>
      <c r="AC7" s="119">
        <v>0.84705599785783603</v>
      </c>
      <c r="AD7" s="119">
        <v>0.92729516933139655</v>
      </c>
      <c r="AE7" s="119">
        <v>0.87004684128944298</v>
      </c>
      <c r="AF7" s="119">
        <v>0.95742497512233526</v>
      </c>
      <c r="AG7" s="119">
        <v>0.89358558565119028</v>
      </c>
      <c r="AH7" s="119">
        <v>1.0266255063835343</v>
      </c>
      <c r="AI7" s="119">
        <v>0.91714112553784199</v>
      </c>
      <c r="AJ7" s="119">
        <v>0.94821175589419937</v>
      </c>
      <c r="AK7" s="119">
        <v>0.85864293952569826</v>
      </c>
      <c r="AL7" s="119">
        <v>0.8503336238332444</v>
      </c>
      <c r="AM7" s="119">
        <v>0.9168343584744284</v>
      </c>
      <c r="AN7" s="119">
        <v>0.88231747855381926</v>
      </c>
      <c r="AO7" s="119">
        <v>0.89013557348008976</v>
      </c>
      <c r="AP7" s="119">
        <v>0.96054152021407258</v>
      </c>
      <c r="AQ7" s="119">
        <v>0.95032764243885071</v>
      </c>
      <c r="AR7" s="119">
        <v>0.92184458963172144</v>
      </c>
      <c r="AS7" s="119">
        <v>0.82687712367022947</v>
      </c>
      <c r="AT7" s="119">
        <v>0.87569337381392365</v>
      </c>
      <c r="AU7" s="119">
        <v>0.91176834815076369</v>
      </c>
      <c r="AV7" s="119">
        <v>0.94961053632764769</v>
      </c>
      <c r="AW7" s="119">
        <v>0.91181639682911486</v>
      </c>
      <c r="AX7" s="119">
        <v>0.95802835792924124</v>
      </c>
      <c r="AY7" s="119">
        <v>0.90943374085221762</v>
      </c>
      <c r="AZ7" s="119">
        <v>0.93702968201285108</v>
      </c>
      <c r="BA7" s="119">
        <v>1.0308214238095454</v>
      </c>
      <c r="BB7" s="119">
        <v>0.92254514190318937</v>
      </c>
      <c r="BC7" s="119">
        <v>0.91664926148718717</v>
      </c>
      <c r="BD7" s="119">
        <v>0.85978511738426866</v>
      </c>
      <c r="BE7" s="119">
        <v>0.91226077823016749</v>
      </c>
      <c r="BF7" s="119">
        <v>0.87126179734333864</v>
      </c>
      <c r="BG7" s="119">
        <v>0.93389482269192636</v>
      </c>
      <c r="BH7" s="119">
        <v>0.80488294630954083</v>
      </c>
      <c r="BI7" s="119">
        <v>0.82424270326613802</v>
      </c>
      <c r="BJ7" s="119">
        <v>0.96632561392636873</v>
      </c>
      <c r="BK7" s="119">
        <v>0.89008543643516735</v>
      </c>
      <c r="BL7" s="119">
        <v>0.84528570488695531</v>
      </c>
      <c r="BM7" s="119">
        <v>0.83838034471834744</v>
      </c>
      <c r="BN7" s="119">
        <v>0.90483339731987467</v>
      </c>
      <c r="BO7" s="119">
        <v>0.92694337444922781</v>
      </c>
      <c r="BP7" s="119">
        <v>0.9801535459441536</v>
      </c>
      <c r="BQ7" s="119">
        <v>0.90567004317237354</v>
      </c>
      <c r="BR7" s="119">
        <v>0.90820964848972419</v>
      </c>
      <c r="BS7" s="119">
        <v>0.8618697832350577</v>
      </c>
      <c r="BT7" s="119">
        <v>0.95349847183718739</v>
      </c>
      <c r="BU7" s="119">
        <v>0.92877477343598414</v>
      </c>
      <c r="BV7" s="119">
        <v>0.8449593093487473</v>
      </c>
      <c r="BW7" s="119">
        <v>0.91462408345214719</v>
      </c>
      <c r="BX7" s="119">
        <v>0.83395132043310682</v>
      </c>
      <c r="BY7" s="119">
        <v>0.89833821098753364</v>
      </c>
      <c r="BZ7" s="119">
        <v>0.92588762539215841</v>
      </c>
      <c r="CA7" s="119">
        <v>0.85046874229297353</v>
      </c>
      <c r="CB7" s="119">
        <v>0.86116729436980544</v>
      </c>
      <c r="CC7" s="119">
        <v>0.86627976109533655</v>
      </c>
      <c r="CD7" s="119">
        <v>0.83371588578258937</v>
      </c>
      <c r="CE7" s="119">
        <v>0.93386248651274739</v>
      </c>
      <c r="CF7" s="119">
        <v>0.86531316054680196</v>
      </c>
      <c r="CG7" s="119">
        <v>0.98008647051677866</v>
      </c>
      <c r="CH7" s="119">
        <v>0.90883996392279687</v>
      </c>
      <c r="CI7" s="119">
        <v>0.90087101475014053</v>
      </c>
      <c r="CJ7" s="119">
        <v>0.89000273263483187</v>
      </c>
      <c r="CK7" s="119">
        <v>0.84681213930293953</v>
      </c>
      <c r="CL7" s="119">
        <v>0.93089507466557786</v>
      </c>
      <c r="CM7" s="119">
        <v>0.86209689524670363</v>
      </c>
      <c r="CN7" s="119">
        <v>1.0236071866395897</v>
      </c>
      <c r="CO7" s="119">
        <v>0.98697362283228729</v>
      </c>
      <c r="CP7" s="119">
        <v>0.91108319976660845</v>
      </c>
      <c r="CQ7" s="119">
        <v>0.88909359683705413</v>
      </c>
    </row>
    <row r="8" spans="1:95" x14ac:dyDescent="0.3">
      <c r="A8" s="254"/>
      <c r="B8" s="59" t="s">
        <v>77</v>
      </c>
      <c r="C8" s="119">
        <v>1</v>
      </c>
      <c r="D8" s="119">
        <v>1</v>
      </c>
      <c r="E8" s="119">
        <v>1</v>
      </c>
      <c r="F8" s="119">
        <v>1</v>
      </c>
      <c r="G8" s="119">
        <v>1</v>
      </c>
      <c r="H8" s="119">
        <v>1</v>
      </c>
      <c r="I8" s="119">
        <v>1</v>
      </c>
      <c r="J8" s="119">
        <v>1</v>
      </c>
      <c r="K8" s="119">
        <v>1</v>
      </c>
      <c r="L8" s="119">
        <v>1</v>
      </c>
      <c r="M8" s="119">
        <v>1</v>
      </c>
      <c r="N8" s="119">
        <v>1</v>
      </c>
      <c r="O8" s="119">
        <v>1</v>
      </c>
      <c r="P8" s="119">
        <v>1</v>
      </c>
      <c r="Q8" s="119">
        <v>1</v>
      </c>
      <c r="R8" s="119">
        <v>1</v>
      </c>
      <c r="S8" s="119">
        <v>1</v>
      </c>
      <c r="T8" s="119">
        <v>1</v>
      </c>
      <c r="U8" s="119">
        <v>1</v>
      </c>
      <c r="V8" s="119">
        <v>1</v>
      </c>
      <c r="W8" s="119">
        <v>1</v>
      </c>
      <c r="X8" s="119">
        <v>1</v>
      </c>
      <c r="Y8" s="119">
        <v>1</v>
      </c>
      <c r="Z8" s="119">
        <v>1</v>
      </c>
      <c r="AA8" s="119">
        <v>1</v>
      </c>
      <c r="AB8" s="119">
        <v>1</v>
      </c>
      <c r="AC8" s="119">
        <v>1</v>
      </c>
      <c r="AD8" s="119">
        <v>1</v>
      </c>
      <c r="AE8" s="119">
        <v>1</v>
      </c>
      <c r="AF8" s="119">
        <v>1</v>
      </c>
      <c r="AG8" s="119">
        <v>1</v>
      </c>
      <c r="AH8" s="119">
        <v>1</v>
      </c>
      <c r="AI8" s="119">
        <v>1</v>
      </c>
      <c r="AJ8" s="119">
        <v>1</v>
      </c>
      <c r="AK8" s="119">
        <v>1</v>
      </c>
      <c r="AL8" s="119">
        <v>1</v>
      </c>
      <c r="AM8" s="119">
        <v>1</v>
      </c>
      <c r="AN8" s="119">
        <v>1</v>
      </c>
      <c r="AO8" s="119">
        <v>1</v>
      </c>
      <c r="AP8" s="119">
        <v>1</v>
      </c>
      <c r="AQ8" s="119">
        <v>1</v>
      </c>
      <c r="AR8" s="119">
        <v>1</v>
      </c>
      <c r="AS8" s="119">
        <v>1</v>
      </c>
      <c r="AT8" s="119">
        <v>1</v>
      </c>
      <c r="AU8" s="119">
        <v>1</v>
      </c>
      <c r="AV8" s="119">
        <v>1</v>
      </c>
      <c r="AW8" s="119">
        <v>1</v>
      </c>
      <c r="AX8" s="119">
        <v>1</v>
      </c>
      <c r="AY8" s="119">
        <v>1</v>
      </c>
      <c r="AZ8" s="119">
        <v>1</v>
      </c>
      <c r="BA8" s="119">
        <v>1</v>
      </c>
      <c r="BB8" s="119">
        <v>1</v>
      </c>
      <c r="BC8" s="119">
        <v>1</v>
      </c>
      <c r="BD8" s="119">
        <v>1</v>
      </c>
      <c r="BE8" s="119">
        <v>1</v>
      </c>
      <c r="BF8" s="119">
        <v>1</v>
      </c>
      <c r="BG8" s="119">
        <v>1</v>
      </c>
      <c r="BH8" s="119">
        <v>1</v>
      </c>
      <c r="BI8" s="119">
        <v>1</v>
      </c>
      <c r="BJ8" s="119">
        <v>1</v>
      </c>
      <c r="BK8" s="119">
        <v>1</v>
      </c>
      <c r="BL8" s="119">
        <v>1</v>
      </c>
      <c r="BM8" s="119">
        <v>1</v>
      </c>
      <c r="BN8" s="119">
        <v>1</v>
      </c>
      <c r="BO8" s="119">
        <v>1</v>
      </c>
      <c r="BP8" s="119">
        <v>1</v>
      </c>
      <c r="BQ8" s="119">
        <v>1</v>
      </c>
      <c r="BR8" s="119">
        <v>1</v>
      </c>
      <c r="BS8" s="119">
        <v>1</v>
      </c>
      <c r="BT8" s="119">
        <v>1</v>
      </c>
      <c r="BU8" s="119">
        <v>1</v>
      </c>
      <c r="BV8" s="119">
        <v>1</v>
      </c>
      <c r="BW8" s="119">
        <v>1</v>
      </c>
      <c r="BX8" s="119">
        <v>1</v>
      </c>
      <c r="BY8" s="119">
        <v>1</v>
      </c>
      <c r="BZ8" s="119">
        <v>1</v>
      </c>
      <c r="CA8" s="119">
        <v>1</v>
      </c>
      <c r="CB8" s="119">
        <v>1</v>
      </c>
      <c r="CC8" s="119">
        <v>1</v>
      </c>
      <c r="CD8" s="119">
        <v>1</v>
      </c>
      <c r="CE8" s="119">
        <v>1</v>
      </c>
      <c r="CF8" s="119">
        <v>1</v>
      </c>
      <c r="CG8" s="119">
        <v>1</v>
      </c>
      <c r="CH8" s="119">
        <v>1</v>
      </c>
      <c r="CI8" s="119">
        <v>1</v>
      </c>
      <c r="CJ8" s="119">
        <v>1</v>
      </c>
      <c r="CK8" s="119">
        <v>1</v>
      </c>
      <c r="CL8" s="119">
        <v>1</v>
      </c>
      <c r="CM8" s="119">
        <v>1</v>
      </c>
      <c r="CN8" s="119">
        <v>1</v>
      </c>
      <c r="CO8" s="119">
        <v>1</v>
      </c>
      <c r="CP8" s="119">
        <v>1</v>
      </c>
      <c r="CQ8" s="119">
        <v>1</v>
      </c>
    </row>
    <row r="9" spans="1:95" x14ac:dyDescent="0.3">
      <c r="A9" s="254"/>
      <c r="B9" s="59" t="s">
        <v>78</v>
      </c>
      <c r="C9" s="119">
        <v>1.05317699164948</v>
      </c>
      <c r="D9" s="119">
        <v>0.978375194251772</v>
      </c>
      <c r="E9" s="119">
        <v>0.95609533982360151</v>
      </c>
      <c r="F9" s="119">
        <v>0.93171461716739434</v>
      </c>
      <c r="G9" s="119">
        <v>0.95628506673660496</v>
      </c>
      <c r="H9" s="119">
        <v>0.95966241853997813</v>
      </c>
      <c r="I9" s="119">
        <v>1.0545059105494807</v>
      </c>
      <c r="J9" s="119">
        <v>1.1301539701408829</v>
      </c>
      <c r="K9" s="119">
        <v>0.98973307699570423</v>
      </c>
      <c r="L9" s="119">
        <v>0.9568500839402323</v>
      </c>
      <c r="M9" s="119">
        <v>0.98099563207316043</v>
      </c>
      <c r="N9" s="119">
        <v>0.96316920813649265</v>
      </c>
      <c r="O9" s="119">
        <v>1.0513202931982171</v>
      </c>
      <c r="P9" s="119">
        <v>0.91658557424978448</v>
      </c>
      <c r="Q9" s="119">
        <v>0.93164989142646293</v>
      </c>
      <c r="R9" s="119">
        <v>1.0334333506461946</v>
      </c>
      <c r="S9" s="119">
        <v>1.0605891268767109</v>
      </c>
      <c r="T9" s="119">
        <v>0.93314014508623266</v>
      </c>
      <c r="U9" s="119">
        <v>0.9007121466475565</v>
      </c>
      <c r="V9" s="119">
        <v>0.95826793848735237</v>
      </c>
      <c r="W9" s="119">
        <v>1.0072003477321272</v>
      </c>
      <c r="X9" s="119">
        <v>0.99108724135252979</v>
      </c>
      <c r="Y9" s="119">
        <v>0.92157350087878953</v>
      </c>
      <c r="Z9" s="119">
        <v>0.98700619725016914</v>
      </c>
      <c r="AA9" s="119">
        <v>0.90311834393754153</v>
      </c>
      <c r="AB9" s="119">
        <v>0.94774948265130954</v>
      </c>
      <c r="AC9" s="119">
        <v>0.80653319388634792</v>
      </c>
      <c r="AD9" s="119">
        <v>0.89582719277648837</v>
      </c>
      <c r="AE9" s="119">
        <v>0.84276161572227237</v>
      </c>
      <c r="AF9" s="119">
        <v>0.95191118567582</v>
      </c>
      <c r="AG9" s="119">
        <v>0.85918469104941875</v>
      </c>
      <c r="AH9" s="119">
        <v>1.0199840846397157</v>
      </c>
      <c r="AI9" s="119">
        <v>0.89731503378151078</v>
      </c>
      <c r="AJ9" s="119">
        <v>0.95365205284656196</v>
      </c>
      <c r="AK9" s="119">
        <v>0.87845805148965495</v>
      </c>
      <c r="AL9" s="119">
        <v>0.85611167709722358</v>
      </c>
      <c r="AM9" s="119">
        <v>0.8737022351899183</v>
      </c>
      <c r="AN9" s="119">
        <v>0.8601321814419487</v>
      </c>
      <c r="AO9" s="119">
        <v>0.84956254080310045</v>
      </c>
      <c r="AP9" s="119">
        <v>0.92703680595224514</v>
      </c>
      <c r="AQ9" s="119">
        <v>0.89747358307434211</v>
      </c>
      <c r="AR9" s="119">
        <v>0.92228836606951303</v>
      </c>
      <c r="AS9" s="119">
        <v>0.81645654370833043</v>
      </c>
      <c r="AT9" s="119">
        <v>0.85648263529437718</v>
      </c>
      <c r="AU9" s="119">
        <v>0.91790197582976452</v>
      </c>
      <c r="AV9" s="119">
        <v>0.94422020972353238</v>
      </c>
      <c r="AW9" s="119">
        <v>0.9030211503107276</v>
      </c>
      <c r="AX9" s="119">
        <v>0.93592580058737795</v>
      </c>
      <c r="AY9" s="119">
        <v>0.90613868281088017</v>
      </c>
      <c r="AZ9" s="119">
        <v>0.91077588999305881</v>
      </c>
      <c r="BA9" s="119">
        <v>1.0188679076627905</v>
      </c>
      <c r="BB9" s="119">
        <v>0.88658520519106376</v>
      </c>
      <c r="BC9" s="119">
        <v>0.89730360598758396</v>
      </c>
      <c r="BD9" s="119">
        <v>0.84929251099451164</v>
      </c>
      <c r="BE9" s="119">
        <v>0.89815012381760351</v>
      </c>
      <c r="BF9" s="119">
        <v>0.86158616166186741</v>
      </c>
      <c r="BG9" s="119">
        <v>0.91588928234892264</v>
      </c>
      <c r="BH9" s="119">
        <v>0.75516512652976353</v>
      </c>
      <c r="BI9" s="119">
        <v>0.8115560420783684</v>
      </c>
      <c r="BJ9" s="119">
        <v>0.91600336612583866</v>
      </c>
      <c r="BK9" s="119">
        <v>0.85558448570846024</v>
      </c>
      <c r="BL9" s="119">
        <v>0.78219199235103176</v>
      </c>
      <c r="BM9" s="119">
        <v>0.79297305503304427</v>
      </c>
      <c r="BN9" s="119">
        <v>0.85426169370613259</v>
      </c>
      <c r="BO9" s="119">
        <v>0.90500753248974997</v>
      </c>
      <c r="BP9" s="119">
        <v>0.95944347090396465</v>
      </c>
      <c r="BQ9" s="119">
        <v>0.88080668631151704</v>
      </c>
      <c r="BR9" s="119">
        <v>0.85702506538270418</v>
      </c>
      <c r="BS9" s="119">
        <v>0.80751776438412237</v>
      </c>
      <c r="BT9" s="119">
        <v>0.9299000359734616</v>
      </c>
      <c r="BU9" s="119">
        <v>0.90481946314697692</v>
      </c>
      <c r="BV9" s="119">
        <v>0.81675691050262744</v>
      </c>
      <c r="BW9" s="119">
        <v>0.90065253888897112</v>
      </c>
      <c r="BX9" s="119">
        <v>0.74878701808357573</v>
      </c>
      <c r="BY9" s="119">
        <v>0.85563158032352959</v>
      </c>
      <c r="BZ9" s="119">
        <v>0.89352487234438327</v>
      </c>
      <c r="CA9" s="119">
        <v>0.83640707458032104</v>
      </c>
      <c r="CB9" s="119">
        <v>0.8216379440320547</v>
      </c>
      <c r="CC9" s="119">
        <v>0.84719636161811884</v>
      </c>
      <c r="CD9" s="119">
        <v>0.80521952616152448</v>
      </c>
      <c r="CE9" s="119">
        <v>0.92432717539388121</v>
      </c>
      <c r="CF9" s="119">
        <v>0.83889795549416613</v>
      </c>
      <c r="CG9" s="119">
        <v>0.93635020584638085</v>
      </c>
      <c r="CH9" s="119">
        <v>0.84991623271168415</v>
      </c>
      <c r="CI9" s="119">
        <v>0.88900411603701901</v>
      </c>
      <c r="CJ9" s="119">
        <v>0.86445135777254645</v>
      </c>
      <c r="CK9" s="119">
        <v>0.82464221375983249</v>
      </c>
      <c r="CL9" s="119">
        <v>0.88105997718732532</v>
      </c>
      <c r="CM9" s="119">
        <v>0.83760926498997235</v>
      </c>
      <c r="CN9" s="119">
        <v>0.9582107396249403</v>
      </c>
      <c r="CO9" s="119">
        <v>0.95312784891615709</v>
      </c>
      <c r="CP9" s="119">
        <v>0.87365998938528699</v>
      </c>
      <c r="CQ9" s="119">
        <v>0.85834778668086442</v>
      </c>
    </row>
    <row r="10" spans="1:95" x14ac:dyDescent="0.3">
      <c r="A10" s="254"/>
      <c r="B10" s="59" t="s">
        <v>96</v>
      </c>
      <c r="C10" s="119">
        <v>1.0101835828054468</v>
      </c>
      <c r="D10" s="119">
        <v>0.99408265761914882</v>
      </c>
      <c r="E10" s="119">
        <v>0.98708697389827504</v>
      </c>
      <c r="F10" s="119">
        <v>0.97102813847748304</v>
      </c>
      <c r="G10" s="119">
        <v>1.0416234489556557</v>
      </c>
      <c r="H10" s="119">
        <v>0.98012105312775444</v>
      </c>
      <c r="I10" s="119">
        <v>0.98988319652803192</v>
      </c>
      <c r="J10" s="119">
        <v>1.0282719254962414</v>
      </c>
      <c r="K10" s="119">
        <v>1.0120613658168389</v>
      </c>
      <c r="L10" s="119">
        <v>0.97682485311151046</v>
      </c>
      <c r="M10" s="119">
        <v>0.99852636125038141</v>
      </c>
      <c r="N10" s="119">
        <v>1.0273776216480255</v>
      </c>
      <c r="O10" s="119">
        <v>0.98933798032838249</v>
      </c>
      <c r="P10" s="119">
        <v>1.0256025441836616</v>
      </c>
      <c r="Q10" s="119">
        <v>1.0129236550187755</v>
      </c>
      <c r="R10" s="119">
        <v>0.9999422497753564</v>
      </c>
      <c r="S10" s="119">
        <v>0.99123655564515711</v>
      </c>
      <c r="T10" s="119">
        <v>0.98924914115362794</v>
      </c>
      <c r="U10" s="119">
        <v>1.0720718615169316</v>
      </c>
      <c r="V10" s="119">
        <v>1.0166849681495338</v>
      </c>
      <c r="W10" s="119">
        <v>0.98988394560037229</v>
      </c>
      <c r="X10" s="119">
        <v>1.047000469934392</v>
      </c>
      <c r="Y10" s="119">
        <v>0.99255621543641093</v>
      </c>
      <c r="Z10" s="119">
        <v>1.0461106843078609</v>
      </c>
      <c r="AA10" s="119">
        <v>0.99006684518415378</v>
      </c>
      <c r="AB10" s="119">
        <v>1.0328891769770989</v>
      </c>
      <c r="AC10" s="119">
        <v>1.0429501511871437</v>
      </c>
      <c r="AD10" s="119">
        <v>1.0418871180854175</v>
      </c>
      <c r="AE10" s="119">
        <v>1.0086903455305993</v>
      </c>
      <c r="AF10" s="119">
        <v>1.0423108661518132</v>
      </c>
      <c r="AG10" s="119">
        <v>0.96992036447283125</v>
      </c>
      <c r="AH10" s="119">
        <v>1.0008603162304492</v>
      </c>
      <c r="AI10" s="119">
        <v>1.0561137365116369</v>
      </c>
      <c r="AJ10" s="119">
        <v>1.0372712215882993</v>
      </c>
      <c r="AK10" s="119">
        <v>1.0715010618069025</v>
      </c>
      <c r="AL10" s="119">
        <v>1.0253713977101819</v>
      </c>
      <c r="AM10" s="119">
        <v>1.0107141318340997</v>
      </c>
      <c r="AN10" s="119">
        <v>1.0275683101630109</v>
      </c>
      <c r="AO10" s="119">
        <v>1.0336016781206552</v>
      </c>
      <c r="AP10" s="119">
        <v>1.0174019555633707</v>
      </c>
      <c r="AQ10" s="119">
        <v>1.0351073138638707</v>
      </c>
      <c r="AR10" s="119">
        <v>1.0199332288923493</v>
      </c>
      <c r="AS10" s="119">
        <v>1.0148902434123217</v>
      </c>
      <c r="AT10" s="119">
        <v>1.028941022314297</v>
      </c>
      <c r="AU10" s="119">
        <v>1.0247265000693115</v>
      </c>
      <c r="AV10" s="119">
        <v>1.0332030547907245</v>
      </c>
      <c r="AW10" s="119">
        <v>1.0405536917910767</v>
      </c>
      <c r="AX10" s="119">
        <v>1.0266443884509002</v>
      </c>
      <c r="AY10" s="119">
        <v>1.0418518088302076</v>
      </c>
      <c r="AZ10" s="119">
        <v>0.98160261269012772</v>
      </c>
      <c r="BA10" s="119">
        <v>1.0639602316966035</v>
      </c>
      <c r="BB10" s="119">
        <v>0.98712159688297807</v>
      </c>
      <c r="BC10" s="119">
        <v>1.0227910826677744</v>
      </c>
      <c r="BD10" s="119">
        <v>1.0178610898318756</v>
      </c>
      <c r="BE10" s="119">
        <v>1.0374745918377495</v>
      </c>
      <c r="BF10" s="119">
        <v>0.98621816937588047</v>
      </c>
      <c r="BG10" s="119">
        <v>1.0553164879290891</v>
      </c>
      <c r="BH10" s="119">
        <v>1.0382139507844663</v>
      </c>
      <c r="BI10" s="119">
        <v>0.97900624361977295</v>
      </c>
      <c r="BJ10" s="119">
        <v>0.98045180565405587</v>
      </c>
      <c r="BK10" s="119">
        <v>1.0419605906246763</v>
      </c>
      <c r="BL10" s="119">
        <v>1.0278103769838958</v>
      </c>
      <c r="BM10" s="119">
        <v>1.0129958370335903</v>
      </c>
      <c r="BN10" s="119">
        <v>1.0408040693743499</v>
      </c>
      <c r="BO10" s="119">
        <v>1.0442784253954054</v>
      </c>
      <c r="BP10" s="119">
        <v>1.0514200139537526</v>
      </c>
      <c r="BQ10" s="119">
        <v>1.029070049757286</v>
      </c>
      <c r="BR10" s="119">
        <v>1.0241411285153943</v>
      </c>
      <c r="BS10" s="119">
        <v>1.0301987588162258</v>
      </c>
      <c r="BT10" s="119">
        <v>1.0264705873844235</v>
      </c>
      <c r="BU10" s="119">
        <v>1.0299028901291341</v>
      </c>
      <c r="BV10" s="119">
        <v>1.0597105222676992</v>
      </c>
      <c r="BW10" s="119">
        <v>1.0212480072985639</v>
      </c>
      <c r="BX10" s="119">
        <v>1.0059980668661948</v>
      </c>
      <c r="BY10" s="119">
        <v>1.0252698842217129</v>
      </c>
      <c r="BZ10" s="119">
        <v>1.0511690120876029</v>
      </c>
      <c r="CA10" s="119">
        <v>1.0552666589453275</v>
      </c>
      <c r="CB10" s="119">
        <v>1.0616804090229222</v>
      </c>
      <c r="CC10" s="119">
        <v>1.0265988765870719</v>
      </c>
      <c r="CD10" s="119">
        <v>1.0194701603633407</v>
      </c>
      <c r="CE10" s="119">
        <v>1.0395556243235964</v>
      </c>
      <c r="CF10" s="119">
        <v>1.0481285141496075</v>
      </c>
      <c r="CG10" s="119">
        <v>1.0377060988840148</v>
      </c>
      <c r="CH10" s="119">
        <v>1.0689673034824805</v>
      </c>
      <c r="CI10" s="119">
        <v>1.0500839535510387</v>
      </c>
      <c r="CJ10" s="119">
        <v>1.0611443766838171</v>
      </c>
      <c r="CK10" s="119">
        <v>1.0457833226730684</v>
      </c>
      <c r="CL10" s="119">
        <v>1.0130688233350509</v>
      </c>
      <c r="CM10" s="119">
        <v>1.0344682423242033</v>
      </c>
      <c r="CN10" s="119">
        <v>1.0302989101820614</v>
      </c>
      <c r="CO10" s="119">
        <v>1.0547671344735599</v>
      </c>
      <c r="CP10" s="119">
        <v>1.061527226597988</v>
      </c>
      <c r="CQ10" s="119">
        <v>1.0438451119190435</v>
      </c>
    </row>
    <row r="11" spans="1:95" x14ac:dyDescent="0.3">
      <c r="A11" s="254"/>
      <c r="B11" s="59" t="s">
        <v>80</v>
      </c>
      <c r="C11" s="119">
        <v>1</v>
      </c>
      <c r="D11" s="119">
        <v>1</v>
      </c>
      <c r="E11" s="119">
        <v>1</v>
      </c>
      <c r="F11" s="119">
        <v>1</v>
      </c>
      <c r="G11" s="119">
        <v>1</v>
      </c>
      <c r="H11" s="119">
        <v>1</v>
      </c>
      <c r="I11" s="119">
        <v>1</v>
      </c>
      <c r="J11" s="119">
        <v>1</v>
      </c>
      <c r="K11" s="119">
        <v>1</v>
      </c>
      <c r="L11" s="119">
        <v>1</v>
      </c>
      <c r="M11" s="119">
        <v>1</v>
      </c>
      <c r="N11" s="119">
        <v>1</v>
      </c>
      <c r="O11" s="119">
        <v>1</v>
      </c>
      <c r="P11" s="119">
        <v>1</v>
      </c>
      <c r="Q11" s="119">
        <v>1</v>
      </c>
      <c r="R11" s="119">
        <v>1</v>
      </c>
      <c r="S11" s="119">
        <v>1</v>
      </c>
      <c r="T11" s="119">
        <v>1</v>
      </c>
      <c r="U11" s="119">
        <v>1</v>
      </c>
      <c r="V11" s="119">
        <v>1</v>
      </c>
      <c r="W11" s="119">
        <v>1</v>
      </c>
      <c r="X11" s="119">
        <v>1</v>
      </c>
      <c r="Y11" s="119">
        <v>1</v>
      </c>
      <c r="Z11" s="119">
        <v>1</v>
      </c>
      <c r="AA11" s="119">
        <v>1</v>
      </c>
      <c r="AB11" s="119">
        <v>1</v>
      </c>
      <c r="AC11" s="119">
        <v>1</v>
      </c>
      <c r="AD11" s="119">
        <v>1</v>
      </c>
      <c r="AE11" s="119">
        <v>1</v>
      </c>
      <c r="AF11" s="119">
        <v>1</v>
      </c>
      <c r="AG11" s="119">
        <v>1</v>
      </c>
      <c r="AH11" s="119">
        <v>1</v>
      </c>
      <c r="AI11" s="119">
        <v>1</v>
      </c>
      <c r="AJ11" s="119">
        <v>1</v>
      </c>
      <c r="AK11" s="119">
        <v>1</v>
      </c>
      <c r="AL11" s="119">
        <v>1</v>
      </c>
      <c r="AM11" s="119">
        <v>1</v>
      </c>
      <c r="AN11" s="119">
        <v>1</v>
      </c>
      <c r="AO11" s="119">
        <v>1</v>
      </c>
      <c r="AP11" s="119">
        <v>1</v>
      </c>
      <c r="AQ11" s="119">
        <v>1</v>
      </c>
      <c r="AR11" s="119">
        <v>1</v>
      </c>
      <c r="AS11" s="119">
        <v>1</v>
      </c>
      <c r="AT11" s="119">
        <v>1</v>
      </c>
      <c r="AU11" s="119">
        <v>1</v>
      </c>
      <c r="AV11" s="119">
        <v>1</v>
      </c>
      <c r="AW11" s="119">
        <v>1</v>
      </c>
      <c r="AX11" s="119">
        <v>1</v>
      </c>
      <c r="AY11" s="119">
        <v>1</v>
      </c>
      <c r="AZ11" s="119">
        <v>1</v>
      </c>
      <c r="BA11" s="119">
        <v>1</v>
      </c>
      <c r="BB11" s="119">
        <v>1</v>
      </c>
      <c r="BC11" s="119">
        <v>1</v>
      </c>
      <c r="BD11" s="119">
        <v>1</v>
      </c>
      <c r="BE11" s="119">
        <v>1</v>
      </c>
      <c r="BF11" s="119">
        <v>1</v>
      </c>
      <c r="BG11" s="119">
        <v>1</v>
      </c>
      <c r="BH11" s="119">
        <v>1</v>
      </c>
      <c r="BI11" s="119">
        <v>1</v>
      </c>
      <c r="BJ11" s="119">
        <v>1</v>
      </c>
      <c r="BK11" s="119">
        <v>1</v>
      </c>
      <c r="BL11" s="119">
        <v>1</v>
      </c>
      <c r="BM11" s="119">
        <v>1</v>
      </c>
      <c r="BN11" s="119">
        <v>1</v>
      </c>
      <c r="BO11" s="119">
        <v>1</v>
      </c>
      <c r="BP11" s="119">
        <v>1</v>
      </c>
      <c r="BQ11" s="119">
        <v>1</v>
      </c>
      <c r="BR11" s="119">
        <v>1</v>
      </c>
      <c r="BS11" s="119">
        <v>1</v>
      </c>
      <c r="BT11" s="119">
        <v>1</v>
      </c>
      <c r="BU11" s="119">
        <v>1</v>
      </c>
      <c r="BV11" s="119">
        <v>1</v>
      </c>
      <c r="BW11" s="119">
        <v>1</v>
      </c>
      <c r="BX11" s="119">
        <v>1</v>
      </c>
      <c r="BY11" s="119">
        <v>1</v>
      </c>
      <c r="BZ11" s="119">
        <v>1</v>
      </c>
      <c r="CA11" s="119">
        <v>1</v>
      </c>
      <c r="CB11" s="119">
        <v>1</v>
      </c>
      <c r="CC11" s="119">
        <v>1</v>
      </c>
      <c r="CD11" s="119">
        <v>1</v>
      </c>
      <c r="CE11" s="119">
        <v>1</v>
      </c>
      <c r="CF11" s="119">
        <v>1</v>
      </c>
      <c r="CG11" s="119">
        <v>1</v>
      </c>
      <c r="CH11" s="119">
        <v>1</v>
      </c>
      <c r="CI11" s="119">
        <v>1</v>
      </c>
      <c r="CJ11" s="119">
        <v>1</v>
      </c>
      <c r="CK11" s="119">
        <v>1</v>
      </c>
      <c r="CL11" s="119">
        <v>1</v>
      </c>
      <c r="CM11" s="119">
        <v>1</v>
      </c>
      <c r="CN11" s="119">
        <v>1</v>
      </c>
      <c r="CO11" s="119">
        <v>1</v>
      </c>
      <c r="CP11" s="119">
        <v>1</v>
      </c>
      <c r="CQ11" s="119">
        <v>1</v>
      </c>
    </row>
    <row r="12" spans="1:95" x14ac:dyDescent="0.3">
      <c r="A12" s="254"/>
      <c r="B12" s="59" t="s">
        <v>81</v>
      </c>
      <c r="C12" s="119">
        <v>1</v>
      </c>
      <c r="D12" s="119">
        <v>1</v>
      </c>
      <c r="E12" s="119">
        <v>1</v>
      </c>
      <c r="F12" s="119">
        <v>1</v>
      </c>
      <c r="G12" s="119">
        <v>1</v>
      </c>
      <c r="H12" s="119">
        <v>1</v>
      </c>
      <c r="I12" s="119">
        <v>1</v>
      </c>
      <c r="J12" s="119">
        <v>1</v>
      </c>
      <c r="K12" s="119">
        <v>1</v>
      </c>
      <c r="L12" s="119">
        <v>1</v>
      </c>
      <c r="M12" s="119">
        <v>1</v>
      </c>
      <c r="N12" s="119">
        <v>1</v>
      </c>
      <c r="O12" s="119">
        <v>1</v>
      </c>
      <c r="P12" s="119">
        <v>1</v>
      </c>
      <c r="Q12" s="119">
        <v>1</v>
      </c>
      <c r="R12" s="119">
        <v>1</v>
      </c>
      <c r="S12" s="119">
        <v>1</v>
      </c>
      <c r="T12" s="119">
        <v>1</v>
      </c>
      <c r="U12" s="119">
        <v>1</v>
      </c>
      <c r="V12" s="119">
        <v>1</v>
      </c>
      <c r="W12" s="119">
        <v>1</v>
      </c>
      <c r="X12" s="119">
        <v>1</v>
      </c>
      <c r="Y12" s="119">
        <v>1</v>
      </c>
      <c r="Z12" s="119">
        <v>1</v>
      </c>
      <c r="AA12" s="119">
        <v>1</v>
      </c>
      <c r="AB12" s="119">
        <v>1</v>
      </c>
      <c r="AC12" s="119">
        <v>1</v>
      </c>
      <c r="AD12" s="119">
        <v>1</v>
      </c>
      <c r="AE12" s="119">
        <v>1</v>
      </c>
      <c r="AF12" s="119">
        <v>1</v>
      </c>
      <c r="AG12" s="119">
        <v>1</v>
      </c>
      <c r="AH12" s="119">
        <v>1</v>
      </c>
      <c r="AI12" s="119">
        <v>1</v>
      </c>
      <c r="AJ12" s="119">
        <v>1</v>
      </c>
      <c r="AK12" s="119">
        <v>1</v>
      </c>
      <c r="AL12" s="119">
        <v>1</v>
      </c>
      <c r="AM12" s="119">
        <v>1</v>
      </c>
      <c r="AN12" s="119">
        <v>1</v>
      </c>
      <c r="AO12" s="119">
        <v>1</v>
      </c>
      <c r="AP12" s="119">
        <v>1</v>
      </c>
      <c r="AQ12" s="119">
        <v>1</v>
      </c>
      <c r="AR12" s="119">
        <v>1</v>
      </c>
      <c r="AS12" s="119">
        <v>1</v>
      </c>
      <c r="AT12" s="119">
        <v>1</v>
      </c>
      <c r="AU12" s="119">
        <v>1</v>
      </c>
      <c r="AV12" s="119">
        <v>1</v>
      </c>
      <c r="AW12" s="119">
        <v>1</v>
      </c>
      <c r="AX12" s="119">
        <v>1</v>
      </c>
      <c r="AY12" s="119">
        <v>1</v>
      </c>
      <c r="AZ12" s="119">
        <v>1</v>
      </c>
      <c r="BA12" s="119">
        <v>1</v>
      </c>
      <c r="BB12" s="119">
        <v>1</v>
      </c>
      <c r="BC12" s="119">
        <v>1</v>
      </c>
      <c r="BD12" s="119">
        <v>1</v>
      </c>
      <c r="BE12" s="119">
        <v>1</v>
      </c>
      <c r="BF12" s="119">
        <v>1</v>
      </c>
      <c r="BG12" s="119">
        <v>1</v>
      </c>
      <c r="BH12" s="119">
        <v>1</v>
      </c>
      <c r="BI12" s="119">
        <v>1</v>
      </c>
      <c r="BJ12" s="119">
        <v>1</v>
      </c>
      <c r="BK12" s="119">
        <v>1</v>
      </c>
      <c r="BL12" s="119">
        <v>1</v>
      </c>
      <c r="BM12" s="119">
        <v>1</v>
      </c>
      <c r="BN12" s="119">
        <v>1</v>
      </c>
      <c r="BO12" s="119">
        <v>1</v>
      </c>
      <c r="BP12" s="119">
        <v>1</v>
      </c>
      <c r="BQ12" s="119">
        <v>1</v>
      </c>
      <c r="BR12" s="119">
        <v>1</v>
      </c>
      <c r="BS12" s="119">
        <v>1</v>
      </c>
      <c r="BT12" s="119">
        <v>1</v>
      </c>
      <c r="BU12" s="119">
        <v>1</v>
      </c>
      <c r="BV12" s="119">
        <v>1</v>
      </c>
      <c r="BW12" s="119">
        <v>1</v>
      </c>
      <c r="BX12" s="119">
        <v>1</v>
      </c>
      <c r="BY12" s="119">
        <v>1</v>
      </c>
      <c r="BZ12" s="119">
        <v>1</v>
      </c>
      <c r="CA12" s="119">
        <v>1</v>
      </c>
      <c r="CB12" s="119">
        <v>1</v>
      </c>
      <c r="CC12" s="119">
        <v>1</v>
      </c>
      <c r="CD12" s="119">
        <v>1</v>
      </c>
      <c r="CE12" s="119">
        <v>1</v>
      </c>
      <c r="CF12" s="119">
        <v>1</v>
      </c>
      <c r="CG12" s="119">
        <v>1</v>
      </c>
      <c r="CH12" s="119">
        <v>1</v>
      </c>
      <c r="CI12" s="119">
        <v>1</v>
      </c>
      <c r="CJ12" s="119">
        <v>1</v>
      </c>
      <c r="CK12" s="119">
        <v>1</v>
      </c>
      <c r="CL12" s="119">
        <v>1</v>
      </c>
      <c r="CM12" s="119">
        <v>1</v>
      </c>
      <c r="CN12" s="119">
        <v>1</v>
      </c>
      <c r="CO12" s="119">
        <v>1</v>
      </c>
      <c r="CP12" s="119">
        <v>1</v>
      </c>
      <c r="CQ12" s="119">
        <v>1</v>
      </c>
    </row>
    <row r="13" spans="1:95" x14ac:dyDescent="0.3">
      <c r="A13" s="254"/>
      <c r="B13" s="59" t="s">
        <v>82</v>
      </c>
      <c r="C13" s="119">
        <v>0.9341833867831425</v>
      </c>
      <c r="D13" s="119">
        <v>0.97293498426338965</v>
      </c>
      <c r="E13" s="119">
        <v>0.98368307798532284</v>
      </c>
      <c r="F13" s="119">
        <v>1.034140796873785</v>
      </c>
      <c r="G13" s="119">
        <v>1.0568085810718435</v>
      </c>
      <c r="H13" s="119">
        <v>1.0142392427073634</v>
      </c>
      <c r="I13" s="119">
        <v>0.96948973925542381</v>
      </c>
      <c r="J13" s="119">
        <v>0.96771407313806168</v>
      </c>
      <c r="K13" s="119">
        <v>1.0391260668829543</v>
      </c>
      <c r="L13" s="119">
        <v>1.057713756230048</v>
      </c>
      <c r="M13" s="119">
        <v>1.0328205336000136</v>
      </c>
      <c r="N13" s="119">
        <v>0.99873480927690983</v>
      </c>
      <c r="O13" s="119">
        <v>0.95334101229899448</v>
      </c>
      <c r="P13" s="119">
        <v>1.0913826603067516</v>
      </c>
      <c r="Q13" s="119">
        <v>0.9987471403148146</v>
      </c>
      <c r="R13" s="119">
        <v>0.98647496520513589</v>
      </c>
      <c r="S13" s="119">
        <v>0.98385836885770139</v>
      </c>
      <c r="T13" s="119">
        <v>1.0265568746566123</v>
      </c>
      <c r="U13" s="119">
        <v>1.1083053850792568</v>
      </c>
      <c r="V13" s="119">
        <v>1.0452709962043072</v>
      </c>
      <c r="W13" s="119">
        <v>1.022456363530136</v>
      </c>
      <c r="X13" s="119">
        <v>1.0269792489594542</v>
      </c>
      <c r="Y13" s="119">
        <v>1.0144162190920447</v>
      </c>
      <c r="Z13" s="119">
        <v>1.0331238435934074</v>
      </c>
      <c r="AA13" s="119">
        <v>1.0578590676378989</v>
      </c>
      <c r="AB13" s="119">
        <v>1.0735088684560263</v>
      </c>
      <c r="AC13" s="119">
        <v>1.1286683015932122</v>
      </c>
      <c r="AD13" s="119">
        <v>1.0769358885141231</v>
      </c>
      <c r="AE13" s="119">
        <v>1.124591993192458</v>
      </c>
      <c r="AF13" s="119">
        <v>1.0690944077840567</v>
      </c>
      <c r="AG13" s="119">
        <v>1.13517121178431</v>
      </c>
      <c r="AH13" s="119">
        <v>1.0024472123834143</v>
      </c>
      <c r="AI13" s="119">
        <v>1.1136825059030218</v>
      </c>
      <c r="AJ13" s="119">
        <v>1.078223541229633</v>
      </c>
      <c r="AK13" s="119">
        <v>1.0706208776961925</v>
      </c>
      <c r="AL13" s="119">
        <v>1.1165061927711093</v>
      </c>
      <c r="AM13" s="119">
        <v>1.0978415773404675</v>
      </c>
      <c r="AN13" s="119">
        <v>1.1421923731977057</v>
      </c>
      <c r="AO13" s="119">
        <v>1.0962721582161734</v>
      </c>
      <c r="AP13" s="119">
        <v>1.0879578581699818</v>
      </c>
      <c r="AQ13" s="119">
        <v>1.1073190254107819</v>
      </c>
      <c r="AR13" s="119">
        <v>1.1189115151948383</v>
      </c>
      <c r="AS13" s="119">
        <v>1.1609498591267609</v>
      </c>
      <c r="AT13" s="119">
        <v>1.1210202694144058</v>
      </c>
      <c r="AU13" s="119">
        <v>1.0792903288751607</v>
      </c>
      <c r="AV13" s="119">
        <v>1.0627164282681916</v>
      </c>
      <c r="AW13" s="119">
        <v>1.0825086437715812</v>
      </c>
      <c r="AX13" s="119">
        <v>1.1313282751536988</v>
      </c>
      <c r="AY13" s="119">
        <v>1.0786239611813582</v>
      </c>
      <c r="AZ13" s="119">
        <v>1.0683758487141277</v>
      </c>
      <c r="BA13" s="119">
        <v>1.0395974336083458</v>
      </c>
      <c r="BB13" s="119">
        <v>1.0938724608756756</v>
      </c>
      <c r="BC13" s="119">
        <v>1.1372221175355031</v>
      </c>
      <c r="BD13" s="119">
        <v>1.1277438682395542</v>
      </c>
      <c r="BE13" s="119">
        <v>1.0681377339434646</v>
      </c>
      <c r="BF13" s="119">
        <v>1.1334612551316909</v>
      </c>
      <c r="BG13" s="119">
        <v>1.1139053492986291</v>
      </c>
      <c r="BH13" s="119">
        <v>1.17993012529178</v>
      </c>
      <c r="BI13" s="119">
        <v>1.1197724349672731</v>
      </c>
      <c r="BJ13" s="119">
        <v>1.1131003685243137</v>
      </c>
      <c r="BK13" s="119">
        <v>1.1000584429259876</v>
      </c>
      <c r="BL13" s="119">
        <v>1.1733994118605113</v>
      </c>
      <c r="BM13" s="119">
        <v>1.1758031330955274</v>
      </c>
      <c r="BN13" s="119">
        <v>1.1920190404898379</v>
      </c>
      <c r="BO13" s="119">
        <v>1.0107330669060788</v>
      </c>
      <c r="BP13" s="119">
        <v>1.0183255370012043</v>
      </c>
      <c r="BQ13" s="119">
        <v>1.102143665755527</v>
      </c>
      <c r="BR13" s="119">
        <v>1.177514394455639</v>
      </c>
      <c r="BS13" s="119">
        <v>1.1693418771647801</v>
      </c>
      <c r="BT13" s="119">
        <v>1.1606827814236578</v>
      </c>
      <c r="BU13" s="119">
        <v>1.1164849292039511</v>
      </c>
      <c r="BV13" s="119">
        <v>1.1345229005693607</v>
      </c>
      <c r="BW13" s="119">
        <v>1.0462257332258389</v>
      </c>
      <c r="BX13" s="119">
        <v>1.1724687698258529</v>
      </c>
      <c r="BY13" s="119">
        <v>1.1540190852557755</v>
      </c>
      <c r="BZ13" s="119">
        <v>1.1239828985971114</v>
      </c>
      <c r="CA13" s="119">
        <v>1.1578494634784922</v>
      </c>
      <c r="CB13" s="119">
        <v>1.1394658046979405</v>
      </c>
      <c r="CC13" s="119">
        <v>1.1744509921642539</v>
      </c>
      <c r="CD13" s="119">
        <v>1.1874722633662735</v>
      </c>
      <c r="CE13" s="119">
        <v>1.0881054144542317</v>
      </c>
      <c r="CF13" s="119">
        <v>1.1679871080654738</v>
      </c>
      <c r="CG13" s="119">
        <v>1.1226971515704496</v>
      </c>
      <c r="CH13" s="119">
        <v>1.1154772782290137</v>
      </c>
      <c r="CI13" s="119">
        <v>1.1050153684011768</v>
      </c>
      <c r="CJ13" s="119">
        <v>1.1518688413468079</v>
      </c>
      <c r="CK13" s="119">
        <v>1.1498848702961788</v>
      </c>
      <c r="CL13" s="119">
        <v>1.1179298257521519</v>
      </c>
      <c r="CM13" s="119">
        <v>1.1071997847712838</v>
      </c>
      <c r="CN13" s="119">
        <v>1.1018473913460256</v>
      </c>
      <c r="CO13" s="119">
        <v>1.0495996167614321</v>
      </c>
      <c r="CP13" s="119">
        <v>1.1383285202865847</v>
      </c>
      <c r="CQ13" s="119">
        <v>1.1480644793810086</v>
      </c>
    </row>
    <row r="14" spans="1:95" x14ac:dyDescent="0.3">
      <c r="A14" s="254"/>
      <c r="B14" s="59" t="s">
        <v>83</v>
      </c>
      <c r="C14" s="119">
        <v>1</v>
      </c>
      <c r="D14" s="119">
        <v>1</v>
      </c>
      <c r="E14" s="119">
        <v>1</v>
      </c>
      <c r="F14" s="119">
        <v>1</v>
      </c>
      <c r="G14" s="119">
        <v>1</v>
      </c>
      <c r="H14" s="119">
        <v>1</v>
      </c>
      <c r="I14" s="119">
        <v>1</v>
      </c>
      <c r="J14" s="119">
        <v>1</v>
      </c>
      <c r="K14" s="119">
        <v>1</v>
      </c>
      <c r="L14" s="119">
        <v>1</v>
      </c>
      <c r="M14" s="119">
        <v>1</v>
      </c>
      <c r="N14" s="119">
        <v>1</v>
      </c>
      <c r="O14" s="119">
        <v>1</v>
      </c>
      <c r="P14" s="119">
        <v>1</v>
      </c>
      <c r="Q14" s="119">
        <v>1</v>
      </c>
      <c r="R14" s="119">
        <v>1</v>
      </c>
      <c r="S14" s="119">
        <v>1</v>
      </c>
      <c r="T14" s="119">
        <v>1</v>
      </c>
      <c r="U14" s="119">
        <v>1</v>
      </c>
      <c r="V14" s="119">
        <v>1</v>
      </c>
      <c r="W14" s="119">
        <v>1</v>
      </c>
      <c r="X14" s="119">
        <v>1</v>
      </c>
      <c r="Y14" s="119">
        <v>1</v>
      </c>
      <c r="Z14" s="119">
        <v>1</v>
      </c>
      <c r="AA14" s="119">
        <v>1</v>
      </c>
      <c r="AB14" s="119">
        <v>1</v>
      </c>
      <c r="AC14" s="119">
        <v>1</v>
      </c>
      <c r="AD14" s="119">
        <v>1</v>
      </c>
      <c r="AE14" s="119">
        <v>1</v>
      </c>
      <c r="AF14" s="119">
        <v>1</v>
      </c>
      <c r="AG14" s="119">
        <v>1</v>
      </c>
      <c r="AH14" s="119">
        <v>1</v>
      </c>
      <c r="AI14" s="119">
        <v>1</v>
      </c>
      <c r="AJ14" s="119">
        <v>1</v>
      </c>
      <c r="AK14" s="119">
        <v>1</v>
      </c>
      <c r="AL14" s="119">
        <v>1</v>
      </c>
      <c r="AM14" s="119">
        <v>1</v>
      </c>
      <c r="AN14" s="119">
        <v>1</v>
      </c>
      <c r="AO14" s="119">
        <v>1</v>
      </c>
      <c r="AP14" s="119">
        <v>1</v>
      </c>
      <c r="AQ14" s="119">
        <v>1</v>
      </c>
      <c r="AR14" s="119">
        <v>1</v>
      </c>
      <c r="AS14" s="119">
        <v>1</v>
      </c>
      <c r="AT14" s="119">
        <v>1</v>
      </c>
      <c r="AU14" s="119">
        <v>1</v>
      </c>
      <c r="AV14" s="119">
        <v>1</v>
      </c>
      <c r="AW14" s="119">
        <v>1</v>
      </c>
      <c r="AX14" s="119">
        <v>1</v>
      </c>
      <c r="AY14" s="119">
        <v>1</v>
      </c>
      <c r="AZ14" s="119">
        <v>1</v>
      </c>
      <c r="BA14" s="119">
        <v>1</v>
      </c>
      <c r="BB14" s="119">
        <v>1</v>
      </c>
      <c r="BC14" s="119">
        <v>1</v>
      </c>
      <c r="BD14" s="119">
        <v>1</v>
      </c>
      <c r="BE14" s="119">
        <v>1</v>
      </c>
      <c r="BF14" s="119">
        <v>1</v>
      </c>
      <c r="BG14" s="119">
        <v>1</v>
      </c>
      <c r="BH14" s="119">
        <v>1</v>
      </c>
      <c r="BI14" s="119">
        <v>1</v>
      </c>
      <c r="BJ14" s="119">
        <v>1</v>
      </c>
      <c r="BK14" s="119">
        <v>1</v>
      </c>
      <c r="BL14" s="119">
        <v>1</v>
      </c>
      <c r="BM14" s="119">
        <v>1</v>
      </c>
      <c r="BN14" s="119">
        <v>1</v>
      </c>
      <c r="BO14" s="119">
        <v>1</v>
      </c>
      <c r="BP14" s="119">
        <v>1</v>
      </c>
      <c r="BQ14" s="119">
        <v>1</v>
      </c>
      <c r="BR14" s="119">
        <v>1</v>
      </c>
      <c r="BS14" s="119">
        <v>1</v>
      </c>
      <c r="BT14" s="119">
        <v>1</v>
      </c>
      <c r="BU14" s="119">
        <v>1</v>
      </c>
      <c r="BV14" s="119">
        <v>1</v>
      </c>
      <c r="BW14" s="119">
        <v>1</v>
      </c>
      <c r="BX14" s="119">
        <v>1</v>
      </c>
      <c r="BY14" s="119">
        <v>1</v>
      </c>
      <c r="BZ14" s="119">
        <v>1</v>
      </c>
      <c r="CA14" s="119">
        <v>1</v>
      </c>
      <c r="CB14" s="119">
        <v>1</v>
      </c>
      <c r="CC14" s="119">
        <v>1</v>
      </c>
      <c r="CD14" s="119">
        <v>1</v>
      </c>
      <c r="CE14" s="119">
        <v>1</v>
      </c>
      <c r="CF14" s="119">
        <v>1</v>
      </c>
      <c r="CG14" s="119">
        <v>1</v>
      </c>
      <c r="CH14" s="119">
        <v>1</v>
      </c>
      <c r="CI14" s="119">
        <v>1</v>
      </c>
      <c r="CJ14" s="119">
        <v>1</v>
      </c>
      <c r="CK14" s="119">
        <v>1</v>
      </c>
      <c r="CL14" s="119">
        <v>1</v>
      </c>
      <c r="CM14" s="119">
        <v>1</v>
      </c>
      <c r="CN14" s="119">
        <v>1</v>
      </c>
      <c r="CO14" s="119">
        <v>1</v>
      </c>
      <c r="CP14" s="119">
        <v>1</v>
      </c>
      <c r="CQ14" s="119">
        <v>1</v>
      </c>
    </row>
    <row r="15" spans="1:95" x14ac:dyDescent="0.3">
      <c r="A15" s="255"/>
      <c r="B15" s="59" t="s">
        <v>84</v>
      </c>
      <c r="C15" s="119">
        <v>1</v>
      </c>
      <c r="D15" s="119">
        <v>1</v>
      </c>
      <c r="E15" s="119">
        <v>1</v>
      </c>
      <c r="F15" s="119">
        <v>1</v>
      </c>
      <c r="G15" s="119">
        <v>1</v>
      </c>
      <c r="H15" s="119">
        <v>1</v>
      </c>
      <c r="I15" s="119">
        <v>1</v>
      </c>
      <c r="J15" s="119">
        <v>1</v>
      </c>
      <c r="K15" s="119">
        <v>1</v>
      </c>
      <c r="L15" s="119">
        <v>1</v>
      </c>
      <c r="M15" s="119">
        <v>1</v>
      </c>
      <c r="N15" s="119">
        <v>1</v>
      </c>
      <c r="O15" s="119">
        <v>1</v>
      </c>
      <c r="P15" s="119">
        <v>1</v>
      </c>
      <c r="Q15" s="119">
        <v>1</v>
      </c>
      <c r="R15" s="119">
        <v>1</v>
      </c>
      <c r="S15" s="119">
        <v>1</v>
      </c>
      <c r="T15" s="119">
        <v>1</v>
      </c>
      <c r="U15" s="119">
        <v>1</v>
      </c>
      <c r="V15" s="119">
        <v>1</v>
      </c>
      <c r="W15" s="119">
        <v>1</v>
      </c>
      <c r="X15" s="119">
        <v>1</v>
      </c>
      <c r="Y15" s="119">
        <v>1</v>
      </c>
      <c r="Z15" s="119">
        <v>1</v>
      </c>
      <c r="AA15" s="119">
        <v>1</v>
      </c>
      <c r="AB15" s="119">
        <v>1</v>
      </c>
      <c r="AC15" s="119">
        <v>1</v>
      </c>
      <c r="AD15" s="119">
        <v>1</v>
      </c>
      <c r="AE15" s="119">
        <v>1</v>
      </c>
      <c r="AF15" s="119">
        <v>1</v>
      </c>
      <c r="AG15" s="119">
        <v>1</v>
      </c>
      <c r="AH15" s="119">
        <v>1</v>
      </c>
      <c r="AI15" s="119">
        <v>1</v>
      </c>
      <c r="AJ15" s="119">
        <v>1</v>
      </c>
      <c r="AK15" s="119">
        <v>1</v>
      </c>
      <c r="AL15" s="119">
        <v>1</v>
      </c>
      <c r="AM15" s="119">
        <v>1</v>
      </c>
      <c r="AN15" s="119">
        <v>1</v>
      </c>
      <c r="AO15" s="119">
        <v>1</v>
      </c>
      <c r="AP15" s="119">
        <v>1</v>
      </c>
      <c r="AQ15" s="119">
        <v>1</v>
      </c>
      <c r="AR15" s="119">
        <v>1</v>
      </c>
      <c r="AS15" s="119">
        <v>1</v>
      </c>
      <c r="AT15" s="119">
        <v>1</v>
      </c>
      <c r="AU15" s="119">
        <v>1</v>
      </c>
      <c r="AV15" s="119">
        <v>1</v>
      </c>
      <c r="AW15" s="119">
        <v>1</v>
      </c>
      <c r="AX15" s="119">
        <v>1</v>
      </c>
      <c r="AY15" s="119">
        <v>1</v>
      </c>
      <c r="AZ15" s="119">
        <v>1</v>
      </c>
      <c r="BA15" s="119">
        <v>1</v>
      </c>
      <c r="BB15" s="119">
        <v>1</v>
      </c>
      <c r="BC15" s="119">
        <v>1</v>
      </c>
      <c r="BD15" s="119">
        <v>1</v>
      </c>
      <c r="BE15" s="119">
        <v>1</v>
      </c>
      <c r="BF15" s="119">
        <v>1</v>
      </c>
      <c r="BG15" s="119">
        <v>1</v>
      </c>
      <c r="BH15" s="119">
        <v>1</v>
      </c>
      <c r="BI15" s="119">
        <v>1</v>
      </c>
      <c r="BJ15" s="119">
        <v>1</v>
      </c>
      <c r="BK15" s="119">
        <v>1</v>
      </c>
      <c r="BL15" s="119">
        <v>1</v>
      </c>
      <c r="BM15" s="119">
        <v>1</v>
      </c>
      <c r="BN15" s="119">
        <v>1</v>
      </c>
      <c r="BO15" s="119">
        <v>1</v>
      </c>
      <c r="BP15" s="119">
        <v>1</v>
      </c>
      <c r="BQ15" s="119">
        <v>1</v>
      </c>
      <c r="BR15" s="119">
        <v>1</v>
      </c>
      <c r="BS15" s="119">
        <v>1</v>
      </c>
      <c r="BT15" s="119">
        <v>1</v>
      </c>
      <c r="BU15" s="119">
        <v>1</v>
      </c>
      <c r="BV15" s="119">
        <v>1</v>
      </c>
      <c r="BW15" s="119">
        <v>1</v>
      </c>
      <c r="BX15" s="119">
        <v>1</v>
      </c>
      <c r="BY15" s="119">
        <v>1</v>
      </c>
      <c r="BZ15" s="119">
        <v>1</v>
      </c>
      <c r="CA15" s="119">
        <v>1</v>
      </c>
      <c r="CB15" s="119">
        <v>1</v>
      </c>
      <c r="CC15" s="119">
        <v>1</v>
      </c>
      <c r="CD15" s="119">
        <v>1</v>
      </c>
      <c r="CE15" s="119">
        <v>1</v>
      </c>
      <c r="CF15" s="119">
        <v>1</v>
      </c>
      <c r="CG15" s="119">
        <v>1</v>
      </c>
      <c r="CH15" s="119">
        <v>1</v>
      </c>
      <c r="CI15" s="119">
        <v>1</v>
      </c>
      <c r="CJ15" s="119">
        <v>1</v>
      </c>
      <c r="CK15" s="119">
        <v>1</v>
      </c>
      <c r="CL15" s="119">
        <v>1</v>
      </c>
      <c r="CM15" s="119">
        <v>1</v>
      </c>
      <c r="CN15" s="119">
        <v>1</v>
      </c>
      <c r="CO15" s="119">
        <v>1</v>
      </c>
      <c r="CP15" s="119">
        <v>1</v>
      </c>
      <c r="CQ15" s="119">
        <v>1</v>
      </c>
    </row>
    <row r="16" spans="1:95" x14ac:dyDescent="0.3">
      <c r="A16" s="253" t="s">
        <v>12</v>
      </c>
      <c r="B16" s="59" t="s">
        <v>72</v>
      </c>
      <c r="C16" s="119">
        <v>1</v>
      </c>
      <c r="D16" s="119">
        <v>1</v>
      </c>
      <c r="E16" s="119">
        <v>1</v>
      </c>
      <c r="F16" s="119">
        <v>1</v>
      </c>
      <c r="G16" s="119">
        <v>1</v>
      </c>
      <c r="H16" s="119">
        <v>1</v>
      </c>
      <c r="I16" s="119">
        <v>1</v>
      </c>
      <c r="J16" s="119">
        <v>1</v>
      </c>
      <c r="K16" s="119">
        <v>1</v>
      </c>
      <c r="L16" s="119">
        <v>1</v>
      </c>
      <c r="M16" s="119">
        <v>1</v>
      </c>
      <c r="N16" s="119">
        <v>1</v>
      </c>
      <c r="O16" s="119">
        <v>1</v>
      </c>
      <c r="P16" s="119">
        <v>1</v>
      </c>
      <c r="Q16" s="119">
        <v>1</v>
      </c>
      <c r="R16" s="119">
        <v>1</v>
      </c>
      <c r="S16" s="119">
        <v>1</v>
      </c>
      <c r="T16" s="119">
        <v>1</v>
      </c>
      <c r="U16" s="119">
        <v>1</v>
      </c>
      <c r="V16" s="119">
        <v>1</v>
      </c>
      <c r="W16" s="119">
        <v>1</v>
      </c>
      <c r="X16" s="119">
        <v>1</v>
      </c>
      <c r="Y16" s="119">
        <v>1</v>
      </c>
      <c r="Z16" s="119">
        <v>1</v>
      </c>
      <c r="AA16" s="119">
        <v>1</v>
      </c>
      <c r="AB16" s="119">
        <v>1</v>
      </c>
      <c r="AC16" s="119">
        <v>1</v>
      </c>
      <c r="AD16" s="119">
        <v>1</v>
      </c>
      <c r="AE16" s="119">
        <v>1</v>
      </c>
      <c r="AF16" s="119">
        <v>1</v>
      </c>
      <c r="AG16" s="119">
        <v>1</v>
      </c>
      <c r="AH16" s="119">
        <v>1</v>
      </c>
      <c r="AI16" s="119">
        <v>1</v>
      </c>
      <c r="AJ16" s="119">
        <v>1</v>
      </c>
      <c r="AK16" s="119">
        <v>1</v>
      </c>
      <c r="AL16" s="119">
        <v>1</v>
      </c>
      <c r="AM16" s="119">
        <v>1</v>
      </c>
      <c r="AN16" s="119">
        <v>1</v>
      </c>
      <c r="AO16" s="119">
        <v>1</v>
      </c>
      <c r="AP16" s="119">
        <v>1</v>
      </c>
      <c r="AQ16" s="119">
        <v>1</v>
      </c>
      <c r="AR16" s="119">
        <v>1</v>
      </c>
      <c r="AS16" s="119">
        <v>1</v>
      </c>
      <c r="AT16" s="119">
        <v>1</v>
      </c>
      <c r="AU16" s="119">
        <v>1</v>
      </c>
      <c r="AV16" s="119">
        <v>1</v>
      </c>
      <c r="AW16" s="119">
        <v>1</v>
      </c>
      <c r="AX16" s="119">
        <v>1</v>
      </c>
      <c r="AY16" s="119">
        <v>1</v>
      </c>
      <c r="AZ16" s="119">
        <v>1</v>
      </c>
      <c r="BA16" s="119">
        <v>1</v>
      </c>
      <c r="BB16" s="119">
        <v>1</v>
      </c>
      <c r="BC16" s="119">
        <v>1</v>
      </c>
      <c r="BD16" s="119">
        <v>1</v>
      </c>
      <c r="BE16" s="119">
        <v>1</v>
      </c>
      <c r="BF16" s="119">
        <v>1</v>
      </c>
      <c r="BG16" s="119">
        <v>1</v>
      </c>
      <c r="BH16" s="119">
        <v>1</v>
      </c>
      <c r="BI16" s="119">
        <v>1</v>
      </c>
      <c r="BJ16" s="119">
        <v>1</v>
      </c>
      <c r="BK16" s="119">
        <v>1</v>
      </c>
      <c r="BL16" s="119">
        <v>1</v>
      </c>
      <c r="BM16" s="119">
        <v>1</v>
      </c>
      <c r="BN16" s="119">
        <v>1</v>
      </c>
      <c r="BO16" s="119">
        <v>1</v>
      </c>
      <c r="BP16" s="119">
        <v>1</v>
      </c>
      <c r="BQ16" s="119">
        <v>1</v>
      </c>
      <c r="BR16" s="119">
        <v>1</v>
      </c>
      <c r="BS16" s="119">
        <v>1</v>
      </c>
      <c r="BT16" s="119">
        <v>1</v>
      </c>
      <c r="BU16" s="119">
        <v>1</v>
      </c>
      <c r="BV16" s="119">
        <v>1</v>
      </c>
      <c r="BW16" s="119">
        <v>1</v>
      </c>
      <c r="BX16" s="119">
        <v>1</v>
      </c>
      <c r="BY16" s="119">
        <v>1</v>
      </c>
      <c r="BZ16" s="119">
        <v>1</v>
      </c>
      <c r="CA16" s="119">
        <v>1</v>
      </c>
      <c r="CB16" s="119">
        <v>1</v>
      </c>
      <c r="CC16" s="119">
        <v>1</v>
      </c>
      <c r="CD16" s="119">
        <v>1</v>
      </c>
      <c r="CE16" s="119">
        <v>1</v>
      </c>
      <c r="CF16" s="119">
        <v>1</v>
      </c>
      <c r="CG16" s="119">
        <v>1</v>
      </c>
      <c r="CH16" s="119">
        <v>1</v>
      </c>
      <c r="CI16" s="119">
        <v>1</v>
      </c>
      <c r="CJ16" s="119">
        <v>1</v>
      </c>
      <c r="CK16" s="119">
        <v>1</v>
      </c>
      <c r="CL16" s="119">
        <v>1</v>
      </c>
      <c r="CM16" s="119">
        <v>1</v>
      </c>
      <c r="CN16" s="119">
        <v>1</v>
      </c>
      <c r="CO16" s="119">
        <v>1</v>
      </c>
      <c r="CP16" s="119">
        <v>1</v>
      </c>
      <c r="CQ16" s="119">
        <v>1</v>
      </c>
    </row>
    <row r="17" spans="1:95" x14ac:dyDescent="0.3">
      <c r="A17" s="254"/>
      <c r="B17" s="59" t="s">
        <v>73</v>
      </c>
      <c r="C17" s="119">
        <v>1</v>
      </c>
      <c r="D17" s="119">
        <v>1</v>
      </c>
      <c r="E17" s="119">
        <v>1</v>
      </c>
      <c r="F17" s="119">
        <v>1</v>
      </c>
      <c r="G17" s="119">
        <v>1</v>
      </c>
      <c r="H17" s="119">
        <v>1</v>
      </c>
      <c r="I17" s="119">
        <v>1</v>
      </c>
      <c r="J17" s="119">
        <v>1</v>
      </c>
      <c r="K17" s="119">
        <v>1</v>
      </c>
      <c r="L17" s="119">
        <v>1</v>
      </c>
      <c r="M17" s="119">
        <v>1</v>
      </c>
      <c r="N17" s="119">
        <v>1</v>
      </c>
      <c r="O17" s="119">
        <v>1</v>
      </c>
      <c r="P17" s="119">
        <v>1</v>
      </c>
      <c r="Q17" s="119">
        <v>1</v>
      </c>
      <c r="R17" s="119">
        <v>1</v>
      </c>
      <c r="S17" s="119">
        <v>1</v>
      </c>
      <c r="T17" s="119">
        <v>1</v>
      </c>
      <c r="U17" s="119">
        <v>1</v>
      </c>
      <c r="V17" s="119">
        <v>1</v>
      </c>
      <c r="W17" s="119">
        <v>1</v>
      </c>
      <c r="X17" s="119">
        <v>1</v>
      </c>
      <c r="Y17" s="119">
        <v>1</v>
      </c>
      <c r="Z17" s="119">
        <v>1</v>
      </c>
      <c r="AA17" s="119">
        <v>1</v>
      </c>
      <c r="AB17" s="119">
        <v>1</v>
      </c>
      <c r="AC17" s="119">
        <v>1</v>
      </c>
      <c r="AD17" s="119">
        <v>1</v>
      </c>
      <c r="AE17" s="119">
        <v>1</v>
      </c>
      <c r="AF17" s="119">
        <v>1</v>
      </c>
      <c r="AG17" s="119">
        <v>1</v>
      </c>
      <c r="AH17" s="119">
        <v>1</v>
      </c>
      <c r="AI17" s="119">
        <v>1</v>
      </c>
      <c r="AJ17" s="119">
        <v>1</v>
      </c>
      <c r="AK17" s="119">
        <v>1</v>
      </c>
      <c r="AL17" s="119">
        <v>1</v>
      </c>
      <c r="AM17" s="119">
        <v>1</v>
      </c>
      <c r="AN17" s="119">
        <v>1</v>
      </c>
      <c r="AO17" s="119">
        <v>1</v>
      </c>
      <c r="AP17" s="119">
        <v>1</v>
      </c>
      <c r="AQ17" s="119">
        <v>1</v>
      </c>
      <c r="AR17" s="119">
        <v>1</v>
      </c>
      <c r="AS17" s="119">
        <v>1</v>
      </c>
      <c r="AT17" s="119">
        <v>1</v>
      </c>
      <c r="AU17" s="119">
        <v>1</v>
      </c>
      <c r="AV17" s="119">
        <v>1</v>
      </c>
      <c r="AW17" s="119">
        <v>1</v>
      </c>
      <c r="AX17" s="119">
        <v>1</v>
      </c>
      <c r="AY17" s="119">
        <v>1</v>
      </c>
      <c r="AZ17" s="119">
        <v>1</v>
      </c>
      <c r="BA17" s="119">
        <v>1</v>
      </c>
      <c r="BB17" s="119">
        <v>1</v>
      </c>
      <c r="BC17" s="119">
        <v>1</v>
      </c>
      <c r="BD17" s="119">
        <v>1</v>
      </c>
      <c r="BE17" s="119">
        <v>1</v>
      </c>
      <c r="BF17" s="119">
        <v>1</v>
      </c>
      <c r="BG17" s="119">
        <v>1</v>
      </c>
      <c r="BH17" s="119">
        <v>1</v>
      </c>
      <c r="BI17" s="119">
        <v>1</v>
      </c>
      <c r="BJ17" s="119">
        <v>1</v>
      </c>
      <c r="BK17" s="119">
        <v>1</v>
      </c>
      <c r="BL17" s="119">
        <v>1</v>
      </c>
      <c r="BM17" s="119">
        <v>1</v>
      </c>
      <c r="BN17" s="119">
        <v>1</v>
      </c>
      <c r="BO17" s="119">
        <v>1</v>
      </c>
      <c r="BP17" s="119">
        <v>1</v>
      </c>
      <c r="BQ17" s="119">
        <v>1</v>
      </c>
      <c r="BR17" s="119">
        <v>1</v>
      </c>
      <c r="BS17" s="119">
        <v>1</v>
      </c>
      <c r="BT17" s="119">
        <v>1</v>
      </c>
      <c r="BU17" s="119">
        <v>1</v>
      </c>
      <c r="BV17" s="119">
        <v>1</v>
      </c>
      <c r="BW17" s="119">
        <v>1</v>
      </c>
      <c r="BX17" s="119">
        <v>1</v>
      </c>
      <c r="BY17" s="119">
        <v>1</v>
      </c>
      <c r="BZ17" s="119">
        <v>1</v>
      </c>
      <c r="CA17" s="119">
        <v>1</v>
      </c>
      <c r="CB17" s="119">
        <v>1</v>
      </c>
      <c r="CC17" s="119">
        <v>1</v>
      </c>
      <c r="CD17" s="119">
        <v>1</v>
      </c>
      <c r="CE17" s="119">
        <v>1</v>
      </c>
      <c r="CF17" s="119">
        <v>1</v>
      </c>
      <c r="CG17" s="119">
        <v>1</v>
      </c>
      <c r="CH17" s="119">
        <v>1</v>
      </c>
      <c r="CI17" s="119">
        <v>1</v>
      </c>
      <c r="CJ17" s="119">
        <v>1</v>
      </c>
      <c r="CK17" s="119">
        <v>1</v>
      </c>
      <c r="CL17" s="119">
        <v>1</v>
      </c>
      <c r="CM17" s="119">
        <v>1</v>
      </c>
      <c r="CN17" s="119">
        <v>1</v>
      </c>
      <c r="CO17" s="119">
        <v>1</v>
      </c>
      <c r="CP17" s="119">
        <v>1</v>
      </c>
      <c r="CQ17" s="119">
        <v>1</v>
      </c>
    </row>
    <row r="18" spans="1:95" x14ac:dyDescent="0.3">
      <c r="A18" s="254"/>
      <c r="B18" s="59" t="s">
        <v>74</v>
      </c>
      <c r="C18" s="119">
        <v>0.95826944187958207</v>
      </c>
      <c r="D18" s="119">
        <v>1.0244682105359799</v>
      </c>
      <c r="E18" s="119">
        <v>0.97637399535462788</v>
      </c>
      <c r="F18" s="119">
        <v>0.999943293167874</v>
      </c>
      <c r="G18" s="119">
        <v>1.00323228531664</v>
      </c>
      <c r="H18" s="119">
        <v>0.99806073183496291</v>
      </c>
      <c r="I18" s="119">
        <v>1.02578057915653</v>
      </c>
      <c r="J18" s="119">
        <v>1.01903398813187</v>
      </c>
      <c r="K18" s="119">
        <v>1</v>
      </c>
      <c r="L18" s="119">
        <v>1</v>
      </c>
      <c r="M18" s="119">
        <v>1</v>
      </c>
      <c r="N18" s="119">
        <v>1</v>
      </c>
      <c r="O18" s="119">
        <v>1</v>
      </c>
      <c r="P18" s="119">
        <v>1</v>
      </c>
      <c r="Q18" s="119">
        <v>1</v>
      </c>
      <c r="R18" s="119">
        <v>1</v>
      </c>
      <c r="S18" s="119">
        <v>1</v>
      </c>
      <c r="T18" s="119">
        <v>1</v>
      </c>
      <c r="U18" s="119">
        <v>1</v>
      </c>
      <c r="V18" s="119">
        <v>1</v>
      </c>
      <c r="W18" s="119">
        <v>1</v>
      </c>
      <c r="X18" s="119">
        <v>1</v>
      </c>
      <c r="Y18" s="119">
        <v>1</v>
      </c>
      <c r="Z18" s="119">
        <v>1</v>
      </c>
      <c r="AA18" s="119">
        <v>1</v>
      </c>
      <c r="AB18" s="119">
        <v>1</v>
      </c>
      <c r="AC18" s="119">
        <v>1</v>
      </c>
      <c r="AD18" s="119">
        <v>1</v>
      </c>
      <c r="AE18" s="119">
        <v>1</v>
      </c>
      <c r="AF18" s="119">
        <v>1</v>
      </c>
      <c r="AG18" s="119">
        <v>1</v>
      </c>
      <c r="AH18" s="119">
        <v>1</v>
      </c>
      <c r="AI18" s="119">
        <v>1</v>
      </c>
      <c r="AJ18" s="119">
        <v>1</v>
      </c>
      <c r="AK18" s="119">
        <v>1</v>
      </c>
      <c r="AL18" s="119">
        <v>1</v>
      </c>
      <c r="AM18" s="119">
        <v>1</v>
      </c>
      <c r="AN18" s="119">
        <v>1</v>
      </c>
      <c r="AO18" s="119">
        <v>1</v>
      </c>
      <c r="AP18" s="119">
        <v>1</v>
      </c>
      <c r="AQ18" s="119">
        <v>1</v>
      </c>
      <c r="AR18" s="119">
        <v>1</v>
      </c>
      <c r="AS18" s="119">
        <v>1</v>
      </c>
      <c r="AT18" s="119">
        <v>1</v>
      </c>
      <c r="AU18" s="119">
        <v>1</v>
      </c>
      <c r="AV18" s="119">
        <v>1</v>
      </c>
      <c r="AW18" s="119">
        <v>1</v>
      </c>
      <c r="AX18" s="119">
        <v>1</v>
      </c>
      <c r="AY18" s="119">
        <v>1</v>
      </c>
      <c r="AZ18" s="119">
        <v>1</v>
      </c>
      <c r="BA18" s="119">
        <v>1</v>
      </c>
      <c r="BB18" s="119">
        <v>1</v>
      </c>
      <c r="BC18" s="119">
        <v>1</v>
      </c>
      <c r="BD18" s="119">
        <v>1</v>
      </c>
      <c r="BE18" s="119">
        <v>1</v>
      </c>
      <c r="BF18" s="119">
        <v>1</v>
      </c>
      <c r="BG18" s="119">
        <v>1</v>
      </c>
      <c r="BH18" s="119">
        <v>1</v>
      </c>
      <c r="BI18" s="119">
        <v>1</v>
      </c>
      <c r="BJ18" s="119">
        <v>1</v>
      </c>
      <c r="BK18" s="119">
        <v>1</v>
      </c>
      <c r="BL18" s="119">
        <v>1</v>
      </c>
      <c r="BM18" s="119">
        <v>1</v>
      </c>
      <c r="BN18" s="119">
        <v>1</v>
      </c>
      <c r="BO18" s="119">
        <v>1</v>
      </c>
      <c r="BP18" s="119">
        <v>1</v>
      </c>
      <c r="BQ18" s="119">
        <v>1</v>
      </c>
      <c r="BR18" s="119">
        <v>1</v>
      </c>
      <c r="BS18" s="119">
        <v>1</v>
      </c>
      <c r="BT18" s="119">
        <v>1</v>
      </c>
      <c r="BU18" s="119">
        <v>1</v>
      </c>
      <c r="BV18" s="119">
        <v>1</v>
      </c>
      <c r="BW18" s="119">
        <v>1</v>
      </c>
      <c r="BX18" s="119">
        <v>1</v>
      </c>
      <c r="BY18" s="119">
        <v>1</v>
      </c>
      <c r="BZ18" s="119">
        <v>1</v>
      </c>
      <c r="CA18" s="119">
        <v>1</v>
      </c>
      <c r="CB18" s="119">
        <v>1</v>
      </c>
      <c r="CC18" s="119">
        <v>1</v>
      </c>
      <c r="CD18" s="119">
        <v>1</v>
      </c>
      <c r="CE18" s="119">
        <v>1</v>
      </c>
      <c r="CF18" s="119">
        <v>1</v>
      </c>
      <c r="CG18" s="119">
        <v>1</v>
      </c>
      <c r="CH18" s="119">
        <v>1</v>
      </c>
      <c r="CI18" s="119">
        <v>1</v>
      </c>
      <c r="CJ18" s="119">
        <v>1</v>
      </c>
      <c r="CK18" s="119">
        <v>1</v>
      </c>
      <c r="CL18" s="119">
        <v>1</v>
      </c>
      <c r="CM18" s="119">
        <v>1</v>
      </c>
      <c r="CN18" s="119">
        <v>1</v>
      </c>
      <c r="CO18" s="119">
        <v>1</v>
      </c>
      <c r="CP18" s="119">
        <v>1</v>
      </c>
      <c r="CQ18" s="119">
        <v>1</v>
      </c>
    </row>
    <row r="19" spans="1:95" x14ac:dyDescent="0.3">
      <c r="A19" s="254"/>
      <c r="B19" s="59" t="s">
        <v>75</v>
      </c>
      <c r="C19" s="119">
        <v>1.03307021167297</v>
      </c>
      <c r="D19" s="119">
        <v>1.00031613215646</v>
      </c>
      <c r="E19" s="119">
        <v>0.98052426088171596</v>
      </c>
      <c r="F19" s="119">
        <v>0.95644983253638094</v>
      </c>
      <c r="G19" s="119">
        <v>0.95878890749012102</v>
      </c>
      <c r="H19" s="119">
        <v>1.0050806085883699</v>
      </c>
      <c r="I19" s="119">
        <v>1.0281800458243799</v>
      </c>
      <c r="J19" s="119">
        <v>1.04740461363552</v>
      </c>
      <c r="K19" s="119">
        <v>0.99130078535174293</v>
      </c>
      <c r="L19" s="119">
        <v>0.98508336508500005</v>
      </c>
      <c r="M19" s="119">
        <v>1.0047943406454101</v>
      </c>
      <c r="N19" s="119">
        <v>0.94874513301620611</v>
      </c>
      <c r="O19" s="119">
        <v>1.0722857660015701</v>
      </c>
      <c r="P19" s="119">
        <v>1.06791117528399</v>
      </c>
      <c r="Q19" s="119">
        <v>0.97589197906074587</v>
      </c>
      <c r="R19" s="119">
        <v>0.98777871248708393</v>
      </c>
      <c r="S19" s="119">
        <v>1.08910700841867</v>
      </c>
      <c r="T19" s="119">
        <v>0.99071739705248496</v>
      </c>
      <c r="U19" s="119">
        <v>1.00494337541296</v>
      </c>
      <c r="V19" s="119">
        <v>1.01064549713036</v>
      </c>
      <c r="W19" s="119">
        <v>1.05263826704758</v>
      </c>
      <c r="X19" s="119">
        <v>0.93120945087280604</v>
      </c>
      <c r="Y19" s="119">
        <v>0.97712610377547804</v>
      </c>
      <c r="Z19" s="119">
        <v>1.0139687531005701</v>
      </c>
      <c r="AA19" s="119">
        <v>0.97862073470177291</v>
      </c>
      <c r="AB19" s="119">
        <v>0.9767116487300489</v>
      </c>
      <c r="AC19" s="119">
        <v>0.96942862323901891</v>
      </c>
      <c r="AD19" s="119">
        <v>0.91280408908253396</v>
      </c>
      <c r="AE19" s="119">
        <v>0.93101177211242103</v>
      </c>
      <c r="AF19" s="119">
        <v>0.95132683870394708</v>
      </c>
      <c r="AG19" s="119">
        <v>0.97393975061994897</v>
      </c>
      <c r="AH19" s="119">
        <v>0.99914551856676903</v>
      </c>
      <c r="AI19" s="119">
        <v>0.97382863707415002</v>
      </c>
      <c r="AJ19" s="119">
        <v>1.0215957923957499</v>
      </c>
      <c r="AK19" s="119">
        <v>0.88905107753867996</v>
      </c>
      <c r="AL19" s="119">
        <v>0.93583275843353997</v>
      </c>
      <c r="AM19" s="119">
        <v>0.97376159025199904</v>
      </c>
      <c r="AN19" s="119">
        <v>0.96249856441606307</v>
      </c>
      <c r="AO19" s="119">
        <v>0.87981810624069601</v>
      </c>
      <c r="AP19" s="119">
        <v>0.927904257683284</v>
      </c>
      <c r="AQ19" s="119">
        <v>0.90639110541503898</v>
      </c>
      <c r="AR19" s="119">
        <v>0.96038807473342391</v>
      </c>
      <c r="AS19" s="119">
        <v>0.9874640529675569</v>
      </c>
      <c r="AT19" s="119">
        <v>0.99437476777003586</v>
      </c>
      <c r="AU19" s="119">
        <v>0.92357321767351797</v>
      </c>
      <c r="AV19" s="119">
        <v>0.97475229888564607</v>
      </c>
      <c r="AW19" s="119">
        <v>0.90670923168064999</v>
      </c>
      <c r="AX19" s="119">
        <v>0.9716723974219259</v>
      </c>
      <c r="AY19" s="119">
        <v>0.94403187485957007</v>
      </c>
      <c r="AZ19" s="119">
        <v>1.01041030021801</v>
      </c>
      <c r="BA19" s="119">
        <v>0.96006692106498004</v>
      </c>
      <c r="BB19" s="119">
        <v>0.91238875428778099</v>
      </c>
      <c r="BC19" s="119">
        <v>0.98246681935017399</v>
      </c>
      <c r="BD19" s="119">
        <v>1.0146994901065001</v>
      </c>
      <c r="BE19" s="119">
        <v>0.92150225443669098</v>
      </c>
      <c r="BF19" s="119">
        <v>1.08972610941357</v>
      </c>
      <c r="BG19" s="119">
        <v>0.91406548251670505</v>
      </c>
      <c r="BH19" s="119">
        <v>0.91405624449860701</v>
      </c>
      <c r="BI19" s="119">
        <v>0.94035999821717897</v>
      </c>
      <c r="BJ19" s="119">
        <v>0.97733723095413005</v>
      </c>
      <c r="BK19" s="119">
        <v>0.89924543693162295</v>
      </c>
      <c r="BL19" s="119">
        <v>0.88837880112259804</v>
      </c>
      <c r="BM19" s="119">
        <v>0.86916379787926601</v>
      </c>
      <c r="BN19" s="119">
        <v>1.01000449790589</v>
      </c>
      <c r="BO19" s="119">
        <v>0.90480087820622701</v>
      </c>
      <c r="BP19" s="119">
        <v>0.9391642216915691</v>
      </c>
      <c r="BQ19" s="119">
        <v>0.96808665985766085</v>
      </c>
      <c r="BR19" s="119">
        <v>0.95946756969315794</v>
      </c>
      <c r="BS19" s="119">
        <v>0.95379565335177907</v>
      </c>
      <c r="BT19" s="119">
        <v>0.92807683905090599</v>
      </c>
      <c r="BU19" s="119">
        <v>0.88320520307811701</v>
      </c>
      <c r="BV19" s="119">
        <v>0.83459471605316904</v>
      </c>
      <c r="BW19" s="119">
        <v>0.93002260300556705</v>
      </c>
      <c r="BX19" s="119">
        <v>0.92220183478968698</v>
      </c>
      <c r="BY19" s="119">
        <v>0.93826859852454014</v>
      </c>
      <c r="BZ19" s="119">
        <v>0.92906937112684695</v>
      </c>
      <c r="CA19" s="119">
        <v>0.93381747435130402</v>
      </c>
      <c r="CB19" s="119">
        <v>0.84826738378167899</v>
      </c>
      <c r="CC19" s="119">
        <v>0.96825468116469393</v>
      </c>
      <c r="CD19" s="119">
        <v>0.92357907589686195</v>
      </c>
      <c r="CE19" s="119">
        <v>0.89634846735860196</v>
      </c>
      <c r="CF19" s="119">
        <v>0.91221877207644797</v>
      </c>
      <c r="CG19" s="119">
        <v>1.0223523227467199</v>
      </c>
      <c r="CH19" s="119">
        <v>0.88207163698630997</v>
      </c>
      <c r="CI19" s="119">
        <v>0.95920852345907892</v>
      </c>
      <c r="CJ19" s="119">
        <v>0.87496384707200103</v>
      </c>
      <c r="CK19" s="119">
        <v>0.98107066878221505</v>
      </c>
      <c r="CL19" s="119">
        <v>0.94510548394693905</v>
      </c>
      <c r="CM19" s="119">
        <v>0.89813339600097997</v>
      </c>
      <c r="CN19" s="119">
        <v>0.91881727489461895</v>
      </c>
      <c r="CO19" s="119">
        <v>0.91451206168032495</v>
      </c>
      <c r="CP19" s="119">
        <v>0.88475014368009497</v>
      </c>
      <c r="CQ19" s="119">
        <v>0.91388803321416301</v>
      </c>
    </row>
    <row r="20" spans="1:95" x14ac:dyDescent="0.3">
      <c r="A20" s="254"/>
      <c r="B20" s="59" t="s">
        <v>76</v>
      </c>
      <c r="C20" s="119">
        <v>1</v>
      </c>
      <c r="D20" s="119">
        <v>1</v>
      </c>
      <c r="E20" s="119">
        <v>1</v>
      </c>
      <c r="F20" s="119">
        <v>1</v>
      </c>
      <c r="G20" s="119">
        <v>1</v>
      </c>
      <c r="H20" s="119">
        <v>1</v>
      </c>
      <c r="I20" s="119">
        <v>1</v>
      </c>
      <c r="J20" s="119">
        <v>1</v>
      </c>
      <c r="K20" s="119">
        <v>1</v>
      </c>
      <c r="L20" s="119">
        <v>1</v>
      </c>
      <c r="M20" s="119">
        <v>1</v>
      </c>
      <c r="N20" s="119">
        <v>1</v>
      </c>
      <c r="O20" s="119">
        <v>1</v>
      </c>
      <c r="P20" s="119">
        <v>1</v>
      </c>
      <c r="Q20" s="119">
        <v>1</v>
      </c>
      <c r="R20" s="119">
        <v>1</v>
      </c>
      <c r="S20" s="119">
        <v>1</v>
      </c>
      <c r="T20" s="119">
        <v>1</v>
      </c>
      <c r="U20" s="119">
        <v>1</v>
      </c>
      <c r="V20" s="119">
        <v>1</v>
      </c>
      <c r="W20" s="119">
        <v>1</v>
      </c>
      <c r="X20" s="119">
        <v>1</v>
      </c>
      <c r="Y20" s="119">
        <v>1</v>
      </c>
      <c r="Z20" s="119">
        <v>1</v>
      </c>
      <c r="AA20" s="119">
        <v>1</v>
      </c>
      <c r="AB20" s="119">
        <v>1</v>
      </c>
      <c r="AC20" s="119">
        <v>1</v>
      </c>
      <c r="AD20" s="119">
        <v>1</v>
      </c>
      <c r="AE20" s="119">
        <v>1</v>
      </c>
      <c r="AF20" s="119">
        <v>1</v>
      </c>
      <c r="AG20" s="119">
        <v>1</v>
      </c>
      <c r="AH20" s="119">
        <v>1</v>
      </c>
      <c r="AI20" s="119">
        <v>1</v>
      </c>
      <c r="AJ20" s="119">
        <v>1</v>
      </c>
      <c r="AK20" s="119">
        <v>1</v>
      </c>
      <c r="AL20" s="119">
        <v>1</v>
      </c>
      <c r="AM20" s="119">
        <v>1</v>
      </c>
      <c r="AN20" s="119">
        <v>1</v>
      </c>
      <c r="AO20" s="119">
        <v>1</v>
      </c>
      <c r="AP20" s="119">
        <v>1</v>
      </c>
      <c r="AQ20" s="119">
        <v>1</v>
      </c>
      <c r="AR20" s="119">
        <v>1</v>
      </c>
      <c r="AS20" s="119">
        <v>1</v>
      </c>
      <c r="AT20" s="119">
        <v>1</v>
      </c>
      <c r="AU20" s="119">
        <v>1</v>
      </c>
      <c r="AV20" s="119">
        <v>1</v>
      </c>
      <c r="AW20" s="119">
        <v>1</v>
      </c>
      <c r="AX20" s="119">
        <v>1</v>
      </c>
      <c r="AY20" s="119">
        <v>1</v>
      </c>
      <c r="AZ20" s="119">
        <v>1</v>
      </c>
      <c r="BA20" s="119">
        <v>1</v>
      </c>
      <c r="BB20" s="119">
        <v>1</v>
      </c>
      <c r="BC20" s="119">
        <v>1</v>
      </c>
      <c r="BD20" s="119">
        <v>1</v>
      </c>
      <c r="BE20" s="119">
        <v>1</v>
      </c>
      <c r="BF20" s="119">
        <v>1</v>
      </c>
      <c r="BG20" s="119">
        <v>1</v>
      </c>
      <c r="BH20" s="119">
        <v>1</v>
      </c>
      <c r="BI20" s="119">
        <v>1</v>
      </c>
      <c r="BJ20" s="119">
        <v>1</v>
      </c>
      <c r="BK20" s="119">
        <v>1</v>
      </c>
      <c r="BL20" s="119">
        <v>1</v>
      </c>
      <c r="BM20" s="119">
        <v>1</v>
      </c>
      <c r="BN20" s="119">
        <v>1</v>
      </c>
      <c r="BO20" s="119">
        <v>1</v>
      </c>
      <c r="BP20" s="119">
        <v>1</v>
      </c>
      <c r="BQ20" s="119">
        <v>1</v>
      </c>
      <c r="BR20" s="119">
        <v>1</v>
      </c>
      <c r="BS20" s="119">
        <v>1</v>
      </c>
      <c r="BT20" s="119">
        <v>1</v>
      </c>
      <c r="BU20" s="119">
        <v>1</v>
      </c>
      <c r="BV20" s="119">
        <v>1</v>
      </c>
      <c r="BW20" s="119">
        <v>1</v>
      </c>
      <c r="BX20" s="119">
        <v>1</v>
      </c>
      <c r="BY20" s="119">
        <v>1</v>
      </c>
      <c r="BZ20" s="119">
        <v>1</v>
      </c>
      <c r="CA20" s="119">
        <v>1</v>
      </c>
      <c r="CB20" s="119">
        <v>1</v>
      </c>
      <c r="CC20" s="119">
        <v>1</v>
      </c>
      <c r="CD20" s="119">
        <v>1</v>
      </c>
      <c r="CE20" s="119">
        <v>1</v>
      </c>
      <c r="CF20" s="119">
        <v>1</v>
      </c>
      <c r="CG20" s="119">
        <v>1</v>
      </c>
      <c r="CH20" s="119">
        <v>1</v>
      </c>
      <c r="CI20" s="119">
        <v>1</v>
      </c>
      <c r="CJ20" s="119">
        <v>1</v>
      </c>
      <c r="CK20" s="119">
        <v>1</v>
      </c>
      <c r="CL20" s="119">
        <v>1</v>
      </c>
      <c r="CM20" s="119">
        <v>1</v>
      </c>
      <c r="CN20" s="119">
        <v>1</v>
      </c>
      <c r="CO20" s="119">
        <v>1</v>
      </c>
      <c r="CP20" s="119">
        <v>1</v>
      </c>
      <c r="CQ20" s="119">
        <v>1</v>
      </c>
    </row>
    <row r="21" spans="1:95" x14ac:dyDescent="0.3">
      <c r="A21" s="254"/>
      <c r="B21" s="59" t="s">
        <v>77</v>
      </c>
      <c r="C21" s="119">
        <v>1</v>
      </c>
      <c r="D21" s="119">
        <v>1</v>
      </c>
      <c r="E21" s="119">
        <v>1</v>
      </c>
      <c r="F21" s="119">
        <v>1</v>
      </c>
      <c r="G21" s="119">
        <v>1</v>
      </c>
      <c r="H21" s="119">
        <v>1</v>
      </c>
      <c r="I21" s="119">
        <v>1</v>
      </c>
      <c r="J21" s="119">
        <v>1</v>
      </c>
      <c r="K21" s="119">
        <v>1</v>
      </c>
      <c r="L21" s="119">
        <v>1</v>
      </c>
      <c r="M21" s="119">
        <v>1</v>
      </c>
      <c r="N21" s="119">
        <v>1</v>
      </c>
      <c r="O21" s="119">
        <v>1</v>
      </c>
      <c r="P21" s="119">
        <v>1</v>
      </c>
      <c r="Q21" s="119">
        <v>1</v>
      </c>
      <c r="R21" s="119">
        <v>1</v>
      </c>
      <c r="S21" s="119">
        <v>1</v>
      </c>
      <c r="T21" s="119">
        <v>1</v>
      </c>
      <c r="U21" s="119">
        <v>1</v>
      </c>
      <c r="V21" s="119">
        <v>1</v>
      </c>
      <c r="W21" s="119">
        <v>1</v>
      </c>
      <c r="X21" s="119">
        <v>1</v>
      </c>
      <c r="Y21" s="119">
        <v>1</v>
      </c>
      <c r="Z21" s="119">
        <v>1</v>
      </c>
      <c r="AA21" s="119">
        <v>1</v>
      </c>
      <c r="AB21" s="119">
        <v>1</v>
      </c>
      <c r="AC21" s="119">
        <v>1</v>
      </c>
      <c r="AD21" s="119">
        <v>1</v>
      </c>
      <c r="AE21" s="119">
        <v>1</v>
      </c>
      <c r="AF21" s="119">
        <v>1</v>
      </c>
      <c r="AG21" s="119">
        <v>1</v>
      </c>
      <c r="AH21" s="119">
        <v>1</v>
      </c>
      <c r="AI21" s="119">
        <v>1</v>
      </c>
      <c r="AJ21" s="119">
        <v>1</v>
      </c>
      <c r="AK21" s="119">
        <v>1</v>
      </c>
      <c r="AL21" s="119">
        <v>1</v>
      </c>
      <c r="AM21" s="119">
        <v>1</v>
      </c>
      <c r="AN21" s="119">
        <v>1</v>
      </c>
      <c r="AO21" s="119">
        <v>1</v>
      </c>
      <c r="AP21" s="119">
        <v>1</v>
      </c>
      <c r="AQ21" s="119">
        <v>1</v>
      </c>
      <c r="AR21" s="119">
        <v>1</v>
      </c>
      <c r="AS21" s="119">
        <v>1</v>
      </c>
      <c r="AT21" s="119">
        <v>1</v>
      </c>
      <c r="AU21" s="119">
        <v>1</v>
      </c>
      <c r="AV21" s="119">
        <v>1</v>
      </c>
      <c r="AW21" s="119">
        <v>1</v>
      </c>
      <c r="AX21" s="119">
        <v>1</v>
      </c>
      <c r="AY21" s="119">
        <v>1</v>
      </c>
      <c r="AZ21" s="119">
        <v>1</v>
      </c>
      <c r="BA21" s="119">
        <v>1</v>
      </c>
      <c r="BB21" s="119">
        <v>1</v>
      </c>
      <c r="BC21" s="119">
        <v>1</v>
      </c>
      <c r="BD21" s="119">
        <v>1</v>
      </c>
      <c r="BE21" s="119">
        <v>1</v>
      </c>
      <c r="BF21" s="119">
        <v>1</v>
      </c>
      <c r="BG21" s="119">
        <v>1</v>
      </c>
      <c r="BH21" s="119">
        <v>1</v>
      </c>
      <c r="BI21" s="119">
        <v>1</v>
      </c>
      <c r="BJ21" s="119">
        <v>1</v>
      </c>
      <c r="BK21" s="119">
        <v>1</v>
      </c>
      <c r="BL21" s="119">
        <v>1</v>
      </c>
      <c r="BM21" s="119">
        <v>1</v>
      </c>
      <c r="BN21" s="119">
        <v>1</v>
      </c>
      <c r="BO21" s="119">
        <v>1</v>
      </c>
      <c r="BP21" s="119">
        <v>1</v>
      </c>
      <c r="BQ21" s="119">
        <v>1</v>
      </c>
      <c r="BR21" s="119">
        <v>1</v>
      </c>
      <c r="BS21" s="119">
        <v>1</v>
      </c>
      <c r="BT21" s="119">
        <v>1</v>
      </c>
      <c r="BU21" s="119">
        <v>1</v>
      </c>
      <c r="BV21" s="119">
        <v>1</v>
      </c>
      <c r="BW21" s="119">
        <v>1</v>
      </c>
      <c r="BX21" s="119">
        <v>1</v>
      </c>
      <c r="BY21" s="119">
        <v>1</v>
      </c>
      <c r="BZ21" s="119">
        <v>1</v>
      </c>
      <c r="CA21" s="119">
        <v>1</v>
      </c>
      <c r="CB21" s="119">
        <v>1</v>
      </c>
      <c r="CC21" s="119">
        <v>1</v>
      </c>
      <c r="CD21" s="119">
        <v>1</v>
      </c>
      <c r="CE21" s="119">
        <v>1</v>
      </c>
      <c r="CF21" s="119">
        <v>1</v>
      </c>
      <c r="CG21" s="119">
        <v>1</v>
      </c>
      <c r="CH21" s="119">
        <v>1</v>
      </c>
      <c r="CI21" s="119">
        <v>1</v>
      </c>
      <c r="CJ21" s="119">
        <v>1</v>
      </c>
      <c r="CK21" s="119">
        <v>1</v>
      </c>
      <c r="CL21" s="119">
        <v>1</v>
      </c>
      <c r="CM21" s="119">
        <v>1</v>
      </c>
      <c r="CN21" s="119">
        <v>1</v>
      </c>
      <c r="CO21" s="119">
        <v>1</v>
      </c>
      <c r="CP21" s="119">
        <v>1</v>
      </c>
      <c r="CQ21" s="119">
        <v>1</v>
      </c>
    </row>
    <row r="22" spans="1:95" x14ac:dyDescent="0.3">
      <c r="A22" s="254"/>
      <c r="B22" s="59" t="s">
        <v>78</v>
      </c>
      <c r="C22" s="119">
        <v>0</v>
      </c>
      <c r="D22" s="119">
        <v>0</v>
      </c>
      <c r="E22" s="119">
        <v>0</v>
      </c>
      <c r="F22" s="119">
        <v>0</v>
      </c>
      <c r="G22" s="119">
        <v>0</v>
      </c>
      <c r="H22" s="119">
        <v>0</v>
      </c>
      <c r="I22" s="119">
        <v>0</v>
      </c>
      <c r="J22" s="119">
        <v>0</v>
      </c>
      <c r="K22" s="119">
        <v>0</v>
      </c>
      <c r="L22" s="119">
        <v>0</v>
      </c>
      <c r="M22" s="119">
        <v>0</v>
      </c>
      <c r="N22" s="119">
        <v>0</v>
      </c>
      <c r="O22" s="119">
        <v>0</v>
      </c>
      <c r="P22" s="119">
        <v>0</v>
      </c>
      <c r="Q22" s="119">
        <v>0</v>
      </c>
      <c r="R22" s="119">
        <v>0</v>
      </c>
      <c r="S22" s="119">
        <v>0</v>
      </c>
      <c r="T22" s="119">
        <v>0</v>
      </c>
      <c r="U22" s="119">
        <v>0</v>
      </c>
      <c r="V22" s="119">
        <v>0</v>
      </c>
      <c r="W22" s="119">
        <v>0</v>
      </c>
      <c r="X22" s="119">
        <v>0</v>
      </c>
      <c r="Y22" s="119">
        <v>0</v>
      </c>
      <c r="Z22" s="119">
        <v>0</v>
      </c>
      <c r="AA22" s="119">
        <v>0</v>
      </c>
      <c r="AB22" s="119">
        <v>0</v>
      </c>
      <c r="AC22" s="119">
        <v>0</v>
      </c>
      <c r="AD22" s="119">
        <v>0</v>
      </c>
      <c r="AE22" s="119">
        <v>0</v>
      </c>
      <c r="AF22" s="119">
        <v>0</v>
      </c>
      <c r="AG22" s="119">
        <v>0</v>
      </c>
      <c r="AH22" s="119">
        <v>0</v>
      </c>
      <c r="AI22" s="119">
        <v>0</v>
      </c>
      <c r="AJ22" s="119">
        <v>0</v>
      </c>
      <c r="AK22" s="119">
        <v>0</v>
      </c>
      <c r="AL22" s="119">
        <v>0</v>
      </c>
      <c r="AM22" s="119">
        <v>0</v>
      </c>
      <c r="AN22" s="119">
        <v>0</v>
      </c>
      <c r="AO22" s="119">
        <v>0</v>
      </c>
      <c r="AP22" s="119">
        <v>0</v>
      </c>
      <c r="AQ22" s="119">
        <v>0</v>
      </c>
      <c r="AR22" s="119">
        <v>0</v>
      </c>
      <c r="AS22" s="119">
        <v>0</v>
      </c>
      <c r="AT22" s="119">
        <v>0</v>
      </c>
      <c r="AU22" s="119">
        <v>0</v>
      </c>
      <c r="AV22" s="119">
        <v>0</v>
      </c>
      <c r="AW22" s="119">
        <v>0</v>
      </c>
      <c r="AX22" s="119">
        <v>0</v>
      </c>
      <c r="AY22" s="119">
        <v>0</v>
      </c>
      <c r="AZ22" s="119">
        <v>0</v>
      </c>
      <c r="BA22" s="119">
        <v>0</v>
      </c>
      <c r="BB22" s="119">
        <v>0</v>
      </c>
      <c r="BC22" s="119">
        <v>0</v>
      </c>
      <c r="BD22" s="119">
        <v>0</v>
      </c>
      <c r="BE22" s="119">
        <v>0</v>
      </c>
      <c r="BF22" s="119">
        <v>0</v>
      </c>
      <c r="BG22" s="119">
        <v>0</v>
      </c>
      <c r="BH22" s="119">
        <v>0</v>
      </c>
      <c r="BI22" s="119">
        <v>0</v>
      </c>
      <c r="BJ22" s="119">
        <v>0</v>
      </c>
      <c r="BK22" s="119">
        <v>0</v>
      </c>
      <c r="BL22" s="119">
        <v>0</v>
      </c>
      <c r="BM22" s="119">
        <v>0</v>
      </c>
      <c r="BN22" s="119">
        <v>0</v>
      </c>
      <c r="BO22" s="119">
        <v>0</v>
      </c>
      <c r="BP22" s="119">
        <v>0</v>
      </c>
      <c r="BQ22" s="119">
        <v>0</v>
      </c>
      <c r="BR22" s="119">
        <v>0</v>
      </c>
      <c r="BS22" s="119">
        <v>0</v>
      </c>
      <c r="BT22" s="119">
        <v>0</v>
      </c>
      <c r="BU22" s="119">
        <v>0</v>
      </c>
      <c r="BV22" s="119">
        <v>0</v>
      </c>
      <c r="BW22" s="119">
        <v>0</v>
      </c>
      <c r="BX22" s="119">
        <v>0</v>
      </c>
      <c r="BY22" s="119">
        <v>0</v>
      </c>
      <c r="BZ22" s="119">
        <v>0</v>
      </c>
      <c r="CA22" s="119">
        <v>0</v>
      </c>
      <c r="CB22" s="119">
        <v>0</v>
      </c>
      <c r="CC22" s="119">
        <v>0</v>
      </c>
      <c r="CD22" s="119">
        <v>0</v>
      </c>
      <c r="CE22" s="119">
        <v>0</v>
      </c>
      <c r="CF22" s="119">
        <v>0</v>
      </c>
      <c r="CG22" s="119">
        <v>0</v>
      </c>
      <c r="CH22" s="119">
        <v>0</v>
      </c>
      <c r="CI22" s="119">
        <v>0</v>
      </c>
      <c r="CJ22" s="119">
        <v>0</v>
      </c>
      <c r="CK22" s="119">
        <v>0</v>
      </c>
      <c r="CL22" s="119">
        <v>0</v>
      </c>
      <c r="CM22" s="119">
        <v>0</v>
      </c>
      <c r="CN22" s="119">
        <v>0</v>
      </c>
      <c r="CO22" s="119">
        <v>0</v>
      </c>
      <c r="CP22" s="119">
        <v>0</v>
      </c>
      <c r="CQ22" s="119">
        <v>0</v>
      </c>
    </row>
    <row r="23" spans="1:95" x14ac:dyDescent="0.3">
      <c r="A23" s="254"/>
      <c r="B23" s="59" t="s">
        <v>96</v>
      </c>
      <c r="C23" s="119">
        <v>0.98092553663875903</v>
      </c>
      <c r="D23" s="119">
        <v>0.96406209062349701</v>
      </c>
      <c r="E23" s="119">
        <v>1.01270560349859</v>
      </c>
      <c r="F23" s="119">
        <v>0.99557966354795702</v>
      </c>
      <c r="G23" s="119">
        <v>0.99127416898146814</v>
      </c>
      <c r="H23" s="119">
        <v>1.0050334634272899</v>
      </c>
      <c r="I23" s="119">
        <v>0.97157047093582605</v>
      </c>
      <c r="J23" s="119">
        <v>0.9436297713021391</v>
      </c>
      <c r="K23" s="119">
        <v>1.06989558392469</v>
      </c>
      <c r="L23" s="119">
        <v>0.9841293652049421</v>
      </c>
      <c r="M23" s="119">
        <v>0.98329772550360095</v>
      </c>
      <c r="N23" s="119">
        <v>0.97839180160827599</v>
      </c>
      <c r="O23" s="119">
        <v>1.00091606345287</v>
      </c>
      <c r="P23" s="119">
        <v>0.99919119984319504</v>
      </c>
      <c r="Q23" s="119">
        <v>0.98340732803661701</v>
      </c>
      <c r="R23" s="119">
        <v>1.0106005486043299</v>
      </c>
      <c r="S23" s="119">
        <v>0.99010308190659402</v>
      </c>
      <c r="T23" s="119">
        <v>0.96737154930933589</v>
      </c>
      <c r="U23" s="119">
        <v>0.99135815594056198</v>
      </c>
      <c r="V23" s="119">
        <v>0.96029110419525898</v>
      </c>
      <c r="W23" s="119">
        <v>0.99814235197489098</v>
      </c>
      <c r="X23" s="119">
        <v>0.93867704168291599</v>
      </c>
      <c r="Y23" s="119">
        <v>0.94081349456663799</v>
      </c>
      <c r="Z23" s="119">
        <v>1.0065196661950899</v>
      </c>
      <c r="AA23" s="119">
        <v>0.95260586744073406</v>
      </c>
      <c r="AB23" s="119">
        <v>0.99972100066275504</v>
      </c>
      <c r="AC23" s="119">
        <v>1.0213614547680601</v>
      </c>
      <c r="AD23" s="119">
        <v>0.97717991779089297</v>
      </c>
      <c r="AE23" s="119">
        <v>1.0021246070418</v>
      </c>
      <c r="AF23" s="119">
        <v>1.0335604230946001</v>
      </c>
      <c r="AG23" s="119">
        <v>1.01881948324018</v>
      </c>
      <c r="AH23" s="119">
        <v>1.0236077020107901</v>
      </c>
      <c r="AI23" s="119">
        <v>1.0314605431239099</v>
      </c>
      <c r="AJ23" s="119">
        <v>1.0022603581140901</v>
      </c>
      <c r="AK23" s="119">
        <v>0.94270335619635004</v>
      </c>
      <c r="AL23" s="119">
        <v>0.96288612384197503</v>
      </c>
      <c r="AM23" s="119">
        <v>1.0136963574737099</v>
      </c>
      <c r="AN23" s="119">
        <v>0.97017628220894292</v>
      </c>
      <c r="AO23" s="119">
        <v>1.00833025297948</v>
      </c>
      <c r="AP23" s="119">
        <v>1.0283141780708001</v>
      </c>
      <c r="AQ23" s="119">
        <v>0.98056885122173998</v>
      </c>
      <c r="AR23" s="119">
        <v>1.01635767086518</v>
      </c>
      <c r="AS23" s="119">
        <v>0.9875189932029429</v>
      </c>
      <c r="AT23" s="119">
        <v>0.97255684111614504</v>
      </c>
      <c r="AU23" s="119">
        <v>0.97708091074018699</v>
      </c>
      <c r="AV23" s="119">
        <v>0.99170691733375305</v>
      </c>
      <c r="AW23" s="119">
        <v>1.00924764704756</v>
      </c>
      <c r="AX23" s="119">
        <v>1.00049838842038</v>
      </c>
      <c r="AY23" s="119">
        <v>1.0365708732425201</v>
      </c>
      <c r="AZ23" s="119">
        <v>1.0003574689550501</v>
      </c>
      <c r="BA23" s="119">
        <v>0.99012357384789895</v>
      </c>
      <c r="BB23" s="119">
        <v>1.03064791511375</v>
      </c>
      <c r="BC23" s="119">
        <v>1.0020967966226499</v>
      </c>
      <c r="BD23" s="119">
        <v>1.00093904467051</v>
      </c>
      <c r="BE23" s="119">
        <v>1.0074235945386401</v>
      </c>
      <c r="BF23" s="119">
        <v>0.99533732196682001</v>
      </c>
      <c r="BG23" s="119">
        <v>0.99739419510419292</v>
      </c>
      <c r="BH23" s="119">
        <v>0.93449823735627791</v>
      </c>
      <c r="BI23" s="119">
        <v>1.0271084174720599</v>
      </c>
      <c r="BJ23" s="119">
        <v>1.0206876874223101</v>
      </c>
      <c r="BK23" s="119">
        <v>1.0207253697009</v>
      </c>
      <c r="BL23" s="119">
        <v>1.0056434689278999</v>
      </c>
      <c r="BM23" s="119">
        <v>0.98882605113353395</v>
      </c>
      <c r="BN23" s="119">
        <v>1.0545717806538899</v>
      </c>
      <c r="BO23" s="119">
        <v>0.98295592518298702</v>
      </c>
      <c r="BP23" s="119">
        <v>0.99376691756761504</v>
      </c>
      <c r="BQ23" s="119">
        <v>1.0533231130748</v>
      </c>
      <c r="BR23" s="119">
        <v>1.04380843658472</v>
      </c>
      <c r="BS23" s="119">
        <v>1.02392016178362</v>
      </c>
      <c r="BT23" s="119">
        <v>1.02053466463058</v>
      </c>
      <c r="BU23" s="119">
        <v>0.98446904551013703</v>
      </c>
      <c r="BV23" s="119">
        <v>0.98016176516344</v>
      </c>
      <c r="BW23" s="119">
        <v>1.0119986798543601</v>
      </c>
      <c r="BX23" s="119">
        <v>0.96011575545467898</v>
      </c>
      <c r="BY23" s="119">
        <v>1.03699103013418</v>
      </c>
      <c r="BZ23" s="119">
        <v>1.0014847604372701</v>
      </c>
      <c r="CA23" s="119">
        <v>1.0062276042128699</v>
      </c>
      <c r="CB23" s="119">
        <v>0.970656857544683</v>
      </c>
      <c r="CC23" s="119">
        <v>1.0553016869084899</v>
      </c>
      <c r="CD23" s="119">
        <v>0.98561760479706195</v>
      </c>
      <c r="CE23" s="119">
        <v>0.989551096580358</v>
      </c>
      <c r="CF23" s="119">
        <v>1.0658429576321899</v>
      </c>
      <c r="CG23" s="119">
        <v>0.97396771616551692</v>
      </c>
      <c r="CH23" s="119">
        <v>1.0024778619877901</v>
      </c>
      <c r="CI23" s="119">
        <v>1.07637306264852</v>
      </c>
      <c r="CJ23" s="119">
        <v>1.06360571980526</v>
      </c>
      <c r="CK23" s="119">
        <v>1.02999644434784</v>
      </c>
      <c r="CL23" s="119">
        <v>1.0455556388782199</v>
      </c>
      <c r="CM23" s="119">
        <v>0.996426772308452</v>
      </c>
      <c r="CN23" s="119">
        <v>1.05382375700798</v>
      </c>
      <c r="CO23" s="119">
        <v>1.01201180379258</v>
      </c>
      <c r="CP23" s="119">
        <v>1.04362447209906</v>
      </c>
      <c r="CQ23" s="119">
        <v>1.0447027932042201</v>
      </c>
    </row>
    <row r="24" spans="1:95" x14ac:dyDescent="0.3">
      <c r="A24" s="254"/>
      <c r="B24" s="59" t="s">
        <v>80</v>
      </c>
      <c r="C24" s="119">
        <v>1</v>
      </c>
      <c r="D24" s="119">
        <v>1</v>
      </c>
      <c r="E24" s="119">
        <v>1</v>
      </c>
      <c r="F24" s="119">
        <v>1</v>
      </c>
      <c r="G24" s="119">
        <v>1</v>
      </c>
      <c r="H24" s="119">
        <v>1</v>
      </c>
      <c r="I24" s="119">
        <v>1</v>
      </c>
      <c r="J24" s="119">
        <v>1</v>
      </c>
      <c r="K24" s="119">
        <v>1</v>
      </c>
      <c r="L24" s="119">
        <v>1</v>
      </c>
      <c r="M24" s="119">
        <v>1</v>
      </c>
      <c r="N24" s="119">
        <v>1</v>
      </c>
      <c r="O24" s="119">
        <v>1</v>
      </c>
      <c r="P24" s="119">
        <v>1</v>
      </c>
      <c r="Q24" s="119">
        <v>1</v>
      </c>
      <c r="R24" s="119">
        <v>1</v>
      </c>
      <c r="S24" s="119">
        <v>1</v>
      </c>
      <c r="T24" s="119">
        <v>1</v>
      </c>
      <c r="U24" s="119">
        <v>1</v>
      </c>
      <c r="V24" s="119">
        <v>1</v>
      </c>
      <c r="W24" s="119">
        <v>1</v>
      </c>
      <c r="X24" s="119">
        <v>1</v>
      </c>
      <c r="Y24" s="119">
        <v>1</v>
      </c>
      <c r="Z24" s="119">
        <v>1</v>
      </c>
      <c r="AA24" s="119">
        <v>1</v>
      </c>
      <c r="AB24" s="119">
        <v>1</v>
      </c>
      <c r="AC24" s="119">
        <v>1</v>
      </c>
      <c r="AD24" s="119">
        <v>1</v>
      </c>
      <c r="AE24" s="119">
        <v>1</v>
      </c>
      <c r="AF24" s="119">
        <v>1</v>
      </c>
      <c r="AG24" s="119">
        <v>1</v>
      </c>
      <c r="AH24" s="119">
        <v>1</v>
      </c>
      <c r="AI24" s="119">
        <v>1</v>
      </c>
      <c r="AJ24" s="119">
        <v>1</v>
      </c>
      <c r="AK24" s="119">
        <v>1</v>
      </c>
      <c r="AL24" s="119">
        <v>1</v>
      </c>
      <c r="AM24" s="119">
        <v>1</v>
      </c>
      <c r="AN24" s="119">
        <v>1</v>
      </c>
      <c r="AO24" s="119">
        <v>1</v>
      </c>
      <c r="AP24" s="119">
        <v>1</v>
      </c>
      <c r="AQ24" s="119">
        <v>1</v>
      </c>
      <c r="AR24" s="119">
        <v>1</v>
      </c>
      <c r="AS24" s="119">
        <v>1</v>
      </c>
      <c r="AT24" s="119">
        <v>1</v>
      </c>
      <c r="AU24" s="119">
        <v>1</v>
      </c>
      <c r="AV24" s="119">
        <v>1</v>
      </c>
      <c r="AW24" s="119">
        <v>1</v>
      </c>
      <c r="AX24" s="119">
        <v>1</v>
      </c>
      <c r="AY24" s="119">
        <v>1</v>
      </c>
      <c r="AZ24" s="119">
        <v>1</v>
      </c>
      <c r="BA24" s="119">
        <v>1</v>
      </c>
      <c r="BB24" s="119">
        <v>1</v>
      </c>
      <c r="BC24" s="119">
        <v>1</v>
      </c>
      <c r="BD24" s="119">
        <v>1</v>
      </c>
      <c r="BE24" s="119">
        <v>1</v>
      </c>
      <c r="BF24" s="119">
        <v>1</v>
      </c>
      <c r="BG24" s="119">
        <v>1</v>
      </c>
      <c r="BH24" s="119">
        <v>1</v>
      </c>
      <c r="BI24" s="119">
        <v>1</v>
      </c>
      <c r="BJ24" s="119">
        <v>1</v>
      </c>
      <c r="BK24" s="119">
        <v>1</v>
      </c>
      <c r="BL24" s="119">
        <v>1</v>
      </c>
      <c r="BM24" s="119">
        <v>1</v>
      </c>
      <c r="BN24" s="119">
        <v>1</v>
      </c>
      <c r="BO24" s="119">
        <v>1</v>
      </c>
      <c r="BP24" s="119">
        <v>1</v>
      </c>
      <c r="BQ24" s="119">
        <v>1</v>
      </c>
      <c r="BR24" s="119">
        <v>1</v>
      </c>
      <c r="BS24" s="119">
        <v>1</v>
      </c>
      <c r="BT24" s="119">
        <v>1</v>
      </c>
      <c r="BU24" s="119">
        <v>1</v>
      </c>
      <c r="BV24" s="119">
        <v>1</v>
      </c>
      <c r="BW24" s="119">
        <v>1</v>
      </c>
      <c r="BX24" s="119">
        <v>1</v>
      </c>
      <c r="BY24" s="119">
        <v>1</v>
      </c>
      <c r="BZ24" s="119">
        <v>1</v>
      </c>
      <c r="CA24" s="119">
        <v>1</v>
      </c>
      <c r="CB24" s="119">
        <v>1</v>
      </c>
      <c r="CC24" s="119">
        <v>1</v>
      </c>
      <c r="CD24" s="119">
        <v>1</v>
      </c>
      <c r="CE24" s="119">
        <v>1</v>
      </c>
      <c r="CF24" s="119">
        <v>1</v>
      </c>
      <c r="CG24" s="119">
        <v>1</v>
      </c>
      <c r="CH24" s="119">
        <v>1</v>
      </c>
      <c r="CI24" s="119">
        <v>1</v>
      </c>
      <c r="CJ24" s="119">
        <v>1</v>
      </c>
      <c r="CK24" s="119">
        <v>1</v>
      </c>
      <c r="CL24" s="119">
        <v>1</v>
      </c>
      <c r="CM24" s="119">
        <v>1</v>
      </c>
      <c r="CN24" s="119">
        <v>1</v>
      </c>
      <c r="CO24" s="119">
        <v>1</v>
      </c>
      <c r="CP24" s="119">
        <v>1</v>
      </c>
      <c r="CQ24" s="119">
        <v>1</v>
      </c>
    </row>
    <row r="25" spans="1:95" x14ac:dyDescent="0.3">
      <c r="A25" s="254"/>
      <c r="B25" s="59" t="s">
        <v>81</v>
      </c>
      <c r="C25" s="119">
        <v>1</v>
      </c>
      <c r="D25" s="119">
        <v>1</v>
      </c>
      <c r="E25" s="119">
        <v>1</v>
      </c>
      <c r="F25" s="119">
        <v>1</v>
      </c>
      <c r="G25" s="119">
        <v>1</v>
      </c>
      <c r="H25" s="119">
        <v>1</v>
      </c>
      <c r="I25" s="119">
        <v>1</v>
      </c>
      <c r="J25" s="119">
        <v>1</v>
      </c>
      <c r="K25" s="119">
        <v>1</v>
      </c>
      <c r="L25" s="119">
        <v>1</v>
      </c>
      <c r="M25" s="119">
        <v>1</v>
      </c>
      <c r="N25" s="119">
        <v>1</v>
      </c>
      <c r="O25" s="119">
        <v>1</v>
      </c>
      <c r="P25" s="119">
        <v>1</v>
      </c>
      <c r="Q25" s="119">
        <v>1</v>
      </c>
      <c r="R25" s="119">
        <v>1</v>
      </c>
      <c r="S25" s="119">
        <v>1</v>
      </c>
      <c r="T25" s="119">
        <v>1</v>
      </c>
      <c r="U25" s="119">
        <v>1</v>
      </c>
      <c r="V25" s="119">
        <v>1</v>
      </c>
      <c r="W25" s="119">
        <v>1</v>
      </c>
      <c r="X25" s="119">
        <v>1</v>
      </c>
      <c r="Y25" s="119">
        <v>1</v>
      </c>
      <c r="Z25" s="119">
        <v>1</v>
      </c>
      <c r="AA25" s="119">
        <v>1</v>
      </c>
      <c r="AB25" s="119">
        <v>1</v>
      </c>
      <c r="AC25" s="119">
        <v>1</v>
      </c>
      <c r="AD25" s="119">
        <v>1</v>
      </c>
      <c r="AE25" s="119">
        <v>1</v>
      </c>
      <c r="AF25" s="119">
        <v>1</v>
      </c>
      <c r="AG25" s="119">
        <v>1</v>
      </c>
      <c r="AH25" s="119">
        <v>1</v>
      </c>
      <c r="AI25" s="119">
        <v>1</v>
      </c>
      <c r="AJ25" s="119">
        <v>1</v>
      </c>
      <c r="AK25" s="119">
        <v>1</v>
      </c>
      <c r="AL25" s="119">
        <v>1</v>
      </c>
      <c r="AM25" s="119">
        <v>1</v>
      </c>
      <c r="AN25" s="119">
        <v>1</v>
      </c>
      <c r="AO25" s="119">
        <v>1</v>
      </c>
      <c r="AP25" s="119">
        <v>1</v>
      </c>
      <c r="AQ25" s="119">
        <v>1</v>
      </c>
      <c r="AR25" s="119">
        <v>1</v>
      </c>
      <c r="AS25" s="119">
        <v>1</v>
      </c>
      <c r="AT25" s="119">
        <v>1</v>
      </c>
      <c r="AU25" s="119">
        <v>1</v>
      </c>
      <c r="AV25" s="119">
        <v>1</v>
      </c>
      <c r="AW25" s="119">
        <v>1</v>
      </c>
      <c r="AX25" s="119">
        <v>1</v>
      </c>
      <c r="AY25" s="119">
        <v>1</v>
      </c>
      <c r="AZ25" s="119">
        <v>1</v>
      </c>
      <c r="BA25" s="119">
        <v>1</v>
      </c>
      <c r="BB25" s="119">
        <v>1</v>
      </c>
      <c r="BC25" s="119">
        <v>1</v>
      </c>
      <c r="BD25" s="119">
        <v>1</v>
      </c>
      <c r="BE25" s="119">
        <v>1</v>
      </c>
      <c r="BF25" s="119">
        <v>1</v>
      </c>
      <c r="BG25" s="119">
        <v>1</v>
      </c>
      <c r="BH25" s="119">
        <v>1</v>
      </c>
      <c r="BI25" s="119">
        <v>1</v>
      </c>
      <c r="BJ25" s="119">
        <v>1</v>
      </c>
      <c r="BK25" s="119">
        <v>1</v>
      </c>
      <c r="BL25" s="119">
        <v>1</v>
      </c>
      <c r="BM25" s="119">
        <v>1</v>
      </c>
      <c r="BN25" s="119">
        <v>1</v>
      </c>
      <c r="BO25" s="119">
        <v>1</v>
      </c>
      <c r="BP25" s="119">
        <v>1</v>
      </c>
      <c r="BQ25" s="119">
        <v>1</v>
      </c>
      <c r="BR25" s="119">
        <v>1</v>
      </c>
      <c r="BS25" s="119">
        <v>1</v>
      </c>
      <c r="BT25" s="119">
        <v>1</v>
      </c>
      <c r="BU25" s="119">
        <v>1</v>
      </c>
      <c r="BV25" s="119">
        <v>1</v>
      </c>
      <c r="BW25" s="119">
        <v>1</v>
      </c>
      <c r="BX25" s="119">
        <v>1</v>
      </c>
      <c r="BY25" s="119">
        <v>1</v>
      </c>
      <c r="BZ25" s="119">
        <v>1</v>
      </c>
      <c r="CA25" s="119">
        <v>1</v>
      </c>
      <c r="CB25" s="119">
        <v>1</v>
      </c>
      <c r="CC25" s="119">
        <v>1</v>
      </c>
      <c r="CD25" s="119">
        <v>1</v>
      </c>
      <c r="CE25" s="119">
        <v>1</v>
      </c>
      <c r="CF25" s="119">
        <v>1</v>
      </c>
      <c r="CG25" s="119">
        <v>1</v>
      </c>
      <c r="CH25" s="119">
        <v>1</v>
      </c>
      <c r="CI25" s="119">
        <v>1</v>
      </c>
      <c r="CJ25" s="119">
        <v>1</v>
      </c>
      <c r="CK25" s="119">
        <v>1</v>
      </c>
      <c r="CL25" s="119">
        <v>1</v>
      </c>
      <c r="CM25" s="119">
        <v>1</v>
      </c>
      <c r="CN25" s="119">
        <v>1</v>
      </c>
      <c r="CO25" s="119">
        <v>1</v>
      </c>
      <c r="CP25" s="119">
        <v>1</v>
      </c>
      <c r="CQ25" s="119">
        <v>1</v>
      </c>
    </row>
    <row r="26" spans="1:95" x14ac:dyDescent="0.3">
      <c r="A26" s="254"/>
      <c r="B26" s="59" t="s">
        <v>82</v>
      </c>
      <c r="C26" s="119">
        <v>1</v>
      </c>
      <c r="D26" s="119">
        <v>1</v>
      </c>
      <c r="E26" s="119">
        <v>1</v>
      </c>
      <c r="F26" s="119">
        <v>1</v>
      </c>
      <c r="G26" s="119">
        <v>1</v>
      </c>
      <c r="H26" s="119">
        <v>1</v>
      </c>
      <c r="I26" s="119">
        <v>1</v>
      </c>
      <c r="J26" s="119">
        <v>1</v>
      </c>
      <c r="K26" s="119">
        <v>1</v>
      </c>
      <c r="L26" s="119">
        <v>1</v>
      </c>
      <c r="M26" s="119">
        <v>1</v>
      </c>
      <c r="N26" s="119">
        <v>1</v>
      </c>
      <c r="O26" s="119">
        <v>1</v>
      </c>
      <c r="P26" s="119">
        <v>1</v>
      </c>
      <c r="Q26" s="119">
        <v>1</v>
      </c>
      <c r="R26" s="119">
        <v>1</v>
      </c>
      <c r="S26" s="119">
        <v>1</v>
      </c>
      <c r="T26" s="119">
        <v>1</v>
      </c>
      <c r="U26" s="119">
        <v>1</v>
      </c>
      <c r="V26" s="119">
        <v>1</v>
      </c>
      <c r="W26" s="119">
        <v>1</v>
      </c>
      <c r="X26" s="119">
        <v>1</v>
      </c>
      <c r="Y26" s="119">
        <v>1</v>
      </c>
      <c r="Z26" s="119">
        <v>1</v>
      </c>
      <c r="AA26" s="119">
        <v>1</v>
      </c>
      <c r="AB26" s="119">
        <v>1</v>
      </c>
      <c r="AC26" s="119">
        <v>1</v>
      </c>
      <c r="AD26" s="119">
        <v>1</v>
      </c>
      <c r="AE26" s="119">
        <v>1</v>
      </c>
      <c r="AF26" s="119">
        <v>1</v>
      </c>
      <c r="AG26" s="119">
        <v>1</v>
      </c>
      <c r="AH26" s="119">
        <v>1</v>
      </c>
      <c r="AI26" s="119">
        <v>1</v>
      </c>
      <c r="AJ26" s="119">
        <v>1</v>
      </c>
      <c r="AK26" s="119">
        <v>1</v>
      </c>
      <c r="AL26" s="119">
        <v>1</v>
      </c>
      <c r="AM26" s="119">
        <v>1</v>
      </c>
      <c r="AN26" s="119">
        <v>1</v>
      </c>
      <c r="AO26" s="119">
        <v>1</v>
      </c>
      <c r="AP26" s="119">
        <v>1</v>
      </c>
      <c r="AQ26" s="119">
        <v>1</v>
      </c>
      <c r="AR26" s="119">
        <v>1</v>
      </c>
      <c r="AS26" s="119">
        <v>1</v>
      </c>
      <c r="AT26" s="119">
        <v>1</v>
      </c>
      <c r="AU26" s="119">
        <v>1</v>
      </c>
      <c r="AV26" s="119">
        <v>1</v>
      </c>
      <c r="AW26" s="119">
        <v>1</v>
      </c>
      <c r="AX26" s="119">
        <v>1</v>
      </c>
      <c r="AY26" s="119">
        <v>1</v>
      </c>
      <c r="AZ26" s="119">
        <v>1</v>
      </c>
      <c r="BA26" s="119">
        <v>1</v>
      </c>
      <c r="BB26" s="119">
        <v>1</v>
      </c>
      <c r="BC26" s="119">
        <v>1</v>
      </c>
      <c r="BD26" s="119">
        <v>1</v>
      </c>
      <c r="BE26" s="119">
        <v>1</v>
      </c>
      <c r="BF26" s="119">
        <v>1</v>
      </c>
      <c r="BG26" s="119">
        <v>1</v>
      </c>
      <c r="BH26" s="119">
        <v>1</v>
      </c>
      <c r="BI26" s="119">
        <v>1</v>
      </c>
      <c r="BJ26" s="119">
        <v>1</v>
      </c>
      <c r="BK26" s="119">
        <v>1</v>
      </c>
      <c r="BL26" s="119">
        <v>1</v>
      </c>
      <c r="BM26" s="119">
        <v>1</v>
      </c>
      <c r="BN26" s="119">
        <v>1</v>
      </c>
      <c r="BO26" s="119">
        <v>1</v>
      </c>
      <c r="BP26" s="119">
        <v>1</v>
      </c>
      <c r="BQ26" s="119">
        <v>1</v>
      </c>
      <c r="BR26" s="119">
        <v>1</v>
      </c>
      <c r="BS26" s="119">
        <v>1</v>
      </c>
      <c r="BT26" s="119">
        <v>1</v>
      </c>
      <c r="BU26" s="119">
        <v>1</v>
      </c>
      <c r="BV26" s="119">
        <v>1</v>
      </c>
      <c r="BW26" s="119">
        <v>1</v>
      </c>
      <c r="BX26" s="119">
        <v>1</v>
      </c>
      <c r="BY26" s="119">
        <v>1</v>
      </c>
      <c r="BZ26" s="119">
        <v>1</v>
      </c>
      <c r="CA26" s="119">
        <v>1</v>
      </c>
      <c r="CB26" s="119">
        <v>1</v>
      </c>
      <c r="CC26" s="119">
        <v>1</v>
      </c>
      <c r="CD26" s="119">
        <v>1</v>
      </c>
      <c r="CE26" s="119">
        <v>1</v>
      </c>
      <c r="CF26" s="119">
        <v>1</v>
      </c>
      <c r="CG26" s="119">
        <v>1</v>
      </c>
      <c r="CH26" s="119">
        <v>1</v>
      </c>
      <c r="CI26" s="119">
        <v>1</v>
      </c>
      <c r="CJ26" s="119">
        <v>1</v>
      </c>
      <c r="CK26" s="119">
        <v>1</v>
      </c>
      <c r="CL26" s="119">
        <v>1</v>
      </c>
      <c r="CM26" s="119">
        <v>1</v>
      </c>
      <c r="CN26" s="119">
        <v>1</v>
      </c>
      <c r="CO26" s="119">
        <v>1</v>
      </c>
      <c r="CP26" s="119">
        <v>1</v>
      </c>
      <c r="CQ26" s="119">
        <v>1</v>
      </c>
    </row>
    <row r="27" spans="1:95" x14ac:dyDescent="0.3">
      <c r="A27" s="254"/>
      <c r="B27" s="59" t="s">
        <v>83</v>
      </c>
      <c r="C27" s="119">
        <v>1</v>
      </c>
      <c r="D27" s="119">
        <v>1</v>
      </c>
      <c r="E27" s="119">
        <v>1</v>
      </c>
      <c r="F27" s="119">
        <v>1</v>
      </c>
      <c r="G27" s="119">
        <v>1</v>
      </c>
      <c r="H27" s="119">
        <v>1</v>
      </c>
      <c r="I27" s="119">
        <v>1</v>
      </c>
      <c r="J27" s="119">
        <v>1</v>
      </c>
      <c r="K27" s="119">
        <v>1</v>
      </c>
      <c r="L27" s="119">
        <v>1</v>
      </c>
      <c r="M27" s="119">
        <v>1</v>
      </c>
      <c r="N27" s="119">
        <v>1</v>
      </c>
      <c r="O27" s="119">
        <v>1</v>
      </c>
      <c r="P27" s="119">
        <v>1</v>
      </c>
      <c r="Q27" s="119">
        <v>1</v>
      </c>
      <c r="R27" s="119">
        <v>1</v>
      </c>
      <c r="S27" s="119">
        <v>1</v>
      </c>
      <c r="T27" s="119">
        <v>1</v>
      </c>
      <c r="U27" s="119">
        <v>1</v>
      </c>
      <c r="V27" s="119">
        <v>1</v>
      </c>
      <c r="W27" s="119">
        <v>1</v>
      </c>
      <c r="X27" s="119">
        <v>1</v>
      </c>
      <c r="Y27" s="119">
        <v>1</v>
      </c>
      <c r="Z27" s="119">
        <v>1</v>
      </c>
      <c r="AA27" s="119">
        <v>1</v>
      </c>
      <c r="AB27" s="119">
        <v>1</v>
      </c>
      <c r="AC27" s="119">
        <v>1</v>
      </c>
      <c r="AD27" s="119">
        <v>1</v>
      </c>
      <c r="AE27" s="119">
        <v>1</v>
      </c>
      <c r="AF27" s="119">
        <v>1</v>
      </c>
      <c r="AG27" s="119">
        <v>1</v>
      </c>
      <c r="AH27" s="119">
        <v>1</v>
      </c>
      <c r="AI27" s="119">
        <v>1</v>
      </c>
      <c r="AJ27" s="119">
        <v>1</v>
      </c>
      <c r="AK27" s="119">
        <v>1</v>
      </c>
      <c r="AL27" s="119">
        <v>1</v>
      </c>
      <c r="AM27" s="119">
        <v>1</v>
      </c>
      <c r="AN27" s="119">
        <v>1</v>
      </c>
      <c r="AO27" s="119">
        <v>1</v>
      </c>
      <c r="AP27" s="119">
        <v>1</v>
      </c>
      <c r="AQ27" s="119">
        <v>1</v>
      </c>
      <c r="AR27" s="119">
        <v>1</v>
      </c>
      <c r="AS27" s="119">
        <v>1</v>
      </c>
      <c r="AT27" s="119">
        <v>1</v>
      </c>
      <c r="AU27" s="119">
        <v>1</v>
      </c>
      <c r="AV27" s="119">
        <v>1</v>
      </c>
      <c r="AW27" s="119">
        <v>1</v>
      </c>
      <c r="AX27" s="119">
        <v>1</v>
      </c>
      <c r="AY27" s="119">
        <v>1</v>
      </c>
      <c r="AZ27" s="119">
        <v>1</v>
      </c>
      <c r="BA27" s="119">
        <v>1</v>
      </c>
      <c r="BB27" s="119">
        <v>1</v>
      </c>
      <c r="BC27" s="119">
        <v>1</v>
      </c>
      <c r="BD27" s="119">
        <v>1</v>
      </c>
      <c r="BE27" s="119">
        <v>1</v>
      </c>
      <c r="BF27" s="119">
        <v>1</v>
      </c>
      <c r="BG27" s="119">
        <v>1</v>
      </c>
      <c r="BH27" s="119">
        <v>1</v>
      </c>
      <c r="BI27" s="119">
        <v>1</v>
      </c>
      <c r="BJ27" s="119">
        <v>1</v>
      </c>
      <c r="BK27" s="119">
        <v>1</v>
      </c>
      <c r="BL27" s="119">
        <v>1</v>
      </c>
      <c r="BM27" s="119">
        <v>1</v>
      </c>
      <c r="BN27" s="119">
        <v>1</v>
      </c>
      <c r="BO27" s="119">
        <v>1</v>
      </c>
      <c r="BP27" s="119">
        <v>1</v>
      </c>
      <c r="BQ27" s="119">
        <v>1</v>
      </c>
      <c r="BR27" s="119">
        <v>1</v>
      </c>
      <c r="BS27" s="119">
        <v>1</v>
      </c>
      <c r="BT27" s="119">
        <v>1</v>
      </c>
      <c r="BU27" s="119">
        <v>1</v>
      </c>
      <c r="BV27" s="119">
        <v>1</v>
      </c>
      <c r="BW27" s="119">
        <v>1</v>
      </c>
      <c r="BX27" s="119">
        <v>1</v>
      </c>
      <c r="BY27" s="119">
        <v>1</v>
      </c>
      <c r="BZ27" s="119">
        <v>1</v>
      </c>
      <c r="CA27" s="119">
        <v>1</v>
      </c>
      <c r="CB27" s="119">
        <v>1</v>
      </c>
      <c r="CC27" s="119">
        <v>1</v>
      </c>
      <c r="CD27" s="119">
        <v>1</v>
      </c>
      <c r="CE27" s="119">
        <v>1</v>
      </c>
      <c r="CF27" s="119">
        <v>1</v>
      </c>
      <c r="CG27" s="119">
        <v>1</v>
      </c>
      <c r="CH27" s="119">
        <v>1</v>
      </c>
      <c r="CI27" s="119">
        <v>1</v>
      </c>
      <c r="CJ27" s="119">
        <v>1</v>
      </c>
      <c r="CK27" s="119">
        <v>1</v>
      </c>
      <c r="CL27" s="119">
        <v>1</v>
      </c>
      <c r="CM27" s="119">
        <v>1</v>
      </c>
      <c r="CN27" s="119">
        <v>1</v>
      </c>
      <c r="CO27" s="119">
        <v>1</v>
      </c>
      <c r="CP27" s="119">
        <v>1</v>
      </c>
      <c r="CQ27" s="119">
        <v>1</v>
      </c>
    </row>
    <row r="28" spans="1:95" x14ac:dyDescent="0.3">
      <c r="A28" s="255"/>
      <c r="B28" s="59" t="s">
        <v>84</v>
      </c>
      <c r="C28" s="119">
        <v>1</v>
      </c>
      <c r="D28" s="119">
        <v>1</v>
      </c>
      <c r="E28" s="119">
        <v>1</v>
      </c>
      <c r="F28" s="119">
        <v>1</v>
      </c>
      <c r="G28" s="119">
        <v>1</v>
      </c>
      <c r="H28" s="119">
        <v>1</v>
      </c>
      <c r="I28" s="119">
        <v>1</v>
      </c>
      <c r="J28" s="119">
        <v>1</v>
      </c>
      <c r="K28" s="119">
        <v>1</v>
      </c>
      <c r="L28" s="119">
        <v>1</v>
      </c>
      <c r="M28" s="119">
        <v>1</v>
      </c>
      <c r="N28" s="119">
        <v>1</v>
      </c>
      <c r="O28" s="119">
        <v>1</v>
      </c>
      <c r="P28" s="119">
        <v>1</v>
      </c>
      <c r="Q28" s="119">
        <v>1</v>
      </c>
      <c r="R28" s="119">
        <v>1</v>
      </c>
      <c r="S28" s="119">
        <v>1</v>
      </c>
      <c r="T28" s="119">
        <v>1</v>
      </c>
      <c r="U28" s="119">
        <v>1</v>
      </c>
      <c r="V28" s="119">
        <v>1</v>
      </c>
      <c r="W28" s="119">
        <v>1</v>
      </c>
      <c r="X28" s="119">
        <v>1</v>
      </c>
      <c r="Y28" s="119">
        <v>1</v>
      </c>
      <c r="Z28" s="119">
        <v>1</v>
      </c>
      <c r="AA28" s="119">
        <v>1</v>
      </c>
      <c r="AB28" s="119">
        <v>1</v>
      </c>
      <c r="AC28" s="119">
        <v>1</v>
      </c>
      <c r="AD28" s="119">
        <v>1</v>
      </c>
      <c r="AE28" s="119">
        <v>1</v>
      </c>
      <c r="AF28" s="119">
        <v>1</v>
      </c>
      <c r="AG28" s="119">
        <v>1</v>
      </c>
      <c r="AH28" s="119">
        <v>1</v>
      </c>
      <c r="AI28" s="119">
        <v>1</v>
      </c>
      <c r="AJ28" s="119">
        <v>1</v>
      </c>
      <c r="AK28" s="119">
        <v>1</v>
      </c>
      <c r="AL28" s="119">
        <v>1</v>
      </c>
      <c r="AM28" s="119">
        <v>1</v>
      </c>
      <c r="AN28" s="119">
        <v>1</v>
      </c>
      <c r="AO28" s="119">
        <v>1</v>
      </c>
      <c r="AP28" s="119">
        <v>1</v>
      </c>
      <c r="AQ28" s="119">
        <v>1</v>
      </c>
      <c r="AR28" s="119">
        <v>1</v>
      </c>
      <c r="AS28" s="119">
        <v>1</v>
      </c>
      <c r="AT28" s="119">
        <v>1</v>
      </c>
      <c r="AU28" s="119">
        <v>1</v>
      </c>
      <c r="AV28" s="119">
        <v>1</v>
      </c>
      <c r="AW28" s="119">
        <v>1</v>
      </c>
      <c r="AX28" s="119">
        <v>1</v>
      </c>
      <c r="AY28" s="119">
        <v>1</v>
      </c>
      <c r="AZ28" s="119">
        <v>1</v>
      </c>
      <c r="BA28" s="119">
        <v>1</v>
      </c>
      <c r="BB28" s="119">
        <v>1</v>
      </c>
      <c r="BC28" s="119">
        <v>1</v>
      </c>
      <c r="BD28" s="119">
        <v>1</v>
      </c>
      <c r="BE28" s="119">
        <v>1</v>
      </c>
      <c r="BF28" s="119">
        <v>1</v>
      </c>
      <c r="BG28" s="119">
        <v>1</v>
      </c>
      <c r="BH28" s="119">
        <v>1</v>
      </c>
      <c r="BI28" s="119">
        <v>1</v>
      </c>
      <c r="BJ28" s="119">
        <v>1</v>
      </c>
      <c r="BK28" s="119">
        <v>1</v>
      </c>
      <c r="BL28" s="119">
        <v>1</v>
      </c>
      <c r="BM28" s="119">
        <v>1</v>
      </c>
      <c r="BN28" s="119">
        <v>1</v>
      </c>
      <c r="BO28" s="119">
        <v>1</v>
      </c>
      <c r="BP28" s="119">
        <v>1</v>
      </c>
      <c r="BQ28" s="119">
        <v>1</v>
      </c>
      <c r="BR28" s="119">
        <v>1</v>
      </c>
      <c r="BS28" s="119">
        <v>1</v>
      </c>
      <c r="BT28" s="119">
        <v>1</v>
      </c>
      <c r="BU28" s="119">
        <v>1</v>
      </c>
      <c r="BV28" s="119">
        <v>1</v>
      </c>
      <c r="BW28" s="119">
        <v>1</v>
      </c>
      <c r="BX28" s="119">
        <v>1</v>
      </c>
      <c r="BY28" s="119">
        <v>1</v>
      </c>
      <c r="BZ28" s="119">
        <v>1</v>
      </c>
      <c r="CA28" s="119">
        <v>1</v>
      </c>
      <c r="CB28" s="119">
        <v>1</v>
      </c>
      <c r="CC28" s="119">
        <v>1</v>
      </c>
      <c r="CD28" s="119">
        <v>1</v>
      </c>
      <c r="CE28" s="119">
        <v>1</v>
      </c>
      <c r="CF28" s="119">
        <v>1</v>
      </c>
      <c r="CG28" s="119">
        <v>1</v>
      </c>
      <c r="CH28" s="119">
        <v>1</v>
      </c>
      <c r="CI28" s="119">
        <v>1</v>
      </c>
      <c r="CJ28" s="119">
        <v>1</v>
      </c>
      <c r="CK28" s="119">
        <v>1</v>
      </c>
      <c r="CL28" s="119">
        <v>1</v>
      </c>
      <c r="CM28" s="119">
        <v>1</v>
      </c>
      <c r="CN28" s="119">
        <v>1</v>
      </c>
      <c r="CO28" s="119">
        <v>1</v>
      </c>
      <c r="CP28" s="119">
        <v>1</v>
      </c>
      <c r="CQ28" s="119">
        <v>1</v>
      </c>
    </row>
    <row r="29" spans="1:95" x14ac:dyDescent="0.3">
      <c r="A29" s="253" t="s">
        <v>13</v>
      </c>
      <c r="B29" s="59" t="s">
        <v>72</v>
      </c>
      <c r="C29" s="119">
        <v>0.98470639253454995</v>
      </c>
      <c r="D29" s="119">
        <v>0.97554158852260009</v>
      </c>
      <c r="E29" s="119">
        <v>1.0218081568314601</v>
      </c>
      <c r="F29" s="119">
        <v>1.0059027223888899</v>
      </c>
      <c r="G29" s="119">
        <v>0.98647463648197786</v>
      </c>
      <c r="H29" s="119">
        <v>1.0102291776836201</v>
      </c>
      <c r="I29" s="119">
        <v>1.0022546846365701</v>
      </c>
      <c r="J29" s="119">
        <v>0.99889915929251905</v>
      </c>
      <c r="K29" s="119">
        <v>1.0284870025041399</v>
      </c>
      <c r="L29" s="119">
        <v>0.97432875285600495</v>
      </c>
      <c r="M29" s="119">
        <v>1.0182031705118799</v>
      </c>
      <c r="N29" s="119">
        <v>0.98060686250535012</v>
      </c>
      <c r="O29" s="119">
        <v>0.99849424751780302</v>
      </c>
      <c r="P29" s="119">
        <v>1.01282841948149</v>
      </c>
      <c r="Q29" s="119">
        <v>0.98918124140319086</v>
      </c>
      <c r="R29" s="119">
        <v>0.98713062591140588</v>
      </c>
      <c r="S29" s="119">
        <v>0.97495871331062001</v>
      </c>
      <c r="T29" s="119">
        <v>0.99969276834658405</v>
      </c>
      <c r="U29" s="119">
        <v>0.99341270693108086</v>
      </c>
      <c r="V29" s="119">
        <v>0.98707898339632005</v>
      </c>
      <c r="W29" s="119">
        <v>1.0131109876481399</v>
      </c>
      <c r="X29" s="119">
        <v>0.92979697329823408</v>
      </c>
      <c r="Y29" s="119">
        <v>0.96966762157369901</v>
      </c>
      <c r="Z29" s="119">
        <v>0.99842541609207802</v>
      </c>
      <c r="AA29" s="119">
        <v>0.97557816911573414</v>
      </c>
      <c r="AB29" s="119">
        <v>0.98183822448976399</v>
      </c>
      <c r="AC29" s="119">
        <v>1.01196279940469</v>
      </c>
      <c r="AD29" s="119">
        <v>0.92864617018103801</v>
      </c>
      <c r="AE29" s="119">
        <v>0.96868224902989197</v>
      </c>
      <c r="AF29" s="119">
        <v>1.0367269179399099</v>
      </c>
      <c r="AG29" s="119">
        <v>0.96465379382722205</v>
      </c>
      <c r="AH29" s="119">
        <v>1.0583480008917201</v>
      </c>
      <c r="AI29" s="119">
        <v>0.98061249036221798</v>
      </c>
      <c r="AJ29" s="119">
        <v>0.966090064177621</v>
      </c>
      <c r="AK29" s="119">
        <v>1.0179620465671</v>
      </c>
      <c r="AL29" s="119">
        <v>0.98893331866928302</v>
      </c>
      <c r="AM29" s="119">
        <v>0.99976082907165498</v>
      </c>
      <c r="AN29" s="119">
        <v>1.0095575053143899</v>
      </c>
      <c r="AO29" s="119">
        <v>1.0342856427381</v>
      </c>
      <c r="AP29" s="119">
        <v>0.99514980786835394</v>
      </c>
      <c r="AQ29" s="119">
        <v>1.0340756910289099</v>
      </c>
      <c r="AR29" s="119">
        <v>0.98541514928160812</v>
      </c>
      <c r="AS29" s="119">
        <v>0.97779418255030703</v>
      </c>
      <c r="AT29" s="119">
        <v>1.0060930653975499</v>
      </c>
      <c r="AU29" s="119">
        <v>0.98519018345080001</v>
      </c>
      <c r="AV29" s="119">
        <v>1.01251021130833</v>
      </c>
      <c r="AW29" s="119">
        <v>0.98402690687546812</v>
      </c>
      <c r="AX29" s="119">
        <v>0.98867608565574705</v>
      </c>
      <c r="AY29" s="119">
        <v>0.99897029680602911</v>
      </c>
      <c r="AZ29" s="119">
        <v>1.0106815744286699</v>
      </c>
      <c r="BA29" s="119">
        <v>0.96713209907050401</v>
      </c>
      <c r="BB29" s="119">
        <v>1.00066826400086</v>
      </c>
      <c r="BC29" s="119">
        <v>0.90442410124139505</v>
      </c>
      <c r="BD29" s="119">
        <v>0.95410270596120617</v>
      </c>
      <c r="BE29" s="119">
        <v>0.96023355326154303</v>
      </c>
      <c r="BF29" s="119">
        <v>1.02083207921843</v>
      </c>
      <c r="BG29" s="119">
        <v>0.96406578605773396</v>
      </c>
      <c r="BH29" s="119">
        <v>0.99767222535810496</v>
      </c>
      <c r="BI29" s="119">
        <v>0.97683287504035199</v>
      </c>
      <c r="BJ29" s="119">
        <v>0.99327105120933401</v>
      </c>
      <c r="BK29" s="119">
        <v>1.01984043411555</v>
      </c>
      <c r="BL29" s="119">
        <v>0.99979005511813601</v>
      </c>
      <c r="BM29" s="119">
        <v>1.0015422743509399</v>
      </c>
      <c r="BN29" s="119">
        <v>0.98145036440233213</v>
      </c>
      <c r="BO29" s="119">
        <v>0.97515774345052597</v>
      </c>
      <c r="BP29" s="119">
        <v>1.0148614376260101</v>
      </c>
      <c r="BQ29" s="119">
        <v>1.0078463015550101</v>
      </c>
      <c r="BR29" s="119">
        <v>1.0270017230939199</v>
      </c>
      <c r="BS29" s="119">
        <v>0.98949337442461205</v>
      </c>
      <c r="BT29" s="119">
        <v>0.97888848075735901</v>
      </c>
      <c r="BU29" s="119">
        <v>0.95127985160338102</v>
      </c>
      <c r="BV29" s="119">
        <v>0.97463148865226001</v>
      </c>
      <c r="BW29" s="119">
        <v>0.98072957860357102</v>
      </c>
      <c r="BX29" s="119">
        <v>0.97413353122740109</v>
      </c>
      <c r="BY29" s="119">
        <v>0.92428752881389109</v>
      </c>
      <c r="BZ29" s="119">
        <v>0.93398896599524206</v>
      </c>
      <c r="CA29" s="119">
        <v>0.96542426139143189</v>
      </c>
      <c r="CB29" s="119">
        <v>0.928835928060885</v>
      </c>
      <c r="CC29" s="119">
        <v>1.02268884202115</v>
      </c>
      <c r="CD29" s="119">
        <v>1.0143261794382401</v>
      </c>
      <c r="CE29" s="119">
        <v>0.97001397183506699</v>
      </c>
      <c r="CF29" s="119">
        <v>0.97150148633392197</v>
      </c>
      <c r="CG29" s="119">
        <v>0.93622366281289304</v>
      </c>
      <c r="CH29" s="119">
        <v>0.99858586742934985</v>
      </c>
      <c r="CI29" s="119">
        <v>1.03087567057943</v>
      </c>
      <c r="CJ29" s="119">
        <v>0.98111510468152408</v>
      </c>
      <c r="CK29" s="119">
        <v>1.00125749853417</v>
      </c>
      <c r="CL29" s="119">
        <v>0.98974404711726693</v>
      </c>
      <c r="CM29" s="119">
        <v>0.98057091353930304</v>
      </c>
      <c r="CN29" s="119">
        <v>0.98010532974165698</v>
      </c>
      <c r="CO29" s="119">
        <v>0.93644233768155405</v>
      </c>
      <c r="CP29" s="119">
        <v>1.0426266931096599</v>
      </c>
      <c r="CQ29" s="119">
        <v>1.0071026776304099</v>
      </c>
    </row>
    <row r="30" spans="1:95" x14ac:dyDescent="0.3">
      <c r="A30" s="254"/>
      <c r="B30" s="59" t="s">
        <v>73</v>
      </c>
      <c r="C30" s="119">
        <v>0.97384441368988106</v>
      </c>
      <c r="D30" s="119">
        <v>0.99667146229668502</v>
      </c>
      <c r="E30" s="119">
        <v>1.0146829625370699</v>
      </c>
      <c r="F30" s="119">
        <v>0.99332867665017399</v>
      </c>
      <c r="G30" s="119">
        <v>0.98004800647867796</v>
      </c>
      <c r="H30" s="119">
        <v>1.0201220704843901</v>
      </c>
      <c r="I30" s="119">
        <v>1.0172489133117699</v>
      </c>
      <c r="J30" s="119">
        <v>1.0045862186077099</v>
      </c>
      <c r="K30" s="119">
        <v>1.010182365176</v>
      </c>
      <c r="L30" s="119">
        <v>0.99794571176611702</v>
      </c>
      <c r="M30" s="119">
        <v>0.99637209008487504</v>
      </c>
      <c r="N30" s="119">
        <v>0.99617542692956695</v>
      </c>
      <c r="O30" s="119">
        <v>1.0048755019499001</v>
      </c>
      <c r="P30" s="119">
        <v>1.000103603436</v>
      </c>
      <c r="Q30" s="119">
        <v>1.00296033020844</v>
      </c>
      <c r="R30" s="119">
        <v>1.0137821427914899</v>
      </c>
      <c r="S30" s="119">
        <v>0.98724994767058205</v>
      </c>
      <c r="T30" s="119">
        <v>0.98481238984083996</v>
      </c>
      <c r="U30" s="119">
        <v>0.99073415781704199</v>
      </c>
      <c r="V30" s="119">
        <v>1.02163787309196</v>
      </c>
      <c r="W30" s="119">
        <v>1.0198821542298999</v>
      </c>
      <c r="X30" s="119">
        <v>0.98353211789712203</v>
      </c>
      <c r="Y30" s="119">
        <v>0.98244575092765896</v>
      </c>
      <c r="Z30" s="119">
        <v>0.99135418566122102</v>
      </c>
      <c r="AA30" s="119">
        <v>0.97803446789486204</v>
      </c>
      <c r="AB30" s="119">
        <v>1.00953495095806</v>
      </c>
      <c r="AC30" s="119">
        <v>1.02630084388958</v>
      </c>
      <c r="AD30" s="119">
        <v>0.98026910357153996</v>
      </c>
      <c r="AE30" s="119">
        <v>0.99129987864813396</v>
      </c>
      <c r="AF30" s="119">
        <v>1.0158406266529301</v>
      </c>
      <c r="AG30" s="119">
        <v>1.00016287584532</v>
      </c>
      <c r="AH30" s="119">
        <v>1.0300515668967001</v>
      </c>
      <c r="AI30" s="119">
        <v>0.99121885757402495</v>
      </c>
      <c r="AJ30" s="119">
        <v>0.99318788762046983</v>
      </c>
      <c r="AK30" s="119">
        <v>0.99801583990824305</v>
      </c>
      <c r="AL30" s="119">
        <v>0.99291432950266301</v>
      </c>
      <c r="AM30" s="119">
        <v>1.0275794481939999</v>
      </c>
      <c r="AN30" s="119">
        <v>1.0167918359364001</v>
      </c>
      <c r="AO30" s="119">
        <v>1.0016864530085701</v>
      </c>
      <c r="AP30" s="119">
        <v>1.0174628864108699</v>
      </c>
      <c r="AQ30" s="119">
        <v>1.02854327703142</v>
      </c>
      <c r="AR30" s="119">
        <v>0.97888961959737097</v>
      </c>
      <c r="AS30" s="119">
        <v>0.98571314602256299</v>
      </c>
      <c r="AT30" s="119">
        <v>1.0187730353161</v>
      </c>
      <c r="AU30" s="119">
        <v>1.0005091106094299</v>
      </c>
      <c r="AV30" s="119">
        <v>1.00034429330798</v>
      </c>
      <c r="AW30" s="119">
        <v>1.0133573449198801</v>
      </c>
      <c r="AX30" s="119">
        <v>1.0108671634077699</v>
      </c>
      <c r="AY30" s="119">
        <v>1.0014416371316699</v>
      </c>
      <c r="AZ30" s="119">
        <v>1.04846098565388</v>
      </c>
      <c r="BA30" s="119">
        <v>1.01786671353289</v>
      </c>
      <c r="BB30" s="119">
        <v>1.0246649122504401</v>
      </c>
      <c r="BC30" s="119">
        <v>0.98729423974549002</v>
      </c>
      <c r="BD30" s="119">
        <v>0.99874924927085695</v>
      </c>
      <c r="BE30" s="119">
        <v>0.99809625814222802</v>
      </c>
      <c r="BF30" s="119">
        <v>0.99191156019215498</v>
      </c>
      <c r="BG30" s="119">
        <v>0.99898061869394805</v>
      </c>
      <c r="BH30" s="119">
        <v>1.02877148654047</v>
      </c>
      <c r="BI30" s="119">
        <v>0.99257063431244097</v>
      </c>
      <c r="BJ30" s="119">
        <v>1.0142712798701901</v>
      </c>
      <c r="BK30" s="119">
        <v>1.0149206840710701</v>
      </c>
      <c r="BL30" s="119">
        <v>1.0074755457668101</v>
      </c>
      <c r="BM30" s="119">
        <v>1.02607054245957</v>
      </c>
      <c r="BN30" s="119">
        <v>1.0075551273819801</v>
      </c>
      <c r="BO30" s="119">
        <v>1.01962788304903</v>
      </c>
      <c r="BP30" s="119">
        <v>1.0266253915926</v>
      </c>
      <c r="BQ30" s="119">
        <v>1.0033411921072499</v>
      </c>
      <c r="BR30" s="119">
        <v>1.01157672998444</v>
      </c>
      <c r="BS30" s="119">
        <v>1.0073055073677499</v>
      </c>
      <c r="BT30" s="119">
        <v>1.0214585497694599</v>
      </c>
      <c r="BU30" s="119">
        <v>1.00416216403309</v>
      </c>
      <c r="BV30" s="119">
        <v>1.0191486778622301</v>
      </c>
      <c r="BW30" s="119">
        <v>1.0261319364847401</v>
      </c>
      <c r="BX30" s="119">
        <v>0.99809632661717396</v>
      </c>
      <c r="BY30" s="119">
        <v>0.98090662201002399</v>
      </c>
      <c r="BZ30" s="119">
        <v>0.97758577534488</v>
      </c>
      <c r="CA30" s="119">
        <v>1.0313063132876501</v>
      </c>
      <c r="CB30" s="119">
        <v>0.98454568218335503</v>
      </c>
      <c r="CC30" s="119">
        <v>1.0052887613258801</v>
      </c>
      <c r="CD30" s="119">
        <v>1.05054610173743</v>
      </c>
      <c r="CE30" s="119">
        <v>1.0098398620390701</v>
      </c>
      <c r="CF30" s="119">
        <v>0.99750186208498803</v>
      </c>
      <c r="CG30" s="119">
        <v>0.97681047449269198</v>
      </c>
      <c r="CH30" s="119">
        <v>1.0043739635261899</v>
      </c>
      <c r="CI30" s="119">
        <v>1.0234253574938701</v>
      </c>
      <c r="CJ30" s="119">
        <v>1.03403026476268</v>
      </c>
      <c r="CK30" s="119">
        <v>1.01324577454619</v>
      </c>
      <c r="CL30" s="119">
        <v>1.0351251743471299</v>
      </c>
      <c r="CM30" s="119">
        <v>1.02179976576468</v>
      </c>
      <c r="CN30" s="119">
        <v>0.99505022565910695</v>
      </c>
      <c r="CO30" s="119">
        <v>0.98187597962940687</v>
      </c>
      <c r="CP30" s="119">
        <v>1.05290026323135</v>
      </c>
      <c r="CQ30" s="119">
        <v>1.0320380540224501</v>
      </c>
    </row>
    <row r="31" spans="1:95" x14ac:dyDescent="0.3">
      <c r="A31" s="254"/>
      <c r="B31" s="59" t="s">
        <v>74</v>
      </c>
      <c r="C31" s="119">
        <v>1.009650901520238</v>
      </c>
      <c r="D31" s="119">
        <v>0.99442950751323256</v>
      </c>
      <c r="E31" s="119">
        <v>0.97666703810285849</v>
      </c>
      <c r="F31" s="119">
        <v>0.98908849272405608</v>
      </c>
      <c r="G31" s="119">
        <v>0.99680564251822745</v>
      </c>
      <c r="H31" s="119">
        <v>0.99493650218213048</v>
      </c>
      <c r="I31" s="119">
        <v>1.034122511605605</v>
      </c>
      <c r="J31" s="119">
        <v>0.99281143802243244</v>
      </c>
      <c r="K31" s="119">
        <v>1</v>
      </c>
      <c r="L31" s="119">
        <v>1</v>
      </c>
      <c r="M31" s="119">
        <v>1</v>
      </c>
      <c r="N31" s="119">
        <v>1</v>
      </c>
      <c r="O31" s="119">
        <v>1</v>
      </c>
      <c r="P31" s="119">
        <v>1</v>
      </c>
      <c r="Q31" s="119">
        <v>1</v>
      </c>
      <c r="R31" s="119">
        <v>1</v>
      </c>
      <c r="S31" s="119">
        <v>1</v>
      </c>
      <c r="T31" s="119">
        <v>1</v>
      </c>
      <c r="U31" s="119">
        <v>1</v>
      </c>
      <c r="V31" s="119">
        <v>1</v>
      </c>
      <c r="W31" s="119">
        <v>1</v>
      </c>
      <c r="X31" s="119">
        <v>1</v>
      </c>
      <c r="Y31" s="119">
        <v>1</v>
      </c>
      <c r="Z31" s="119">
        <v>1</v>
      </c>
      <c r="AA31" s="119">
        <v>1</v>
      </c>
      <c r="AB31" s="119">
        <v>1</v>
      </c>
      <c r="AC31" s="119">
        <v>1</v>
      </c>
      <c r="AD31" s="119">
        <v>1</v>
      </c>
      <c r="AE31" s="119">
        <v>1</v>
      </c>
      <c r="AF31" s="119">
        <v>1</v>
      </c>
      <c r="AG31" s="119">
        <v>1</v>
      </c>
      <c r="AH31" s="119">
        <v>1</v>
      </c>
      <c r="AI31" s="119">
        <v>1</v>
      </c>
      <c r="AJ31" s="119">
        <v>1</v>
      </c>
      <c r="AK31" s="119">
        <v>1</v>
      </c>
      <c r="AL31" s="119">
        <v>1</v>
      </c>
      <c r="AM31" s="119">
        <v>1</v>
      </c>
      <c r="AN31" s="119">
        <v>1</v>
      </c>
      <c r="AO31" s="119">
        <v>1</v>
      </c>
      <c r="AP31" s="119">
        <v>1</v>
      </c>
      <c r="AQ31" s="119">
        <v>1</v>
      </c>
      <c r="AR31" s="119">
        <v>1</v>
      </c>
      <c r="AS31" s="119">
        <v>1</v>
      </c>
      <c r="AT31" s="119">
        <v>1</v>
      </c>
      <c r="AU31" s="119">
        <v>1</v>
      </c>
      <c r="AV31" s="119">
        <v>1</v>
      </c>
      <c r="AW31" s="119">
        <v>1</v>
      </c>
      <c r="AX31" s="119">
        <v>1</v>
      </c>
      <c r="AY31" s="119">
        <v>1</v>
      </c>
      <c r="AZ31" s="119">
        <v>1</v>
      </c>
      <c r="BA31" s="119">
        <v>1</v>
      </c>
      <c r="BB31" s="119">
        <v>1</v>
      </c>
      <c r="BC31" s="119">
        <v>1</v>
      </c>
      <c r="BD31" s="119">
        <v>1</v>
      </c>
      <c r="BE31" s="119">
        <v>1</v>
      </c>
      <c r="BF31" s="119">
        <v>1</v>
      </c>
      <c r="BG31" s="119">
        <v>1</v>
      </c>
      <c r="BH31" s="119">
        <v>1</v>
      </c>
      <c r="BI31" s="119">
        <v>1</v>
      </c>
      <c r="BJ31" s="119">
        <v>1</v>
      </c>
      <c r="BK31" s="119">
        <v>1</v>
      </c>
      <c r="BL31" s="119">
        <v>1</v>
      </c>
      <c r="BM31" s="119">
        <v>1</v>
      </c>
      <c r="BN31" s="119">
        <v>1</v>
      </c>
      <c r="BO31" s="119">
        <v>1</v>
      </c>
      <c r="BP31" s="119">
        <v>1</v>
      </c>
      <c r="BQ31" s="119">
        <v>1</v>
      </c>
      <c r="BR31" s="119">
        <v>1</v>
      </c>
      <c r="BS31" s="119">
        <v>1</v>
      </c>
      <c r="BT31" s="119">
        <v>1</v>
      </c>
      <c r="BU31" s="119">
        <v>1</v>
      </c>
      <c r="BV31" s="119">
        <v>1</v>
      </c>
      <c r="BW31" s="119">
        <v>1</v>
      </c>
      <c r="BX31" s="119">
        <v>1</v>
      </c>
      <c r="BY31" s="119">
        <v>1</v>
      </c>
      <c r="BZ31" s="119">
        <v>1</v>
      </c>
      <c r="CA31" s="119">
        <v>1</v>
      </c>
      <c r="CB31" s="119">
        <v>1</v>
      </c>
      <c r="CC31" s="119">
        <v>1</v>
      </c>
      <c r="CD31" s="119">
        <v>1</v>
      </c>
      <c r="CE31" s="119">
        <v>1</v>
      </c>
      <c r="CF31" s="119">
        <v>1</v>
      </c>
      <c r="CG31" s="119">
        <v>1</v>
      </c>
      <c r="CH31" s="119">
        <v>1</v>
      </c>
      <c r="CI31" s="119">
        <v>1</v>
      </c>
      <c r="CJ31" s="119">
        <v>1</v>
      </c>
      <c r="CK31" s="119">
        <v>1</v>
      </c>
      <c r="CL31" s="119">
        <v>1</v>
      </c>
      <c r="CM31" s="119">
        <v>1</v>
      </c>
      <c r="CN31" s="119">
        <v>1</v>
      </c>
      <c r="CO31" s="119">
        <v>1</v>
      </c>
      <c r="CP31" s="119">
        <v>1</v>
      </c>
      <c r="CQ31" s="119">
        <v>1</v>
      </c>
    </row>
    <row r="32" spans="1:95" x14ac:dyDescent="0.3">
      <c r="A32" s="254"/>
      <c r="B32" s="59" t="s">
        <v>75</v>
      </c>
      <c r="C32" s="119">
        <v>0.99401312482019255</v>
      </c>
      <c r="D32" s="119">
        <v>1.0016157146033435</v>
      </c>
      <c r="E32" s="119">
        <v>1.0208729138442401</v>
      </c>
      <c r="F32" s="119">
        <v>0.99912446023791657</v>
      </c>
      <c r="G32" s="119">
        <v>0.9875667568423</v>
      </c>
      <c r="H32" s="119">
        <v>1.0045175750186246</v>
      </c>
      <c r="I32" s="119">
        <v>1.0029718726042498</v>
      </c>
      <c r="J32" s="119">
        <v>1.0037364212614499</v>
      </c>
      <c r="K32" s="119">
        <v>0.99935860456108905</v>
      </c>
      <c r="L32" s="119">
        <v>0.98317295703937302</v>
      </c>
      <c r="M32" s="119">
        <v>0.9913967985850396</v>
      </c>
      <c r="N32" s="119">
        <v>1.0037059308073251</v>
      </c>
      <c r="O32" s="119">
        <v>0.99450704363474696</v>
      </c>
      <c r="P32" s="119">
        <v>1.0007320030201319</v>
      </c>
      <c r="Q32" s="119">
        <v>0.99963977480071509</v>
      </c>
      <c r="R32" s="119">
        <v>1.02209210283726</v>
      </c>
      <c r="S32" s="119">
        <v>0.99918365603660653</v>
      </c>
      <c r="T32" s="119">
        <v>1.022625570405745</v>
      </c>
      <c r="U32" s="119">
        <v>0.99884593798022048</v>
      </c>
      <c r="V32" s="119">
        <v>1.0092611659928949</v>
      </c>
      <c r="W32" s="119">
        <v>1.01761675266861</v>
      </c>
      <c r="X32" s="119">
        <v>0.99013601026313203</v>
      </c>
      <c r="Y32" s="119">
        <v>1.0136623711596608</v>
      </c>
      <c r="Z32" s="119">
        <v>1.005986847540471</v>
      </c>
      <c r="AA32" s="119">
        <v>0.99825514864703102</v>
      </c>
      <c r="AB32" s="119">
        <v>1.0061041001459552</v>
      </c>
      <c r="AC32" s="119">
        <v>1.01641134606462</v>
      </c>
      <c r="AD32" s="119">
        <v>0.99485688820789508</v>
      </c>
      <c r="AE32" s="119">
        <v>1.0076234369429264</v>
      </c>
      <c r="AF32" s="119">
        <v>1.0188008415266401</v>
      </c>
      <c r="AG32" s="119">
        <v>0.98201156606183404</v>
      </c>
      <c r="AH32" s="119">
        <v>1.0297871739415001</v>
      </c>
      <c r="AI32" s="119">
        <v>1.0107156876051451</v>
      </c>
      <c r="AJ32" s="119">
        <v>1.02777242663965</v>
      </c>
      <c r="AK32" s="119">
        <v>1.0064102953965099</v>
      </c>
      <c r="AL32" s="119">
        <v>1.0123116521859175</v>
      </c>
      <c r="AM32" s="119">
        <v>1.02369317979601</v>
      </c>
      <c r="AN32" s="119">
        <v>1.02109671518098</v>
      </c>
      <c r="AO32" s="119">
        <v>1.01660326412977</v>
      </c>
      <c r="AP32" s="119">
        <v>1.0413174924521349</v>
      </c>
      <c r="AQ32" s="119">
        <v>1.0216569720261899</v>
      </c>
      <c r="AR32" s="119">
        <v>1.0244546457276749</v>
      </c>
      <c r="AS32" s="119">
        <v>1.0203535595585895</v>
      </c>
      <c r="AT32" s="119">
        <v>1.02271804733297</v>
      </c>
      <c r="AU32" s="119">
        <v>1.0186911642112051</v>
      </c>
      <c r="AV32" s="119">
        <v>1.01669067144067</v>
      </c>
      <c r="AW32" s="119">
        <v>1.0248434461703351</v>
      </c>
      <c r="AX32" s="119">
        <v>1.0241614597063999</v>
      </c>
      <c r="AY32" s="119">
        <v>1.0067765044814951</v>
      </c>
      <c r="AZ32" s="119">
        <v>1.0435369789048199</v>
      </c>
      <c r="BA32" s="119">
        <v>1.0207463875165299</v>
      </c>
      <c r="BB32" s="119">
        <v>1.035823884019305</v>
      </c>
      <c r="BC32" s="119">
        <v>1.0109522118100545</v>
      </c>
      <c r="BD32" s="119">
        <v>1.017831319585055</v>
      </c>
      <c r="BE32" s="119">
        <v>1.054764641688045</v>
      </c>
      <c r="BF32" s="119">
        <v>1.0370759725111149</v>
      </c>
      <c r="BG32" s="119">
        <v>1.0153600402586749</v>
      </c>
      <c r="BH32" s="119">
        <v>1.0477035245565249</v>
      </c>
      <c r="BI32" s="119">
        <v>1.0192080334383899</v>
      </c>
      <c r="BJ32" s="119">
        <v>1.038640616490585</v>
      </c>
      <c r="BK32" s="119">
        <v>1.0454399815289501</v>
      </c>
      <c r="BL32" s="119">
        <v>1.02562473237208</v>
      </c>
      <c r="BM32" s="119">
        <v>1.04129150850147</v>
      </c>
      <c r="BN32" s="119">
        <v>1.0366932377348048</v>
      </c>
      <c r="BO32" s="119">
        <v>1.012540852021915</v>
      </c>
      <c r="BP32" s="119">
        <v>1.0465314854629999</v>
      </c>
      <c r="BQ32" s="119">
        <v>1.033390627891615</v>
      </c>
      <c r="BR32" s="119">
        <v>1.0530137422953998</v>
      </c>
      <c r="BS32" s="119">
        <v>1.0228706806579251</v>
      </c>
      <c r="BT32" s="119">
        <v>1.0289663797992299</v>
      </c>
      <c r="BU32" s="119">
        <v>1.0208350702957745</v>
      </c>
      <c r="BV32" s="119">
        <v>1.072139266595225</v>
      </c>
      <c r="BW32" s="119">
        <v>1.039535446627355</v>
      </c>
      <c r="BX32" s="119">
        <v>1.0229787564914401</v>
      </c>
      <c r="BY32" s="119">
        <v>1.0105528356715261</v>
      </c>
      <c r="BZ32" s="119">
        <v>1.0188408471786834</v>
      </c>
      <c r="CA32" s="119">
        <v>1.0287706238617251</v>
      </c>
      <c r="CB32" s="119">
        <v>1.0104423719589111</v>
      </c>
      <c r="CC32" s="119">
        <v>1.035093647966455</v>
      </c>
      <c r="CD32" s="119">
        <v>1.0422226207564549</v>
      </c>
      <c r="CE32" s="119">
        <v>1.0203032227373998</v>
      </c>
      <c r="CF32" s="119">
        <v>1.025192750244855</v>
      </c>
      <c r="CG32" s="119">
        <v>1.0123265300577189</v>
      </c>
      <c r="CH32" s="119">
        <v>1.04527430717324</v>
      </c>
      <c r="CI32" s="119">
        <v>1.0443186876855099</v>
      </c>
      <c r="CJ32" s="119">
        <v>1.0356854348932849</v>
      </c>
      <c r="CK32" s="119">
        <v>1.03602767816687</v>
      </c>
      <c r="CL32" s="119">
        <v>1.0507580011973099</v>
      </c>
      <c r="CM32" s="119">
        <v>1.026392906761985</v>
      </c>
      <c r="CN32" s="119">
        <v>1.0241255781131799</v>
      </c>
      <c r="CO32" s="119">
        <v>1.0301053191642722</v>
      </c>
      <c r="CP32" s="119">
        <v>1.04040503333292</v>
      </c>
      <c r="CQ32" s="119">
        <v>1.03597795994512</v>
      </c>
    </row>
    <row r="33" spans="1:95" x14ac:dyDescent="0.3">
      <c r="A33" s="254"/>
      <c r="B33" s="59" t="s">
        <v>76</v>
      </c>
      <c r="C33" s="119">
        <v>0.98200337380078195</v>
      </c>
      <c r="D33" s="119">
        <v>1.01899177867506</v>
      </c>
      <c r="E33" s="119">
        <v>1.0216049204442801</v>
      </c>
      <c r="F33" s="119">
        <v>0.98214013517642995</v>
      </c>
      <c r="G33" s="119">
        <v>0.97314897472063699</v>
      </c>
      <c r="H33" s="119">
        <v>1.0096722923647401</v>
      </c>
      <c r="I33" s="119">
        <v>1.0081649825015699</v>
      </c>
      <c r="J33" s="119">
        <v>1.0363201024740001</v>
      </c>
      <c r="K33" s="119">
        <v>1.0086442502695001</v>
      </c>
      <c r="L33" s="119">
        <v>0.96879664923897102</v>
      </c>
      <c r="M33" s="119">
        <v>1.0310234654090999</v>
      </c>
      <c r="N33" s="119">
        <v>1.0085430981278101</v>
      </c>
      <c r="O33" s="119">
        <v>0.98492870266502297</v>
      </c>
      <c r="P33" s="119">
        <v>1.0137212655319601</v>
      </c>
      <c r="Q33" s="119">
        <v>0.95446516389663805</v>
      </c>
      <c r="R33" s="119">
        <v>1.0291774435671399</v>
      </c>
      <c r="S33" s="119">
        <v>0.97837505794969204</v>
      </c>
      <c r="T33" s="119">
        <v>0.995143086278932</v>
      </c>
      <c r="U33" s="119">
        <v>0.993523684013776</v>
      </c>
      <c r="V33" s="119">
        <v>1.0081432337604499</v>
      </c>
      <c r="W33" s="119">
        <v>1.0155559357814901</v>
      </c>
      <c r="X33" s="119">
        <v>0.94264649868674399</v>
      </c>
      <c r="Y33" s="119">
        <v>0.94289824695864599</v>
      </c>
      <c r="Z33" s="119">
        <v>0.98849258719300503</v>
      </c>
      <c r="AA33" s="119">
        <v>0.97543178952620191</v>
      </c>
      <c r="AB33" s="119">
        <v>0.96454670146759303</v>
      </c>
      <c r="AC33" s="119">
        <v>1.01096754439968</v>
      </c>
      <c r="AD33" s="119">
        <v>0.94211573763505696</v>
      </c>
      <c r="AE33" s="119">
        <v>0.93030389581858897</v>
      </c>
      <c r="AF33" s="119">
        <v>0.98756928248612597</v>
      </c>
      <c r="AG33" s="119">
        <v>0.97127629099040502</v>
      </c>
      <c r="AH33" s="119">
        <v>1.0373528897729301</v>
      </c>
      <c r="AI33" s="119">
        <v>0.95267574273270816</v>
      </c>
      <c r="AJ33" s="119">
        <v>0.96547433140773897</v>
      </c>
      <c r="AK33" s="119">
        <v>1.0104857052560701</v>
      </c>
      <c r="AL33" s="119">
        <v>0.95826280577579404</v>
      </c>
      <c r="AM33" s="119">
        <v>1.0061314445260701</v>
      </c>
      <c r="AN33" s="119">
        <v>0.98720101787440095</v>
      </c>
      <c r="AO33" s="119">
        <v>0.98834116999265098</v>
      </c>
      <c r="AP33" s="119">
        <v>0.97588457065225898</v>
      </c>
      <c r="AQ33" s="119">
        <v>1.0078209369084401</v>
      </c>
      <c r="AR33" s="119">
        <v>0.96512127700244599</v>
      </c>
      <c r="AS33" s="119">
        <v>0.95833919242915</v>
      </c>
      <c r="AT33" s="119">
        <v>0.99653167949495602</v>
      </c>
      <c r="AU33" s="119">
        <v>0.950055662007942</v>
      </c>
      <c r="AV33" s="119">
        <v>0.99942936800347704</v>
      </c>
      <c r="AW33" s="119">
        <v>0.95644666074076301</v>
      </c>
      <c r="AX33" s="119">
        <v>0.98285127628499802</v>
      </c>
      <c r="AY33" s="119">
        <v>0.98207722482566695</v>
      </c>
      <c r="AZ33" s="119">
        <v>0.98377182890458503</v>
      </c>
      <c r="BA33" s="119">
        <v>0.99725578595604703</v>
      </c>
      <c r="BB33" s="119">
        <v>0.96624567739698797</v>
      </c>
      <c r="BC33" s="119">
        <v>0.88684180092943099</v>
      </c>
      <c r="BD33" s="119">
        <v>0.94580803281887504</v>
      </c>
      <c r="BE33" s="119">
        <v>0.96630647432697503</v>
      </c>
      <c r="BF33" s="119">
        <v>0.97889291557379199</v>
      </c>
      <c r="BG33" s="119">
        <v>0.956415682672073</v>
      </c>
      <c r="BH33" s="119">
        <v>0.96517432629764299</v>
      </c>
      <c r="BI33" s="119">
        <v>0.95931489824218097</v>
      </c>
      <c r="BJ33" s="119">
        <v>0.96995561882356196</v>
      </c>
      <c r="BK33" s="119">
        <v>0.99164492677904603</v>
      </c>
      <c r="BL33" s="119">
        <v>0.96638493475214304</v>
      </c>
      <c r="BM33" s="119">
        <v>1.0406779124675301</v>
      </c>
      <c r="BN33" s="119">
        <v>0.94482204687262705</v>
      </c>
      <c r="BO33" s="119">
        <v>0.96529474470735799</v>
      </c>
      <c r="BP33" s="119">
        <v>0.97573888135956799</v>
      </c>
      <c r="BQ33" s="119">
        <v>0.97085665050460201</v>
      </c>
      <c r="BR33" s="119">
        <v>0.988117916184173</v>
      </c>
      <c r="BS33" s="119">
        <v>0.95021457874762005</v>
      </c>
      <c r="BT33" s="119">
        <v>0.98445140463720615</v>
      </c>
      <c r="BU33" s="119">
        <v>0.93406262376182503</v>
      </c>
      <c r="BV33" s="119">
        <v>0.96938953498334202</v>
      </c>
      <c r="BW33" s="119">
        <v>0.97125027132279595</v>
      </c>
      <c r="BX33" s="119">
        <v>0.95504877374517205</v>
      </c>
      <c r="BY33" s="119">
        <v>0.89938544607908699</v>
      </c>
      <c r="BZ33" s="119">
        <v>0.94076847963216703</v>
      </c>
      <c r="CA33" s="119">
        <v>0.93700797624551802</v>
      </c>
      <c r="CB33" s="119">
        <v>0.922714272141266</v>
      </c>
      <c r="CC33" s="119">
        <v>0.97080555620063602</v>
      </c>
      <c r="CD33" s="119">
        <v>0.97894296424136895</v>
      </c>
      <c r="CE33" s="119">
        <v>0.93084173664269798</v>
      </c>
      <c r="CF33" s="119">
        <v>0.948060206524591</v>
      </c>
      <c r="CG33" s="119">
        <v>0.92719933590473902</v>
      </c>
      <c r="CH33" s="119">
        <v>0.98653842358223198</v>
      </c>
      <c r="CI33" s="119">
        <v>1.0108448569391399</v>
      </c>
      <c r="CJ33" s="119">
        <v>0.96360311740473603</v>
      </c>
      <c r="CK33" s="119">
        <v>0.96531910862398096</v>
      </c>
      <c r="CL33" s="119">
        <v>0.97224630238800402</v>
      </c>
      <c r="CM33" s="119">
        <v>0.95597361105030398</v>
      </c>
      <c r="CN33" s="119">
        <v>0.93754517358818301</v>
      </c>
      <c r="CO33" s="119">
        <v>0.95046612945564701</v>
      </c>
      <c r="CP33" s="119">
        <v>1.01002718684796</v>
      </c>
      <c r="CQ33" s="119">
        <v>0.95520335052836003</v>
      </c>
    </row>
    <row r="34" spans="1:95" x14ac:dyDescent="0.3">
      <c r="A34" s="254"/>
      <c r="B34" s="59" t="s">
        <v>77</v>
      </c>
      <c r="C34" s="119">
        <v>1</v>
      </c>
      <c r="D34" s="119">
        <v>1</v>
      </c>
      <c r="E34" s="119">
        <v>1</v>
      </c>
      <c r="F34" s="119">
        <v>1</v>
      </c>
      <c r="G34" s="119">
        <v>1</v>
      </c>
      <c r="H34" s="119">
        <v>1</v>
      </c>
      <c r="I34" s="119">
        <v>1</v>
      </c>
      <c r="J34" s="119">
        <v>1</v>
      </c>
      <c r="K34" s="119">
        <v>1</v>
      </c>
      <c r="L34" s="119">
        <v>1</v>
      </c>
      <c r="M34" s="119">
        <v>1</v>
      </c>
      <c r="N34" s="119">
        <v>1</v>
      </c>
      <c r="O34" s="119">
        <v>1</v>
      </c>
      <c r="P34" s="119">
        <v>1</v>
      </c>
      <c r="Q34" s="119">
        <v>1</v>
      </c>
      <c r="R34" s="119">
        <v>1</v>
      </c>
      <c r="S34" s="119">
        <v>1</v>
      </c>
      <c r="T34" s="119">
        <v>1</v>
      </c>
      <c r="U34" s="119">
        <v>1</v>
      </c>
      <c r="V34" s="119">
        <v>1</v>
      </c>
      <c r="W34" s="119">
        <v>1</v>
      </c>
      <c r="X34" s="119">
        <v>1</v>
      </c>
      <c r="Y34" s="119">
        <v>1</v>
      </c>
      <c r="Z34" s="119">
        <v>1</v>
      </c>
      <c r="AA34" s="119">
        <v>1</v>
      </c>
      <c r="AB34" s="119">
        <v>1</v>
      </c>
      <c r="AC34" s="119">
        <v>1</v>
      </c>
      <c r="AD34" s="119">
        <v>1</v>
      </c>
      <c r="AE34" s="119">
        <v>1</v>
      </c>
      <c r="AF34" s="119">
        <v>1</v>
      </c>
      <c r="AG34" s="119">
        <v>1</v>
      </c>
      <c r="AH34" s="119">
        <v>1</v>
      </c>
      <c r="AI34" s="119">
        <v>1</v>
      </c>
      <c r="AJ34" s="119">
        <v>1</v>
      </c>
      <c r="AK34" s="119">
        <v>1</v>
      </c>
      <c r="AL34" s="119">
        <v>1</v>
      </c>
      <c r="AM34" s="119">
        <v>1</v>
      </c>
      <c r="AN34" s="119">
        <v>1</v>
      </c>
      <c r="AO34" s="119">
        <v>1</v>
      </c>
      <c r="AP34" s="119">
        <v>1</v>
      </c>
      <c r="AQ34" s="119">
        <v>1</v>
      </c>
      <c r="AR34" s="119">
        <v>1</v>
      </c>
      <c r="AS34" s="119">
        <v>1</v>
      </c>
      <c r="AT34" s="119">
        <v>1</v>
      </c>
      <c r="AU34" s="119">
        <v>1</v>
      </c>
      <c r="AV34" s="119">
        <v>1</v>
      </c>
      <c r="AW34" s="119">
        <v>1</v>
      </c>
      <c r="AX34" s="119">
        <v>1</v>
      </c>
      <c r="AY34" s="119">
        <v>1</v>
      </c>
      <c r="AZ34" s="119">
        <v>1</v>
      </c>
      <c r="BA34" s="119">
        <v>1</v>
      </c>
      <c r="BB34" s="119">
        <v>1</v>
      </c>
      <c r="BC34" s="119">
        <v>1</v>
      </c>
      <c r="BD34" s="119">
        <v>1</v>
      </c>
      <c r="BE34" s="119">
        <v>1</v>
      </c>
      <c r="BF34" s="119">
        <v>1</v>
      </c>
      <c r="BG34" s="119">
        <v>1</v>
      </c>
      <c r="BH34" s="119">
        <v>1</v>
      </c>
      <c r="BI34" s="119">
        <v>1</v>
      </c>
      <c r="BJ34" s="119">
        <v>1</v>
      </c>
      <c r="BK34" s="119">
        <v>1</v>
      </c>
      <c r="BL34" s="119">
        <v>1</v>
      </c>
      <c r="BM34" s="119">
        <v>1</v>
      </c>
      <c r="BN34" s="119">
        <v>1</v>
      </c>
      <c r="BO34" s="119">
        <v>1</v>
      </c>
      <c r="BP34" s="119">
        <v>1</v>
      </c>
      <c r="BQ34" s="119">
        <v>1</v>
      </c>
      <c r="BR34" s="119">
        <v>1</v>
      </c>
      <c r="BS34" s="119">
        <v>1</v>
      </c>
      <c r="BT34" s="119">
        <v>1</v>
      </c>
      <c r="BU34" s="119">
        <v>1</v>
      </c>
      <c r="BV34" s="119">
        <v>1</v>
      </c>
      <c r="BW34" s="119">
        <v>1</v>
      </c>
      <c r="BX34" s="119">
        <v>1</v>
      </c>
      <c r="BY34" s="119">
        <v>1</v>
      </c>
      <c r="BZ34" s="119">
        <v>1</v>
      </c>
      <c r="CA34" s="119">
        <v>1</v>
      </c>
      <c r="CB34" s="119">
        <v>1</v>
      </c>
      <c r="CC34" s="119">
        <v>1</v>
      </c>
      <c r="CD34" s="119">
        <v>1</v>
      </c>
      <c r="CE34" s="119">
        <v>1</v>
      </c>
      <c r="CF34" s="119">
        <v>1</v>
      </c>
      <c r="CG34" s="119">
        <v>1</v>
      </c>
      <c r="CH34" s="119">
        <v>1</v>
      </c>
      <c r="CI34" s="119">
        <v>1</v>
      </c>
      <c r="CJ34" s="119">
        <v>1</v>
      </c>
      <c r="CK34" s="119">
        <v>1</v>
      </c>
      <c r="CL34" s="119">
        <v>1</v>
      </c>
      <c r="CM34" s="119">
        <v>1</v>
      </c>
      <c r="CN34" s="119">
        <v>1</v>
      </c>
      <c r="CO34" s="119">
        <v>1</v>
      </c>
      <c r="CP34" s="119">
        <v>1</v>
      </c>
      <c r="CQ34" s="119">
        <v>1</v>
      </c>
    </row>
    <row r="35" spans="1:95" x14ac:dyDescent="0.3">
      <c r="A35" s="254"/>
      <c r="B35" s="59" t="s">
        <v>78</v>
      </c>
      <c r="C35" s="119">
        <v>0.95342526168096198</v>
      </c>
      <c r="D35" s="119">
        <v>0.96738313096318884</v>
      </c>
      <c r="E35" s="119">
        <v>1.01589996368573</v>
      </c>
      <c r="F35" s="119">
        <v>1.0076873051699899</v>
      </c>
      <c r="G35" s="119">
        <v>0.98687839620989493</v>
      </c>
      <c r="H35" s="119">
        <v>1.0118340955664999</v>
      </c>
      <c r="I35" s="119">
        <v>1.01251486414356</v>
      </c>
      <c r="J35" s="119">
        <v>1.0210010098017399</v>
      </c>
      <c r="K35" s="119">
        <v>1.01544517232059</v>
      </c>
      <c r="L35" s="119">
        <v>0.95470821987199395</v>
      </c>
      <c r="M35" s="119">
        <v>1.0120956818498199</v>
      </c>
      <c r="N35" s="119">
        <v>0.98033823022981803</v>
      </c>
      <c r="O35" s="119">
        <v>0.97154653263212987</v>
      </c>
      <c r="P35" s="119">
        <v>1.0043925677547501</v>
      </c>
      <c r="Q35" s="119">
        <v>0.88614400071294996</v>
      </c>
      <c r="R35" s="119">
        <v>0.970023691683782</v>
      </c>
      <c r="S35" s="119">
        <v>0.93747598443791003</v>
      </c>
      <c r="T35" s="119">
        <v>0.99036607766832108</v>
      </c>
      <c r="U35" s="119">
        <v>0.99528149080499095</v>
      </c>
      <c r="V35" s="119">
        <v>1.00022080936476</v>
      </c>
      <c r="W35" s="119">
        <v>0.97028892490829599</v>
      </c>
      <c r="X35" s="119">
        <v>0.92396265172297598</v>
      </c>
      <c r="Y35" s="119">
        <v>0.88866008758655501</v>
      </c>
      <c r="Z35" s="119">
        <v>0.96965018181231</v>
      </c>
      <c r="AA35" s="119">
        <v>0.94566396361490601</v>
      </c>
      <c r="AB35" s="119">
        <v>0.95152303886870004</v>
      </c>
      <c r="AC35" s="119">
        <v>0.97865501966590385</v>
      </c>
      <c r="AD35" s="119">
        <v>0.92221528149283305</v>
      </c>
      <c r="AE35" s="119">
        <v>0.90884701755758401</v>
      </c>
      <c r="AF35" s="119">
        <v>0.96559946928856788</v>
      </c>
      <c r="AG35" s="119">
        <v>0.96689891577301801</v>
      </c>
      <c r="AH35" s="119">
        <v>1.02654141055075</v>
      </c>
      <c r="AI35" s="119">
        <v>0.93054554637303499</v>
      </c>
      <c r="AJ35" s="119">
        <v>0.95144449666765996</v>
      </c>
      <c r="AK35" s="119">
        <v>1.0211105383616099</v>
      </c>
      <c r="AL35" s="119">
        <v>0.927464579849127</v>
      </c>
      <c r="AM35" s="119">
        <v>0.99851683570329808</v>
      </c>
      <c r="AN35" s="119">
        <v>0.97710430055419695</v>
      </c>
      <c r="AO35" s="119">
        <v>0.96402998335370993</v>
      </c>
      <c r="AP35" s="119">
        <v>0.95168952553304198</v>
      </c>
      <c r="AQ35" s="119">
        <v>0.99437266982233985</v>
      </c>
      <c r="AR35" s="119">
        <v>0.91799730466956597</v>
      </c>
      <c r="AS35" s="119">
        <v>0.91917037717082595</v>
      </c>
      <c r="AT35" s="119">
        <v>0.94398123065528605</v>
      </c>
      <c r="AU35" s="119">
        <v>0.89857724370304703</v>
      </c>
      <c r="AV35" s="119">
        <v>0.98838943942360113</v>
      </c>
      <c r="AW35" s="119">
        <v>0.92500553438877997</v>
      </c>
      <c r="AX35" s="119">
        <v>0.94095958669672697</v>
      </c>
      <c r="AY35" s="119">
        <v>0.95894013999120997</v>
      </c>
      <c r="AZ35" s="119">
        <v>0.94693118237606899</v>
      </c>
      <c r="BA35" s="119">
        <v>0.95274829169096598</v>
      </c>
      <c r="BB35" s="119">
        <v>0.92329664518760601</v>
      </c>
      <c r="BC35" s="119">
        <v>0.84919801535386497</v>
      </c>
      <c r="BD35" s="119">
        <v>0.89998530390720799</v>
      </c>
      <c r="BE35" s="119">
        <v>0.91957584370177903</v>
      </c>
      <c r="BF35" s="119">
        <v>0.96456949573856399</v>
      </c>
      <c r="BG35" s="119">
        <v>0.93687158152308203</v>
      </c>
      <c r="BH35" s="119">
        <v>0.90022167105832696</v>
      </c>
      <c r="BI35" s="119">
        <v>0.91598873921320401</v>
      </c>
      <c r="BJ35" s="119">
        <v>0.93354000334718601</v>
      </c>
      <c r="BK35" s="119">
        <v>0.95761958178393303</v>
      </c>
      <c r="BL35" s="119">
        <v>0.954668874402677</v>
      </c>
      <c r="BM35" s="119">
        <v>1.03701319190763</v>
      </c>
      <c r="BN35" s="119">
        <v>0.87989103279987901</v>
      </c>
      <c r="BO35" s="119">
        <v>0.93778533687176802</v>
      </c>
      <c r="BP35" s="119">
        <v>0.95190362729020395</v>
      </c>
      <c r="BQ35" s="119">
        <v>0.96533287511148891</v>
      </c>
      <c r="BR35" s="119">
        <v>0.92569940368650605</v>
      </c>
      <c r="BS35" s="119">
        <v>0.90846056123083097</v>
      </c>
      <c r="BT35" s="119">
        <v>0.96400956474435395</v>
      </c>
      <c r="BU35" s="119">
        <v>0.89931179834164399</v>
      </c>
      <c r="BV35" s="119">
        <v>0.92609515145642696</v>
      </c>
      <c r="BW35" s="119">
        <v>0.93418714728394803</v>
      </c>
      <c r="BX35" s="119">
        <v>0.93601849487083999</v>
      </c>
      <c r="BY35" s="119">
        <v>0.87013473156582799</v>
      </c>
      <c r="BZ35" s="119">
        <v>0.91133857080739</v>
      </c>
      <c r="CA35" s="119">
        <v>0.91405115427452599</v>
      </c>
      <c r="CB35" s="119">
        <v>0.90306686488425303</v>
      </c>
      <c r="CC35" s="119">
        <v>0.93292764090427704</v>
      </c>
      <c r="CD35" s="119">
        <v>0.914458013623761</v>
      </c>
      <c r="CE35" s="119">
        <v>0.85111523710369397</v>
      </c>
      <c r="CF35" s="119">
        <v>0.89964370108568803</v>
      </c>
      <c r="CG35" s="119">
        <v>0.90676529340307599</v>
      </c>
      <c r="CH35" s="119">
        <v>0.970280574115438</v>
      </c>
      <c r="CI35" s="119">
        <v>1.00562731612028</v>
      </c>
      <c r="CJ35" s="119">
        <v>0.89703953399173897</v>
      </c>
      <c r="CK35" s="119">
        <v>0.94428681243347801</v>
      </c>
      <c r="CL35" s="119">
        <v>0.92813418993139696</v>
      </c>
      <c r="CM35" s="119">
        <v>0.89992225668075299</v>
      </c>
      <c r="CN35" s="119">
        <v>0.88827127958484098</v>
      </c>
      <c r="CO35" s="119">
        <v>0.92443418040862002</v>
      </c>
      <c r="CP35" s="119">
        <v>0.97697072389802797</v>
      </c>
      <c r="CQ35" s="119">
        <v>0.898996374806455</v>
      </c>
    </row>
    <row r="36" spans="1:95" x14ac:dyDescent="0.3">
      <c r="A36" s="254"/>
      <c r="B36" s="59" t="s">
        <v>96</v>
      </c>
      <c r="C36" s="119">
        <v>0.99032723168006354</v>
      </c>
      <c r="D36" s="119">
        <v>1.0039571579070898</v>
      </c>
      <c r="E36" s="119">
        <v>1.0015458716525436</v>
      </c>
      <c r="F36" s="119">
        <v>0.97989665960045902</v>
      </c>
      <c r="G36" s="119">
        <v>1.0052292330717785</v>
      </c>
      <c r="H36" s="119">
        <v>0.98842292756121508</v>
      </c>
      <c r="I36" s="119">
        <v>1.01546012611674</v>
      </c>
      <c r="J36" s="119">
        <v>1.0087247784395901</v>
      </c>
      <c r="K36" s="119">
        <v>1.007780561060913</v>
      </c>
      <c r="L36" s="119">
        <v>1.0027758585789996</v>
      </c>
      <c r="M36" s="119">
        <v>0.99092122817895456</v>
      </c>
      <c r="N36" s="119">
        <v>1.0154768663255174</v>
      </c>
      <c r="O36" s="119">
        <v>1.0274871023741401</v>
      </c>
      <c r="P36" s="119">
        <v>0.99813803615648156</v>
      </c>
      <c r="Q36" s="119">
        <v>1.0079044920184401</v>
      </c>
      <c r="R36" s="119">
        <v>1.0218616507375515</v>
      </c>
      <c r="S36" s="119">
        <v>1.003153104184308</v>
      </c>
      <c r="T36" s="119">
        <v>1.0258758587179799</v>
      </c>
      <c r="U36" s="119">
        <v>1.00135202814074</v>
      </c>
      <c r="V36" s="119">
        <v>0.99726406455904248</v>
      </c>
      <c r="W36" s="119">
        <v>1.0201191763219501</v>
      </c>
      <c r="X36" s="119">
        <v>1.0375899426196349</v>
      </c>
      <c r="Y36" s="119">
        <v>1.0082083903782011</v>
      </c>
      <c r="Z36" s="119">
        <v>1.013020679653875</v>
      </c>
      <c r="AA36" s="119">
        <v>1.0237050361808349</v>
      </c>
      <c r="AB36" s="119">
        <v>1.0339415839556301</v>
      </c>
      <c r="AC36" s="119">
        <v>1.0316485805688851</v>
      </c>
      <c r="AD36" s="119">
        <v>1.031643756211795</v>
      </c>
      <c r="AE36" s="119">
        <v>1.0216070910960351</v>
      </c>
      <c r="AF36" s="119">
        <v>1.0170618290924545</v>
      </c>
      <c r="AG36" s="119">
        <v>1.01725351740984</v>
      </c>
      <c r="AH36" s="119">
        <v>1.0401514764008901</v>
      </c>
      <c r="AI36" s="119">
        <v>1.05021425111516</v>
      </c>
      <c r="AJ36" s="119">
        <v>1.0424315832735398</v>
      </c>
      <c r="AK36" s="119">
        <v>1.026216497409365</v>
      </c>
      <c r="AL36" s="119">
        <v>1.0019870530115726</v>
      </c>
      <c r="AM36" s="119">
        <v>1.0275545897976246</v>
      </c>
      <c r="AN36" s="119">
        <v>1.045414643297395</v>
      </c>
      <c r="AO36" s="119">
        <v>1.027900956282185</v>
      </c>
      <c r="AP36" s="119">
        <v>1.0366217774264501</v>
      </c>
      <c r="AQ36" s="119">
        <v>1.0682907271173501</v>
      </c>
      <c r="AR36" s="119">
        <v>1.027546069313225</v>
      </c>
      <c r="AS36" s="119">
        <v>1.0347121593345849</v>
      </c>
      <c r="AT36" s="119">
        <v>1.0490563382567351</v>
      </c>
      <c r="AU36" s="119">
        <v>1.04992618012963</v>
      </c>
      <c r="AV36" s="119">
        <v>1.0330899564129501</v>
      </c>
      <c r="AW36" s="119">
        <v>1.05050183715706</v>
      </c>
      <c r="AX36" s="119">
        <v>1.035786223448345</v>
      </c>
      <c r="AY36" s="119">
        <v>1.0407635703824951</v>
      </c>
      <c r="AZ36" s="119">
        <v>1.0580510191508301</v>
      </c>
      <c r="BA36" s="119">
        <v>1.0194762249755005</v>
      </c>
      <c r="BB36" s="119">
        <v>1.03707787529622</v>
      </c>
      <c r="BC36" s="119">
        <v>1.0260135552049809</v>
      </c>
      <c r="BD36" s="119">
        <v>1.0196826744289309</v>
      </c>
      <c r="BE36" s="119">
        <v>1.0474962210781849</v>
      </c>
      <c r="BF36" s="119">
        <v>1.0375826944836</v>
      </c>
      <c r="BG36" s="119">
        <v>1.039764865012085</v>
      </c>
      <c r="BH36" s="119">
        <v>1.047085829950855</v>
      </c>
      <c r="BI36" s="119">
        <v>1.0350804340846098</v>
      </c>
      <c r="BJ36" s="119">
        <v>1.041415975136665</v>
      </c>
      <c r="BK36" s="119">
        <v>1.0535565916421699</v>
      </c>
      <c r="BL36" s="119">
        <v>1.0583266050265749</v>
      </c>
      <c r="BM36" s="119">
        <v>1.0424159792409751</v>
      </c>
      <c r="BN36" s="119">
        <v>1.0372879033851801</v>
      </c>
      <c r="BO36" s="119">
        <v>1.0437189491417951</v>
      </c>
      <c r="BP36" s="119">
        <v>1.07454792976778</v>
      </c>
      <c r="BQ36" s="119">
        <v>1.038402502866635</v>
      </c>
      <c r="BR36" s="119">
        <v>1.059522837286015</v>
      </c>
      <c r="BS36" s="119">
        <v>1.0255263649778645</v>
      </c>
      <c r="BT36" s="119">
        <v>1.0467223001907802</v>
      </c>
      <c r="BU36" s="119">
        <v>1.0518796691176049</v>
      </c>
      <c r="BV36" s="119">
        <v>1.0767030949442948</v>
      </c>
      <c r="BW36" s="119">
        <v>1.059562380102935</v>
      </c>
      <c r="BX36" s="119">
        <v>1.0471544139082951</v>
      </c>
      <c r="BY36" s="119">
        <v>1.0232198694492749</v>
      </c>
      <c r="BZ36" s="119">
        <v>1.06030727599506</v>
      </c>
      <c r="CA36" s="119">
        <v>1.0308731607276456</v>
      </c>
      <c r="CB36" s="119">
        <v>1.038084086487375</v>
      </c>
      <c r="CC36" s="119">
        <v>1.026127821191285</v>
      </c>
      <c r="CD36" s="119">
        <v>1.0286684723322121</v>
      </c>
      <c r="CE36" s="119">
        <v>1.0579189024078199</v>
      </c>
      <c r="CF36" s="119">
        <v>1.04385322698483</v>
      </c>
      <c r="CG36" s="119">
        <v>1.043480511155185</v>
      </c>
      <c r="CH36" s="119">
        <v>1.06807747035971</v>
      </c>
      <c r="CI36" s="119">
        <v>1.064761865435895</v>
      </c>
      <c r="CJ36" s="119">
        <v>1.06767023210173</v>
      </c>
      <c r="CK36" s="119">
        <v>1.0591487087228999</v>
      </c>
      <c r="CL36" s="119">
        <v>1.0518657302443999</v>
      </c>
      <c r="CM36" s="119">
        <v>1.0343669687623649</v>
      </c>
      <c r="CN36" s="119">
        <v>1.0453280605908599</v>
      </c>
      <c r="CO36" s="119">
        <v>1.0388367401619349</v>
      </c>
      <c r="CP36" s="119">
        <v>1.0644616177741799</v>
      </c>
      <c r="CQ36" s="119">
        <v>1.0416470904563702</v>
      </c>
    </row>
    <row r="37" spans="1:95" x14ac:dyDescent="0.3">
      <c r="A37" s="254"/>
      <c r="B37" s="59" t="s">
        <v>80</v>
      </c>
      <c r="C37" s="119">
        <v>1</v>
      </c>
      <c r="D37" s="119">
        <v>1</v>
      </c>
      <c r="E37" s="119">
        <v>1</v>
      </c>
      <c r="F37" s="119">
        <v>1</v>
      </c>
      <c r="G37" s="119">
        <v>1</v>
      </c>
      <c r="H37" s="119">
        <v>1</v>
      </c>
      <c r="I37" s="119">
        <v>1</v>
      </c>
      <c r="J37" s="119">
        <v>1</v>
      </c>
      <c r="K37" s="119">
        <v>1</v>
      </c>
      <c r="L37" s="119">
        <v>1</v>
      </c>
      <c r="M37" s="119">
        <v>1</v>
      </c>
      <c r="N37" s="119">
        <v>1</v>
      </c>
      <c r="O37" s="119">
        <v>1</v>
      </c>
      <c r="P37" s="119">
        <v>1</v>
      </c>
      <c r="Q37" s="119">
        <v>1</v>
      </c>
      <c r="R37" s="119">
        <v>1</v>
      </c>
      <c r="S37" s="119">
        <v>1</v>
      </c>
      <c r="T37" s="119">
        <v>1</v>
      </c>
      <c r="U37" s="119">
        <v>1</v>
      </c>
      <c r="V37" s="119">
        <v>1</v>
      </c>
      <c r="W37" s="119">
        <v>1</v>
      </c>
      <c r="X37" s="119">
        <v>1</v>
      </c>
      <c r="Y37" s="119">
        <v>1</v>
      </c>
      <c r="Z37" s="119">
        <v>1</v>
      </c>
      <c r="AA37" s="119">
        <v>1</v>
      </c>
      <c r="AB37" s="119">
        <v>1</v>
      </c>
      <c r="AC37" s="119">
        <v>1</v>
      </c>
      <c r="AD37" s="119">
        <v>1</v>
      </c>
      <c r="AE37" s="119">
        <v>1</v>
      </c>
      <c r="AF37" s="119">
        <v>1</v>
      </c>
      <c r="AG37" s="119">
        <v>1</v>
      </c>
      <c r="AH37" s="119">
        <v>1</v>
      </c>
      <c r="AI37" s="119">
        <v>1</v>
      </c>
      <c r="AJ37" s="119">
        <v>1</v>
      </c>
      <c r="AK37" s="119">
        <v>1</v>
      </c>
      <c r="AL37" s="119">
        <v>1</v>
      </c>
      <c r="AM37" s="119">
        <v>1</v>
      </c>
      <c r="AN37" s="119">
        <v>1</v>
      </c>
      <c r="AO37" s="119">
        <v>1</v>
      </c>
      <c r="AP37" s="119">
        <v>1</v>
      </c>
      <c r="AQ37" s="119">
        <v>1</v>
      </c>
      <c r="AR37" s="119">
        <v>1</v>
      </c>
      <c r="AS37" s="119">
        <v>1</v>
      </c>
      <c r="AT37" s="119">
        <v>1</v>
      </c>
      <c r="AU37" s="119">
        <v>1</v>
      </c>
      <c r="AV37" s="119">
        <v>1</v>
      </c>
      <c r="AW37" s="119">
        <v>1</v>
      </c>
      <c r="AX37" s="119">
        <v>1</v>
      </c>
      <c r="AY37" s="119">
        <v>1</v>
      </c>
      <c r="AZ37" s="119">
        <v>1</v>
      </c>
      <c r="BA37" s="119">
        <v>1</v>
      </c>
      <c r="BB37" s="119">
        <v>1</v>
      </c>
      <c r="BC37" s="119">
        <v>1</v>
      </c>
      <c r="BD37" s="119">
        <v>1</v>
      </c>
      <c r="BE37" s="119">
        <v>1</v>
      </c>
      <c r="BF37" s="119">
        <v>1</v>
      </c>
      <c r="BG37" s="119">
        <v>1</v>
      </c>
      <c r="BH37" s="119">
        <v>1</v>
      </c>
      <c r="BI37" s="119">
        <v>1</v>
      </c>
      <c r="BJ37" s="119">
        <v>1</v>
      </c>
      <c r="BK37" s="119">
        <v>1</v>
      </c>
      <c r="BL37" s="119">
        <v>1</v>
      </c>
      <c r="BM37" s="119">
        <v>1</v>
      </c>
      <c r="BN37" s="119">
        <v>1</v>
      </c>
      <c r="BO37" s="119">
        <v>1</v>
      </c>
      <c r="BP37" s="119">
        <v>1</v>
      </c>
      <c r="BQ37" s="119">
        <v>1</v>
      </c>
      <c r="BR37" s="119">
        <v>1</v>
      </c>
      <c r="BS37" s="119">
        <v>1</v>
      </c>
      <c r="BT37" s="119">
        <v>1</v>
      </c>
      <c r="BU37" s="119">
        <v>1</v>
      </c>
      <c r="BV37" s="119">
        <v>1</v>
      </c>
      <c r="BW37" s="119">
        <v>1</v>
      </c>
      <c r="BX37" s="119">
        <v>1</v>
      </c>
      <c r="BY37" s="119">
        <v>1</v>
      </c>
      <c r="BZ37" s="119">
        <v>1</v>
      </c>
      <c r="CA37" s="119">
        <v>1</v>
      </c>
      <c r="CB37" s="119">
        <v>1</v>
      </c>
      <c r="CC37" s="119">
        <v>1</v>
      </c>
      <c r="CD37" s="119">
        <v>1</v>
      </c>
      <c r="CE37" s="119">
        <v>1</v>
      </c>
      <c r="CF37" s="119">
        <v>1</v>
      </c>
      <c r="CG37" s="119">
        <v>1</v>
      </c>
      <c r="CH37" s="119">
        <v>1</v>
      </c>
      <c r="CI37" s="119">
        <v>1</v>
      </c>
      <c r="CJ37" s="119">
        <v>1</v>
      </c>
      <c r="CK37" s="119">
        <v>1</v>
      </c>
      <c r="CL37" s="119">
        <v>1</v>
      </c>
      <c r="CM37" s="119">
        <v>1</v>
      </c>
      <c r="CN37" s="119">
        <v>1</v>
      </c>
      <c r="CO37" s="119">
        <v>1</v>
      </c>
      <c r="CP37" s="119">
        <v>1</v>
      </c>
      <c r="CQ37" s="119">
        <v>1</v>
      </c>
    </row>
    <row r="38" spans="1:95" x14ac:dyDescent="0.3">
      <c r="A38" s="254"/>
      <c r="B38" s="59" t="s">
        <v>81</v>
      </c>
      <c r="C38" s="119">
        <v>1</v>
      </c>
      <c r="D38" s="119">
        <v>1</v>
      </c>
      <c r="E38" s="119">
        <v>1</v>
      </c>
      <c r="F38" s="119">
        <v>1</v>
      </c>
      <c r="G38" s="119">
        <v>1</v>
      </c>
      <c r="H38" s="119">
        <v>1</v>
      </c>
      <c r="I38" s="119">
        <v>1</v>
      </c>
      <c r="J38" s="119">
        <v>1</v>
      </c>
      <c r="K38" s="119">
        <v>1</v>
      </c>
      <c r="L38" s="119">
        <v>1</v>
      </c>
      <c r="M38" s="119">
        <v>1</v>
      </c>
      <c r="N38" s="119">
        <v>1</v>
      </c>
      <c r="O38" s="119">
        <v>1</v>
      </c>
      <c r="P38" s="119">
        <v>1</v>
      </c>
      <c r="Q38" s="119">
        <v>1</v>
      </c>
      <c r="R38" s="119">
        <v>1</v>
      </c>
      <c r="S38" s="119">
        <v>1</v>
      </c>
      <c r="T38" s="119">
        <v>1</v>
      </c>
      <c r="U38" s="119">
        <v>1</v>
      </c>
      <c r="V38" s="119">
        <v>1</v>
      </c>
      <c r="W38" s="119">
        <v>1</v>
      </c>
      <c r="X38" s="119">
        <v>1</v>
      </c>
      <c r="Y38" s="119">
        <v>1</v>
      </c>
      <c r="Z38" s="119">
        <v>1</v>
      </c>
      <c r="AA38" s="119">
        <v>1</v>
      </c>
      <c r="AB38" s="119">
        <v>1</v>
      </c>
      <c r="AC38" s="119">
        <v>1</v>
      </c>
      <c r="AD38" s="119">
        <v>1</v>
      </c>
      <c r="AE38" s="119">
        <v>1</v>
      </c>
      <c r="AF38" s="119">
        <v>1</v>
      </c>
      <c r="AG38" s="119">
        <v>1</v>
      </c>
      <c r="AH38" s="119">
        <v>1</v>
      </c>
      <c r="AI38" s="119">
        <v>1</v>
      </c>
      <c r="AJ38" s="119">
        <v>1</v>
      </c>
      <c r="AK38" s="119">
        <v>1</v>
      </c>
      <c r="AL38" s="119">
        <v>1</v>
      </c>
      <c r="AM38" s="119">
        <v>1</v>
      </c>
      <c r="AN38" s="119">
        <v>1</v>
      </c>
      <c r="AO38" s="119">
        <v>1</v>
      </c>
      <c r="AP38" s="119">
        <v>1</v>
      </c>
      <c r="AQ38" s="119">
        <v>1</v>
      </c>
      <c r="AR38" s="119">
        <v>1</v>
      </c>
      <c r="AS38" s="119">
        <v>1</v>
      </c>
      <c r="AT38" s="119">
        <v>1</v>
      </c>
      <c r="AU38" s="119">
        <v>1</v>
      </c>
      <c r="AV38" s="119">
        <v>1</v>
      </c>
      <c r="AW38" s="119">
        <v>1</v>
      </c>
      <c r="AX38" s="119">
        <v>1</v>
      </c>
      <c r="AY38" s="119">
        <v>1</v>
      </c>
      <c r="AZ38" s="119">
        <v>1</v>
      </c>
      <c r="BA38" s="119">
        <v>1</v>
      </c>
      <c r="BB38" s="119">
        <v>1</v>
      </c>
      <c r="BC38" s="119">
        <v>1</v>
      </c>
      <c r="BD38" s="119">
        <v>1</v>
      </c>
      <c r="BE38" s="119">
        <v>1</v>
      </c>
      <c r="BF38" s="119">
        <v>1</v>
      </c>
      <c r="BG38" s="119">
        <v>1</v>
      </c>
      <c r="BH38" s="119">
        <v>1</v>
      </c>
      <c r="BI38" s="119">
        <v>1</v>
      </c>
      <c r="BJ38" s="119">
        <v>1</v>
      </c>
      <c r="BK38" s="119">
        <v>1</v>
      </c>
      <c r="BL38" s="119">
        <v>1</v>
      </c>
      <c r="BM38" s="119">
        <v>1</v>
      </c>
      <c r="BN38" s="119">
        <v>1</v>
      </c>
      <c r="BO38" s="119">
        <v>1</v>
      </c>
      <c r="BP38" s="119">
        <v>1</v>
      </c>
      <c r="BQ38" s="119">
        <v>1</v>
      </c>
      <c r="BR38" s="119">
        <v>1</v>
      </c>
      <c r="BS38" s="119">
        <v>1</v>
      </c>
      <c r="BT38" s="119">
        <v>1</v>
      </c>
      <c r="BU38" s="119">
        <v>1</v>
      </c>
      <c r="BV38" s="119">
        <v>1</v>
      </c>
      <c r="BW38" s="119">
        <v>1</v>
      </c>
      <c r="BX38" s="119">
        <v>1</v>
      </c>
      <c r="BY38" s="119">
        <v>1</v>
      </c>
      <c r="BZ38" s="119">
        <v>1</v>
      </c>
      <c r="CA38" s="119">
        <v>1</v>
      </c>
      <c r="CB38" s="119">
        <v>1</v>
      </c>
      <c r="CC38" s="119">
        <v>1</v>
      </c>
      <c r="CD38" s="119">
        <v>1</v>
      </c>
      <c r="CE38" s="119">
        <v>1</v>
      </c>
      <c r="CF38" s="119">
        <v>1</v>
      </c>
      <c r="CG38" s="119">
        <v>1</v>
      </c>
      <c r="CH38" s="119">
        <v>1</v>
      </c>
      <c r="CI38" s="119">
        <v>1</v>
      </c>
      <c r="CJ38" s="119">
        <v>1</v>
      </c>
      <c r="CK38" s="119">
        <v>1</v>
      </c>
      <c r="CL38" s="119">
        <v>1</v>
      </c>
      <c r="CM38" s="119">
        <v>1</v>
      </c>
      <c r="CN38" s="119">
        <v>1</v>
      </c>
      <c r="CO38" s="119">
        <v>1</v>
      </c>
      <c r="CP38" s="119">
        <v>1</v>
      </c>
      <c r="CQ38" s="119">
        <v>1</v>
      </c>
    </row>
    <row r="39" spans="1:95" x14ac:dyDescent="0.3">
      <c r="A39" s="254"/>
      <c r="B39" s="59" t="s">
        <v>82</v>
      </c>
      <c r="C39" s="119">
        <v>1.0027557050417599</v>
      </c>
      <c r="D39" s="119">
        <v>0.993580312977141</v>
      </c>
      <c r="E39" s="119">
        <v>0.98770374459628707</v>
      </c>
      <c r="F39" s="119">
        <v>0.98986328447813798</v>
      </c>
      <c r="G39" s="119">
        <v>1.0163844210367901</v>
      </c>
      <c r="H39" s="119">
        <v>0.96214219314435201</v>
      </c>
      <c r="I39" s="119">
        <v>1.0247796818052599</v>
      </c>
      <c r="J39" s="119">
        <v>0.99136022778303812</v>
      </c>
      <c r="K39" s="119">
        <v>0.99123978514175204</v>
      </c>
      <c r="L39" s="119">
        <v>0.9750198279015091</v>
      </c>
      <c r="M39" s="119">
        <v>1.0038032028788599</v>
      </c>
      <c r="N39" s="119">
        <v>1.01333085723849</v>
      </c>
      <c r="O39" s="119">
        <v>1.0166176018180799</v>
      </c>
      <c r="P39" s="119">
        <v>1.02754312024147</v>
      </c>
      <c r="Q39" s="119">
        <v>1.01734173987277</v>
      </c>
      <c r="R39" s="119">
        <v>0.988459618240353</v>
      </c>
      <c r="S39" s="119">
        <v>1.04529071058616</v>
      </c>
      <c r="T39" s="119">
        <v>1.0601398981192001</v>
      </c>
      <c r="U39" s="119">
        <v>1.00978311190588</v>
      </c>
      <c r="V39" s="119">
        <v>1.0130698940921401</v>
      </c>
      <c r="W39" s="119">
        <v>1.0166679154199101</v>
      </c>
      <c r="X39" s="119">
        <v>1.08170005389622</v>
      </c>
      <c r="Y39" s="119">
        <v>1.11761786351059</v>
      </c>
      <c r="Z39" s="119">
        <v>1.06776404680199</v>
      </c>
      <c r="AA39" s="119">
        <v>1.06203920610578</v>
      </c>
      <c r="AB39" s="119">
        <v>1.0177987553500401</v>
      </c>
      <c r="AC39" s="119">
        <v>0.95975795629942395</v>
      </c>
      <c r="AD39" s="119">
        <v>1.1015772487628299</v>
      </c>
      <c r="AE39" s="119">
        <v>1.13500265966944</v>
      </c>
      <c r="AF39" s="119">
        <v>1.03999970639411</v>
      </c>
      <c r="AG39" s="119">
        <v>1.02002066174727</v>
      </c>
      <c r="AH39" s="119">
        <v>0.96823956153547497</v>
      </c>
      <c r="AI39" s="119">
        <v>1.11479723266168</v>
      </c>
      <c r="AJ39" s="119">
        <v>1.10615255861336</v>
      </c>
      <c r="AK39" s="119">
        <v>1.0339483586205001</v>
      </c>
      <c r="AL39" s="119">
        <v>1.0388461188331799</v>
      </c>
      <c r="AM39" s="119">
        <v>1.0034023281687601</v>
      </c>
      <c r="AN39" s="119">
        <v>1.0031874670665499</v>
      </c>
      <c r="AO39" s="119">
        <v>1.0258002355656199</v>
      </c>
      <c r="AP39" s="119">
        <v>1.0122689067819699</v>
      </c>
      <c r="AQ39" s="119">
        <v>1.0311328911330799</v>
      </c>
      <c r="AR39" s="119">
        <v>1.0389395505722301</v>
      </c>
      <c r="AS39" s="119">
        <v>1.0916303495361299</v>
      </c>
      <c r="AT39" s="119">
        <v>0.99663166791062197</v>
      </c>
      <c r="AU39" s="119">
        <v>1.08068908085086</v>
      </c>
      <c r="AV39" s="119">
        <v>1.0138946188270599</v>
      </c>
      <c r="AW39" s="119">
        <v>1.01829642638375</v>
      </c>
      <c r="AX39" s="119">
        <v>1.04166258368723</v>
      </c>
      <c r="AY39" s="119">
        <v>1.0470482182587499</v>
      </c>
      <c r="AZ39" s="119">
        <v>1.02821095041036</v>
      </c>
      <c r="BA39" s="119">
        <v>1.0242327547652501</v>
      </c>
      <c r="BB39" s="119">
        <v>1.07020127025819</v>
      </c>
      <c r="BC39" s="119">
        <v>1.0853842823720601</v>
      </c>
      <c r="BD39" s="119">
        <v>1.12242247267395</v>
      </c>
      <c r="BE39" s="119">
        <v>1.1018996970047299</v>
      </c>
      <c r="BF39" s="119">
        <v>1.02792449931093</v>
      </c>
      <c r="BG39" s="119">
        <v>1.0193631595236801</v>
      </c>
      <c r="BH39" s="119">
        <v>1.00058196980169</v>
      </c>
      <c r="BI39" s="119">
        <v>1.0967508718237</v>
      </c>
      <c r="BJ39" s="119">
        <v>1.0155717254794301</v>
      </c>
      <c r="BK39" s="119">
        <v>1.05475194817564</v>
      </c>
      <c r="BL39" s="119">
        <v>1.02097491054677</v>
      </c>
      <c r="BM39" s="119">
        <v>1.0039361960794799</v>
      </c>
      <c r="BN39" s="119">
        <v>1.10435483281209</v>
      </c>
      <c r="BO39" s="119">
        <v>1.0311920818448399</v>
      </c>
      <c r="BP39" s="119">
        <v>1.0190874450668499</v>
      </c>
      <c r="BQ39" s="119">
        <v>1.0674729664342599</v>
      </c>
      <c r="BR39" s="119">
        <v>1.0528688781793201</v>
      </c>
      <c r="BS39" s="119">
        <v>1.08564965162088</v>
      </c>
      <c r="BT39" s="119">
        <v>1.0791162556069001</v>
      </c>
      <c r="BU39" s="119">
        <v>1.0952989990198101</v>
      </c>
      <c r="BV39" s="119">
        <v>1.0890585708343301</v>
      </c>
      <c r="BW39" s="119">
        <v>1.0520997123301901</v>
      </c>
      <c r="BX39" s="119">
        <v>1.06278274203249</v>
      </c>
      <c r="BY39" s="119">
        <v>1.0851429097660199</v>
      </c>
      <c r="BZ39" s="119">
        <v>1.1177114626622899</v>
      </c>
      <c r="CA39" s="119">
        <v>1.0274640820712799</v>
      </c>
      <c r="CB39" s="119">
        <v>1.0872230344284</v>
      </c>
      <c r="CC39" s="119">
        <v>1.0725321292141301</v>
      </c>
      <c r="CD39" s="119">
        <v>1.02795680497346</v>
      </c>
      <c r="CE39" s="119">
        <v>1.0725113555824299</v>
      </c>
      <c r="CF39" s="119">
        <v>1.0907893307668599</v>
      </c>
      <c r="CG39" s="119">
        <v>1.1871429827789699</v>
      </c>
      <c r="CH39" s="119">
        <v>1.11290015418341</v>
      </c>
      <c r="CI39" s="119">
        <v>0.96470466030739599</v>
      </c>
      <c r="CJ39" s="119">
        <v>1.0975680917488599</v>
      </c>
      <c r="CK39" s="119">
        <v>1.02840890926191</v>
      </c>
      <c r="CL39" s="119">
        <v>1.0325427746001801</v>
      </c>
      <c r="CM39" s="119">
        <v>1.0345530448401501</v>
      </c>
      <c r="CN39" s="119">
        <v>1.0922876089834099</v>
      </c>
      <c r="CO39" s="119">
        <v>1.1040457061835001</v>
      </c>
      <c r="CP39" s="119">
        <v>0.99800613400195803</v>
      </c>
      <c r="CQ39" s="119">
        <v>1.01213211571642</v>
      </c>
    </row>
    <row r="40" spans="1:95" x14ac:dyDescent="0.3">
      <c r="A40" s="254"/>
      <c r="B40" s="59" t="s">
        <v>83</v>
      </c>
      <c r="C40" s="119">
        <v>1</v>
      </c>
      <c r="D40" s="119">
        <v>1</v>
      </c>
      <c r="E40" s="119">
        <v>1</v>
      </c>
      <c r="F40" s="119">
        <v>1</v>
      </c>
      <c r="G40" s="119">
        <v>1</v>
      </c>
      <c r="H40" s="119">
        <v>1</v>
      </c>
      <c r="I40" s="119">
        <v>1</v>
      </c>
      <c r="J40" s="119">
        <v>1</v>
      </c>
      <c r="K40" s="119">
        <v>1</v>
      </c>
      <c r="L40" s="119">
        <v>1</v>
      </c>
      <c r="M40" s="119">
        <v>1</v>
      </c>
      <c r="N40" s="119">
        <v>1</v>
      </c>
      <c r="O40" s="119">
        <v>1</v>
      </c>
      <c r="P40" s="119">
        <v>1</v>
      </c>
      <c r="Q40" s="119">
        <v>1</v>
      </c>
      <c r="R40" s="119">
        <v>1</v>
      </c>
      <c r="S40" s="119">
        <v>1</v>
      </c>
      <c r="T40" s="119">
        <v>1</v>
      </c>
      <c r="U40" s="119">
        <v>1</v>
      </c>
      <c r="V40" s="119">
        <v>1</v>
      </c>
      <c r="W40" s="119">
        <v>1</v>
      </c>
      <c r="X40" s="119">
        <v>1</v>
      </c>
      <c r="Y40" s="119">
        <v>1</v>
      </c>
      <c r="Z40" s="119">
        <v>1</v>
      </c>
      <c r="AA40" s="119">
        <v>1</v>
      </c>
      <c r="AB40" s="119">
        <v>1</v>
      </c>
      <c r="AC40" s="119">
        <v>1</v>
      </c>
      <c r="AD40" s="119">
        <v>1</v>
      </c>
      <c r="AE40" s="119">
        <v>1</v>
      </c>
      <c r="AF40" s="119">
        <v>1</v>
      </c>
      <c r="AG40" s="119">
        <v>1</v>
      </c>
      <c r="AH40" s="119">
        <v>1</v>
      </c>
      <c r="AI40" s="119">
        <v>1</v>
      </c>
      <c r="AJ40" s="119">
        <v>1</v>
      </c>
      <c r="AK40" s="119">
        <v>1</v>
      </c>
      <c r="AL40" s="119">
        <v>1</v>
      </c>
      <c r="AM40" s="119">
        <v>1</v>
      </c>
      <c r="AN40" s="119">
        <v>1</v>
      </c>
      <c r="AO40" s="119">
        <v>1</v>
      </c>
      <c r="AP40" s="119">
        <v>1</v>
      </c>
      <c r="AQ40" s="119">
        <v>1</v>
      </c>
      <c r="AR40" s="119">
        <v>1</v>
      </c>
      <c r="AS40" s="119">
        <v>1</v>
      </c>
      <c r="AT40" s="119">
        <v>1</v>
      </c>
      <c r="AU40" s="119">
        <v>1</v>
      </c>
      <c r="AV40" s="119">
        <v>1</v>
      </c>
      <c r="AW40" s="119">
        <v>1</v>
      </c>
      <c r="AX40" s="119">
        <v>1</v>
      </c>
      <c r="AY40" s="119">
        <v>1</v>
      </c>
      <c r="AZ40" s="119">
        <v>1</v>
      </c>
      <c r="BA40" s="119">
        <v>1</v>
      </c>
      <c r="BB40" s="119">
        <v>1</v>
      </c>
      <c r="BC40" s="119">
        <v>1</v>
      </c>
      <c r="BD40" s="119">
        <v>1</v>
      </c>
      <c r="BE40" s="119">
        <v>1</v>
      </c>
      <c r="BF40" s="119">
        <v>1</v>
      </c>
      <c r="BG40" s="119">
        <v>1</v>
      </c>
      <c r="BH40" s="119">
        <v>1</v>
      </c>
      <c r="BI40" s="119">
        <v>1</v>
      </c>
      <c r="BJ40" s="119">
        <v>1</v>
      </c>
      <c r="BK40" s="119">
        <v>1</v>
      </c>
      <c r="BL40" s="119">
        <v>1</v>
      </c>
      <c r="BM40" s="119">
        <v>1</v>
      </c>
      <c r="BN40" s="119">
        <v>1</v>
      </c>
      <c r="BO40" s="119">
        <v>1</v>
      </c>
      <c r="BP40" s="119">
        <v>1</v>
      </c>
      <c r="BQ40" s="119">
        <v>1</v>
      </c>
      <c r="BR40" s="119">
        <v>1</v>
      </c>
      <c r="BS40" s="119">
        <v>1</v>
      </c>
      <c r="BT40" s="119">
        <v>1</v>
      </c>
      <c r="BU40" s="119">
        <v>1</v>
      </c>
      <c r="BV40" s="119">
        <v>1</v>
      </c>
      <c r="BW40" s="119">
        <v>1</v>
      </c>
      <c r="BX40" s="119">
        <v>1</v>
      </c>
      <c r="BY40" s="119">
        <v>1</v>
      </c>
      <c r="BZ40" s="119">
        <v>1</v>
      </c>
      <c r="CA40" s="119">
        <v>1</v>
      </c>
      <c r="CB40" s="119">
        <v>1</v>
      </c>
      <c r="CC40" s="119">
        <v>1</v>
      </c>
      <c r="CD40" s="119">
        <v>1</v>
      </c>
      <c r="CE40" s="119">
        <v>1</v>
      </c>
      <c r="CF40" s="119">
        <v>1</v>
      </c>
      <c r="CG40" s="119">
        <v>1</v>
      </c>
      <c r="CH40" s="119">
        <v>1</v>
      </c>
      <c r="CI40" s="119">
        <v>1</v>
      </c>
      <c r="CJ40" s="119">
        <v>1</v>
      </c>
      <c r="CK40" s="119">
        <v>1</v>
      </c>
      <c r="CL40" s="119">
        <v>1</v>
      </c>
      <c r="CM40" s="119">
        <v>1</v>
      </c>
      <c r="CN40" s="119">
        <v>1</v>
      </c>
      <c r="CO40" s="119">
        <v>1</v>
      </c>
      <c r="CP40" s="119">
        <v>1</v>
      </c>
      <c r="CQ40" s="119">
        <v>1</v>
      </c>
    </row>
    <row r="41" spans="1:95" x14ac:dyDescent="0.3">
      <c r="A41" s="255"/>
      <c r="B41" s="59" t="s">
        <v>84</v>
      </c>
      <c r="C41" s="119">
        <v>1</v>
      </c>
      <c r="D41" s="119">
        <v>1</v>
      </c>
      <c r="E41" s="119">
        <v>1</v>
      </c>
      <c r="F41" s="119">
        <v>1</v>
      </c>
      <c r="G41" s="119">
        <v>1</v>
      </c>
      <c r="H41" s="119">
        <v>1</v>
      </c>
      <c r="I41" s="119">
        <v>1</v>
      </c>
      <c r="J41" s="119">
        <v>1</v>
      </c>
      <c r="K41" s="119">
        <v>1</v>
      </c>
      <c r="L41" s="119">
        <v>1</v>
      </c>
      <c r="M41" s="119">
        <v>1</v>
      </c>
      <c r="N41" s="119">
        <v>1</v>
      </c>
      <c r="O41" s="119">
        <v>1</v>
      </c>
      <c r="P41" s="119">
        <v>1</v>
      </c>
      <c r="Q41" s="119">
        <v>1</v>
      </c>
      <c r="R41" s="119">
        <v>1</v>
      </c>
      <c r="S41" s="119">
        <v>1</v>
      </c>
      <c r="T41" s="119">
        <v>1</v>
      </c>
      <c r="U41" s="119">
        <v>1</v>
      </c>
      <c r="V41" s="119">
        <v>1</v>
      </c>
      <c r="W41" s="119">
        <v>1</v>
      </c>
      <c r="X41" s="119">
        <v>1</v>
      </c>
      <c r="Y41" s="119">
        <v>1</v>
      </c>
      <c r="Z41" s="119">
        <v>1</v>
      </c>
      <c r="AA41" s="119">
        <v>1</v>
      </c>
      <c r="AB41" s="119">
        <v>1</v>
      </c>
      <c r="AC41" s="119">
        <v>1</v>
      </c>
      <c r="AD41" s="119">
        <v>1</v>
      </c>
      <c r="AE41" s="119">
        <v>1</v>
      </c>
      <c r="AF41" s="119">
        <v>1</v>
      </c>
      <c r="AG41" s="119">
        <v>1</v>
      </c>
      <c r="AH41" s="119">
        <v>1</v>
      </c>
      <c r="AI41" s="119">
        <v>1</v>
      </c>
      <c r="AJ41" s="119">
        <v>1</v>
      </c>
      <c r="AK41" s="119">
        <v>1</v>
      </c>
      <c r="AL41" s="119">
        <v>1</v>
      </c>
      <c r="AM41" s="119">
        <v>1</v>
      </c>
      <c r="AN41" s="119">
        <v>1</v>
      </c>
      <c r="AO41" s="119">
        <v>1</v>
      </c>
      <c r="AP41" s="119">
        <v>1</v>
      </c>
      <c r="AQ41" s="119">
        <v>1</v>
      </c>
      <c r="AR41" s="119">
        <v>1</v>
      </c>
      <c r="AS41" s="119">
        <v>1</v>
      </c>
      <c r="AT41" s="119">
        <v>1</v>
      </c>
      <c r="AU41" s="119">
        <v>1</v>
      </c>
      <c r="AV41" s="119">
        <v>1</v>
      </c>
      <c r="AW41" s="119">
        <v>1</v>
      </c>
      <c r="AX41" s="119">
        <v>1</v>
      </c>
      <c r="AY41" s="119">
        <v>1</v>
      </c>
      <c r="AZ41" s="119">
        <v>1</v>
      </c>
      <c r="BA41" s="119">
        <v>1</v>
      </c>
      <c r="BB41" s="119">
        <v>1</v>
      </c>
      <c r="BC41" s="119">
        <v>1</v>
      </c>
      <c r="BD41" s="119">
        <v>1</v>
      </c>
      <c r="BE41" s="119">
        <v>1</v>
      </c>
      <c r="BF41" s="119">
        <v>1</v>
      </c>
      <c r="BG41" s="119">
        <v>1</v>
      </c>
      <c r="BH41" s="119">
        <v>1</v>
      </c>
      <c r="BI41" s="119">
        <v>1</v>
      </c>
      <c r="BJ41" s="119">
        <v>1</v>
      </c>
      <c r="BK41" s="119">
        <v>1</v>
      </c>
      <c r="BL41" s="119">
        <v>1</v>
      </c>
      <c r="BM41" s="119">
        <v>1</v>
      </c>
      <c r="BN41" s="119">
        <v>1</v>
      </c>
      <c r="BO41" s="119">
        <v>1</v>
      </c>
      <c r="BP41" s="119">
        <v>1</v>
      </c>
      <c r="BQ41" s="119">
        <v>1</v>
      </c>
      <c r="BR41" s="119">
        <v>1</v>
      </c>
      <c r="BS41" s="119">
        <v>1</v>
      </c>
      <c r="BT41" s="119">
        <v>1</v>
      </c>
      <c r="BU41" s="119">
        <v>1</v>
      </c>
      <c r="BV41" s="119">
        <v>1</v>
      </c>
      <c r="BW41" s="119">
        <v>1</v>
      </c>
      <c r="BX41" s="119">
        <v>1</v>
      </c>
      <c r="BY41" s="119">
        <v>1</v>
      </c>
      <c r="BZ41" s="119">
        <v>1</v>
      </c>
      <c r="CA41" s="119">
        <v>1</v>
      </c>
      <c r="CB41" s="119">
        <v>1</v>
      </c>
      <c r="CC41" s="119">
        <v>1</v>
      </c>
      <c r="CD41" s="119">
        <v>1</v>
      </c>
      <c r="CE41" s="119">
        <v>1</v>
      </c>
      <c r="CF41" s="119">
        <v>1</v>
      </c>
      <c r="CG41" s="119">
        <v>1</v>
      </c>
      <c r="CH41" s="119">
        <v>1</v>
      </c>
      <c r="CI41" s="119">
        <v>1</v>
      </c>
      <c r="CJ41" s="119">
        <v>1</v>
      </c>
      <c r="CK41" s="119">
        <v>1</v>
      </c>
      <c r="CL41" s="119">
        <v>1</v>
      </c>
      <c r="CM41" s="119">
        <v>1</v>
      </c>
      <c r="CN41" s="119">
        <v>1</v>
      </c>
      <c r="CO41" s="119">
        <v>1</v>
      </c>
      <c r="CP41" s="119">
        <v>1</v>
      </c>
      <c r="CQ41" s="119">
        <v>1</v>
      </c>
    </row>
    <row r="42" spans="1:95" x14ac:dyDescent="0.3">
      <c r="A42" s="253" t="s">
        <v>14</v>
      </c>
      <c r="B42" s="59" t="s">
        <v>72</v>
      </c>
      <c r="C42" s="119">
        <v>0.96229516335634524</v>
      </c>
      <c r="D42" s="119">
        <v>1.0495505040502788</v>
      </c>
      <c r="E42" s="119">
        <v>1.0243758758986241</v>
      </c>
      <c r="F42" s="119">
        <v>1.0527138277058254</v>
      </c>
      <c r="G42" s="119">
        <v>1.1081315485453946</v>
      </c>
      <c r="H42" s="119">
        <v>0.95815552438420382</v>
      </c>
      <c r="I42" s="119">
        <v>0.94131050284805795</v>
      </c>
      <c r="J42" s="119">
        <v>0.97486940651496212</v>
      </c>
      <c r="K42" s="119">
        <v>1.0449592721309879</v>
      </c>
      <c r="L42" s="119">
        <v>1.0399119977943609</v>
      </c>
      <c r="M42" s="119">
        <v>1.0321496258636873</v>
      </c>
      <c r="N42" s="119">
        <v>0.9787854033670671</v>
      </c>
      <c r="O42" s="119">
        <v>0.96887170390960242</v>
      </c>
      <c r="P42" s="119">
        <v>1.0376527162747071</v>
      </c>
      <c r="Q42" s="119">
        <v>0.99246685231070308</v>
      </c>
      <c r="R42" s="119">
        <v>0.9282913420997817</v>
      </c>
      <c r="S42" s="119">
        <v>1.0051303920254269</v>
      </c>
      <c r="T42" s="119">
        <v>1.0890507902734343</v>
      </c>
      <c r="U42" s="119">
        <v>1.0772690393367519</v>
      </c>
      <c r="V42" s="119">
        <v>0.96299333677813426</v>
      </c>
      <c r="W42" s="119">
        <v>1.001804951126454</v>
      </c>
      <c r="X42" s="119">
        <v>1.0039537391146651</v>
      </c>
      <c r="Y42" s="119">
        <v>0.98122197119136789</v>
      </c>
      <c r="Z42" s="119">
        <v>0.98061368498324186</v>
      </c>
      <c r="AA42" s="119">
        <v>0.9576889624797259</v>
      </c>
      <c r="AB42" s="119">
        <v>1.0215985663843425</v>
      </c>
      <c r="AC42" s="119">
        <v>1.00702834160962</v>
      </c>
      <c r="AD42" s="119">
        <v>1.0029702158560094</v>
      </c>
      <c r="AE42" s="119">
        <v>0.98352618676153336</v>
      </c>
      <c r="AF42" s="119">
        <v>0.97764316262710982</v>
      </c>
      <c r="AG42" s="119">
        <v>0.99417593648785896</v>
      </c>
      <c r="AH42" s="119">
        <v>0.9514628103092585</v>
      </c>
      <c r="AI42" s="119">
        <v>1.0061781536401047</v>
      </c>
      <c r="AJ42" s="119">
        <v>1.0081760192142946</v>
      </c>
      <c r="AK42" s="119">
        <v>0.92851778539080254</v>
      </c>
      <c r="AL42" s="119">
        <v>0.96290972412710907</v>
      </c>
      <c r="AM42" s="119">
        <v>1.043746034268501</v>
      </c>
      <c r="AN42" s="119">
        <v>1.0673766165544571</v>
      </c>
      <c r="AO42" s="119">
        <v>0.93969370306010758</v>
      </c>
      <c r="AP42" s="119">
        <v>1.0232687615998299</v>
      </c>
      <c r="AQ42" s="119">
        <v>1.0817862229589119</v>
      </c>
      <c r="AR42" s="119">
        <v>0.94564857101852073</v>
      </c>
      <c r="AS42" s="119">
        <v>0.99225837585785026</v>
      </c>
      <c r="AT42" s="119">
        <v>1.0297389485247315</v>
      </c>
      <c r="AU42" s="119">
        <v>0.994333588743749</v>
      </c>
      <c r="AV42" s="119">
        <v>0.91822359306331702</v>
      </c>
      <c r="AW42" s="119">
        <v>0.97144466517686445</v>
      </c>
      <c r="AX42" s="119">
        <v>1.0310300722169381</v>
      </c>
      <c r="AY42" s="119">
        <v>0.96967127211529014</v>
      </c>
      <c r="AZ42" s="119">
        <v>1.0324592699218298</v>
      </c>
      <c r="BA42" s="119">
        <v>0.99131056684513574</v>
      </c>
      <c r="BB42" s="119">
        <v>1.0366930456036276</v>
      </c>
      <c r="BC42" s="119">
        <v>0.96505084292804133</v>
      </c>
      <c r="BD42" s="119">
        <v>0.95313922750027691</v>
      </c>
      <c r="BE42" s="119">
        <v>0.94163781402426872</v>
      </c>
      <c r="BF42" s="119">
        <v>0.96310291320404129</v>
      </c>
      <c r="BG42" s="119">
        <v>0.99051582744088296</v>
      </c>
      <c r="BH42" s="119">
        <v>1.0383623369828276</v>
      </c>
      <c r="BI42" s="119">
        <v>1.0298941043915371</v>
      </c>
      <c r="BJ42" s="119">
        <v>0.93557011348847996</v>
      </c>
      <c r="BK42" s="119">
        <v>0.93412928352197366</v>
      </c>
      <c r="BL42" s="119">
        <v>1.0710192364694415</v>
      </c>
      <c r="BM42" s="119">
        <v>1.0330580692093565</v>
      </c>
      <c r="BN42" s="119">
        <v>0.94960406983302859</v>
      </c>
      <c r="BO42" s="119">
        <v>1.0053491540337733</v>
      </c>
      <c r="BP42" s="119">
        <v>0.90689200392789704</v>
      </c>
      <c r="BQ42" s="119">
        <v>0.98731745808729809</v>
      </c>
      <c r="BR42" s="119">
        <v>1.0898657200716948</v>
      </c>
      <c r="BS42" s="119">
        <v>0.94281372896173254</v>
      </c>
      <c r="BT42" s="119">
        <v>0.92977820632278685</v>
      </c>
      <c r="BU42" s="119">
        <v>1.0005746439030923</v>
      </c>
      <c r="BV42" s="119">
        <v>0.92120886572473559</v>
      </c>
      <c r="BW42" s="119">
        <v>0.9608350496940018</v>
      </c>
      <c r="BX42" s="119">
        <v>1.0062857001216665</v>
      </c>
      <c r="BY42" s="119">
        <v>1.0006868564202642</v>
      </c>
      <c r="BZ42" s="119">
        <v>0.94030413466885099</v>
      </c>
      <c r="CA42" s="119">
        <v>0.98726911251002258</v>
      </c>
      <c r="CB42" s="119">
        <v>0.98077271436678526</v>
      </c>
      <c r="CC42" s="119">
        <v>0.92556158596081894</v>
      </c>
      <c r="CD42" s="119">
        <v>0.99389606867816704</v>
      </c>
      <c r="CE42" s="119">
        <v>0.93893535306134768</v>
      </c>
      <c r="CF42" s="119">
        <v>1.0040997268208831</v>
      </c>
      <c r="CG42" s="119">
        <v>0.95269357266193888</v>
      </c>
      <c r="CH42" s="119">
        <v>0.99405960222651679</v>
      </c>
      <c r="CI42" s="119">
        <v>0.94257900758512148</v>
      </c>
      <c r="CJ42" s="119">
        <v>0.95985871429578418</v>
      </c>
      <c r="CK42" s="119">
        <v>0.92610240155772949</v>
      </c>
      <c r="CL42" s="119">
        <v>0.9643668436122742</v>
      </c>
      <c r="CM42" s="119">
        <v>0.9478430848492766</v>
      </c>
      <c r="CN42" s="119">
        <v>0.98672830989424587</v>
      </c>
      <c r="CO42" s="119">
        <v>0.94840286857644829</v>
      </c>
      <c r="CP42" s="119">
        <v>1.0364848997249161</v>
      </c>
      <c r="CQ42" s="119">
        <v>0.97362589434021363</v>
      </c>
    </row>
    <row r="43" spans="1:95" x14ac:dyDescent="0.3">
      <c r="A43" s="254"/>
      <c r="B43" s="59" t="s">
        <v>73</v>
      </c>
      <c r="C43" s="119">
        <v>1.0200859225728436</v>
      </c>
      <c r="D43" s="119">
        <v>1.0630667279717294</v>
      </c>
      <c r="E43" s="119">
        <v>0.99079334694579702</v>
      </c>
      <c r="F43" s="119">
        <v>1.0074917963858381</v>
      </c>
      <c r="G43" s="119">
        <v>1.0006455999298862</v>
      </c>
      <c r="H43" s="119">
        <v>1.0050458352895386</v>
      </c>
      <c r="I43" s="119">
        <v>0.99577917491032564</v>
      </c>
      <c r="J43" s="119">
        <v>1.0066323145262897</v>
      </c>
      <c r="K43" s="119">
        <v>0.99241867924997096</v>
      </c>
      <c r="L43" s="119">
        <v>1.014426677897968</v>
      </c>
      <c r="M43" s="119">
        <v>1.0102866529014656</v>
      </c>
      <c r="N43" s="119">
        <v>0.99078658094035577</v>
      </c>
      <c r="O43" s="119">
        <v>1.0011584582439381</v>
      </c>
      <c r="P43" s="119">
        <v>1.0021817556147181</v>
      </c>
      <c r="Q43" s="119">
        <v>1.0165010280394255</v>
      </c>
      <c r="R43" s="119">
        <v>0.99206993545896871</v>
      </c>
      <c r="S43" s="119">
        <v>0.99677046189742291</v>
      </c>
      <c r="T43" s="119">
        <v>1.0064436131805981</v>
      </c>
      <c r="U43" s="119">
        <v>1.010730497428892</v>
      </c>
      <c r="V43" s="119">
        <v>1.0042280902890137</v>
      </c>
      <c r="W43" s="119">
        <v>1.004950523822262</v>
      </c>
      <c r="X43" s="119">
        <v>1.0128594824266999</v>
      </c>
      <c r="Y43" s="119">
        <v>1.0076924409771304</v>
      </c>
      <c r="Z43" s="119">
        <v>0.99302755613083993</v>
      </c>
      <c r="AA43" s="119">
        <v>0.99688165633922288</v>
      </c>
      <c r="AB43" s="119">
        <v>0.99266666078580013</v>
      </c>
      <c r="AC43" s="119">
        <v>1.0054964130770119</v>
      </c>
      <c r="AD43" s="119">
        <v>1.0158317582977845</v>
      </c>
      <c r="AE43" s="119">
        <v>0.99299844715125618</v>
      </c>
      <c r="AF43" s="119">
        <v>1.0117875556128495</v>
      </c>
      <c r="AG43" s="119">
        <v>1.0111612098739158</v>
      </c>
      <c r="AH43" s="119">
        <v>1.0137357356225891</v>
      </c>
      <c r="AI43" s="119">
        <v>0.99763599479398579</v>
      </c>
      <c r="AJ43" s="119">
        <v>1.0087141539912878</v>
      </c>
      <c r="AK43" s="119">
        <v>1.0089795287784227</v>
      </c>
      <c r="AL43" s="119">
        <v>1.0027931173909221</v>
      </c>
      <c r="AM43" s="119">
        <v>0.99859322559004893</v>
      </c>
      <c r="AN43" s="119">
        <v>1.0012165018372829</v>
      </c>
      <c r="AO43" s="119">
        <v>0.99577108764740252</v>
      </c>
      <c r="AP43" s="119">
        <v>0.99063151219864798</v>
      </c>
      <c r="AQ43" s="119">
        <v>1.0086620439774836</v>
      </c>
      <c r="AR43" s="119">
        <v>1.0053849693322903</v>
      </c>
      <c r="AS43" s="119">
        <v>1.0008998852448545</v>
      </c>
      <c r="AT43" s="119">
        <v>1.0025389311536523</v>
      </c>
      <c r="AU43" s="119">
        <v>1.0230009078143549</v>
      </c>
      <c r="AV43" s="119">
        <v>0.99760662839033609</v>
      </c>
      <c r="AW43" s="119">
        <v>1.0130480613999782</v>
      </c>
      <c r="AX43" s="119">
        <v>1.0233510790952796</v>
      </c>
      <c r="AY43" s="119">
        <v>1.0085290409044181</v>
      </c>
      <c r="AZ43" s="119">
        <v>1.0051519362721477</v>
      </c>
      <c r="BA43" s="119">
        <v>1.0177574222827728</v>
      </c>
      <c r="BB43" s="119">
        <v>1.0067929800994655</v>
      </c>
      <c r="BC43" s="119">
        <v>1.0127523326999386</v>
      </c>
      <c r="BD43" s="119">
        <v>1.0052568000203019</v>
      </c>
      <c r="BE43" s="119">
        <v>1.0026518835345335</v>
      </c>
      <c r="BF43" s="119">
        <v>1.0056553097418215</v>
      </c>
      <c r="BG43" s="119">
        <v>1.0262508516873465</v>
      </c>
      <c r="BH43" s="119">
        <v>0.99916951046408897</v>
      </c>
      <c r="BI43" s="119">
        <v>1.0147350896866147</v>
      </c>
      <c r="BJ43" s="119">
        <v>1.0077765851142213</v>
      </c>
      <c r="BK43" s="119">
        <v>1.0045434570593206</v>
      </c>
      <c r="BL43" s="119">
        <v>0.99716406728817697</v>
      </c>
      <c r="BM43" s="119">
        <v>1.0141675198597473</v>
      </c>
      <c r="BN43" s="119">
        <v>1.0176323602782575</v>
      </c>
      <c r="BO43" s="119">
        <v>1.0057891952683164</v>
      </c>
      <c r="BP43" s="119">
        <v>0.99572204551623844</v>
      </c>
      <c r="BQ43" s="119">
        <v>1.0040928913900793</v>
      </c>
      <c r="BR43" s="119">
        <v>1.0197382556883183</v>
      </c>
      <c r="BS43" s="119">
        <v>1.000803782635235</v>
      </c>
      <c r="BT43" s="119">
        <v>1.0078779733194865</v>
      </c>
      <c r="BU43" s="119">
        <v>1.0227575505301056</v>
      </c>
      <c r="BV43" s="119">
        <v>1.0022236647337868</v>
      </c>
      <c r="BW43" s="119">
        <v>1.0059908897609999</v>
      </c>
      <c r="BX43" s="119">
        <v>1.0117480788744979</v>
      </c>
      <c r="BY43" s="119">
        <v>1.0123800176989084</v>
      </c>
      <c r="BZ43" s="119">
        <v>1.0042442440167878</v>
      </c>
      <c r="CA43" s="119">
        <v>1.008971474542151</v>
      </c>
      <c r="CB43" s="119">
        <v>1.0149422286342957</v>
      </c>
      <c r="CC43" s="119">
        <v>0.99635247346026368</v>
      </c>
      <c r="CD43" s="119">
        <v>1.008671211074645</v>
      </c>
      <c r="CE43" s="119">
        <v>1.011976224451214</v>
      </c>
      <c r="CF43" s="119">
        <v>1.0052868065356884</v>
      </c>
      <c r="CG43" s="119">
        <v>1.0015455928949244</v>
      </c>
      <c r="CH43" s="119">
        <v>1.0107151816645283</v>
      </c>
      <c r="CI43" s="119">
        <v>1.0071684451653509</v>
      </c>
      <c r="CJ43" s="119">
        <v>1.0163291934632508</v>
      </c>
      <c r="CK43" s="119">
        <v>1.0023833599083174</v>
      </c>
      <c r="CL43" s="119">
        <v>1.013164026156548</v>
      </c>
      <c r="CM43" s="119">
        <v>1.0055059042015226</v>
      </c>
      <c r="CN43" s="119">
        <v>1.0136243065682391</v>
      </c>
      <c r="CO43" s="119">
        <v>1.0095611947607182</v>
      </c>
      <c r="CP43" s="119">
        <v>1.0059769467544679</v>
      </c>
      <c r="CQ43" s="119">
        <v>1.0216934517882486</v>
      </c>
    </row>
    <row r="44" spans="1:95" x14ac:dyDescent="0.3">
      <c r="A44" s="254"/>
      <c r="B44" s="59" t="s">
        <v>74</v>
      </c>
      <c r="C44" s="119">
        <v>1.0177984982894397</v>
      </c>
      <c r="D44" s="119">
        <v>0.9112408755282394</v>
      </c>
      <c r="E44" s="119">
        <v>1.0847501016807859</v>
      </c>
      <c r="F44" s="119">
        <v>1.0868805501304211</v>
      </c>
      <c r="G44" s="119">
        <v>1.1650284123111112</v>
      </c>
      <c r="H44" s="119">
        <v>0.97355377442157454</v>
      </c>
      <c r="I44" s="119">
        <v>0.89338732069527682</v>
      </c>
      <c r="J44" s="119">
        <v>0.91969954100498907</v>
      </c>
      <c r="K44" s="119">
        <v>1</v>
      </c>
      <c r="L44" s="119">
        <v>1</v>
      </c>
      <c r="M44" s="119">
        <v>1</v>
      </c>
      <c r="N44" s="119">
        <v>1</v>
      </c>
      <c r="O44" s="119">
        <v>1</v>
      </c>
      <c r="P44" s="119">
        <v>1</v>
      </c>
      <c r="Q44" s="119">
        <v>1</v>
      </c>
      <c r="R44" s="119">
        <v>1</v>
      </c>
      <c r="S44" s="119">
        <v>1</v>
      </c>
      <c r="T44" s="119">
        <v>1</v>
      </c>
      <c r="U44" s="119">
        <v>1</v>
      </c>
      <c r="V44" s="119">
        <v>1</v>
      </c>
      <c r="W44" s="119">
        <v>1</v>
      </c>
      <c r="X44" s="119">
        <v>1</v>
      </c>
      <c r="Y44" s="119">
        <v>1</v>
      </c>
      <c r="Z44" s="119">
        <v>1</v>
      </c>
      <c r="AA44" s="119">
        <v>1</v>
      </c>
      <c r="AB44" s="119">
        <v>1</v>
      </c>
      <c r="AC44" s="119">
        <v>1</v>
      </c>
      <c r="AD44" s="119">
        <v>1</v>
      </c>
      <c r="AE44" s="119">
        <v>1</v>
      </c>
      <c r="AF44" s="119">
        <v>1</v>
      </c>
      <c r="AG44" s="119">
        <v>1</v>
      </c>
      <c r="AH44" s="119">
        <v>1</v>
      </c>
      <c r="AI44" s="119">
        <v>1</v>
      </c>
      <c r="AJ44" s="119">
        <v>1</v>
      </c>
      <c r="AK44" s="119">
        <v>1</v>
      </c>
      <c r="AL44" s="119">
        <v>1</v>
      </c>
      <c r="AM44" s="119">
        <v>1</v>
      </c>
      <c r="AN44" s="119">
        <v>1</v>
      </c>
      <c r="AO44" s="119">
        <v>1</v>
      </c>
      <c r="AP44" s="119">
        <v>1</v>
      </c>
      <c r="AQ44" s="119">
        <v>1</v>
      </c>
      <c r="AR44" s="119">
        <v>1</v>
      </c>
      <c r="AS44" s="119">
        <v>1</v>
      </c>
      <c r="AT44" s="119">
        <v>1</v>
      </c>
      <c r="AU44" s="119">
        <v>1</v>
      </c>
      <c r="AV44" s="119">
        <v>1</v>
      </c>
      <c r="AW44" s="119">
        <v>1</v>
      </c>
      <c r="AX44" s="119">
        <v>1</v>
      </c>
      <c r="AY44" s="119">
        <v>1</v>
      </c>
      <c r="AZ44" s="119">
        <v>1</v>
      </c>
      <c r="BA44" s="119">
        <v>1</v>
      </c>
      <c r="BB44" s="119">
        <v>1</v>
      </c>
      <c r="BC44" s="119">
        <v>1</v>
      </c>
      <c r="BD44" s="119">
        <v>1</v>
      </c>
      <c r="BE44" s="119">
        <v>1</v>
      </c>
      <c r="BF44" s="119">
        <v>1</v>
      </c>
      <c r="BG44" s="119">
        <v>1</v>
      </c>
      <c r="BH44" s="119">
        <v>1</v>
      </c>
      <c r="BI44" s="119">
        <v>1</v>
      </c>
      <c r="BJ44" s="119">
        <v>1</v>
      </c>
      <c r="BK44" s="119">
        <v>1</v>
      </c>
      <c r="BL44" s="119">
        <v>1</v>
      </c>
      <c r="BM44" s="119">
        <v>1</v>
      </c>
      <c r="BN44" s="119">
        <v>1</v>
      </c>
      <c r="BO44" s="119">
        <v>1</v>
      </c>
      <c r="BP44" s="119">
        <v>1</v>
      </c>
      <c r="BQ44" s="119">
        <v>1</v>
      </c>
      <c r="BR44" s="119">
        <v>1</v>
      </c>
      <c r="BS44" s="119">
        <v>1</v>
      </c>
      <c r="BT44" s="119">
        <v>1</v>
      </c>
      <c r="BU44" s="119">
        <v>1</v>
      </c>
      <c r="BV44" s="119">
        <v>1</v>
      </c>
      <c r="BW44" s="119">
        <v>1</v>
      </c>
      <c r="BX44" s="119">
        <v>1</v>
      </c>
      <c r="BY44" s="119">
        <v>1</v>
      </c>
      <c r="BZ44" s="119">
        <v>1</v>
      </c>
      <c r="CA44" s="119">
        <v>1</v>
      </c>
      <c r="CB44" s="119">
        <v>1</v>
      </c>
      <c r="CC44" s="119">
        <v>1</v>
      </c>
      <c r="CD44" s="119">
        <v>1</v>
      </c>
      <c r="CE44" s="119">
        <v>1</v>
      </c>
      <c r="CF44" s="119">
        <v>1</v>
      </c>
      <c r="CG44" s="119">
        <v>1</v>
      </c>
      <c r="CH44" s="119">
        <v>1</v>
      </c>
      <c r="CI44" s="119">
        <v>1</v>
      </c>
      <c r="CJ44" s="119">
        <v>1</v>
      </c>
      <c r="CK44" s="119">
        <v>1</v>
      </c>
      <c r="CL44" s="119">
        <v>1</v>
      </c>
      <c r="CM44" s="119">
        <v>1</v>
      </c>
      <c r="CN44" s="119">
        <v>1</v>
      </c>
      <c r="CO44" s="119">
        <v>1</v>
      </c>
      <c r="CP44" s="119">
        <v>1</v>
      </c>
      <c r="CQ44" s="119">
        <v>1</v>
      </c>
    </row>
    <row r="45" spans="1:95" x14ac:dyDescent="0.3">
      <c r="A45" s="254"/>
      <c r="B45" s="59" t="s">
        <v>75</v>
      </c>
      <c r="C45" s="119">
        <v>0.94080539980079314</v>
      </c>
      <c r="D45" s="119">
        <v>0.9720541911738898</v>
      </c>
      <c r="E45" s="119">
        <v>1.0232818974458608</v>
      </c>
      <c r="F45" s="119">
        <v>1.0035928208929581</v>
      </c>
      <c r="G45" s="119">
        <v>1.0075425914164344</v>
      </c>
      <c r="H45" s="119">
        <v>0.97539986996748163</v>
      </c>
      <c r="I45" s="119">
        <v>0.99642408463289733</v>
      </c>
      <c r="J45" s="119">
        <v>1.0274663334442526</v>
      </c>
      <c r="K45" s="119">
        <v>1.0316389473441172</v>
      </c>
      <c r="L45" s="119">
        <v>1.0139768364975541</v>
      </c>
      <c r="M45" s="119">
        <v>1.0078527810979123</v>
      </c>
      <c r="N45" s="119">
        <v>1.0279279799387229</v>
      </c>
      <c r="O45" s="119">
        <v>0.99673973435752228</v>
      </c>
      <c r="P45" s="119">
        <v>1.0566692107483913</v>
      </c>
      <c r="Q45" s="119">
        <v>1.0094301123952403</v>
      </c>
      <c r="R45" s="119">
        <v>0.98981084389492069</v>
      </c>
      <c r="S45" s="119">
        <v>1.0784228942967118</v>
      </c>
      <c r="T45" s="119">
        <v>1.0405810325791249</v>
      </c>
      <c r="U45" s="119">
        <v>1.0145164745195834</v>
      </c>
      <c r="V45" s="119">
        <v>1.0115980236693674</v>
      </c>
      <c r="W45" s="119">
        <v>1.0598388808703607</v>
      </c>
      <c r="X45" s="119">
        <v>1.0373135392224739</v>
      </c>
      <c r="Y45" s="119">
        <v>1.0528353802127672</v>
      </c>
      <c r="Z45" s="119">
        <v>1.0383119523602513</v>
      </c>
      <c r="AA45" s="119">
        <v>1.044984144611641</v>
      </c>
      <c r="AB45" s="119">
        <v>1.0734379672174155</v>
      </c>
      <c r="AC45" s="119">
        <v>1.0188946462994757</v>
      </c>
      <c r="AD45" s="119">
        <v>1.0483779614892892</v>
      </c>
      <c r="AE45" s="119">
        <v>1.0625868469586097</v>
      </c>
      <c r="AF45" s="119">
        <v>1.0800413235058504</v>
      </c>
      <c r="AG45" s="119">
        <v>1.0623939976951646</v>
      </c>
      <c r="AH45" s="119">
        <v>1.0244793506705521</v>
      </c>
      <c r="AI45" s="119">
        <v>1.0736459993305243</v>
      </c>
      <c r="AJ45" s="119">
        <v>1.057842836423907</v>
      </c>
      <c r="AK45" s="119">
        <v>1.0387391774466155</v>
      </c>
      <c r="AL45" s="119">
        <v>1.1024990844456473</v>
      </c>
      <c r="AM45" s="119">
        <v>1.0738469209989576</v>
      </c>
      <c r="AN45" s="119">
        <v>1.0801865350875275</v>
      </c>
      <c r="AO45" s="119">
        <v>1.034172296098822</v>
      </c>
      <c r="AP45" s="119">
        <v>1.1139679163538907</v>
      </c>
      <c r="AQ45" s="119">
        <v>1.0763672902220092</v>
      </c>
      <c r="AR45" s="119">
        <v>1.0423231170163223</v>
      </c>
      <c r="AS45" s="119">
        <v>1.0896724069800705</v>
      </c>
      <c r="AT45" s="119">
        <v>1.1227145669719305</v>
      </c>
      <c r="AU45" s="119">
        <v>1.0600740984846813</v>
      </c>
      <c r="AV45" s="119">
        <v>1.0378222065892833</v>
      </c>
      <c r="AW45" s="119">
        <v>1.0776579126807233</v>
      </c>
      <c r="AX45" s="119">
        <v>1.0690199423443589</v>
      </c>
      <c r="AY45" s="119">
        <v>1.0470564381309624</v>
      </c>
      <c r="AZ45" s="119">
        <v>1.1173747745853642</v>
      </c>
      <c r="BA45" s="119">
        <v>1.0683619011408654</v>
      </c>
      <c r="BB45" s="119">
        <v>1.1201379754382639</v>
      </c>
      <c r="BC45" s="119">
        <v>1.0859489669539721</v>
      </c>
      <c r="BD45" s="119">
        <v>1.1002536748488538</v>
      </c>
      <c r="BE45" s="119">
        <v>1.0616180760074212</v>
      </c>
      <c r="BF45" s="119">
        <v>1.1062928308665718</v>
      </c>
      <c r="BG45" s="119">
        <v>1.0930698519445077</v>
      </c>
      <c r="BH45" s="119">
        <v>1.1044022715019128</v>
      </c>
      <c r="BI45" s="119">
        <v>1.1224071518808267</v>
      </c>
      <c r="BJ45" s="119">
        <v>1.0806009580669946</v>
      </c>
      <c r="BK45" s="119">
        <v>1.1105648451015215</v>
      </c>
      <c r="BL45" s="119">
        <v>1.1570156932601183</v>
      </c>
      <c r="BM45" s="119">
        <v>1.1241535078167921</v>
      </c>
      <c r="BN45" s="119">
        <v>1.0763928917134824</v>
      </c>
      <c r="BO45" s="119">
        <v>1.1528817509439138</v>
      </c>
      <c r="BP45" s="119">
        <v>1.061079351252552</v>
      </c>
      <c r="BQ45" s="119">
        <v>1.1178668314703233</v>
      </c>
      <c r="BR45" s="119">
        <v>1.1346656614235382</v>
      </c>
      <c r="BS45" s="119">
        <v>1.0650387283735971</v>
      </c>
      <c r="BT45" s="119">
        <v>1.0838711249706448</v>
      </c>
      <c r="BU45" s="119">
        <v>1.1203067330289149</v>
      </c>
      <c r="BV45" s="119">
        <v>1.1055894056734072</v>
      </c>
      <c r="BW45" s="119">
        <v>1.1383477417921588</v>
      </c>
      <c r="BX45" s="119">
        <v>1.097908459876612</v>
      </c>
      <c r="BY45" s="119">
        <v>1.097805596427708</v>
      </c>
      <c r="BZ45" s="119">
        <v>1.1014597233633527</v>
      </c>
      <c r="CA45" s="119">
        <v>1.1278656601349246</v>
      </c>
      <c r="CB45" s="119">
        <v>1.1023283391601579</v>
      </c>
      <c r="CC45" s="119">
        <v>1.0850605839277168</v>
      </c>
      <c r="CD45" s="119">
        <v>1.1157434096339089</v>
      </c>
      <c r="CE45" s="119">
        <v>1.0975073199606074</v>
      </c>
      <c r="CF45" s="119">
        <v>1.1403020429541817</v>
      </c>
      <c r="CG45" s="119">
        <v>1.1033832023755787</v>
      </c>
      <c r="CH45" s="119">
        <v>1.116409329806304</v>
      </c>
      <c r="CI45" s="119">
        <v>1.0696870808934653</v>
      </c>
      <c r="CJ45" s="119">
        <v>1.1081724130279997</v>
      </c>
      <c r="CK45" s="119">
        <v>1.094442531387229</v>
      </c>
      <c r="CL45" s="119">
        <v>1.1562119115194118</v>
      </c>
      <c r="CM45" s="119">
        <v>1.0890913248978042</v>
      </c>
      <c r="CN45" s="119">
        <v>1.126647017059867</v>
      </c>
      <c r="CO45" s="119">
        <v>1.0825449271909005</v>
      </c>
      <c r="CP45" s="119">
        <v>1.1284795028325061</v>
      </c>
      <c r="CQ45" s="119">
        <v>1.1031918821259992</v>
      </c>
    </row>
    <row r="46" spans="1:95" x14ac:dyDescent="0.3">
      <c r="A46" s="254"/>
      <c r="B46" s="59" t="s">
        <v>76</v>
      </c>
      <c r="C46" s="119">
        <v>0.98779586137751452</v>
      </c>
      <c r="D46" s="119">
        <v>1.014937884456552</v>
      </c>
      <c r="E46" s="119">
        <v>1.0110010466372303</v>
      </c>
      <c r="F46" s="119">
        <v>1.0193171147559961</v>
      </c>
      <c r="G46" s="119">
        <v>1.0760261591098557</v>
      </c>
      <c r="H46" s="119">
        <v>0.98512074380777737</v>
      </c>
      <c r="I46" s="119">
        <v>0.95649488496621815</v>
      </c>
      <c r="J46" s="119">
        <v>0.99566067578964645</v>
      </c>
      <c r="K46" s="119">
        <v>1.0164281526270382</v>
      </c>
      <c r="L46" s="119">
        <v>1.0144345404889141</v>
      </c>
      <c r="M46" s="119">
        <v>1.0449713305181378</v>
      </c>
      <c r="N46" s="119">
        <v>0.9892076014968505</v>
      </c>
      <c r="O46" s="119">
        <v>0.98263700859081982</v>
      </c>
      <c r="P46" s="119">
        <v>1.0412119420023651</v>
      </c>
      <c r="Q46" s="119">
        <v>1.004439472056909</v>
      </c>
      <c r="R46" s="119">
        <v>0.94455441680984542</v>
      </c>
      <c r="S46" s="119">
        <v>0.9850217282954844</v>
      </c>
      <c r="T46" s="119">
        <v>1.0303975760553121</v>
      </c>
      <c r="U46" s="119">
        <v>1.0373370742674877</v>
      </c>
      <c r="V46" s="119">
        <v>0.96791015416316317</v>
      </c>
      <c r="W46" s="119">
        <v>1.0051286172266805</v>
      </c>
      <c r="X46" s="119">
        <v>0.97917071566154601</v>
      </c>
      <c r="Y46" s="119">
        <v>0.98497855488573249</v>
      </c>
      <c r="Z46" s="119">
        <v>0.97180099799148567</v>
      </c>
      <c r="AA46" s="119">
        <v>0.95619197020628965</v>
      </c>
      <c r="AB46" s="119">
        <v>0.99993458287187154</v>
      </c>
      <c r="AC46" s="119">
        <v>0.99290093821532843</v>
      </c>
      <c r="AD46" s="119">
        <v>0.9973620776454547</v>
      </c>
      <c r="AE46" s="119">
        <v>0.97463655580714914</v>
      </c>
      <c r="AF46" s="119">
        <v>0.97208614282052519</v>
      </c>
      <c r="AG46" s="119">
        <v>0.97989710552840092</v>
      </c>
      <c r="AH46" s="119">
        <v>0.95563040927622211</v>
      </c>
      <c r="AI46" s="119">
        <v>0.97466377771232382</v>
      </c>
      <c r="AJ46" s="119">
        <v>0.96258331272003572</v>
      </c>
      <c r="AK46" s="119">
        <v>0.9439371251615658</v>
      </c>
      <c r="AL46" s="119">
        <v>0.96905589119749092</v>
      </c>
      <c r="AM46" s="119">
        <v>1.013251558651775</v>
      </c>
      <c r="AN46" s="119">
        <v>1.0235051313507275</v>
      </c>
      <c r="AO46" s="119">
        <v>0.93866710721865354</v>
      </c>
      <c r="AP46" s="119">
        <v>0.99676449187396043</v>
      </c>
      <c r="AQ46" s="119">
        <v>1.0386918999288119</v>
      </c>
      <c r="AR46" s="119">
        <v>0.94240841166551259</v>
      </c>
      <c r="AS46" s="119">
        <v>0.96405418893978678</v>
      </c>
      <c r="AT46" s="119">
        <v>1.0066053513161761</v>
      </c>
      <c r="AU46" s="119">
        <v>0.97414254485997698</v>
      </c>
      <c r="AV46" s="119">
        <v>0.93294803969494122</v>
      </c>
      <c r="AW46" s="119">
        <v>0.93611257720964569</v>
      </c>
      <c r="AX46" s="119">
        <v>1.0057464702008749</v>
      </c>
      <c r="AY46" s="119">
        <v>0.95248109701793016</v>
      </c>
      <c r="AZ46" s="119">
        <v>0.99700975074573273</v>
      </c>
      <c r="BA46" s="119">
        <v>0.966033968513901</v>
      </c>
      <c r="BB46" s="119">
        <v>1.0035626903642783</v>
      </c>
      <c r="BC46" s="119">
        <v>0.93877814271115601</v>
      </c>
      <c r="BD46" s="119">
        <v>0.93501771515029086</v>
      </c>
      <c r="BE46" s="119">
        <v>0.94711602073919177</v>
      </c>
      <c r="BF46" s="119">
        <v>0.95574641223887236</v>
      </c>
      <c r="BG46" s="119">
        <v>0.96376034922343723</v>
      </c>
      <c r="BH46" s="119">
        <v>0.97704820953579163</v>
      </c>
      <c r="BI46" s="119">
        <v>1.0055897353854055</v>
      </c>
      <c r="BJ46" s="119">
        <v>0.92289914866513845</v>
      </c>
      <c r="BK46" s="119">
        <v>0.91179839435550403</v>
      </c>
      <c r="BL46" s="119">
        <v>1.0496447367526764</v>
      </c>
      <c r="BM46" s="119">
        <v>0.98690677654555525</v>
      </c>
      <c r="BN46" s="119">
        <v>0.95347326072350058</v>
      </c>
      <c r="BO46" s="119">
        <v>0.99063696228749409</v>
      </c>
      <c r="BP46" s="119">
        <v>0.90869681494455201</v>
      </c>
      <c r="BQ46" s="119">
        <v>0.95853241001877421</v>
      </c>
      <c r="BR46" s="119">
        <v>1.0645284528198009</v>
      </c>
      <c r="BS46" s="119">
        <v>0.92590130737891763</v>
      </c>
      <c r="BT46" s="119">
        <v>0.93802823919160061</v>
      </c>
      <c r="BU46" s="119">
        <v>0.98188849822881008</v>
      </c>
      <c r="BV46" s="119">
        <v>0.89025247974394217</v>
      </c>
      <c r="BW46" s="119">
        <v>0.93763567994897445</v>
      </c>
      <c r="BX46" s="119">
        <v>0.97442473214077219</v>
      </c>
      <c r="BY46" s="119">
        <v>0.96491518285622446</v>
      </c>
      <c r="BZ46" s="119">
        <v>0.92752383088990042</v>
      </c>
      <c r="CA46" s="119">
        <v>0.94358770958841853</v>
      </c>
      <c r="CB46" s="119">
        <v>0.94749030171165538</v>
      </c>
      <c r="CC46" s="119">
        <v>0.91636099222522005</v>
      </c>
      <c r="CD46" s="119">
        <v>0.97255533189323973</v>
      </c>
      <c r="CE46" s="119">
        <v>0.91475060625410154</v>
      </c>
      <c r="CF46" s="119">
        <v>0.94973550196913836</v>
      </c>
      <c r="CG46" s="119">
        <v>0.9444329059381894</v>
      </c>
      <c r="CH46" s="119">
        <v>0.96594862506056711</v>
      </c>
      <c r="CI46" s="119">
        <v>0.93749884645850523</v>
      </c>
      <c r="CJ46" s="119">
        <v>0.94316941226726869</v>
      </c>
      <c r="CK46" s="119">
        <v>0.91660237144947709</v>
      </c>
      <c r="CL46" s="119">
        <v>0.93198864544654847</v>
      </c>
      <c r="CM46" s="119">
        <v>0.93440733380682728</v>
      </c>
      <c r="CN46" s="119">
        <v>0.94743775090818061</v>
      </c>
      <c r="CO46" s="119">
        <v>0.9547530427180192</v>
      </c>
      <c r="CP46" s="119">
        <v>0.99897170202163255</v>
      </c>
      <c r="CQ46" s="119">
        <v>0.95789374469758304</v>
      </c>
    </row>
    <row r="47" spans="1:95" x14ac:dyDescent="0.3">
      <c r="A47" s="254"/>
      <c r="B47" s="59" t="s">
        <v>77</v>
      </c>
      <c r="C47" s="119">
        <v>1</v>
      </c>
      <c r="D47" s="119">
        <v>1</v>
      </c>
      <c r="E47" s="119">
        <v>1</v>
      </c>
      <c r="F47" s="119">
        <v>1</v>
      </c>
      <c r="G47" s="119">
        <v>1</v>
      </c>
      <c r="H47" s="119">
        <v>1</v>
      </c>
      <c r="I47" s="119">
        <v>1</v>
      </c>
      <c r="J47" s="119">
        <v>1</v>
      </c>
      <c r="K47" s="119">
        <v>1</v>
      </c>
      <c r="L47" s="119">
        <v>1</v>
      </c>
      <c r="M47" s="119">
        <v>1</v>
      </c>
      <c r="N47" s="119">
        <v>1</v>
      </c>
      <c r="O47" s="119">
        <v>1</v>
      </c>
      <c r="P47" s="119">
        <v>1</v>
      </c>
      <c r="Q47" s="119">
        <v>1</v>
      </c>
      <c r="R47" s="119">
        <v>1</v>
      </c>
      <c r="S47" s="119">
        <v>1</v>
      </c>
      <c r="T47" s="119">
        <v>1</v>
      </c>
      <c r="U47" s="119">
        <v>1</v>
      </c>
      <c r="V47" s="119">
        <v>1</v>
      </c>
      <c r="W47" s="119">
        <v>1</v>
      </c>
      <c r="X47" s="119">
        <v>1</v>
      </c>
      <c r="Y47" s="119">
        <v>1</v>
      </c>
      <c r="Z47" s="119">
        <v>1</v>
      </c>
      <c r="AA47" s="119">
        <v>1</v>
      </c>
      <c r="AB47" s="119">
        <v>1</v>
      </c>
      <c r="AC47" s="119">
        <v>1</v>
      </c>
      <c r="AD47" s="119">
        <v>1</v>
      </c>
      <c r="AE47" s="119">
        <v>1</v>
      </c>
      <c r="AF47" s="119">
        <v>1</v>
      </c>
      <c r="AG47" s="119">
        <v>1</v>
      </c>
      <c r="AH47" s="119">
        <v>1</v>
      </c>
      <c r="AI47" s="119">
        <v>1</v>
      </c>
      <c r="AJ47" s="119">
        <v>1</v>
      </c>
      <c r="AK47" s="119">
        <v>1</v>
      </c>
      <c r="AL47" s="119">
        <v>1</v>
      </c>
      <c r="AM47" s="119">
        <v>1</v>
      </c>
      <c r="AN47" s="119">
        <v>1</v>
      </c>
      <c r="AO47" s="119">
        <v>1</v>
      </c>
      <c r="AP47" s="119">
        <v>1</v>
      </c>
      <c r="AQ47" s="119">
        <v>1</v>
      </c>
      <c r="AR47" s="119">
        <v>1</v>
      </c>
      <c r="AS47" s="119">
        <v>1</v>
      </c>
      <c r="AT47" s="119">
        <v>1</v>
      </c>
      <c r="AU47" s="119">
        <v>1</v>
      </c>
      <c r="AV47" s="119">
        <v>1</v>
      </c>
      <c r="AW47" s="119">
        <v>1</v>
      </c>
      <c r="AX47" s="119">
        <v>1</v>
      </c>
      <c r="AY47" s="119">
        <v>1</v>
      </c>
      <c r="AZ47" s="119">
        <v>1</v>
      </c>
      <c r="BA47" s="119">
        <v>1</v>
      </c>
      <c r="BB47" s="119">
        <v>1</v>
      </c>
      <c r="BC47" s="119">
        <v>1</v>
      </c>
      <c r="BD47" s="119">
        <v>1</v>
      </c>
      <c r="BE47" s="119">
        <v>1</v>
      </c>
      <c r="BF47" s="119">
        <v>1</v>
      </c>
      <c r="BG47" s="119">
        <v>1</v>
      </c>
      <c r="BH47" s="119">
        <v>1</v>
      </c>
      <c r="BI47" s="119">
        <v>1</v>
      </c>
      <c r="BJ47" s="119">
        <v>1</v>
      </c>
      <c r="BK47" s="119">
        <v>1</v>
      </c>
      <c r="BL47" s="119">
        <v>1</v>
      </c>
      <c r="BM47" s="119">
        <v>1</v>
      </c>
      <c r="BN47" s="119">
        <v>1</v>
      </c>
      <c r="BO47" s="119">
        <v>1</v>
      </c>
      <c r="BP47" s="119">
        <v>1</v>
      </c>
      <c r="BQ47" s="119">
        <v>1</v>
      </c>
      <c r="BR47" s="119">
        <v>1</v>
      </c>
      <c r="BS47" s="119">
        <v>1</v>
      </c>
      <c r="BT47" s="119">
        <v>1</v>
      </c>
      <c r="BU47" s="119">
        <v>1</v>
      </c>
      <c r="BV47" s="119">
        <v>1</v>
      </c>
      <c r="BW47" s="119">
        <v>1</v>
      </c>
      <c r="BX47" s="119">
        <v>1</v>
      </c>
      <c r="BY47" s="119">
        <v>1</v>
      </c>
      <c r="BZ47" s="119">
        <v>1</v>
      </c>
      <c r="CA47" s="119">
        <v>1</v>
      </c>
      <c r="CB47" s="119">
        <v>1</v>
      </c>
      <c r="CC47" s="119">
        <v>1</v>
      </c>
      <c r="CD47" s="119">
        <v>1</v>
      </c>
      <c r="CE47" s="119">
        <v>1</v>
      </c>
      <c r="CF47" s="119">
        <v>1</v>
      </c>
      <c r="CG47" s="119">
        <v>1</v>
      </c>
      <c r="CH47" s="119">
        <v>1</v>
      </c>
      <c r="CI47" s="119">
        <v>1</v>
      </c>
      <c r="CJ47" s="119">
        <v>1</v>
      </c>
      <c r="CK47" s="119">
        <v>1</v>
      </c>
      <c r="CL47" s="119">
        <v>1</v>
      </c>
      <c r="CM47" s="119">
        <v>1</v>
      </c>
      <c r="CN47" s="119">
        <v>1</v>
      </c>
      <c r="CO47" s="119">
        <v>1</v>
      </c>
      <c r="CP47" s="119">
        <v>1</v>
      </c>
      <c r="CQ47" s="119">
        <v>1</v>
      </c>
    </row>
    <row r="48" spans="1:95" x14ac:dyDescent="0.3">
      <c r="A48" s="254"/>
      <c r="B48" s="59" t="s">
        <v>78</v>
      </c>
      <c r="C48" s="119">
        <v>1.0088929808353093</v>
      </c>
      <c r="D48" s="119">
        <v>1.0277231633778283</v>
      </c>
      <c r="E48" s="119">
        <v>0.98387378818832916</v>
      </c>
      <c r="F48" s="119">
        <v>1.06243703191427</v>
      </c>
      <c r="G48" s="119">
        <v>1.0895867381274349</v>
      </c>
      <c r="H48" s="119">
        <v>1.0441552462704169</v>
      </c>
      <c r="I48" s="119">
        <v>0.92733960042879138</v>
      </c>
      <c r="J48" s="119">
        <v>0.93659704502454799</v>
      </c>
      <c r="K48" s="119">
        <v>0.96461599404630183</v>
      </c>
      <c r="L48" s="119">
        <v>1.0917398133528811</v>
      </c>
      <c r="M48" s="119">
        <v>0.99145946418553255</v>
      </c>
      <c r="N48" s="119">
        <v>0.92876592550336823</v>
      </c>
      <c r="O48" s="119">
        <v>0.89442991333172217</v>
      </c>
      <c r="P48" s="119">
        <v>0.87611914019994219</v>
      </c>
      <c r="Q48" s="119">
        <v>1.0635898229454128</v>
      </c>
      <c r="R48" s="119">
        <v>0.9512186109823082</v>
      </c>
      <c r="S48" s="119">
        <v>0.87157951963886127</v>
      </c>
      <c r="T48" s="119">
        <v>0.95656051231480721</v>
      </c>
      <c r="U48" s="119">
        <v>1.0727935330454363</v>
      </c>
      <c r="V48" s="119">
        <v>1.0395905636714566</v>
      </c>
      <c r="W48" s="119">
        <v>0.90729129230363437</v>
      </c>
      <c r="X48" s="119">
        <v>1.0158427268186405</v>
      </c>
      <c r="Y48" s="119">
        <v>0.88664868132230878</v>
      </c>
      <c r="Z48" s="119">
        <v>0.85398587002766135</v>
      </c>
      <c r="AA48" s="119">
        <v>0.97676268530743349</v>
      </c>
      <c r="AB48" s="119">
        <v>0.93094236445360312</v>
      </c>
      <c r="AC48" s="119">
        <v>0.96839812858288143</v>
      </c>
      <c r="AD48" s="119">
        <v>0.98171770181195339</v>
      </c>
      <c r="AE48" s="119">
        <v>0.93998387645238202</v>
      </c>
      <c r="AF48" s="119">
        <v>0.97423415623640963</v>
      </c>
      <c r="AG48" s="119">
        <v>0.90880130489263911</v>
      </c>
      <c r="AH48" s="119">
        <v>1.0391565742823965</v>
      </c>
      <c r="AI48" s="119">
        <v>0.89352563353830183</v>
      </c>
      <c r="AJ48" s="119">
        <v>0.98348038238378355</v>
      </c>
      <c r="AK48" s="119">
        <v>0.85778638073173041</v>
      </c>
      <c r="AL48" s="119">
        <v>0.84508573075383153</v>
      </c>
      <c r="AM48" s="119">
        <v>0.97727275685830939</v>
      </c>
      <c r="AN48" s="119">
        <v>0.9266887201932571</v>
      </c>
      <c r="AO48" s="119">
        <v>0.82546791608113623</v>
      </c>
      <c r="AP48" s="119">
        <v>0.80630377620376226</v>
      </c>
      <c r="AQ48" s="119">
        <v>0.84811833885353938</v>
      </c>
      <c r="AR48" s="119">
        <v>0.95474762171763528</v>
      </c>
      <c r="AS48" s="119">
        <v>0.87004388531714638</v>
      </c>
      <c r="AT48" s="119">
        <v>0.89913327091810602</v>
      </c>
      <c r="AU48" s="119">
        <v>0.99387009587398567</v>
      </c>
      <c r="AV48" s="119">
        <v>0.96122514607800358</v>
      </c>
      <c r="AW48" s="119">
        <v>0.79804440392913778</v>
      </c>
      <c r="AX48" s="119">
        <v>0.88379823052511042</v>
      </c>
      <c r="AY48" s="119">
        <v>0.87023500241780849</v>
      </c>
      <c r="AZ48" s="119">
        <v>0.98806024762422162</v>
      </c>
      <c r="BA48" s="119">
        <v>1.0154735622632656</v>
      </c>
      <c r="BB48" s="119">
        <v>0.87463066306571813</v>
      </c>
      <c r="BC48" s="119">
        <v>0.89232821059900347</v>
      </c>
      <c r="BD48" s="119">
        <v>0.87498969085157263</v>
      </c>
      <c r="BE48" s="119">
        <v>0.82986820642903469</v>
      </c>
      <c r="BF48" s="119">
        <v>0.81201533299055495</v>
      </c>
      <c r="BG48" s="119">
        <v>0.89679907675887505</v>
      </c>
      <c r="BH48" s="119">
        <v>0.88575192958625615</v>
      </c>
      <c r="BI48" s="119">
        <v>0.94933227512794971</v>
      </c>
      <c r="BJ48" s="119">
        <v>0.90720704732732038</v>
      </c>
      <c r="BK48" s="119">
        <v>0.86776479806004247</v>
      </c>
      <c r="BL48" s="119">
        <v>0.84701654615857969</v>
      </c>
      <c r="BM48" s="119">
        <v>0.96942927057647532</v>
      </c>
      <c r="BN48" s="119">
        <v>0.94041716381321194</v>
      </c>
      <c r="BO48" s="119">
        <v>0.8278469341807142</v>
      </c>
      <c r="BP48" s="119">
        <v>0.92050366540148565</v>
      </c>
      <c r="BQ48" s="119">
        <v>0.85936259347453392</v>
      </c>
      <c r="BR48" s="119">
        <v>0.94047076565386922</v>
      </c>
      <c r="BS48" s="119">
        <v>0.94658600305528107</v>
      </c>
      <c r="BT48" s="119">
        <v>0.85064125863756279</v>
      </c>
      <c r="BU48" s="119">
        <v>0.82541062964331879</v>
      </c>
      <c r="BV48" s="119">
        <v>0.75304204719314971</v>
      </c>
      <c r="BW48" s="119">
        <v>0.79052287915720176</v>
      </c>
      <c r="BX48" s="119">
        <v>0.88721654650015658</v>
      </c>
      <c r="BY48" s="119">
        <v>0.86531212647243039</v>
      </c>
      <c r="BZ48" s="119">
        <v>0.89207764601996742</v>
      </c>
      <c r="CA48" s="119">
        <v>0.83086854035241386</v>
      </c>
      <c r="CB48" s="119">
        <v>0.9154887987626823</v>
      </c>
      <c r="CC48" s="119">
        <v>0.90160128921900684</v>
      </c>
      <c r="CD48" s="119">
        <v>0.84194716863733987</v>
      </c>
      <c r="CE48" s="119">
        <v>0.97927297614053121</v>
      </c>
      <c r="CF48" s="119">
        <v>0.85792807667411974</v>
      </c>
      <c r="CG48" s="119">
        <v>0.90415450170675227</v>
      </c>
      <c r="CH48" s="119">
        <v>0.93079992632132791</v>
      </c>
      <c r="CI48" s="119">
        <v>0.99202748955293052</v>
      </c>
      <c r="CJ48" s="119">
        <v>0.82897116715512953</v>
      </c>
      <c r="CK48" s="119">
        <v>0.82912738197754832</v>
      </c>
      <c r="CL48" s="119">
        <v>0.88501500843575542</v>
      </c>
      <c r="CM48" s="119">
        <v>0.93147961448589112</v>
      </c>
      <c r="CN48" s="119">
        <v>0.77345452040965101</v>
      </c>
      <c r="CO48" s="119">
        <v>0.92348251985838514</v>
      </c>
      <c r="CP48" s="119">
        <v>0.89128316965025944</v>
      </c>
      <c r="CQ48" s="119">
        <v>0.98793367018208034</v>
      </c>
    </row>
    <row r="49" spans="1:95" x14ac:dyDescent="0.3">
      <c r="A49" s="254"/>
      <c r="B49" s="59" t="s">
        <v>96</v>
      </c>
      <c r="C49" s="119">
        <v>1.0341471482190785</v>
      </c>
      <c r="D49" s="119">
        <v>1.0603704453839304</v>
      </c>
      <c r="E49" s="119">
        <v>0.99168341620549028</v>
      </c>
      <c r="F49" s="119">
        <v>1.0024893398501844</v>
      </c>
      <c r="G49" s="119">
        <v>1.0033339799219476</v>
      </c>
      <c r="H49" s="119">
        <v>1.0158972683565919</v>
      </c>
      <c r="I49" s="119">
        <v>0.99435222207562424</v>
      </c>
      <c r="J49" s="119">
        <v>0.99538517445483665</v>
      </c>
      <c r="K49" s="119">
        <v>0.97949784875542922</v>
      </c>
      <c r="L49" s="119">
        <v>1.0026555834808522</v>
      </c>
      <c r="M49" s="119">
        <v>1.000695092605933</v>
      </c>
      <c r="N49" s="119">
        <v>0.99088629507394221</v>
      </c>
      <c r="O49" s="119">
        <v>0.99657019362326815</v>
      </c>
      <c r="P49" s="119">
        <v>1.0028176219850811</v>
      </c>
      <c r="Q49" s="119">
        <v>1.0135086365562247</v>
      </c>
      <c r="R49" s="119">
        <v>1.0036279170440849</v>
      </c>
      <c r="S49" s="119">
        <v>0.97419286442118813</v>
      </c>
      <c r="T49" s="119">
        <v>1.0021986853905158</v>
      </c>
      <c r="U49" s="119">
        <v>1.0091310103882942</v>
      </c>
      <c r="V49" s="119">
        <v>1.003171449527875</v>
      </c>
      <c r="W49" s="119">
        <v>0.99435761728180894</v>
      </c>
      <c r="X49" s="119">
        <v>0.9950786038310776</v>
      </c>
      <c r="Y49" s="119">
        <v>0.98943381249386175</v>
      </c>
      <c r="Z49" s="119">
        <v>0.99650472317739902</v>
      </c>
      <c r="AA49" s="119">
        <v>0.99814810815078203</v>
      </c>
      <c r="AB49" s="119">
        <v>0.98220548831916943</v>
      </c>
      <c r="AC49" s="119">
        <v>1.0058335235968932</v>
      </c>
      <c r="AD49" s="119">
        <v>0.98758193448922971</v>
      </c>
      <c r="AE49" s="119">
        <v>0.97709955869217657</v>
      </c>
      <c r="AF49" s="119">
        <v>0.99159629127227955</v>
      </c>
      <c r="AG49" s="119">
        <v>0.99046485188386901</v>
      </c>
      <c r="AH49" s="119">
        <v>1.0058886316679228</v>
      </c>
      <c r="AI49" s="119">
        <v>0.97823730853987079</v>
      </c>
      <c r="AJ49" s="119">
        <v>0.9943306298405219</v>
      </c>
      <c r="AK49" s="119">
        <v>0.99457498274793033</v>
      </c>
      <c r="AL49" s="119">
        <v>0.98503139409047991</v>
      </c>
      <c r="AM49" s="119">
        <v>0.98161185765388348</v>
      </c>
      <c r="AN49" s="119">
        <v>0.98580066552039702</v>
      </c>
      <c r="AO49" s="119">
        <v>0.9856398252825993</v>
      </c>
      <c r="AP49" s="119">
        <v>0.96463067608490638</v>
      </c>
      <c r="AQ49" s="119">
        <v>0.97924830461679724</v>
      </c>
      <c r="AR49" s="119">
        <v>0.98856712104150579</v>
      </c>
      <c r="AS49" s="119">
        <v>0.96808290175448375</v>
      </c>
      <c r="AT49" s="119">
        <v>0.96897850367784233</v>
      </c>
      <c r="AU49" s="119">
        <v>0.99066943319233003</v>
      </c>
      <c r="AV49" s="119">
        <v>0.98919644394569228</v>
      </c>
      <c r="AW49" s="119">
        <v>0.97667731708019034</v>
      </c>
      <c r="AX49" s="119">
        <v>0.99660974947251413</v>
      </c>
      <c r="AY49" s="119">
        <v>0.9897721671352171</v>
      </c>
      <c r="AZ49" s="119">
        <v>0.9786389972280084</v>
      </c>
      <c r="BA49" s="119">
        <v>0.99094066316767582</v>
      </c>
      <c r="BB49" s="119">
        <v>0.96805842580681722</v>
      </c>
      <c r="BC49" s="119">
        <v>0.98317438087773734</v>
      </c>
      <c r="BD49" s="119">
        <v>0.97856537092886819</v>
      </c>
      <c r="BE49" s="119">
        <v>0.97756094125854132</v>
      </c>
      <c r="BF49" s="119">
        <v>0.9795278015534139</v>
      </c>
      <c r="BG49" s="119">
        <v>0.98040377452313821</v>
      </c>
      <c r="BH49" s="119">
        <v>0.96651991449757668</v>
      </c>
      <c r="BI49" s="119">
        <v>0.97278824335332892</v>
      </c>
      <c r="BJ49" s="119">
        <v>0.97770460228670963</v>
      </c>
      <c r="BK49" s="119">
        <v>0.97356432502466139</v>
      </c>
      <c r="BL49" s="119">
        <v>0.96230520567088751</v>
      </c>
      <c r="BM49" s="119">
        <v>0.98686848539237415</v>
      </c>
      <c r="BN49" s="119">
        <v>0.98478132505156335</v>
      </c>
      <c r="BO49" s="119">
        <v>0.96190039603962663</v>
      </c>
      <c r="BP49" s="119">
        <v>0.98103094752345377</v>
      </c>
      <c r="BQ49" s="119">
        <v>0.95692924156546944</v>
      </c>
      <c r="BR49" s="119">
        <v>0.97898268243848741</v>
      </c>
      <c r="BS49" s="119">
        <v>0.98146256225469819</v>
      </c>
      <c r="BT49" s="119">
        <v>0.97877975852220667</v>
      </c>
      <c r="BU49" s="119">
        <v>0.97414009168638127</v>
      </c>
      <c r="BV49" s="119">
        <v>0.97728108562459004</v>
      </c>
      <c r="BW49" s="119">
        <v>0.96849695970732252</v>
      </c>
      <c r="BX49" s="119">
        <v>0.9821437072990653</v>
      </c>
      <c r="BY49" s="119">
        <v>0.99044732514402045</v>
      </c>
      <c r="BZ49" s="119">
        <v>0.97374077953431393</v>
      </c>
      <c r="CA49" s="119">
        <v>0.98208925782598167</v>
      </c>
      <c r="CB49" s="119">
        <v>0.98766052196814846</v>
      </c>
      <c r="CC49" s="119">
        <v>0.98427436429776027</v>
      </c>
      <c r="CD49" s="119">
        <v>0.96705623620120895</v>
      </c>
      <c r="CE49" s="119">
        <v>0.97738603785353173</v>
      </c>
      <c r="CF49" s="119">
        <v>0.97091034357744233</v>
      </c>
      <c r="CG49" s="119">
        <v>0.96478751215788194</v>
      </c>
      <c r="CH49" s="119">
        <v>0.95874695220441819</v>
      </c>
      <c r="CI49" s="119">
        <v>0.97354630322793023</v>
      </c>
      <c r="CJ49" s="119">
        <v>0.99197686014647968</v>
      </c>
      <c r="CK49" s="119">
        <v>0.96790997328304285</v>
      </c>
      <c r="CL49" s="119">
        <v>0.96526942206985289</v>
      </c>
      <c r="CM49" s="119">
        <v>0.97617988580151471</v>
      </c>
      <c r="CN49" s="119">
        <v>0.981164155348074</v>
      </c>
      <c r="CO49" s="119">
        <v>0.9789756692919811</v>
      </c>
      <c r="CP49" s="119">
        <v>0.95876979931431705</v>
      </c>
      <c r="CQ49" s="119">
        <v>0.97336908897653784</v>
      </c>
    </row>
    <row r="50" spans="1:95" x14ac:dyDescent="0.3">
      <c r="A50" s="254"/>
      <c r="B50" s="59" t="s">
        <v>80</v>
      </c>
      <c r="C50" s="119">
        <v>1</v>
      </c>
      <c r="D50" s="119">
        <v>1</v>
      </c>
      <c r="E50" s="119">
        <v>1</v>
      </c>
      <c r="F50" s="119">
        <v>1</v>
      </c>
      <c r="G50" s="119">
        <v>1</v>
      </c>
      <c r="H50" s="119">
        <v>1</v>
      </c>
      <c r="I50" s="119">
        <v>1</v>
      </c>
      <c r="J50" s="119">
        <v>1</v>
      </c>
      <c r="K50" s="119">
        <v>1</v>
      </c>
      <c r="L50" s="119">
        <v>1</v>
      </c>
      <c r="M50" s="119">
        <v>1</v>
      </c>
      <c r="N50" s="119">
        <v>1</v>
      </c>
      <c r="O50" s="119">
        <v>1</v>
      </c>
      <c r="P50" s="119">
        <v>1</v>
      </c>
      <c r="Q50" s="119">
        <v>1</v>
      </c>
      <c r="R50" s="119">
        <v>1</v>
      </c>
      <c r="S50" s="119">
        <v>1</v>
      </c>
      <c r="T50" s="119">
        <v>1</v>
      </c>
      <c r="U50" s="119">
        <v>1</v>
      </c>
      <c r="V50" s="119">
        <v>1</v>
      </c>
      <c r="W50" s="119">
        <v>1</v>
      </c>
      <c r="X50" s="119">
        <v>1</v>
      </c>
      <c r="Y50" s="119">
        <v>1</v>
      </c>
      <c r="Z50" s="119">
        <v>1</v>
      </c>
      <c r="AA50" s="119">
        <v>1</v>
      </c>
      <c r="AB50" s="119">
        <v>1</v>
      </c>
      <c r="AC50" s="119">
        <v>1</v>
      </c>
      <c r="AD50" s="119">
        <v>1</v>
      </c>
      <c r="AE50" s="119">
        <v>1</v>
      </c>
      <c r="AF50" s="119">
        <v>1</v>
      </c>
      <c r="AG50" s="119">
        <v>1</v>
      </c>
      <c r="AH50" s="119">
        <v>1</v>
      </c>
      <c r="AI50" s="119">
        <v>1</v>
      </c>
      <c r="AJ50" s="119">
        <v>1</v>
      </c>
      <c r="AK50" s="119">
        <v>1</v>
      </c>
      <c r="AL50" s="119">
        <v>1</v>
      </c>
      <c r="AM50" s="119">
        <v>1</v>
      </c>
      <c r="AN50" s="119">
        <v>1</v>
      </c>
      <c r="AO50" s="119">
        <v>1</v>
      </c>
      <c r="AP50" s="119">
        <v>1</v>
      </c>
      <c r="AQ50" s="119">
        <v>1</v>
      </c>
      <c r="AR50" s="119">
        <v>1</v>
      </c>
      <c r="AS50" s="119">
        <v>1</v>
      </c>
      <c r="AT50" s="119">
        <v>1</v>
      </c>
      <c r="AU50" s="119">
        <v>1</v>
      </c>
      <c r="AV50" s="119">
        <v>1</v>
      </c>
      <c r="AW50" s="119">
        <v>1</v>
      </c>
      <c r="AX50" s="119">
        <v>1</v>
      </c>
      <c r="AY50" s="119">
        <v>1</v>
      </c>
      <c r="AZ50" s="119">
        <v>1</v>
      </c>
      <c r="BA50" s="119">
        <v>1</v>
      </c>
      <c r="BB50" s="119">
        <v>1</v>
      </c>
      <c r="BC50" s="119">
        <v>1</v>
      </c>
      <c r="BD50" s="119">
        <v>1</v>
      </c>
      <c r="BE50" s="119">
        <v>1</v>
      </c>
      <c r="BF50" s="119">
        <v>1</v>
      </c>
      <c r="BG50" s="119">
        <v>1</v>
      </c>
      <c r="BH50" s="119">
        <v>1</v>
      </c>
      <c r="BI50" s="119">
        <v>1</v>
      </c>
      <c r="BJ50" s="119">
        <v>1</v>
      </c>
      <c r="BK50" s="119">
        <v>1</v>
      </c>
      <c r="BL50" s="119">
        <v>1</v>
      </c>
      <c r="BM50" s="119">
        <v>1</v>
      </c>
      <c r="BN50" s="119">
        <v>1</v>
      </c>
      <c r="BO50" s="119">
        <v>1</v>
      </c>
      <c r="BP50" s="119">
        <v>1</v>
      </c>
      <c r="BQ50" s="119">
        <v>1</v>
      </c>
      <c r="BR50" s="119">
        <v>1</v>
      </c>
      <c r="BS50" s="119">
        <v>1</v>
      </c>
      <c r="BT50" s="119">
        <v>1</v>
      </c>
      <c r="BU50" s="119">
        <v>1</v>
      </c>
      <c r="BV50" s="119">
        <v>1</v>
      </c>
      <c r="BW50" s="119">
        <v>1</v>
      </c>
      <c r="BX50" s="119">
        <v>1</v>
      </c>
      <c r="BY50" s="119">
        <v>1</v>
      </c>
      <c r="BZ50" s="119">
        <v>1</v>
      </c>
      <c r="CA50" s="119">
        <v>1</v>
      </c>
      <c r="CB50" s="119">
        <v>1</v>
      </c>
      <c r="CC50" s="119">
        <v>1</v>
      </c>
      <c r="CD50" s="119">
        <v>1</v>
      </c>
      <c r="CE50" s="119">
        <v>1</v>
      </c>
      <c r="CF50" s="119">
        <v>1</v>
      </c>
      <c r="CG50" s="119">
        <v>1</v>
      </c>
      <c r="CH50" s="119">
        <v>1</v>
      </c>
      <c r="CI50" s="119">
        <v>1</v>
      </c>
      <c r="CJ50" s="119">
        <v>1</v>
      </c>
      <c r="CK50" s="119">
        <v>1</v>
      </c>
      <c r="CL50" s="119">
        <v>1</v>
      </c>
      <c r="CM50" s="119">
        <v>1</v>
      </c>
      <c r="CN50" s="119">
        <v>1</v>
      </c>
      <c r="CO50" s="119">
        <v>1</v>
      </c>
      <c r="CP50" s="119">
        <v>1</v>
      </c>
      <c r="CQ50" s="119">
        <v>1</v>
      </c>
    </row>
    <row r="51" spans="1:95" x14ac:dyDescent="0.3">
      <c r="A51" s="254"/>
      <c r="B51" s="59" t="s">
        <v>81</v>
      </c>
      <c r="C51" s="119">
        <v>1</v>
      </c>
      <c r="D51" s="119">
        <v>1</v>
      </c>
      <c r="E51" s="119">
        <v>1</v>
      </c>
      <c r="F51" s="119">
        <v>1</v>
      </c>
      <c r="G51" s="119">
        <v>1</v>
      </c>
      <c r="H51" s="119">
        <v>1</v>
      </c>
      <c r="I51" s="119">
        <v>1</v>
      </c>
      <c r="J51" s="119">
        <v>1</v>
      </c>
      <c r="K51" s="119">
        <v>1</v>
      </c>
      <c r="L51" s="119">
        <v>1</v>
      </c>
      <c r="M51" s="119">
        <v>1</v>
      </c>
      <c r="N51" s="119">
        <v>1</v>
      </c>
      <c r="O51" s="119">
        <v>1</v>
      </c>
      <c r="P51" s="119">
        <v>1</v>
      </c>
      <c r="Q51" s="119">
        <v>1</v>
      </c>
      <c r="R51" s="119">
        <v>1</v>
      </c>
      <c r="S51" s="119">
        <v>1</v>
      </c>
      <c r="T51" s="119">
        <v>1</v>
      </c>
      <c r="U51" s="119">
        <v>1</v>
      </c>
      <c r="V51" s="119">
        <v>1</v>
      </c>
      <c r="W51" s="119">
        <v>1</v>
      </c>
      <c r="X51" s="119">
        <v>1</v>
      </c>
      <c r="Y51" s="119">
        <v>1</v>
      </c>
      <c r="Z51" s="119">
        <v>1</v>
      </c>
      <c r="AA51" s="119">
        <v>1</v>
      </c>
      <c r="AB51" s="119">
        <v>1</v>
      </c>
      <c r="AC51" s="119">
        <v>1</v>
      </c>
      <c r="AD51" s="119">
        <v>1</v>
      </c>
      <c r="AE51" s="119">
        <v>1</v>
      </c>
      <c r="AF51" s="119">
        <v>1</v>
      </c>
      <c r="AG51" s="119">
        <v>1</v>
      </c>
      <c r="AH51" s="119">
        <v>1</v>
      </c>
      <c r="AI51" s="119">
        <v>1</v>
      </c>
      <c r="AJ51" s="119">
        <v>1</v>
      </c>
      <c r="AK51" s="119">
        <v>1</v>
      </c>
      <c r="AL51" s="119">
        <v>1</v>
      </c>
      <c r="AM51" s="119">
        <v>1</v>
      </c>
      <c r="AN51" s="119">
        <v>1</v>
      </c>
      <c r="AO51" s="119">
        <v>1</v>
      </c>
      <c r="AP51" s="119">
        <v>1</v>
      </c>
      <c r="AQ51" s="119">
        <v>1</v>
      </c>
      <c r="AR51" s="119">
        <v>1</v>
      </c>
      <c r="AS51" s="119">
        <v>1</v>
      </c>
      <c r="AT51" s="119">
        <v>1</v>
      </c>
      <c r="AU51" s="119">
        <v>1</v>
      </c>
      <c r="AV51" s="119">
        <v>1</v>
      </c>
      <c r="AW51" s="119">
        <v>1</v>
      </c>
      <c r="AX51" s="119">
        <v>1</v>
      </c>
      <c r="AY51" s="119">
        <v>1</v>
      </c>
      <c r="AZ51" s="119">
        <v>1</v>
      </c>
      <c r="BA51" s="119">
        <v>1</v>
      </c>
      <c r="BB51" s="119">
        <v>1</v>
      </c>
      <c r="BC51" s="119">
        <v>1</v>
      </c>
      <c r="BD51" s="119">
        <v>1</v>
      </c>
      <c r="BE51" s="119">
        <v>1</v>
      </c>
      <c r="BF51" s="119">
        <v>1</v>
      </c>
      <c r="BG51" s="119">
        <v>1</v>
      </c>
      <c r="BH51" s="119">
        <v>1</v>
      </c>
      <c r="BI51" s="119">
        <v>1</v>
      </c>
      <c r="BJ51" s="119">
        <v>1</v>
      </c>
      <c r="BK51" s="119">
        <v>1</v>
      </c>
      <c r="BL51" s="119">
        <v>1</v>
      </c>
      <c r="BM51" s="119">
        <v>1</v>
      </c>
      <c r="BN51" s="119">
        <v>1</v>
      </c>
      <c r="BO51" s="119">
        <v>1</v>
      </c>
      <c r="BP51" s="119">
        <v>1</v>
      </c>
      <c r="BQ51" s="119">
        <v>1</v>
      </c>
      <c r="BR51" s="119">
        <v>1</v>
      </c>
      <c r="BS51" s="119">
        <v>1</v>
      </c>
      <c r="BT51" s="119">
        <v>1</v>
      </c>
      <c r="BU51" s="119">
        <v>1</v>
      </c>
      <c r="BV51" s="119">
        <v>1</v>
      </c>
      <c r="BW51" s="119">
        <v>1</v>
      </c>
      <c r="BX51" s="119">
        <v>1</v>
      </c>
      <c r="BY51" s="119">
        <v>1</v>
      </c>
      <c r="BZ51" s="119">
        <v>1</v>
      </c>
      <c r="CA51" s="119">
        <v>1</v>
      </c>
      <c r="CB51" s="119">
        <v>1</v>
      </c>
      <c r="CC51" s="119">
        <v>1</v>
      </c>
      <c r="CD51" s="119">
        <v>1</v>
      </c>
      <c r="CE51" s="119">
        <v>1</v>
      </c>
      <c r="CF51" s="119">
        <v>1</v>
      </c>
      <c r="CG51" s="119">
        <v>1</v>
      </c>
      <c r="CH51" s="119">
        <v>1</v>
      </c>
      <c r="CI51" s="119">
        <v>1</v>
      </c>
      <c r="CJ51" s="119">
        <v>1</v>
      </c>
      <c r="CK51" s="119">
        <v>1</v>
      </c>
      <c r="CL51" s="119">
        <v>1</v>
      </c>
      <c r="CM51" s="119">
        <v>1</v>
      </c>
      <c r="CN51" s="119">
        <v>1</v>
      </c>
      <c r="CO51" s="119">
        <v>1</v>
      </c>
      <c r="CP51" s="119">
        <v>1</v>
      </c>
      <c r="CQ51" s="119">
        <v>1</v>
      </c>
    </row>
    <row r="52" spans="1:95" x14ac:dyDescent="0.3">
      <c r="A52" s="254"/>
      <c r="B52" s="59" t="s">
        <v>82</v>
      </c>
      <c r="C52" s="119">
        <v>1.1455816414084605</v>
      </c>
      <c r="D52" s="119">
        <v>1.0277956599696347</v>
      </c>
      <c r="E52" s="119">
        <v>0.9056538262900159</v>
      </c>
      <c r="F52" s="119">
        <v>0.90237426475160198</v>
      </c>
      <c r="G52" s="119">
        <v>0.88368451036106066</v>
      </c>
      <c r="H52" s="119">
        <v>1.0639147707904</v>
      </c>
      <c r="I52" s="119">
        <v>1.1447701047633454</v>
      </c>
      <c r="J52" s="119">
        <v>1.1119764882848082</v>
      </c>
      <c r="K52" s="119">
        <v>0.88490361271753704</v>
      </c>
      <c r="L52" s="119">
        <v>0.93065667259719509</v>
      </c>
      <c r="M52" s="119">
        <v>0.98937326689844807</v>
      </c>
      <c r="N52" s="119">
        <v>1.036550152765221</v>
      </c>
      <c r="O52" s="119">
        <v>1.0390091066218736</v>
      </c>
      <c r="P52" s="119">
        <v>0.89207864662526004</v>
      </c>
      <c r="Q52" s="119">
        <v>0.94235603830249082</v>
      </c>
      <c r="R52" s="119">
        <v>1.1006456988100204</v>
      </c>
      <c r="S52" s="119">
        <v>0.97412899675879827</v>
      </c>
      <c r="T52" s="119">
        <v>0.86981595427280312</v>
      </c>
      <c r="U52" s="119">
        <v>0.83974709275454085</v>
      </c>
      <c r="V52" s="119">
        <v>1.0687920100807611</v>
      </c>
      <c r="W52" s="119">
        <v>0.96417576890783219</v>
      </c>
      <c r="X52" s="119">
        <v>0.96880269701064392</v>
      </c>
      <c r="Y52" s="119">
        <v>0.97941412608196188</v>
      </c>
      <c r="Z52" s="119">
        <v>0.99828158673446765</v>
      </c>
      <c r="AA52" s="119">
        <v>1.0381605474076523</v>
      </c>
      <c r="AB52" s="119">
        <v>0.95166436259247411</v>
      </c>
      <c r="AC52" s="119">
        <v>1.0009662066666114</v>
      </c>
      <c r="AD52" s="119">
        <v>0.95607994077390845</v>
      </c>
      <c r="AE52" s="119">
        <v>0.9437796986308683</v>
      </c>
      <c r="AF52" s="119">
        <v>0.98220764330934118</v>
      </c>
      <c r="AG52" s="119">
        <v>1.0265069986308437</v>
      </c>
      <c r="AH52" s="119">
        <v>1.0616105366049549</v>
      </c>
      <c r="AI52" s="119">
        <v>0.92962487681786776</v>
      </c>
      <c r="AJ52" s="119">
        <v>0.92438881169824816</v>
      </c>
      <c r="AK52" s="119">
        <v>1.0849468191723586</v>
      </c>
      <c r="AL52" s="119">
        <v>1.0061512619113306</v>
      </c>
      <c r="AM52" s="119">
        <v>0.86263187929327234</v>
      </c>
      <c r="AN52" s="119">
        <v>0.91676786281248013</v>
      </c>
      <c r="AO52" s="119">
        <v>1.1320695938859708</v>
      </c>
      <c r="AP52" s="119">
        <v>0.91390262853001969</v>
      </c>
      <c r="AQ52" s="119">
        <v>0.89507826382333999</v>
      </c>
      <c r="AR52" s="119">
        <v>1.0620627622336629</v>
      </c>
      <c r="AS52" s="119">
        <v>0.92413140000347649</v>
      </c>
      <c r="AT52" s="119">
        <v>0.92315907360116511</v>
      </c>
      <c r="AU52" s="119">
        <v>0.97181559763519887</v>
      </c>
      <c r="AV52" s="119">
        <v>1.096234416662685</v>
      </c>
      <c r="AW52" s="119">
        <v>0.96945399489462003</v>
      </c>
      <c r="AX52" s="119">
        <v>0.98676661660750664</v>
      </c>
      <c r="AY52" s="119">
        <v>1.0564532550137116</v>
      </c>
      <c r="AZ52" s="119">
        <v>0.9011788006729875</v>
      </c>
      <c r="BA52" s="119">
        <v>0.93390603602159039</v>
      </c>
      <c r="BB52" s="119">
        <v>0.92785812996853423</v>
      </c>
      <c r="BC52" s="119">
        <v>0.99191218514751911</v>
      </c>
      <c r="BD52" s="119">
        <v>1.0475106620139805</v>
      </c>
      <c r="BE52" s="119">
        <v>1.1203760187846541</v>
      </c>
      <c r="BF52" s="119">
        <v>1.0768564448640523</v>
      </c>
      <c r="BG52" s="119">
        <v>0.96698505657529343</v>
      </c>
      <c r="BH52" s="119">
        <v>0.92614026384423498</v>
      </c>
      <c r="BI52" s="119">
        <v>0.99828325366592552</v>
      </c>
      <c r="BJ52" s="119">
        <v>1.1033309315148383</v>
      </c>
      <c r="BK52" s="119">
        <v>1.0805380844490442</v>
      </c>
      <c r="BL52" s="119">
        <v>0.86378795726495672</v>
      </c>
      <c r="BM52" s="119">
        <v>0.86985894593909907</v>
      </c>
      <c r="BN52" s="119">
        <v>1.0083026520769214</v>
      </c>
      <c r="BO52" s="119">
        <v>0.97535355990273653</v>
      </c>
      <c r="BP52" s="119">
        <v>1.166750696329321</v>
      </c>
      <c r="BQ52" s="119">
        <v>0.90585747383232951</v>
      </c>
      <c r="BR52" s="119">
        <v>0.78876998073112548</v>
      </c>
      <c r="BS52" s="119">
        <v>1.0718221191300354</v>
      </c>
      <c r="BT52" s="119">
        <v>1.1157916064039597</v>
      </c>
      <c r="BU52" s="119">
        <v>0.97135529652668473</v>
      </c>
      <c r="BV52" s="119">
        <v>1.1316912703191475</v>
      </c>
      <c r="BW52" s="119">
        <v>0.99137131317521832</v>
      </c>
      <c r="BX52" s="119">
        <v>0.87529102591470409</v>
      </c>
      <c r="BY52" s="119">
        <v>0.9546344771682197</v>
      </c>
      <c r="BZ52" s="119">
        <v>1.0515176886772264</v>
      </c>
      <c r="CA52" s="119">
        <v>1.0041255387757093</v>
      </c>
      <c r="CB52" s="119">
        <v>0.96227860799834897</v>
      </c>
      <c r="CC52" s="119">
        <v>1.1560270603527927</v>
      </c>
      <c r="CD52" s="119">
        <v>0.97950732180931832</v>
      </c>
      <c r="CE52" s="119">
        <v>1.0510624829207253</v>
      </c>
      <c r="CF52" s="119">
        <v>1.0501568286005638</v>
      </c>
      <c r="CG52" s="119">
        <v>1.0790114491973035</v>
      </c>
      <c r="CH52" s="119">
        <v>0.92905787743390633</v>
      </c>
      <c r="CI52" s="119">
        <v>0.99126638249784882</v>
      </c>
      <c r="CJ52" s="119">
        <v>0.95453853267701216</v>
      </c>
      <c r="CK52" s="119">
        <v>1.0421806522120285</v>
      </c>
      <c r="CL52" s="119">
        <v>0.9828974581990797</v>
      </c>
      <c r="CM52" s="119">
        <v>1.1184166684781458</v>
      </c>
      <c r="CN52" s="119">
        <v>1.013593855540496</v>
      </c>
      <c r="CO52" s="119">
        <v>1.0304119464067167</v>
      </c>
      <c r="CP52" s="119">
        <v>0.8601675258439796</v>
      </c>
      <c r="CQ52" s="119">
        <v>0.94562690940585803</v>
      </c>
    </row>
    <row r="53" spans="1:95" x14ac:dyDescent="0.3">
      <c r="A53" s="254"/>
      <c r="B53" s="59" t="s">
        <v>83</v>
      </c>
      <c r="C53" s="119">
        <v>1</v>
      </c>
      <c r="D53" s="119">
        <v>1</v>
      </c>
      <c r="E53" s="119">
        <v>1</v>
      </c>
      <c r="F53" s="119">
        <v>1</v>
      </c>
      <c r="G53" s="119">
        <v>1</v>
      </c>
      <c r="H53" s="119">
        <v>1</v>
      </c>
      <c r="I53" s="119">
        <v>1</v>
      </c>
      <c r="J53" s="119">
        <v>1</v>
      </c>
      <c r="K53" s="119">
        <v>1</v>
      </c>
      <c r="L53" s="119">
        <v>1</v>
      </c>
      <c r="M53" s="119">
        <v>1</v>
      </c>
      <c r="N53" s="119">
        <v>1</v>
      </c>
      <c r="O53" s="119">
        <v>1</v>
      </c>
      <c r="P53" s="119">
        <v>1</v>
      </c>
      <c r="Q53" s="119">
        <v>1</v>
      </c>
      <c r="R53" s="119">
        <v>1</v>
      </c>
      <c r="S53" s="119">
        <v>1</v>
      </c>
      <c r="T53" s="119">
        <v>1</v>
      </c>
      <c r="U53" s="119">
        <v>1</v>
      </c>
      <c r="V53" s="119">
        <v>1</v>
      </c>
      <c r="W53" s="119">
        <v>1</v>
      </c>
      <c r="X53" s="119">
        <v>1</v>
      </c>
      <c r="Y53" s="119">
        <v>1</v>
      </c>
      <c r="Z53" s="119">
        <v>1</v>
      </c>
      <c r="AA53" s="119">
        <v>1</v>
      </c>
      <c r="AB53" s="119">
        <v>1</v>
      </c>
      <c r="AC53" s="119">
        <v>1</v>
      </c>
      <c r="AD53" s="119">
        <v>1</v>
      </c>
      <c r="AE53" s="119">
        <v>1</v>
      </c>
      <c r="AF53" s="119">
        <v>1</v>
      </c>
      <c r="AG53" s="119">
        <v>1</v>
      </c>
      <c r="AH53" s="119">
        <v>1</v>
      </c>
      <c r="AI53" s="119">
        <v>1</v>
      </c>
      <c r="AJ53" s="119">
        <v>1</v>
      </c>
      <c r="AK53" s="119">
        <v>1</v>
      </c>
      <c r="AL53" s="119">
        <v>1</v>
      </c>
      <c r="AM53" s="119">
        <v>1</v>
      </c>
      <c r="AN53" s="119">
        <v>1</v>
      </c>
      <c r="AO53" s="119">
        <v>1</v>
      </c>
      <c r="AP53" s="119">
        <v>1</v>
      </c>
      <c r="AQ53" s="119">
        <v>1</v>
      </c>
      <c r="AR53" s="119">
        <v>1</v>
      </c>
      <c r="AS53" s="119">
        <v>1</v>
      </c>
      <c r="AT53" s="119">
        <v>1</v>
      </c>
      <c r="AU53" s="119">
        <v>1</v>
      </c>
      <c r="AV53" s="119">
        <v>1</v>
      </c>
      <c r="AW53" s="119">
        <v>1</v>
      </c>
      <c r="AX53" s="119">
        <v>1</v>
      </c>
      <c r="AY53" s="119">
        <v>1</v>
      </c>
      <c r="AZ53" s="119">
        <v>1</v>
      </c>
      <c r="BA53" s="119">
        <v>1</v>
      </c>
      <c r="BB53" s="119">
        <v>1</v>
      </c>
      <c r="BC53" s="119">
        <v>1</v>
      </c>
      <c r="BD53" s="119">
        <v>1</v>
      </c>
      <c r="BE53" s="119">
        <v>1</v>
      </c>
      <c r="BF53" s="119">
        <v>1</v>
      </c>
      <c r="BG53" s="119">
        <v>1</v>
      </c>
      <c r="BH53" s="119">
        <v>1</v>
      </c>
      <c r="BI53" s="119">
        <v>1</v>
      </c>
      <c r="BJ53" s="119">
        <v>1</v>
      </c>
      <c r="BK53" s="119">
        <v>1</v>
      </c>
      <c r="BL53" s="119">
        <v>1</v>
      </c>
      <c r="BM53" s="119">
        <v>1</v>
      </c>
      <c r="BN53" s="119">
        <v>1</v>
      </c>
      <c r="BO53" s="119">
        <v>1</v>
      </c>
      <c r="BP53" s="119">
        <v>1</v>
      </c>
      <c r="BQ53" s="119">
        <v>1</v>
      </c>
      <c r="BR53" s="119">
        <v>1</v>
      </c>
      <c r="BS53" s="119">
        <v>1</v>
      </c>
      <c r="BT53" s="119">
        <v>1</v>
      </c>
      <c r="BU53" s="119">
        <v>1</v>
      </c>
      <c r="BV53" s="119">
        <v>1</v>
      </c>
      <c r="BW53" s="119">
        <v>1</v>
      </c>
      <c r="BX53" s="119">
        <v>1</v>
      </c>
      <c r="BY53" s="119">
        <v>1</v>
      </c>
      <c r="BZ53" s="119">
        <v>1</v>
      </c>
      <c r="CA53" s="119">
        <v>1</v>
      </c>
      <c r="CB53" s="119">
        <v>1</v>
      </c>
      <c r="CC53" s="119">
        <v>1</v>
      </c>
      <c r="CD53" s="119">
        <v>1</v>
      </c>
      <c r="CE53" s="119">
        <v>1</v>
      </c>
      <c r="CF53" s="119">
        <v>1</v>
      </c>
      <c r="CG53" s="119">
        <v>1</v>
      </c>
      <c r="CH53" s="119">
        <v>1</v>
      </c>
      <c r="CI53" s="119">
        <v>1</v>
      </c>
      <c r="CJ53" s="119">
        <v>1</v>
      </c>
      <c r="CK53" s="119">
        <v>1</v>
      </c>
      <c r="CL53" s="119">
        <v>1</v>
      </c>
      <c r="CM53" s="119">
        <v>1</v>
      </c>
      <c r="CN53" s="119">
        <v>1</v>
      </c>
      <c r="CO53" s="119">
        <v>1</v>
      </c>
      <c r="CP53" s="119">
        <v>1</v>
      </c>
      <c r="CQ53" s="119">
        <v>1</v>
      </c>
    </row>
    <row r="54" spans="1:95" x14ac:dyDescent="0.3">
      <c r="A54" s="255"/>
      <c r="B54" s="59" t="s">
        <v>84</v>
      </c>
      <c r="C54" s="119">
        <v>1</v>
      </c>
      <c r="D54" s="119">
        <v>1</v>
      </c>
      <c r="E54" s="119">
        <v>1</v>
      </c>
      <c r="F54" s="119">
        <v>1</v>
      </c>
      <c r="G54" s="119">
        <v>1</v>
      </c>
      <c r="H54" s="119">
        <v>1</v>
      </c>
      <c r="I54" s="119">
        <v>1</v>
      </c>
      <c r="J54" s="119">
        <v>1</v>
      </c>
      <c r="K54" s="119">
        <v>1</v>
      </c>
      <c r="L54" s="119">
        <v>1</v>
      </c>
      <c r="M54" s="119">
        <v>1</v>
      </c>
      <c r="N54" s="119">
        <v>1</v>
      </c>
      <c r="O54" s="119">
        <v>1</v>
      </c>
      <c r="P54" s="119">
        <v>1</v>
      </c>
      <c r="Q54" s="119">
        <v>1</v>
      </c>
      <c r="R54" s="119">
        <v>1</v>
      </c>
      <c r="S54" s="119">
        <v>1</v>
      </c>
      <c r="T54" s="119">
        <v>1</v>
      </c>
      <c r="U54" s="119">
        <v>1</v>
      </c>
      <c r="V54" s="119">
        <v>1</v>
      </c>
      <c r="W54" s="119">
        <v>1</v>
      </c>
      <c r="X54" s="119">
        <v>1</v>
      </c>
      <c r="Y54" s="119">
        <v>1</v>
      </c>
      <c r="Z54" s="119">
        <v>1</v>
      </c>
      <c r="AA54" s="119">
        <v>1</v>
      </c>
      <c r="AB54" s="119">
        <v>1</v>
      </c>
      <c r="AC54" s="119">
        <v>1</v>
      </c>
      <c r="AD54" s="119">
        <v>1</v>
      </c>
      <c r="AE54" s="119">
        <v>1</v>
      </c>
      <c r="AF54" s="119">
        <v>1</v>
      </c>
      <c r="AG54" s="119">
        <v>1</v>
      </c>
      <c r="AH54" s="119">
        <v>1</v>
      </c>
      <c r="AI54" s="119">
        <v>1</v>
      </c>
      <c r="AJ54" s="119">
        <v>1</v>
      </c>
      <c r="AK54" s="119">
        <v>1</v>
      </c>
      <c r="AL54" s="119">
        <v>1</v>
      </c>
      <c r="AM54" s="119">
        <v>1</v>
      </c>
      <c r="AN54" s="119">
        <v>1</v>
      </c>
      <c r="AO54" s="119">
        <v>1</v>
      </c>
      <c r="AP54" s="119">
        <v>1</v>
      </c>
      <c r="AQ54" s="119">
        <v>1</v>
      </c>
      <c r="AR54" s="119">
        <v>1</v>
      </c>
      <c r="AS54" s="119">
        <v>1</v>
      </c>
      <c r="AT54" s="119">
        <v>1</v>
      </c>
      <c r="AU54" s="119">
        <v>1</v>
      </c>
      <c r="AV54" s="119">
        <v>1</v>
      </c>
      <c r="AW54" s="119">
        <v>1</v>
      </c>
      <c r="AX54" s="119">
        <v>1</v>
      </c>
      <c r="AY54" s="119">
        <v>1</v>
      </c>
      <c r="AZ54" s="119">
        <v>1</v>
      </c>
      <c r="BA54" s="119">
        <v>1</v>
      </c>
      <c r="BB54" s="119">
        <v>1</v>
      </c>
      <c r="BC54" s="119">
        <v>1</v>
      </c>
      <c r="BD54" s="119">
        <v>1</v>
      </c>
      <c r="BE54" s="119">
        <v>1</v>
      </c>
      <c r="BF54" s="119">
        <v>1</v>
      </c>
      <c r="BG54" s="119">
        <v>1</v>
      </c>
      <c r="BH54" s="119">
        <v>1</v>
      </c>
      <c r="BI54" s="119">
        <v>1</v>
      </c>
      <c r="BJ54" s="119">
        <v>1</v>
      </c>
      <c r="BK54" s="119">
        <v>1</v>
      </c>
      <c r="BL54" s="119">
        <v>1</v>
      </c>
      <c r="BM54" s="119">
        <v>1</v>
      </c>
      <c r="BN54" s="119">
        <v>1</v>
      </c>
      <c r="BO54" s="119">
        <v>1</v>
      </c>
      <c r="BP54" s="119">
        <v>1</v>
      </c>
      <c r="BQ54" s="119">
        <v>1</v>
      </c>
      <c r="BR54" s="119">
        <v>1</v>
      </c>
      <c r="BS54" s="119">
        <v>1</v>
      </c>
      <c r="BT54" s="119">
        <v>1</v>
      </c>
      <c r="BU54" s="119">
        <v>1</v>
      </c>
      <c r="BV54" s="119">
        <v>1</v>
      </c>
      <c r="BW54" s="119">
        <v>1</v>
      </c>
      <c r="BX54" s="119">
        <v>1</v>
      </c>
      <c r="BY54" s="119">
        <v>1</v>
      </c>
      <c r="BZ54" s="119">
        <v>1</v>
      </c>
      <c r="CA54" s="119">
        <v>1</v>
      </c>
      <c r="CB54" s="119">
        <v>1</v>
      </c>
      <c r="CC54" s="119">
        <v>1</v>
      </c>
      <c r="CD54" s="119">
        <v>1</v>
      </c>
      <c r="CE54" s="119">
        <v>1</v>
      </c>
      <c r="CF54" s="119">
        <v>1</v>
      </c>
      <c r="CG54" s="119">
        <v>1</v>
      </c>
      <c r="CH54" s="119">
        <v>1</v>
      </c>
      <c r="CI54" s="119">
        <v>1</v>
      </c>
      <c r="CJ54" s="119">
        <v>1</v>
      </c>
      <c r="CK54" s="119">
        <v>1</v>
      </c>
      <c r="CL54" s="119">
        <v>1</v>
      </c>
      <c r="CM54" s="119">
        <v>1</v>
      </c>
      <c r="CN54" s="119">
        <v>1</v>
      </c>
      <c r="CO54" s="119">
        <v>1</v>
      </c>
      <c r="CP54" s="119">
        <v>1</v>
      </c>
      <c r="CQ54" s="119">
        <v>1</v>
      </c>
    </row>
    <row r="55" spans="1:95" x14ac:dyDescent="0.3">
      <c r="A55" s="253" t="s">
        <v>15</v>
      </c>
      <c r="B55" s="59" t="s">
        <v>72</v>
      </c>
      <c r="C55" s="119">
        <v>1.01152723368868</v>
      </c>
      <c r="D55" s="119">
        <v>1.1786491803941099</v>
      </c>
      <c r="E55" s="119">
        <v>0.99755607127825496</v>
      </c>
      <c r="F55" s="119">
        <v>1.03477082291429</v>
      </c>
      <c r="G55" s="119">
        <v>1.0431374632189601</v>
      </c>
      <c r="H55" s="119">
        <v>0.99254941318539402</v>
      </c>
      <c r="I55" s="119">
        <v>0.95098013588864494</v>
      </c>
      <c r="J55" s="119">
        <v>0.96725382277990613</v>
      </c>
      <c r="K55" s="119">
        <v>1.0125338555993799</v>
      </c>
      <c r="L55" s="119">
        <v>1.05771343537047</v>
      </c>
      <c r="M55" s="119">
        <v>0.98053169263454887</v>
      </c>
      <c r="N55" s="119">
        <v>0.96685285534897403</v>
      </c>
      <c r="O55" s="119">
        <v>0.97268716066296601</v>
      </c>
      <c r="P55" s="119">
        <v>0.99474963222550605</v>
      </c>
      <c r="Q55" s="119">
        <v>1.0117228509666401</v>
      </c>
      <c r="R55" s="119">
        <v>0.93110057909446109</v>
      </c>
      <c r="S55" s="119">
        <v>0.98664926066640612</v>
      </c>
      <c r="T55" s="119">
        <v>1.0182011746934301</v>
      </c>
      <c r="U55" s="119">
        <v>1.0113436932531501</v>
      </c>
      <c r="V55" s="119">
        <v>0.92482018415118195</v>
      </c>
      <c r="W55" s="119">
        <v>0.97776264555758197</v>
      </c>
      <c r="X55" s="119">
        <v>0.99112904935141211</v>
      </c>
      <c r="Y55" s="119">
        <v>0.98683660849443089</v>
      </c>
      <c r="Z55" s="119">
        <v>0.99572567698293402</v>
      </c>
      <c r="AA55" s="119">
        <v>0.98216848514770005</v>
      </c>
      <c r="AB55" s="119">
        <v>0.96040986527677896</v>
      </c>
      <c r="AC55" s="119">
        <v>1.02560537644183</v>
      </c>
      <c r="AD55" s="119">
        <v>0.99960660229044984</v>
      </c>
      <c r="AE55" s="119">
        <v>0.98963779313850198</v>
      </c>
      <c r="AF55" s="119">
        <v>0.99615681175425608</v>
      </c>
      <c r="AG55" s="119">
        <v>0.98198914067875498</v>
      </c>
      <c r="AH55" s="119">
        <v>0.91187907685106195</v>
      </c>
      <c r="AI55" s="119">
        <v>1.0018743893748301</v>
      </c>
      <c r="AJ55" s="119">
        <v>1.0056111392242999</v>
      </c>
      <c r="AK55" s="119">
        <v>0.96242221316780008</v>
      </c>
      <c r="AL55" s="119">
        <v>0.99178673220889702</v>
      </c>
      <c r="AM55" s="119">
        <v>1.0094560848123</v>
      </c>
      <c r="AN55" s="119">
        <v>0.98041856249262505</v>
      </c>
      <c r="AO55" s="119">
        <v>0.87749896403318395</v>
      </c>
      <c r="AP55" s="119">
        <v>1.0111998067501899</v>
      </c>
      <c r="AQ55" s="119">
        <v>1.0259658467472901</v>
      </c>
      <c r="AR55" s="119">
        <v>0.99371057065311896</v>
      </c>
      <c r="AS55" s="119">
        <v>0.98434185908090199</v>
      </c>
      <c r="AT55" s="119">
        <v>0.96635595439323785</v>
      </c>
      <c r="AU55" s="119">
        <v>0.98989408326680195</v>
      </c>
      <c r="AV55" s="119">
        <v>0.92202978467216401</v>
      </c>
      <c r="AW55" s="119">
        <v>0.934475187238481</v>
      </c>
      <c r="AX55" s="119">
        <v>0.9725555356742549</v>
      </c>
      <c r="AY55" s="119">
        <v>0.97163703863977802</v>
      </c>
      <c r="AZ55" s="119">
        <v>0.99636539020670511</v>
      </c>
      <c r="BA55" s="119">
        <v>0.98580808474741</v>
      </c>
      <c r="BB55" s="119">
        <v>0.95312857086049885</v>
      </c>
      <c r="BC55" s="119">
        <v>0.98762427725493984</v>
      </c>
      <c r="BD55" s="119">
        <v>0.95066965406713388</v>
      </c>
      <c r="BE55" s="119">
        <v>0.97679427273271302</v>
      </c>
      <c r="BF55" s="119">
        <v>0.99328189672035105</v>
      </c>
      <c r="BG55" s="119">
        <v>0.94364017392204613</v>
      </c>
      <c r="BH55" s="119">
        <v>1.00146839852069</v>
      </c>
      <c r="BI55" s="119">
        <v>1.0144417973666899</v>
      </c>
      <c r="BJ55" s="119">
        <v>0.97728036418981712</v>
      </c>
      <c r="BK55" s="119">
        <v>0.94977455046327797</v>
      </c>
      <c r="BL55" s="119">
        <v>0.99385006497270401</v>
      </c>
      <c r="BM55" s="119">
        <v>0.95918889379518502</v>
      </c>
      <c r="BN55" s="119">
        <v>0.98932455537443598</v>
      </c>
      <c r="BO55" s="119">
        <v>0.89166557381721889</v>
      </c>
      <c r="BP55" s="119">
        <v>0.98176094633573696</v>
      </c>
      <c r="BQ55" s="119">
        <v>0.94960908905877006</v>
      </c>
      <c r="BR55" s="119">
        <v>1.0113444232997599</v>
      </c>
      <c r="BS55" s="119">
        <v>0.99588390352750999</v>
      </c>
      <c r="BT55" s="119">
        <v>0.95414703925063005</v>
      </c>
      <c r="BU55" s="119">
        <v>0.92379577550188707</v>
      </c>
      <c r="BV55" s="119">
        <v>0.94799764310498602</v>
      </c>
      <c r="BW55" s="119">
        <v>0.99030660863972297</v>
      </c>
      <c r="BX55" s="119">
        <v>1.01413345105106</v>
      </c>
      <c r="BY55" s="119">
        <v>1.00368196731496</v>
      </c>
      <c r="BZ55" s="119">
        <v>0.99188189523464887</v>
      </c>
      <c r="CA55" s="119">
        <v>0.94718006068780602</v>
      </c>
      <c r="CB55" s="119">
        <v>0.97835996622752608</v>
      </c>
      <c r="CC55" s="119">
        <v>0.96049207689131988</v>
      </c>
      <c r="CD55" s="119">
        <v>1.0123418849002099</v>
      </c>
      <c r="CE55" s="119">
        <v>0.99816102817407615</v>
      </c>
      <c r="CF55" s="119">
        <v>0.96414129846732199</v>
      </c>
      <c r="CG55" s="119">
        <v>0.98842998717482999</v>
      </c>
      <c r="CH55" s="119">
        <v>0.98563842767834486</v>
      </c>
      <c r="CI55" s="119">
        <v>0.952193220262611</v>
      </c>
      <c r="CJ55" s="119">
        <v>0.91179078208300812</v>
      </c>
      <c r="CK55" s="119">
        <v>0.88648749593178799</v>
      </c>
      <c r="CL55" s="119">
        <v>0.973938880248017</v>
      </c>
      <c r="CM55" s="119">
        <v>0.94463493080200089</v>
      </c>
      <c r="CN55" s="119">
        <v>0.97980702039741796</v>
      </c>
      <c r="CO55" s="119">
        <v>0.94563124087899786</v>
      </c>
      <c r="CP55" s="119">
        <v>0.9734565215963531</v>
      </c>
      <c r="CQ55" s="119">
        <v>0.94304595584203188</v>
      </c>
    </row>
    <row r="56" spans="1:95" x14ac:dyDescent="0.3">
      <c r="A56" s="254"/>
      <c r="B56" s="59" t="s">
        <v>73</v>
      </c>
      <c r="C56" s="119">
        <v>1.0070979667242701</v>
      </c>
      <c r="D56" s="119">
        <v>1.0074318211279001</v>
      </c>
      <c r="E56" s="119">
        <v>0.98886665082090497</v>
      </c>
      <c r="F56" s="119">
        <v>1.01136204283681</v>
      </c>
      <c r="G56" s="119">
        <v>1.0034515373114301</v>
      </c>
      <c r="H56" s="119">
        <v>1.0237802542379399</v>
      </c>
      <c r="I56" s="119">
        <v>0.98331258959837387</v>
      </c>
      <c r="J56" s="119">
        <v>1.00352288449742</v>
      </c>
      <c r="K56" s="119">
        <v>0.99760090252222111</v>
      </c>
      <c r="L56" s="119">
        <v>1.00471754459094</v>
      </c>
      <c r="M56" s="119">
        <v>0.98310333506346903</v>
      </c>
      <c r="N56" s="119">
        <v>0.99101370379011899</v>
      </c>
      <c r="O56" s="119">
        <v>0.9879826673481501</v>
      </c>
      <c r="P56" s="119">
        <v>0.99529073728040895</v>
      </c>
      <c r="Q56" s="119">
        <v>1.0087882425164201</v>
      </c>
      <c r="R56" s="119">
        <v>0.99317387966324888</v>
      </c>
      <c r="S56" s="119">
        <v>1.00704357674603</v>
      </c>
      <c r="T56" s="119">
        <v>1.0028903277347601</v>
      </c>
      <c r="U56" s="119">
        <v>0.989836375170839</v>
      </c>
      <c r="V56" s="119">
        <v>0.97331958354226999</v>
      </c>
      <c r="W56" s="119">
        <v>0.99047620063961284</v>
      </c>
      <c r="X56" s="119">
        <v>1.0084691978356899</v>
      </c>
      <c r="Y56" s="119">
        <v>0.99374361186072413</v>
      </c>
      <c r="Z56" s="119">
        <v>0.99741631871441505</v>
      </c>
      <c r="AA56" s="119">
        <v>0.98937905735363396</v>
      </c>
      <c r="AB56" s="119">
        <v>0.98633150042459905</v>
      </c>
      <c r="AC56" s="119">
        <v>1.0258847175463299</v>
      </c>
      <c r="AD56" s="119">
        <v>1.0176350765166</v>
      </c>
      <c r="AE56" s="119">
        <v>0.99603566239684205</v>
      </c>
      <c r="AF56" s="119">
        <v>1.0008515133712099</v>
      </c>
      <c r="AG56" s="119">
        <v>1.0032164376050601</v>
      </c>
      <c r="AH56" s="119">
        <v>0.99317084941059586</v>
      </c>
      <c r="AI56" s="119">
        <v>1.0174525077344301</v>
      </c>
      <c r="AJ56" s="119">
        <v>1.0083850466166899</v>
      </c>
      <c r="AK56" s="119">
        <v>1.0063363032644199</v>
      </c>
      <c r="AL56" s="119">
        <v>1.0109841888202999</v>
      </c>
      <c r="AM56" s="119">
        <v>1.00479395051069</v>
      </c>
      <c r="AN56" s="119">
        <v>0.98925272082983295</v>
      </c>
      <c r="AO56" s="119">
        <v>0.97144385012467704</v>
      </c>
      <c r="AP56" s="119">
        <v>1.0304180106607499</v>
      </c>
      <c r="AQ56" s="119">
        <v>1.0112647311124801</v>
      </c>
      <c r="AR56" s="119">
        <v>1.01409989285589</v>
      </c>
      <c r="AS56" s="119">
        <v>1.0032185505825899</v>
      </c>
      <c r="AT56" s="119">
        <v>1.00275258390219</v>
      </c>
      <c r="AU56" s="119">
        <v>1.01031756209801</v>
      </c>
      <c r="AV56" s="119">
        <v>0.98570298016785585</v>
      </c>
      <c r="AW56" s="119">
        <v>0.990944509431257</v>
      </c>
      <c r="AX56" s="119">
        <v>1.00163394347768</v>
      </c>
      <c r="AY56" s="119">
        <v>1.0212058716949399</v>
      </c>
      <c r="AZ56" s="119">
        <v>0.99875517531676405</v>
      </c>
      <c r="BA56" s="119">
        <v>1.0075074193212099</v>
      </c>
      <c r="BB56" s="119">
        <v>0.99761236680507603</v>
      </c>
      <c r="BC56" s="119">
        <v>1.02326049071864</v>
      </c>
      <c r="BD56" s="119">
        <v>1.0107707316330301</v>
      </c>
      <c r="BE56" s="119">
        <v>1.01225815743452</v>
      </c>
      <c r="BF56" s="119">
        <v>1.02174111149854</v>
      </c>
      <c r="BG56" s="119">
        <v>0.996806772878576</v>
      </c>
      <c r="BH56" s="119">
        <v>1.01560824298743</v>
      </c>
      <c r="BI56" s="119">
        <v>1.03130402966778</v>
      </c>
      <c r="BJ56" s="119">
        <v>1.0093393363443299</v>
      </c>
      <c r="BK56" s="119">
        <v>1.00271599581173</v>
      </c>
      <c r="BL56" s="119">
        <v>1.0027354149636201</v>
      </c>
      <c r="BM56" s="119">
        <v>1.0074461638183601</v>
      </c>
      <c r="BN56" s="119">
        <v>1.0119623606761401</v>
      </c>
      <c r="BO56" s="119">
        <v>0.97020508486785995</v>
      </c>
      <c r="BP56" s="119">
        <v>1.0222449290706199</v>
      </c>
      <c r="BQ56" s="119">
        <v>0.99200247325700697</v>
      </c>
      <c r="BR56" s="119">
        <v>1.0232596545014201</v>
      </c>
      <c r="BS56" s="119">
        <v>1.02960359171518</v>
      </c>
      <c r="BT56" s="119">
        <v>0.984587270537016</v>
      </c>
      <c r="BU56" s="119">
        <v>0.98106890476703301</v>
      </c>
      <c r="BV56" s="119">
        <v>1.0307632015592401</v>
      </c>
      <c r="BW56" s="119">
        <v>1.01972267662062</v>
      </c>
      <c r="BX56" s="119">
        <v>1.00407598883908</v>
      </c>
      <c r="BY56" s="119">
        <v>1.0111670544635001</v>
      </c>
      <c r="BZ56" s="119">
        <v>0.99500591455197795</v>
      </c>
      <c r="CA56" s="119">
        <v>0.99651926248472888</v>
      </c>
      <c r="CB56" s="119">
        <v>1.0168896626441299</v>
      </c>
      <c r="CC56" s="119">
        <v>1.00986317128244</v>
      </c>
      <c r="CD56" s="119">
        <v>1.0153158019914901</v>
      </c>
      <c r="CE56" s="119">
        <v>1.0245480418094699</v>
      </c>
      <c r="CF56" s="119">
        <v>1.0259708576742701</v>
      </c>
      <c r="CG56" s="119">
        <v>1.0211099237849</v>
      </c>
      <c r="CH56" s="119">
        <v>1.01370971588679</v>
      </c>
      <c r="CI56" s="119">
        <v>0.99001840986110601</v>
      </c>
      <c r="CJ56" s="119">
        <v>0.97250339352955495</v>
      </c>
      <c r="CK56" s="119">
        <v>0.96654863802699686</v>
      </c>
      <c r="CL56" s="119">
        <v>1.02490791983989</v>
      </c>
      <c r="CM56" s="119">
        <v>1.0023768512882401</v>
      </c>
      <c r="CN56" s="119">
        <v>1.01581807827934</v>
      </c>
      <c r="CO56" s="119">
        <v>0.979357932908277</v>
      </c>
      <c r="CP56" s="119">
        <v>1.0263252109351699</v>
      </c>
      <c r="CQ56" s="119">
        <v>1.0111747094893699</v>
      </c>
    </row>
    <row r="57" spans="1:95" x14ac:dyDescent="0.3">
      <c r="A57" s="254"/>
      <c r="B57" s="59" t="s">
        <v>74</v>
      </c>
      <c r="C57" s="119">
        <v>1.0351012702231175</v>
      </c>
      <c r="D57" s="119">
        <v>0.90398383559112694</v>
      </c>
      <c r="E57" s="119">
        <v>0.97534624267662262</v>
      </c>
      <c r="F57" s="119">
        <v>1.0571486642007351</v>
      </c>
      <c r="G57" s="119">
        <v>1.0313329285339399</v>
      </c>
      <c r="H57" s="119">
        <v>0.99300036427244354</v>
      </c>
      <c r="I57" s="119">
        <v>0.97535701394992003</v>
      </c>
      <c r="J57" s="119">
        <v>0.96545521675794299</v>
      </c>
      <c r="K57" s="119">
        <v>1</v>
      </c>
      <c r="L57" s="119">
        <v>1</v>
      </c>
      <c r="M57" s="119">
        <v>1</v>
      </c>
      <c r="N57" s="119">
        <v>1</v>
      </c>
      <c r="O57" s="119">
        <v>1</v>
      </c>
      <c r="P57" s="119">
        <v>1</v>
      </c>
      <c r="Q57" s="119">
        <v>1</v>
      </c>
      <c r="R57" s="119">
        <v>1</v>
      </c>
      <c r="S57" s="119">
        <v>1</v>
      </c>
      <c r="T57" s="119">
        <v>1</v>
      </c>
      <c r="U57" s="119">
        <v>1</v>
      </c>
      <c r="V57" s="119">
        <v>1</v>
      </c>
      <c r="W57" s="119">
        <v>1</v>
      </c>
      <c r="X57" s="119">
        <v>1</v>
      </c>
      <c r="Y57" s="119">
        <v>1</v>
      </c>
      <c r="Z57" s="119">
        <v>1</v>
      </c>
      <c r="AA57" s="119">
        <v>1</v>
      </c>
      <c r="AB57" s="119">
        <v>1</v>
      </c>
      <c r="AC57" s="119">
        <v>1</v>
      </c>
      <c r="AD57" s="119">
        <v>1</v>
      </c>
      <c r="AE57" s="119">
        <v>1</v>
      </c>
      <c r="AF57" s="119">
        <v>1</v>
      </c>
      <c r="AG57" s="119">
        <v>1</v>
      </c>
      <c r="AH57" s="119">
        <v>1</v>
      </c>
      <c r="AI57" s="119">
        <v>1</v>
      </c>
      <c r="AJ57" s="119">
        <v>1</v>
      </c>
      <c r="AK57" s="119">
        <v>1</v>
      </c>
      <c r="AL57" s="119">
        <v>1</v>
      </c>
      <c r="AM57" s="119">
        <v>1</v>
      </c>
      <c r="AN57" s="119">
        <v>1</v>
      </c>
      <c r="AO57" s="119">
        <v>1</v>
      </c>
      <c r="AP57" s="119">
        <v>1</v>
      </c>
      <c r="AQ57" s="119">
        <v>1</v>
      </c>
      <c r="AR57" s="119">
        <v>1</v>
      </c>
      <c r="AS57" s="119">
        <v>1</v>
      </c>
      <c r="AT57" s="119">
        <v>1</v>
      </c>
      <c r="AU57" s="119">
        <v>1</v>
      </c>
      <c r="AV57" s="119">
        <v>1</v>
      </c>
      <c r="AW57" s="119">
        <v>1</v>
      </c>
      <c r="AX57" s="119">
        <v>1</v>
      </c>
      <c r="AY57" s="119">
        <v>1</v>
      </c>
      <c r="AZ57" s="119">
        <v>1</v>
      </c>
      <c r="BA57" s="119">
        <v>1</v>
      </c>
      <c r="BB57" s="119">
        <v>1</v>
      </c>
      <c r="BC57" s="119">
        <v>1</v>
      </c>
      <c r="BD57" s="119">
        <v>1</v>
      </c>
      <c r="BE57" s="119">
        <v>1</v>
      </c>
      <c r="BF57" s="119">
        <v>1</v>
      </c>
      <c r="BG57" s="119">
        <v>1</v>
      </c>
      <c r="BH57" s="119">
        <v>1</v>
      </c>
      <c r="BI57" s="119">
        <v>1</v>
      </c>
      <c r="BJ57" s="119">
        <v>1</v>
      </c>
      <c r="BK57" s="119">
        <v>1</v>
      </c>
      <c r="BL57" s="119">
        <v>1</v>
      </c>
      <c r="BM57" s="119">
        <v>1</v>
      </c>
      <c r="BN57" s="119">
        <v>1</v>
      </c>
      <c r="BO57" s="119">
        <v>1</v>
      </c>
      <c r="BP57" s="119">
        <v>1</v>
      </c>
      <c r="BQ57" s="119">
        <v>1</v>
      </c>
      <c r="BR57" s="119">
        <v>1</v>
      </c>
      <c r="BS57" s="119">
        <v>1</v>
      </c>
      <c r="BT57" s="119">
        <v>1</v>
      </c>
      <c r="BU57" s="119">
        <v>1</v>
      </c>
      <c r="BV57" s="119">
        <v>1</v>
      </c>
      <c r="BW57" s="119">
        <v>1</v>
      </c>
      <c r="BX57" s="119">
        <v>1</v>
      </c>
      <c r="BY57" s="119">
        <v>1</v>
      </c>
      <c r="BZ57" s="119">
        <v>1</v>
      </c>
      <c r="CA57" s="119">
        <v>1</v>
      </c>
      <c r="CB57" s="119">
        <v>1</v>
      </c>
      <c r="CC57" s="119">
        <v>1</v>
      </c>
      <c r="CD57" s="119">
        <v>1</v>
      </c>
      <c r="CE57" s="119">
        <v>1</v>
      </c>
      <c r="CF57" s="119">
        <v>1</v>
      </c>
      <c r="CG57" s="119">
        <v>1</v>
      </c>
      <c r="CH57" s="119">
        <v>1</v>
      </c>
      <c r="CI57" s="119">
        <v>1</v>
      </c>
      <c r="CJ57" s="119">
        <v>1</v>
      </c>
      <c r="CK57" s="119">
        <v>1</v>
      </c>
      <c r="CL57" s="119">
        <v>1</v>
      </c>
      <c r="CM57" s="119">
        <v>1</v>
      </c>
      <c r="CN57" s="119">
        <v>1</v>
      </c>
      <c r="CO57" s="119">
        <v>1</v>
      </c>
      <c r="CP57" s="119">
        <v>1</v>
      </c>
      <c r="CQ57" s="119">
        <v>1</v>
      </c>
    </row>
    <row r="58" spans="1:95" x14ac:dyDescent="0.3">
      <c r="A58" s="254"/>
      <c r="B58" s="59" t="s">
        <v>75</v>
      </c>
      <c r="C58" s="119">
        <v>0.98690202202438904</v>
      </c>
      <c r="D58" s="119">
        <v>1.0556965856986351</v>
      </c>
      <c r="E58" s="119">
        <v>0.99888666614022348</v>
      </c>
      <c r="F58" s="119">
        <v>1.0050514337061875</v>
      </c>
      <c r="G58" s="119">
        <v>1.018170211294265</v>
      </c>
      <c r="H58" s="119">
        <v>0.96210439107383761</v>
      </c>
      <c r="I58" s="119">
        <v>1.024246599909435</v>
      </c>
      <c r="J58" s="119">
        <v>1.0256060606044701</v>
      </c>
      <c r="K58" s="119">
        <v>1.0055004863288965</v>
      </c>
      <c r="L58" s="119">
        <v>0.97441925105670502</v>
      </c>
      <c r="M58" s="119">
        <v>0.99228664689622859</v>
      </c>
      <c r="N58" s="119">
        <v>1.029330292351645</v>
      </c>
      <c r="O58" s="119">
        <v>1.0127750163500848</v>
      </c>
      <c r="P58" s="119">
        <v>1.0292720011921301</v>
      </c>
      <c r="Q58" s="119">
        <v>1.0063909088573051</v>
      </c>
      <c r="R58" s="119">
        <v>1.0568579003971501</v>
      </c>
      <c r="S58" s="119">
        <v>0.99747210293839961</v>
      </c>
      <c r="T58" s="119">
        <v>0.97916721135586404</v>
      </c>
      <c r="U58" s="119">
        <v>1.0298478546545951</v>
      </c>
      <c r="V58" s="119">
        <v>1.07624058587053</v>
      </c>
      <c r="W58" s="119">
        <v>1.0403828132774149</v>
      </c>
      <c r="X58" s="119">
        <v>1.0136339024790855</v>
      </c>
      <c r="Y58" s="119">
        <v>1.026129506545105</v>
      </c>
      <c r="Z58" s="119">
        <v>1.008310030447515</v>
      </c>
      <c r="AA58" s="119">
        <v>1.0328589384680651</v>
      </c>
      <c r="AB58" s="119">
        <v>1.0478570498082149</v>
      </c>
      <c r="AC58" s="119">
        <v>1.0232402518490551</v>
      </c>
      <c r="AD58" s="119">
        <v>1.039741168756785</v>
      </c>
      <c r="AE58" s="119">
        <v>1.0276119927494585</v>
      </c>
      <c r="AF58" s="119">
        <v>1.0399499679099948</v>
      </c>
      <c r="AG58" s="119">
        <v>1.0168197408384851</v>
      </c>
      <c r="AH58" s="119">
        <v>1.0846787635712249</v>
      </c>
      <c r="AI58" s="119">
        <v>1.0120363576041251</v>
      </c>
      <c r="AJ58" s="119">
        <v>1.0111715489349651</v>
      </c>
      <c r="AK58" s="119">
        <v>1.1006564221553798</v>
      </c>
      <c r="AL58" s="119">
        <v>1.0282684606730605</v>
      </c>
      <c r="AM58" s="119">
        <v>1.01915578289891</v>
      </c>
      <c r="AN58" s="119">
        <v>1.0380465786141748</v>
      </c>
      <c r="AO58" s="119">
        <v>1.088075621341327</v>
      </c>
      <c r="AP58" s="119">
        <v>1.06969773629276</v>
      </c>
      <c r="AQ58" s="119">
        <v>1.0221905148405435</v>
      </c>
      <c r="AR58" s="119">
        <v>1.0256664356239749</v>
      </c>
      <c r="AS58" s="119">
        <v>1.0041654809264551</v>
      </c>
      <c r="AT58" s="119">
        <v>1.1130376520312684</v>
      </c>
      <c r="AU58" s="119">
        <v>1.0132774798029849</v>
      </c>
      <c r="AV58" s="119">
        <v>1.08061362627685</v>
      </c>
      <c r="AW58" s="119">
        <v>1.052065875069615</v>
      </c>
      <c r="AX58" s="119">
        <v>1.0356323432035301</v>
      </c>
      <c r="AY58" s="119">
        <v>1.0565665876230554</v>
      </c>
      <c r="AZ58" s="119">
        <v>1.0690096941234819</v>
      </c>
      <c r="BA58" s="119">
        <v>1.07144448510302</v>
      </c>
      <c r="BB58" s="119">
        <v>1.090846981551939</v>
      </c>
      <c r="BC58" s="119">
        <v>1.062689857429747</v>
      </c>
      <c r="BD58" s="119">
        <v>1.06624888663071</v>
      </c>
      <c r="BE58" s="119">
        <v>1.021653282158145</v>
      </c>
      <c r="BF58" s="119">
        <v>1.0653274210208621</v>
      </c>
      <c r="BG58" s="119">
        <v>1.0633374214754701</v>
      </c>
      <c r="BH58" s="119">
        <v>1.0564162784849151</v>
      </c>
      <c r="BI58" s="119">
        <v>1.0571281982497749</v>
      </c>
      <c r="BJ58" s="119">
        <v>1.03074897105361</v>
      </c>
      <c r="BK58" s="119">
        <v>1.090959590978235</v>
      </c>
      <c r="BL58" s="119">
        <v>1.0578983689869044</v>
      </c>
      <c r="BM58" s="119">
        <v>1.0718891524433909</v>
      </c>
      <c r="BN58" s="119">
        <v>1.05740883508154</v>
      </c>
      <c r="BO58" s="119">
        <v>1.0910875521539598</v>
      </c>
      <c r="BP58" s="119">
        <v>1.05057775814132</v>
      </c>
      <c r="BQ58" s="119">
        <v>1.0393144549631681</v>
      </c>
      <c r="BR58" s="119">
        <v>1.0351689764214775</v>
      </c>
      <c r="BS58" s="119">
        <v>1.0421426187351548</v>
      </c>
      <c r="BT58" s="119">
        <v>1.0912747843857804</v>
      </c>
      <c r="BU58" s="119">
        <v>1.1075814805277515</v>
      </c>
      <c r="BV58" s="119">
        <v>1.07050675068682</v>
      </c>
      <c r="BW58" s="119">
        <v>1.0558314369002091</v>
      </c>
      <c r="BX58" s="119">
        <v>1.0573167569426354</v>
      </c>
      <c r="BY58" s="119">
        <v>1.0472133470309002</v>
      </c>
      <c r="BZ58" s="119">
        <v>1.0448209616642286</v>
      </c>
      <c r="CA58" s="119">
        <v>1.07770967532466</v>
      </c>
      <c r="CB58" s="119">
        <v>1.1012360231575211</v>
      </c>
      <c r="CC58" s="119">
        <v>1.0926011701482625</v>
      </c>
      <c r="CD58" s="119">
        <v>1.0618836447020401</v>
      </c>
      <c r="CE58" s="119">
        <v>1.040258560404725</v>
      </c>
      <c r="CF58" s="119">
        <v>1.0891610149074851</v>
      </c>
      <c r="CG58" s="119">
        <v>1.06214343535795</v>
      </c>
      <c r="CH58" s="119">
        <v>1.0703850893940698</v>
      </c>
      <c r="CI58" s="119">
        <v>1.100121823308031</v>
      </c>
      <c r="CJ58" s="119">
        <v>1.1700455104861649</v>
      </c>
      <c r="CK58" s="119">
        <v>1.1461599118567549</v>
      </c>
      <c r="CL58" s="119">
        <v>1.1047914117729105</v>
      </c>
      <c r="CM58" s="119">
        <v>1.0742533249975001</v>
      </c>
      <c r="CN58" s="119">
        <v>1.02495968563064</v>
      </c>
      <c r="CO58" s="119">
        <v>1.1049436111569801</v>
      </c>
      <c r="CP58" s="119">
        <v>1.0679908954371449</v>
      </c>
      <c r="CQ58" s="119">
        <v>1.084864998990575</v>
      </c>
    </row>
    <row r="59" spans="1:95" x14ac:dyDescent="0.3">
      <c r="A59" s="254"/>
      <c r="B59" s="59" t="s">
        <v>76</v>
      </c>
      <c r="C59" s="119">
        <v>1.0177206421799401</v>
      </c>
      <c r="D59" s="119">
        <v>1.1500337254441799</v>
      </c>
      <c r="E59" s="119">
        <v>0.96224903184232691</v>
      </c>
      <c r="F59" s="119">
        <v>1.0822095431104399</v>
      </c>
      <c r="G59" s="119">
        <v>1.04815377442392</v>
      </c>
      <c r="H59" s="119">
        <v>0.95613187971261004</v>
      </c>
      <c r="I59" s="119">
        <v>0.93418395179263714</v>
      </c>
      <c r="J59" s="119">
        <v>0.95292112348968505</v>
      </c>
      <c r="K59" s="119">
        <v>0.99508906156763999</v>
      </c>
      <c r="L59" s="119">
        <v>1.0885708668796501</v>
      </c>
      <c r="M59" s="119">
        <v>0.92379465280476414</v>
      </c>
      <c r="N59" s="119">
        <v>0.97779703642694804</v>
      </c>
      <c r="O59" s="119">
        <v>0.95530025118598194</v>
      </c>
      <c r="P59" s="119">
        <v>0.893837262134762</v>
      </c>
      <c r="Q59" s="119">
        <v>1.0147460101786001</v>
      </c>
      <c r="R59" s="119">
        <v>0.84911454606103598</v>
      </c>
      <c r="S59" s="119">
        <v>0.92742930851791805</v>
      </c>
      <c r="T59" s="119">
        <v>0.99122133797887413</v>
      </c>
      <c r="U59" s="119">
        <v>0.99990910364006003</v>
      </c>
      <c r="V59" s="119">
        <v>0.93462114827066389</v>
      </c>
      <c r="W59" s="119">
        <v>0.94858944207327289</v>
      </c>
      <c r="X59" s="119">
        <v>0.99069215350555806</v>
      </c>
      <c r="Y59" s="119">
        <v>0.95849044199106004</v>
      </c>
      <c r="Z59" s="119">
        <v>0.98664075093851988</v>
      </c>
      <c r="AA59" s="119">
        <v>1.00461173808049</v>
      </c>
      <c r="AB59" s="119">
        <v>0.95449934532371905</v>
      </c>
      <c r="AC59" s="119">
        <v>1.0760643629714699</v>
      </c>
      <c r="AD59" s="119">
        <v>1.0563534809006401</v>
      </c>
      <c r="AE59" s="119">
        <v>0.95484043458765511</v>
      </c>
      <c r="AF59" s="119">
        <v>0.95833109055743804</v>
      </c>
      <c r="AG59" s="119">
        <v>0.99634465282177997</v>
      </c>
      <c r="AH59" s="119">
        <v>0.86845745141143305</v>
      </c>
      <c r="AI59" s="119">
        <v>1.00682406831556</v>
      </c>
      <c r="AJ59" s="119">
        <v>1.05162196052404</v>
      </c>
      <c r="AK59" s="119">
        <v>0.97508452844397886</v>
      </c>
      <c r="AL59" s="119">
        <v>1.0040657215022699</v>
      </c>
      <c r="AM59" s="119">
        <v>0.98938509121334095</v>
      </c>
      <c r="AN59" s="119">
        <v>0.989385705009039</v>
      </c>
      <c r="AO59" s="119">
        <v>0.85365815488498897</v>
      </c>
      <c r="AP59" s="119">
        <v>0.94999554148438403</v>
      </c>
      <c r="AQ59" s="119">
        <v>1.0362435075015901</v>
      </c>
      <c r="AR59" s="119">
        <v>1.0175140478893201</v>
      </c>
      <c r="AS59" s="119">
        <v>0.96125559653722803</v>
      </c>
      <c r="AT59" s="119">
        <v>0.91044170003358604</v>
      </c>
      <c r="AU59" s="119">
        <v>1.0579927097120201</v>
      </c>
      <c r="AV59" s="119">
        <v>0.86075854358496295</v>
      </c>
      <c r="AW59" s="119">
        <v>0.94785037948064099</v>
      </c>
      <c r="AX59" s="119">
        <v>0.99350543008597403</v>
      </c>
      <c r="AY59" s="119">
        <v>0.98548209007697196</v>
      </c>
      <c r="AZ59" s="119">
        <v>1.02174821772598</v>
      </c>
      <c r="BA59" s="119">
        <v>0.96615670620622296</v>
      </c>
      <c r="BB59" s="119">
        <v>0.88975286083017791</v>
      </c>
      <c r="BC59" s="119">
        <v>0.999819178965907</v>
      </c>
      <c r="BD59" s="119">
        <v>0.87057252638726201</v>
      </c>
      <c r="BE59" s="119">
        <v>0.94232466980265284</v>
      </c>
      <c r="BF59" s="119">
        <v>0.92549469691977704</v>
      </c>
      <c r="BG59" s="119">
        <v>0.92317574044602102</v>
      </c>
      <c r="BH59" s="119">
        <v>1.1254163745983301</v>
      </c>
      <c r="BI59" s="119">
        <v>0.97877976185878912</v>
      </c>
      <c r="BJ59" s="119">
        <v>0.95332538574004488</v>
      </c>
      <c r="BK59" s="119">
        <v>0.90666183037323789</v>
      </c>
      <c r="BL59" s="119">
        <v>0.90830827121783697</v>
      </c>
      <c r="BM59" s="119">
        <v>0.96895272227570994</v>
      </c>
      <c r="BN59" s="119">
        <v>1.03384867052118</v>
      </c>
      <c r="BO59" s="119">
        <v>0.83540934820380486</v>
      </c>
      <c r="BP59" s="119">
        <v>1.1225758133992001</v>
      </c>
      <c r="BQ59" s="119">
        <v>0.91859933796369198</v>
      </c>
      <c r="BR59" s="119">
        <v>0.93988255322566394</v>
      </c>
      <c r="BS59" s="119">
        <v>0.95711938676196595</v>
      </c>
      <c r="BT59" s="119">
        <v>0.95881592423130402</v>
      </c>
      <c r="BU59" s="119">
        <v>0.84858057544204402</v>
      </c>
      <c r="BV59" s="119">
        <v>0.88917162065949185</v>
      </c>
      <c r="BW59" s="119">
        <v>0.96708613921543807</v>
      </c>
      <c r="BX59" s="119">
        <v>0.99820979175830504</v>
      </c>
      <c r="BY59" s="119">
        <v>0.997587255931633</v>
      </c>
      <c r="BZ59" s="119">
        <v>0.99222596136297603</v>
      </c>
      <c r="CA59" s="119">
        <v>0.90110834005214491</v>
      </c>
      <c r="CB59" s="119">
        <v>1.0142777706062001</v>
      </c>
      <c r="CC59" s="119">
        <v>0.86282523431467095</v>
      </c>
      <c r="CD59" s="119">
        <v>1.0466619939549899</v>
      </c>
      <c r="CE59" s="119">
        <v>0.94518348300321497</v>
      </c>
      <c r="CF59" s="119">
        <v>0.8885605821771031</v>
      </c>
      <c r="CG59" s="119">
        <v>1.0378674703003601</v>
      </c>
      <c r="CH59" s="119">
        <v>0.983733501918585</v>
      </c>
      <c r="CI59" s="119">
        <v>0.97075283851569605</v>
      </c>
      <c r="CJ59" s="119">
        <v>0.87451184158772499</v>
      </c>
      <c r="CK59" s="119">
        <v>0.84709220487643888</v>
      </c>
      <c r="CL59" s="119">
        <v>0.92647113125864</v>
      </c>
      <c r="CM59" s="119">
        <v>0.90660530328639011</v>
      </c>
      <c r="CN59" s="119">
        <v>1.03396865706194</v>
      </c>
      <c r="CO59" s="119">
        <v>0.89583991894028003</v>
      </c>
      <c r="CP59" s="119">
        <v>0.902334931337055</v>
      </c>
      <c r="CQ59" s="119">
        <v>0.91451092281512614</v>
      </c>
    </row>
    <row r="60" spans="1:95" x14ac:dyDescent="0.3">
      <c r="A60" s="254"/>
      <c r="B60" s="59" t="s">
        <v>77</v>
      </c>
      <c r="C60" s="119">
        <v>1</v>
      </c>
      <c r="D60" s="119">
        <v>1</v>
      </c>
      <c r="E60" s="119">
        <v>1</v>
      </c>
      <c r="F60" s="119">
        <v>1</v>
      </c>
      <c r="G60" s="119">
        <v>1</v>
      </c>
      <c r="H60" s="119">
        <v>1</v>
      </c>
      <c r="I60" s="119">
        <v>1</v>
      </c>
      <c r="J60" s="119">
        <v>1</v>
      </c>
      <c r="K60" s="119">
        <v>1</v>
      </c>
      <c r="L60" s="119">
        <v>1</v>
      </c>
      <c r="M60" s="119">
        <v>1</v>
      </c>
      <c r="N60" s="119">
        <v>1</v>
      </c>
      <c r="O60" s="119">
        <v>1</v>
      </c>
      <c r="P60" s="119">
        <v>1</v>
      </c>
      <c r="Q60" s="119">
        <v>1</v>
      </c>
      <c r="R60" s="119">
        <v>1</v>
      </c>
      <c r="S60" s="119">
        <v>1</v>
      </c>
      <c r="T60" s="119">
        <v>1</v>
      </c>
      <c r="U60" s="119">
        <v>1</v>
      </c>
      <c r="V60" s="119">
        <v>1</v>
      </c>
      <c r="W60" s="119">
        <v>1</v>
      </c>
      <c r="X60" s="119">
        <v>1</v>
      </c>
      <c r="Y60" s="119">
        <v>1</v>
      </c>
      <c r="Z60" s="119">
        <v>1</v>
      </c>
      <c r="AA60" s="119">
        <v>1</v>
      </c>
      <c r="AB60" s="119">
        <v>1</v>
      </c>
      <c r="AC60" s="119">
        <v>1</v>
      </c>
      <c r="AD60" s="119">
        <v>1</v>
      </c>
      <c r="AE60" s="119">
        <v>1</v>
      </c>
      <c r="AF60" s="119">
        <v>1</v>
      </c>
      <c r="AG60" s="119">
        <v>1</v>
      </c>
      <c r="AH60" s="119">
        <v>1</v>
      </c>
      <c r="AI60" s="119">
        <v>1</v>
      </c>
      <c r="AJ60" s="119">
        <v>1</v>
      </c>
      <c r="AK60" s="119">
        <v>1</v>
      </c>
      <c r="AL60" s="119">
        <v>1</v>
      </c>
      <c r="AM60" s="119">
        <v>1</v>
      </c>
      <c r="AN60" s="119">
        <v>1</v>
      </c>
      <c r="AO60" s="119">
        <v>1</v>
      </c>
      <c r="AP60" s="119">
        <v>1</v>
      </c>
      <c r="AQ60" s="119">
        <v>1</v>
      </c>
      <c r="AR60" s="119">
        <v>1</v>
      </c>
      <c r="AS60" s="119">
        <v>1</v>
      </c>
      <c r="AT60" s="119">
        <v>1</v>
      </c>
      <c r="AU60" s="119">
        <v>1</v>
      </c>
      <c r="AV60" s="119">
        <v>1</v>
      </c>
      <c r="AW60" s="119">
        <v>1</v>
      </c>
      <c r="AX60" s="119">
        <v>1</v>
      </c>
      <c r="AY60" s="119">
        <v>1</v>
      </c>
      <c r="AZ60" s="119">
        <v>1</v>
      </c>
      <c r="BA60" s="119">
        <v>1</v>
      </c>
      <c r="BB60" s="119">
        <v>1</v>
      </c>
      <c r="BC60" s="119">
        <v>1</v>
      </c>
      <c r="BD60" s="119">
        <v>1</v>
      </c>
      <c r="BE60" s="119">
        <v>1</v>
      </c>
      <c r="BF60" s="119">
        <v>1</v>
      </c>
      <c r="BG60" s="119">
        <v>1</v>
      </c>
      <c r="BH60" s="119">
        <v>1</v>
      </c>
      <c r="BI60" s="119">
        <v>1</v>
      </c>
      <c r="BJ60" s="119">
        <v>1</v>
      </c>
      <c r="BK60" s="119">
        <v>1</v>
      </c>
      <c r="BL60" s="119">
        <v>1</v>
      </c>
      <c r="BM60" s="119">
        <v>1</v>
      </c>
      <c r="BN60" s="119">
        <v>1</v>
      </c>
      <c r="BO60" s="119">
        <v>1</v>
      </c>
      <c r="BP60" s="119">
        <v>1</v>
      </c>
      <c r="BQ60" s="119">
        <v>1</v>
      </c>
      <c r="BR60" s="119">
        <v>1</v>
      </c>
      <c r="BS60" s="119">
        <v>1</v>
      </c>
      <c r="BT60" s="119">
        <v>1</v>
      </c>
      <c r="BU60" s="119">
        <v>1</v>
      </c>
      <c r="BV60" s="119">
        <v>1</v>
      </c>
      <c r="BW60" s="119">
        <v>1</v>
      </c>
      <c r="BX60" s="119">
        <v>1</v>
      </c>
      <c r="BY60" s="119">
        <v>1</v>
      </c>
      <c r="BZ60" s="119">
        <v>1</v>
      </c>
      <c r="CA60" s="119">
        <v>1</v>
      </c>
      <c r="CB60" s="119">
        <v>1</v>
      </c>
      <c r="CC60" s="119">
        <v>1</v>
      </c>
      <c r="CD60" s="119">
        <v>1</v>
      </c>
      <c r="CE60" s="119">
        <v>1</v>
      </c>
      <c r="CF60" s="119">
        <v>1</v>
      </c>
      <c r="CG60" s="119">
        <v>1</v>
      </c>
      <c r="CH60" s="119">
        <v>1</v>
      </c>
      <c r="CI60" s="119">
        <v>1</v>
      </c>
      <c r="CJ60" s="119">
        <v>1</v>
      </c>
      <c r="CK60" s="119">
        <v>1</v>
      </c>
      <c r="CL60" s="119">
        <v>1</v>
      </c>
      <c r="CM60" s="119">
        <v>1</v>
      </c>
      <c r="CN60" s="119">
        <v>1</v>
      </c>
      <c r="CO60" s="119">
        <v>1</v>
      </c>
      <c r="CP60" s="119">
        <v>1</v>
      </c>
      <c r="CQ60" s="119">
        <v>1</v>
      </c>
    </row>
    <row r="61" spans="1:95" x14ac:dyDescent="0.3">
      <c r="A61" s="254"/>
      <c r="B61" s="59" t="s">
        <v>78</v>
      </c>
      <c r="C61" s="119">
        <v>1.0401530136358199</v>
      </c>
      <c r="D61" s="119">
        <v>1.0365346324098099</v>
      </c>
      <c r="E61" s="119">
        <v>0.99497832524907803</v>
      </c>
      <c r="F61" s="119">
        <v>1.02612132434202</v>
      </c>
      <c r="G61" s="119">
        <v>1.0887849458049399</v>
      </c>
      <c r="H61" s="119">
        <v>0.99407277046510301</v>
      </c>
      <c r="I61" s="119">
        <v>0.92962922385819602</v>
      </c>
      <c r="J61" s="119">
        <v>0.93361934190095697</v>
      </c>
      <c r="K61" s="119">
        <v>1.0534180602431999</v>
      </c>
      <c r="L61" s="119">
        <v>0.98517836826254301</v>
      </c>
      <c r="M61" s="119">
        <v>0.94206811716364902</v>
      </c>
      <c r="N61" s="119">
        <v>0.94233248014570103</v>
      </c>
      <c r="O61" s="119">
        <v>0.93120840343871902</v>
      </c>
      <c r="P61" s="119">
        <v>0.95538128085387886</v>
      </c>
      <c r="Q61" s="119">
        <v>1.0148013412289101</v>
      </c>
      <c r="R61" s="119">
        <v>0.92654331905852805</v>
      </c>
      <c r="S61" s="119">
        <v>0.89774874753423795</v>
      </c>
      <c r="T61" s="119">
        <v>1.06617358425048</v>
      </c>
      <c r="U61" s="119">
        <v>0.98456961024911005</v>
      </c>
      <c r="V61" s="119">
        <v>0.94804353009844211</v>
      </c>
      <c r="W61" s="119">
        <v>0.94087958941632999</v>
      </c>
      <c r="X61" s="119">
        <v>0.93971908045960295</v>
      </c>
      <c r="Y61" s="119">
        <v>0.93136533102646091</v>
      </c>
      <c r="Z61" s="119">
        <v>0.93165401290627903</v>
      </c>
      <c r="AA61" s="119">
        <v>0.95218791747184284</v>
      </c>
      <c r="AB61" s="119">
        <v>0.89702181086777999</v>
      </c>
      <c r="AC61" s="119">
        <v>0.92307487168233004</v>
      </c>
      <c r="AD61" s="119">
        <v>0.93558885612526399</v>
      </c>
      <c r="AE61" s="119">
        <v>0.95562705135543402</v>
      </c>
      <c r="AF61" s="119">
        <v>0.93961915994829404</v>
      </c>
      <c r="AG61" s="119">
        <v>0.89988298257258603</v>
      </c>
      <c r="AH61" s="119">
        <v>0.87755369589228105</v>
      </c>
      <c r="AI61" s="119">
        <v>0.91865759432872895</v>
      </c>
      <c r="AJ61" s="119">
        <v>0.93806899905256003</v>
      </c>
      <c r="AK61" s="119">
        <v>0.93023570903834496</v>
      </c>
      <c r="AL61" s="119">
        <v>0.94873601831814203</v>
      </c>
      <c r="AM61" s="119">
        <v>0.95098109554251398</v>
      </c>
      <c r="AN61" s="119">
        <v>0.97089559476397103</v>
      </c>
      <c r="AO61" s="119">
        <v>0.90595507096354499</v>
      </c>
      <c r="AP61" s="119">
        <v>0.882952258360307</v>
      </c>
      <c r="AQ61" s="119">
        <v>0.96349529184375504</v>
      </c>
      <c r="AR61" s="119">
        <v>0.94681562671569208</v>
      </c>
      <c r="AS61" s="119">
        <v>0.94422211881939</v>
      </c>
      <c r="AT61" s="119">
        <v>0.94168866820266794</v>
      </c>
      <c r="AU61" s="119">
        <v>0.89045401223600495</v>
      </c>
      <c r="AV61" s="119">
        <v>0.86294186460905298</v>
      </c>
      <c r="AW61" s="119">
        <v>0.9049664728363811</v>
      </c>
      <c r="AX61" s="119">
        <v>0.86508242465738405</v>
      </c>
      <c r="AY61" s="119">
        <v>0.97538589068914305</v>
      </c>
      <c r="AZ61" s="119">
        <v>0.94707822034335987</v>
      </c>
      <c r="BA61" s="119">
        <v>0.90083966171235597</v>
      </c>
      <c r="BB61" s="119">
        <v>0.88487478840046607</v>
      </c>
      <c r="BC61" s="119">
        <v>0.89714914076399999</v>
      </c>
      <c r="BD61" s="119">
        <v>0.87711192439680996</v>
      </c>
      <c r="BE61" s="119">
        <v>0.93479141867554705</v>
      </c>
      <c r="BF61" s="119">
        <v>0.96672556642718799</v>
      </c>
      <c r="BG61" s="119">
        <v>0.85404847448536503</v>
      </c>
      <c r="BH61" s="119">
        <v>0.929183264366642</v>
      </c>
      <c r="BI61" s="119">
        <v>0.88963734222002</v>
      </c>
      <c r="BJ61" s="119">
        <v>0.89995825059604895</v>
      </c>
      <c r="BK61" s="119">
        <v>0.83011850653584696</v>
      </c>
      <c r="BL61" s="119">
        <v>0.92033605785347505</v>
      </c>
      <c r="BM61" s="119">
        <v>0.89879193199627405</v>
      </c>
      <c r="BN61" s="119">
        <v>0.92423806293122202</v>
      </c>
      <c r="BO61" s="119">
        <v>0.82225329812046799</v>
      </c>
      <c r="BP61" s="119">
        <v>0.88837140663383896</v>
      </c>
      <c r="BQ61" s="119">
        <v>0.91721612293235</v>
      </c>
      <c r="BR61" s="119">
        <v>0.95250610001687697</v>
      </c>
      <c r="BS61" s="119">
        <v>0.95255560092365399</v>
      </c>
      <c r="BT61" s="119">
        <v>0.88056219794588797</v>
      </c>
      <c r="BU61" s="119">
        <v>0.812054737429033</v>
      </c>
      <c r="BV61" s="119">
        <v>0.84543291644687102</v>
      </c>
      <c r="BW61" s="119">
        <v>0.91003849134131298</v>
      </c>
      <c r="BX61" s="119">
        <v>0.93756315090008302</v>
      </c>
      <c r="BY61" s="119">
        <v>0.96722668797508504</v>
      </c>
      <c r="BZ61" s="119">
        <v>0.91655841346285105</v>
      </c>
      <c r="CA61" s="119">
        <v>0.88435155542885802</v>
      </c>
      <c r="CB61" s="119">
        <v>0.92018934499529303</v>
      </c>
      <c r="CC61" s="119">
        <v>0.87892022961085603</v>
      </c>
      <c r="CD61" s="119">
        <v>0.93410507740829196</v>
      </c>
      <c r="CE61" s="119">
        <v>0.86980680443346303</v>
      </c>
      <c r="CF61" s="119">
        <v>0.86421772774620698</v>
      </c>
      <c r="CG61" s="119">
        <v>0.91149087896858805</v>
      </c>
      <c r="CH61" s="119">
        <v>0.84661783447776995</v>
      </c>
      <c r="CI61" s="119">
        <v>0.92040925861188205</v>
      </c>
      <c r="CJ61" s="119">
        <v>0.83236682434352005</v>
      </c>
      <c r="CK61" s="119">
        <v>0.82323128501042997</v>
      </c>
      <c r="CL61" s="119">
        <v>0.87321960512102303</v>
      </c>
      <c r="CM61" s="119">
        <v>0.90588847773911696</v>
      </c>
      <c r="CN61" s="119">
        <v>0.87095068307650603</v>
      </c>
      <c r="CO61" s="119">
        <v>0.93312125437893101</v>
      </c>
      <c r="CP61" s="119">
        <v>0.90015148212271701</v>
      </c>
      <c r="CQ61" s="119">
        <v>0.90046188364677604</v>
      </c>
    </row>
    <row r="62" spans="1:95" x14ac:dyDescent="0.3">
      <c r="A62" s="254"/>
      <c r="B62" s="59" t="s">
        <v>96</v>
      </c>
      <c r="C62" s="119">
        <v>0.96969700177890195</v>
      </c>
      <c r="D62" s="119">
        <v>1.1732584436772451</v>
      </c>
      <c r="E62" s="119">
        <v>1.04710760539067</v>
      </c>
      <c r="F62" s="119">
        <v>1.0761095598757402</v>
      </c>
      <c r="G62" s="119">
        <v>1.0207743504747251</v>
      </c>
      <c r="H62" s="119">
        <v>0.96116759723655398</v>
      </c>
      <c r="I62" s="119">
        <v>0.93919500559022451</v>
      </c>
      <c r="J62" s="119">
        <v>0.95558158832330842</v>
      </c>
      <c r="K62" s="119">
        <v>1.07298198030307</v>
      </c>
      <c r="L62" s="119">
        <v>1.10987623023339</v>
      </c>
      <c r="M62" s="119">
        <v>0.99099731492330156</v>
      </c>
      <c r="N62" s="119">
        <v>0.953957036813603</v>
      </c>
      <c r="O62" s="119">
        <v>0.94447151732673107</v>
      </c>
      <c r="P62" s="119">
        <v>0.9859905908357055</v>
      </c>
      <c r="Q62" s="119">
        <v>1.03434188887644</v>
      </c>
      <c r="R62" s="119">
        <v>0.90956045201483149</v>
      </c>
      <c r="S62" s="119">
        <v>1.0078585628273604</v>
      </c>
      <c r="T62" s="119">
        <v>1.089414226511825</v>
      </c>
      <c r="U62" s="119">
        <v>1.040928012126215</v>
      </c>
      <c r="V62" s="119">
        <v>0.97461610455572389</v>
      </c>
      <c r="W62" s="119">
        <v>0.99197833560745352</v>
      </c>
      <c r="X62" s="119">
        <v>1.0000171462185541</v>
      </c>
      <c r="Y62" s="119">
        <v>0.98268788795045792</v>
      </c>
      <c r="Z62" s="119">
        <v>0.973756901236703</v>
      </c>
      <c r="AA62" s="119">
        <v>1.0617812256057171</v>
      </c>
      <c r="AB62" s="119">
        <v>0.98617838841259498</v>
      </c>
      <c r="AC62" s="119">
        <v>0.98679565964614901</v>
      </c>
      <c r="AD62" s="119">
        <v>0.98386426045631836</v>
      </c>
      <c r="AE62" s="119">
        <v>1.0034973291899809</v>
      </c>
      <c r="AF62" s="119">
        <v>0.98150828637434762</v>
      </c>
      <c r="AG62" s="119">
        <v>0.97898684558359239</v>
      </c>
      <c r="AH62" s="119">
        <v>0.9362703338215469</v>
      </c>
      <c r="AI62" s="119">
        <v>0.97749847752567565</v>
      </c>
      <c r="AJ62" s="119">
        <v>0.97284103336473504</v>
      </c>
      <c r="AK62" s="119">
        <v>0.95980689712377054</v>
      </c>
      <c r="AL62" s="119">
        <v>1.0177381923180551</v>
      </c>
      <c r="AM62" s="119">
        <v>1.016625858274445</v>
      </c>
      <c r="AN62" s="119">
        <v>0.93879289186293891</v>
      </c>
      <c r="AO62" s="119">
        <v>0.90536393100379109</v>
      </c>
      <c r="AP62" s="119">
        <v>0.98633693593234151</v>
      </c>
      <c r="AQ62" s="119">
        <v>1.0521808139589499</v>
      </c>
      <c r="AR62" s="119">
        <v>1.0097399960226952</v>
      </c>
      <c r="AS62" s="119">
        <v>1.0108048152569951</v>
      </c>
      <c r="AT62" s="119">
        <v>1.0077746440785305</v>
      </c>
      <c r="AU62" s="119">
        <v>0.97480562049680697</v>
      </c>
      <c r="AV62" s="119">
        <v>0.94977518309100606</v>
      </c>
      <c r="AW62" s="119">
        <v>0.95016272665317292</v>
      </c>
      <c r="AX62" s="119">
        <v>1.009848096879546</v>
      </c>
      <c r="AY62" s="119">
        <v>1.0240766907023584</v>
      </c>
      <c r="AZ62" s="119">
        <v>1.0002075702366775</v>
      </c>
      <c r="BA62" s="119">
        <v>0.96515451737588553</v>
      </c>
      <c r="BB62" s="119">
        <v>0.97026148927627442</v>
      </c>
      <c r="BC62" s="119">
        <v>0.99445073478860524</v>
      </c>
      <c r="BD62" s="119">
        <v>0.93490933316090696</v>
      </c>
      <c r="BE62" s="119">
        <v>0.9261548656544365</v>
      </c>
      <c r="BF62" s="119">
        <v>0.94847938486294159</v>
      </c>
      <c r="BG62" s="119">
        <v>0.95111735443941814</v>
      </c>
      <c r="BH62" s="119">
        <v>1.02417379213754</v>
      </c>
      <c r="BI62" s="119">
        <v>1.0072759237758402</v>
      </c>
      <c r="BJ62" s="119">
        <v>0.93455512002523</v>
      </c>
      <c r="BK62" s="119">
        <v>0.92842522321896448</v>
      </c>
      <c r="BL62" s="119">
        <v>1.030005844970185</v>
      </c>
      <c r="BM62" s="119">
        <v>0.94802081717672149</v>
      </c>
      <c r="BN62" s="119">
        <v>0.97106029579526487</v>
      </c>
      <c r="BO62" s="119">
        <v>0.89643402036958697</v>
      </c>
      <c r="BP62" s="119">
        <v>0.94041584671624201</v>
      </c>
      <c r="BQ62" s="119">
        <v>0.96221593943715855</v>
      </c>
      <c r="BR62" s="119">
        <v>1.0186146683326149</v>
      </c>
      <c r="BS62" s="119">
        <v>0.99456817284138843</v>
      </c>
      <c r="BT62" s="119">
        <v>0.98616055516612489</v>
      </c>
      <c r="BU62" s="119">
        <v>0.96630247039347295</v>
      </c>
      <c r="BV62" s="119">
        <v>0.91861065714275447</v>
      </c>
      <c r="BW62" s="119">
        <v>0.95911193689844054</v>
      </c>
      <c r="BX62" s="119">
        <v>1.0197725648916149</v>
      </c>
      <c r="BY62" s="119">
        <v>0.99759558075266641</v>
      </c>
      <c r="BZ62" s="119">
        <v>0.99741783590206756</v>
      </c>
      <c r="CA62" s="119">
        <v>0.98325919443070497</v>
      </c>
      <c r="CB62" s="119">
        <v>0.95488987431787642</v>
      </c>
      <c r="CC62" s="119">
        <v>0.91822006041049864</v>
      </c>
      <c r="CD62" s="119">
        <v>1.0171208489572301</v>
      </c>
      <c r="CE62" s="119">
        <v>1.004455970836075</v>
      </c>
      <c r="CF62" s="119">
        <v>0.94965686573613561</v>
      </c>
      <c r="CG62" s="119">
        <v>0.98060003083166847</v>
      </c>
      <c r="CH62" s="119">
        <v>0.9477029421123</v>
      </c>
      <c r="CI62" s="119">
        <v>0.95337435621229194</v>
      </c>
      <c r="CJ62" s="119">
        <v>0.95209473846807702</v>
      </c>
      <c r="CK62" s="119">
        <v>0.88506872653573754</v>
      </c>
      <c r="CL62" s="119">
        <v>1.0438486140693151</v>
      </c>
      <c r="CM62" s="119">
        <v>0.89775918458877657</v>
      </c>
      <c r="CN62" s="119">
        <v>0.95279419418862399</v>
      </c>
      <c r="CO62" s="119">
        <v>0.91900836125401697</v>
      </c>
      <c r="CP62" s="119">
        <v>0.94241910196635892</v>
      </c>
      <c r="CQ62" s="119">
        <v>0.9360497721650145</v>
      </c>
    </row>
    <row r="63" spans="1:95" x14ac:dyDescent="0.3">
      <c r="A63" s="254"/>
      <c r="B63" s="59" t="s">
        <v>80</v>
      </c>
      <c r="C63" s="119">
        <v>1</v>
      </c>
      <c r="D63" s="119">
        <v>1</v>
      </c>
      <c r="E63" s="119">
        <v>1</v>
      </c>
      <c r="F63" s="119">
        <v>1</v>
      </c>
      <c r="G63" s="119">
        <v>1</v>
      </c>
      <c r="H63" s="119">
        <v>1</v>
      </c>
      <c r="I63" s="119">
        <v>1</v>
      </c>
      <c r="J63" s="119">
        <v>1</v>
      </c>
      <c r="K63" s="119">
        <v>1</v>
      </c>
      <c r="L63" s="119">
        <v>1</v>
      </c>
      <c r="M63" s="119">
        <v>1</v>
      </c>
      <c r="N63" s="119">
        <v>1</v>
      </c>
      <c r="O63" s="119">
        <v>1</v>
      </c>
      <c r="P63" s="119">
        <v>1</v>
      </c>
      <c r="Q63" s="119">
        <v>1</v>
      </c>
      <c r="R63" s="119">
        <v>1</v>
      </c>
      <c r="S63" s="119">
        <v>1</v>
      </c>
      <c r="T63" s="119">
        <v>1</v>
      </c>
      <c r="U63" s="119">
        <v>1</v>
      </c>
      <c r="V63" s="119">
        <v>1</v>
      </c>
      <c r="W63" s="119">
        <v>1</v>
      </c>
      <c r="X63" s="119">
        <v>1</v>
      </c>
      <c r="Y63" s="119">
        <v>1</v>
      </c>
      <c r="Z63" s="119">
        <v>1</v>
      </c>
      <c r="AA63" s="119">
        <v>1</v>
      </c>
      <c r="AB63" s="119">
        <v>1</v>
      </c>
      <c r="AC63" s="119">
        <v>1</v>
      </c>
      <c r="AD63" s="119">
        <v>1</v>
      </c>
      <c r="AE63" s="119">
        <v>1</v>
      </c>
      <c r="AF63" s="119">
        <v>1</v>
      </c>
      <c r="AG63" s="119">
        <v>1</v>
      </c>
      <c r="AH63" s="119">
        <v>1</v>
      </c>
      <c r="AI63" s="119">
        <v>1</v>
      </c>
      <c r="AJ63" s="119">
        <v>1</v>
      </c>
      <c r="AK63" s="119">
        <v>1</v>
      </c>
      <c r="AL63" s="119">
        <v>1</v>
      </c>
      <c r="AM63" s="119">
        <v>1</v>
      </c>
      <c r="AN63" s="119">
        <v>1</v>
      </c>
      <c r="AO63" s="119">
        <v>1</v>
      </c>
      <c r="AP63" s="119">
        <v>1</v>
      </c>
      <c r="AQ63" s="119">
        <v>1</v>
      </c>
      <c r="AR63" s="119">
        <v>1</v>
      </c>
      <c r="AS63" s="119">
        <v>1</v>
      </c>
      <c r="AT63" s="119">
        <v>1</v>
      </c>
      <c r="AU63" s="119">
        <v>1</v>
      </c>
      <c r="AV63" s="119">
        <v>1</v>
      </c>
      <c r="AW63" s="119">
        <v>1</v>
      </c>
      <c r="AX63" s="119">
        <v>1</v>
      </c>
      <c r="AY63" s="119">
        <v>1</v>
      </c>
      <c r="AZ63" s="119">
        <v>1</v>
      </c>
      <c r="BA63" s="119">
        <v>1</v>
      </c>
      <c r="BB63" s="119">
        <v>1</v>
      </c>
      <c r="BC63" s="119">
        <v>1</v>
      </c>
      <c r="BD63" s="119">
        <v>1</v>
      </c>
      <c r="BE63" s="119">
        <v>1</v>
      </c>
      <c r="BF63" s="119">
        <v>1</v>
      </c>
      <c r="BG63" s="119">
        <v>1</v>
      </c>
      <c r="BH63" s="119">
        <v>1</v>
      </c>
      <c r="BI63" s="119">
        <v>1</v>
      </c>
      <c r="BJ63" s="119">
        <v>1</v>
      </c>
      <c r="BK63" s="119">
        <v>1</v>
      </c>
      <c r="BL63" s="119">
        <v>1</v>
      </c>
      <c r="BM63" s="119">
        <v>1</v>
      </c>
      <c r="BN63" s="119">
        <v>1</v>
      </c>
      <c r="BO63" s="119">
        <v>1</v>
      </c>
      <c r="BP63" s="119">
        <v>1</v>
      </c>
      <c r="BQ63" s="119">
        <v>1</v>
      </c>
      <c r="BR63" s="119">
        <v>1</v>
      </c>
      <c r="BS63" s="119">
        <v>1</v>
      </c>
      <c r="BT63" s="119">
        <v>1</v>
      </c>
      <c r="BU63" s="119">
        <v>1</v>
      </c>
      <c r="BV63" s="119">
        <v>1</v>
      </c>
      <c r="BW63" s="119">
        <v>1</v>
      </c>
      <c r="BX63" s="119">
        <v>1</v>
      </c>
      <c r="BY63" s="119">
        <v>1</v>
      </c>
      <c r="BZ63" s="119">
        <v>1</v>
      </c>
      <c r="CA63" s="119">
        <v>1</v>
      </c>
      <c r="CB63" s="119">
        <v>1</v>
      </c>
      <c r="CC63" s="119">
        <v>1</v>
      </c>
      <c r="CD63" s="119">
        <v>1</v>
      </c>
      <c r="CE63" s="119">
        <v>1</v>
      </c>
      <c r="CF63" s="119">
        <v>1</v>
      </c>
      <c r="CG63" s="119">
        <v>1</v>
      </c>
      <c r="CH63" s="119">
        <v>1</v>
      </c>
      <c r="CI63" s="119">
        <v>1</v>
      </c>
      <c r="CJ63" s="119">
        <v>1</v>
      </c>
      <c r="CK63" s="119">
        <v>1</v>
      </c>
      <c r="CL63" s="119">
        <v>1</v>
      </c>
      <c r="CM63" s="119">
        <v>1</v>
      </c>
      <c r="CN63" s="119">
        <v>1</v>
      </c>
      <c r="CO63" s="119">
        <v>1</v>
      </c>
      <c r="CP63" s="119">
        <v>1</v>
      </c>
      <c r="CQ63" s="119">
        <v>1</v>
      </c>
    </row>
    <row r="64" spans="1:95" x14ac:dyDescent="0.3">
      <c r="A64" s="254"/>
      <c r="B64" s="59" t="s">
        <v>81</v>
      </c>
      <c r="C64" s="119">
        <v>1</v>
      </c>
      <c r="D64" s="119">
        <v>1</v>
      </c>
      <c r="E64" s="119">
        <v>1</v>
      </c>
      <c r="F64" s="119">
        <v>1</v>
      </c>
      <c r="G64" s="119">
        <v>1</v>
      </c>
      <c r="H64" s="119">
        <v>1</v>
      </c>
      <c r="I64" s="119">
        <v>1</v>
      </c>
      <c r="J64" s="119">
        <v>1</v>
      </c>
      <c r="K64" s="119">
        <v>1</v>
      </c>
      <c r="L64" s="119">
        <v>1</v>
      </c>
      <c r="M64" s="119">
        <v>1</v>
      </c>
      <c r="N64" s="119">
        <v>1</v>
      </c>
      <c r="O64" s="119">
        <v>1</v>
      </c>
      <c r="P64" s="119">
        <v>1</v>
      </c>
      <c r="Q64" s="119">
        <v>1</v>
      </c>
      <c r="R64" s="119">
        <v>1</v>
      </c>
      <c r="S64" s="119">
        <v>1</v>
      </c>
      <c r="T64" s="119">
        <v>1</v>
      </c>
      <c r="U64" s="119">
        <v>1</v>
      </c>
      <c r="V64" s="119">
        <v>1</v>
      </c>
      <c r="W64" s="119">
        <v>1</v>
      </c>
      <c r="X64" s="119">
        <v>1</v>
      </c>
      <c r="Y64" s="119">
        <v>1</v>
      </c>
      <c r="Z64" s="119">
        <v>1</v>
      </c>
      <c r="AA64" s="119">
        <v>1</v>
      </c>
      <c r="AB64" s="119">
        <v>1</v>
      </c>
      <c r="AC64" s="119">
        <v>1</v>
      </c>
      <c r="AD64" s="119">
        <v>1</v>
      </c>
      <c r="AE64" s="119">
        <v>1</v>
      </c>
      <c r="AF64" s="119">
        <v>1</v>
      </c>
      <c r="AG64" s="119">
        <v>1</v>
      </c>
      <c r="AH64" s="119">
        <v>1</v>
      </c>
      <c r="AI64" s="119">
        <v>1</v>
      </c>
      <c r="AJ64" s="119">
        <v>1</v>
      </c>
      <c r="AK64" s="119">
        <v>1</v>
      </c>
      <c r="AL64" s="119">
        <v>1</v>
      </c>
      <c r="AM64" s="119">
        <v>1</v>
      </c>
      <c r="AN64" s="119">
        <v>1</v>
      </c>
      <c r="AO64" s="119">
        <v>1</v>
      </c>
      <c r="AP64" s="119">
        <v>1</v>
      </c>
      <c r="AQ64" s="119">
        <v>1</v>
      </c>
      <c r="AR64" s="119">
        <v>1</v>
      </c>
      <c r="AS64" s="119">
        <v>1</v>
      </c>
      <c r="AT64" s="119">
        <v>1</v>
      </c>
      <c r="AU64" s="119">
        <v>1</v>
      </c>
      <c r="AV64" s="119">
        <v>1</v>
      </c>
      <c r="AW64" s="119">
        <v>1</v>
      </c>
      <c r="AX64" s="119">
        <v>1</v>
      </c>
      <c r="AY64" s="119">
        <v>1</v>
      </c>
      <c r="AZ64" s="119">
        <v>1</v>
      </c>
      <c r="BA64" s="119">
        <v>1</v>
      </c>
      <c r="BB64" s="119">
        <v>1</v>
      </c>
      <c r="BC64" s="119">
        <v>1</v>
      </c>
      <c r="BD64" s="119">
        <v>1</v>
      </c>
      <c r="BE64" s="119">
        <v>1</v>
      </c>
      <c r="BF64" s="119">
        <v>1</v>
      </c>
      <c r="BG64" s="119">
        <v>1</v>
      </c>
      <c r="BH64" s="119">
        <v>1</v>
      </c>
      <c r="BI64" s="119">
        <v>1</v>
      </c>
      <c r="BJ64" s="119">
        <v>1</v>
      </c>
      <c r="BK64" s="119">
        <v>1</v>
      </c>
      <c r="BL64" s="119">
        <v>1</v>
      </c>
      <c r="BM64" s="119">
        <v>1</v>
      </c>
      <c r="BN64" s="119">
        <v>1</v>
      </c>
      <c r="BO64" s="119">
        <v>1</v>
      </c>
      <c r="BP64" s="119">
        <v>1</v>
      </c>
      <c r="BQ64" s="119">
        <v>1</v>
      </c>
      <c r="BR64" s="119">
        <v>1</v>
      </c>
      <c r="BS64" s="119">
        <v>1</v>
      </c>
      <c r="BT64" s="119">
        <v>1</v>
      </c>
      <c r="BU64" s="119">
        <v>1</v>
      </c>
      <c r="BV64" s="119">
        <v>1</v>
      </c>
      <c r="BW64" s="119">
        <v>1</v>
      </c>
      <c r="BX64" s="119">
        <v>1</v>
      </c>
      <c r="BY64" s="119">
        <v>1</v>
      </c>
      <c r="BZ64" s="119">
        <v>1</v>
      </c>
      <c r="CA64" s="119">
        <v>1</v>
      </c>
      <c r="CB64" s="119">
        <v>1</v>
      </c>
      <c r="CC64" s="119">
        <v>1</v>
      </c>
      <c r="CD64" s="119">
        <v>1</v>
      </c>
      <c r="CE64" s="119">
        <v>1</v>
      </c>
      <c r="CF64" s="119">
        <v>1</v>
      </c>
      <c r="CG64" s="119">
        <v>1</v>
      </c>
      <c r="CH64" s="119">
        <v>1</v>
      </c>
      <c r="CI64" s="119">
        <v>1</v>
      </c>
      <c r="CJ64" s="119">
        <v>1</v>
      </c>
      <c r="CK64" s="119">
        <v>1</v>
      </c>
      <c r="CL64" s="119">
        <v>1</v>
      </c>
      <c r="CM64" s="119">
        <v>1</v>
      </c>
      <c r="CN64" s="119">
        <v>1</v>
      </c>
      <c r="CO64" s="119">
        <v>1</v>
      </c>
      <c r="CP64" s="119">
        <v>1</v>
      </c>
      <c r="CQ64" s="119">
        <v>1</v>
      </c>
    </row>
    <row r="65" spans="1:95" x14ac:dyDescent="0.3">
      <c r="A65" s="254"/>
      <c r="B65" s="59" t="s">
        <v>82</v>
      </c>
      <c r="C65" s="119">
        <v>1.0286566991022199</v>
      </c>
      <c r="D65" s="119">
        <v>1.0164441845273799</v>
      </c>
      <c r="E65" s="119">
        <v>0.98205633453636199</v>
      </c>
      <c r="F65" s="119">
        <v>0.97437846417790697</v>
      </c>
      <c r="G65" s="119">
        <v>1.0096873475068999</v>
      </c>
      <c r="H65" s="119">
        <v>0.9769579262001401</v>
      </c>
      <c r="I65" s="119">
        <v>1.0362398644617601</v>
      </c>
      <c r="J65" s="119">
        <v>1.0063405064912501</v>
      </c>
      <c r="K65" s="119">
        <v>0.97753628064883002</v>
      </c>
      <c r="L65" s="119">
        <v>0.97994761518559015</v>
      </c>
      <c r="M65" s="119">
        <v>0.98710023036676997</v>
      </c>
      <c r="N65" s="119">
        <v>1.0061500813065101</v>
      </c>
      <c r="O65" s="119">
        <v>1.00053728983755</v>
      </c>
      <c r="P65" s="119">
        <v>0.99039331450489909</v>
      </c>
      <c r="Q65" s="119">
        <v>0.97531374479007504</v>
      </c>
      <c r="R65" s="119">
        <v>1.0021324344596401</v>
      </c>
      <c r="S65" s="119">
        <v>1.01408189904335</v>
      </c>
      <c r="T65" s="119">
        <v>0.94262501418063493</v>
      </c>
      <c r="U65" s="119">
        <v>0.97969438555702593</v>
      </c>
      <c r="V65" s="119">
        <v>1.00533844913243</v>
      </c>
      <c r="W65" s="119">
        <v>0.9821625897121371</v>
      </c>
      <c r="X65" s="119">
        <v>1.0017225474695</v>
      </c>
      <c r="Y65" s="119">
        <v>0.99811526380026017</v>
      </c>
      <c r="Z65" s="119">
        <v>1.0016254077939799</v>
      </c>
      <c r="AA65" s="119">
        <v>0.99719379194258007</v>
      </c>
      <c r="AB65" s="119">
        <v>1.00376886255783</v>
      </c>
      <c r="AC65" s="119">
        <v>0.99932596093852999</v>
      </c>
      <c r="AD65" s="119">
        <v>1.000238412341</v>
      </c>
      <c r="AE65" s="119">
        <v>0.97726128628451503</v>
      </c>
      <c r="AF65" s="119">
        <v>1.16914384350159</v>
      </c>
      <c r="AG65" s="119">
        <v>1.0434742538021</v>
      </c>
      <c r="AH65" s="119">
        <v>1.0144972780002901</v>
      </c>
      <c r="AI65" s="119">
        <v>1.01675698183135</v>
      </c>
      <c r="AJ65" s="119">
        <v>1.0044915828545</v>
      </c>
      <c r="AK65" s="119">
        <v>1.0105355787896499</v>
      </c>
      <c r="AL65" s="119">
        <v>0.96075937853444004</v>
      </c>
      <c r="AM65" s="119">
        <v>0.99317635976911089</v>
      </c>
      <c r="AN65" s="119">
        <v>1.0205486717568399</v>
      </c>
      <c r="AO65" s="119">
        <v>1.0049536190767201</v>
      </c>
      <c r="AP65" s="119">
        <v>0.99413982666539202</v>
      </c>
      <c r="AQ65" s="119">
        <v>0.96900014646752397</v>
      </c>
      <c r="AR65" s="119">
        <v>0.99347448948056505</v>
      </c>
      <c r="AS65" s="119">
        <v>1.0098536336311501</v>
      </c>
      <c r="AT65" s="119">
        <v>0.98613750412622803</v>
      </c>
      <c r="AU65" s="119">
        <v>1.1285984039988499</v>
      </c>
      <c r="AV65" s="119">
        <v>1.0018778557527099</v>
      </c>
      <c r="AW65" s="119">
        <v>1.01882100571418</v>
      </c>
      <c r="AX65" s="119">
        <v>1.0548077281060799</v>
      </c>
      <c r="AY65" s="119">
        <v>1.0074127929930401</v>
      </c>
      <c r="AZ65" s="119">
        <v>0.96611463334982295</v>
      </c>
      <c r="BA65" s="119">
        <v>1.00082407059116</v>
      </c>
      <c r="BB65" s="119">
        <v>0.99493697102094991</v>
      </c>
      <c r="BC65" s="119">
        <v>1.03030053746836</v>
      </c>
      <c r="BD65" s="119">
        <v>1.0233853653860601</v>
      </c>
      <c r="BE65" s="119">
        <v>0.99398013762447202</v>
      </c>
      <c r="BF65" s="119">
        <v>1.0231280132438401</v>
      </c>
      <c r="BG65" s="119">
        <v>1.0161497910062001</v>
      </c>
      <c r="BH65" s="119">
        <v>1.08435840958509</v>
      </c>
      <c r="BI65" s="119">
        <v>1.00975001029269</v>
      </c>
      <c r="BJ65" s="119">
        <v>1.0179915192747599</v>
      </c>
      <c r="BK65" s="119">
        <v>1.03834858057458</v>
      </c>
      <c r="BL65" s="119">
        <v>1.00244456015924</v>
      </c>
      <c r="BM65" s="119">
        <v>0.99860145647596499</v>
      </c>
      <c r="BN65" s="119">
        <v>0.98169370823202406</v>
      </c>
      <c r="BO65" s="119">
        <v>1.01713839867808</v>
      </c>
      <c r="BP65" s="119">
        <v>1.2270753610698699</v>
      </c>
      <c r="BQ65" s="119">
        <v>1.0490637362625701</v>
      </c>
      <c r="BR65" s="119">
        <v>0.98909682640971386</v>
      </c>
      <c r="BS65" s="119">
        <v>0.98556815949445509</v>
      </c>
      <c r="BT65" s="119">
        <v>0.97611574433202297</v>
      </c>
      <c r="BU65" s="119">
        <v>1.0195772925877999</v>
      </c>
      <c r="BV65" s="119">
        <v>1.0218606848070499</v>
      </c>
      <c r="BW65" s="119">
        <v>1.0130519645726701</v>
      </c>
      <c r="BX65" s="119">
        <v>0.97874953920264696</v>
      </c>
      <c r="BY65" s="119">
        <v>1.0004299435181201</v>
      </c>
      <c r="BZ65" s="119">
        <v>1.0079814059752299</v>
      </c>
      <c r="CA65" s="119">
        <v>1.02658347205673</v>
      </c>
      <c r="CB65" s="119">
        <v>1.0057267258012099</v>
      </c>
      <c r="CC65" s="119">
        <v>1.0134340389041701</v>
      </c>
      <c r="CD65" s="119">
        <v>1.0064960006479899</v>
      </c>
      <c r="CE65" s="119">
        <v>0.99934214951388189</v>
      </c>
      <c r="CF65" s="119">
        <v>1.0021286662545601</v>
      </c>
      <c r="CG65" s="119">
        <v>1.07196458884394</v>
      </c>
      <c r="CH65" s="119">
        <v>1.0815137262789101</v>
      </c>
      <c r="CI65" s="119">
        <v>1.0728344712046201</v>
      </c>
      <c r="CJ65" s="119">
        <v>1.0410528871473901</v>
      </c>
      <c r="CK65" s="119">
        <v>1.0288278551119501</v>
      </c>
      <c r="CL65" s="119">
        <v>0.99933493607867996</v>
      </c>
      <c r="CM65" s="119">
        <v>1.0112358484277999</v>
      </c>
      <c r="CN65" s="119">
        <v>1.01258520965684</v>
      </c>
      <c r="CO65" s="119">
        <v>1.0050196471561601</v>
      </c>
      <c r="CP65" s="119">
        <v>1.0132574716231699</v>
      </c>
      <c r="CQ65" s="119">
        <v>1.0140684083887901</v>
      </c>
    </row>
    <row r="66" spans="1:95" x14ac:dyDescent="0.3">
      <c r="A66" s="254"/>
      <c r="B66" s="59" t="s">
        <v>83</v>
      </c>
      <c r="C66" s="119">
        <v>1</v>
      </c>
      <c r="D66" s="119">
        <v>1</v>
      </c>
      <c r="E66" s="119">
        <v>1</v>
      </c>
      <c r="F66" s="119">
        <v>1</v>
      </c>
      <c r="G66" s="119">
        <v>1</v>
      </c>
      <c r="H66" s="119">
        <v>1</v>
      </c>
      <c r="I66" s="119">
        <v>1</v>
      </c>
      <c r="J66" s="119">
        <v>1</v>
      </c>
      <c r="K66" s="119">
        <v>1</v>
      </c>
      <c r="L66" s="119">
        <v>1</v>
      </c>
      <c r="M66" s="119">
        <v>1</v>
      </c>
      <c r="N66" s="119">
        <v>1</v>
      </c>
      <c r="O66" s="119">
        <v>1</v>
      </c>
      <c r="P66" s="119">
        <v>1</v>
      </c>
      <c r="Q66" s="119">
        <v>1</v>
      </c>
      <c r="R66" s="119">
        <v>1</v>
      </c>
      <c r="S66" s="119">
        <v>1</v>
      </c>
      <c r="T66" s="119">
        <v>1</v>
      </c>
      <c r="U66" s="119">
        <v>1</v>
      </c>
      <c r="V66" s="119">
        <v>1</v>
      </c>
      <c r="W66" s="119">
        <v>1</v>
      </c>
      <c r="X66" s="119">
        <v>1</v>
      </c>
      <c r="Y66" s="119">
        <v>1</v>
      </c>
      <c r="Z66" s="119">
        <v>1</v>
      </c>
      <c r="AA66" s="119">
        <v>1</v>
      </c>
      <c r="AB66" s="119">
        <v>1</v>
      </c>
      <c r="AC66" s="119">
        <v>1</v>
      </c>
      <c r="AD66" s="119">
        <v>1</v>
      </c>
      <c r="AE66" s="119">
        <v>1</v>
      </c>
      <c r="AF66" s="119">
        <v>1</v>
      </c>
      <c r="AG66" s="119">
        <v>1</v>
      </c>
      <c r="AH66" s="119">
        <v>1</v>
      </c>
      <c r="AI66" s="119">
        <v>1</v>
      </c>
      <c r="AJ66" s="119">
        <v>1</v>
      </c>
      <c r="AK66" s="119">
        <v>1</v>
      </c>
      <c r="AL66" s="119">
        <v>1</v>
      </c>
      <c r="AM66" s="119">
        <v>1</v>
      </c>
      <c r="AN66" s="119">
        <v>1</v>
      </c>
      <c r="AO66" s="119">
        <v>1</v>
      </c>
      <c r="AP66" s="119">
        <v>1</v>
      </c>
      <c r="AQ66" s="119">
        <v>1</v>
      </c>
      <c r="AR66" s="119">
        <v>1</v>
      </c>
      <c r="AS66" s="119">
        <v>1</v>
      </c>
      <c r="AT66" s="119">
        <v>1</v>
      </c>
      <c r="AU66" s="119">
        <v>1</v>
      </c>
      <c r="AV66" s="119">
        <v>1</v>
      </c>
      <c r="AW66" s="119">
        <v>1</v>
      </c>
      <c r="AX66" s="119">
        <v>1</v>
      </c>
      <c r="AY66" s="119">
        <v>1</v>
      </c>
      <c r="AZ66" s="119">
        <v>1</v>
      </c>
      <c r="BA66" s="119">
        <v>1</v>
      </c>
      <c r="BB66" s="119">
        <v>1</v>
      </c>
      <c r="BC66" s="119">
        <v>1</v>
      </c>
      <c r="BD66" s="119">
        <v>1</v>
      </c>
      <c r="BE66" s="119">
        <v>1</v>
      </c>
      <c r="BF66" s="119">
        <v>1</v>
      </c>
      <c r="BG66" s="119">
        <v>1</v>
      </c>
      <c r="BH66" s="119">
        <v>1</v>
      </c>
      <c r="BI66" s="119">
        <v>1</v>
      </c>
      <c r="BJ66" s="119">
        <v>1</v>
      </c>
      <c r="BK66" s="119">
        <v>1</v>
      </c>
      <c r="BL66" s="119">
        <v>1</v>
      </c>
      <c r="BM66" s="119">
        <v>1</v>
      </c>
      <c r="BN66" s="119">
        <v>1</v>
      </c>
      <c r="BO66" s="119">
        <v>1</v>
      </c>
      <c r="BP66" s="119">
        <v>1</v>
      </c>
      <c r="BQ66" s="119">
        <v>1</v>
      </c>
      <c r="BR66" s="119">
        <v>1</v>
      </c>
      <c r="BS66" s="119">
        <v>1</v>
      </c>
      <c r="BT66" s="119">
        <v>1</v>
      </c>
      <c r="BU66" s="119">
        <v>1</v>
      </c>
      <c r="BV66" s="119">
        <v>1</v>
      </c>
      <c r="BW66" s="119">
        <v>1</v>
      </c>
      <c r="BX66" s="119">
        <v>1</v>
      </c>
      <c r="BY66" s="119">
        <v>1</v>
      </c>
      <c r="BZ66" s="119">
        <v>1</v>
      </c>
      <c r="CA66" s="119">
        <v>1</v>
      </c>
      <c r="CB66" s="119">
        <v>1</v>
      </c>
      <c r="CC66" s="119">
        <v>1</v>
      </c>
      <c r="CD66" s="119">
        <v>1</v>
      </c>
      <c r="CE66" s="119">
        <v>1</v>
      </c>
      <c r="CF66" s="119">
        <v>1</v>
      </c>
      <c r="CG66" s="119">
        <v>1</v>
      </c>
      <c r="CH66" s="119">
        <v>1</v>
      </c>
      <c r="CI66" s="119">
        <v>1</v>
      </c>
      <c r="CJ66" s="119">
        <v>1</v>
      </c>
      <c r="CK66" s="119">
        <v>1</v>
      </c>
      <c r="CL66" s="119">
        <v>1</v>
      </c>
      <c r="CM66" s="119">
        <v>1</v>
      </c>
      <c r="CN66" s="119">
        <v>1</v>
      </c>
      <c r="CO66" s="119">
        <v>1</v>
      </c>
      <c r="CP66" s="119">
        <v>1</v>
      </c>
      <c r="CQ66" s="119">
        <v>1</v>
      </c>
    </row>
    <row r="67" spans="1:95" x14ac:dyDescent="0.3">
      <c r="A67" s="255"/>
      <c r="B67" s="59" t="s">
        <v>84</v>
      </c>
      <c r="C67" s="119">
        <v>1</v>
      </c>
      <c r="D67" s="119">
        <v>1</v>
      </c>
      <c r="E67" s="119">
        <v>1</v>
      </c>
      <c r="F67" s="119">
        <v>1</v>
      </c>
      <c r="G67" s="119">
        <v>1</v>
      </c>
      <c r="H67" s="119">
        <v>1</v>
      </c>
      <c r="I67" s="119">
        <v>1</v>
      </c>
      <c r="J67" s="119">
        <v>1</v>
      </c>
      <c r="K67" s="119">
        <v>1</v>
      </c>
      <c r="L67" s="119">
        <v>1</v>
      </c>
      <c r="M67" s="119">
        <v>1</v>
      </c>
      <c r="N67" s="119">
        <v>1</v>
      </c>
      <c r="O67" s="119">
        <v>1</v>
      </c>
      <c r="P67" s="119">
        <v>1</v>
      </c>
      <c r="Q67" s="119">
        <v>1</v>
      </c>
      <c r="R67" s="119">
        <v>1</v>
      </c>
      <c r="S67" s="119">
        <v>1</v>
      </c>
      <c r="T67" s="119">
        <v>1</v>
      </c>
      <c r="U67" s="119">
        <v>1</v>
      </c>
      <c r="V67" s="119">
        <v>1</v>
      </c>
      <c r="W67" s="119">
        <v>1</v>
      </c>
      <c r="X67" s="119">
        <v>1</v>
      </c>
      <c r="Y67" s="119">
        <v>1</v>
      </c>
      <c r="Z67" s="119">
        <v>1</v>
      </c>
      <c r="AA67" s="119">
        <v>1</v>
      </c>
      <c r="AB67" s="119">
        <v>1</v>
      </c>
      <c r="AC67" s="119">
        <v>1</v>
      </c>
      <c r="AD67" s="119">
        <v>1</v>
      </c>
      <c r="AE67" s="119">
        <v>1</v>
      </c>
      <c r="AF67" s="119">
        <v>1</v>
      </c>
      <c r="AG67" s="119">
        <v>1</v>
      </c>
      <c r="AH67" s="119">
        <v>1</v>
      </c>
      <c r="AI67" s="119">
        <v>1</v>
      </c>
      <c r="AJ67" s="119">
        <v>1</v>
      </c>
      <c r="AK67" s="119">
        <v>1</v>
      </c>
      <c r="AL67" s="119">
        <v>1</v>
      </c>
      <c r="AM67" s="119">
        <v>1</v>
      </c>
      <c r="AN67" s="119">
        <v>1</v>
      </c>
      <c r="AO67" s="119">
        <v>1</v>
      </c>
      <c r="AP67" s="119">
        <v>1</v>
      </c>
      <c r="AQ67" s="119">
        <v>1</v>
      </c>
      <c r="AR67" s="119">
        <v>1</v>
      </c>
      <c r="AS67" s="119">
        <v>1</v>
      </c>
      <c r="AT67" s="119">
        <v>1</v>
      </c>
      <c r="AU67" s="119">
        <v>1</v>
      </c>
      <c r="AV67" s="119">
        <v>1</v>
      </c>
      <c r="AW67" s="119">
        <v>1</v>
      </c>
      <c r="AX67" s="119">
        <v>1</v>
      </c>
      <c r="AY67" s="119">
        <v>1</v>
      </c>
      <c r="AZ67" s="119">
        <v>1</v>
      </c>
      <c r="BA67" s="119">
        <v>1</v>
      </c>
      <c r="BB67" s="119">
        <v>1</v>
      </c>
      <c r="BC67" s="119">
        <v>1</v>
      </c>
      <c r="BD67" s="119">
        <v>1</v>
      </c>
      <c r="BE67" s="119">
        <v>1</v>
      </c>
      <c r="BF67" s="119">
        <v>1</v>
      </c>
      <c r="BG67" s="119">
        <v>1</v>
      </c>
      <c r="BH67" s="119">
        <v>1</v>
      </c>
      <c r="BI67" s="119">
        <v>1</v>
      </c>
      <c r="BJ67" s="119">
        <v>1</v>
      </c>
      <c r="BK67" s="119">
        <v>1</v>
      </c>
      <c r="BL67" s="119">
        <v>1</v>
      </c>
      <c r="BM67" s="119">
        <v>1</v>
      </c>
      <c r="BN67" s="119">
        <v>1</v>
      </c>
      <c r="BO67" s="119">
        <v>1</v>
      </c>
      <c r="BP67" s="119">
        <v>1</v>
      </c>
      <c r="BQ67" s="119">
        <v>1</v>
      </c>
      <c r="BR67" s="119">
        <v>1</v>
      </c>
      <c r="BS67" s="119">
        <v>1</v>
      </c>
      <c r="BT67" s="119">
        <v>1</v>
      </c>
      <c r="BU67" s="119">
        <v>1</v>
      </c>
      <c r="BV67" s="119">
        <v>1</v>
      </c>
      <c r="BW67" s="119">
        <v>1</v>
      </c>
      <c r="BX67" s="119">
        <v>1</v>
      </c>
      <c r="BY67" s="119">
        <v>1</v>
      </c>
      <c r="BZ67" s="119">
        <v>1</v>
      </c>
      <c r="CA67" s="119">
        <v>1</v>
      </c>
      <c r="CB67" s="119">
        <v>1</v>
      </c>
      <c r="CC67" s="119">
        <v>1</v>
      </c>
      <c r="CD67" s="119">
        <v>1</v>
      </c>
      <c r="CE67" s="119">
        <v>1</v>
      </c>
      <c r="CF67" s="119">
        <v>1</v>
      </c>
      <c r="CG67" s="119">
        <v>1</v>
      </c>
      <c r="CH67" s="119">
        <v>1</v>
      </c>
      <c r="CI67" s="119">
        <v>1</v>
      </c>
      <c r="CJ67" s="119">
        <v>1</v>
      </c>
      <c r="CK67" s="119">
        <v>1</v>
      </c>
      <c r="CL67" s="119">
        <v>1</v>
      </c>
      <c r="CM67" s="119">
        <v>1</v>
      </c>
      <c r="CN67" s="119">
        <v>1</v>
      </c>
      <c r="CO67" s="119">
        <v>1</v>
      </c>
      <c r="CP67" s="119">
        <v>1</v>
      </c>
      <c r="CQ67" s="119">
        <v>1</v>
      </c>
    </row>
    <row r="68" spans="1:95" x14ac:dyDescent="0.3">
      <c r="A68" s="253" t="s">
        <v>16</v>
      </c>
      <c r="B68" s="59" t="s">
        <v>72</v>
      </c>
      <c r="C68" s="119">
        <v>1.0262021789583509</v>
      </c>
      <c r="D68" s="119">
        <v>1.1672069759359249</v>
      </c>
      <c r="E68" s="119">
        <v>0.98741146501201182</v>
      </c>
      <c r="F68" s="119">
        <v>1.0073638627143546</v>
      </c>
      <c r="G68" s="119">
        <v>1.0027788586060784</v>
      </c>
      <c r="H68" s="119">
        <v>1.0192841175047758</v>
      </c>
      <c r="I68" s="119">
        <v>0.9828051403036776</v>
      </c>
      <c r="J68" s="119">
        <v>0.99313269217865496</v>
      </c>
      <c r="K68" s="119">
        <v>0.97657253228094099</v>
      </c>
      <c r="L68" s="119">
        <v>0.97496181253879632</v>
      </c>
      <c r="M68" s="119">
        <v>1.0210856477691326</v>
      </c>
      <c r="N68" s="119">
        <v>1.0129520492642252</v>
      </c>
      <c r="O68" s="119">
        <v>0.98502997520248214</v>
      </c>
      <c r="P68" s="119">
        <v>0.97943847076253965</v>
      </c>
      <c r="Q68" s="119">
        <v>1.0002505948550839</v>
      </c>
      <c r="R68" s="119">
        <v>0.99407264387322924</v>
      </c>
      <c r="S68" s="119">
        <v>0.96308230193956812</v>
      </c>
      <c r="T68" s="119">
        <v>1.0049708630484382</v>
      </c>
      <c r="U68" s="119">
        <v>1.0112838237467359</v>
      </c>
      <c r="V68" s="119">
        <v>1.0099992334069401</v>
      </c>
      <c r="W68" s="119">
        <v>0.96874922465063762</v>
      </c>
      <c r="X68" s="119">
        <v>1.0299716042281366</v>
      </c>
      <c r="Y68" s="119">
        <v>1.0102216781214863</v>
      </c>
      <c r="Z68" s="119">
        <v>0.98311526688027495</v>
      </c>
      <c r="AA68" s="119">
        <v>1.006141435085808</v>
      </c>
      <c r="AB68" s="119">
        <v>0.99133464147594874</v>
      </c>
      <c r="AC68" s="119">
        <v>1.0037590648816308</v>
      </c>
      <c r="AD68" s="119">
        <v>1.0176500885156623</v>
      </c>
      <c r="AE68" s="119">
        <v>1.0081404931990707</v>
      </c>
      <c r="AF68" s="119">
        <v>0.9637891569421656</v>
      </c>
      <c r="AG68" s="119">
        <v>0.95804232186464455</v>
      </c>
      <c r="AH68" s="119">
        <v>1.0078727201663411</v>
      </c>
      <c r="AI68" s="119">
        <v>0.96878653857250829</v>
      </c>
      <c r="AJ68" s="119">
        <v>0.98455001828322131</v>
      </c>
      <c r="AK68" s="119">
        <v>1.0313705239734205</v>
      </c>
      <c r="AL68" s="119">
        <v>1.0171776514932029</v>
      </c>
      <c r="AM68" s="119">
        <v>0.97576786124328907</v>
      </c>
      <c r="AN68" s="119">
        <v>1.0026016377533369</v>
      </c>
      <c r="AO68" s="119">
        <v>0.97887331209377137</v>
      </c>
      <c r="AP68" s="119">
        <v>0.97831826071055517</v>
      </c>
      <c r="AQ68" s="119">
        <v>0.97645569171654323</v>
      </c>
      <c r="AR68" s="119">
        <v>0.97702877555663414</v>
      </c>
      <c r="AS68" s="119">
        <v>0.97443347600635266</v>
      </c>
      <c r="AT68" s="119">
        <v>1.002038302993336</v>
      </c>
      <c r="AU68" s="119">
        <v>1.0206207591711935</v>
      </c>
      <c r="AV68" s="119">
        <v>1.0080307733408291</v>
      </c>
      <c r="AW68" s="119">
        <v>0.99322264601575161</v>
      </c>
      <c r="AX68" s="119">
        <v>0.98985882369870482</v>
      </c>
      <c r="AY68" s="119">
        <v>0.99018484525450634</v>
      </c>
      <c r="AZ68" s="119">
        <v>0.97723832338477712</v>
      </c>
      <c r="BA68" s="119">
        <v>1.003882378745212</v>
      </c>
      <c r="BB68" s="119">
        <v>1.0080330276780327</v>
      </c>
      <c r="BC68" s="119">
        <v>0.99471058726992168</v>
      </c>
      <c r="BD68" s="119">
        <v>0.99679447413052802</v>
      </c>
      <c r="BE68" s="119">
        <v>0.97830674487710545</v>
      </c>
      <c r="BF68" s="119">
        <v>0.96253255422058981</v>
      </c>
      <c r="BG68" s="119">
        <v>0.96254417570398954</v>
      </c>
      <c r="BH68" s="119">
        <v>0.99683826894252814</v>
      </c>
      <c r="BI68" s="119">
        <v>0.99134294473064277</v>
      </c>
      <c r="BJ68" s="119">
        <v>0.95989062216352306</v>
      </c>
      <c r="BK68" s="119">
        <v>0.98799154855111848</v>
      </c>
      <c r="BL68" s="119">
        <v>0.97839126554066813</v>
      </c>
      <c r="BM68" s="119">
        <v>0.95447542085166859</v>
      </c>
      <c r="BN68" s="119">
        <v>0.9724543741373467</v>
      </c>
      <c r="BO68" s="119">
        <v>0.95332592394951843</v>
      </c>
      <c r="BP68" s="119">
        <v>0.97156527176301488</v>
      </c>
      <c r="BQ68" s="119">
        <v>0.94983562357011941</v>
      </c>
      <c r="BR68" s="119">
        <v>0.98614589303701661</v>
      </c>
      <c r="BS68" s="119">
        <v>0.98685362272774557</v>
      </c>
      <c r="BT68" s="119">
        <v>0.97686752581755087</v>
      </c>
      <c r="BU68" s="119">
        <v>0.95448434043247066</v>
      </c>
      <c r="BV68" s="119">
        <v>0.97577200657892915</v>
      </c>
      <c r="BW68" s="119">
        <v>0.96798036164924961</v>
      </c>
      <c r="BX68" s="119">
        <v>0.99700731495917116</v>
      </c>
      <c r="BY68" s="119">
        <v>0.96886484737065859</v>
      </c>
      <c r="BZ68" s="119">
        <v>0.97949325599502313</v>
      </c>
      <c r="CA68" s="119">
        <v>0.99457109828988211</v>
      </c>
      <c r="CB68" s="119">
        <v>0.98612256619722782</v>
      </c>
      <c r="CC68" s="119">
        <v>0.98003932678624484</v>
      </c>
      <c r="CD68" s="119">
        <v>0.98327032079487264</v>
      </c>
      <c r="CE68" s="119">
        <v>0.96131016943154057</v>
      </c>
      <c r="CF68" s="119">
        <v>0.96742479512077484</v>
      </c>
      <c r="CG68" s="119">
        <v>0.97544212089882787</v>
      </c>
      <c r="CH68" s="119">
        <v>0.95428160185764133</v>
      </c>
      <c r="CI68" s="119">
        <v>0.97739432600998111</v>
      </c>
      <c r="CJ68" s="119">
        <v>1.0071315559193981</v>
      </c>
      <c r="CK68" s="119">
        <v>0.99554179372256923</v>
      </c>
      <c r="CL68" s="119">
        <v>0.98822806772477345</v>
      </c>
      <c r="CM68" s="119">
        <v>0.98634912346611137</v>
      </c>
      <c r="CN68" s="119">
        <v>0.96237232352847035</v>
      </c>
      <c r="CO68" s="119">
        <v>0.9503835097758031</v>
      </c>
      <c r="CP68" s="119">
        <v>0.93628573463579423</v>
      </c>
      <c r="CQ68" s="119">
        <v>1.0048354485641893</v>
      </c>
    </row>
    <row r="69" spans="1:95" x14ac:dyDescent="0.3">
      <c r="A69" s="254"/>
      <c r="B69" s="59" t="s">
        <v>73</v>
      </c>
      <c r="C69" s="119">
        <v>1.0180624959580673</v>
      </c>
      <c r="D69" s="119">
        <v>1.0117256383258431</v>
      </c>
      <c r="E69" s="119">
        <v>0.99946608634958223</v>
      </c>
      <c r="F69" s="119">
        <v>0.99650348539769795</v>
      </c>
      <c r="G69" s="119">
        <v>0.9922662330606129</v>
      </c>
      <c r="H69" s="119">
        <v>0.99863828964578694</v>
      </c>
      <c r="I69" s="119">
        <v>0.99402155474327136</v>
      </c>
      <c r="J69" s="119">
        <v>0.99613803214027652</v>
      </c>
      <c r="K69" s="119">
        <v>1.001831363275115</v>
      </c>
      <c r="L69" s="119">
        <v>0.99391637745073536</v>
      </c>
      <c r="M69" s="119">
        <v>1.0026748782741794</v>
      </c>
      <c r="N69" s="119">
        <v>0.99367163706920192</v>
      </c>
      <c r="O69" s="119">
        <v>0.99868127624797942</v>
      </c>
      <c r="P69" s="119">
        <v>0.98659808674988458</v>
      </c>
      <c r="Q69" s="119">
        <v>0.99527816131609714</v>
      </c>
      <c r="R69" s="119">
        <v>0.98838423449074464</v>
      </c>
      <c r="S69" s="119">
        <v>1.0041952776243628</v>
      </c>
      <c r="T69" s="119">
        <v>1.0175502966261296</v>
      </c>
      <c r="U69" s="119">
        <v>1.0090418922984723</v>
      </c>
      <c r="V69" s="119">
        <v>1.0028920193962205</v>
      </c>
      <c r="W69" s="119">
        <v>0.9919842933530344</v>
      </c>
      <c r="X69" s="119">
        <v>0.99846528266360191</v>
      </c>
      <c r="Y69" s="119">
        <v>1.0064662218077376</v>
      </c>
      <c r="Z69" s="119">
        <v>0.9924917465562112</v>
      </c>
      <c r="AA69" s="119">
        <v>1.0017495039646578</v>
      </c>
      <c r="AB69" s="119">
        <v>1.0064762574290294</v>
      </c>
      <c r="AC69" s="119">
        <v>0.99790331470176297</v>
      </c>
      <c r="AD69" s="119">
        <v>1.0007412268250975</v>
      </c>
      <c r="AE69" s="119">
        <v>0.99492778401694604</v>
      </c>
      <c r="AF69" s="119">
        <v>1.0000552141137058</v>
      </c>
      <c r="AG69" s="119">
        <v>0.99554331131453455</v>
      </c>
      <c r="AH69" s="119">
        <v>0.99543345629834323</v>
      </c>
      <c r="AI69" s="119">
        <v>1.0015749034111243</v>
      </c>
      <c r="AJ69" s="119">
        <v>1.0060434848572328</v>
      </c>
      <c r="AK69" s="119">
        <v>0.99678456160914075</v>
      </c>
      <c r="AL69" s="119">
        <v>1.0098590798504539</v>
      </c>
      <c r="AM69" s="119">
        <v>0.99557290710346269</v>
      </c>
      <c r="AN69" s="119">
        <v>0.99367423723622206</v>
      </c>
      <c r="AO69" s="119">
        <v>1.0017517659796631</v>
      </c>
      <c r="AP69" s="119">
        <v>1.0022041744139223</v>
      </c>
      <c r="AQ69" s="119">
        <v>1.000890700780118</v>
      </c>
      <c r="AR69" s="119">
        <v>1.0060893908398305</v>
      </c>
      <c r="AS69" s="119">
        <v>1.0050701756707674</v>
      </c>
      <c r="AT69" s="119">
        <v>1.0087213586728716</v>
      </c>
      <c r="AU69" s="119">
        <v>1.0071458714574255</v>
      </c>
      <c r="AV69" s="119">
        <v>0.99298813097317629</v>
      </c>
      <c r="AW69" s="119">
        <v>1.0066410655885334</v>
      </c>
      <c r="AX69" s="119">
        <v>1.0010003058731283</v>
      </c>
      <c r="AY69" s="119">
        <v>1.0080928636819229</v>
      </c>
      <c r="AZ69" s="119">
        <v>1.0103187426356235</v>
      </c>
      <c r="BA69" s="119">
        <v>1.0019506026968505</v>
      </c>
      <c r="BB69" s="119">
        <v>1.0086725518663844</v>
      </c>
      <c r="BC69" s="119">
        <v>1.0009850145458643</v>
      </c>
      <c r="BD69" s="119">
        <v>1.0054048476767674</v>
      </c>
      <c r="BE69" s="119">
        <v>0.99070058694354146</v>
      </c>
      <c r="BF69" s="119">
        <v>1.0054731862387896</v>
      </c>
      <c r="BG69" s="119">
        <v>0.9986303855202503</v>
      </c>
      <c r="BH69" s="119">
        <v>1.0008525725503357</v>
      </c>
      <c r="BI69" s="119">
        <v>0.99178574127894625</v>
      </c>
      <c r="BJ69" s="119">
        <v>0.99421265612553333</v>
      </c>
      <c r="BK69" s="119">
        <v>1.0191195734219094</v>
      </c>
      <c r="BL69" s="119">
        <v>1.0021668791826543</v>
      </c>
      <c r="BM69" s="119">
        <v>1.0013432455702025</v>
      </c>
      <c r="BN69" s="119">
        <v>1.0057032315811449</v>
      </c>
      <c r="BO69" s="119">
        <v>1.0027774617711136</v>
      </c>
      <c r="BP69" s="119">
        <v>0.99291197252283181</v>
      </c>
      <c r="BQ69" s="119">
        <v>0.99017315580325604</v>
      </c>
      <c r="BR69" s="119">
        <v>0.99882317121702291</v>
      </c>
      <c r="BS69" s="119">
        <v>1.0050445066478044</v>
      </c>
      <c r="BT69" s="119">
        <v>0.99839651021141063</v>
      </c>
      <c r="BU69" s="119">
        <v>0.99515542268688262</v>
      </c>
      <c r="BV69" s="119">
        <v>0.99076770314732243</v>
      </c>
      <c r="BW69" s="119">
        <v>0.98893332259051581</v>
      </c>
      <c r="BX69" s="119">
        <v>1.0050616117451363</v>
      </c>
      <c r="BY69" s="119">
        <v>0.99844885035878783</v>
      </c>
      <c r="BZ69" s="119">
        <v>0.99329051501599863</v>
      </c>
      <c r="CA69" s="119">
        <v>1.0061135141313402</v>
      </c>
      <c r="CB69" s="119">
        <v>1.0003257628405273</v>
      </c>
      <c r="CC69" s="119">
        <v>1.0008548482653319</v>
      </c>
      <c r="CD69" s="119">
        <v>1.0025517565849289</v>
      </c>
      <c r="CE69" s="119">
        <v>1.0053511098897649</v>
      </c>
      <c r="CF69" s="119">
        <v>1.0049589981944564</v>
      </c>
      <c r="CG69" s="119">
        <v>0.99271732396647372</v>
      </c>
      <c r="CH69" s="119">
        <v>0.99558122730908227</v>
      </c>
      <c r="CI69" s="119">
        <v>0.9918832807217649</v>
      </c>
      <c r="CJ69" s="119">
        <v>1.0056948863251223</v>
      </c>
      <c r="CK69" s="119">
        <v>0.9965777262468285</v>
      </c>
      <c r="CL69" s="119">
        <v>0.9935229512569862</v>
      </c>
      <c r="CM69" s="119">
        <v>1.0066302661604931</v>
      </c>
      <c r="CN69" s="119">
        <v>0.9864906320769371</v>
      </c>
      <c r="CO69" s="119">
        <v>0.97303279041348789</v>
      </c>
      <c r="CP69" s="119">
        <v>1.000714323731666</v>
      </c>
      <c r="CQ69" s="119">
        <v>1.0039150062282576</v>
      </c>
    </row>
    <row r="70" spans="1:95" x14ac:dyDescent="0.3">
      <c r="A70" s="254"/>
      <c r="B70" s="59" t="s">
        <v>74</v>
      </c>
      <c r="C70" s="119">
        <v>1.0608067842491387</v>
      </c>
      <c r="D70" s="119">
        <v>0.95296977172687558</v>
      </c>
      <c r="E70" s="119">
        <v>0.98644088461248491</v>
      </c>
      <c r="F70" s="119">
        <v>1.01128558784664</v>
      </c>
      <c r="G70" s="119">
        <v>0.98474920230575647</v>
      </c>
      <c r="H70" s="119">
        <v>0.98957509343160188</v>
      </c>
      <c r="I70" s="119">
        <v>0.98302462688256198</v>
      </c>
      <c r="J70" s="119">
        <v>0.97851669008047359</v>
      </c>
      <c r="K70" s="119">
        <v>1</v>
      </c>
      <c r="L70" s="119">
        <v>1</v>
      </c>
      <c r="M70" s="119">
        <v>1</v>
      </c>
      <c r="N70" s="119">
        <v>1</v>
      </c>
      <c r="O70" s="119">
        <v>1</v>
      </c>
      <c r="P70" s="119">
        <v>1</v>
      </c>
      <c r="Q70" s="119">
        <v>1</v>
      </c>
      <c r="R70" s="119">
        <v>1</v>
      </c>
      <c r="S70" s="119">
        <v>1</v>
      </c>
      <c r="T70" s="119">
        <v>1</v>
      </c>
      <c r="U70" s="119">
        <v>1</v>
      </c>
      <c r="V70" s="119">
        <v>1</v>
      </c>
      <c r="W70" s="119">
        <v>1</v>
      </c>
      <c r="X70" s="119">
        <v>1</v>
      </c>
      <c r="Y70" s="119">
        <v>1</v>
      </c>
      <c r="Z70" s="119">
        <v>1</v>
      </c>
      <c r="AA70" s="119">
        <v>1</v>
      </c>
      <c r="AB70" s="119">
        <v>1</v>
      </c>
      <c r="AC70" s="119">
        <v>1</v>
      </c>
      <c r="AD70" s="119">
        <v>1</v>
      </c>
      <c r="AE70" s="119">
        <v>1</v>
      </c>
      <c r="AF70" s="119">
        <v>1</v>
      </c>
      <c r="AG70" s="119">
        <v>1</v>
      </c>
      <c r="AH70" s="119">
        <v>1</v>
      </c>
      <c r="AI70" s="119">
        <v>1</v>
      </c>
      <c r="AJ70" s="119">
        <v>1</v>
      </c>
      <c r="AK70" s="119">
        <v>1</v>
      </c>
      <c r="AL70" s="119">
        <v>1</v>
      </c>
      <c r="AM70" s="119">
        <v>1</v>
      </c>
      <c r="AN70" s="119">
        <v>1</v>
      </c>
      <c r="AO70" s="119">
        <v>1</v>
      </c>
      <c r="AP70" s="119">
        <v>1</v>
      </c>
      <c r="AQ70" s="119">
        <v>1</v>
      </c>
      <c r="AR70" s="119">
        <v>1</v>
      </c>
      <c r="AS70" s="119">
        <v>1</v>
      </c>
      <c r="AT70" s="119">
        <v>1</v>
      </c>
      <c r="AU70" s="119">
        <v>1</v>
      </c>
      <c r="AV70" s="119">
        <v>1</v>
      </c>
      <c r="AW70" s="119">
        <v>1</v>
      </c>
      <c r="AX70" s="119">
        <v>1</v>
      </c>
      <c r="AY70" s="119">
        <v>1</v>
      </c>
      <c r="AZ70" s="119">
        <v>1</v>
      </c>
      <c r="BA70" s="119">
        <v>1</v>
      </c>
      <c r="BB70" s="119">
        <v>1</v>
      </c>
      <c r="BC70" s="119">
        <v>1</v>
      </c>
      <c r="BD70" s="119">
        <v>1</v>
      </c>
      <c r="BE70" s="119">
        <v>1</v>
      </c>
      <c r="BF70" s="119">
        <v>1</v>
      </c>
      <c r="BG70" s="119">
        <v>1</v>
      </c>
      <c r="BH70" s="119">
        <v>1</v>
      </c>
      <c r="BI70" s="119">
        <v>1</v>
      </c>
      <c r="BJ70" s="119">
        <v>1</v>
      </c>
      <c r="BK70" s="119">
        <v>1</v>
      </c>
      <c r="BL70" s="119">
        <v>1</v>
      </c>
      <c r="BM70" s="119">
        <v>1</v>
      </c>
      <c r="BN70" s="119">
        <v>1</v>
      </c>
      <c r="BO70" s="119">
        <v>1</v>
      </c>
      <c r="BP70" s="119">
        <v>1</v>
      </c>
      <c r="BQ70" s="119">
        <v>1</v>
      </c>
      <c r="BR70" s="119">
        <v>1</v>
      </c>
      <c r="BS70" s="119">
        <v>1</v>
      </c>
      <c r="BT70" s="119">
        <v>1</v>
      </c>
      <c r="BU70" s="119">
        <v>1</v>
      </c>
      <c r="BV70" s="119">
        <v>1</v>
      </c>
      <c r="BW70" s="119">
        <v>1</v>
      </c>
      <c r="BX70" s="119">
        <v>1</v>
      </c>
      <c r="BY70" s="119">
        <v>1</v>
      </c>
      <c r="BZ70" s="119">
        <v>1</v>
      </c>
      <c r="CA70" s="119">
        <v>1</v>
      </c>
      <c r="CB70" s="119">
        <v>1</v>
      </c>
      <c r="CC70" s="119">
        <v>1</v>
      </c>
      <c r="CD70" s="119">
        <v>1</v>
      </c>
      <c r="CE70" s="119">
        <v>1</v>
      </c>
      <c r="CF70" s="119">
        <v>1</v>
      </c>
      <c r="CG70" s="119">
        <v>1</v>
      </c>
      <c r="CH70" s="119">
        <v>1</v>
      </c>
      <c r="CI70" s="119">
        <v>1</v>
      </c>
      <c r="CJ70" s="119">
        <v>1</v>
      </c>
      <c r="CK70" s="119">
        <v>1</v>
      </c>
      <c r="CL70" s="119">
        <v>1</v>
      </c>
      <c r="CM70" s="119">
        <v>1</v>
      </c>
      <c r="CN70" s="119">
        <v>1</v>
      </c>
      <c r="CO70" s="119">
        <v>1</v>
      </c>
      <c r="CP70" s="119">
        <v>1</v>
      </c>
      <c r="CQ70" s="119">
        <v>1</v>
      </c>
    </row>
    <row r="71" spans="1:95" x14ac:dyDescent="0.3">
      <c r="A71" s="254"/>
      <c r="B71" s="59" t="s">
        <v>75</v>
      </c>
      <c r="C71" s="119">
        <v>1.0097603855189212</v>
      </c>
      <c r="D71" s="119">
        <v>1.0603774722368213</v>
      </c>
      <c r="E71" s="119">
        <v>1.0076529094993985</v>
      </c>
      <c r="F71" s="119">
        <v>1.0015477812342064</v>
      </c>
      <c r="G71" s="119">
        <v>0.99397765833772544</v>
      </c>
      <c r="H71" s="119">
        <v>0.99015363395293343</v>
      </c>
      <c r="I71" s="119">
        <v>0.98906995783538931</v>
      </c>
      <c r="J71" s="119">
        <v>1.0082849960703972</v>
      </c>
      <c r="K71" s="119">
        <v>0.9970275432763589</v>
      </c>
      <c r="L71" s="119">
        <v>0.99570180552241094</v>
      </c>
      <c r="M71" s="119">
        <v>1.0054363630887952</v>
      </c>
      <c r="N71" s="119">
        <v>0.99971478929111912</v>
      </c>
      <c r="O71" s="119">
        <v>1.0035470275977574</v>
      </c>
      <c r="P71" s="119">
        <v>1.0001264075611955</v>
      </c>
      <c r="Q71" s="119">
        <v>0.98839782018978939</v>
      </c>
      <c r="R71" s="119">
        <v>0.99885761026538156</v>
      </c>
      <c r="S71" s="119">
        <v>1.0046705411850563</v>
      </c>
      <c r="T71" s="119">
        <v>1.007793230301957</v>
      </c>
      <c r="U71" s="119">
        <v>1.0064068779407134</v>
      </c>
      <c r="V71" s="119">
        <v>0.99849836921458845</v>
      </c>
      <c r="W71" s="119">
        <v>0.99742485113553736</v>
      </c>
      <c r="X71" s="119">
        <v>0.99273937830346126</v>
      </c>
      <c r="Y71" s="119">
        <v>1.0043840930605941</v>
      </c>
      <c r="Z71" s="119">
        <v>0.99764801516589807</v>
      </c>
      <c r="AA71" s="119">
        <v>1.0029351388220431</v>
      </c>
      <c r="AB71" s="119">
        <v>1.0085166535873828</v>
      </c>
      <c r="AC71" s="119">
        <v>0.99792425101936888</v>
      </c>
      <c r="AD71" s="119">
        <v>0.99777754821226239</v>
      </c>
      <c r="AE71" s="119">
        <v>0.99527423091622957</v>
      </c>
      <c r="AF71" s="119">
        <v>1.0051964545676573</v>
      </c>
      <c r="AG71" s="119">
        <v>0.99562333014530424</v>
      </c>
      <c r="AH71" s="119">
        <v>1.0115946652403804</v>
      </c>
      <c r="AI71" s="119">
        <v>0.99575245865959683</v>
      </c>
      <c r="AJ71" s="119">
        <v>1.0001846997311312</v>
      </c>
      <c r="AK71" s="119">
        <v>1.0066379237607601</v>
      </c>
      <c r="AL71" s="119">
        <v>1.0103697143344286</v>
      </c>
      <c r="AM71" s="119">
        <v>0.99614610723901853</v>
      </c>
      <c r="AN71" s="119">
        <v>1.0011993679449267</v>
      </c>
      <c r="AO71" s="119">
        <v>1.0024373280573615</v>
      </c>
      <c r="AP71" s="119">
        <v>0.98745272230187164</v>
      </c>
      <c r="AQ71" s="119">
        <v>0.99494215350226745</v>
      </c>
      <c r="AR71" s="119">
        <v>1.0104691017886112</v>
      </c>
      <c r="AS71" s="119">
        <v>1.0112679680814474</v>
      </c>
      <c r="AT71" s="119">
        <v>1.0064520291244192</v>
      </c>
      <c r="AU71" s="119">
        <v>1.0053379301075827</v>
      </c>
      <c r="AV71" s="119">
        <v>1.0029800385363841</v>
      </c>
      <c r="AW71" s="119">
        <v>1.0150067280711434</v>
      </c>
      <c r="AX71" s="119">
        <v>1.0118678259612</v>
      </c>
      <c r="AY71" s="119">
        <v>1.0135522962383592</v>
      </c>
      <c r="AZ71" s="119">
        <v>1.0094451595803391</v>
      </c>
      <c r="BA71" s="119">
        <v>1.0144522935582967</v>
      </c>
      <c r="BB71" s="119">
        <v>1.0114574283155822</v>
      </c>
      <c r="BC71" s="119">
        <v>1.0051486891254151</v>
      </c>
      <c r="BD71" s="119">
        <v>1.0042147489586479</v>
      </c>
      <c r="BE71" s="119">
        <v>0.99521298547551373</v>
      </c>
      <c r="BF71" s="119">
        <v>1.0098126091232047</v>
      </c>
      <c r="BG71" s="119">
        <v>1.008276876806649</v>
      </c>
      <c r="BH71" s="119">
        <v>1.0052496995085056</v>
      </c>
      <c r="BI71" s="119">
        <v>1.0001034654028831</v>
      </c>
      <c r="BJ71" s="119">
        <v>1.0042293334623156</v>
      </c>
      <c r="BK71" s="119">
        <v>1.0018293406559164</v>
      </c>
      <c r="BL71" s="119">
        <v>0.98478925986048638</v>
      </c>
      <c r="BM71" s="119">
        <v>0.99902892351562955</v>
      </c>
      <c r="BN71" s="119">
        <v>1.0123911681261926</v>
      </c>
      <c r="BO71" s="119">
        <v>1.0047467556973761</v>
      </c>
      <c r="BP71" s="119">
        <v>1.0016114864866212</v>
      </c>
      <c r="BQ71" s="119">
        <v>1.0007603617138603</v>
      </c>
      <c r="BR71" s="119">
        <v>1.0086746600242358</v>
      </c>
      <c r="BS71" s="119">
        <v>0.99802107463256273</v>
      </c>
      <c r="BT71" s="119">
        <v>1.0014723577897211</v>
      </c>
      <c r="BU71" s="119">
        <v>1.0076079101484523</v>
      </c>
      <c r="BV71" s="119">
        <v>1.014910353373218</v>
      </c>
      <c r="BW71" s="119">
        <v>0.99601941614148537</v>
      </c>
      <c r="BX71" s="119">
        <v>1.0156236668777898</v>
      </c>
      <c r="BY71" s="119">
        <v>0.99794186899781812</v>
      </c>
      <c r="BZ71" s="119">
        <v>1.002828701667247</v>
      </c>
      <c r="CA71" s="119">
        <v>1.0161784860051533</v>
      </c>
      <c r="CB71" s="119">
        <v>0.99839981325380778</v>
      </c>
      <c r="CC71" s="119">
        <v>1.0009302127582975</v>
      </c>
      <c r="CD71" s="119">
        <v>1.0094813264152929</v>
      </c>
      <c r="CE71" s="119">
        <v>1.0112474902060655</v>
      </c>
      <c r="CF71" s="119">
        <v>1.004197190310282</v>
      </c>
      <c r="CG71" s="119">
        <v>1.0146090271311579</v>
      </c>
      <c r="CH71" s="119">
        <v>0.99849237961801218</v>
      </c>
      <c r="CI71" s="119">
        <v>1.0066638640790333</v>
      </c>
      <c r="CJ71" s="119">
        <v>1.0063795676841816</v>
      </c>
      <c r="CK71" s="119">
        <v>0.99580772958363606</v>
      </c>
      <c r="CL71" s="119">
        <v>1.0050546312432775</v>
      </c>
      <c r="CM71" s="119">
        <v>0.99899046795295787</v>
      </c>
      <c r="CN71" s="119">
        <v>1.0143084128905375</v>
      </c>
      <c r="CO71" s="119">
        <v>0.99335756643954565</v>
      </c>
      <c r="CP71" s="119">
        <v>0.99824121818687739</v>
      </c>
      <c r="CQ71" s="119">
        <v>1.0094664223481582</v>
      </c>
    </row>
    <row r="72" spans="1:95" x14ac:dyDescent="0.3">
      <c r="A72" s="254"/>
      <c r="B72" s="59" t="s">
        <v>76</v>
      </c>
      <c r="C72" s="119">
        <v>1.0432668558672851</v>
      </c>
      <c r="D72" s="119">
        <v>1.1018617477843073</v>
      </c>
      <c r="E72" s="119">
        <v>0.96300176080706201</v>
      </c>
      <c r="F72" s="119">
        <v>1.0239095099092539</v>
      </c>
      <c r="G72" s="119">
        <v>1.0107347641933551</v>
      </c>
      <c r="H72" s="119">
        <v>1.0094443977896768</v>
      </c>
      <c r="I72" s="119">
        <v>0.98465511593080091</v>
      </c>
      <c r="J72" s="119">
        <v>0.97494102244758385</v>
      </c>
      <c r="K72" s="119">
        <v>0.98473544896673737</v>
      </c>
      <c r="L72" s="119">
        <v>0.9935210560564256</v>
      </c>
      <c r="M72" s="119">
        <v>1.0570183392223922</v>
      </c>
      <c r="N72" s="119">
        <v>1.0430229792269488</v>
      </c>
      <c r="O72" s="119">
        <v>0.99535744319173136</v>
      </c>
      <c r="P72" s="119">
        <v>0.959811773007195</v>
      </c>
      <c r="Q72" s="119">
        <v>1.0191054798333394</v>
      </c>
      <c r="R72" s="119">
        <v>1.0176788616633639</v>
      </c>
      <c r="S72" s="119">
        <v>0.93687022565903699</v>
      </c>
      <c r="T72" s="119">
        <v>1.038618567075505</v>
      </c>
      <c r="U72" s="119">
        <v>1.0419769991095382</v>
      </c>
      <c r="V72" s="119">
        <v>1.0360348045572954</v>
      </c>
      <c r="W72" s="119">
        <v>0.97526182684989737</v>
      </c>
      <c r="X72" s="119">
        <v>1.0783308182131854</v>
      </c>
      <c r="Y72" s="119">
        <v>1.0424168847696029</v>
      </c>
      <c r="Z72" s="119">
        <v>1.0064419946761156</v>
      </c>
      <c r="AA72" s="119">
        <v>0.99158959408580361</v>
      </c>
      <c r="AB72" s="119">
        <v>0.98233793129546965</v>
      </c>
      <c r="AC72" s="119">
        <v>0.99451788913390382</v>
      </c>
      <c r="AD72" s="119">
        <v>1.0164161952910495</v>
      </c>
      <c r="AE72" s="119">
        <v>1.010553415417258</v>
      </c>
      <c r="AF72" s="119">
        <v>0.98643470622524299</v>
      </c>
      <c r="AG72" s="119">
        <v>0.95545983024084213</v>
      </c>
      <c r="AH72" s="119">
        <v>1.0252917653376501</v>
      </c>
      <c r="AI72" s="119">
        <v>0.96305035093845814</v>
      </c>
      <c r="AJ72" s="119">
        <v>0.98615887266868907</v>
      </c>
      <c r="AK72" s="119">
        <v>1.0169164209262291</v>
      </c>
      <c r="AL72" s="119">
        <v>1.0426216821220287</v>
      </c>
      <c r="AM72" s="119">
        <v>0.96600919160565313</v>
      </c>
      <c r="AN72" s="119">
        <v>0.98248931473687195</v>
      </c>
      <c r="AO72" s="119">
        <v>0.95765280871882075</v>
      </c>
      <c r="AP72" s="119">
        <v>0.9761652527516631</v>
      </c>
      <c r="AQ72" s="119">
        <v>0.97427221350276394</v>
      </c>
      <c r="AR72" s="119">
        <v>0.95501811221074318</v>
      </c>
      <c r="AS72" s="119">
        <v>0.94061140914338104</v>
      </c>
      <c r="AT72" s="119">
        <v>1.0218916346940257</v>
      </c>
      <c r="AU72" s="119">
        <v>1.0274100930431038</v>
      </c>
      <c r="AV72" s="119">
        <v>1.0216947685483211</v>
      </c>
      <c r="AW72" s="119">
        <v>1.0063547358537301</v>
      </c>
      <c r="AX72" s="119">
        <v>0.99472040067492451</v>
      </c>
      <c r="AY72" s="119">
        <v>1.0067043295721256</v>
      </c>
      <c r="AZ72" s="119">
        <v>0.96580709137575038</v>
      </c>
      <c r="BA72" s="119">
        <v>1.0153307513475933</v>
      </c>
      <c r="BB72" s="119">
        <v>1.0094303071363622</v>
      </c>
      <c r="BC72" s="119">
        <v>1.0012024651592346</v>
      </c>
      <c r="BD72" s="119">
        <v>0.98851620783862537</v>
      </c>
      <c r="BE72" s="119">
        <v>0.97550883169484148</v>
      </c>
      <c r="BF72" s="119">
        <v>0.94285190173977174</v>
      </c>
      <c r="BG72" s="119">
        <v>0.95979888715921158</v>
      </c>
      <c r="BH72" s="119">
        <v>1.0136082339834052</v>
      </c>
      <c r="BI72" s="119">
        <v>1.0159342883713183</v>
      </c>
      <c r="BJ72" s="119">
        <v>0.95150699029231267</v>
      </c>
      <c r="BK72" s="119">
        <v>0.97338011961926407</v>
      </c>
      <c r="BL72" s="119">
        <v>0.9687205981826722</v>
      </c>
      <c r="BM72" s="119">
        <v>0.96086889287488941</v>
      </c>
      <c r="BN72" s="119">
        <v>0.96791062762199576</v>
      </c>
      <c r="BO72" s="119">
        <v>0.92330335497711102</v>
      </c>
      <c r="BP72" s="119">
        <v>0.96038574550695144</v>
      </c>
      <c r="BQ72" s="119">
        <v>0.92604987419634888</v>
      </c>
      <c r="BR72" s="119">
        <v>0.98076457556184082</v>
      </c>
      <c r="BS72" s="119">
        <v>0.97384745825800445</v>
      </c>
      <c r="BT72" s="119">
        <v>0.98437023618935471</v>
      </c>
      <c r="BU72" s="119">
        <v>0.92447567549302956</v>
      </c>
      <c r="BV72" s="119">
        <v>0.95947743888202564</v>
      </c>
      <c r="BW72" s="119">
        <v>0.95981178366206754</v>
      </c>
      <c r="BX72" s="119">
        <v>0.98738086681855597</v>
      </c>
      <c r="BY72" s="119">
        <v>0.95447011793207193</v>
      </c>
      <c r="BZ72" s="119">
        <v>0.98494142043291244</v>
      </c>
      <c r="CA72" s="119">
        <v>0.97497997992107988</v>
      </c>
      <c r="CB72" s="119">
        <v>0.98101062792445004</v>
      </c>
      <c r="CC72" s="119">
        <v>0.98051568508713782</v>
      </c>
      <c r="CD72" s="119">
        <v>0.99303766351780609</v>
      </c>
      <c r="CE72" s="119">
        <v>0.9381695810370988</v>
      </c>
      <c r="CF72" s="119">
        <v>0.94042021403852782</v>
      </c>
      <c r="CG72" s="119">
        <v>0.96365650743995113</v>
      </c>
      <c r="CH72" s="119">
        <v>0.92528017009503538</v>
      </c>
      <c r="CI72" s="119">
        <v>0.9862282305620591</v>
      </c>
      <c r="CJ72" s="119">
        <v>1.0050576990537363</v>
      </c>
      <c r="CK72" s="119">
        <v>0.98719623740499951</v>
      </c>
      <c r="CL72" s="119">
        <v>0.94868853189974289</v>
      </c>
      <c r="CM72" s="119">
        <v>0.98235369003337014</v>
      </c>
      <c r="CN72" s="119">
        <v>0.95280572455091916</v>
      </c>
      <c r="CO72" s="119">
        <v>0.92825570999711149</v>
      </c>
      <c r="CP72" s="119">
        <v>0.9234710485860852</v>
      </c>
      <c r="CQ72" s="119">
        <v>1.0124653685727127</v>
      </c>
    </row>
    <row r="73" spans="1:95" x14ac:dyDescent="0.3">
      <c r="A73" s="254"/>
      <c r="B73" s="59" t="s">
        <v>77</v>
      </c>
      <c r="C73" s="119">
        <v>1</v>
      </c>
      <c r="D73" s="119">
        <v>1</v>
      </c>
      <c r="E73" s="119">
        <v>1</v>
      </c>
      <c r="F73" s="119">
        <v>1</v>
      </c>
      <c r="G73" s="119">
        <v>1</v>
      </c>
      <c r="H73" s="119">
        <v>1</v>
      </c>
      <c r="I73" s="119">
        <v>1</v>
      </c>
      <c r="J73" s="119">
        <v>1</v>
      </c>
      <c r="K73" s="119">
        <v>1</v>
      </c>
      <c r="L73" s="119">
        <v>1</v>
      </c>
      <c r="M73" s="119">
        <v>1</v>
      </c>
      <c r="N73" s="119">
        <v>1</v>
      </c>
      <c r="O73" s="119">
        <v>1</v>
      </c>
      <c r="P73" s="119">
        <v>1</v>
      </c>
      <c r="Q73" s="119">
        <v>1</v>
      </c>
      <c r="R73" s="119">
        <v>1</v>
      </c>
      <c r="S73" s="119">
        <v>1</v>
      </c>
      <c r="T73" s="119">
        <v>1</v>
      </c>
      <c r="U73" s="119">
        <v>1</v>
      </c>
      <c r="V73" s="119">
        <v>1</v>
      </c>
      <c r="W73" s="119">
        <v>1</v>
      </c>
      <c r="X73" s="119">
        <v>1</v>
      </c>
      <c r="Y73" s="119">
        <v>1</v>
      </c>
      <c r="Z73" s="119">
        <v>1</v>
      </c>
      <c r="AA73" s="119">
        <v>1</v>
      </c>
      <c r="AB73" s="119">
        <v>1</v>
      </c>
      <c r="AC73" s="119">
        <v>1</v>
      </c>
      <c r="AD73" s="119">
        <v>1</v>
      </c>
      <c r="AE73" s="119">
        <v>1</v>
      </c>
      <c r="AF73" s="119">
        <v>1</v>
      </c>
      <c r="AG73" s="119">
        <v>1</v>
      </c>
      <c r="AH73" s="119">
        <v>1</v>
      </c>
      <c r="AI73" s="119">
        <v>1</v>
      </c>
      <c r="AJ73" s="119">
        <v>1</v>
      </c>
      <c r="AK73" s="119">
        <v>1</v>
      </c>
      <c r="AL73" s="119">
        <v>1</v>
      </c>
      <c r="AM73" s="119">
        <v>1</v>
      </c>
      <c r="AN73" s="119">
        <v>1</v>
      </c>
      <c r="AO73" s="119">
        <v>1</v>
      </c>
      <c r="AP73" s="119">
        <v>1</v>
      </c>
      <c r="AQ73" s="119">
        <v>1</v>
      </c>
      <c r="AR73" s="119">
        <v>1</v>
      </c>
      <c r="AS73" s="119">
        <v>1</v>
      </c>
      <c r="AT73" s="119">
        <v>1</v>
      </c>
      <c r="AU73" s="119">
        <v>1</v>
      </c>
      <c r="AV73" s="119">
        <v>1</v>
      </c>
      <c r="AW73" s="119">
        <v>1</v>
      </c>
      <c r="AX73" s="119">
        <v>1</v>
      </c>
      <c r="AY73" s="119">
        <v>1</v>
      </c>
      <c r="AZ73" s="119">
        <v>1</v>
      </c>
      <c r="BA73" s="119">
        <v>1</v>
      </c>
      <c r="BB73" s="119">
        <v>1</v>
      </c>
      <c r="BC73" s="119">
        <v>1</v>
      </c>
      <c r="BD73" s="119">
        <v>1</v>
      </c>
      <c r="BE73" s="119">
        <v>1</v>
      </c>
      <c r="BF73" s="119">
        <v>1</v>
      </c>
      <c r="BG73" s="119">
        <v>1</v>
      </c>
      <c r="BH73" s="119">
        <v>1</v>
      </c>
      <c r="BI73" s="119">
        <v>1</v>
      </c>
      <c r="BJ73" s="119">
        <v>1</v>
      </c>
      <c r="BK73" s="119">
        <v>1</v>
      </c>
      <c r="BL73" s="119">
        <v>1</v>
      </c>
      <c r="BM73" s="119">
        <v>1</v>
      </c>
      <c r="BN73" s="119">
        <v>1</v>
      </c>
      <c r="BO73" s="119">
        <v>1</v>
      </c>
      <c r="BP73" s="119">
        <v>1</v>
      </c>
      <c r="BQ73" s="119">
        <v>1</v>
      </c>
      <c r="BR73" s="119">
        <v>1</v>
      </c>
      <c r="BS73" s="119">
        <v>1</v>
      </c>
      <c r="BT73" s="119">
        <v>1</v>
      </c>
      <c r="BU73" s="119">
        <v>1</v>
      </c>
      <c r="BV73" s="119">
        <v>1</v>
      </c>
      <c r="BW73" s="119">
        <v>1</v>
      </c>
      <c r="BX73" s="119">
        <v>1</v>
      </c>
      <c r="BY73" s="119">
        <v>1</v>
      </c>
      <c r="BZ73" s="119">
        <v>1</v>
      </c>
      <c r="CA73" s="119">
        <v>1</v>
      </c>
      <c r="CB73" s="119">
        <v>1</v>
      </c>
      <c r="CC73" s="119">
        <v>1</v>
      </c>
      <c r="CD73" s="119">
        <v>1</v>
      </c>
      <c r="CE73" s="119">
        <v>1</v>
      </c>
      <c r="CF73" s="119">
        <v>1</v>
      </c>
      <c r="CG73" s="119">
        <v>1</v>
      </c>
      <c r="CH73" s="119">
        <v>1</v>
      </c>
      <c r="CI73" s="119">
        <v>1</v>
      </c>
      <c r="CJ73" s="119">
        <v>1</v>
      </c>
      <c r="CK73" s="119">
        <v>1</v>
      </c>
      <c r="CL73" s="119">
        <v>1</v>
      </c>
      <c r="CM73" s="119">
        <v>1</v>
      </c>
      <c r="CN73" s="119">
        <v>1</v>
      </c>
      <c r="CO73" s="119">
        <v>1</v>
      </c>
      <c r="CP73" s="119">
        <v>1</v>
      </c>
      <c r="CQ73" s="119">
        <v>1</v>
      </c>
    </row>
    <row r="74" spans="1:95" x14ac:dyDescent="0.3">
      <c r="A74" s="254"/>
      <c r="B74" s="59" t="s">
        <v>78</v>
      </c>
      <c r="C74" s="119">
        <v>1.0744014616847797</v>
      </c>
      <c r="D74" s="119">
        <v>0.98622698058933755</v>
      </c>
      <c r="E74" s="119">
        <v>1.0041293456985176</v>
      </c>
      <c r="F74" s="119">
        <v>1.0206788550266079</v>
      </c>
      <c r="G74" s="119">
        <v>1.021627187790519</v>
      </c>
      <c r="H74" s="119">
        <v>0.97191026978326012</v>
      </c>
      <c r="I74" s="119">
        <v>0.94747221286103045</v>
      </c>
      <c r="J74" s="119">
        <v>0.94142732024277509</v>
      </c>
      <c r="K74" s="119">
        <v>0.98940300467928977</v>
      </c>
      <c r="L74" s="119">
        <v>0.98110356073660332</v>
      </c>
      <c r="M74" s="119">
        <v>1.0450785621389767</v>
      </c>
      <c r="N74" s="119">
        <v>1.039732823594081</v>
      </c>
      <c r="O74" s="119">
        <v>0.98994254374530921</v>
      </c>
      <c r="P74" s="119">
        <v>0.94459526918345027</v>
      </c>
      <c r="Q74" s="119">
        <v>0.99275450651665686</v>
      </c>
      <c r="R74" s="119">
        <v>0.9663192205699499</v>
      </c>
      <c r="S74" s="119">
        <v>0.92068953194744474</v>
      </c>
      <c r="T74" s="119">
        <v>0.95000789396470109</v>
      </c>
      <c r="U74" s="119">
        <v>1.0121326709779015</v>
      </c>
      <c r="V74" s="119">
        <v>0.99139841575504728</v>
      </c>
      <c r="W74" s="119">
        <v>1.004693823931432</v>
      </c>
      <c r="X74" s="119">
        <v>1.0035232430150611</v>
      </c>
      <c r="Y74" s="119">
        <v>0.98927209737673527</v>
      </c>
      <c r="Z74" s="119">
        <v>0.93020408106073471</v>
      </c>
      <c r="AA74" s="119">
        <v>0.97163235529627801</v>
      </c>
      <c r="AB74" s="119">
        <v>0.96777801990681267</v>
      </c>
      <c r="AC74" s="119">
        <v>0.97274016947999498</v>
      </c>
      <c r="AD74" s="119">
        <v>1.006145230361001</v>
      </c>
      <c r="AE74" s="119">
        <v>0.97035917644245584</v>
      </c>
      <c r="AF74" s="119">
        <v>0.96944488740481893</v>
      </c>
      <c r="AG74" s="119">
        <v>0.93018602178329979</v>
      </c>
      <c r="AH74" s="119">
        <v>0.9312490257448256</v>
      </c>
      <c r="AI74" s="119">
        <v>0.91616146635766305</v>
      </c>
      <c r="AJ74" s="119">
        <v>0.93985949196656149</v>
      </c>
      <c r="AK74" s="119">
        <v>0.96563247974666921</v>
      </c>
      <c r="AL74" s="119">
        <v>1.0213829141574136</v>
      </c>
      <c r="AM74" s="119">
        <v>0.91045571608768672</v>
      </c>
      <c r="AN74" s="119">
        <v>0.95503299962869914</v>
      </c>
      <c r="AO74" s="119">
        <v>0.9325359102236922</v>
      </c>
      <c r="AP74" s="119">
        <v>0.97649466941721863</v>
      </c>
      <c r="AQ74" s="119">
        <v>0.96904923615303273</v>
      </c>
      <c r="AR74" s="119">
        <v>0.94480963132316353</v>
      </c>
      <c r="AS74" s="119">
        <v>0.91153050825951609</v>
      </c>
      <c r="AT74" s="119">
        <v>0.99203719977435789</v>
      </c>
      <c r="AU74" s="119">
        <v>0.95909595812535531</v>
      </c>
      <c r="AV74" s="119">
        <v>1.0112529424567949</v>
      </c>
      <c r="AW74" s="119">
        <v>0.95471089344679472</v>
      </c>
      <c r="AX74" s="119">
        <v>0.95035907239627593</v>
      </c>
      <c r="AY74" s="119">
        <v>0.99294608792658312</v>
      </c>
      <c r="AZ74" s="119">
        <v>0.9663950130275748</v>
      </c>
      <c r="BA74" s="119">
        <v>0.97899243318836393</v>
      </c>
      <c r="BB74" s="119">
        <v>0.91703523723217639</v>
      </c>
      <c r="BC74" s="119">
        <v>0.96854045265073296</v>
      </c>
      <c r="BD74" s="119">
        <v>0.97463118276774396</v>
      </c>
      <c r="BE74" s="119">
        <v>0.96951393097738325</v>
      </c>
      <c r="BF74" s="119">
        <v>0.92202905589405348</v>
      </c>
      <c r="BG74" s="119">
        <v>0.95176615207247006</v>
      </c>
      <c r="BH74" s="119">
        <v>0.96351705482640004</v>
      </c>
      <c r="BI74" s="119">
        <v>0.9303027199846895</v>
      </c>
      <c r="BJ74" s="119">
        <v>0.92428299683895832</v>
      </c>
      <c r="BK74" s="119">
        <v>0.94971080672716746</v>
      </c>
      <c r="BL74" s="119">
        <v>0.91885749267620986</v>
      </c>
      <c r="BM74" s="119">
        <v>0.91464421679306329</v>
      </c>
      <c r="BN74" s="119">
        <v>0.92784491950332593</v>
      </c>
      <c r="BO74" s="119">
        <v>0.88316450383366873</v>
      </c>
      <c r="BP74" s="119">
        <v>0.92446502100203676</v>
      </c>
      <c r="BQ74" s="119">
        <v>0.88318783904886389</v>
      </c>
      <c r="BR74" s="119">
        <v>0.94198564017552811</v>
      </c>
      <c r="BS74" s="119">
        <v>0.97436399877413082</v>
      </c>
      <c r="BT74" s="119">
        <v>0.94247672975858154</v>
      </c>
      <c r="BU74" s="119">
        <v>0.87020824858256196</v>
      </c>
      <c r="BV74" s="119">
        <v>0.88244622544328399</v>
      </c>
      <c r="BW74" s="119">
        <v>0.92264096885480151</v>
      </c>
      <c r="BX74" s="119">
        <v>0.97311677007574449</v>
      </c>
      <c r="BY74" s="119">
        <v>0.90742612040856818</v>
      </c>
      <c r="BZ74" s="119">
        <v>0.95983232317684342</v>
      </c>
      <c r="CA74" s="119">
        <v>0.91607085996357118</v>
      </c>
      <c r="CB74" s="119">
        <v>0.93537154741567341</v>
      </c>
      <c r="CC74" s="119">
        <v>0.92072772004430403</v>
      </c>
      <c r="CD74" s="119">
        <v>0.88812621856350749</v>
      </c>
      <c r="CE74" s="119">
        <v>0.89501431168434897</v>
      </c>
      <c r="CF74" s="119">
        <v>0.91998156477114745</v>
      </c>
      <c r="CG74" s="119">
        <v>0.93139325729089495</v>
      </c>
      <c r="CH74" s="119">
        <v>0.91629523218267239</v>
      </c>
      <c r="CI74" s="119">
        <v>0.90995482800602168</v>
      </c>
      <c r="CJ74" s="119">
        <v>0.92870511809277134</v>
      </c>
      <c r="CK74" s="119">
        <v>0.94073823353892738</v>
      </c>
      <c r="CL74" s="119">
        <v>0.91918326022201147</v>
      </c>
      <c r="CM74" s="119">
        <v>0.96773135014039258</v>
      </c>
      <c r="CN74" s="119">
        <v>0.94994877024257263</v>
      </c>
      <c r="CO74" s="119">
        <v>0.87198964433770332</v>
      </c>
      <c r="CP74" s="119">
        <v>0.89127758108294364</v>
      </c>
      <c r="CQ74" s="119">
        <v>0.94761404129837412</v>
      </c>
    </row>
    <row r="75" spans="1:95" x14ac:dyDescent="0.3">
      <c r="A75" s="254"/>
      <c r="B75" s="59" t="s">
        <v>96</v>
      </c>
      <c r="C75" s="119">
        <v>1.0144282402662328</v>
      </c>
      <c r="D75" s="119">
        <v>1.1127893888024303</v>
      </c>
      <c r="E75" s="119">
        <v>1.0090958733085194</v>
      </c>
      <c r="F75" s="119">
        <v>1.0024270492515672</v>
      </c>
      <c r="G75" s="119">
        <v>0.98469681060581926</v>
      </c>
      <c r="H75" s="119">
        <v>0.99488321806237912</v>
      </c>
      <c r="I75" s="119">
        <v>1.0035760568108452</v>
      </c>
      <c r="J75" s="119">
        <v>0.99716860206191138</v>
      </c>
      <c r="K75" s="119">
        <v>1.0041613771791662</v>
      </c>
      <c r="L75" s="119">
        <v>0.99673872143270437</v>
      </c>
      <c r="M75" s="119">
        <v>1.0072068732435233</v>
      </c>
      <c r="N75" s="119">
        <v>0.99531768328390158</v>
      </c>
      <c r="O75" s="119">
        <v>1.0189968528673143</v>
      </c>
      <c r="P75" s="119">
        <v>1.002053360864144</v>
      </c>
      <c r="Q75" s="119">
        <v>0.98614431611192443</v>
      </c>
      <c r="R75" s="119">
        <v>1.0138106887598075</v>
      </c>
      <c r="S75" s="119">
        <v>0.99304225684802638</v>
      </c>
      <c r="T75" s="119">
        <v>1.0091165182387143</v>
      </c>
      <c r="U75" s="119">
        <v>1.0071864908496928</v>
      </c>
      <c r="V75" s="119">
        <v>0.99387431434292439</v>
      </c>
      <c r="W75" s="119">
        <v>1.002614525066722</v>
      </c>
      <c r="X75" s="119">
        <v>1.0025747843297756</v>
      </c>
      <c r="Y75" s="119">
        <v>0.99916647891915955</v>
      </c>
      <c r="Z75" s="119">
        <v>1.0070940536411965</v>
      </c>
      <c r="AA75" s="119">
        <v>1.0076266951031572</v>
      </c>
      <c r="AB75" s="119">
        <v>1.0004926337305056</v>
      </c>
      <c r="AC75" s="119">
        <v>0.99772011251097803</v>
      </c>
      <c r="AD75" s="119">
        <v>0.99716698801175274</v>
      </c>
      <c r="AE75" s="119">
        <v>1.0154112163035196</v>
      </c>
      <c r="AF75" s="119">
        <v>1.0270695773223861</v>
      </c>
      <c r="AG75" s="119">
        <v>0.99482578322272086</v>
      </c>
      <c r="AH75" s="119">
        <v>1.0289673216449486</v>
      </c>
      <c r="AI75" s="119">
        <v>1.0150139028662204</v>
      </c>
      <c r="AJ75" s="119">
        <v>1.0182103686447814</v>
      </c>
      <c r="AK75" s="119">
        <v>1.0232243405753831</v>
      </c>
      <c r="AL75" s="119">
        <v>1.0136298911880077</v>
      </c>
      <c r="AM75" s="119">
        <v>1.0159213362936343</v>
      </c>
      <c r="AN75" s="119">
        <v>1.0264268366894547</v>
      </c>
      <c r="AO75" s="119">
        <v>1.0066137577709822</v>
      </c>
      <c r="AP75" s="119">
        <v>0.98260080085125934</v>
      </c>
      <c r="AQ75" s="119">
        <v>0.99840253938246526</v>
      </c>
      <c r="AR75" s="119">
        <v>1.0102993980250699</v>
      </c>
      <c r="AS75" s="119">
        <v>1.009023587077025</v>
      </c>
      <c r="AT75" s="119">
        <v>1.0157199096929797</v>
      </c>
      <c r="AU75" s="119">
        <v>1.0279276736748006</v>
      </c>
      <c r="AV75" s="119">
        <v>0.99926625699146066</v>
      </c>
      <c r="AW75" s="119">
        <v>1.0260002415243603</v>
      </c>
      <c r="AX75" s="119">
        <v>1.0412839162299841</v>
      </c>
      <c r="AY75" s="119">
        <v>1.0255114849618763</v>
      </c>
      <c r="AZ75" s="119">
        <v>1.0115374410077758</v>
      </c>
      <c r="BA75" s="119">
        <v>1.0260265072411119</v>
      </c>
      <c r="BB75" s="119">
        <v>1.0223004006678853</v>
      </c>
      <c r="BC75" s="119">
        <v>1.004155885898125</v>
      </c>
      <c r="BD75" s="119">
        <v>1.0134058312768293</v>
      </c>
      <c r="BE75" s="119">
        <v>1.006519415767186</v>
      </c>
      <c r="BF75" s="119">
        <v>1.0243843136688504</v>
      </c>
      <c r="BG75" s="119">
        <v>1.0067946739973104</v>
      </c>
      <c r="BH75" s="119">
        <v>1.0276774674729998</v>
      </c>
      <c r="BI75" s="119">
        <v>1.0290401289227964</v>
      </c>
      <c r="BJ75" s="119">
        <v>1.0099641662012531</v>
      </c>
      <c r="BK75" s="119">
        <v>1.0182168956089834</v>
      </c>
      <c r="BL75" s="119">
        <v>1.0098209277167189</v>
      </c>
      <c r="BM75" s="119">
        <v>1.0061949019680667</v>
      </c>
      <c r="BN75" s="119">
        <v>1.0191688116163082</v>
      </c>
      <c r="BO75" s="119">
        <v>1.0280181288487176</v>
      </c>
      <c r="BP75" s="119">
        <v>1.0180115098333373</v>
      </c>
      <c r="BQ75" s="119">
        <v>1.0335130698763464</v>
      </c>
      <c r="BR75" s="119">
        <v>1.0097530918226181</v>
      </c>
      <c r="BS75" s="119">
        <v>1.0234458091598582</v>
      </c>
      <c r="BT75" s="119">
        <v>1.0204575422584463</v>
      </c>
      <c r="BU75" s="119">
        <v>1.0094877488785414</v>
      </c>
      <c r="BV75" s="119">
        <v>1.0253046324509774</v>
      </c>
      <c r="BW75" s="119">
        <v>1.0143148716306143</v>
      </c>
      <c r="BX75" s="119">
        <v>1.0364156508219069</v>
      </c>
      <c r="BY75" s="119">
        <v>1.0149857122143062</v>
      </c>
      <c r="BZ75" s="119">
        <v>1.0294939562656036</v>
      </c>
      <c r="CA75" s="119">
        <v>1.0272550466038104</v>
      </c>
      <c r="CB75" s="119">
        <v>1.0180776219552443</v>
      </c>
      <c r="CC75" s="119">
        <v>1.0106823062063384</v>
      </c>
      <c r="CD75" s="119">
        <v>1.0328376714669707</v>
      </c>
      <c r="CE75" s="119">
        <v>0.99825745067172011</v>
      </c>
      <c r="CF75" s="119">
        <v>1.0214171105743133</v>
      </c>
      <c r="CG75" s="119">
        <v>1.0109661208245304</v>
      </c>
      <c r="CH75" s="119">
        <v>1.0162484974228176</v>
      </c>
      <c r="CI75" s="119">
        <v>1.0317885236036231</v>
      </c>
      <c r="CJ75" s="119">
        <v>1.0270639271504374</v>
      </c>
      <c r="CK75" s="119">
        <v>1.0255680278756167</v>
      </c>
      <c r="CL75" s="119">
        <v>1.0169890772185504</v>
      </c>
      <c r="CM75" s="119">
        <v>1.0104711240100608</v>
      </c>
      <c r="CN75" s="119">
        <v>1.0044126162023084</v>
      </c>
      <c r="CO75" s="119">
        <v>1.0215938010349292</v>
      </c>
      <c r="CP75" s="119">
        <v>1.0145258407530575</v>
      </c>
      <c r="CQ75" s="119">
        <v>1.025171118267743</v>
      </c>
    </row>
    <row r="76" spans="1:95" x14ac:dyDescent="0.3">
      <c r="A76" s="254"/>
      <c r="B76" s="59" t="s">
        <v>80</v>
      </c>
      <c r="C76" s="119">
        <v>1</v>
      </c>
      <c r="D76" s="119">
        <v>1</v>
      </c>
      <c r="E76" s="119">
        <v>1</v>
      </c>
      <c r="F76" s="119">
        <v>1</v>
      </c>
      <c r="G76" s="119">
        <v>1</v>
      </c>
      <c r="H76" s="119">
        <v>1</v>
      </c>
      <c r="I76" s="119">
        <v>1</v>
      </c>
      <c r="J76" s="119">
        <v>1</v>
      </c>
      <c r="K76" s="119">
        <v>1</v>
      </c>
      <c r="L76" s="119">
        <v>1</v>
      </c>
      <c r="M76" s="119">
        <v>1</v>
      </c>
      <c r="N76" s="119">
        <v>1</v>
      </c>
      <c r="O76" s="119">
        <v>1</v>
      </c>
      <c r="P76" s="119">
        <v>1</v>
      </c>
      <c r="Q76" s="119">
        <v>1</v>
      </c>
      <c r="R76" s="119">
        <v>1</v>
      </c>
      <c r="S76" s="119">
        <v>1</v>
      </c>
      <c r="T76" s="119">
        <v>1</v>
      </c>
      <c r="U76" s="119">
        <v>1</v>
      </c>
      <c r="V76" s="119">
        <v>1</v>
      </c>
      <c r="W76" s="119">
        <v>1</v>
      </c>
      <c r="X76" s="119">
        <v>1</v>
      </c>
      <c r="Y76" s="119">
        <v>1</v>
      </c>
      <c r="Z76" s="119">
        <v>1</v>
      </c>
      <c r="AA76" s="119">
        <v>1</v>
      </c>
      <c r="AB76" s="119">
        <v>1</v>
      </c>
      <c r="AC76" s="119">
        <v>1</v>
      </c>
      <c r="AD76" s="119">
        <v>1</v>
      </c>
      <c r="AE76" s="119">
        <v>1</v>
      </c>
      <c r="AF76" s="119">
        <v>1</v>
      </c>
      <c r="AG76" s="119">
        <v>1</v>
      </c>
      <c r="AH76" s="119">
        <v>1</v>
      </c>
      <c r="AI76" s="119">
        <v>1</v>
      </c>
      <c r="AJ76" s="119">
        <v>1</v>
      </c>
      <c r="AK76" s="119">
        <v>1</v>
      </c>
      <c r="AL76" s="119">
        <v>1</v>
      </c>
      <c r="AM76" s="119">
        <v>1</v>
      </c>
      <c r="AN76" s="119">
        <v>1</v>
      </c>
      <c r="AO76" s="119">
        <v>1</v>
      </c>
      <c r="AP76" s="119">
        <v>1</v>
      </c>
      <c r="AQ76" s="119">
        <v>1</v>
      </c>
      <c r="AR76" s="119">
        <v>1</v>
      </c>
      <c r="AS76" s="119">
        <v>1</v>
      </c>
      <c r="AT76" s="119">
        <v>1</v>
      </c>
      <c r="AU76" s="119">
        <v>1</v>
      </c>
      <c r="AV76" s="119">
        <v>1</v>
      </c>
      <c r="AW76" s="119">
        <v>1</v>
      </c>
      <c r="AX76" s="119">
        <v>1</v>
      </c>
      <c r="AY76" s="119">
        <v>1</v>
      </c>
      <c r="AZ76" s="119">
        <v>1</v>
      </c>
      <c r="BA76" s="119">
        <v>1</v>
      </c>
      <c r="BB76" s="119">
        <v>1</v>
      </c>
      <c r="BC76" s="119">
        <v>1</v>
      </c>
      <c r="BD76" s="119">
        <v>1</v>
      </c>
      <c r="BE76" s="119">
        <v>1</v>
      </c>
      <c r="BF76" s="119">
        <v>1</v>
      </c>
      <c r="BG76" s="119">
        <v>1</v>
      </c>
      <c r="BH76" s="119">
        <v>1</v>
      </c>
      <c r="BI76" s="119">
        <v>1</v>
      </c>
      <c r="BJ76" s="119">
        <v>1</v>
      </c>
      <c r="BK76" s="119">
        <v>1</v>
      </c>
      <c r="BL76" s="119">
        <v>1</v>
      </c>
      <c r="BM76" s="119">
        <v>1</v>
      </c>
      <c r="BN76" s="119">
        <v>1</v>
      </c>
      <c r="BO76" s="119">
        <v>1</v>
      </c>
      <c r="BP76" s="119">
        <v>1</v>
      </c>
      <c r="BQ76" s="119">
        <v>1</v>
      </c>
      <c r="BR76" s="119">
        <v>1</v>
      </c>
      <c r="BS76" s="119">
        <v>1</v>
      </c>
      <c r="BT76" s="119">
        <v>1</v>
      </c>
      <c r="BU76" s="119">
        <v>1</v>
      </c>
      <c r="BV76" s="119">
        <v>1</v>
      </c>
      <c r="BW76" s="119">
        <v>1</v>
      </c>
      <c r="BX76" s="119">
        <v>1</v>
      </c>
      <c r="BY76" s="119">
        <v>1</v>
      </c>
      <c r="BZ76" s="119">
        <v>1</v>
      </c>
      <c r="CA76" s="119">
        <v>1</v>
      </c>
      <c r="CB76" s="119">
        <v>1</v>
      </c>
      <c r="CC76" s="119">
        <v>1</v>
      </c>
      <c r="CD76" s="119">
        <v>1</v>
      </c>
      <c r="CE76" s="119">
        <v>1</v>
      </c>
      <c r="CF76" s="119">
        <v>1</v>
      </c>
      <c r="CG76" s="119">
        <v>1</v>
      </c>
      <c r="CH76" s="119">
        <v>1</v>
      </c>
      <c r="CI76" s="119">
        <v>1</v>
      </c>
      <c r="CJ76" s="119">
        <v>1</v>
      </c>
      <c r="CK76" s="119">
        <v>1</v>
      </c>
      <c r="CL76" s="119">
        <v>1</v>
      </c>
      <c r="CM76" s="119">
        <v>1</v>
      </c>
      <c r="CN76" s="119">
        <v>1</v>
      </c>
      <c r="CO76" s="119">
        <v>1</v>
      </c>
      <c r="CP76" s="119">
        <v>1</v>
      </c>
      <c r="CQ76" s="119">
        <v>1</v>
      </c>
    </row>
    <row r="77" spans="1:95" x14ac:dyDescent="0.3">
      <c r="A77" s="254"/>
      <c r="B77" s="59" t="s">
        <v>81</v>
      </c>
      <c r="C77" s="119">
        <v>1</v>
      </c>
      <c r="D77" s="119">
        <v>1</v>
      </c>
      <c r="E77" s="119">
        <v>1</v>
      </c>
      <c r="F77" s="119">
        <v>1</v>
      </c>
      <c r="G77" s="119">
        <v>1</v>
      </c>
      <c r="H77" s="119">
        <v>1</v>
      </c>
      <c r="I77" s="119">
        <v>1</v>
      </c>
      <c r="J77" s="119">
        <v>1</v>
      </c>
      <c r="K77" s="119">
        <v>1</v>
      </c>
      <c r="L77" s="119">
        <v>1</v>
      </c>
      <c r="M77" s="119">
        <v>1</v>
      </c>
      <c r="N77" s="119">
        <v>1</v>
      </c>
      <c r="O77" s="119">
        <v>1</v>
      </c>
      <c r="P77" s="119">
        <v>1</v>
      </c>
      <c r="Q77" s="119">
        <v>1</v>
      </c>
      <c r="R77" s="119">
        <v>1</v>
      </c>
      <c r="S77" s="119">
        <v>1</v>
      </c>
      <c r="T77" s="119">
        <v>1</v>
      </c>
      <c r="U77" s="119">
        <v>1</v>
      </c>
      <c r="V77" s="119">
        <v>1</v>
      </c>
      <c r="W77" s="119">
        <v>1</v>
      </c>
      <c r="X77" s="119">
        <v>1</v>
      </c>
      <c r="Y77" s="119">
        <v>1</v>
      </c>
      <c r="Z77" s="119">
        <v>1</v>
      </c>
      <c r="AA77" s="119">
        <v>1</v>
      </c>
      <c r="AB77" s="119">
        <v>1</v>
      </c>
      <c r="AC77" s="119">
        <v>1</v>
      </c>
      <c r="AD77" s="119">
        <v>1</v>
      </c>
      <c r="AE77" s="119">
        <v>1</v>
      </c>
      <c r="AF77" s="119">
        <v>1</v>
      </c>
      <c r="AG77" s="119">
        <v>1</v>
      </c>
      <c r="AH77" s="119">
        <v>1</v>
      </c>
      <c r="AI77" s="119">
        <v>1</v>
      </c>
      <c r="AJ77" s="119">
        <v>1</v>
      </c>
      <c r="AK77" s="119">
        <v>1</v>
      </c>
      <c r="AL77" s="119">
        <v>1</v>
      </c>
      <c r="AM77" s="119">
        <v>1</v>
      </c>
      <c r="AN77" s="119">
        <v>1</v>
      </c>
      <c r="AO77" s="119">
        <v>1</v>
      </c>
      <c r="AP77" s="119">
        <v>1</v>
      </c>
      <c r="AQ77" s="119">
        <v>1</v>
      </c>
      <c r="AR77" s="119">
        <v>1</v>
      </c>
      <c r="AS77" s="119">
        <v>1</v>
      </c>
      <c r="AT77" s="119">
        <v>1</v>
      </c>
      <c r="AU77" s="119">
        <v>1</v>
      </c>
      <c r="AV77" s="119">
        <v>1</v>
      </c>
      <c r="AW77" s="119">
        <v>1</v>
      </c>
      <c r="AX77" s="119">
        <v>1</v>
      </c>
      <c r="AY77" s="119">
        <v>1</v>
      </c>
      <c r="AZ77" s="119">
        <v>1</v>
      </c>
      <c r="BA77" s="119">
        <v>1</v>
      </c>
      <c r="BB77" s="119">
        <v>1</v>
      </c>
      <c r="BC77" s="119">
        <v>1</v>
      </c>
      <c r="BD77" s="119">
        <v>1</v>
      </c>
      <c r="BE77" s="119">
        <v>1</v>
      </c>
      <c r="BF77" s="119">
        <v>1</v>
      </c>
      <c r="BG77" s="119">
        <v>1</v>
      </c>
      <c r="BH77" s="119">
        <v>1</v>
      </c>
      <c r="BI77" s="119">
        <v>1</v>
      </c>
      <c r="BJ77" s="119">
        <v>1</v>
      </c>
      <c r="BK77" s="119">
        <v>1</v>
      </c>
      <c r="BL77" s="119">
        <v>1</v>
      </c>
      <c r="BM77" s="119">
        <v>1</v>
      </c>
      <c r="BN77" s="119">
        <v>1</v>
      </c>
      <c r="BO77" s="119">
        <v>1</v>
      </c>
      <c r="BP77" s="119">
        <v>1</v>
      </c>
      <c r="BQ77" s="119">
        <v>1</v>
      </c>
      <c r="BR77" s="119">
        <v>1</v>
      </c>
      <c r="BS77" s="119">
        <v>1</v>
      </c>
      <c r="BT77" s="119">
        <v>1</v>
      </c>
      <c r="BU77" s="119">
        <v>1</v>
      </c>
      <c r="BV77" s="119">
        <v>1</v>
      </c>
      <c r="BW77" s="119">
        <v>1</v>
      </c>
      <c r="BX77" s="119">
        <v>1</v>
      </c>
      <c r="BY77" s="119">
        <v>1</v>
      </c>
      <c r="BZ77" s="119">
        <v>1</v>
      </c>
      <c r="CA77" s="119">
        <v>1</v>
      </c>
      <c r="CB77" s="119">
        <v>1</v>
      </c>
      <c r="CC77" s="119">
        <v>1</v>
      </c>
      <c r="CD77" s="119">
        <v>1</v>
      </c>
      <c r="CE77" s="119">
        <v>1</v>
      </c>
      <c r="CF77" s="119">
        <v>1</v>
      </c>
      <c r="CG77" s="119">
        <v>1</v>
      </c>
      <c r="CH77" s="119">
        <v>1</v>
      </c>
      <c r="CI77" s="119">
        <v>1</v>
      </c>
      <c r="CJ77" s="119">
        <v>1</v>
      </c>
      <c r="CK77" s="119">
        <v>1</v>
      </c>
      <c r="CL77" s="119">
        <v>1</v>
      </c>
      <c r="CM77" s="119">
        <v>1</v>
      </c>
      <c r="CN77" s="119">
        <v>1</v>
      </c>
      <c r="CO77" s="119">
        <v>1</v>
      </c>
      <c r="CP77" s="119">
        <v>1</v>
      </c>
      <c r="CQ77" s="119">
        <v>1</v>
      </c>
    </row>
    <row r="78" spans="1:95" x14ac:dyDescent="0.3">
      <c r="A78" s="254"/>
      <c r="B78" s="59" t="s">
        <v>82</v>
      </c>
      <c r="C78" s="119">
        <v>0.92346745582869405</v>
      </c>
      <c r="D78" s="119">
        <v>1.0275911198447019</v>
      </c>
      <c r="E78" s="119">
        <v>1.0579480677020581</v>
      </c>
      <c r="F78" s="119">
        <v>0.93737154176249815</v>
      </c>
      <c r="G78" s="119">
        <v>0.99418457275309124</v>
      </c>
      <c r="H78" s="119">
        <v>0.95199366535854124</v>
      </c>
      <c r="I78" s="119">
        <v>1.0005004173206913</v>
      </c>
      <c r="J78" s="119">
        <v>1.0450090169006057</v>
      </c>
      <c r="K78" s="119">
        <v>1.1047481862715443</v>
      </c>
      <c r="L78" s="119">
        <v>0.99574532229959822</v>
      </c>
      <c r="M78" s="119">
        <v>1.0011093829917199</v>
      </c>
      <c r="N78" s="119">
        <v>0.96853944534255965</v>
      </c>
      <c r="O78" s="119">
        <v>1.0638410752506864</v>
      </c>
      <c r="P78" s="119">
        <v>1.0612746420908812</v>
      </c>
      <c r="Q78" s="119">
        <v>0.99350938023376234</v>
      </c>
      <c r="R78" s="119">
        <v>0.98720223962997955</v>
      </c>
      <c r="S78" s="119">
        <v>1.0484620226619092</v>
      </c>
      <c r="T78" s="119">
        <v>0.92415123563139656</v>
      </c>
      <c r="U78" s="119">
        <v>0.95446736836402835</v>
      </c>
      <c r="V78" s="119">
        <v>0.99470473859723085</v>
      </c>
      <c r="W78" s="119">
        <v>1.0886759724694606</v>
      </c>
      <c r="X78" s="119">
        <v>0.92107731320921316</v>
      </c>
      <c r="Y78" s="119">
        <v>1.011575047091902</v>
      </c>
      <c r="Z78" s="119">
        <v>0.99791577591939118</v>
      </c>
      <c r="AA78" s="119">
        <v>0.94902256268996366</v>
      </c>
      <c r="AB78" s="119">
        <v>1.0307095042699728</v>
      </c>
      <c r="AC78" s="119">
        <v>1.0367558824450904</v>
      </c>
      <c r="AD78" s="119">
        <v>0.95755920998272148</v>
      </c>
      <c r="AE78" s="119">
        <v>1.0310811027062405</v>
      </c>
      <c r="AF78" s="119">
        <v>1.0847216985347885</v>
      </c>
      <c r="AG78" s="119">
        <v>0.99647936284932292</v>
      </c>
      <c r="AH78" s="119">
        <v>1.0035424665961028</v>
      </c>
      <c r="AI78" s="119">
        <v>1.0547144217231408</v>
      </c>
      <c r="AJ78" s="119">
        <v>1.0794997725118869</v>
      </c>
      <c r="AK78" s="119">
        <v>0.93904077623563686</v>
      </c>
      <c r="AL78" s="119">
        <v>1.0621141668738685</v>
      </c>
      <c r="AM78" s="119">
        <v>1.05741752215965</v>
      </c>
      <c r="AN78" s="119">
        <v>0.97613100395911279</v>
      </c>
      <c r="AO78" s="119">
        <v>1.0442966463154308</v>
      </c>
      <c r="AP78" s="119">
        <v>1.0771266891157343</v>
      </c>
      <c r="AQ78" s="119">
        <v>1.046310671167044</v>
      </c>
      <c r="AR78" s="119">
        <v>1.0861866492500223</v>
      </c>
      <c r="AS78" s="119">
        <v>1.025563651948763</v>
      </c>
      <c r="AT78" s="119">
        <v>1.0217381158156391</v>
      </c>
      <c r="AU78" s="119">
        <v>0.93848562899639132</v>
      </c>
      <c r="AV78" s="119">
        <v>0.99478482872117091</v>
      </c>
      <c r="AW78" s="119">
        <v>1.0635606568350686</v>
      </c>
      <c r="AX78" s="119">
        <v>1.0254642890322874</v>
      </c>
      <c r="AY78" s="119">
        <v>1.0806324620589538</v>
      </c>
      <c r="AZ78" s="119">
        <v>1.0780005223108873</v>
      </c>
      <c r="BA78" s="119">
        <v>0.98744223439884227</v>
      </c>
      <c r="BB78" s="119">
        <v>1.0069348224680457</v>
      </c>
      <c r="BC78" s="119">
        <v>0.98164064232532933</v>
      </c>
      <c r="BD78" s="119">
        <v>1.0090382762407315</v>
      </c>
      <c r="BE78" s="119">
        <v>1.0300669035370227</v>
      </c>
      <c r="BF78" s="119">
        <v>1.0483929554961338</v>
      </c>
      <c r="BG78" s="119">
        <v>1.0261111118575394</v>
      </c>
      <c r="BH78" s="119">
        <v>1.0065887151173702</v>
      </c>
      <c r="BI78" s="119">
        <v>0.96678484909533735</v>
      </c>
      <c r="BJ78" s="119">
        <v>0.98823938873714201</v>
      </c>
      <c r="BK78" s="119">
        <v>1.0767554391804219</v>
      </c>
      <c r="BL78" s="119">
        <v>1.1447560008710995</v>
      </c>
      <c r="BM78" s="119">
        <v>1.1111908332090226</v>
      </c>
      <c r="BN78" s="119">
        <v>1.0966210502308835</v>
      </c>
      <c r="BO78" s="119">
        <v>0.98753413354574371</v>
      </c>
      <c r="BP78" s="119">
        <v>1.0258501665365494</v>
      </c>
      <c r="BQ78" s="119">
        <v>1.151201165475463</v>
      </c>
      <c r="BR78" s="119">
        <v>0.98417830609575074</v>
      </c>
      <c r="BS78" s="119">
        <v>1.0893125121081126</v>
      </c>
      <c r="BT78" s="119">
        <v>1.0451780050059782</v>
      </c>
      <c r="BU78" s="119">
        <v>1.0844784100353635</v>
      </c>
      <c r="BV78" s="119">
        <v>1.1067277483562366</v>
      </c>
      <c r="BW78" s="119">
        <v>1.0337996559233742</v>
      </c>
      <c r="BX78" s="119">
        <v>1.0232017262322051</v>
      </c>
      <c r="BY78" s="119">
        <v>1.0136059159967223</v>
      </c>
      <c r="BZ78" s="119">
        <v>1.0411835886494369</v>
      </c>
      <c r="CA78" s="119">
        <v>1.0341508151709942</v>
      </c>
      <c r="CB78" s="119">
        <v>1.0056390290178652</v>
      </c>
      <c r="CC78" s="119">
        <v>0.95938072164005406</v>
      </c>
      <c r="CD78" s="119">
        <v>0.95060602495823165</v>
      </c>
      <c r="CE78" s="119">
        <v>1.0042209112715097</v>
      </c>
      <c r="CF78" s="119">
        <v>1.053024656967505</v>
      </c>
      <c r="CG78" s="119">
        <v>1.0126910043986508</v>
      </c>
      <c r="CH78" s="119">
        <v>1.1484896623316294</v>
      </c>
      <c r="CI78" s="119">
        <v>1.053153167857535</v>
      </c>
      <c r="CJ78" s="119">
        <v>1.1036901461812516</v>
      </c>
      <c r="CK78" s="119">
        <v>1.0622433118048182</v>
      </c>
      <c r="CL78" s="119">
        <v>1.1455384261228596</v>
      </c>
      <c r="CM78" s="119">
        <v>0.9885694422868806</v>
      </c>
      <c r="CN78" s="119">
        <v>1.0729770233957405</v>
      </c>
      <c r="CO78" s="119">
        <v>1.0716869383796814</v>
      </c>
      <c r="CP78" s="119">
        <v>1.1731455587598563</v>
      </c>
      <c r="CQ78" s="119">
        <v>1.0128476975635337</v>
      </c>
    </row>
    <row r="79" spans="1:95" x14ac:dyDescent="0.3">
      <c r="A79" s="254"/>
      <c r="B79" s="59" t="s">
        <v>83</v>
      </c>
      <c r="C79" s="119">
        <v>1</v>
      </c>
      <c r="D79" s="119">
        <v>1</v>
      </c>
      <c r="E79" s="119">
        <v>1</v>
      </c>
      <c r="F79" s="119">
        <v>1</v>
      </c>
      <c r="G79" s="119">
        <v>1</v>
      </c>
      <c r="H79" s="119">
        <v>1</v>
      </c>
      <c r="I79" s="119">
        <v>1</v>
      </c>
      <c r="J79" s="119">
        <v>1</v>
      </c>
      <c r="K79" s="119">
        <v>1</v>
      </c>
      <c r="L79" s="119">
        <v>1</v>
      </c>
      <c r="M79" s="119">
        <v>1</v>
      </c>
      <c r="N79" s="119">
        <v>1</v>
      </c>
      <c r="O79" s="119">
        <v>1</v>
      </c>
      <c r="P79" s="119">
        <v>1</v>
      </c>
      <c r="Q79" s="119">
        <v>1</v>
      </c>
      <c r="R79" s="119">
        <v>1</v>
      </c>
      <c r="S79" s="119">
        <v>1</v>
      </c>
      <c r="T79" s="119">
        <v>1</v>
      </c>
      <c r="U79" s="119">
        <v>1</v>
      </c>
      <c r="V79" s="119">
        <v>1</v>
      </c>
      <c r="W79" s="119">
        <v>1</v>
      </c>
      <c r="X79" s="119">
        <v>1</v>
      </c>
      <c r="Y79" s="119">
        <v>1</v>
      </c>
      <c r="Z79" s="119">
        <v>1</v>
      </c>
      <c r="AA79" s="119">
        <v>1</v>
      </c>
      <c r="AB79" s="119">
        <v>1</v>
      </c>
      <c r="AC79" s="119">
        <v>1</v>
      </c>
      <c r="AD79" s="119">
        <v>1</v>
      </c>
      <c r="AE79" s="119">
        <v>1</v>
      </c>
      <c r="AF79" s="119">
        <v>1</v>
      </c>
      <c r="AG79" s="119">
        <v>1</v>
      </c>
      <c r="AH79" s="119">
        <v>1</v>
      </c>
      <c r="AI79" s="119">
        <v>1</v>
      </c>
      <c r="AJ79" s="119">
        <v>1</v>
      </c>
      <c r="AK79" s="119">
        <v>1</v>
      </c>
      <c r="AL79" s="119">
        <v>1</v>
      </c>
      <c r="AM79" s="119">
        <v>1</v>
      </c>
      <c r="AN79" s="119">
        <v>1</v>
      </c>
      <c r="AO79" s="119">
        <v>1</v>
      </c>
      <c r="AP79" s="119">
        <v>1</v>
      </c>
      <c r="AQ79" s="119">
        <v>1</v>
      </c>
      <c r="AR79" s="119">
        <v>1</v>
      </c>
      <c r="AS79" s="119">
        <v>1</v>
      </c>
      <c r="AT79" s="119">
        <v>1</v>
      </c>
      <c r="AU79" s="119">
        <v>1</v>
      </c>
      <c r="AV79" s="119">
        <v>1</v>
      </c>
      <c r="AW79" s="119">
        <v>1</v>
      </c>
      <c r="AX79" s="119">
        <v>1</v>
      </c>
      <c r="AY79" s="119">
        <v>1</v>
      </c>
      <c r="AZ79" s="119">
        <v>1</v>
      </c>
      <c r="BA79" s="119">
        <v>1</v>
      </c>
      <c r="BB79" s="119">
        <v>1</v>
      </c>
      <c r="BC79" s="119">
        <v>1</v>
      </c>
      <c r="BD79" s="119">
        <v>1</v>
      </c>
      <c r="BE79" s="119">
        <v>1</v>
      </c>
      <c r="BF79" s="119">
        <v>1</v>
      </c>
      <c r="BG79" s="119">
        <v>1</v>
      </c>
      <c r="BH79" s="119">
        <v>1</v>
      </c>
      <c r="BI79" s="119">
        <v>1</v>
      </c>
      <c r="BJ79" s="119">
        <v>1</v>
      </c>
      <c r="BK79" s="119">
        <v>1</v>
      </c>
      <c r="BL79" s="119">
        <v>1</v>
      </c>
      <c r="BM79" s="119">
        <v>1</v>
      </c>
      <c r="BN79" s="119">
        <v>1</v>
      </c>
      <c r="BO79" s="119">
        <v>1</v>
      </c>
      <c r="BP79" s="119">
        <v>1</v>
      </c>
      <c r="BQ79" s="119">
        <v>1</v>
      </c>
      <c r="BR79" s="119">
        <v>1</v>
      </c>
      <c r="BS79" s="119">
        <v>1</v>
      </c>
      <c r="BT79" s="119">
        <v>1</v>
      </c>
      <c r="BU79" s="119">
        <v>1</v>
      </c>
      <c r="BV79" s="119">
        <v>1</v>
      </c>
      <c r="BW79" s="119">
        <v>1</v>
      </c>
      <c r="BX79" s="119">
        <v>1</v>
      </c>
      <c r="BY79" s="119">
        <v>1</v>
      </c>
      <c r="BZ79" s="119">
        <v>1</v>
      </c>
      <c r="CA79" s="119">
        <v>1</v>
      </c>
      <c r="CB79" s="119">
        <v>1</v>
      </c>
      <c r="CC79" s="119">
        <v>1</v>
      </c>
      <c r="CD79" s="119">
        <v>1</v>
      </c>
      <c r="CE79" s="119">
        <v>1</v>
      </c>
      <c r="CF79" s="119">
        <v>1</v>
      </c>
      <c r="CG79" s="119">
        <v>1</v>
      </c>
      <c r="CH79" s="119">
        <v>1</v>
      </c>
      <c r="CI79" s="119">
        <v>1</v>
      </c>
      <c r="CJ79" s="119">
        <v>1</v>
      </c>
      <c r="CK79" s="119">
        <v>1</v>
      </c>
      <c r="CL79" s="119">
        <v>1</v>
      </c>
      <c r="CM79" s="119">
        <v>1</v>
      </c>
      <c r="CN79" s="119">
        <v>1</v>
      </c>
      <c r="CO79" s="119">
        <v>1</v>
      </c>
      <c r="CP79" s="119">
        <v>1</v>
      </c>
      <c r="CQ79" s="119">
        <v>1</v>
      </c>
    </row>
    <row r="80" spans="1:95" x14ac:dyDescent="0.3">
      <c r="A80" s="255"/>
      <c r="B80" s="59" t="s">
        <v>84</v>
      </c>
      <c r="C80" s="119">
        <v>1</v>
      </c>
      <c r="D80" s="119">
        <v>1</v>
      </c>
      <c r="E80" s="119">
        <v>1</v>
      </c>
      <c r="F80" s="119">
        <v>1</v>
      </c>
      <c r="G80" s="119">
        <v>1</v>
      </c>
      <c r="H80" s="119">
        <v>1</v>
      </c>
      <c r="I80" s="119">
        <v>1</v>
      </c>
      <c r="J80" s="119">
        <v>1</v>
      </c>
      <c r="K80" s="119">
        <v>1</v>
      </c>
      <c r="L80" s="119">
        <v>1</v>
      </c>
      <c r="M80" s="119">
        <v>1</v>
      </c>
      <c r="N80" s="119">
        <v>1</v>
      </c>
      <c r="O80" s="119">
        <v>1</v>
      </c>
      <c r="P80" s="119">
        <v>1</v>
      </c>
      <c r="Q80" s="119">
        <v>1</v>
      </c>
      <c r="R80" s="119">
        <v>1</v>
      </c>
      <c r="S80" s="119">
        <v>1</v>
      </c>
      <c r="T80" s="119">
        <v>1</v>
      </c>
      <c r="U80" s="119">
        <v>1</v>
      </c>
      <c r="V80" s="119">
        <v>1</v>
      </c>
      <c r="W80" s="119">
        <v>1</v>
      </c>
      <c r="X80" s="119">
        <v>1</v>
      </c>
      <c r="Y80" s="119">
        <v>1</v>
      </c>
      <c r="Z80" s="119">
        <v>1</v>
      </c>
      <c r="AA80" s="119">
        <v>1</v>
      </c>
      <c r="AB80" s="119">
        <v>1</v>
      </c>
      <c r="AC80" s="119">
        <v>1</v>
      </c>
      <c r="AD80" s="119">
        <v>1</v>
      </c>
      <c r="AE80" s="119">
        <v>1</v>
      </c>
      <c r="AF80" s="119">
        <v>1</v>
      </c>
      <c r="AG80" s="119">
        <v>1</v>
      </c>
      <c r="AH80" s="119">
        <v>1</v>
      </c>
      <c r="AI80" s="119">
        <v>1</v>
      </c>
      <c r="AJ80" s="119">
        <v>1</v>
      </c>
      <c r="AK80" s="119">
        <v>1</v>
      </c>
      <c r="AL80" s="119">
        <v>1</v>
      </c>
      <c r="AM80" s="119">
        <v>1</v>
      </c>
      <c r="AN80" s="119">
        <v>1</v>
      </c>
      <c r="AO80" s="119">
        <v>1</v>
      </c>
      <c r="AP80" s="119">
        <v>1</v>
      </c>
      <c r="AQ80" s="119">
        <v>1</v>
      </c>
      <c r="AR80" s="119">
        <v>1</v>
      </c>
      <c r="AS80" s="119">
        <v>1</v>
      </c>
      <c r="AT80" s="119">
        <v>1</v>
      </c>
      <c r="AU80" s="119">
        <v>1</v>
      </c>
      <c r="AV80" s="119">
        <v>1</v>
      </c>
      <c r="AW80" s="119">
        <v>1</v>
      </c>
      <c r="AX80" s="119">
        <v>1</v>
      </c>
      <c r="AY80" s="119">
        <v>1</v>
      </c>
      <c r="AZ80" s="119">
        <v>1</v>
      </c>
      <c r="BA80" s="119">
        <v>1</v>
      </c>
      <c r="BB80" s="119">
        <v>1</v>
      </c>
      <c r="BC80" s="119">
        <v>1</v>
      </c>
      <c r="BD80" s="119">
        <v>1</v>
      </c>
      <c r="BE80" s="119">
        <v>1</v>
      </c>
      <c r="BF80" s="119">
        <v>1</v>
      </c>
      <c r="BG80" s="119">
        <v>1</v>
      </c>
      <c r="BH80" s="119">
        <v>1</v>
      </c>
      <c r="BI80" s="119">
        <v>1</v>
      </c>
      <c r="BJ80" s="119">
        <v>1</v>
      </c>
      <c r="BK80" s="119">
        <v>1</v>
      </c>
      <c r="BL80" s="119">
        <v>1</v>
      </c>
      <c r="BM80" s="119">
        <v>1</v>
      </c>
      <c r="BN80" s="119">
        <v>1</v>
      </c>
      <c r="BO80" s="119">
        <v>1</v>
      </c>
      <c r="BP80" s="119">
        <v>1</v>
      </c>
      <c r="BQ80" s="119">
        <v>1</v>
      </c>
      <c r="BR80" s="119">
        <v>1</v>
      </c>
      <c r="BS80" s="119">
        <v>1</v>
      </c>
      <c r="BT80" s="119">
        <v>1</v>
      </c>
      <c r="BU80" s="119">
        <v>1</v>
      </c>
      <c r="BV80" s="119">
        <v>1</v>
      </c>
      <c r="BW80" s="119">
        <v>1</v>
      </c>
      <c r="BX80" s="119">
        <v>1</v>
      </c>
      <c r="BY80" s="119">
        <v>1</v>
      </c>
      <c r="BZ80" s="119">
        <v>1</v>
      </c>
      <c r="CA80" s="119">
        <v>1</v>
      </c>
      <c r="CB80" s="119">
        <v>1</v>
      </c>
      <c r="CC80" s="119">
        <v>1</v>
      </c>
      <c r="CD80" s="119">
        <v>1</v>
      </c>
      <c r="CE80" s="119">
        <v>1</v>
      </c>
      <c r="CF80" s="119">
        <v>1</v>
      </c>
      <c r="CG80" s="119">
        <v>1</v>
      </c>
      <c r="CH80" s="119">
        <v>1</v>
      </c>
      <c r="CI80" s="119">
        <v>1</v>
      </c>
      <c r="CJ80" s="119">
        <v>1</v>
      </c>
      <c r="CK80" s="119">
        <v>1</v>
      </c>
      <c r="CL80" s="119">
        <v>1</v>
      </c>
      <c r="CM80" s="119">
        <v>1</v>
      </c>
      <c r="CN80" s="119">
        <v>1</v>
      </c>
      <c r="CO80" s="119">
        <v>1</v>
      </c>
      <c r="CP80" s="119">
        <v>1</v>
      </c>
      <c r="CQ80" s="119">
        <v>1</v>
      </c>
    </row>
    <row r="81" spans="1:95" x14ac:dyDescent="0.3">
      <c r="A81" s="253" t="s">
        <v>17</v>
      </c>
      <c r="B81" s="59" t="s">
        <v>72</v>
      </c>
      <c r="C81" s="119">
        <v>0.98510160000000002</v>
      </c>
      <c r="D81" s="119">
        <v>1.0214380000000001</v>
      </c>
      <c r="E81" s="119">
        <v>1.0065120000000001</v>
      </c>
      <c r="F81" s="119">
        <v>0.98920989999999986</v>
      </c>
      <c r="G81" s="119">
        <v>0.99080730000000006</v>
      </c>
      <c r="H81" s="119">
        <v>0.98046940000000005</v>
      </c>
      <c r="I81" s="119">
        <v>0.95861340000000006</v>
      </c>
      <c r="J81" s="119">
        <v>1.0596270000000001</v>
      </c>
      <c r="K81" s="119">
        <v>1.001431</v>
      </c>
      <c r="L81" s="119">
        <v>0.99220819999999998</v>
      </c>
      <c r="M81" s="119">
        <v>0.9655864999999999</v>
      </c>
      <c r="N81" s="119">
        <v>0.97442130000000005</v>
      </c>
      <c r="O81" s="119">
        <v>1.038389</v>
      </c>
      <c r="P81" s="119">
        <v>1.01217</v>
      </c>
      <c r="Q81" s="119">
        <v>1.0295080000000001</v>
      </c>
      <c r="R81" s="119">
        <v>0.99047940000000012</v>
      </c>
      <c r="S81" s="119">
        <v>1.0126360000000001</v>
      </c>
      <c r="T81" s="119">
        <v>0.95728559999999996</v>
      </c>
      <c r="U81" s="119">
        <v>0.95089470000000009</v>
      </c>
      <c r="V81" s="119">
        <v>1.03982</v>
      </c>
      <c r="W81" s="119">
        <v>1.006067</v>
      </c>
      <c r="X81" s="119">
        <v>0.97525410000000001</v>
      </c>
      <c r="Y81" s="119">
        <v>0.97600070000000005</v>
      </c>
      <c r="Z81" s="119">
        <v>0.94847950000000003</v>
      </c>
      <c r="AA81" s="119">
        <v>0.97989729999999986</v>
      </c>
      <c r="AB81" s="119">
        <v>0.99698940000000014</v>
      </c>
      <c r="AC81" s="119">
        <v>0.99256190000000011</v>
      </c>
      <c r="AD81" s="119">
        <v>0.94671400000000006</v>
      </c>
      <c r="AE81" s="119">
        <v>0.97198839999999997</v>
      </c>
      <c r="AF81" s="119">
        <v>0.97088920000000001</v>
      </c>
      <c r="AG81" s="119">
        <v>0.95930899999999997</v>
      </c>
      <c r="AH81" s="119">
        <v>1.0080610000000001</v>
      </c>
      <c r="AI81" s="119">
        <v>0.99608090000000005</v>
      </c>
      <c r="AJ81" s="119">
        <v>0.97566760000000008</v>
      </c>
      <c r="AK81" s="119">
        <v>0.9957532</v>
      </c>
      <c r="AL81" s="119">
        <v>0.99536720000000001</v>
      </c>
      <c r="AM81" s="119">
        <v>1.0334639999999999</v>
      </c>
      <c r="AN81" s="119">
        <v>1.0056320000000001</v>
      </c>
      <c r="AO81" s="119">
        <v>0.98641930000000011</v>
      </c>
      <c r="AP81" s="119">
        <v>0.95813939999999997</v>
      </c>
      <c r="AQ81" s="119">
        <v>1.002653</v>
      </c>
      <c r="AR81" s="119">
        <v>1.0176350000000001</v>
      </c>
      <c r="AS81" s="119">
        <v>0.98491649999999997</v>
      </c>
      <c r="AT81" s="119">
        <v>0.97212880000000002</v>
      </c>
      <c r="AU81" s="119">
        <v>0.97304290000000004</v>
      </c>
      <c r="AV81" s="119">
        <v>1.0060370000000001</v>
      </c>
      <c r="AW81" s="119">
        <v>1.0164530000000001</v>
      </c>
      <c r="AX81" s="119">
        <v>0.97700719999999996</v>
      </c>
      <c r="AY81" s="119">
        <v>0.96750380000000002</v>
      </c>
      <c r="AZ81" s="119">
        <v>1.0431010000000001</v>
      </c>
      <c r="BA81" s="119">
        <v>0.95114799999999999</v>
      </c>
      <c r="BB81" s="119">
        <v>0.97188069999999993</v>
      </c>
      <c r="BC81" s="119">
        <v>0.94547389999999998</v>
      </c>
      <c r="BD81" s="119">
        <v>0.9924601999999999</v>
      </c>
      <c r="BE81" s="119">
        <v>0.95340630000000004</v>
      </c>
      <c r="BF81" s="119">
        <v>0.95269300000000001</v>
      </c>
      <c r="BG81" s="119">
        <v>1.0009300000000001</v>
      </c>
      <c r="BH81" s="119">
        <v>1.0548200000000001</v>
      </c>
      <c r="BI81" s="119">
        <v>0.99936789999999998</v>
      </c>
      <c r="BJ81" s="119">
        <v>1.001476</v>
      </c>
      <c r="BK81" s="119">
        <v>0.98879119999999998</v>
      </c>
      <c r="BL81" s="119">
        <v>0.96768299999999996</v>
      </c>
      <c r="BM81" s="119">
        <v>0.96629509999999996</v>
      </c>
      <c r="BN81" s="119">
        <v>0.97430919999999999</v>
      </c>
      <c r="BO81" s="119">
        <v>0.99350309999999986</v>
      </c>
      <c r="BP81" s="119">
        <v>1.03226</v>
      </c>
      <c r="BQ81" s="119">
        <v>1.006723</v>
      </c>
      <c r="BR81" s="119">
        <v>0.93859809999999999</v>
      </c>
      <c r="BS81" s="119">
        <v>0.97607509999999997</v>
      </c>
      <c r="BT81" s="119">
        <v>1.001865</v>
      </c>
      <c r="BU81" s="119">
        <v>0.99557099999999998</v>
      </c>
      <c r="BV81" s="119">
        <v>1.0238830000000001</v>
      </c>
      <c r="BW81" s="119">
        <v>0.98588620000000005</v>
      </c>
      <c r="BX81" s="119">
        <v>0.9483047</v>
      </c>
      <c r="BY81" s="119">
        <v>0.96070679999999997</v>
      </c>
      <c r="BZ81" s="119">
        <v>0.97067320000000001</v>
      </c>
      <c r="CA81" s="119">
        <v>0.94772769999999995</v>
      </c>
      <c r="CB81" s="119">
        <v>0.95635590000000004</v>
      </c>
      <c r="CC81" s="119">
        <v>0.96872029999999998</v>
      </c>
      <c r="CD81" s="119">
        <v>0.95305760000000006</v>
      </c>
      <c r="CE81" s="119">
        <v>0.95098429999999989</v>
      </c>
      <c r="CF81" s="119">
        <v>0.9588566999999999</v>
      </c>
      <c r="CG81" s="119">
        <v>1.0291950000000001</v>
      </c>
      <c r="CH81" s="119">
        <v>0.94476039999999983</v>
      </c>
      <c r="CI81" s="119">
        <v>1.049215</v>
      </c>
      <c r="CJ81" s="119">
        <v>0.9534859</v>
      </c>
      <c r="CK81" s="119">
        <v>0.98188120000000001</v>
      </c>
      <c r="CL81" s="119">
        <v>0.94790830000000015</v>
      </c>
      <c r="CM81" s="119">
        <v>1.0010699999999999</v>
      </c>
      <c r="CN81" s="119">
        <v>0.94917240000000014</v>
      </c>
      <c r="CO81" s="119">
        <v>0.9691246</v>
      </c>
      <c r="CP81" s="119">
        <v>0.93901780000000001</v>
      </c>
      <c r="CQ81" s="119">
        <v>0.94401330000000006</v>
      </c>
    </row>
    <row r="82" spans="1:95" x14ac:dyDescent="0.3">
      <c r="A82" s="254"/>
      <c r="B82" s="59" t="s">
        <v>73</v>
      </c>
      <c r="C82" s="119">
        <v>1.0037910000000001</v>
      </c>
      <c r="D82" s="119">
        <v>1.031733</v>
      </c>
      <c r="E82" s="119">
        <v>1.00275</v>
      </c>
      <c r="F82" s="119">
        <v>0.99167899999999987</v>
      </c>
      <c r="G82" s="119">
        <v>1.00505</v>
      </c>
      <c r="H82" s="119">
        <v>0.9751126</v>
      </c>
      <c r="I82" s="119">
        <v>1.0066999999999999</v>
      </c>
      <c r="J82" s="119">
        <v>1.021819</v>
      </c>
      <c r="K82" s="119">
        <v>1.0048900000000001</v>
      </c>
      <c r="L82" s="119">
        <v>0.96666770000000002</v>
      </c>
      <c r="M82" s="119">
        <v>0.99834829999999997</v>
      </c>
      <c r="N82" s="119">
        <v>1.005935</v>
      </c>
      <c r="O82" s="119">
        <v>1.0197339999999999</v>
      </c>
      <c r="P82" s="119">
        <v>1.004383</v>
      </c>
      <c r="Q82" s="119">
        <v>1.0123800000000001</v>
      </c>
      <c r="R82" s="119">
        <v>1.0066029999999999</v>
      </c>
      <c r="S82" s="119">
        <v>1.00464</v>
      </c>
      <c r="T82" s="119">
        <v>0.98933740000000003</v>
      </c>
      <c r="U82" s="119">
        <v>0.9553315</v>
      </c>
      <c r="V82" s="119">
        <v>1.0037799999999999</v>
      </c>
      <c r="W82" s="119">
        <v>1.006969</v>
      </c>
      <c r="X82" s="119">
        <v>1.008753</v>
      </c>
      <c r="Y82" s="119">
        <v>1.016815</v>
      </c>
      <c r="Z82" s="119">
        <v>0.97135709999999997</v>
      </c>
      <c r="AA82" s="119">
        <v>0.99903120000000001</v>
      </c>
      <c r="AB82" s="119">
        <v>1.0068220000000001</v>
      </c>
      <c r="AC82" s="119">
        <v>1.000651</v>
      </c>
      <c r="AD82" s="119">
        <v>0.97792590000000013</v>
      </c>
      <c r="AE82" s="119">
        <v>1.003925</v>
      </c>
      <c r="AF82" s="119">
        <v>0.99208879999999999</v>
      </c>
      <c r="AG82" s="119">
        <v>0.98266050000000005</v>
      </c>
      <c r="AH82" s="119">
        <v>1.024481</v>
      </c>
      <c r="AI82" s="119">
        <v>1.006229</v>
      </c>
      <c r="AJ82" s="119">
        <v>0.99171169999999997</v>
      </c>
      <c r="AK82" s="119">
        <v>1.007654</v>
      </c>
      <c r="AL82" s="119">
        <v>1.005986</v>
      </c>
      <c r="AM82" s="119">
        <v>1.0089410000000001</v>
      </c>
      <c r="AN82" s="119">
        <v>0.99789159999999999</v>
      </c>
      <c r="AO82" s="119">
        <v>1.0135080000000001</v>
      </c>
      <c r="AP82" s="119">
        <v>1.0153810000000001</v>
      </c>
      <c r="AQ82" s="119">
        <v>0.9788135</v>
      </c>
      <c r="AR82" s="119">
        <v>1.008694</v>
      </c>
      <c r="AS82" s="119">
        <v>0.98466890000000007</v>
      </c>
      <c r="AT82" s="119">
        <v>0.98849509999999996</v>
      </c>
      <c r="AU82" s="119">
        <v>0.9984438000000001</v>
      </c>
      <c r="AV82" s="119">
        <v>1.002156</v>
      </c>
      <c r="AW82" s="119">
        <v>1.008634</v>
      </c>
      <c r="AX82" s="119">
        <v>0.96611040000000004</v>
      </c>
      <c r="AY82" s="119">
        <v>0.97975880000000004</v>
      </c>
      <c r="AZ82" s="119">
        <v>1.0277529999999999</v>
      </c>
      <c r="BA82" s="119">
        <v>0.97939699999999996</v>
      </c>
      <c r="BB82" s="119">
        <v>1.002864</v>
      </c>
      <c r="BC82" s="119">
        <v>0.99088089999999995</v>
      </c>
      <c r="BD82" s="119">
        <v>0.97010510000000005</v>
      </c>
      <c r="BE82" s="119">
        <v>0.9976836</v>
      </c>
      <c r="BF82" s="119">
        <v>0.98301899999999998</v>
      </c>
      <c r="BG82" s="119">
        <v>0.99417639999999996</v>
      </c>
      <c r="BH82" s="119">
        <v>0.99817300000000009</v>
      </c>
      <c r="BI82" s="119">
        <v>0.99798849999999995</v>
      </c>
      <c r="BJ82" s="119">
        <v>0.98360309999999995</v>
      </c>
      <c r="BK82" s="119">
        <v>1.01281</v>
      </c>
      <c r="BL82" s="119">
        <v>1.0294970000000001</v>
      </c>
      <c r="BM82" s="119">
        <v>0.99455780000000016</v>
      </c>
      <c r="BN82" s="119">
        <v>0.96906119999999996</v>
      </c>
      <c r="BO82" s="119">
        <v>1.0356369999999999</v>
      </c>
      <c r="BP82" s="119">
        <v>1.014894</v>
      </c>
      <c r="BQ82" s="119">
        <v>1.0199670000000001</v>
      </c>
      <c r="BR82" s="119">
        <v>0.97855530000000002</v>
      </c>
      <c r="BS82" s="119">
        <v>1.02634</v>
      </c>
      <c r="BT82" s="119">
        <v>1.003193</v>
      </c>
      <c r="BU82" s="119">
        <v>0.98378690000000002</v>
      </c>
      <c r="BV82" s="119">
        <v>1.0114259999999999</v>
      </c>
      <c r="BW82" s="119">
        <v>1.0102899999999999</v>
      </c>
      <c r="BX82" s="119">
        <v>0.97461179999999992</v>
      </c>
      <c r="BY82" s="119">
        <v>0.97854359999999996</v>
      </c>
      <c r="BZ82" s="119">
        <v>0.99205949999999998</v>
      </c>
      <c r="CA82" s="119">
        <v>0.99740359999999995</v>
      </c>
      <c r="CB82" s="119">
        <v>1.014135</v>
      </c>
      <c r="CC82" s="119">
        <v>1.0373019999999999</v>
      </c>
      <c r="CD82" s="119">
        <v>0.97514469999999998</v>
      </c>
      <c r="CE82" s="119">
        <v>0.98844509999999997</v>
      </c>
      <c r="CF82" s="119">
        <v>1.008324</v>
      </c>
      <c r="CG82" s="119">
        <v>0.9971698</v>
      </c>
      <c r="CH82" s="119">
        <v>0.99280869999999999</v>
      </c>
      <c r="CI82" s="119">
        <v>0.97735289999999986</v>
      </c>
      <c r="CJ82" s="119">
        <v>0.97984649999999995</v>
      </c>
      <c r="CK82" s="119">
        <v>1.010858</v>
      </c>
      <c r="CL82" s="119">
        <v>0.9745994</v>
      </c>
      <c r="CM82" s="119">
        <v>1.003171</v>
      </c>
      <c r="CN82" s="119">
        <v>0.97831599999999996</v>
      </c>
      <c r="CO82" s="119">
        <v>1.0112920000000001</v>
      </c>
      <c r="CP82" s="119">
        <v>0.99591739999999995</v>
      </c>
      <c r="CQ82" s="119">
        <v>1.0001370000000001</v>
      </c>
    </row>
    <row r="83" spans="1:95" x14ac:dyDescent="0.3">
      <c r="A83" s="254"/>
      <c r="B83" s="59" t="s">
        <v>74</v>
      </c>
      <c r="C83" s="119">
        <v>1.0458452</v>
      </c>
      <c r="D83" s="119">
        <v>1.0101567</v>
      </c>
      <c r="E83" s="119">
        <v>1.0298959999999999</v>
      </c>
      <c r="F83" s="119">
        <v>1.08186</v>
      </c>
      <c r="G83" s="119">
        <v>0.76875210000000005</v>
      </c>
      <c r="H83" s="119">
        <v>1.0912343499999999</v>
      </c>
      <c r="I83" s="119">
        <v>0.95247525</v>
      </c>
      <c r="J83" s="119">
        <v>1.145186</v>
      </c>
      <c r="K83" s="119">
        <v>1</v>
      </c>
      <c r="L83" s="119">
        <v>1</v>
      </c>
      <c r="M83" s="119">
        <v>1</v>
      </c>
      <c r="N83" s="119">
        <v>1</v>
      </c>
      <c r="O83" s="119">
        <v>1</v>
      </c>
      <c r="P83" s="119">
        <v>1</v>
      </c>
      <c r="Q83" s="119">
        <v>1</v>
      </c>
      <c r="R83" s="119">
        <v>1</v>
      </c>
      <c r="S83" s="119">
        <v>1</v>
      </c>
      <c r="T83" s="119">
        <v>1</v>
      </c>
      <c r="U83" s="119">
        <v>1</v>
      </c>
      <c r="V83" s="119">
        <v>1</v>
      </c>
      <c r="W83" s="119">
        <v>1</v>
      </c>
      <c r="X83" s="119">
        <v>1</v>
      </c>
      <c r="Y83" s="119">
        <v>1</v>
      </c>
      <c r="Z83" s="119">
        <v>1</v>
      </c>
      <c r="AA83" s="119">
        <v>1</v>
      </c>
      <c r="AB83" s="119">
        <v>1</v>
      </c>
      <c r="AC83" s="119">
        <v>1</v>
      </c>
      <c r="AD83" s="119">
        <v>1</v>
      </c>
      <c r="AE83" s="119">
        <v>1</v>
      </c>
      <c r="AF83" s="119">
        <v>1</v>
      </c>
      <c r="AG83" s="119">
        <v>1</v>
      </c>
      <c r="AH83" s="119">
        <v>1</v>
      </c>
      <c r="AI83" s="119">
        <v>1</v>
      </c>
      <c r="AJ83" s="119">
        <v>1</v>
      </c>
      <c r="AK83" s="119">
        <v>1</v>
      </c>
      <c r="AL83" s="119">
        <v>1</v>
      </c>
      <c r="AM83" s="119">
        <v>1</v>
      </c>
      <c r="AN83" s="119">
        <v>1</v>
      </c>
      <c r="AO83" s="119">
        <v>1</v>
      </c>
      <c r="AP83" s="119">
        <v>1</v>
      </c>
      <c r="AQ83" s="119">
        <v>1</v>
      </c>
      <c r="AR83" s="119">
        <v>1</v>
      </c>
      <c r="AS83" s="119">
        <v>1</v>
      </c>
      <c r="AT83" s="119">
        <v>1</v>
      </c>
      <c r="AU83" s="119">
        <v>1</v>
      </c>
      <c r="AV83" s="119">
        <v>1</v>
      </c>
      <c r="AW83" s="119">
        <v>1</v>
      </c>
      <c r="AX83" s="119">
        <v>1</v>
      </c>
      <c r="AY83" s="119">
        <v>1</v>
      </c>
      <c r="AZ83" s="119">
        <v>1</v>
      </c>
      <c r="BA83" s="119">
        <v>1</v>
      </c>
      <c r="BB83" s="119">
        <v>1</v>
      </c>
      <c r="BC83" s="119">
        <v>1</v>
      </c>
      <c r="BD83" s="119">
        <v>1</v>
      </c>
      <c r="BE83" s="119">
        <v>1</v>
      </c>
      <c r="BF83" s="119">
        <v>1</v>
      </c>
      <c r="BG83" s="119">
        <v>1</v>
      </c>
      <c r="BH83" s="119">
        <v>1</v>
      </c>
      <c r="BI83" s="119">
        <v>1</v>
      </c>
      <c r="BJ83" s="119">
        <v>1</v>
      </c>
      <c r="BK83" s="119">
        <v>1</v>
      </c>
      <c r="BL83" s="119">
        <v>1</v>
      </c>
      <c r="BM83" s="119">
        <v>1</v>
      </c>
      <c r="BN83" s="119">
        <v>1</v>
      </c>
      <c r="BO83" s="119">
        <v>1</v>
      </c>
      <c r="BP83" s="119">
        <v>1</v>
      </c>
      <c r="BQ83" s="119">
        <v>1</v>
      </c>
      <c r="BR83" s="119">
        <v>1</v>
      </c>
      <c r="BS83" s="119">
        <v>1</v>
      </c>
      <c r="BT83" s="119">
        <v>1</v>
      </c>
      <c r="BU83" s="119">
        <v>1</v>
      </c>
      <c r="BV83" s="119">
        <v>1</v>
      </c>
      <c r="BW83" s="119">
        <v>1</v>
      </c>
      <c r="BX83" s="119">
        <v>1</v>
      </c>
      <c r="BY83" s="119">
        <v>1</v>
      </c>
      <c r="BZ83" s="119">
        <v>1</v>
      </c>
      <c r="CA83" s="119">
        <v>1</v>
      </c>
      <c r="CB83" s="119">
        <v>1</v>
      </c>
      <c r="CC83" s="119">
        <v>1</v>
      </c>
      <c r="CD83" s="119">
        <v>1</v>
      </c>
      <c r="CE83" s="119">
        <v>1</v>
      </c>
      <c r="CF83" s="119">
        <v>1</v>
      </c>
      <c r="CG83" s="119">
        <v>1</v>
      </c>
      <c r="CH83" s="119">
        <v>1</v>
      </c>
      <c r="CI83" s="119">
        <v>1</v>
      </c>
      <c r="CJ83" s="119">
        <v>1</v>
      </c>
      <c r="CK83" s="119">
        <v>1</v>
      </c>
      <c r="CL83" s="119">
        <v>1</v>
      </c>
      <c r="CM83" s="119">
        <v>1</v>
      </c>
      <c r="CN83" s="119">
        <v>1</v>
      </c>
      <c r="CO83" s="119">
        <v>1</v>
      </c>
      <c r="CP83" s="119">
        <v>1</v>
      </c>
      <c r="CQ83" s="119">
        <v>1</v>
      </c>
    </row>
    <row r="84" spans="1:95" x14ac:dyDescent="0.3">
      <c r="A84" s="254"/>
      <c r="B84" s="59" t="s">
        <v>75</v>
      </c>
      <c r="C84" s="119">
        <v>0.96131200000000006</v>
      </c>
      <c r="D84" s="119">
        <v>0.96749600000000002</v>
      </c>
      <c r="E84" s="119">
        <v>1.0057370000000001</v>
      </c>
      <c r="F84" s="119">
        <v>1.0174749999999999</v>
      </c>
      <c r="G84" s="119">
        <v>1.007703</v>
      </c>
      <c r="H84" s="119">
        <v>0.94925099999999996</v>
      </c>
      <c r="I84" s="119">
        <v>0.96615029999999991</v>
      </c>
      <c r="J84" s="119">
        <v>1.050387</v>
      </c>
      <c r="K84" s="119">
        <v>0.96975789999999995</v>
      </c>
      <c r="L84" s="119">
        <v>0.99758829999999987</v>
      </c>
      <c r="M84" s="119">
        <v>0.97781969999999996</v>
      </c>
      <c r="N84" s="119">
        <v>0.99332279999999995</v>
      </c>
      <c r="O84" s="119">
        <v>1.016834</v>
      </c>
      <c r="P84" s="119">
        <v>0.99081929999999996</v>
      </c>
      <c r="Q84" s="119">
        <v>1.046114</v>
      </c>
      <c r="R84" s="119">
        <v>0.99799990000000005</v>
      </c>
      <c r="S84" s="119">
        <v>1.056465</v>
      </c>
      <c r="T84" s="119">
        <v>0.9676728</v>
      </c>
      <c r="U84" s="119">
        <v>0.96163619999999994</v>
      </c>
      <c r="V84" s="119">
        <v>1.007571</v>
      </c>
      <c r="W84" s="119">
        <v>1.0347930000000001</v>
      </c>
      <c r="X84" s="119">
        <v>0.94930199999999998</v>
      </c>
      <c r="Y84" s="119">
        <v>0.95152930000000002</v>
      </c>
      <c r="Z84" s="119">
        <v>0.9276589999999999</v>
      </c>
      <c r="AA84" s="119">
        <v>0.97038580000000008</v>
      </c>
      <c r="AB84" s="119">
        <v>0.95926440000000002</v>
      </c>
      <c r="AC84" s="119">
        <v>0.98959359999999996</v>
      </c>
      <c r="AD84" s="119">
        <v>0.9285485</v>
      </c>
      <c r="AE84" s="119">
        <v>0.96541540000000003</v>
      </c>
      <c r="AF84" s="119">
        <v>0.93171409999999988</v>
      </c>
      <c r="AG84" s="119">
        <v>0.90014369999999999</v>
      </c>
      <c r="AH84" s="119">
        <v>0.96273629999999988</v>
      </c>
      <c r="AI84" s="119">
        <v>1.0119910000000001</v>
      </c>
      <c r="AJ84" s="119">
        <v>0.96584340000000002</v>
      </c>
      <c r="AK84" s="119">
        <v>0.93617430000000001</v>
      </c>
      <c r="AL84" s="119">
        <v>1.0187630000000001</v>
      </c>
      <c r="AM84" s="119">
        <v>1.021601</v>
      </c>
      <c r="AN84" s="119">
        <v>0.96910890000000005</v>
      </c>
      <c r="AO84" s="119">
        <v>0.95938179999999984</v>
      </c>
      <c r="AP84" s="119">
        <v>0.9378086000000001</v>
      </c>
      <c r="AQ84" s="119">
        <v>0.9296645</v>
      </c>
      <c r="AR84" s="119">
        <v>0.9652172</v>
      </c>
      <c r="AS84" s="119">
        <v>0.95335460000000005</v>
      </c>
      <c r="AT84" s="119">
        <v>1.005781</v>
      </c>
      <c r="AU84" s="119">
        <v>0.97203659999999992</v>
      </c>
      <c r="AV84" s="119">
        <v>1.017587</v>
      </c>
      <c r="AW84" s="119">
        <v>1.003541</v>
      </c>
      <c r="AX84" s="119">
        <v>0.98740559999999999</v>
      </c>
      <c r="AY84" s="119">
        <v>0.9579474</v>
      </c>
      <c r="AZ84" s="119">
        <v>1.021973</v>
      </c>
      <c r="BA84" s="119">
        <v>0.93699410000000016</v>
      </c>
      <c r="BB84" s="119">
        <v>0.94409949999999987</v>
      </c>
      <c r="BC84" s="119">
        <v>0.95202039999999999</v>
      </c>
      <c r="BD84" s="119">
        <v>0.99370800000000004</v>
      </c>
      <c r="BE84" s="119">
        <v>0.97799820000000015</v>
      </c>
      <c r="BF84" s="119">
        <v>0.9765123</v>
      </c>
      <c r="BG84" s="119">
        <v>0.97032350000000001</v>
      </c>
      <c r="BH84" s="119">
        <v>1.0290079999999999</v>
      </c>
      <c r="BI84" s="119">
        <v>0.94594920000000005</v>
      </c>
      <c r="BJ84" s="119">
        <v>1.004235</v>
      </c>
      <c r="BK84" s="119">
        <v>1.0039419999999999</v>
      </c>
      <c r="BL84" s="119">
        <v>0.91382589999999997</v>
      </c>
      <c r="BM84" s="119">
        <v>0.96077679999999999</v>
      </c>
      <c r="BN84" s="119">
        <v>0.99293129999999996</v>
      </c>
      <c r="BO84" s="119">
        <v>0.97216360000000013</v>
      </c>
      <c r="BP84" s="119">
        <v>1.0088889999999999</v>
      </c>
      <c r="BQ84" s="119">
        <v>0.97767939999999998</v>
      </c>
      <c r="BR84" s="119">
        <v>0.92750929999999998</v>
      </c>
      <c r="BS84" s="119">
        <v>0.94865530000000009</v>
      </c>
      <c r="BT84" s="119">
        <v>0.93689140000000015</v>
      </c>
      <c r="BU84" s="119">
        <v>0.91447699999999987</v>
      </c>
      <c r="BV84" s="119">
        <v>1.0109109999999999</v>
      </c>
      <c r="BW84" s="119">
        <v>0.98627699999999996</v>
      </c>
      <c r="BX84" s="119">
        <v>0.94311199999999995</v>
      </c>
      <c r="BY84" s="119">
        <v>0.92714529999999995</v>
      </c>
      <c r="BZ84" s="119">
        <v>0.97651990000000011</v>
      </c>
      <c r="CA84" s="119">
        <v>0.9734237</v>
      </c>
      <c r="CB84" s="119">
        <v>0.94778289999999998</v>
      </c>
      <c r="CC84" s="119">
        <v>0.94751129999999995</v>
      </c>
      <c r="CD84" s="119">
        <v>0.99348939999999997</v>
      </c>
      <c r="CE84" s="119">
        <v>0.95047259999999989</v>
      </c>
      <c r="CF84" s="119">
        <v>0.93123690000000003</v>
      </c>
      <c r="CG84" s="119">
        <v>1.024135</v>
      </c>
      <c r="CH84" s="119">
        <v>0.93929719999999994</v>
      </c>
      <c r="CI84" s="119">
        <v>1.046861</v>
      </c>
      <c r="CJ84" s="119">
        <v>0.96842229999999985</v>
      </c>
      <c r="CK84" s="119">
        <v>0.9285388</v>
      </c>
      <c r="CL84" s="119">
        <v>0.94732119999999997</v>
      </c>
      <c r="CM84" s="119">
        <v>0.99420269999999999</v>
      </c>
      <c r="CN84" s="119">
        <v>0.96164490000000014</v>
      </c>
      <c r="CO84" s="119">
        <v>0.93493550000000003</v>
      </c>
      <c r="CP84" s="119">
        <v>0.89482139999999999</v>
      </c>
      <c r="CQ84" s="119">
        <v>0.95342999999999989</v>
      </c>
    </row>
    <row r="85" spans="1:95" x14ac:dyDescent="0.3">
      <c r="A85" s="254"/>
      <c r="B85" s="59" t="s">
        <v>76</v>
      </c>
      <c r="C85" s="119">
        <v>0.97146620000000006</v>
      </c>
      <c r="D85" s="119">
        <v>1.0480290000000001</v>
      </c>
      <c r="E85" s="119">
        <v>1.0332220000000001</v>
      </c>
      <c r="F85" s="119">
        <v>1.0400020000000001</v>
      </c>
      <c r="G85" s="119">
        <v>1.0023930000000001</v>
      </c>
      <c r="H85" s="119">
        <v>0.91880130000000004</v>
      </c>
      <c r="I85" s="119">
        <v>0.99285639999999997</v>
      </c>
      <c r="J85" s="119">
        <v>1.0340940000000001</v>
      </c>
      <c r="K85" s="119">
        <v>0.95060350000000005</v>
      </c>
      <c r="L85" s="119">
        <v>1.0070429999999999</v>
      </c>
      <c r="M85" s="119">
        <v>1.044708</v>
      </c>
      <c r="N85" s="119">
        <v>1.0356320000000001</v>
      </c>
      <c r="O85" s="119">
        <v>1.0281659999999999</v>
      </c>
      <c r="P85" s="119">
        <v>0.98819229999999991</v>
      </c>
      <c r="Q85" s="119">
        <v>1.0420590000000001</v>
      </c>
      <c r="R85" s="119">
        <v>1.013857</v>
      </c>
      <c r="S85" s="119">
        <v>1.074962</v>
      </c>
      <c r="T85" s="119">
        <v>1.0134939999999999</v>
      </c>
      <c r="U85" s="119">
        <v>0.99153760000000002</v>
      </c>
      <c r="V85" s="119">
        <v>1.007317</v>
      </c>
      <c r="W85" s="119">
        <v>1.0656730000000001</v>
      </c>
      <c r="X85" s="119">
        <v>0.92140480000000002</v>
      </c>
      <c r="Y85" s="119">
        <v>0.97366039999999987</v>
      </c>
      <c r="Z85" s="119">
        <v>0.93252930000000001</v>
      </c>
      <c r="AA85" s="119">
        <v>0.99568620000000008</v>
      </c>
      <c r="AB85" s="119">
        <v>0.95574099999999995</v>
      </c>
      <c r="AC85" s="119">
        <v>1.0569299999999999</v>
      </c>
      <c r="AD85" s="119">
        <v>0.93316170000000009</v>
      </c>
      <c r="AE85" s="119">
        <v>0.97839899999999991</v>
      </c>
      <c r="AF85" s="119">
        <v>0.94199970000000011</v>
      </c>
      <c r="AG85" s="119">
        <v>0.90041000000000004</v>
      </c>
      <c r="AH85" s="119">
        <v>0.99273199999999995</v>
      </c>
      <c r="AI85" s="119">
        <v>1.0089490000000001</v>
      </c>
      <c r="AJ85" s="119">
        <v>0.99999389999999988</v>
      </c>
      <c r="AK85" s="119">
        <v>0.94275520000000002</v>
      </c>
      <c r="AL85" s="119">
        <v>1.058702</v>
      </c>
      <c r="AM85" s="119">
        <v>1.051566</v>
      </c>
      <c r="AN85" s="119">
        <v>0.9637481</v>
      </c>
      <c r="AO85" s="119">
        <v>0.97037760000000006</v>
      </c>
      <c r="AP85" s="119">
        <v>0.95433069999999998</v>
      </c>
      <c r="AQ85" s="119">
        <v>0.9086919</v>
      </c>
      <c r="AR85" s="119">
        <v>0.92661700000000013</v>
      </c>
      <c r="AS85" s="119">
        <v>0.93070249999999999</v>
      </c>
      <c r="AT85" s="119">
        <v>1.0667040000000001</v>
      </c>
      <c r="AU85" s="119">
        <v>0.97481439999999997</v>
      </c>
      <c r="AV85" s="119">
        <v>1.0278160000000001</v>
      </c>
      <c r="AW85" s="119">
        <v>1.0607519999999999</v>
      </c>
      <c r="AX85" s="119">
        <v>0.98691420000000007</v>
      </c>
      <c r="AY85" s="119">
        <v>0.95182840000000002</v>
      </c>
      <c r="AZ85" s="119">
        <v>1.0252749999999999</v>
      </c>
      <c r="BA85" s="119">
        <v>0.93208950000000002</v>
      </c>
      <c r="BB85" s="119">
        <v>0.97997100000000004</v>
      </c>
      <c r="BC85" s="119">
        <v>0.98943959999999997</v>
      </c>
      <c r="BD85" s="119">
        <v>0.99374669999999998</v>
      </c>
      <c r="BE85" s="119">
        <v>1.0026120000000001</v>
      </c>
      <c r="BF85" s="119">
        <v>1.013201</v>
      </c>
      <c r="BG85" s="119">
        <v>0.91631839999999998</v>
      </c>
      <c r="BH85" s="119">
        <v>1.000572</v>
      </c>
      <c r="BI85" s="119">
        <v>0.92648390000000014</v>
      </c>
      <c r="BJ85" s="119">
        <v>1.042062</v>
      </c>
      <c r="BK85" s="119">
        <v>1.0596719999999999</v>
      </c>
      <c r="BL85" s="119">
        <v>0.9163695999999999</v>
      </c>
      <c r="BM85" s="119">
        <v>0.98814009999999997</v>
      </c>
      <c r="BN85" s="119">
        <v>0.98654549999999985</v>
      </c>
      <c r="BO85" s="119">
        <v>0.98570999999999998</v>
      </c>
      <c r="BP85" s="119">
        <v>0.98691370000000012</v>
      </c>
      <c r="BQ85" s="119">
        <v>1.006051</v>
      </c>
      <c r="BR85" s="119">
        <v>0.94869859999999995</v>
      </c>
      <c r="BS85" s="119">
        <v>0.98622739999999998</v>
      </c>
      <c r="BT85" s="119">
        <v>0.92133790000000004</v>
      </c>
      <c r="BU85" s="119">
        <v>0.86841679999999999</v>
      </c>
      <c r="BV85" s="119">
        <v>1.0924560000000001</v>
      </c>
      <c r="BW85" s="119">
        <v>1.0344450000000001</v>
      </c>
      <c r="BX85" s="119">
        <v>0.98003670000000009</v>
      </c>
      <c r="BY85" s="119">
        <v>0.91103190000000001</v>
      </c>
      <c r="BZ85" s="119">
        <v>1.0215890000000001</v>
      </c>
      <c r="CA85" s="119">
        <v>1.0024489999999999</v>
      </c>
      <c r="CB85" s="119">
        <v>1.000505</v>
      </c>
      <c r="CC85" s="119">
        <v>0.97667210000000004</v>
      </c>
      <c r="CD85" s="119">
        <v>1.0294000000000001</v>
      </c>
      <c r="CE85" s="119">
        <v>0.9871591999999999</v>
      </c>
      <c r="CF85" s="119">
        <v>0.96505110000000005</v>
      </c>
      <c r="CG85" s="119">
        <v>1.05236</v>
      </c>
      <c r="CH85" s="119">
        <v>0.98003130000000016</v>
      </c>
      <c r="CI85" s="119">
        <v>1.0298119999999999</v>
      </c>
      <c r="CJ85" s="119">
        <v>0.99587159999999997</v>
      </c>
      <c r="CK85" s="119">
        <v>0.94744229999999996</v>
      </c>
      <c r="CL85" s="119">
        <v>0.93483459999999996</v>
      </c>
      <c r="CM85" s="119">
        <v>0.99723620000000002</v>
      </c>
      <c r="CN85" s="119">
        <v>0.98263469999999997</v>
      </c>
      <c r="CO85" s="119">
        <v>0.98519509999999988</v>
      </c>
      <c r="CP85" s="119">
        <v>0.90543050000000003</v>
      </c>
      <c r="CQ85" s="119">
        <v>0.9868437000000001</v>
      </c>
    </row>
    <row r="86" spans="1:95" x14ac:dyDescent="0.3">
      <c r="A86" s="254"/>
      <c r="B86" s="59" t="s">
        <v>77</v>
      </c>
      <c r="C86" s="119">
        <v>1</v>
      </c>
      <c r="D86" s="119">
        <v>1</v>
      </c>
      <c r="E86" s="119">
        <v>1</v>
      </c>
      <c r="F86" s="119">
        <v>1</v>
      </c>
      <c r="G86" s="119">
        <v>1</v>
      </c>
      <c r="H86" s="119">
        <v>1</v>
      </c>
      <c r="I86" s="119">
        <v>1</v>
      </c>
      <c r="J86" s="119">
        <v>1</v>
      </c>
      <c r="K86" s="119">
        <v>1</v>
      </c>
      <c r="L86" s="119">
        <v>1</v>
      </c>
      <c r="M86" s="119">
        <v>1</v>
      </c>
      <c r="N86" s="119">
        <v>1</v>
      </c>
      <c r="O86" s="119">
        <v>1</v>
      </c>
      <c r="P86" s="119">
        <v>1</v>
      </c>
      <c r="Q86" s="119">
        <v>1</v>
      </c>
      <c r="R86" s="119">
        <v>1</v>
      </c>
      <c r="S86" s="119">
        <v>1</v>
      </c>
      <c r="T86" s="119">
        <v>1</v>
      </c>
      <c r="U86" s="119">
        <v>1</v>
      </c>
      <c r="V86" s="119">
        <v>1</v>
      </c>
      <c r="W86" s="119">
        <v>1</v>
      </c>
      <c r="X86" s="119">
        <v>1</v>
      </c>
      <c r="Y86" s="119">
        <v>1</v>
      </c>
      <c r="Z86" s="119">
        <v>1</v>
      </c>
      <c r="AA86" s="119">
        <v>1</v>
      </c>
      <c r="AB86" s="119">
        <v>1</v>
      </c>
      <c r="AC86" s="119">
        <v>1</v>
      </c>
      <c r="AD86" s="119">
        <v>1</v>
      </c>
      <c r="AE86" s="119">
        <v>1</v>
      </c>
      <c r="AF86" s="119">
        <v>1</v>
      </c>
      <c r="AG86" s="119">
        <v>1</v>
      </c>
      <c r="AH86" s="119">
        <v>1</v>
      </c>
      <c r="AI86" s="119">
        <v>1</v>
      </c>
      <c r="AJ86" s="119">
        <v>1</v>
      </c>
      <c r="AK86" s="119">
        <v>1</v>
      </c>
      <c r="AL86" s="119">
        <v>1</v>
      </c>
      <c r="AM86" s="119">
        <v>1</v>
      </c>
      <c r="AN86" s="119">
        <v>1</v>
      </c>
      <c r="AO86" s="119">
        <v>1</v>
      </c>
      <c r="AP86" s="119">
        <v>1</v>
      </c>
      <c r="AQ86" s="119">
        <v>1</v>
      </c>
      <c r="AR86" s="119">
        <v>1</v>
      </c>
      <c r="AS86" s="119">
        <v>1</v>
      </c>
      <c r="AT86" s="119">
        <v>1</v>
      </c>
      <c r="AU86" s="119">
        <v>1</v>
      </c>
      <c r="AV86" s="119">
        <v>1</v>
      </c>
      <c r="AW86" s="119">
        <v>1</v>
      </c>
      <c r="AX86" s="119">
        <v>1</v>
      </c>
      <c r="AY86" s="119">
        <v>1</v>
      </c>
      <c r="AZ86" s="119">
        <v>1</v>
      </c>
      <c r="BA86" s="119">
        <v>1</v>
      </c>
      <c r="BB86" s="119">
        <v>1</v>
      </c>
      <c r="BC86" s="119">
        <v>1</v>
      </c>
      <c r="BD86" s="119">
        <v>1</v>
      </c>
      <c r="BE86" s="119">
        <v>1</v>
      </c>
      <c r="BF86" s="119">
        <v>1</v>
      </c>
      <c r="BG86" s="119">
        <v>1</v>
      </c>
      <c r="BH86" s="119">
        <v>1</v>
      </c>
      <c r="BI86" s="119">
        <v>1</v>
      </c>
      <c r="BJ86" s="119">
        <v>1</v>
      </c>
      <c r="BK86" s="119">
        <v>1</v>
      </c>
      <c r="BL86" s="119">
        <v>1</v>
      </c>
      <c r="BM86" s="119">
        <v>1</v>
      </c>
      <c r="BN86" s="119">
        <v>1</v>
      </c>
      <c r="BO86" s="119">
        <v>1</v>
      </c>
      <c r="BP86" s="119">
        <v>1</v>
      </c>
      <c r="BQ86" s="119">
        <v>1</v>
      </c>
      <c r="BR86" s="119">
        <v>1</v>
      </c>
      <c r="BS86" s="119">
        <v>1</v>
      </c>
      <c r="BT86" s="119">
        <v>1</v>
      </c>
      <c r="BU86" s="119">
        <v>1</v>
      </c>
      <c r="BV86" s="119">
        <v>1</v>
      </c>
      <c r="BW86" s="119">
        <v>1</v>
      </c>
      <c r="BX86" s="119">
        <v>1</v>
      </c>
      <c r="BY86" s="119">
        <v>1</v>
      </c>
      <c r="BZ86" s="119">
        <v>1</v>
      </c>
      <c r="CA86" s="119">
        <v>1</v>
      </c>
      <c r="CB86" s="119">
        <v>1</v>
      </c>
      <c r="CC86" s="119">
        <v>1</v>
      </c>
      <c r="CD86" s="119">
        <v>1</v>
      </c>
      <c r="CE86" s="119">
        <v>1</v>
      </c>
      <c r="CF86" s="119">
        <v>1</v>
      </c>
      <c r="CG86" s="119">
        <v>1</v>
      </c>
      <c r="CH86" s="119">
        <v>1</v>
      </c>
      <c r="CI86" s="119">
        <v>1</v>
      </c>
      <c r="CJ86" s="119">
        <v>1</v>
      </c>
      <c r="CK86" s="119">
        <v>1</v>
      </c>
      <c r="CL86" s="119">
        <v>1</v>
      </c>
      <c r="CM86" s="119">
        <v>1</v>
      </c>
      <c r="CN86" s="119">
        <v>1</v>
      </c>
      <c r="CO86" s="119">
        <v>1</v>
      </c>
      <c r="CP86" s="119">
        <v>1</v>
      </c>
      <c r="CQ86" s="119">
        <v>1</v>
      </c>
    </row>
    <row r="87" spans="1:95" x14ac:dyDescent="0.3">
      <c r="A87" s="254"/>
      <c r="B87" s="59" t="s">
        <v>78</v>
      </c>
      <c r="C87" s="119">
        <v>0.94915060000000007</v>
      </c>
      <c r="D87" s="119">
        <v>1.0104789999999999</v>
      </c>
      <c r="E87" s="119">
        <v>1.052281</v>
      </c>
      <c r="F87" s="119">
        <v>1.017801</v>
      </c>
      <c r="G87" s="119">
        <v>1.03207</v>
      </c>
      <c r="H87" s="119">
        <v>0.85301529999999992</v>
      </c>
      <c r="I87" s="119">
        <v>0.95460189999999989</v>
      </c>
      <c r="J87" s="119">
        <v>1.100725</v>
      </c>
      <c r="K87" s="119">
        <v>0.96702729999999992</v>
      </c>
      <c r="L87" s="119">
        <v>0.96106429999999998</v>
      </c>
      <c r="M87" s="119">
        <v>0.98535209999999984</v>
      </c>
      <c r="N87" s="119">
        <v>1.009452</v>
      </c>
      <c r="O87" s="119">
        <v>1.0853459999999999</v>
      </c>
      <c r="P87" s="119">
        <v>0.99174090000000004</v>
      </c>
      <c r="Q87" s="119">
        <v>1.1036140000000001</v>
      </c>
      <c r="R87" s="119">
        <v>0.99242699999999984</v>
      </c>
      <c r="S87" s="119">
        <v>1.067078</v>
      </c>
      <c r="T87" s="119">
        <v>0.9859846000000001</v>
      </c>
      <c r="U87" s="119">
        <v>0.86246889999999998</v>
      </c>
      <c r="V87" s="119">
        <v>1.0204500000000001</v>
      </c>
      <c r="W87" s="119">
        <v>1.0874820000000001</v>
      </c>
      <c r="X87" s="119">
        <v>0.93795079999999997</v>
      </c>
      <c r="Y87" s="119">
        <v>0.90832520000000017</v>
      </c>
      <c r="Z87" s="119">
        <v>0.86475559999999996</v>
      </c>
      <c r="AA87" s="119">
        <v>0.96785600000000005</v>
      </c>
      <c r="AB87" s="119">
        <v>0.95931560000000005</v>
      </c>
      <c r="AC87" s="119">
        <v>0.98420370000000001</v>
      </c>
      <c r="AD87" s="119">
        <v>0.90256970000000003</v>
      </c>
      <c r="AE87" s="119">
        <v>0.97768770000000005</v>
      </c>
      <c r="AF87" s="119">
        <v>0.92581429999999998</v>
      </c>
      <c r="AG87" s="119">
        <v>0.81052979999999997</v>
      </c>
      <c r="AH87" s="119">
        <v>1.043887</v>
      </c>
      <c r="AI87" s="119">
        <v>0.99283949999999999</v>
      </c>
      <c r="AJ87" s="119">
        <v>0.87844120000000003</v>
      </c>
      <c r="AK87" s="119">
        <v>0.92394050000000005</v>
      </c>
      <c r="AL87" s="119">
        <v>1.011193</v>
      </c>
      <c r="AM87" s="119">
        <v>1.081906</v>
      </c>
      <c r="AN87" s="119">
        <v>0.96598930000000005</v>
      </c>
      <c r="AO87" s="119">
        <v>0.88695480000000004</v>
      </c>
      <c r="AP87" s="119">
        <v>0.95174320000000012</v>
      </c>
      <c r="AQ87" s="119">
        <v>0.8652546000000001</v>
      </c>
      <c r="AR87" s="119">
        <v>0.88892639999999989</v>
      </c>
      <c r="AS87" s="119">
        <v>0.85010929999999996</v>
      </c>
      <c r="AT87" s="119">
        <v>0.97625240000000002</v>
      </c>
      <c r="AU87" s="119">
        <v>0.91464839999999992</v>
      </c>
      <c r="AV87" s="119">
        <v>1.020464</v>
      </c>
      <c r="AW87" s="119">
        <v>1.009414</v>
      </c>
      <c r="AX87" s="119">
        <v>0.95877720000000011</v>
      </c>
      <c r="AY87" s="119">
        <v>0.88986270000000001</v>
      </c>
      <c r="AZ87" s="119">
        <v>1.0784100000000001</v>
      </c>
      <c r="BA87" s="119">
        <v>0.89156199999999997</v>
      </c>
      <c r="BB87" s="119">
        <v>0.93354510000000002</v>
      </c>
      <c r="BC87" s="119">
        <v>0.86963619999999986</v>
      </c>
      <c r="BD87" s="119">
        <v>0.93014439999999998</v>
      </c>
      <c r="BE87" s="119">
        <v>0.93828420000000001</v>
      </c>
      <c r="BF87" s="119">
        <v>0.89988919999999983</v>
      </c>
      <c r="BG87" s="119">
        <v>0.93109170000000008</v>
      </c>
      <c r="BH87" s="119">
        <v>1.004616</v>
      </c>
      <c r="BI87" s="119">
        <v>0.89930820000000011</v>
      </c>
      <c r="BJ87" s="119">
        <v>1.021207</v>
      </c>
      <c r="BK87" s="119">
        <v>0.9715551</v>
      </c>
      <c r="BL87" s="119">
        <v>0.87413350000000001</v>
      </c>
      <c r="BM87" s="119">
        <v>0.93874800000000014</v>
      </c>
      <c r="BN87" s="119">
        <v>0.91007320000000003</v>
      </c>
      <c r="BO87" s="119">
        <v>0.97809780000000002</v>
      </c>
      <c r="BP87" s="119">
        <v>0.97700819999999999</v>
      </c>
      <c r="BQ87" s="119">
        <v>1.038834</v>
      </c>
      <c r="BR87" s="119">
        <v>0.86256149999999998</v>
      </c>
      <c r="BS87" s="119">
        <v>0.95168540000000001</v>
      </c>
      <c r="BT87" s="119">
        <v>0.86134259999999996</v>
      </c>
      <c r="BU87" s="119">
        <v>0.8419413</v>
      </c>
      <c r="BV87" s="119">
        <v>1.092883</v>
      </c>
      <c r="BW87" s="119">
        <v>1.0173410000000001</v>
      </c>
      <c r="BX87" s="119">
        <v>0.88683330000000016</v>
      </c>
      <c r="BY87" s="119">
        <v>0.86158829999999997</v>
      </c>
      <c r="BZ87" s="119">
        <v>0.92744239999999989</v>
      </c>
      <c r="CA87" s="119">
        <v>0.9861221</v>
      </c>
      <c r="CB87" s="119">
        <v>0.93305680000000002</v>
      </c>
      <c r="CC87" s="119">
        <v>0.96218909999999991</v>
      </c>
      <c r="CD87" s="119">
        <v>0.93105709999999997</v>
      </c>
      <c r="CE87" s="119">
        <v>0.9323536</v>
      </c>
      <c r="CF87" s="119">
        <v>0.93445460000000002</v>
      </c>
      <c r="CG87" s="119">
        <v>1.0465439999999999</v>
      </c>
      <c r="CH87" s="119">
        <v>0.92701490000000009</v>
      </c>
      <c r="CI87" s="119">
        <v>1.0452269999999999</v>
      </c>
      <c r="CJ87" s="119">
        <v>0.90841660000000002</v>
      </c>
      <c r="CK87" s="119">
        <v>0.91345259999999995</v>
      </c>
      <c r="CL87" s="119">
        <v>0.82101659999999999</v>
      </c>
      <c r="CM87" s="119">
        <v>1.0019400000000001</v>
      </c>
      <c r="CN87" s="119">
        <v>0.92738670000000012</v>
      </c>
      <c r="CO87" s="119">
        <v>0.94769230000000004</v>
      </c>
      <c r="CP87" s="119">
        <v>0.86474260000000003</v>
      </c>
      <c r="CQ87" s="119">
        <v>0.94425289999999984</v>
      </c>
    </row>
    <row r="88" spans="1:95" x14ac:dyDescent="0.3">
      <c r="A88" s="254"/>
      <c r="B88" s="59" t="s">
        <v>96</v>
      </c>
      <c r="C88" s="119">
        <v>1.0010410000000001</v>
      </c>
      <c r="D88" s="119">
        <v>0.97293589999999996</v>
      </c>
      <c r="E88" s="119">
        <v>1.041568</v>
      </c>
      <c r="F88" s="119">
        <v>0.96703709999999998</v>
      </c>
      <c r="G88" s="119">
        <v>0.98892310000000005</v>
      </c>
      <c r="H88" s="119">
        <v>0.94288870000000002</v>
      </c>
      <c r="I88" s="119">
        <v>1.033263</v>
      </c>
      <c r="J88" s="119">
        <v>1.0607150000000001</v>
      </c>
      <c r="K88" s="119">
        <v>0.99111489999999991</v>
      </c>
      <c r="L88" s="119">
        <v>0.9770567</v>
      </c>
      <c r="M88" s="119">
        <v>1.0103279999999999</v>
      </c>
      <c r="N88" s="119">
        <v>0.98107469999999986</v>
      </c>
      <c r="O88" s="119">
        <v>1.0320240000000001</v>
      </c>
      <c r="P88" s="119">
        <v>0.99373430000000007</v>
      </c>
      <c r="Q88" s="119">
        <v>1.0283450000000001</v>
      </c>
      <c r="R88" s="119">
        <v>0.97834129999999997</v>
      </c>
      <c r="S88" s="119">
        <v>1.0175000000000001</v>
      </c>
      <c r="T88" s="119">
        <v>0.99419360000000001</v>
      </c>
      <c r="U88" s="119">
        <v>0.9592984</v>
      </c>
      <c r="V88" s="119">
        <v>1.019954</v>
      </c>
      <c r="W88" s="119">
        <v>1.0077449999999999</v>
      </c>
      <c r="X88" s="119">
        <v>0.97961699999999985</v>
      </c>
      <c r="Y88" s="119">
        <v>0.97520770000000001</v>
      </c>
      <c r="Z88" s="119">
        <v>0.96407229999999999</v>
      </c>
      <c r="AA88" s="119">
        <v>1.0248379999999999</v>
      </c>
      <c r="AB88" s="119">
        <v>1.0251459999999999</v>
      </c>
      <c r="AC88" s="119">
        <v>1.001314</v>
      </c>
      <c r="AD88" s="119">
        <v>0.94199509999999997</v>
      </c>
      <c r="AE88" s="119">
        <v>0.99203560000000002</v>
      </c>
      <c r="AF88" s="119">
        <v>0.98897769999999996</v>
      </c>
      <c r="AG88" s="119">
        <v>0.94166559999999999</v>
      </c>
      <c r="AH88" s="119">
        <v>1.073644</v>
      </c>
      <c r="AI88" s="119">
        <v>0.97125030000000001</v>
      </c>
      <c r="AJ88" s="119">
        <v>0.99476579999999992</v>
      </c>
      <c r="AK88" s="119">
        <v>1.017693</v>
      </c>
      <c r="AL88" s="119">
        <v>0.98312610000000011</v>
      </c>
      <c r="AM88" s="119">
        <v>1.0651649999999999</v>
      </c>
      <c r="AN88" s="119">
        <v>1.0176860000000001</v>
      </c>
      <c r="AO88" s="119">
        <v>0.9857551</v>
      </c>
      <c r="AP88" s="119">
        <v>1.0090650000000001</v>
      </c>
      <c r="AQ88" s="119">
        <v>0.96768889999999996</v>
      </c>
      <c r="AR88" s="119">
        <v>0.99611360000000004</v>
      </c>
      <c r="AS88" s="119">
        <v>0.9561113</v>
      </c>
      <c r="AT88" s="119">
        <v>1.013126</v>
      </c>
      <c r="AU88" s="119">
        <v>1.00888</v>
      </c>
      <c r="AV88" s="119">
        <v>1.0170030000000001</v>
      </c>
      <c r="AW88" s="119">
        <v>1.020996</v>
      </c>
      <c r="AX88" s="119">
        <v>0.96696309999999996</v>
      </c>
      <c r="AY88" s="119">
        <v>0.99853279999999989</v>
      </c>
      <c r="AZ88" s="119">
        <v>1.036211</v>
      </c>
      <c r="BA88" s="119">
        <v>0.98044339999999996</v>
      </c>
      <c r="BB88" s="119">
        <v>1.000386</v>
      </c>
      <c r="BC88" s="119">
        <v>0.97964670000000009</v>
      </c>
      <c r="BD88" s="119">
        <v>0.99247010000000013</v>
      </c>
      <c r="BE88" s="119">
        <v>0.9876659000000001</v>
      </c>
      <c r="BF88" s="119">
        <v>0.98612440000000012</v>
      </c>
      <c r="BG88" s="119">
        <v>0.95528610000000003</v>
      </c>
      <c r="BH88" s="119">
        <v>1.007309</v>
      </c>
      <c r="BI88" s="119">
        <v>0.98478929999999987</v>
      </c>
      <c r="BJ88" s="119">
        <v>1.0229360000000001</v>
      </c>
      <c r="BK88" s="119">
        <v>1.029325</v>
      </c>
      <c r="BL88" s="119">
        <v>0.98826650000000016</v>
      </c>
      <c r="BM88" s="119">
        <v>1.0201960000000001</v>
      </c>
      <c r="BN88" s="119">
        <v>0.97637680000000004</v>
      </c>
      <c r="BO88" s="119">
        <v>1.052413</v>
      </c>
      <c r="BP88" s="119">
        <v>0.99792930000000013</v>
      </c>
      <c r="BQ88" s="119">
        <v>1.060703</v>
      </c>
      <c r="BR88" s="119">
        <v>0.97843899999999995</v>
      </c>
      <c r="BS88" s="119">
        <v>1.02424</v>
      </c>
      <c r="BT88" s="119">
        <v>1.037642</v>
      </c>
      <c r="BU88" s="119">
        <v>0.96358200000000005</v>
      </c>
      <c r="BV88" s="119">
        <v>1.057364</v>
      </c>
      <c r="BW88" s="119">
        <v>1.073923</v>
      </c>
      <c r="BX88" s="119">
        <v>0.96891899999999997</v>
      </c>
      <c r="BY88" s="119">
        <v>0.95461779999999996</v>
      </c>
      <c r="BZ88" s="119">
        <v>0.97714129999999999</v>
      </c>
      <c r="CA88" s="119">
        <v>1.009128</v>
      </c>
      <c r="CB88" s="119">
        <v>0.98309190000000002</v>
      </c>
      <c r="CC88" s="119">
        <v>1.0656600000000001</v>
      </c>
      <c r="CD88" s="119">
        <v>0.95883750000000001</v>
      </c>
      <c r="CE88" s="119">
        <v>0.97537220000000002</v>
      </c>
      <c r="CF88" s="119">
        <v>0.99400609999999989</v>
      </c>
      <c r="CG88" s="119">
        <v>1.0337080000000001</v>
      </c>
      <c r="CH88" s="119">
        <v>1.0187790000000001</v>
      </c>
      <c r="CI88" s="119">
        <v>1.0182199999999999</v>
      </c>
      <c r="CJ88" s="119">
        <v>1.0037750000000001</v>
      </c>
      <c r="CK88" s="119">
        <v>1.0015529999999999</v>
      </c>
      <c r="CL88" s="119">
        <v>0.94107059999999998</v>
      </c>
      <c r="CM88" s="119">
        <v>1.0241849999999999</v>
      </c>
      <c r="CN88" s="119">
        <v>1.0283009999999999</v>
      </c>
      <c r="CO88" s="119">
        <v>1.031793</v>
      </c>
      <c r="CP88" s="119">
        <v>1.0364930000000001</v>
      </c>
      <c r="CQ88" s="119">
        <v>1.0295609999999999</v>
      </c>
    </row>
    <row r="89" spans="1:95" x14ac:dyDescent="0.3">
      <c r="A89" s="254"/>
      <c r="B89" s="59" t="s">
        <v>80</v>
      </c>
      <c r="C89" s="119">
        <v>1</v>
      </c>
      <c r="D89" s="119">
        <v>1</v>
      </c>
      <c r="E89" s="119">
        <v>1</v>
      </c>
      <c r="F89" s="119">
        <v>1</v>
      </c>
      <c r="G89" s="119">
        <v>1</v>
      </c>
      <c r="H89" s="119">
        <v>1</v>
      </c>
      <c r="I89" s="119">
        <v>1</v>
      </c>
      <c r="J89" s="119">
        <v>1</v>
      </c>
      <c r="K89" s="119">
        <v>1</v>
      </c>
      <c r="L89" s="119">
        <v>1</v>
      </c>
      <c r="M89" s="119">
        <v>1</v>
      </c>
      <c r="N89" s="119">
        <v>1</v>
      </c>
      <c r="O89" s="119">
        <v>1</v>
      </c>
      <c r="P89" s="119">
        <v>1</v>
      </c>
      <c r="Q89" s="119">
        <v>1</v>
      </c>
      <c r="R89" s="119">
        <v>1</v>
      </c>
      <c r="S89" s="119">
        <v>1</v>
      </c>
      <c r="T89" s="119">
        <v>1</v>
      </c>
      <c r="U89" s="119">
        <v>1</v>
      </c>
      <c r="V89" s="119">
        <v>1</v>
      </c>
      <c r="W89" s="119">
        <v>1</v>
      </c>
      <c r="X89" s="119">
        <v>1</v>
      </c>
      <c r="Y89" s="119">
        <v>1</v>
      </c>
      <c r="Z89" s="119">
        <v>1</v>
      </c>
      <c r="AA89" s="119">
        <v>1</v>
      </c>
      <c r="AB89" s="119">
        <v>1</v>
      </c>
      <c r="AC89" s="119">
        <v>1</v>
      </c>
      <c r="AD89" s="119">
        <v>1</v>
      </c>
      <c r="AE89" s="119">
        <v>1</v>
      </c>
      <c r="AF89" s="119">
        <v>1</v>
      </c>
      <c r="AG89" s="119">
        <v>1</v>
      </c>
      <c r="AH89" s="119">
        <v>1</v>
      </c>
      <c r="AI89" s="119">
        <v>1</v>
      </c>
      <c r="AJ89" s="119">
        <v>1</v>
      </c>
      <c r="AK89" s="119">
        <v>1</v>
      </c>
      <c r="AL89" s="119">
        <v>1</v>
      </c>
      <c r="AM89" s="119">
        <v>1</v>
      </c>
      <c r="AN89" s="119">
        <v>1</v>
      </c>
      <c r="AO89" s="119">
        <v>1</v>
      </c>
      <c r="AP89" s="119">
        <v>1</v>
      </c>
      <c r="AQ89" s="119">
        <v>1</v>
      </c>
      <c r="AR89" s="119">
        <v>1</v>
      </c>
      <c r="AS89" s="119">
        <v>1</v>
      </c>
      <c r="AT89" s="119">
        <v>1</v>
      </c>
      <c r="AU89" s="119">
        <v>1</v>
      </c>
      <c r="AV89" s="119">
        <v>1</v>
      </c>
      <c r="AW89" s="119">
        <v>1</v>
      </c>
      <c r="AX89" s="119">
        <v>1</v>
      </c>
      <c r="AY89" s="119">
        <v>1</v>
      </c>
      <c r="AZ89" s="119">
        <v>1</v>
      </c>
      <c r="BA89" s="119">
        <v>1</v>
      </c>
      <c r="BB89" s="119">
        <v>1</v>
      </c>
      <c r="BC89" s="119">
        <v>1</v>
      </c>
      <c r="BD89" s="119">
        <v>1</v>
      </c>
      <c r="BE89" s="119">
        <v>1</v>
      </c>
      <c r="BF89" s="119">
        <v>1</v>
      </c>
      <c r="BG89" s="119">
        <v>1</v>
      </c>
      <c r="BH89" s="119">
        <v>1</v>
      </c>
      <c r="BI89" s="119">
        <v>1</v>
      </c>
      <c r="BJ89" s="119">
        <v>1</v>
      </c>
      <c r="BK89" s="119">
        <v>1</v>
      </c>
      <c r="BL89" s="119">
        <v>1</v>
      </c>
      <c r="BM89" s="119">
        <v>1</v>
      </c>
      <c r="BN89" s="119">
        <v>1</v>
      </c>
      <c r="BO89" s="119">
        <v>1</v>
      </c>
      <c r="BP89" s="119">
        <v>1</v>
      </c>
      <c r="BQ89" s="119">
        <v>1</v>
      </c>
      <c r="BR89" s="119">
        <v>1</v>
      </c>
      <c r="BS89" s="119">
        <v>1</v>
      </c>
      <c r="BT89" s="119">
        <v>1</v>
      </c>
      <c r="BU89" s="119">
        <v>1</v>
      </c>
      <c r="BV89" s="119">
        <v>1</v>
      </c>
      <c r="BW89" s="119">
        <v>1</v>
      </c>
      <c r="BX89" s="119">
        <v>1</v>
      </c>
      <c r="BY89" s="119">
        <v>1</v>
      </c>
      <c r="BZ89" s="119">
        <v>1</v>
      </c>
      <c r="CA89" s="119">
        <v>1</v>
      </c>
      <c r="CB89" s="119">
        <v>1</v>
      </c>
      <c r="CC89" s="119">
        <v>1</v>
      </c>
      <c r="CD89" s="119">
        <v>1</v>
      </c>
      <c r="CE89" s="119">
        <v>1</v>
      </c>
      <c r="CF89" s="119">
        <v>1</v>
      </c>
      <c r="CG89" s="119">
        <v>1</v>
      </c>
      <c r="CH89" s="119">
        <v>1</v>
      </c>
      <c r="CI89" s="119">
        <v>1</v>
      </c>
      <c r="CJ89" s="119">
        <v>1</v>
      </c>
      <c r="CK89" s="119">
        <v>1</v>
      </c>
      <c r="CL89" s="119">
        <v>1</v>
      </c>
      <c r="CM89" s="119">
        <v>1</v>
      </c>
      <c r="CN89" s="119">
        <v>1</v>
      </c>
      <c r="CO89" s="119">
        <v>1</v>
      </c>
      <c r="CP89" s="119">
        <v>1</v>
      </c>
      <c r="CQ89" s="119">
        <v>1</v>
      </c>
    </row>
    <row r="90" spans="1:95" x14ac:dyDescent="0.3">
      <c r="A90" s="254"/>
      <c r="B90" s="59" t="s">
        <v>81</v>
      </c>
      <c r="C90" s="119">
        <v>1</v>
      </c>
      <c r="D90" s="119">
        <v>1</v>
      </c>
      <c r="E90" s="119">
        <v>1</v>
      </c>
      <c r="F90" s="119">
        <v>1</v>
      </c>
      <c r="G90" s="119">
        <v>1</v>
      </c>
      <c r="H90" s="119">
        <v>1</v>
      </c>
      <c r="I90" s="119">
        <v>1</v>
      </c>
      <c r="J90" s="119">
        <v>1</v>
      </c>
      <c r="K90" s="119">
        <v>1</v>
      </c>
      <c r="L90" s="119">
        <v>1</v>
      </c>
      <c r="M90" s="119">
        <v>1</v>
      </c>
      <c r="N90" s="119">
        <v>1</v>
      </c>
      <c r="O90" s="119">
        <v>1</v>
      </c>
      <c r="P90" s="119">
        <v>1</v>
      </c>
      <c r="Q90" s="119">
        <v>1</v>
      </c>
      <c r="R90" s="119">
        <v>1</v>
      </c>
      <c r="S90" s="119">
        <v>1</v>
      </c>
      <c r="T90" s="119">
        <v>1</v>
      </c>
      <c r="U90" s="119">
        <v>1</v>
      </c>
      <c r="V90" s="119">
        <v>1</v>
      </c>
      <c r="W90" s="119">
        <v>1</v>
      </c>
      <c r="X90" s="119">
        <v>1</v>
      </c>
      <c r="Y90" s="119">
        <v>1</v>
      </c>
      <c r="Z90" s="119">
        <v>1</v>
      </c>
      <c r="AA90" s="119">
        <v>1</v>
      </c>
      <c r="AB90" s="119">
        <v>1</v>
      </c>
      <c r="AC90" s="119">
        <v>1</v>
      </c>
      <c r="AD90" s="119">
        <v>1</v>
      </c>
      <c r="AE90" s="119">
        <v>1</v>
      </c>
      <c r="AF90" s="119">
        <v>1</v>
      </c>
      <c r="AG90" s="119">
        <v>1</v>
      </c>
      <c r="AH90" s="119">
        <v>1</v>
      </c>
      <c r="AI90" s="119">
        <v>1</v>
      </c>
      <c r="AJ90" s="119">
        <v>1</v>
      </c>
      <c r="AK90" s="119">
        <v>1</v>
      </c>
      <c r="AL90" s="119">
        <v>1</v>
      </c>
      <c r="AM90" s="119">
        <v>1</v>
      </c>
      <c r="AN90" s="119">
        <v>1</v>
      </c>
      <c r="AO90" s="119">
        <v>1</v>
      </c>
      <c r="AP90" s="119">
        <v>1</v>
      </c>
      <c r="AQ90" s="119">
        <v>1</v>
      </c>
      <c r="AR90" s="119">
        <v>1</v>
      </c>
      <c r="AS90" s="119">
        <v>1</v>
      </c>
      <c r="AT90" s="119">
        <v>1</v>
      </c>
      <c r="AU90" s="119">
        <v>1</v>
      </c>
      <c r="AV90" s="119">
        <v>1</v>
      </c>
      <c r="AW90" s="119">
        <v>1</v>
      </c>
      <c r="AX90" s="119">
        <v>1</v>
      </c>
      <c r="AY90" s="119">
        <v>1</v>
      </c>
      <c r="AZ90" s="119">
        <v>1</v>
      </c>
      <c r="BA90" s="119">
        <v>1</v>
      </c>
      <c r="BB90" s="119">
        <v>1</v>
      </c>
      <c r="BC90" s="119">
        <v>1</v>
      </c>
      <c r="BD90" s="119">
        <v>1</v>
      </c>
      <c r="BE90" s="119">
        <v>1</v>
      </c>
      <c r="BF90" s="119">
        <v>1</v>
      </c>
      <c r="BG90" s="119">
        <v>1</v>
      </c>
      <c r="BH90" s="119">
        <v>1</v>
      </c>
      <c r="BI90" s="119">
        <v>1</v>
      </c>
      <c r="BJ90" s="119">
        <v>1</v>
      </c>
      <c r="BK90" s="119">
        <v>1</v>
      </c>
      <c r="BL90" s="119">
        <v>1</v>
      </c>
      <c r="BM90" s="119">
        <v>1</v>
      </c>
      <c r="BN90" s="119">
        <v>1</v>
      </c>
      <c r="BO90" s="119">
        <v>1</v>
      </c>
      <c r="BP90" s="119">
        <v>1</v>
      </c>
      <c r="BQ90" s="119">
        <v>1</v>
      </c>
      <c r="BR90" s="119">
        <v>1</v>
      </c>
      <c r="BS90" s="119">
        <v>1</v>
      </c>
      <c r="BT90" s="119">
        <v>1</v>
      </c>
      <c r="BU90" s="119">
        <v>1</v>
      </c>
      <c r="BV90" s="119">
        <v>1</v>
      </c>
      <c r="BW90" s="119">
        <v>1</v>
      </c>
      <c r="BX90" s="119">
        <v>1</v>
      </c>
      <c r="BY90" s="119">
        <v>1</v>
      </c>
      <c r="BZ90" s="119">
        <v>1</v>
      </c>
      <c r="CA90" s="119">
        <v>1</v>
      </c>
      <c r="CB90" s="119">
        <v>1</v>
      </c>
      <c r="CC90" s="119">
        <v>1</v>
      </c>
      <c r="CD90" s="119">
        <v>1</v>
      </c>
      <c r="CE90" s="119">
        <v>1</v>
      </c>
      <c r="CF90" s="119">
        <v>1</v>
      </c>
      <c r="CG90" s="119">
        <v>1</v>
      </c>
      <c r="CH90" s="119">
        <v>1</v>
      </c>
      <c r="CI90" s="119">
        <v>1</v>
      </c>
      <c r="CJ90" s="119">
        <v>1</v>
      </c>
      <c r="CK90" s="119">
        <v>1</v>
      </c>
      <c r="CL90" s="119">
        <v>1</v>
      </c>
      <c r="CM90" s="119">
        <v>1</v>
      </c>
      <c r="CN90" s="119">
        <v>1</v>
      </c>
      <c r="CO90" s="119">
        <v>1</v>
      </c>
      <c r="CP90" s="119">
        <v>1</v>
      </c>
      <c r="CQ90" s="119">
        <v>1</v>
      </c>
    </row>
    <row r="91" spans="1:95" x14ac:dyDescent="0.3">
      <c r="A91" s="254"/>
      <c r="B91" s="59" t="s">
        <v>82</v>
      </c>
      <c r="C91" s="119">
        <v>1</v>
      </c>
      <c r="D91" s="119">
        <v>1</v>
      </c>
      <c r="E91" s="119">
        <v>1</v>
      </c>
      <c r="F91" s="119">
        <v>1</v>
      </c>
      <c r="G91" s="119">
        <v>1</v>
      </c>
      <c r="H91" s="119">
        <v>1</v>
      </c>
      <c r="I91" s="119">
        <v>1</v>
      </c>
      <c r="J91" s="119">
        <v>1</v>
      </c>
      <c r="K91" s="119">
        <v>1</v>
      </c>
      <c r="L91" s="119">
        <v>1</v>
      </c>
      <c r="M91" s="119">
        <v>1</v>
      </c>
      <c r="N91" s="119">
        <v>1</v>
      </c>
      <c r="O91" s="119">
        <v>1</v>
      </c>
      <c r="P91" s="119">
        <v>1</v>
      </c>
      <c r="Q91" s="119">
        <v>1</v>
      </c>
      <c r="R91" s="119">
        <v>1</v>
      </c>
      <c r="S91" s="119">
        <v>1</v>
      </c>
      <c r="T91" s="119">
        <v>1</v>
      </c>
      <c r="U91" s="119">
        <v>1</v>
      </c>
      <c r="V91" s="119">
        <v>1</v>
      </c>
      <c r="W91" s="119">
        <v>1</v>
      </c>
      <c r="X91" s="119">
        <v>1</v>
      </c>
      <c r="Y91" s="119">
        <v>1</v>
      </c>
      <c r="Z91" s="119">
        <v>1</v>
      </c>
      <c r="AA91" s="119">
        <v>1</v>
      </c>
      <c r="AB91" s="119">
        <v>1</v>
      </c>
      <c r="AC91" s="119">
        <v>1</v>
      </c>
      <c r="AD91" s="119">
        <v>1</v>
      </c>
      <c r="AE91" s="119">
        <v>1</v>
      </c>
      <c r="AF91" s="119">
        <v>1</v>
      </c>
      <c r="AG91" s="119">
        <v>1</v>
      </c>
      <c r="AH91" s="119">
        <v>1</v>
      </c>
      <c r="AI91" s="119">
        <v>1</v>
      </c>
      <c r="AJ91" s="119">
        <v>1</v>
      </c>
      <c r="AK91" s="119">
        <v>1</v>
      </c>
      <c r="AL91" s="119">
        <v>1</v>
      </c>
      <c r="AM91" s="119">
        <v>1</v>
      </c>
      <c r="AN91" s="119">
        <v>1</v>
      </c>
      <c r="AO91" s="119">
        <v>1</v>
      </c>
      <c r="AP91" s="119">
        <v>1</v>
      </c>
      <c r="AQ91" s="119">
        <v>1</v>
      </c>
      <c r="AR91" s="119">
        <v>1</v>
      </c>
      <c r="AS91" s="119">
        <v>1</v>
      </c>
      <c r="AT91" s="119">
        <v>1</v>
      </c>
      <c r="AU91" s="119">
        <v>1</v>
      </c>
      <c r="AV91" s="119">
        <v>1</v>
      </c>
      <c r="AW91" s="119">
        <v>1</v>
      </c>
      <c r="AX91" s="119">
        <v>1</v>
      </c>
      <c r="AY91" s="119">
        <v>1</v>
      </c>
      <c r="AZ91" s="119">
        <v>1</v>
      </c>
      <c r="BA91" s="119">
        <v>1</v>
      </c>
      <c r="BB91" s="119">
        <v>1</v>
      </c>
      <c r="BC91" s="119">
        <v>1</v>
      </c>
      <c r="BD91" s="119">
        <v>1</v>
      </c>
      <c r="BE91" s="119">
        <v>1</v>
      </c>
      <c r="BF91" s="119">
        <v>1</v>
      </c>
      <c r="BG91" s="119">
        <v>1</v>
      </c>
      <c r="BH91" s="119">
        <v>1</v>
      </c>
      <c r="BI91" s="119">
        <v>1</v>
      </c>
      <c r="BJ91" s="119">
        <v>1</v>
      </c>
      <c r="BK91" s="119">
        <v>1</v>
      </c>
      <c r="BL91" s="119">
        <v>1</v>
      </c>
      <c r="BM91" s="119">
        <v>1</v>
      </c>
      <c r="BN91" s="119">
        <v>1</v>
      </c>
      <c r="BO91" s="119">
        <v>1</v>
      </c>
      <c r="BP91" s="119">
        <v>1</v>
      </c>
      <c r="BQ91" s="119">
        <v>1</v>
      </c>
      <c r="BR91" s="119">
        <v>1</v>
      </c>
      <c r="BS91" s="119">
        <v>1</v>
      </c>
      <c r="BT91" s="119">
        <v>1</v>
      </c>
      <c r="BU91" s="119">
        <v>1</v>
      </c>
      <c r="BV91" s="119">
        <v>1</v>
      </c>
      <c r="BW91" s="119">
        <v>1</v>
      </c>
      <c r="BX91" s="119">
        <v>1</v>
      </c>
      <c r="BY91" s="119">
        <v>1</v>
      </c>
      <c r="BZ91" s="119">
        <v>1</v>
      </c>
      <c r="CA91" s="119">
        <v>1</v>
      </c>
      <c r="CB91" s="119">
        <v>1</v>
      </c>
      <c r="CC91" s="119">
        <v>1</v>
      </c>
      <c r="CD91" s="119">
        <v>1</v>
      </c>
      <c r="CE91" s="119">
        <v>1</v>
      </c>
      <c r="CF91" s="119">
        <v>1</v>
      </c>
      <c r="CG91" s="119">
        <v>1</v>
      </c>
      <c r="CH91" s="119">
        <v>1</v>
      </c>
      <c r="CI91" s="119">
        <v>1</v>
      </c>
      <c r="CJ91" s="119">
        <v>1</v>
      </c>
      <c r="CK91" s="119">
        <v>1</v>
      </c>
      <c r="CL91" s="119">
        <v>1</v>
      </c>
      <c r="CM91" s="119">
        <v>1</v>
      </c>
      <c r="CN91" s="119">
        <v>1</v>
      </c>
      <c r="CO91" s="119">
        <v>1</v>
      </c>
      <c r="CP91" s="119">
        <v>1</v>
      </c>
      <c r="CQ91" s="119">
        <v>1</v>
      </c>
    </row>
    <row r="92" spans="1:95" x14ac:dyDescent="0.3">
      <c r="A92" s="254"/>
      <c r="B92" s="59" t="s">
        <v>83</v>
      </c>
      <c r="C92" s="119">
        <v>1</v>
      </c>
      <c r="D92" s="119">
        <v>1</v>
      </c>
      <c r="E92" s="119">
        <v>1</v>
      </c>
      <c r="F92" s="119">
        <v>1</v>
      </c>
      <c r="G92" s="119">
        <v>1</v>
      </c>
      <c r="H92" s="119">
        <v>1</v>
      </c>
      <c r="I92" s="119">
        <v>1</v>
      </c>
      <c r="J92" s="119">
        <v>1</v>
      </c>
      <c r="K92" s="119">
        <v>1</v>
      </c>
      <c r="L92" s="119">
        <v>1</v>
      </c>
      <c r="M92" s="119">
        <v>1</v>
      </c>
      <c r="N92" s="119">
        <v>1</v>
      </c>
      <c r="O92" s="119">
        <v>1</v>
      </c>
      <c r="P92" s="119">
        <v>1</v>
      </c>
      <c r="Q92" s="119">
        <v>1</v>
      </c>
      <c r="R92" s="119">
        <v>1</v>
      </c>
      <c r="S92" s="119">
        <v>1</v>
      </c>
      <c r="T92" s="119">
        <v>1</v>
      </c>
      <c r="U92" s="119">
        <v>1</v>
      </c>
      <c r="V92" s="119">
        <v>1</v>
      </c>
      <c r="W92" s="119">
        <v>1</v>
      </c>
      <c r="X92" s="119">
        <v>1</v>
      </c>
      <c r="Y92" s="119">
        <v>1</v>
      </c>
      <c r="Z92" s="119">
        <v>1</v>
      </c>
      <c r="AA92" s="119">
        <v>1</v>
      </c>
      <c r="AB92" s="119">
        <v>1</v>
      </c>
      <c r="AC92" s="119">
        <v>1</v>
      </c>
      <c r="AD92" s="119">
        <v>1</v>
      </c>
      <c r="AE92" s="119">
        <v>1</v>
      </c>
      <c r="AF92" s="119">
        <v>1</v>
      </c>
      <c r="AG92" s="119">
        <v>1</v>
      </c>
      <c r="AH92" s="119">
        <v>1</v>
      </c>
      <c r="AI92" s="119">
        <v>1</v>
      </c>
      <c r="AJ92" s="119">
        <v>1</v>
      </c>
      <c r="AK92" s="119">
        <v>1</v>
      </c>
      <c r="AL92" s="119">
        <v>1</v>
      </c>
      <c r="AM92" s="119">
        <v>1</v>
      </c>
      <c r="AN92" s="119">
        <v>1</v>
      </c>
      <c r="AO92" s="119">
        <v>1</v>
      </c>
      <c r="AP92" s="119">
        <v>1</v>
      </c>
      <c r="AQ92" s="119">
        <v>1</v>
      </c>
      <c r="AR92" s="119">
        <v>1</v>
      </c>
      <c r="AS92" s="119">
        <v>1</v>
      </c>
      <c r="AT92" s="119">
        <v>1</v>
      </c>
      <c r="AU92" s="119">
        <v>1</v>
      </c>
      <c r="AV92" s="119">
        <v>1</v>
      </c>
      <c r="AW92" s="119">
        <v>1</v>
      </c>
      <c r="AX92" s="119">
        <v>1</v>
      </c>
      <c r="AY92" s="119">
        <v>1</v>
      </c>
      <c r="AZ92" s="119">
        <v>1</v>
      </c>
      <c r="BA92" s="119">
        <v>1</v>
      </c>
      <c r="BB92" s="119">
        <v>1</v>
      </c>
      <c r="BC92" s="119">
        <v>1</v>
      </c>
      <c r="BD92" s="119">
        <v>1</v>
      </c>
      <c r="BE92" s="119">
        <v>1</v>
      </c>
      <c r="BF92" s="119">
        <v>1</v>
      </c>
      <c r="BG92" s="119">
        <v>1</v>
      </c>
      <c r="BH92" s="119">
        <v>1</v>
      </c>
      <c r="BI92" s="119">
        <v>1</v>
      </c>
      <c r="BJ92" s="119">
        <v>1</v>
      </c>
      <c r="BK92" s="119">
        <v>1</v>
      </c>
      <c r="BL92" s="119">
        <v>1</v>
      </c>
      <c r="BM92" s="119">
        <v>1</v>
      </c>
      <c r="BN92" s="119">
        <v>1</v>
      </c>
      <c r="BO92" s="119">
        <v>1</v>
      </c>
      <c r="BP92" s="119">
        <v>1</v>
      </c>
      <c r="BQ92" s="119">
        <v>1</v>
      </c>
      <c r="BR92" s="119">
        <v>1</v>
      </c>
      <c r="BS92" s="119">
        <v>1</v>
      </c>
      <c r="BT92" s="119">
        <v>1</v>
      </c>
      <c r="BU92" s="119">
        <v>1</v>
      </c>
      <c r="BV92" s="119">
        <v>1</v>
      </c>
      <c r="BW92" s="119">
        <v>1</v>
      </c>
      <c r="BX92" s="119">
        <v>1</v>
      </c>
      <c r="BY92" s="119">
        <v>1</v>
      </c>
      <c r="BZ92" s="119">
        <v>1</v>
      </c>
      <c r="CA92" s="119">
        <v>1</v>
      </c>
      <c r="CB92" s="119">
        <v>1</v>
      </c>
      <c r="CC92" s="119">
        <v>1</v>
      </c>
      <c r="CD92" s="119">
        <v>1</v>
      </c>
      <c r="CE92" s="119">
        <v>1</v>
      </c>
      <c r="CF92" s="119">
        <v>1</v>
      </c>
      <c r="CG92" s="119">
        <v>1</v>
      </c>
      <c r="CH92" s="119">
        <v>1</v>
      </c>
      <c r="CI92" s="119">
        <v>1</v>
      </c>
      <c r="CJ92" s="119">
        <v>1</v>
      </c>
      <c r="CK92" s="119">
        <v>1</v>
      </c>
      <c r="CL92" s="119">
        <v>1</v>
      </c>
      <c r="CM92" s="119">
        <v>1</v>
      </c>
      <c r="CN92" s="119">
        <v>1</v>
      </c>
      <c r="CO92" s="119">
        <v>1</v>
      </c>
      <c r="CP92" s="119">
        <v>1</v>
      </c>
      <c r="CQ92" s="119">
        <v>1</v>
      </c>
    </row>
    <row r="93" spans="1:95" x14ac:dyDescent="0.3">
      <c r="A93" s="255"/>
      <c r="B93" s="59" t="s">
        <v>84</v>
      </c>
      <c r="C93" s="119">
        <v>1</v>
      </c>
      <c r="D93" s="119">
        <v>1</v>
      </c>
      <c r="E93" s="119">
        <v>1</v>
      </c>
      <c r="F93" s="119">
        <v>1</v>
      </c>
      <c r="G93" s="119">
        <v>1</v>
      </c>
      <c r="H93" s="119">
        <v>1</v>
      </c>
      <c r="I93" s="119">
        <v>1</v>
      </c>
      <c r="J93" s="119">
        <v>1</v>
      </c>
      <c r="K93" s="119">
        <v>1</v>
      </c>
      <c r="L93" s="119">
        <v>1</v>
      </c>
      <c r="M93" s="119">
        <v>1</v>
      </c>
      <c r="N93" s="119">
        <v>1</v>
      </c>
      <c r="O93" s="119">
        <v>1</v>
      </c>
      <c r="P93" s="119">
        <v>1</v>
      </c>
      <c r="Q93" s="119">
        <v>1</v>
      </c>
      <c r="R93" s="119">
        <v>1</v>
      </c>
      <c r="S93" s="119">
        <v>1</v>
      </c>
      <c r="T93" s="119">
        <v>1</v>
      </c>
      <c r="U93" s="119">
        <v>1</v>
      </c>
      <c r="V93" s="119">
        <v>1</v>
      </c>
      <c r="W93" s="119">
        <v>1</v>
      </c>
      <c r="X93" s="119">
        <v>1</v>
      </c>
      <c r="Y93" s="119">
        <v>1</v>
      </c>
      <c r="Z93" s="119">
        <v>1</v>
      </c>
      <c r="AA93" s="119">
        <v>1</v>
      </c>
      <c r="AB93" s="119">
        <v>1</v>
      </c>
      <c r="AC93" s="119">
        <v>1</v>
      </c>
      <c r="AD93" s="119">
        <v>1</v>
      </c>
      <c r="AE93" s="119">
        <v>1</v>
      </c>
      <c r="AF93" s="119">
        <v>1</v>
      </c>
      <c r="AG93" s="119">
        <v>1</v>
      </c>
      <c r="AH93" s="119">
        <v>1</v>
      </c>
      <c r="AI93" s="119">
        <v>1</v>
      </c>
      <c r="AJ93" s="119">
        <v>1</v>
      </c>
      <c r="AK93" s="119">
        <v>1</v>
      </c>
      <c r="AL93" s="119">
        <v>1</v>
      </c>
      <c r="AM93" s="119">
        <v>1</v>
      </c>
      <c r="AN93" s="119">
        <v>1</v>
      </c>
      <c r="AO93" s="119">
        <v>1</v>
      </c>
      <c r="AP93" s="119">
        <v>1</v>
      </c>
      <c r="AQ93" s="119">
        <v>1</v>
      </c>
      <c r="AR93" s="119">
        <v>1</v>
      </c>
      <c r="AS93" s="119">
        <v>1</v>
      </c>
      <c r="AT93" s="119">
        <v>1</v>
      </c>
      <c r="AU93" s="119">
        <v>1</v>
      </c>
      <c r="AV93" s="119">
        <v>1</v>
      </c>
      <c r="AW93" s="119">
        <v>1</v>
      </c>
      <c r="AX93" s="119">
        <v>1</v>
      </c>
      <c r="AY93" s="119">
        <v>1</v>
      </c>
      <c r="AZ93" s="119">
        <v>1</v>
      </c>
      <c r="BA93" s="119">
        <v>1</v>
      </c>
      <c r="BB93" s="119">
        <v>1</v>
      </c>
      <c r="BC93" s="119">
        <v>1</v>
      </c>
      <c r="BD93" s="119">
        <v>1</v>
      </c>
      <c r="BE93" s="119">
        <v>1</v>
      </c>
      <c r="BF93" s="119">
        <v>1</v>
      </c>
      <c r="BG93" s="119">
        <v>1</v>
      </c>
      <c r="BH93" s="119">
        <v>1</v>
      </c>
      <c r="BI93" s="119">
        <v>1</v>
      </c>
      <c r="BJ93" s="119">
        <v>1</v>
      </c>
      <c r="BK93" s="119">
        <v>1</v>
      </c>
      <c r="BL93" s="119">
        <v>1</v>
      </c>
      <c r="BM93" s="119">
        <v>1</v>
      </c>
      <c r="BN93" s="119">
        <v>1</v>
      </c>
      <c r="BO93" s="119">
        <v>1</v>
      </c>
      <c r="BP93" s="119">
        <v>1</v>
      </c>
      <c r="BQ93" s="119">
        <v>1</v>
      </c>
      <c r="BR93" s="119">
        <v>1</v>
      </c>
      <c r="BS93" s="119">
        <v>1</v>
      </c>
      <c r="BT93" s="119">
        <v>1</v>
      </c>
      <c r="BU93" s="119">
        <v>1</v>
      </c>
      <c r="BV93" s="119">
        <v>1</v>
      </c>
      <c r="BW93" s="119">
        <v>1</v>
      </c>
      <c r="BX93" s="119">
        <v>1</v>
      </c>
      <c r="BY93" s="119">
        <v>1</v>
      </c>
      <c r="BZ93" s="119">
        <v>1</v>
      </c>
      <c r="CA93" s="119">
        <v>1</v>
      </c>
      <c r="CB93" s="119">
        <v>1</v>
      </c>
      <c r="CC93" s="119">
        <v>1</v>
      </c>
      <c r="CD93" s="119">
        <v>1</v>
      </c>
      <c r="CE93" s="119">
        <v>1</v>
      </c>
      <c r="CF93" s="119">
        <v>1</v>
      </c>
      <c r="CG93" s="119">
        <v>1</v>
      </c>
      <c r="CH93" s="119">
        <v>1</v>
      </c>
      <c r="CI93" s="119">
        <v>1</v>
      </c>
      <c r="CJ93" s="119">
        <v>1</v>
      </c>
      <c r="CK93" s="119">
        <v>1</v>
      </c>
      <c r="CL93" s="119">
        <v>1</v>
      </c>
      <c r="CM93" s="119">
        <v>1</v>
      </c>
      <c r="CN93" s="119">
        <v>1</v>
      </c>
      <c r="CO93" s="119">
        <v>1</v>
      </c>
      <c r="CP93" s="119">
        <v>1</v>
      </c>
      <c r="CQ93" s="119">
        <v>1</v>
      </c>
    </row>
    <row r="94" spans="1:95" x14ac:dyDescent="0.3">
      <c r="A94" s="253" t="s">
        <v>18</v>
      </c>
      <c r="B94" s="59" t="s">
        <v>72</v>
      </c>
      <c r="C94" s="119">
        <v>0.95841980017813166</v>
      </c>
      <c r="D94" s="119">
        <v>0.9502756235441171</v>
      </c>
      <c r="E94" s="119">
        <v>1.0149387722293088</v>
      </c>
      <c r="F94" s="119">
        <v>1.0074184395929435</v>
      </c>
      <c r="G94" s="119">
        <v>0.91252828764144489</v>
      </c>
      <c r="H94" s="119">
        <v>0.98863651066602198</v>
      </c>
      <c r="I94" s="119">
        <v>1.0327209387510743</v>
      </c>
      <c r="J94" s="119">
        <v>1.0059396505263776</v>
      </c>
      <c r="K94" s="119">
        <v>1.0688844944026199</v>
      </c>
      <c r="L94" s="119">
        <v>0.99971684027691698</v>
      </c>
      <c r="M94" s="119">
        <v>1.0089035837558484</v>
      </c>
      <c r="N94" s="119">
        <v>1.0117637285449259</v>
      </c>
      <c r="O94" s="119">
        <v>1.0839507063023657</v>
      </c>
      <c r="P94" s="119">
        <v>1.0698705813635629</v>
      </c>
      <c r="Q94" s="119">
        <v>0.98297966510699997</v>
      </c>
      <c r="R94" s="119">
        <v>1.1362134040190865</v>
      </c>
      <c r="S94" s="119">
        <v>1.0689669352619962</v>
      </c>
      <c r="T94" s="119">
        <v>0.981695616371282</v>
      </c>
      <c r="U94" s="119">
        <v>1.0238235273570317</v>
      </c>
      <c r="V94" s="119">
        <v>1.0709266239414774</v>
      </c>
      <c r="W94" s="119">
        <v>1.0217775513942504</v>
      </c>
      <c r="X94" s="119">
        <v>0.99846898022966413</v>
      </c>
      <c r="Y94" s="119">
        <v>1.0352617752659488</v>
      </c>
      <c r="Z94" s="119">
        <v>0.96321773445474579</v>
      </c>
      <c r="AA94" s="119">
        <v>1.0040610239977816</v>
      </c>
      <c r="AB94" s="119">
        <v>1.0111746735102838</v>
      </c>
      <c r="AC94" s="119">
        <v>1.0295349627940122</v>
      </c>
      <c r="AD94" s="119">
        <v>1.0283456743293897</v>
      </c>
      <c r="AE94" s="119">
        <v>0.9926046857864721</v>
      </c>
      <c r="AF94" s="119">
        <v>0.94272456047248399</v>
      </c>
      <c r="AG94" s="119">
        <v>0.96457456770675143</v>
      </c>
      <c r="AH94" s="119">
        <v>0.92206377841721565</v>
      </c>
      <c r="AI94" s="119">
        <v>0.95071265320847054</v>
      </c>
      <c r="AJ94" s="119">
        <v>1.0016772556372358</v>
      </c>
      <c r="AK94" s="119">
        <v>0.99336622736760005</v>
      </c>
      <c r="AL94" s="119">
        <v>0.99906854367375864</v>
      </c>
      <c r="AM94" s="119">
        <v>1.013768212362302</v>
      </c>
      <c r="AN94" s="119">
        <v>1.0626156237799957</v>
      </c>
      <c r="AO94" s="119">
        <v>1.0352431910966773</v>
      </c>
      <c r="AP94" s="119">
        <v>0.98543349327377183</v>
      </c>
      <c r="AQ94" s="119">
        <v>0.97870566082044952</v>
      </c>
      <c r="AR94" s="119">
        <v>0.98699784552769521</v>
      </c>
      <c r="AS94" s="119">
        <v>1.0175463940321248</v>
      </c>
      <c r="AT94" s="119">
        <v>1.0409019615895574</v>
      </c>
      <c r="AU94" s="119">
        <v>1.0042759127276295</v>
      </c>
      <c r="AV94" s="119">
        <v>1.0026056315915279</v>
      </c>
      <c r="AW94" s="119">
        <v>1.0419448545227186</v>
      </c>
      <c r="AX94" s="119">
        <v>1.0164821264242274</v>
      </c>
      <c r="AY94" s="119">
        <v>1.0068422076370049</v>
      </c>
      <c r="AZ94" s="119">
        <v>0.96803333950510773</v>
      </c>
      <c r="BA94" s="119">
        <v>0.94838893216007447</v>
      </c>
      <c r="BB94" s="119">
        <v>1.0052436025501881</v>
      </c>
      <c r="BC94" s="119">
        <v>0.95621675360990066</v>
      </c>
      <c r="BD94" s="119">
        <v>0.99005102206630802</v>
      </c>
      <c r="BE94" s="119">
        <v>0.92707024464004206</v>
      </c>
      <c r="BF94" s="119">
        <v>0.8964885180556188</v>
      </c>
      <c r="BG94" s="119">
        <v>0.97977988112212211</v>
      </c>
      <c r="BH94" s="119">
        <v>0.95658064215379934</v>
      </c>
      <c r="BI94" s="119">
        <v>0.94496961128756363</v>
      </c>
      <c r="BJ94" s="119">
        <v>1.004645678368965</v>
      </c>
      <c r="BK94" s="119">
        <v>0.9391704474514172</v>
      </c>
      <c r="BL94" s="119">
        <v>0.98663883927836604</v>
      </c>
      <c r="BM94" s="119">
        <v>0.96500057075486401</v>
      </c>
      <c r="BN94" s="119">
        <v>0.94971792303997538</v>
      </c>
      <c r="BO94" s="119">
        <v>1.0114262524705424</v>
      </c>
      <c r="BP94" s="119">
        <v>0.97011849377092962</v>
      </c>
      <c r="BQ94" s="119">
        <v>0.93951517215772418</v>
      </c>
      <c r="BR94" s="119">
        <v>0.97482953590125665</v>
      </c>
      <c r="BS94" s="119">
        <v>1.0067830902100774</v>
      </c>
      <c r="BT94" s="119">
        <v>0.92513158518836991</v>
      </c>
      <c r="BU94" s="119">
        <v>0.99006497299718954</v>
      </c>
      <c r="BV94" s="119">
        <v>0.97151327724240932</v>
      </c>
      <c r="BW94" s="119">
        <v>0.98695389602501893</v>
      </c>
      <c r="BX94" s="119">
        <v>0.99082581362868161</v>
      </c>
      <c r="BY94" s="119">
        <v>0.96005665878915158</v>
      </c>
      <c r="BZ94" s="119">
        <v>0.93007091325737967</v>
      </c>
      <c r="CA94" s="119">
        <v>0.96306874766321049</v>
      </c>
      <c r="CB94" s="119">
        <v>0.92757491446347407</v>
      </c>
      <c r="CC94" s="119">
        <v>0.95712520640110432</v>
      </c>
      <c r="CD94" s="119">
        <v>0.96149974276574823</v>
      </c>
      <c r="CE94" s="119">
        <v>0.95179213598049828</v>
      </c>
      <c r="CF94" s="119">
        <v>0.97305218090054091</v>
      </c>
      <c r="CG94" s="119">
        <v>0.88687969993290972</v>
      </c>
      <c r="CH94" s="119">
        <v>1.0003604240863107</v>
      </c>
      <c r="CI94" s="119">
        <v>0.99027734891541352</v>
      </c>
      <c r="CJ94" s="119">
        <v>1.0000779414621588</v>
      </c>
      <c r="CK94" s="119">
        <v>0.94635783968485088</v>
      </c>
      <c r="CL94" s="119">
        <v>0.94130488600377826</v>
      </c>
      <c r="CM94" s="119">
        <v>0.98979726698068149</v>
      </c>
      <c r="CN94" s="119">
        <v>0.91001010242144664</v>
      </c>
      <c r="CO94" s="119">
        <v>0.97280558847546306</v>
      </c>
      <c r="CP94" s="119">
        <v>0.91520418678563253</v>
      </c>
      <c r="CQ94" s="119">
        <v>0.99993019718306331</v>
      </c>
    </row>
    <row r="95" spans="1:95" x14ac:dyDescent="0.3">
      <c r="A95" s="254"/>
      <c r="B95" s="59" t="s">
        <v>73</v>
      </c>
      <c r="C95" s="119">
        <v>0.99794520339783188</v>
      </c>
      <c r="D95" s="119">
        <v>0.97691183932122505</v>
      </c>
      <c r="E95" s="119">
        <v>1.0271221174021257</v>
      </c>
      <c r="F95" s="119">
        <v>0.99574385841978108</v>
      </c>
      <c r="G95" s="119">
        <v>0.96458638973166189</v>
      </c>
      <c r="H95" s="119">
        <v>1.0341240629017394</v>
      </c>
      <c r="I95" s="119">
        <v>1.0075377621166925</v>
      </c>
      <c r="J95" s="119">
        <v>0.98578380182081005</v>
      </c>
      <c r="K95" s="119">
        <v>0.99489924481056868</v>
      </c>
      <c r="L95" s="119">
        <v>1.0151826241211934</v>
      </c>
      <c r="M95" s="119">
        <v>1.0126189919727138</v>
      </c>
      <c r="N95" s="119">
        <v>1.0036894594984147</v>
      </c>
      <c r="O95" s="119">
        <v>1.0326841491021317</v>
      </c>
      <c r="P95" s="119">
        <v>1.0012829810440558</v>
      </c>
      <c r="Q95" s="119">
        <v>0.98950617160699783</v>
      </c>
      <c r="R95" s="119">
        <v>1.054490282131864</v>
      </c>
      <c r="S95" s="119">
        <v>1.0065982651158194</v>
      </c>
      <c r="T95" s="119">
        <v>0.96769922056464786</v>
      </c>
      <c r="U95" s="119">
        <v>1.0118738375576917</v>
      </c>
      <c r="V95" s="119">
        <v>1.0423547561719175</v>
      </c>
      <c r="W95" s="119">
        <v>1.0078896525817045</v>
      </c>
      <c r="X95" s="119">
        <v>1.0179488120162046</v>
      </c>
      <c r="Y95" s="119">
        <v>1.0041325541890023</v>
      </c>
      <c r="Z95" s="119">
        <v>0.98021487812856867</v>
      </c>
      <c r="AA95" s="119">
        <v>1.0173686821813721</v>
      </c>
      <c r="AB95" s="119">
        <v>1.0246963449532969</v>
      </c>
      <c r="AC95" s="119">
        <v>1.0162136920065259</v>
      </c>
      <c r="AD95" s="119">
        <v>1.0120962915651246</v>
      </c>
      <c r="AE95" s="119">
        <v>1.0115394221739313</v>
      </c>
      <c r="AF95" s="119">
        <v>0.99514427254690363</v>
      </c>
      <c r="AG95" s="119">
        <v>0.98758950236899667</v>
      </c>
      <c r="AH95" s="119">
        <v>0.98010572982913657</v>
      </c>
      <c r="AI95" s="119">
        <v>0.99551244674000461</v>
      </c>
      <c r="AJ95" s="119">
        <v>1.0105654133456119</v>
      </c>
      <c r="AK95" s="119">
        <v>0.99143279874336254</v>
      </c>
      <c r="AL95" s="119">
        <v>0.98080217511520928</v>
      </c>
      <c r="AM95" s="119">
        <v>0.98596740899188862</v>
      </c>
      <c r="AN95" s="119">
        <v>1.0471666817722323</v>
      </c>
      <c r="AO95" s="119">
        <v>1.0266669893384499</v>
      </c>
      <c r="AP95" s="119">
        <v>1.0137322110425735</v>
      </c>
      <c r="AQ95" s="119">
        <v>1.0124303566916395</v>
      </c>
      <c r="AR95" s="119">
        <v>1.0264365908015851</v>
      </c>
      <c r="AS95" s="119">
        <v>0.981498949808568</v>
      </c>
      <c r="AT95" s="119">
        <v>1.0165075591817696</v>
      </c>
      <c r="AU95" s="119">
        <v>1.0032467613513125</v>
      </c>
      <c r="AV95" s="119">
        <v>1.0372385651533711</v>
      </c>
      <c r="AW95" s="119">
        <v>1.0242820229073395</v>
      </c>
      <c r="AX95" s="119">
        <v>0.99405560413276195</v>
      </c>
      <c r="AY95" s="119">
        <v>1.0267475834774309</v>
      </c>
      <c r="AZ95" s="119">
        <v>1.0135140311840232</v>
      </c>
      <c r="BA95" s="119">
        <v>1.0044988184859622</v>
      </c>
      <c r="BB95" s="119">
        <v>1.0091289007174804</v>
      </c>
      <c r="BC95" s="119">
        <v>0.9875828907533668</v>
      </c>
      <c r="BD95" s="119">
        <v>1.0466607713902103</v>
      </c>
      <c r="BE95" s="119">
        <v>1.004163774540167</v>
      </c>
      <c r="BF95" s="119">
        <v>0.95306137702845639</v>
      </c>
      <c r="BG95" s="119">
        <v>1.0288737163735513</v>
      </c>
      <c r="BH95" s="119">
        <v>0.98590041162977549</v>
      </c>
      <c r="BI95" s="119">
        <v>1.0110056145809738</v>
      </c>
      <c r="BJ95" s="119">
        <v>1.0190297623303206</v>
      </c>
      <c r="BK95" s="119">
        <v>1.0353342715235032</v>
      </c>
      <c r="BL95" s="119">
        <v>1.0190846090099759</v>
      </c>
      <c r="BM95" s="119">
        <v>0.99077097047856622</v>
      </c>
      <c r="BN95" s="119">
        <v>0.99331444973758098</v>
      </c>
      <c r="BO95" s="119">
        <v>1.0111398796433138</v>
      </c>
      <c r="BP95" s="119">
        <v>1.0358533379227288</v>
      </c>
      <c r="BQ95" s="119">
        <v>0.98147230669948782</v>
      </c>
      <c r="BR95" s="119">
        <v>0.97834022229854278</v>
      </c>
      <c r="BS95" s="119">
        <v>1.0225258104321391</v>
      </c>
      <c r="BT95" s="119">
        <v>0.98459474781688461</v>
      </c>
      <c r="BU95" s="119">
        <v>1.026513866561128</v>
      </c>
      <c r="BV95" s="119">
        <v>0.99618216920956582</v>
      </c>
      <c r="BW95" s="119">
        <v>1.0031058755941913</v>
      </c>
      <c r="BX95" s="119">
        <v>1.0065619029867356</v>
      </c>
      <c r="BY95" s="119">
        <v>1.0203901448482076</v>
      </c>
      <c r="BZ95" s="119">
        <v>0.98164104388150386</v>
      </c>
      <c r="CA95" s="119">
        <v>1.0257786999271434</v>
      </c>
      <c r="CB95" s="119">
        <v>1.0103613206130404</v>
      </c>
      <c r="CC95" s="119">
        <v>0.97649570051425838</v>
      </c>
      <c r="CD95" s="119">
        <v>1.0039538225709115</v>
      </c>
      <c r="CE95" s="119">
        <v>0.99514199981115514</v>
      </c>
      <c r="CF95" s="119">
        <v>1.0116713053770372</v>
      </c>
      <c r="CG95" s="119">
        <v>0.98120984661545096</v>
      </c>
      <c r="CH95" s="119">
        <v>1.0043877369666927</v>
      </c>
      <c r="CI95" s="119">
        <v>1.0035690388195901</v>
      </c>
      <c r="CJ95" s="119">
        <v>1.0275210838867737</v>
      </c>
      <c r="CK95" s="119">
        <v>1.0057318128794273</v>
      </c>
      <c r="CL95" s="119">
        <v>1.0100953018797245</v>
      </c>
      <c r="CM95" s="119">
        <v>1.0187044284214666</v>
      </c>
      <c r="CN95" s="119">
        <v>0.9674291085433564</v>
      </c>
      <c r="CO95" s="119">
        <v>1.0309874859567778</v>
      </c>
      <c r="CP95" s="119">
        <v>1.0084895270099703</v>
      </c>
      <c r="CQ95" s="119">
        <v>1.0125610709111992</v>
      </c>
    </row>
    <row r="96" spans="1:95" x14ac:dyDescent="0.3">
      <c r="A96" s="254"/>
      <c r="B96" s="59" t="s">
        <v>74</v>
      </c>
      <c r="C96" s="119">
        <v>0.97558579869904682</v>
      </c>
      <c r="D96" s="119">
        <v>1.0050113536437029</v>
      </c>
      <c r="E96" s="119">
        <v>0.99898795640651461</v>
      </c>
      <c r="F96" s="119">
        <v>1.0215378737473852</v>
      </c>
      <c r="G96" s="119">
        <v>0.91886215405511507</v>
      </c>
      <c r="H96" s="119">
        <v>0.9973691982289008</v>
      </c>
      <c r="I96" s="119">
        <v>1.0208263135799978</v>
      </c>
      <c r="J96" s="119">
        <v>1.0249437985346286</v>
      </c>
      <c r="K96" s="119">
        <v>1</v>
      </c>
      <c r="L96" s="119">
        <v>1</v>
      </c>
      <c r="M96" s="119">
        <v>1</v>
      </c>
      <c r="N96" s="119">
        <v>1</v>
      </c>
      <c r="O96" s="119">
        <v>1</v>
      </c>
      <c r="P96" s="119">
        <v>1</v>
      </c>
      <c r="Q96" s="119">
        <v>1</v>
      </c>
      <c r="R96" s="119">
        <v>1</v>
      </c>
      <c r="S96" s="119">
        <v>1</v>
      </c>
      <c r="T96" s="119">
        <v>1</v>
      </c>
      <c r="U96" s="119">
        <v>1</v>
      </c>
      <c r="V96" s="119">
        <v>1</v>
      </c>
      <c r="W96" s="119">
        <v>1</v>
      </c>
      <c r="X96" s="119">
        <v>1</v>
      </c>
      <c r="Y96" s="119">
        <v>1</v>
      </c>
      <c r="Z96" s="119">
        <v>1</v>
      </c>
      <c r="AA96" s="119">
        <v>1</v>
      </c>
      <c r="AB96" s="119">
        <v>1</v>
      </c>
      <c r="AC96" s="119">
        <v>1</v>
      </c>
      <c r="AD96" s="119">
        <v>1</v>
      </c>
      <c r="AE96" s="119">
        <v>1</v>
      </c>
      <c r="AF96" s="119">
        <v>1</v>
      </c>
      <c r="AG96" s="119">
        <v>1</v>
      </c>
      <c r="AH96" s="119">
        <v>1</v>
      </c>
      <c r="AI96" s="119">
        <v>1</v>
      </c>
      <c r="AJ96" s="119">
        <v>1</v>
      </c>
      <c r="AK96" s="119">
        <v>1</v>
      </c>
      <c r="AL96" s="119">
        <v>1</v>
      </c>
      <c r="AM96" s="119">
        <v>1</v>
      </c>
      <c r="AN96" s="119">
        <v>1</v>
      </c>
      <c r="AO96" s="119">
        <v>1</v>
      </c>
      <c r="AP96" s="119">
        <v>1</v>
      </c>
      <c r="AQ96" s="119">
        <v>1</v>
      </c>
      <c r="AR96" s="119">
        <v>1</v>
      </c>
      <c r="AS96" s="119">
        <v>1</v>
      </c>
      <c r="AT96" s="119">
        <v>1</v>
      </c>
      <c r="AU96" s="119">
        <v>1</v>
      </c>
      <c r="AV96" s="119">
        <v>1</v>
      </c>
      <c r="AW96" s="119">
        <v>1</v>
      </c>
      <c r="AX96" s="119">
        <v>1</v>
      </c>
      <c r="AY96" s="119">
        <v>1</v>
      </c>
      <c r="AZ96" s="119">
        <v>1</v>
      </c>
      <c r="BA96" s="119">
        <v>1</v>
      </c>
      <c r="BB96" s="119">
        <v>1</v>
      </c>
      <c r="BC96" s="119">
        <v>1</v>
      </c>
      <c r="BD96" s="119">
        <v>1</v>
      </c>
      <c r="BE96" s="119">
        <v>1</v>
      </c>
      <c r="BF96" s="119">
        <v>1</v>
      </c>
      <c r="BG96" s="119">
        <v>1</v>
      </c>
      <c r="BH96" s="119">
        <v>1</v>
      </c>
      <c r="BI96" s="119">
        <v>1</v>
      </c>
      <c r="BJ96" s="119">
        <v>1</v>
      </c>
      <c r="BK96" s="119">
        <v>1</v>
      </c>
      <c r="BL96" s="119">
        <v>1</v>
      </c>
      <c r="BM96" s="119">
        <v>1</v>
      </c>
      <c r="BN96" s="119">
        <v>1</v>
      </c>
      <c r="BO96" s="119">
        <v>1</v>
      </c>
      <c r="BP96" s="119">
        <v>1</v>
      </c>
      <c r="BQ96" s="119">
        <v>1</v>
      </c>
      <c r="BR96" s="119">
        <v>1</v>
      </c>
      <c r="BS96" s="119">
        <v>1</v>
      </c>
      <c r="BT96" s="119">
        <v>1</v>
      </c>
      <c r="BU96" s="119">
        <v>1</v>
      </c>
      <c r="BV96" s="119">
        <v>1</v>
      </c>
      <c r="BW96" s="119">
        <v>1</v>
      </c>
      <c r="BX96" s="119">
        <v>1</v>
      </c>
      <c r="BY96" s="119">
        <v>1</v>
      </c>
      <c r="BZ96" s="119">
        <v>1</v>
      </c>
      <c r="CA96" s="119">
        <v>1</v>
      </c>
      <c r="CB96" s="119">
        <v>1</v>
      </c>
      <c r="CC96" s="119">
        <v>1</v>
      </c>
      <c r="CD96" s="119">
        <v>1</v>
      </c>
      <c r="CE96" s="119">
        <v>1</v>
      </c>
      <c r="CF96" s="119">
        <v>1</v>
      </c>
      <c r="CG96" s="119">
        <v>1</v>
      </c>
      <c r="CH96" s="119">
        <v>1</v>
      </c>
      <c r="CI96" s="119">
        <v>1</v>
      </c>
      <c r="CJ96" s="119">
        <v>1</v>
      </c>
      <c r="CK96" s="119">
        <v>1</v>
      </c>
      <c r="CL96" s="119">
        <v>1</v>
      </c>
      <c r="CM96" s="119">
        <v>1</v>
      </c>
      <c r="CN96" s="119">
        <v>1</v>
      </c>
      <c r="CO96" s="119">
        <v>1</v>
      </c>
      <c r="CP96" s="119">
        <v>1</v>
      </c>
      <c r="CQ96" s="119">
        <v>1</v>
      </c>
    </row>
    <row r="97" spans="1:95" x14ac:dyDescent="0.3">
      <c r="A97" s="254"/>
      <c r="B97" s="59" t="s">
        <v>75</v>
      </c>
      <c r="C97" s="119">
        <v>0.97250122253735571</v>
      </c>
      <c r="D97" s="119">
        <v>0.88108723878683959</v>
      </c>
      <c r="E97" s="119">
        <v>0.98401845935411558</v>
      </c>
      <c r="F97" s="119">
        <v>1.006016039274763</v>
      </c>
      <c r="G97" s="119">
        <v>0.95868362629890913</v>
      </c>
      <c r="H97" s="119">
        <v>0.99714138132044117</v>
      </c>
      <c r="I97" s="119">
        <v>1.0002482128892789</v>
      </c>
      <c r="J97" s="119">
        <v>1.0311753532736327</v>
      </c>
      <c r="K97" s="119">
        <v>1.0177751853266106</v>
      </c>
      <c r="L97" s="119">
        <v>1.0063625664362748</v>
      </c>
      <c r="M97" s="119">
        <v>1.0187340780587857</v>
      </c>
      <c r="N97" s="119">
        <v>1.0255756206639284</v>
      </c>
      <c r="O97" s="119">
        <v>1.0264446198448511</v>
      </c>
      <c r="P97" s="119">
        <v>0.98443324393367893</v>
      </c>
      <c r="Q97" s="119">
        <v>0.98208298367770686</v>
      </c>
      <c r="R97" s="119">
        <v>1.0826825511304041</v>
      </c>
      <c r="S97" s="119">
        <v>1.0194779904421085</v>
      </c>
      <c r="T97" s="119">
        <v>0.99611796643498485</v>
      </c>
      <c r="U97" s="119">
        <v>0.98531673740539283</v>
      </c>
      <c r="V97" s="119">
        <v>1.0214466345992577</v>
      </c>
      <c r="W97" s="119">
        <v>1.0279199469499334</v>
      </c>
      <c r="X97" s="119">
        <v>0.97819773029451429</v>
      </c>
      <c r="Y97" s="119">
        <v>1.0079687223440317</v>
      </c>
      <c r="Z97" s="119">
        <v>0.99192580843104672</v>
      </c>
      <c r="AA97" s="119">
        <v>1.0049507637754453</v>
      </c>
      <c r="AB97" s="119">
        <v>1.0079830438783448</v>
      </c>
      <c r="AC97" s="119">
        <v>0.99677856103732343</v>
      </c>
      <c r="AD97" s="119">
        <v>0.98395051492819341</v>
      </c>
      <c r="AE97" s="119">
        <v>0.95786441210952833</v>
      </c>
      <c r="AF97" s="119">
        <v>0.96934760519173757</v>
      </c>
      <c r="AG97" s="119">
        <v>0.99043291580675785</v>
      </c>
      <c r="AH97" s="119">
        <v>0.9751830394986073</v>
      </c>
      <c r="AI97" s="119">
        <v>0.98621281157552254</v>
      </c>
      <c r="AJ97" s="119">
        <v>0.97544754233651865</v>
      </c>
      <c r="AK97" s="119">
        <v>0.98406648988809919</v>
      </c>
      <c r="AL97" s="119">
        <v>0.99231628287797669</v>
      </c>
      <c r="AM97" s="119">
        <v>0.98050980385355646</v>
      </c>
      <c r="AN97" s="119">
        <v>0.97358366282268638</v>
      </c>
      <c r="AO97" s="119">
        <v>0.99477703470176493</v>
      </c>
      <c r="AP97" s="119">
        <v>0.96126563604860049</v>
      </c>
      <c r="AQ97" s="119">
        <v>0.97308924888631021</v>
      </c>
      <c r="AR97" s="119">
        <v>0.98875642711983724</v>
      </c>
      <c r="AS97" s="119">
        <v>0.9753432607643141</v>
      </c>
      <c r="AT97" s="119">
        <v>0.99793138567652084</v>
      </c>
      <c r="AU97" s="119">
        <v>0.9725583406529964</v>
      </c>
      <c r="AV97" s="119">
        <v>0.97461293251890591</v>
      </c>
      <c r="AW97" s="119">
        <v>1.0148994215338143</v>
      </c>
      <c r="AX97" s="119">
        <v>0.95608423055701552</v>
      </c>
      <c r="AY97" s="119">
        <v>0.95588238868396858</v>
      </c>
      <c r="AZ97" s="119">
        <v>0.99454736528123744</v>
      </c>
      <c r="BA97" s="119">
        <v>0.98305663782195651</v>
      </c>
      <c r="BB97" s="119">
        <v>0.97940022933347781</v>
      </c>
      <c r="BC97" s="119">
        <v>0.97929008053853461</v>
      </c>
      <c r="BD97" s="119">
        <v>0.99103966386216724</v>
      </c>
      <c r="BE97" s="119">
        <v>0.94039084975304277</v>
      </c>
      <c r="BF97" s="119">
        <v>0.98081167707591066</v>
      </c>
      <c r="BG97" s="119">
        <v>0.97339925511639258</v>
      </c>
      <c r="BH97" s="119">
        <v>0.91993916055833214</v>
      </c>
      <c r="BI97" s="119">
        <v>0.93274069937654602</v>
      </c>
      <c r="BJ97" s="119">
        <v>0.97345999197288935</v>
      </c>
      <c r="BK97" s="119">
        <v>0.97240664416390976</v>
      </c>
      <c r="BL97" s="119">
        <v>0.97498137929233319</v>
      </c>
      <c r="BM97" s="119">
        <v>0.98122970301042012</v>
      </c>
      <c r="BN97" s="119">
        <v>0.96916123594113068</v>
      </c>
      <c r="BO97" s="119">
        <v>0.96281857833117324</v>
      </c>
      <c r="BP97" s="119">
        <v>0.98377202090368809</v>
      </c>
      <c r="BQ97" s="119">
        <v>0.97174205970045668</v>
      </c>
      <c r="BR97" s="119">
        <v>0.95904187096561977</v>
      </c>
      <c r="BS97" s="119">
        <v>0.98261807849110172</v>
      </c>
      <c r="BT97" s="119">
        <v>0.93555622081675616</v>
      </c>
      <c r="BU97" s="119">
        <v>0.94919615483364284</v>
      </c>
      <c r="BV97" s="119">
        <v>0.95677322716905355</v>
      </c>
      <c r="BW97" s="119">
        <v>0.98998176240384639</v>
      </c>
      <c r="BX97" s="119">
        <v>0.9729823205426783</v>
      </c>
      <c r="BY97" s="119">
        <v>0.97871025347274698</v>
      </c>
      <c r="BZ97" s="119">
        <v>0.95934855764254912</v>
      </c>
      <c r="CA97" s="119">
        <v>0.98889070076999808</v>
      </c>
      <c r="CB97" s="119">
        <v>0.95132855735697597</v>
      </c>
      <c r="CC97" s="119">
        <v>0.99992065936917907</v>
      </c>
      <c r="CD97" s="119">
        <v>0.94715081351865171</v>
      </c>
      <c r="CE97" s="119">
        <v>0.96442028033775595</v>
      </c>
      <c r="CF97" s="119">
        <v>0.95973374834222513</v>
      </c>
      <c r="CG97" s="119">
        <v>0.96779691569771431</v>
      </c>
      <c r="CH97" s="119">
        <v>0.96094564746061817</v>
      </c>
      <c r="CI97" s="119">
        <v>0.94364404003548263</v>
      </c>
      <c r="CJ97" s="119">
        <v>1.0109213268986335</v>
      </c>
      <c r="CK97" s="119">
        <v>0.98299880712944387</v>
      </c>
      <c r="CL97" s="119">
        <v>0.98990215736580467</v>
      </c>
      <c r="CM97" s="119">
        <v>0.99736897046626427</v>
      </c>
      <c r="CN97" s="119">
        <v>0.98054367285576338</v>
      </c>
      <c r="CO97" s="119">
        <v>0.95914400232939656</v>
      </c>
      <c r="CP97" s="119">
        <v>0.9709446477870155</v>
      </c>
      <c r="CQ97" s="119">
        <v>0.97998632537481456</v>
      </c>
    </row>
    <row r="98" spans="1:95" x14ac:dyDescent="0.3">
      <c r="A98" s="254"/>
      <c r="B98" s="59" t="s">
        <v>76</v>
      </c>
      <c r="C98" s="119">
        <v>0.89691151930548607</v>
      </c>
      <c r="D98" s="119">
        <v>0.99638647027062011</v>
      </c>
      <c r="E98" s="119">
        <v>0.97903376534577713</v>
      </c>
      <c r="F98" s="119">
        <v>1.000314284488687</v>
      </c>
      <c r="G98" s="119">
        <v>0.89941435968412942</v>
      </c>
      <c r="H98" s="119">
        <v>1.052141000828521</v>
      </c>
      <c r="I98" s="119">
        <v>1.0211831309896249</v>
      </c>
      <c r="J98" s="119">
        <v>1.0987729694108586</v>
      </c>
      <c r="K98" s="119">
        <v>1.0647968305614728</v>
      </c>
      <c r="L98" s="119">
        <v>1.0604322624819806</v>
      </c>
      <c r="M98" s="119">
        <v>0.99179417211047394</v>
      </c>
      <c r="N98" s="119">
        <v>1.0238684208084565</v>
      </c>
      <c r="O98" s="119">
        <v>1.1033122492293219</v>
      </c>
      <c r="P98" s="119">
        <v>1.0729834117115173</v>
      </c>
      <c r="Q98" s="119">
        <v>0.95767472595480929</v>
      </c>
      <c r="R98" s="119">
        <v>1.081869694474537</v>
      </c>
      <c r="S98" s="119">
        <v>0.99253879274200096</v>
      </c>
      <c r="T98" s="119">
        <v>0.99897230613117061</v>
      </c>
      <c r="U98" s="119">
        <v>0.98666743389206135</v>
      </c>
      <c r="V98" s="119">
        <v>1.0886545418904521</v>
      </c>
      <c r="W98" s="119">
        <v>1.0355776888406725</v>
      </c>
      <c r="X98" s="119">
        <v>1.0041204470406777</v>
      </c>
      <c r="Y98" s="119">
        <v>1.003956591316256</v>
      </c>
      <c r="Z98" s="119">
        <v>0.90589640028309049</v>
      </c>
      <c r="AA98" s="119">
        <v>0.99423877555010542</v>
      </c>
      <c r="AB98" s="119">
        <v>1.0538170124546145</v>
      </c>
      <c r="AC98" s="119">
        <v>0.98663231901320547</v>
      </c>
      <c r="AD98" s="119">
        <v>1.0323813277030618</v>
      </c>
      <c r="AE98" s="119">
        <v>0.92980860611471872</v>
      </c>
      <c r="AF98" s="119">
        <v>0.92662272671762769</v>
      </c>
      <c r="AG98" s="119">
        <v>0.96133126858997331</v>
      </c>
      <c r="AH98" s="119">
        <v>0.91253293931425739</v>
      </c>
      <c r="AI98" s="119">
        <v>0.92289468518679807</v>
      </c>
      <c r="AJ98" s="119">
        <v>0.9562773004862053</v>
      </c>
      <c r="AK98" s="119">
        <v>0.98925729484903879</v>
      </c>
      <c r="AL98" s="119">
        <v>0.99970780250736935</v>
      </c>
      <c r="AM98" s="119">
        <v>1.0007513314159373</v>
      </c>
      <c r="AN98" s="119">
        <v>1.0473923486659356</v>
      </c>
      <c r="AO98" s="119">
        <v>1.036336814264885</v>
      </c>
      <c r="AP98" s="119">
        <v>0.98102990656601996</v>
      </c>
      <c r="AQ98" s="119">
        <v>0.97504260121552611</v>
      </c>
      <c r="AR98" s="119">
        <v>1.006812385808016</v>
      </c>
      <c r="AS98" s="119">
        <v>0.95555745188767549</v>
      </c>
      <c r="AT98" s="119">
        <v>1.0745677790226853</v>
      </c>
      <c r="AU98" s="119">
        <v>0.96348785816641391</v>
      </c>
      <c r="AV98" s="119">
        <v>1.0118512230324046</v>
      </c>
      <c r="AW98" s="119">
        <v>1.0059564962143128</v>
      </c>
      <c r="AX98" s="119">
        <v>0.9276276419887568</v>
      </c>
      <c r="AY98" s="119">
        <v>0.97224932152438215</v>
      </c>
      <c r="AZ98" s="119">
        <v>1.0077231459015388</v>
      </c>
      <c r="BA98" s="119">
        <v>0.90633903231903901</v>
      </c>
      <c r="BB98" s="119">
        <v>1.0413261144004038</v>
      </c>
      <c r="BC98" s="119">
        <v>0.9208187333388439</v>
      </c>
      <c r="BD98" s="119">
        <v>0.99187838665620953</v>
      </c>
      <c r="BE98" s="119">
        <v>0.9054682673345984</v>
      </c>
      <c r="BF98" s="119">
        <v>0.89125099852524803</v>
      </c>
      <c r="BG98" s="119">
        <v>1.0110716506147572</v>
      </c>
      <c r="BH98" s="119">
        <v>0.89624407583835863</v>
      </c>
      <c r="BI98" s="119">
        <v>0.92548930469628365</v>
      </c>
      <c r="BJ98" s="119">
        <v>0.98091487790051179</v>
      </c>
      <c r="BK98" s="119">
        <v>0.94203962069282521</v>
      </c>
      <c r="BL98" s="119">
        <v>0.97770369608580165</v>
      </c>
      <c r="BM98" s="119">
        <v>0.94639967185895524</v>
      </c>
      <c r="BN98" s="119">
        <v>0.94581078490311443</v>
      </c>
      <c r="BO98" s="119">
        <v>0.94161581048375231</v>
      </c>
      <c r="BP98" s="119">
        <v>0.99363734081360344</v>
      </c>
      <c r="BQ98" s="119">
        <v>0.89794205840483976</v>
      </c>
      <c r="BR98" s="119">
        <v>0.9758652164350482</v>
      </c>
      <c r="BS98" s="119">
        <v>1.0071278772548125</v>
      </c>
      <c r="BT98" s="119">
        <v>0.89228674975765043</v>
      </c>
      <c r="BU98" s="119">
        <v>0.97437335660576729</v>
      </c>
      <c r="BV98" s="119">
        <v>0.93771300429483717</v>
      </c>
      <c r="BW98" s="119">
        <v>0.95406515793311575</v>
      </c>
      <c r="BX98" s="119">
        <v>0.94634658671810157</v>
      </c>
      <c r="BY98" s="119">
        <v>0.92497595009008249</v>
      </c>
      <c r="BZ98" s="119">
        <v>0.90103159958686285</v>
      </c>
      <c r="CA98" s="119">
        <v>0.94839137590915412</v>
      </c>
      <c r="CB98" s="119">
        <v>0.91700627967616177</v>
      </c>
      <c r="CC98" s="119">
        <v>0.989387610889224</v>
      </c>
      <c r="CD98" s="119">
        <v>0.9247588065902419</v>
      </c>
      <c r="CE98" s="119">
        <v>0.95781330089021233</v>
      </c>
      <c r="CF98" s="119">
        <v>0.93627503124241507</v>
      </c>
      <c r="CG98" s="119">
        <v>0.85915209789441771</v>
      </c>
      <c r="CH98" s="119">
        <v>0.94017199804515195</v>
      </c>
      <c r="CI98" s="119">
        <v>0.95506527572934685</v>
      </c>
      <c r="CJ98" s="119">
        <v>1.0142081674414241</v>
      </c>
      <c r="CK98" s="119">
        <v>0.9241145795783462</v>
      </c>
      <c r="CL98" s="119">
        <v>0.94094989294867348</v>
      </c>
      <c r="CM98" s="119">
        <v>0.9951847286600114</v>
      </c>
      <c r="CN98" s="119">
        <v>0.88412910264272748</v>
      </c>
      <c r="CO98" s="119">
        <v>0.92948077896273062</v>
      </c>
      <c r="CP98" s="119">
        <v>0.92706265232956564</v>
      </c>
      <c r="CQ98" s="119">
        <v>0.94761659397675646</v>
      </c>
    </row>
    <row r="99" spans="1:95" x14ac:dyDescent="0.3">
      <c r="A99" s="254"/>
      <c r="B99" s="59" t="s">
        <v>77</v>
      </c>
      <c r="C99" s="119">
        <v>1</v>
      </c>
      <c r="D99" s="119">
        <v>1</v>
      </c>
      <c r="E99" s="119">
        <v>1</v>
      </c>
      <c r="F99" s="119">
        <v>1</v>
      </c>
      <c r="G99" s="119">
        <v>1</v>
      </c>
      <c r="H99" s="119">
        <v>1</v>
      </c>
      <c r="I99" s="119">
        <v>1</v>
      </c>
      <c r="J99" s="119">
        <v>1</v>
      </c>
      <c r="K99" s="119">
        <v>1</v>
      </c>
      <c r="L99" s="119">
        <v>1</v>
      </c>
      <c r="M99" s="119">
        <v>1</v>
      </c>
      <c r="N99" s="119">
        <v>1</v>
      </c>
      <c r="O99" s="119">
        <v>1</v>
      </c>
      <c r="P99" s="119">
        <v>1</v>
      </c>
      <c r="Q99" s="119">
        <v>1</v>
      </c>
      <c r="R99" s="119">
        <v>1</v>
      </c>
      <c r="S99" s="119">
        <v>1</v>
      </c>
      <c r="T99" s="119">
        <v>1</v>
      </c>
      <c r="U99" s="119">
        <v>1</v>
      </c>
      <c r="V99" s="119">
        <v>1</v>
      </c>
      <c r="W99" s="119">
        <v>1</v>
      </c>
      <c r="X99" s="119">
        <v>1</v>
      </c>
      <c r="Y99" s="119">
        <v>1</v>
      </c>
      <c r="Z99" s="119">
        <v>1</v>
      </c>
      <c r="AA99" s="119">
        <v>1</v>
      </c>
      <c r="AB99" s="119">
        <v>1</v>
      </c>
      <c r="AC99" s="119">
        <v>1</v>
      </c>
      <c r="AD99" s="119">
        <v>1</v>
      </c>
      <c r="AE99" s="119">
        <v>1</v>
      </c>
      <c r="AF99" s="119">
        <v>1</v>
      </c>
      <c r="AG99" s="119">
        <v>1</v>
      </c>
      <c r="AH99" s="119">
        <v>1</v>
      </c>
      <c r="AI99" s="119">
        <v>1</v>
      </c>
      <c r="AJ99" s="119">
        <v>1</v>
      </c>
      <c r="AK99" s="119">
        <v>1</v>
      </c>
      <c r="AL99" s="119">
        <v>1</v>
      </c>
      <c r="AM99" s="119">
        <v>1</v>
      </c>
      <c r="AN99" s="119">
        <v>1</v>
      </c>
      <c r="AO99" s="119">
        <v>1</v>
      </c>
      <c r="AP99" s="119">
        <v>1</v>
      </c>
      <c r="AQ99" s="119">
        <v>1</v>
      </c>
      <c r="AR99" s="119">
        <v>1</v>
      </c>
      <c r="AS99" s="119">
        <v>1</v>
      </c>
      <c r="AT99" s="119">
        <v>1</v>
      </c>
      <c r="AU99" s="119">
        <v>1</v>
      </c>
      <c r="AV99" s="119">
        <v>1</v>
      </c>
      <c r="AW99" s="119">
        <v>1</v>
      </c>
      <c r="AX99" s="119">
        <v>1</v>
      </c>
      <c r="AY99" s="119">
        <v>1</v>
      </c>
      <c r="AZ99" s="119">
        <v>1</v>
      </c>
      <c r="BA99" s="119">
        <v>1</v>
      </c>
      <c r="BB99" s="119">
        <v>1</v>
      </c>
      <c r="BC99" s="119">
        <v>1</v>
      </c>
      <c r="BD99" s="119">
        <v>1</v>
      </c>
      <c r="BE99" s="119">
        <v>1</v>
      </c>
      <c r="BF99" s="119">
        <v>1</v>
      </c>
      <c r="BG99" s="119">
        <v>1</v>
      </c>
      <c r="BH99" s="119">
        <v>1</v>
      </c>
      <c r="BI99" s="119">
        <v>1</v>
      </c>
      <c r="BJ99" s="119">
        <v>1</v>
      </c>
      <c r="BK99" s="119">
        <v>1</v>
      </c>
      <c r="BL99" s="119">
        <v>1</v>
      </c>
      <c r="BM99" s="119">
        <v>1</v>
      </c>
      <c r="BN99" s="119">
        <v>1</v>
      </c>
      <c r="BO99" s="119">
        <v>1</v>
      </c>
      <c r="BP99" s="119">
        <v>1</v>
      </c>
      <c r="BQ99" s="119">
        <v>1</v>
      </c>
      <c r="BR99" s="119">
        <v>1</v>
      </c>
      <c r="BS99" s="119">
        <v>1</v>
      </c>
      <c r="BT99" s="119">
        <v>1</v>
      </c>
      <c r="BU99" s="119">
        <v>1</v>
      </c>
      <c r="BV99" s="119">
        <v>1</v>
      </c>
      <c r="BW99" s="119">
        <v>1</v>
      </c>
      <c r="BX99" s="119">
        <v>1</v>
      </c>
      <c r="BY99" s="119">
        <v>1</v>
      </c>
      <c r="BZ99" s="119">
        <v>1</v>
      </c>
      <c r="CA99" s="119">
        <v>1</v>
      </c>
      <c r="CB99" s="119">
        <v>1</v>
      </c>
      <c r="CC99" s="119">
        <v>1</v>
      </c>
      <c r="CD99" s="119">
        <v>1</v>
      </c>
      <c r="CE99" s="119">
        <v>1</v>
      </c>
      <c r="CF99" s="119">
        <v>1</v>
      </c>
      <c r="CG99" s="119">
        <v>1</v>
      </c>
      <c r="CH99" s="119">
        <v>1</v>
      </c>
      <c r="CI99" s="119">
        <v>1</v>
      </c>
      <c r="CJ99" s="119">
        <v>1</v>
      </c>
      <c r="CK99" s="119">
        <v>1</v>
      </c>
      <c r="CL99" s="119">
        <v>1</v>
      </c>
      <c r="CM99" s="119">
        <v>1</v>
      </c>
      <c r="CN99" s="119">
        <v>1</v>
      </c>
      <c r="CO99" s="119">
        <v>1</v>
      </c>
      <c r="CP99" s="119">
        <v>1</v>
      </c>
      <c r="CQ99" s="119">
        <v>1</v>
      </c>
    </row>
    <row r="100" spans="1:95" x14ac:dyDescent="0.3">
      <c r="A100" s="254"/>
      <c r="B100" s="59" t="s">
        <v>78</v>
      </c>
      <c r="C100" s="119">
        <v>0.86995827014921645</v>
      </c>
      <c r="D100" s="119">
        <v>0.96648130218746209</v>
      </c>
      <c r="E100" s="119">
        <v>0.92410732872343393</v>
      </c>
      <c r="F100" s="119">
        <v>1.0643446789344588</v>
      </c>
      <c r="G100" s="119">
        <v>0.9535789151735995</v>
      </c>
      <c r="H100" s="119">
        <v>1.0180320424979279</v>
      </c>
      <c r="I100" s="119">
        <v>1.0471752398211345</v>
      </c>
      <c r="J100" s="119">
        <v>1.0386454494045074</v>
      </c>
      <c r="K100" s="119">
        <v>1.0324687214422161</v>
      </c>
      <c r="L100" s="119">
        <v>1.0349791082938666</v>
      </c>
      <c r="M100" s="119">
        <v>1.0507778318033014</v>
      </c>
      <c r="N100" s="119">
        <v>1.0337831952225811</v>
      </c>
      <c r="O100" s="119">
        <v>1.0258655982278935</v>
      </c>
      <c r="P100" s="119">
        <v>0.86667034565496481</v>
      </c>
      <c r="Q100" s="119">
        <v>0.97226637193271848</v>
      </c>
      <c r="R100" s="119">
        <v>1.1071488212389557</v>
      </c>
      <c r="S100" s="119">
        <v>1.0751045735324674</v>
      </c>
      <c r="T100" s="119">
        <v>1.0061909851729727</v>
      </c>
      <c r="U100" s="119">
        <v>0.94927548692947417</v>
      </c>
      <c r="V100" s="119">
        <v>1.0739622186644999</v>
      </c>
      <c r="W100" s="119">
        <v>1.019669127052433</v>
      </c>
      <c r="X100" s="119">
        <v>0.92499991320727604</v>
      </c>
      <c r="Y100" s="119">
        <v>1.0543649521067855</v>
      </c>
      <c r="Z100" s="119">
        <v>1.0265073821197339</v>
      </c>
      <c r="AA100" s="119">
        <v>0.99743470110213595</v>
      </c>
      <c r="AB100" s="119">
        <v>1.0548735711826909</v>
      </c>
      <c r="AC100" s="119">
        <v>0.98187851899053913</v>
      </c>
      <c r="AD100" s="119">
        <v>0.94614443248619406</v>
      </c>
      <c r="AE100" s="119">
        <v>0.93080242214252185</v>
      </c>
      <c r="AF100" s="119">
        <v>0.92850688463519093</v>
      </c>
      <c r="AG100" s="119">
        <v>0.95626229315643518</v>
      </c>
      <c r="AH100" s="119">
        <v>0.93378785001717468</v>
      </c>
      <c r="AI100" s="119">
        <v>1.0408381672582669</v>
      </c>
      <c r="AJ100" s="119">
        <v>0.99705831525917643</v>
      </c>
      <c r="AK100" s="119">
        <v>0.97156330885382181</v>
      </c>
      <c r="AL100" s="119">
        <v>1.0147698855864569</v>
      </c>
      <c r="AM100" s="119">
        <v>0.937969603102776</v>
      </c>
      <c r="AN100" s="119">
        <v>0.90362808653823834</v>
      </c>
      <c r="AO100" s="119">
        <v>0.97329882903030052</v>
      </c>
      <c r="AP100" s="119">
        <v>0.95011246324399024</v>
      </c>
      <c r="AQ100" s="119">
        <v>0.91486733018121391</v>
      </c>
      <c r="AR100" s="119">
        <v>1.0001796512143419</v>
      </c>
      <c r="AS100" s="119">
        <v>0.96898043803357459</v>
      </c>
      <c r="AT100" s="119">
        <v>1.0384687232595182</v>
      </c>
      <c r="AU100" s="119">
        <v>0.9902189004565628</v>
      </c>
      <c r="AV100" s="119">
        <v>0.97527581886466019</v>
      </c>
      <c r="AW100" s="119">
        <v>1.0071280984796971</v>
      </c>
      <c r="AX100" s="119">
        <v>0.89021610779987348</v>
      </c>
      <c r="AY100" s="119">
        <v>0.92095097665913683</v>
      </c>
      <c r="AZ100" s="119">
        <v>1.0178808558476946</v>
      </c>
      <c r="BA100" s="119">
        <v>1.0098840425635236</v>
      </c>
      <c r="BB100" s="119">
        <v>0.9582307213959127</v>
      </c>
      <c r="BC100" s="119">
        <v>0.90991615000571768</v>
      </c>
      <c r="BD100" s="119">
        <v>0.96592748411683527</v>
      </c>
      <c r="BE100" s="119">
        <v>0.86109422365167265</v>
      </c>
      <c r="BF100" s="119">
        <v>0.94150108408626254</v>
      </c>
      <c r="BG100" s="119">
        <v>0.81910225285297433</v>
      </c>
      <c r="BH100" s="119">
        <v>0.8104708567253206</v>
      </c>
      <c r="BI100" s="119">
        <v>0.88227027785344914</v>
      </c>
      <c r="BJ100" s="119">
        <v>0.905978140638659</v>
      </c>
      <c r="BK100" s="119">
        <v>0.87674021371405764</v>
      </c>
      <c r="BL100" s="119">
        <v>0.94932977001630836</v>
      </c>
      <c r="BM100" s="119">
        <v>1.0166991742333136</v>
      </c>
      <c r="BN100" s="119">
        <v>0.94390424414422325</v>
      </c>
      <c r="BO100" s="119">
        <v>0.93537923612340657</v>
      </c>
      <c r="BP100" s="119">
        <v>0.98026783438359111</v>
      </c>
      <c r="BQ100" s="119">
        <v>0.97535608176778066</v>
      </c>
      <c r="BR100" s="119">
        <v>0.93586361863904455</v>
      </c>
      <c r="BS100" s="119">
        <v>0.9986872224065404</v>
      </c>
      <c r="BT100" s="119">
        <v>0.82761744944457738</v>
      </c>
      <c r="BU100" s="119">
        <v>0.87798806398245788</v>
      </c>
      <c r="BV100" s="119">
        <v>0.91889005777782606</v>
      </c>
      <c r="BW100" s="119">
        <v>0.97563954171755507</v>
      </c>
      <c r="BX100" s="119">
        <v>0.91112247558609338</v>
      </c>
      <c r="BY100" s="119">
        <v>0.99754473165255986</v>
      </c>
      <c r="BZ100" s="119">
        <v>0.89046831645272573</v>
      </c>
      <c r="CA100" s="119">
        <v>0.89202914225096486</v>
      </c>
      <c r="CB100" s="119">
        <v>0.93560231009935002</v>
      </c>
      <c r="CC100" s="119">
        <v>0.98029783279990401</v>
      </c>
      <c r="CD100" s="119">
        <v>0.86689811040838571</v>
      </c>
      <c r="CE100" s="119">
        <v>0.9131643005474358</v>
      </c>
      <c r="CF100" s="119">
        <v>0.86672143608426866</v>
      </c>
      <c r="CG100" s="119">
        <v>0.88849986079685395</v>
      </c>
      <c r="CH100" s="119">
        <v>0.90346657723381629</v>
      </c>
      <c r="CI100" s="119">
        <v>0.91095022035411832</v>
      </c>
      <c r="CJ100" s="119">
        <v>1.1100930081555382</v>
      </c>
      <c r="CK100" s="119">
        <v>0.97015483134919667</v>
      </c>
      <c r="CL100" s="119">
        <v>0.9630331691339642</v>
      </c>
      <c r="CM100" s="119">
        <v>0.96721874378938877</v>
      </c>
      <c r="CN100" s="119">
        <v>0.93369000409870029</v>
      </c>
      <c r="CO100" s="119">
        <v>0.84266885364523403</v>
      </c>
      <c r="CP100" s="119">
        <v>0.89266348368681314</v>
      </c>
      <c r="CQ100" s="119">
        <v>0.88478331382030029</v>
      </c>
    </row>
    <row r="101" spans="1:95" x14ac:dyDescent="0.3">
      <c r="A101" s="254"/>
      <c r="B101" s="59" t="s">
        <v>96</v>
      </c>
      <c r="C101" s="119">
        <v>0.98322705589228898</v>
      </c>
      <c r="D101" s="119">
        <v>0.98169879847829677</v>
      </c>
      <c r="E101" s="119">
        <v>0.99247507309835747</v>
      </c>
      <c r="F101" s="119">
        <v>1.0164832640219739</v>
      </c>
      <c r="G101" s="119">
        <v>0.98930768443774764</v>
      </c>
      <c r="H101" s="119">
        <v>0.9893130805662419</v>
      </c>
      <c r="I101" s="119">
        <v>0.99868331070175187</v>
      </c>
      <c r="J101" s="119">
        <v>1.0046199439098231</v>
      </c>
      <c r="K101" s="119">
        <v>1.0176345266736393</v>
      </c>
      <c r="L101" s="119">
        <v>1.0122903533482845</v>
      </c>
      <c r="M101" s="119">
        <v>0.99374180588664252</v>
      </c>
      <c r="N101" s="119">
        <v>1.0032737618549272</v>
      </c>
      <c r="O101" s="119">
        <v>1.0197076572108505</v>
      </c>
      <c r="P101" s="119">
        <v>0.99535125792845724</v>
      </c>
      <c r="Q101" s="119">
        <v>1.0021385147254425</v>
      </c>
      <c r="R101" s="119">
        <v>1.0047295727336907</v>
      </c>
      <c r="S101" s="119">
        <v>1.007168132654551</v>
      </c>
      <c r="T101" s="119">
        <v>1.0084139323469992</v>
      </c>
      <c r="U101" s="119">
        <v>1.0250771752623393</v>
      </c>
      <c r="V101" s="119">
        <v>1.0135124670043598</v>
      </c>
      <c r="W101" s="119">
        <v>1.0273636149010648</v>
      </c>
      <c r="X101" s="119">
        <v>1.0275266459474064</v>
      </c>
      <c r="Y101" s="119">
        <v>1.0039248058749464</v>
      </c>
      <c r="Z101" s="119">
        <v>0.98285877650013853</v>
      </c>
      <c r="AA101" s="119">
        <v>1.0100627399688478</v>
      </c>
      <c r="AB101" s="119">
        <v>0.99843035019706872</v>
      </c>
      <c r="AC101" s="119">
        <v>1.0176517403818073</v>
      </c>
      <c r="AD101" s="119">
        <v>1.0210668910088929</v>
      </c>
      <c r="AE101" s="119">
        <v>1.0000620277798091</v>
      </c>
      <c r="AF101" s="119">
        <v>1.0018228560435816</v>
      </c>
      <c r="AG101" s="119">
        <v>1.001599650931007</v>
      </c>
      <c r="AH101" s="119">
        <v>0.99992892540612754</v>
      </c>
      <c r="AI101" s="119">
        <v>1.0223922583463749</v>
      </c>
      <c r="AJ101" s="119">
        <v>1.0242173469037805</v>
      </c>
      <c r="AK101" s="119">
        <v>0.99880485031856114</v>
      </c>
      <c r="AL101" s="119">
        <v>1.0001058119488813</v>
      </c>
      <c r="AM101" s="119">
        <v>1.0111921649104361</v>
      </c>
      <c r="AN101" s="119">
        <v>0.99862786148953475</v>
      </c>
      <c r="AO101" s="119">
        <v>1.0153806221121535</v>
      </c>
      <c r="AP101" s="119">
        <v>1.0020959718582696</v>
      </c>
      <c r="AQ101" s="119">
        <v>1.003419403506578</v>
      </c>
      <c r="AR101" s="119">
        <v>1.0054433476363727</v>
      </c>
      <c r="AS101" s="119">
        <v>1.020163493265184</v>
      </c>
      <c r="AT101" s="119">
        <v>1.006824860582906</v>
      </c>
      <c r="AU101" s="119">
        <v>0.99775773405209633</v>
      </c>
      <c r="AV101" s="119">
        <v>0.99135370741181195</v>
      </c>
      <c r="AW101" s="119">
        <v>1.0019965731966485</v>
      </c>
      <c r="AX101" s="119">
        <v>0.98827274078016791</v>
      </c>
      <c r="AY101" s="119">
        <v>1.0095730307423287</v>
      </c>
      <c r="AZ101" s="119">
        <v>1.0227973741326477</v>
      </c>
      <c r="BA101" s="119">
        <v>0.99929443978922439</v>
      </c>
      <c r="BB101" s="119">
        <v>0.99573293381763217</v>
      </c>
      <c r="BC101" s="119">
        <v>0.99703360954458231</v>
      </c>
      <c r="BD101" s="119">
        <v>0.99945483853188077</v>
      </c>
      <c r="BE101" s="119">
        <v>1.00170411160757</v>
      </c>
      <c r="BF101" s="119">
        <v>0.96868957247153276</v>
      </c>
      <c r="BG101" s="119">
        <v>0.97393378216503235</v>
      </c>
      <c r="BH101" s="119">
        <v>0.99872377001533374</v>
      </c>
      <c r="BI101" s="119">
        <v>0.98570232591831575</v>
      </c>
      <c r="BJ101" s="119">
        <v>0.99562958155413095</v>
      </c>
      <c r="BK101" s="119">
        <v>0.99333116624879514</v>
      </c>
      <c r="BL101" s="119">
        <v>1.0114225723633394</v>
      </c>
      <c r="BM101" s="119">
        <v>1.0146551677499065</v>
      </c>
      <c r="BN101" s="119">
        <v>0.99908268725901217</v>
      </c>
      <c r="BO101" s="119">
        <v>1.015718125090018</v>
      </c>
      <c r="BP101" s="119">
        <v>1.0067279882932976</v>
      </c>
      <c r="BQ101" s="119">
        <v>0.973423891591917</v>
      </c>
      <c r="BR101" s="119">
        <v>1.0094307558005475</v>
      </c>
      <c r="BS101" s="119">
        <v>0.9816804740950934</v>
      </c>
      <c r="BT101" s="119">
        <v>0.98383163113998884</v>
      </c>
      <c r="BU101" s="119">
        <v>0.99276845509774425</v>
      </c>
      <c r="BV101" s="119">
        <v>1.0172893582604869</v>
      </c>
      <c r="BW101" s="119">
        <v>0.9985749439717162</v>
      </c>
      <c r="BX101" s="119">
        <v>1.001239557605522</v>
      </c>
      <c r="BY101" s="119">
        <v>0.99932633060648945</v>
      </c>
      <c r="BZ101" s="119">
        <v>0.97722669156161046</v>
      </c>
      <c r="CA101" s="119">
        <v>1.0236243344680134</v>
      </c>
      <c r="CB101" s="119">
        <v>0.98341967209987802</v>
      </c>
      <c r="CC101" s="119">
        <v>0.99834103495594362</v>
      </c>
      <c r="CD101" s="119">
        <v>0.99662979954725817</v>
      </c>
      <c r="CE101" s="119">
        <v>1.0208652885395577</v>
      </c>
      <c r="CF101" s="119">
        <v>0.98907738034771209</v>
      </c>
      <c r="CG101" s="119">
        <v>0.97466559376318385</v>
      </c>
      <c r="CH101" s="119">
        <v>1.0223520677541102</v>
      </c>
      <c r="CI101" s="119">
        <v>0.99637359381954382</v>
      </c>
      <c r="CJ101" s="119">
        <v>0.99888124008335366</v>
      </c>
      <c r="CK101" s="119">
        <v>0.98615631626925626</v>
      </c>
      <c r="CL101" s="119">
        <v>0.99531852213798</v>
      </c>
      <c r="CM101" s="119">
        <v>1.0245931873778844</v>
      </c>
      <c r="CN101" s="119">
        <v>0.99865467440236688</v>
      </c>
      <c r="CO101" s="119">
        <v>0.99746059124680297</v>
      </c>
      <c r="CP101" s="119">
        <v>1.0095386130692707</v>
      </c>
      <c r="CQ101" s="119">
        <v>0.99530815561911401</v>
      </c>
    </row>
    <row r="102" spans="1:95" x14ac:dyDescent="0.3">
      <c r="A102" s="254"/>
      <c r="B102" s="59" t="s">
        <v>80</v>
      </c>
      <c r="C102" s="119">
        <v>1</v>
      </c>
      <c r="D102" s="119">
        <v>1</v>
      </c>
      <c r="E102" s="119">
        <v>1</v>
      </c>
      <c r="F102" s="119">
        <v>1</v>
      </c>
      <c r="G102" s="119">
        <v>1</v>
      </c>
      <c r="H102" s="119">
        <v>1</v>
      </c>
      <c r="I102" s="119">
        <v>1</v>
      </c>
      <c r="J102" s="119">
        <v>1</v>
      </c>
      <c r="K102" s="119">
        <v>1</v>
      </c>
      <c r="L102" s="119">
        <v>1</v>
      </c>
      <c r="M102" s="119">
        <v>1</v>
      </c>
      <c r="N102" s="119">
        <v>1</v>
      </c>
      <c r="O102" s="119">
        <v>1</v>
      </c>
      <c r="P102" s="119">
        <v>1</v>
      </c>
      <c r="Q102" s="119">
        <v>1</v>
      </c>
      <c r="R102" s="119">
        <v>1</v>
      </c>
      <c r="S102" s="119">
        <v>1</v>
      </c>
      <c r="T102" s="119">
        <v>1</v>
      </c>
      <c r="U102" s="119">
        <v>1</v>
      </c>
      <c r="V102" s="119">
        <v>1</v>
      </c>
      <c r="W102" s="119">
        <v>1</v>
      </c>
      <c r="X102" s="119">
        <v>1</v>
      </c>
      <c r="Y102" s="119">
        <v>1</v>
      </c>
      <c r="Z102" s="119">
        <v>1</v>
      </c>
      <c r="AA102" s="119">
        <v>1</v>
      </c>
      <c r="AB102" s="119">
        <v>1</v>
      </c>
      <c r="AC102" s="119">
        <v>1</v>
      </c>
      <c r="AD102" s="119">
        <v>1</v>
      </c>
      <c r="AE102" s="119">
        <v>1</v>
      </c>
      <c r="AF102" s="119">
        <v>1</v>
      </c>
      <c r="AG102" s="119">
        <v>1</v>
      </c>
      <c r="AH102" s="119">
        <v>1</v>
      </c>
      <c r="AI102" s="119">
        <v>1</v>
      </c>
      <c r="AJ102" s="119">
        <v>1</v>
      </c>
      <c r="AK102" s="119">
        <v>1</v>
      </c>
      <c r="AL102" s="119">
        <v>1</v>
      </c>
      <c r="AM102" s="119">
        <v>1</v>
      </c>
      <c r="AN102" s="119">
        <v>1</v>
      </c>
      <c r="AO102" s="119">
        <v>1</v>
      </c>
      <c r="AP102" s="119">
        <v>1</v>
      </c>
      <c r="AQ102" s="119">
        <v>1</v>
      </c>
      <c r="AR102" s="119">
        <v>1</v>
      </c>
      <c r="AS102" s="119">
        <v>1</v>
      </c>
      <c r="AT102" s="119">
        <v>1</v>
      </c>
      <c r="AU102" s="119">
        <v>1</v>
      </c>
      <c r="AV102" s="119">
        <v>1</v>
      </c>
      <c r="AW102" s="119">
        <v>1</v>
      </c>
      <c r="AX102" s="119">
        <v>1</v>
      </c>
      <c r="AY102" s="119">
        <v>1</v>
      </c>
      <c r="AZ102" s="119">
        <v>1</v>
      </c>
      <c r="BA102" s="119">
        <v>1</v>
      </c>
      <c r="BB102" s="119">
        <v>1</v>
      </c>
      <c r="BC102" s="119">
        <v>1</v>
      </c>
      <c r="BD102" s="119">
        <v>1</v>
      </c>
      <c r="BE102" s="119">
        <v>1</v>
      </c>
      <c r="BF102" s="119">
        <v>1</v>
      </c>
      <c r="BG102" s="119">
        <v>1</v>
      </c>
      <c r="BH102" s="119">
        <v>1</v>
      </c>
      <c r="BI102" s="119">
        <v>1</v>
      </c>
      <c r="BJ102" s="119">
        <v>1</v>
      </c>
      <c r="BK102" s="119">
        <v>1</v>
      </c>
      <c r="BL102" s="119">
        <v>1</v>
      </c>
      <c r="BM102" s="119">
        <v>1</v>
      </c>
      <c r="BN102" s="119">
        <v>1</v>
      </c>
      <c r="BO102" s="119">
        <v>1</v>
      </c>
      <c r="BP102" s="119">
        <v>1</v>
      </c>
      <c r="BQ102" s="119">
        <v>1</v>
      </c>
      <c r="BR102" s="119">
        <v>1</v>
      </c>
      <c r="BS102" s="119">
        <v>1</v>
      </c>
      <c r="BT102" s="119">
        <v>1</v>
      </c>
      <c r="BU102" s="119">
        <v>1</v>
      </c>
      <c r="BV102" s="119">
        <v>1</v>
      </c>
      <c r="BW102" s="119">
        <v>1</v>
      </c>
      <c r="BX102" s="119">
        <v>1</v>
      </c>
      <c r="BY102" s="119">
        <v>1</v>
      </c>
      <c r="BZ102" s="119">
        <v>1</v>
      </c>
      <c r="CA102" s="119">
        <v>1</v>
      </c>
      <c r="CB102" s="119">
        <v>1</v>
      </c>
      <c r="CC102" s="119">
        <v>1</v>
      </c>
      <c r="CD102" s="119">
        <v>1</v>
      </c>
      <c r="CE102" s="119">
        <v>1</v>
      </c>
      <c r="CF102" s="119">
        <v>1</v>
      </c>
      <c r="CG102" s="119">
        <v>1</v>
      </c>
      <c r="CH102" s="119">
        <v>1</v>
      </c>
      <c r="CI102" s="119">
        <v>1</v>
      </c>
      <c r="CJ102" s="119">
        <v>1</v>
      </c>
      <c r="CK102" s="119">
        <v>1</v>
      </c>
      <c r="CL102" s="119">
        <v>1</v>
      </c>
      <c r="CM102" s="119">
        <v>1</v>
      </c>
      <c r="CN102" s="119">
        <v>1</v>
      </c>
      <c r="CO102" s="119">
        <v>1</v>
      </c>
      <c r="CP102" s="119">
        <v>1</v>
      </c>
      <c r="CQ102" s="119">
        <v>1</v>
      </c>
    </row>
    <row r="103" spans="1:95" x14ac:dyDescent="0.3">
      <c r="A103" s="254"/>
      <c r="B103" s="59" t="s">
        <v>81</v>
      </c>
      <c r="C103" s="119">
        <v>1</v>
      </c>
      <c r="D103" s="119">
        <v>1</v>
      </c>
      <c r="E103" s="119">
        <v>1</v>
      </c>
      <c r="F103" s="119">
        <v>1</v>
      </c>
      <c r="G103" s="119">
        <v>1</v>
      </c>
      <c r="H103" s="119">
        <v>1</v>
      </c>
      <c r="I103" s="119">
        <v>1</v>
      </c>
      <c r="J103" s="119">
        <v>1</v>
      </c>
      <c r="K103" s="119">
        <v>1</v>
      </c>
      <c r="L103" s="119">
        <v>1</v>
      </c>
      <c r="M103" s="119">
        <v>1</v>
      </c>
      <c r="N103" s="119">
        <v>1</v>
      </c>
      <c r="O103" s="119">
        <v>1</v>
      </c>
      <c r="P103" s="119">
        <v>1</v>
      </c>
      <c r="Q103" s="119">
        <v>1</v>
      </c>
      <c r="R103" s="119">
        <v>1</v>
      </c>
      <c r="S103" s="119">
        <v>1</v>
      </c>
      <c r="T103" s="119">
        <v>1</v>
      </c>
      <c r="U103" s="119">
        <v>1</v>
      </c>
      <c r="V103" s="119">
        <v>1</v>
      </c>
      <c r="W103" s="119">
        <v>1</v>
      </c>
      <c r="X103" s="119">
        <v>1</v>
      </c>
      <c r="Y103" s="119">
        <v>1</v>
      </c>
      <c r="Z103" s="119">
        <v>1</v>
      </c>
      <c r="AA103" s="119">
        <v>1</v>
      </c>
      <c r="AB103" s="119">
        <v>1</v>
      </c>
      <c r="AC103" s="119">
        <v>1</v>
      </c>
      <c r="AD103" s="119">
        <v>1</v>
      </c>
      <c r="AE103" s="119">
        <v>1</v>
      </c>
      <c r="AF103" s="119">
        <v>1</v>
      </c>
      <c r="AG103" s="119">
        <v>1</v>
      </c>
      <c r="AH103" s="119">
        <v>1</v>
      </c>
      <c r="AI103" s="119">
        <v>1</v>
      </c>
      <c r="AJ103" s="119">
        <v>1</v>
      </c>
      <c r="AK103" s="119">
        <v>1</v>
      </c>
      <c r="AL103" s="119">
        <v>1</v>
      </c>
      <c r="AM103" s="119">
        <v>1</v>
      </c>
      <c r="AN103" s="119">
        <v>1</v>
      </c>
      <c r="AO103" s="119">
        <v>1</v>
      </c>
      <c r="AP103" s="119">
        <v>1</v>
      </c>
      <c r="AQ103" s="119">
        <v>1</v>
      </c>
      <c r="AR103" s="119">
        <v>1</v>
      </c>
      <c r="AS103" s="119">
        <v>1</v>
      </c>
      <c r="AT103" s="119">
        <v>1</v>
      </c>
      <c r="AU103" s="119">
        <v>1</v>
      </c>
      <c r="AV103" s="119">
        <v>1</v>
      </c>
      <c r="AW103" s="119">
        <v>1</v>
      </c>
      <c r="AX103" s="119">
        <v>1</v>
      </c>
      <c r="AY103" s="119">
        <v>1</v>
      </c>
      <c r="AZ103" s="119">
        <v>1</v>
      </c>
      <c r="BA103" s="119">
        <v>1</v>
      </c>
      <c r="BB103" s="119">
        <v>1</v>
      </c>
      <c r="BC103" s="119">
        <v>1</v>
      </c>
      <c r="BD103" s="119">
        <v>1</v>
      </c>
      <c r="BE103" s="119">
        <v>1</v>
      </c>
      <c r="BF103" s="119">
        <v>1</v>
      </c>
      <c r="BG103" s="119">
        <v>1</v>
      </c>
      <c r="BH103" s="119">
        <v>1</v>
      </c>
      <c r="BI103" s="119">
        <v>1</v>
      </c>
      <c r="BJ103" s="119">
        <v>1</v>
      </c>
      <c r="BK103" s="119">
        <v>1</v>
      </c>
      <c r="BL103" s="119">
        <v>1</v>
      </c>
      <c r="BM103" s="119">
        <v>1</v>
      </c>
      <c r="BN103" s="119">
        <v>1</v>
      </c>
      <c r="BO103" s="119">
        <v>1</v>
      </c>
      <c r="BP103" s="119">
        <v>1</v>
      </c>
      <c r="BQ103" s="119">
        <v>1</v>
      </c>
      <c r="BR103" s="119">
        <v>1</v>
      </c>
      <c r="BS103" s="119">
        <v>1</v>
      </c>
      <c r="BT103" s="119">
        <v>1</v>
      </c>
      <c r="BU103" s="119">
        <v>1</v>
      </c>
      <c r="BV103" s="119">
        <v>1</v>
      </c>
      <c r="BW103" s="119">
        <v>1</v>
      </c>
      <c r="BX103" s="119">
        <v>1</v>
      </c>
      <c r="BY103" s="119">
        <v>1</v>
      </c>
      <c r="BZ103" s="119">
        <v>1</v>
      </c>
      <c r="CA103" s="119">
        <v>1</v>
      </c>
      <c r="CB103" s="119">
        <v>1</v>
      </c>
      <c r="CC103" s="119">
        <v>1</v>
      </c>
      <c r="CD103" s="119">
        <v>1</v>
      </c>
      <c r="CE103" s="119">
        <v>1</v>
      </c>
      <c r="CF103" s="119">
        <v>1</v>
      </c>
      <c r="CG103" s="119">
        <v>1</v>
      </c>
      <c r="CH103" s="119">
        <v>1</v>
      </c>
      <c r="CI103" s="119">
        <v>1</v>
      </c>
      <c r="CJ103" s="119">
        <v>1</v>
      </c>
      <c r="CK103" s="119">
        <v>1</v>
      </c>
      <c r="CL103" s="119">
        <v>1</v>
      </c>
      <c r="CM103" s="119">
        <v>1</v>
      </c>
      <c r="CN103" s="119">
        <v>1</v>
      </c>
      <c r="CO103" s="119">
        <v>1</v>
      </c>
      <c r="CP103" s="119">
        <v>1</v>
      </c>
      <c r="CQ103" s="119">
        <v>1</v>
      </c>
    </row>
    <row r="104" spans="1:95" x14ac:dyDescent="0.3">
      <c r="A104" s="254"/>
      <c r="B104" s="59" t="s">
        <v>82</v>
      </c>
      <c r="C104" s="119">
        <v>0.96975804296789347</v>
      </c>
      <c r="D104" s="119">
        <v>1.0011775996615304</v>
      </c>
      <c r="E104" s="119">
        <v>0.98395766607139901</v>
      </c>
      <c r="F104" s="119">
        <v>0.99506150881232891</v>
      </c>
      <c r="G104" s="119">
        <v>1.0515401747251203</v>
      </c>
      <c r="H104" s="119">
        <v>1.0217366641205803</v>
      </c>
      <c r="I104" s="119">
        <v>1.0100450303295991</v>
      </c>
      <c r="J104" s="119">
        <v>0.97452004411189674</v>
      </c>
      <c r="K104" s="119">
        <v>0.98811278787704671</v>
      </c>
      <c r="L104" s="119">
        <v>1.0001755558971817</v>
      </c>
      <c r="M104" s="119">
        <v>1.0057981557549691</v>
      </c>
      <c r="N104" s="119">
        <v>1.0082296696403348</v>
      </c>
      <c r="O104" s="119">
        <v>0.9739541484343518</v>
      </c>
      <c r="P104" s="119">
        <v>0.97850436933540241</v>
      </c>
      <c r="Q104" s="119">
        <v>0.96824548785077225</v>
      </c>
      <c r="R104" s="119">
        <v>0.97993269611091205</v>
      </c>
      <c r="S104" s="119">
        <v>1.0231636827347992</v>
      </c>
      <c r="T104" s="119">
        <v>1.0146559292421498</v>
      </c>
      <c r="U104" s="119">
        <v>1.0415848117200799</v>
      </c>
      <c r="V104" s="119">
        <v>0.99595230811231972</v>
      </c>
      <c r="W104" s="119">
        <v>0.98219965026811062</v>
      </c>
      <c r="X104" s="119">
        <v>1.0067233270470648</v>
      </c>
      <c r="Y104" s="119">
        <v>1.0230440090587847</v>
      </c>
      <c r="Z104" s="119">
        <v>1.0375097992109144</v>
      </c>
      <c r="AA104" s="119">
        <v>0.99490783831957219</v>
      </c>
      <c r="AB104" s="119">
        <v>1.0272218541836333</v>
      </c>
      <c r="AC104" s="119">
        <v>1.002159309718047</v>
      </c>
      <c r="AD104" s="119">
        <v>1.0195542435570377</v>
      </c>
      <c r="AE104" s="119">
        <v>0.96992643947308121</v>
      </c>
      <c r="AF104" s="119">
        <v>1.0402731694627692</v>
      </c>
      <c r="AG104" s="119">
        <v>1.0527520221676678</v>
      </c>
      <c r="AH104" s="119">
        <v>1.0340922567999629</v>
      </c>
      <c r="AI104" s="119">
        <v>1.0318179893428576</v>
      </c>
      <c r="AJ104" s="119">
        <v>0.96474135870111666</v>
      </c>
      <c r="AK104" s="119">
        <v>1.0028463644565397</v>
      </c>
      <c r="AL104" s="119">
        <v>1.0403094680485989</v>
      </c>
      <c r="AM104" s="119">
        <v>1.0290336141747043</v>
      </c>
      <c r="AN104" s="119">
        <v>1.0260202250170491</v>
      </c>
      <c r="AO104" s="119">
        <v>0.9916848985438016</v>
      </c>
      <c r="AP104" s="119">
        <v>1.0083745166497824</v>
      </c>
      <c r="AQ104" s="119">
        <v>1.0427808946755408</v>
      </c>
      <c r="AR104" s="119">
        <v>1.0300998238885326</v>
      </c>
      <c r="AS104" s="119">
        <v>1.0726381171484614</v>
      </c>
      <c r="AT104" s="119">
        <v>1.0773149267393556</v>
      </c>
      <c r="AU104" s="119">
        <v>0.98886369497513271</v>
      </c>
      <c r="AV104" s="119">
        <v>0.98555780129780457</v>
      </c>
      <c r="AW104" s="119">
        <v>1.0027747926330288</v>
      </c>
      <c r="AX104" s="119">
        <v>0.99328185182962025</v>
      </c>
      <c r="AY104" s="119">
        <v>1.0243289033693146</v>
      </c>
      <c r="AZ104" s="119">
        <v>1.053206254099897</v>
      </c>
      <c r="BA104" s="119">
        <v>1.077320808338589</v>
      </c>
      <c r="BB104" s="119">
        <v>1.0535046061706328</v>
      </c>
      <c r="BC104" s="119">
        <v>1.0507025321596732</v>
      </c>
      <c r="BD104" s="119">
        <v>1.0105031591028688</v>
      </c>
      <c r="BE104" s="119">
        <v>0.98737179582878287</v>
      </c>
      <c r="BF104" s="119">
        <v>1.0496185530045441</v>
      </c>
      <c r="BG104" s="119">
        <v>1.0298505371649418</v>
      </c>
      <c r="BH104" s="119">
        <v>1.0343685322557992</v>
      </c>
      <c r="BI104" s="119">
        <v>1.0039607170401597</v>
      </c>
      <c r="BJ104" s="119">
        <v>0.99337913873488892</v>
      </c>
      <c r="BK104" s="119">
        <v>1.0366719967653684</v>
      </c>
      <c r="BL104" s="119">
        <v>1.0661577963586495</v>
      </c>
      <c r="BM104" s="119">
        <v>1.0820474908613777</v>
      </c>
      <c r="BN104" s="119">
        <v>1.1189844491951337</v>
      </c>
      <c r="BO104" s="119">
        <v>1.0002971255228308</v>
      </c>
      <c r="BP104" s="119">
        <v>1.0312232097191685</v>
      </c>
      <c r="BQ104" s="119">
        <v>1.0662239655495964</v>
      </c>
      <c r="BR104" s="119">
        <v>1.0776749984342182</v>
      </c>
      <c r="BS104" s="119">
        <v>1.0358819680467299</v>
      </c>
      <c r="BT104" s="119">
        <v>1.0804843508365878</v>
      </c>
      <c r="BU104" s="119">
        <v>1.0051697980675518</v>
      </c>
      <c r="BV104" s="119">
        <v>1.0539110035716059</v>
      </c>
      <c r="BW104" s="119">
        <v>1.0793194461490152</v>
      </c>
      <c r="BX104" s="119">
        <v>1.0795272321586589</v>
      </c>
      <c r="BY104" s="119">
        <v>1.0841275025604165</v>
      </c>
      <c r="BZ104" s="119">
        <v>1.0298661766695307</v>
      </c>
      <c r="CA104" s="119">
        <v>1.0322337998560251</v>
      </c>
      <c r="CB104" s="119">
        <v>1.0392313725150824</v>
      </c>
      <c r="CC104" s="119">
        <v>1.0444320616358362</v>
      </c>
      <c r="CD104" s="119">
        <v>1.0207537579959274</v>
      </c>
      <c r="CE104" s="119">
        <v>1.0379498576302757</v>
      </c>
      <c r="CF104" s="119">
        <v>1.0221755483638062</v>
      </c>
      <c r="CG104" s="119">
        <v>1.0483260973636443</v>
      </c>
      <c r="CH104" s="119">
        <v>1.0460734091181689</v>
      </c>
      <c r="CI104" s="119">
        <v>1.0611596477081748</v>
      </c>
      <c r="CJ104" s="119">
        <v>1.0486413293647636</v>
      </c>
      <c r="CK104" s="119">
        <v>1.0489884985375533</v>
      </c>
      <c r="CL104" s="119">
        <v>1.0860607706065588</v>
      </c>
      <c r="CM104" s="119">
        <v>1.0606089791188154</v>
      </c>
      <c r="CN104" s="119">
        <v>1.0711691707348334</v>
      </c>
      <c r="CO104" s="119">
        <v>1.0251070647690019</v>
      </c>
      <c r="CP104" s="119">
        <v>1.0750509015960614</v>
      </c>
      <c r="CQ104" s="119">
        <v>1.053702333378548</v>
      </c>
    </row>
    <row r="105" spans="1:95" x14ac:dyDescent="0.3">
      <c r="A105" s="254"/>
      <c r="B105" s="59" t="s">
        <v>83</v>
      </c>
      <c r="C105" s="119">
        <v>1</v>
      </c>
      <c r="D105" s="119">
        <v>1</v>
      </c>
      <c r="E105" s="119">
        <v>1</v>
      </c>
      <c r="F105" s="119">
        <v>1</v>
      </c>
      <c r="G105" s="119">
        <v>1</v>
      </c>
      <c r="H105" s="119">
        <v>1</v>
      </c>
      <c r="I105" s="119">
        <v>1</v>
      </c>
      <c r="J105" s="119">
        <v>1</v>
      </c>
      <c r="K105" s="119">
        <v>1</v>
      </c>
      <c r="L105" s="119">
        <v>1</v>
      </c>
      <c r="M105" s="119">
        <v>1</v>
      </c>
      <c r="N105" s="119">
        <v>1</v>
      </c>
      <c r="O105" s="119">
        <v>1</v>
      </c>
      <c r="P105" s="119">
        <v>1</v>
      </c>
      <c r="Q105" s="119">
        <v>1</v>
      </c>
      <c r="R105" s="119">
        <v>1</v>
      </c>
      <c r="S105" s="119">
        <v>1</v>
      </c>
      <c r="T105" s="119">
        <v>1</v>
      </c>
      <c r="U105" s="119">
        <v>1</v>
      </c>
      <c r="V105" s="119">
        <v>1</v>
      </c>
      <c r="W105" s="119">
        <v>1</v>
      </c>
      <c r="X105" s="119">
        <v>1</v>
      </c>
      <c r="Y105" s="119">
        <v>1</v>
      </c>
      <c r="Z105" s="119">
        <v>1</v>
      </c>
      <c r="AA105" s="119">
        <v>1</v>
      </c>
      <c r="AB105" s="119">
        <v>1</v>
      </c>
      <c r="AC105" s="119">
        <v>1</v>
      </c>
      <c r="AD105" s="119">
        <v>1</v>
      </c>
      <c r="AE105" s="119">
        <v>1</v>
      </c>
      <c r="AF105" s="119">
        <v>1</v>
      </c>
      <c r="AG105" s="119">
        <v>1</v>
      </c>
      <c r="AH105" s="119">
        <v>1</v>
      </c>
      <c r="AI105" s="119">
        <v>1</v>
      </c>
      <c r="AJ105" s="119">
        <v>1</v>
      </c>
      <c r="AK105" s="119">
        <v>1</v>
      </c>
      <c r="AL105" s="119">
        <v>1</v>
      </c>
      <c r="AM105" s="119">
        <v>1</v>
      </c>
      <c r="AN105" s="119">
        <v>1</v>
      </c>
      <c r="AO105" s="119">
        <v>1</v>
      </c>
      <c r="AP105" s="119">
        <v>1</v>
      </c>
      <c r="AQ105" s="119">
        <v>1</v>
      </c>
      <c r="AR105" s="119">
        <v>1</v>
      </c>
      <c r="AS105" s="119">
        <v>1</v>
      </c>
      <c r="AT105" s="119">
        <v>1</v>
      </c>
      <c r="AU105" s="119">
        <v>1</v>
      </c>
      <c r="AV105" s="119">
        <v>1</v>
      </c>
      <c r="AW105" s="119">
        <v>1</v>
      </c>
      <c r="AX105" s="119">
        <v>1</v>
      </c>
      <c r="AY105" s="119">
        <v>1</v>
      </c>
      <c r="AZ105" s="119">
        <v>1</v>
      </c>
      <c r="BA105" s="119">
        <v>1</v>
      </c>
      <c r="BB105" s="119">
        <v>1</v>
      </c>
      <c r="BC105" s="119">
        <v>1</v>
      </c>
      <c r="BD105" s="119">
        <v>1</v>
      </c>
      <c r="BE105" s="119">
        <v>1</v>
      </c>
      <c r="BF105" s="119">
        <v>1</v>
      </c>
      <c r="BG105" s="119">
        <v>1</v>
      </c>
      <c r="BH105" s="119">
        <v>1</v>
      </c>
      <c r="BI105" s="119">
        <v>1</v>
      </c>
      <c r="BJ105" s="119">
        <v>1</v>
      </c>
      <c r="BK105" s="119">
        <v>1</v>
      </c>
      <c r="BL105" s="119">
        <v>1</v>
      </c>
      <c r="BM105" s="119">
        <v>1</v>
      </c>
      <c r="BN105" s="119">
        <v>1</v>
      </c>
      <c r="BO105" s="119">
        <v>1</v>
      </c>
      <c r="BP105" s="119">
        <v>1</v>
      </c>
      <c r="BQ105" s="119">
        <v>1</v>
      </c>
      <c r="BR105" s="119">
        <v>1</v>
      </c>
      <c r="BS105" s="119">
        <v>1</v>
      </c>
      <c r="BT105" s="119">
        <v>1</v>
      </c>
      <c r="BU105" s="119">
        <v>1</v>
      </c>
      <c r="BV105" s="119">
        <v>1</v>
      </c>
      <c r="BW105" s="119">
        <v>1</v>
      </c>
      <c r="BX105" s="119">
        <v>1</v>
      </c>
      <c r="BY105" s="119">
        <v>1</v>
      </c>
      <c r="BZ105" s="119">
        <v>1</v>
      </c>
      <c r="CA105" s="119">
        <v>1</v>
      </c>
      <c r="CB105" s="119">
        <v>1</v>
      </c>
      <c r="CC105" s="119">
        <v>1</v>
      </c>
      <c r="CD105" s="119">
        <v>1</v>
      </c>
      <c r="CE105" s="119">
        <v>1</v>
      </c>
      <c r="CF105" s="119">
        <v>1</v>
      </c>
      <c r="CG105" s="119">
        <v>1</v>
      </c>
      <c r="CH105" s="119">
        <v>1</v>
      </c>
      <c r="CI105" s="119">
        <v>1</v>
      </c>
      <c r="CJ105" s="119">
        <v>1</v>
      </c>
      <c r="CK105" s="119">
        <v>1</v>
      </c>
      <c r="CL105" s="119">
        <v>1</v>
      </c>
      <c r="CM105" s="119">
        <v>1</v>
      </c>
      <c r="CN105" s="119">
        <v>1</v>
      </c>
      <c r="CO105" s="119">
        <v>1</v>
      </c>
      <c r="CP105" s="119">
        <v>1</v>
      </c>
      <c r="CQ105" s="119">
        <v>1</v>
      </c>
    </row>
    <row r="106" spans="1:95" x14ac:dyDescent="0.3">
      <c r="A106" s="255"/>
      <c r="B106" s="59" t="s">
        <v>84</v>
      </c>
      <c r="C106" s="119">
        <v>1</v>
      </c>
      <c r="D106" s="119">
        <v>1</v>
      </c>
      <c r="E106" s="119">
        <v>1</v>
      </c>
      <c r="F106" s="119">
        <v>1</v>
      </c>
      <c r="G106" s="119">
        <v>1</v>
      </c>
      <c r="H106" s="119">
        <v>1</v>
      </c>
      <c r="I106" s="119">
        <v>1</v>
      </c>
      <c r="J106" s="119">
        <v>1</v>
      </c>
      <c r="K106" s="119">
        <v>1</v>
      </c>
      <c r="L106" s="119">
        <v>1</v>
      </c>
      <c r="M106" s="119">
        <v>1</v>
      </c>
      <c r="N106" s="119">
        <v>1</v>
      </c>
      <c r="O106" s="119">
        <v>1</v>
      </c>
      <c r="P106" s="119">
        <v>1</v>
      </c>
      <c r="Q106" s="119">
        <v>1</v>
      </c>
      <c r="R106" s="119">
        <v>1</v>
      </c>
      <c r="S106" s="119">
        <v>1</v>
      </c>
      <c r="T106" s="119">
        <v>1</v>
      </c>
      <c r="U106" s="119">
        <v>1</v>
      </c>
      <c r="V106" s="119">
        <v>1</v>
      </c>
      <c r="W106" s="119">
        <v>1</v>
      </c>
      <c r="X106" s="119">
        <v>1</v>
      </c>
      <c r="Y106" s="119">
        <v>1</v>
      </c>
      <c r="Z106" s="119">
        <v>1</v>
      </c>
      <c r="AA106" s="119">
        <v>1</v>
      </c>
      <c r="AB106" s="119">
        <v>1</v>
      </c>
      <c r="AC106" s="119">
        <v>1</v>
      </c>
      <c r="AD106" s="119">
        <v>1</v>
      </c>
      <c r="AE106" s="119">
        <v>1</v>
      </c>
      <c r="AF106" s="119">
        <v>1</v>
      </c>
      <c r="AG106" s="119">
        <v>1</v>
      </c>
      <c r="AH106" s="119">
        <v>1</v>
      </c>
      <c r="AI106" s="119">
        <v>1</v>
      </c>
      <c r="AJ106" s="119">
        <v>1</v>
      </c>
      <c r="AK106" s="119">
        <v>1</v>
      </c>
      <c r="AL106" s="119">
        <v>1</v>
      </c>
      <c r="AM106" s="119">
        <v>1</v>
      </c>
      <c r="AN106" s="119">
        <v>1</v>
      </c>
      <c r="AO106" s="119">
        <v>1</v>
      </c>
      <c r="AP106" s="119">
        <v>1</v>
      </c>
      <c r="AQ106" s="119">
        <v>1</v>
      </c>
      <c r="AR106" s="119">
        <v>1</v>
      </c>
      <c r="AS106" s="119">
        <v>1</v>
      </c>
      <c r="AT106" s="119">
        <v>1</v>
      </c>
      <c r="AU106" s="119">
        <v>1</v>
      </c>
      <c r="AV106" s="119">
        <v>1</v>
      </c>
      <c r="AW106" s="119">
        <v>1</v>
      </c>
      <c r="AX106" s="119">
        <v>1</v>
      </c>
      <c r="AY106" s="119">
        <v>1</v>
      </c>
      <c r="AZ106" s="119">
        <v>1</v>
      </c>
      <c r="BA106" s="119">
        <v>1</v>
      </c>
      <c r="BB106" s="119">
        <v>1</v>
      </c>
      <c r="BC106" s="119">
        <v>1</v>
      </c>
      <c r="BD106" s="119">
        <v>1</v>
      </c>
      <c r="BE106" s="119">
        <v>1</v>
      </c>
      <c r="BF106" s="119">
        <v>1</v>
      </c>
      <c r="BG106" s="119">
        <v>1</v>
      </c>
      <c r="BH106" s="119">
        <v>1</v>
      </c>
      <c r="BI106" s="119">
        <v>1</v>
      </c>
      <c r="BJ106" s="119">
        <v>1</v>
      </c>
      <c r="BK106" s="119">
        <v>1</v>
      </c>
      <c r="BL106" s="119">
        <v>1</v>
      </c>
      <c r="BM106" s="119">
        <v>1</v>
      </c>
      <c r="BN106" s="119">
        <v>1</v>
      </c>
      <c r="BO106" s="119">
        <v>1</v>
      </c>
      <c r="BP106" s="119">
        <v>1</v>
      </c>
      <c r="BQ106" s="119">
        <v>1</v>
      </c>
      <c r="BR106" s="119">
        <v>1</v>
      </c>
      <c r="BS106" s="119">
        <v>1</v>
      </c>
      <c r="BT106" s="119">
        <v>1</v>
      </c>
      <c r="BU106" s="119">
        <v>1</v>
      </c>
      <c r="BV106" s="119">
        <v>1</v>
      </c>
      <c r="BW106" s="119">
        <v>1</v>
      </c>
      <c r="BX106" s="119">
        <v>1</v>
      </c>
      <c r="BY106" s="119">
        <v>1</v>
      </c>
      <c r="BZ106" s="119">
        <v>1</v>
      </c>
      <c r="CA106" s="119">
        <v>1</v>
      </c>
      <c r="CB106" s="119">
        <v>1</v>
      </c>
      <c r="CC106" s="119">
        <v>1</v>
      </c>
      <c r="CD106" s="119">
        <v>1</v>
      </c>
      <c r="CE106" s="119">
        <v>1</v>
      </c>
      <c r="CF106" s="119">
        <v>1</v>
      </c>
      <c r="CG106" s="119">
        <v>1</v>
      </c>
      <c r="CH106" s="119">
        <v>1</v>
      </c>
      <c r="CI106" s="119">
        <v>1</v>
      </c>
      <c r="CJ106" s="119">
        <v>1</v>
      </c>
      <c r="CK106" s="119">
        <v>1</v>
      </c>
      <c r="CL106" s="119">
        <v>1</v>
      </c>
      <c r="CM106" s="119">
        <v>1</v>
      </c>
      <c r="CN106" s="119">
        <v>1</v>
      </c>
      <c r="CO106" s="119">
        <v>1</v>
      </c>
      <c r="CP106" s="119">
        <v>1</v>
      </c>
      <c r="CQ106" s="119">
        <v>1</v>
      </c>
    </row>
    <row r="107" spans="1:95" x14ac:dyDescent="0.3">
      <c r="A107" s="253" t="s">
        <v>19</v>
      </c>
      <c r="B107" s="59" t="s">
        <v>72</v>
      </c>
      <c r="C107" s="119">
        <v>0.9899371496781495</v>
      </c>
      <c r="D107" s="119">
        <v>1.0499724991882464</v>
      </c>
      <c r="E107" s="119">
        <v>1.013115655998974</v>
      </c>
      <c r="F107" s="119">
        <v>1.0058867163188459</v>
      </c>
      <c r="G107" s="119">
        <v>1.0111506503447829</v>
      </c>
      <c r="H107" s="119">
        <v>0.98697739023921438</v>
      </c>
      <c r="I107" s="119">
        <v>0.98437782546647112</v>
      </c>
      <c r="J107" s="119">
        <v>0.98645879630908728</v>
      </c>
      <c r="K107" s="119">
        <v>1.0369640042620376</v>
      </c>
      <c r="L107" s="119">
        <v>0.99941895916790435</v>
      </c>
      <c r="M107" s="119">
        <v>0.98266568399737975</v>
      </c>
      <c r="N107" s="119">
        <v>0.99655567949841783</v>
      </c>
      <c r="O107" s="119">
        <v>0.99071486544827791</v>
      </c>
      <c r="P107" s="119">
        <v>0.98016357178219127</v>
      </c>
      <c r="Q107" s="119">
        <v>1.0031647647866793</v>
      </c>
      <c r="R107" s="119">
        <v>0.97284340353704291</v>
      </c>
      <c r="S107" s="119">
        <v>1.0078680151836594</v>
      </c>
      <c r="T107" s="119">
        <v>1.0183757704393173</v>
      </c>
      <c r="U107" s="119">
        <v>1.005549498726318</v>
      </c>
      <c r="V107" s="119">
        <v>0.97792257714895325</v>
      </c>
      <c r="W107" s="119">
        <v>0.99293617303062431</v>
      </c>
      <c r="X107" s="119">
        <v>0.99902905233522654</v>
      </c>
      <c r="Y107" s="119">
        <v>0.9774500344108491</v>
      </c>
      <c r="Z107" s="119">
        <v>0.98429282587113187</v>
      </c>
      <c r="AA107" s="119">
        <v>0.98919703871071285</v>
      </c>
      <c r="AB107" s="119">
        <v>0.95656905064900399</v>
      </c>
      <c r="AC107" s="119">
        <v>0.97436725754626541</v>
      </c>
      <c r="AD107" s="119">
        <v>0.96817505388235436</v>
      </c>
      <c r="AE107" s="119">
        <v>0.97536698896982854</v>
      </c>
      <c r="AF107" s="119">
        <v>0.98455882589407218</v>
      </c>
      <c r="AG107" s="119">
        <v>0.97548689569986302</v>
      </c>
      <c r="AH107" s="119">
        <v>0.97600308711890527</v>
      </c>
      <c r="AI107" s="119">
        <v>0.97683017111531689</v>
      </c>
      <c r="AJ107" s="119">
        <v>0.97910007252393361</v>
      </c>
      <c r="AK107" s="119">
        <v>0.95434976383003933</v>
      </c>
      <c r="AL107" s="119">
        <v>0.97780204543768923</v>
      </c>
      <c r="AM107" s="119">
        <v>1.0029143158601588</v>
      </c>
      <c r="AN107" s="119">
        <v>0.96369261133400996</v>
      </c>
      <c r="AO107" s="119">
        <v>0.96677230021474192</v>
      </c>
      <c r="AP107" s="119">
        <v>0.96675748244251281</v>
      </c>
      <c r="AQ107" s="119">
        <v>0.97745683287891949</v>
      </c>
      <c r="AR107" s="119">
        <v>0.96404474288987396</v>
      </c>
      <c r="AS107" s="119">
        <v>0.98398725825404298</v>
      </c>
      <c r="AT107" s="119">
        <v>0.97247276191565013</v>
      </c>
      <c r="AU107" s="119">
        <v>0.95923416581496124</v>
      </c>
      <c r="AV107" s="119">
        <v>0.95192549978925189</v>
      </c>
      <c r="AW107" s="119">
        <v>0.97430226422205979</v>
      </c>
      <c r="AX107" s="119">
        <v>0.9591411292645684</v>
      </c>
      <c r="AY107" s="119">
        <v>0.98317500667127111</v>
      </c>
      <c r="AZ107" s="119">
        <v>0.98511763235724814</v>
      </c>
      <c r="BA107" s="119">
        <v>0.96403871388917584</v>
      </c>
      <c r="BB107" s="119">
        <v>0.97543047666089233</v>
      </c>
      <c r="BC107" s="119">
        <v>0.96443394728477172</v>
      </c>
      <c r="BD107" s="119">
        <v>0.9579568349497648</v>
      </c>
      <c r="BE107" s="119">
        <v>0.95537112982480898</v>
      </c>
      <c r="BF107" s="119">
        <v>0.94515784222878885</v>
      </c>
      <c r="BG107" s="119">
        <v>0.95997933312797201</v>
      </c>
      <c r="BH107" s="119">
        <v>0.97579812716796432</v>
      </c>
      <c r="BI107" s="119">
        <v>0.94027125761784558</v>
      </c>
      <c r="BJ107" s="119">
        <v>0.94312093659025298</v>
      </c>
      <c r="BK107" s="119">
        <v>0.94203496108354834</v>
      </c>
      <c r="BL107" s="119">
        <v>0.99687014219292924</v>
      </c>
      <c r="BM107" s="119">
        <v>0.96592664118379268</v>
      </c>
      <c r="BN107" s="119">
        <v>0.95468001538425007</v>
      </c>
      <c r="BO107" s="119">
        <v>0.97051290834726844</v>
      </c>
      <c r="BP107" s="119">
        <v>0.93819114059085174</v>
      </c>
      <c r="BQ107" s="119">
        <v>0.98452936252037249</v>
      </c>
      <c r="BR107" s="119">
        <v>0.9493109399925419</v>
      </c>
      <c r="BS107" s="119">
        <v>0.94001477223979546</v>
      </c>
      <c r="BT107" s="119">
        <v>0.96944244920834688</v>
      </c>
      <c r="BU107" s="119">
        <v>0.9637449548980408</v>
      </c>
      <c r="BV107" s="119">
        <v>0.95347885026444723</v>
      </c>
      <c r="BW107" s="119">
        <v>0.95823129344211</v>
      </c>
      <c r="BX107" s="119">
        <v>0.96433746079341587</v>
      </c>
      <c r="BY107" s="119">
        <v>0.96266572895481051</v>
      </c>
      <c r="BZ107" s="119">
        <v>1.0014890758171364</v>
      </c>
      <c r="CA107" s="119">
        <v>0.95614397839185472</v>
      </c>
      <c r="CB107" s="119">
        <v>0.93858927846908957</v>
      </c>
      <c r="CC107" s="119">
        <v>0.95517381135582102</v>
      </c>
      <c r="CD107" s="119">
        <v>0.94779391975504867</v>
      </c>
      <c r="CE107" s="119">
        <v>0.94412339424499758</v>
      </c>
      <c r="CF107" s="119">
        <v>0.94705600330467721</v>
      </c>
      <c r="CG107" s="119">
        <v>0.9447273250233833</v>
      </c>
      <c r="CH107" s="119">
        <v>0.97827904875208016</v>
      </c>
      <c r="CI107" s="119">
        <v>0.96548471973807171</v>
      </c>
      <c r="CJ107" s="119">
        <v>0.94329880024671642</v>
      </c>
      <c r="CK107" s="119">
        <v>0.95435761373626238</v>
      </c>
      <c r="CL107" s="119">
        <v>0.92850012087569089</v>
      </c>
      <c r="CM107" s="119">
        <v>0.94946460382360032</v>
      </c>
      <c r="CN107" s="119">
        <v>0.95985382661213714</v>
      </c>
      <c r="CO107" s="119">
        <v>0.97569368774721488</v>
      </c>
      <c r="CP107" s="119">
        <v>0.95734244620739239</v>
      </c>
      <c r="CQ107" s="119">
        <v>0.94287817777228689</v>
      </c>
    </row>
    <row r="108" spans="1:95" x14ac:dyDescent="0.3">
      <c r="A108" s="254"/>
      <c r="B108" s="59" t="s">
        <v>73</v>
      </c>
      <c r="C108" s="119">
        <v>0.99983419683393848</v>
      </c>
      <c r="D108" s="119">
        <v>1.0222182076516746</v>
      </c>
      <c r="E108" s="119">
        <v>1.0036483051084428</v>
      </c>
      <c r="F108" s="119">
        <v>1.0050023915164061</v>
      </c>
      <c r="G108" s="119">
        <v>1.0031406361342121</v>
      </c>
      <c r="H108" s="119">
        <v>1.0006001955646662</v>
      </c>
      <c r="I108" s="119">
        <v>0.98672765814155861</v>
      </c>
      <c r="J108" s="119">
        <v>1.008822458238354</v>
      </c>
      <c r="K108" s="119">
        <v>1.0100787974521361</v>
      </c>
      <c r="L108" s="119">
        <v>0.99740660877096998</v>
      </c>
      <c r="M108" s="119">
        <v>1.0004522969461971</v>
      </c>
      <c r="N108" s="119">
        <v>1.0092587169636613</v>
      </c>
      <c r="O108" s="119">
        <v>1.0129863815660662</v>
      </c>
      <c r="P108" s="119">
        <v>1.0020279070461826</v>
      </c>
      <c r="Q108" s="119">
        <v>1.0081613873852313</v>
      </c>
      <c r="R108" s="119">
        <v>1.0080988748892563</v>
      </c>
      <c r="S108" s="119">
        <v>0.99995857111641662</v>
      </c>
      <c r="T108" s="119">
        <v>1.0066424641554186</v>
      </c>
      <c r="U108" s="119">
        <v>1.007668196891613</v>
      </c>
      <c r="V108" s="119">
        <v>1.005340234537154</v>
      </c>
      <c r="W108" s="119">
        <v>0.99194805839708844</v>
      </c>
      <c r="X108" s="119">
        <v>0.99918697469688789</v>
      </c>
      <c r="Y108" s="119">
        <v>0.99803814770561228</v>
      </c>
      <c r="Z108" s="119">
        <v>1.0141076540239149</v>
      </c>
      <c r="AA108" s="119">
        <v>0.99234387441466521</v>
      </c>
      <c r="AB108" s="119">
        <v>0.99438151574685696</v>
      </c>
      <c r="AC108" s="119">
        <v>1.0136439882163197</v>
      </c>
      <c r="AD108" s="119">
        <v>0.99363920766035019</v>
      </c>
      <c r="AE108" s="119">
        <v>1.0018646151175448</v>
      </c>
      <c r="AF108" s="119">
        <v>1.0086806108481015</v>
      </c>
      <c r="AG108" s="119">
        <v>1.0084177097016878</v>
      </c>
      <c r="AH108" s="119">
        <v>1.0091346913633399</v>
      </c>
      <c r="AI108" s="119">
        <v>1.0096862505148829</v>
      </c>
      <c r="AJ108" s="119">
        <v>1.0058538556422287</v>
      </c>
      <c r="AK108" s="119">
        <v>1.0026074959608196</v>
      </c>
      <c r="AL108" s="119">
        <v>0.98984963695478279</v>
      </c>
      <c r="AM108" s="119">
        <v>0.99813206752857442</v>
      </c>
      <c r="AN108" s="119">
        <v>0.99789144658060935</v>
      </c>
      <c r="AO108" s="119">
        <v>0.99730381216071484</v>
      </c>
      <c r="AP108" s="119">
        <v>1.0070198818464751</v>
      </c>
      <c r="AQ108" s="119">
        <v>1.0043627915372062</v>
      </c>
      <c r="AR108" s="119">
        <v>1.0066521660601595</v>
      </c>
      <c r="AS108" s="119">
        <v>0.98871109493212128</v>
      </c>
      <c r="AT108" s="119">
        <v>1.013696855886757</v>
      </c>
      <c r="AU108" s="119">
        <v>1.0029191470686669</v>
      </c>
      <c r="AV108" s="119">
        <v>1.0144656165428201</v>
      </c>
      <c r="AW108" s="119">
        <v>0.9997573741103889</v>
      </c>
      <c r="AX108" s="119">
        <v>0.99164974884066026</v>
      </c>
      <c r="AY108" s="119">
        <v>0.99856858261378389</v>
      </c>
      <c r="AZ108" s="119">
        <v>1.0078478920087452</v>
      </c>
      <c r="BA108" s="119">
        <v>1.0178374877401013</v>
      </c>
      <c r="BB108" s="119">
        <v>0.99352136996933005</v>
      </c>
      <c r="BC108" s="119">
        <v>1.0079550817768834</v>
      </c>
      <c r="BD108" s="119">
        <v>1.0137470671683009</v>
      </c>
      <c r="BE108" s="119">
        <v>1.0013728410044478</v>
      </c>
      <c r="BF108" s="119">
        <v>1.0100427126306406</v>
      </c>
      <c r="BG108" s="119">
        <v>1.0069582571880851</v>
      </c>
      <c r="BH108" s="119">
        <v>1.0041478205499466</v>
      </c>
      <c r="BI108" s="119">
        <v>1.0063476869597765</v>
      </c>
      <c r="BJ108" s="119">
        <v>1.0101189280115035</v>
      </c>
      <c r="BK108" s="119">
        <v>1.0074501420399571</v>
      </c>
      <c r="BL108" s="119">
        <v>1.0044613992732967</v>
      </c>
      <c r="BM108" s="119">
        <v>1.0102993440371455</v>
      </c>
      <c r="BN108" s="119">
        <v>1.0095790348953562</v>
      </c>
      <c r="BO108" s="119">
        <v>0.99915105686550931</v>
      </c>
      <c r="BP108" s="119">
        <v>0.99958137324142327</v>
      </c>
      <c r="BQ108" s="119">
        <v>0.99556664298712361</v>
      </c>
      <c r="BR108" s="119">
        <v>0.99973630130524016</v>
      </c>
      <c r="BS108" s="119">
        <v>1.0107039976949159</v>
      </c>
      <c r="BT108" s="119">
        <v>1.0075352574283414</v>
      </c>
      <c r="BU108" s="119">
        <v>0.99956738431918501</v>
      </c>
      <c r="BV108" s="119">
        <v>1.0474164258137679</v>
      </c>
      <c r="BW108" s="119">
        <v>1.0062389149968332</v>
      </c>
      <c r="BX108" s="119">
        <v>1.0108957670192822</v>
      </c>
      <c r="BY108" s="119">
        <v>0.99491569522523349</v>
      </c>
      <c r="BZ108" s="119">
        <v>1.0045513101484584</v>
      </c>
      <c r="CA108" s="119">
        <v>1.0009563161491244</v>
      </c>
      <c r="CB108" s="119">
        <v>0.99529012879916445</v>
      </c>
      <c r="CC108" s="119">
        <v>1.0130106429751176</v>
      </c>
      <c r="CD108" s="119">
        <v>1.0045562625095774</v>
      </c>
      <c r="CE108" s="119">
        <v>1.0119005388527089</v>
      </c>
      <c r="CF108" s="119">
        <v>1.008198527354895</v>
      </c>
      <c r="CG108" s="119">
        <v>0.99203469376859643</v>
      </c>
      <c r="CH108" s="119">
        <v>1.0149161170062633</v>
      </c>
      <c r="CI108" s="119">
        <v>1.0045091537095412</v>
      </c>
      <c r="CJ108" s="119">
        <v>1.0042747522984894</v>
      </c>
      <c r="CK108" s="119">
        <v>0.99829257913578884</v>
      </c>
      <c r="CL108" s="119">
        <v>1.0047990454404694</v>
      </c>
      <c r="CM108" s="119">
        <v>1.0052648054311371</v>
      </c>
      <c r="CN108" s="119">
        <v>1.0114298029357005</v>
      </c>
      <c r="CO108" s="119">
        <v>1.0120500251568294</v>
      </c>
      <c r="CP108" s="119">
        <v>1.0073408004813693</v>
      </c>
      <c r="CQ108" s="119">
        <v>1.0080207925776514</v>
      </c>
    </row>
    <row r="109" spans="1:95" x14ac:dyDescent="0.3">
      <c r="A109" s="254"/>
      <c r="B109" s="59" t="s">
        <v>74</v>
      </c>
      <c r="C109" s="119">
        <v>0.99692661355643186</v>
      </c>
      <c r="D109" s="119">
        <v>0.99852831086816818</v>
      </c>
      <c r="E109" s="119">
        <v>1.0419136473802511</v>
      </c>
      <c r="F109" s="119">
        <v>1.0108486455393102</v>
      </c>
      <c r="G109" s="119">
        <v>0.98597798778928969</v>
      </c>
      <c r="H109" s="119">
        <v>0.99627166826303148</v>
      </c>
      <c r="I109" s="119">
        <v>0.98742492571133644</v>
      </c>
      <c r="J109" s="119">
        <v>0.98656130806668074</v>
      </c>
      <c r="K109" s="119">
        <v>1</v>
      </c>
      <c r="L109" s="119">
        <v>1</v>
      </c>
      <c r="M109" s="119">
        <v>1</v>
      </c>
      <c r="N109" s="119">
        <v>1</v>
      </c>
      <c r="O109" s="119">
        <v>1</v>
      </c>
      <c r="P109" s="119">
        <v>1</v>
      </c>
      <c r="Q109" s="119">
        <v>1</v>
      </c>
      <c r="R109" s="119">
        <v>1</v>
      </c>
      <c r="S109" s="119">
        <v>1</v>
      </c>
      <c r="T109" s="119">
        <v>1</v>
      </c>
      <c r="U109" s="119">
        <v>1</v>
      </c>
      <c r="V109" s="119">
        <v>1</v>
      </c>
      <c r="W109" s="119">
        <v>1</v>
      </c>
      <c r="X109" s="119">
        <v>1</v>
      </c>
      <c r="Y109" s="119">
        <v>1</v>
      </c>
      <c r="Z109" s="119">
        <v>1</v>
      </c>
      <c r="AA109" s="119">
        <v>1</v>
      </c>
      <c r="AB109" s="119">
        <v>1</v>
      </c>
      <c r="AC109" s="119">
        <v>1</v>
      </c>
      <c r="AD109" s="119">
        <v>1</v>
      </c>
      <c r="AE109" s="119">
        <v>1</v>
      </c>
      <c r="AF109" s="119">
        <v>1</v>
      </c>
      <c r="AG109" s="119">
        <v>1</v>
      </c>
      <c r="AH109" s="119">
        <v>1</v>
      </c>
      <c r="AI109" s="119">
        <v>1</v>
      </c>
      <c r="AJ109" s="119">
        <v>1</v>
      </c>
      <c r="AK109" s="119">
        <v>1</v>
      </c>
      <c r="AL109" s="119">
        <v>1</v>
      </c>
      <c r="AM109" s="119">
        <v>1</v>
      </c>
      <c r="AN109" s="119">
        <v>1</v>
      </c>
      <c r="AO109" s="119">
        <v>1</v>
      </c>
      <c r="AP109" s="119">
        <v>1</v>
      </c>
      <c r="AQ109" s="119">
        <v>1</v>
      </c>
      <c r="AR109" s="119">
        <v>1</v>
      </c>
      <c r="AS109" s="119">
        <v>1</v>
      </c>
      <c r="AT109" s="119">
        <v>1</v>
      </c>
      <c r="AU109" s="119">
        <v>1</v>
      </c>
      <c r="AV109" s="119">
        <v>1</v>
      </c>
      <c r="AW109" s="119">
        <v>1</v>
      </c>
      <c r="AX109" s="119">
        <v>1</v>
      </c>
      <c r="AY109" s="119">
        <v>1</v>
      </c>
      <c r="AZ109" s="119">
        <v>1</v>
      </c>
      <c r="BA109" s="119">
        <v>1</v>
      </c>
      <c r="BB109" s="119">
        <v>1</v>
      </c>
      <c r="BC109" s="119">
        <v>1</v>
      </c>
      <c r="BD109" s="119">
        <v>1</v>
      </c>
      <c r="BE109" s="119">
        <v>1</v>
      </c>
      <c r="BF109" s="119">
        <v>1</v>
      </c>
      <c r="BG109" s="119">
        <v>1</v>
      </c>
      <c r="BH109" s="119">
        <v>1</v>
      </c>
      <c r="BI109" s="119">
        <v>1</v>
      </c>
      <c r="BJ109" s="119">
        <v>1</v>
      </c>
      <c r="BK109" s="119">
        <v>1</v>
      </c>
      <c r="BL109" s="119">
        <v>1</v>
      </c>
      <c r="BM109" s="119">
        <v>1</v>
      </c>
      <c r="BN109" s="119">
        <v>1</v>
      </c>
      <c r="BO109" s="119">
        <v>1</v>
      </c>
      <c r="BP109" s="119">
        <v>1</v>
      </c>
      <c r="BQ109" s="119">
        <v>1</v>
      </c>
      <c r="BR109" s="119">
        <v>1</v>
      </c>
      <c r="BS109" s="119">
        <v>1</v>
      </c>
      <c r="BT109" s="119">
        <v>1</v>
      </c>
      <c r="BU109" s="119">
        <v>1</v>
      </c>
      <c r="BV109" s="119">
        <v>1</v>
      </c>
      <c r="BW109" s="119">
        <v>1</v>
      </c>
      <c r="BX109" s="119">
        <v>1</v>
      </c>
      <c r="BY109" s="119">
        <v>1</v>
      </c>
      <c r="BZ109" s="119">
        <v>1</v>
      </c>
      <c r="CA109" s="119">
        <v>1</v>
      </c>
      <c r="CB109" s="119">
        <v>1</v>
      </c>
      <c r="CC109" s="119">
        <v>1</v>
      </c>
      <c r="CD109" s="119">
        <v>1</v>
      </c>
      <c r="CE109" s="119">
        <v>1</v>
      </c>
      <c r="CF109" s="119">
        <v>1</v>
      </c>
      <c r="CG109" s="119">
        <v>1</v>
      </c>
      <c r="CH109" s="119">
        <v>1</v>
      </c>
      <c r="CI109" s="119">
        <v>1</v>
      </c>
      <c r="CJ109" s="119">
        <v>1</v>
      </c>
      <c r="CK109" s="119">
        <v>1</v>
      </c>
      <c r="CL109" s="119">
        <v>1</v>
      </c>
      <c r="CM109" s="119">
        <v>1</v>
      </c>
      <c r="CN109" s="119">
        <v>1</v>
      </c>
      <c r="CO109" s="119">
        <v>1</v>
      </c>
      <c r="CP109" s="119">
        <v>1</v>
      </c>
      <c r="CQ109" s="119">
        <v>1</v>
      </c>
    </row>
    <row r="110" spans="1:95" x14ac:dyDescent="0.3">
      <c r="A110" s="254"/>
      <c r="B110" s="59" t="s">
        <v>75</v>
      </c>
      <c r="C110" s="119">
        <v>1.0074635907904073</v>
      </c>
      <c r="D110" s="119">
        <v>1.0125977524802801</v>
      </c>
      <c r="E110" s="119">
        <v>1.012917128318904</v>
      </c>
      <c r="F110" s="119">
        <v>0.97655937054960607</v>
      </c>
      <c r="G110" s="119">
        <v>0.96381374241914342</v>
      </c>
      <c r="H110" s="119">
        <v>0.98981226010948997</v>
      </c>
      <c r="I110" s="119">
        <v>1.01396094934103</v>
      </c>
      <c r="J110" s="119">
        <v>1.0135988035273347</v>
      </c>
      <c r="K110" s="119">
        <v>1.0203826466782193</v>
      </c>
      <c r="L110" s="119">
        <v>0.97700880144274893</v>
      </c>
      <c r="M110" s="119">
        <v>1.0077971977118017</v>
      </c>
      <c r="N110" s="119">
        <v>0.9940912502527145</v>
      </c>
      <c r="O110" s="119">
        <v>1.0198087683609538</v>
      </c>
      <c r="P110" s="119">
        <v>0.99910559107519437</v>
      </c>
      <c r="Q110" s="119">
        <v>0.98846924197379593</v>
      </c>
      <c r="R110" s="119">
        <v>0.99276761887774734</v>
      </c>
      <c r="S110" s="119">
        <v>1.05858485372221</v>
      </c>
      <c r="T110" s="119">
        <v>0.98757124797808982</v>
      </c>
      <c r="U110" s="119">
        <v>0.98452865338554274</v>
      </c>
      <c r="V110" s="119">
        <v>0.96471093992137147</v>
      </c>
      <c r="W110" s="119">
        <v>1.0251110732699791</v>
      </c>
      <c r="X110" s="119">
        <v>1.0005773139548193</v>
      </c>
      <c r="Y110" s="119">
        <v>0.99575894731308401</v>
      </c>
      <c r="Z110" s="119">
        <v>0.99535488445201725</v>
      </c>
      <c r="AA110" s="119">
        <v>1.0229573825921128</v>
      </c>
      <c r="AB110" s="119">
        <v>1.0149181362598596</v>
      </c>
      <c r="AC110" s="119">
        <v>1.0108164138813016</v>
      </c>
      <c r="AD110" s="119">
        <v>1.0010686768659254</v>
      </c>
      <c r="AE110" s="119">
        <v>1.0048330273617028</v>
      </c>
      <c r="AF110" s="119">
        <v>1.0052284624079693</v>
      </c>
      <c r="AG110" s="119">
        <v>0.99479891840881474</v>
      </c>
      <c r="AH110" s="119">
        <v>1.0042295613020715</v>
      </c>
      <c r="AI110" s="119">
        <v>1.0120610266136705</v>
      </c>
      <c r="AJ110" s="119">
        <v>0.99466538675745952</v>
      </c>
      <c r="AK110" s="119">
        <v>0.98133857182117701</v>
      </c>
      <c r="AL110" s="119">
        <v>1.0617528441620814</v>
      </c>
      <c r="AM110" s="119">
        <v>1.0450211012334134</v>
      </c>
      <c r="AN110" s="119">
        <v>0.97891088790159531</v>
      </c>
      <c r="AO110" s="119">
        <v>1.0182876015355562</v>
      </c>
      <c r="AP110" s="119">
        <v>1.0521991370754527</v>
      </c>
      <c r="AQ110" s="119">
        <v>0.98222871508488729</v>
      </c>
      <c r="AR110" s="119">
        <v>1.0382764224944783</v>
      </c>
      <c r="AS110" s="119">
        <v>1.0490590284776709</v>
      </c>
      <c r="AT110" s="119">
        <v>1.0354295646108305</v>
      </c>
      <c r="AU110" s="119">
        <v>0.99087119466309526</v>
      </c>
      <c r="AV110" s="119">
        <v>1.0067918632700579</v>
      </c>
      <c r="AW110" s="119">
        <v>1.0440847469902454</v>
      </c>
      <c r="AX110" s="119">
        <v>0.99373390366780878</v>
      </c>
      <c r="AY110" s="119">
        <v>1.0219392009645381</v>
      </c>
      <c r="AZ110" s="119">
        <v>1.0098366758435777</v>
      </c>
      <c r="BA110" s="119">
        <v>1.0021886692046302</v>
      </c>
      <c r="BB110" s="119">
        <v>1.0196588678291845</v>
      </c>
      <c r="BC110" s="119">
        <v>1.0073683275535816</v>
      </c>
      <c r="BD110" s="119">
        <v>1.0325484326743328</v>
      </c>
      <c r="BE110" s="119">
        <v>1.0372704515854902</v>
      </c>
      <c r="BF110" s="119">
        <v>0.99119267313007187</v>
      </c>
      <c r="BG110" s="119">
        <v>0.98395604622389898</v>
      </c>
      <c r="BH110" s="119">
        <v>1.0382855441808581</v>
      </c>
      <c r="BI110" s="119">
        <v>0.99705982242725544</v>
      </c>
      <c r="BJ110" s="119">
        <v>1.0287731119965735</v>
      </c>
      <c r="BK110" s="119">
        <v>1.0344914192151193</v>
      </c>
      <c r="BL110" s="119">
        <v>1.0407894725701177</v>
      </c>
      <c r="BM110" s="119">
        <v>0.99175603213146224</v>
      </c>
      <c r="BN110" s="119">
        <v>1.0243093488891268</v>
      </c>
      <c r="BO110" s="119">
        <v>1.0395581138919081</v>
      </c>
      <c r="BP110" s="119">
        <v>1.0167755427409544</v>
      </c>
      <c r="BQ110" s="119">
        <v>1.0882184257622645</v>
      </c>
      <c r="BR110" s="119">
        <v>1.0072584450777886</v>
      </c>
      <c r="BS110" s="119">
        <v>0.99981178957605521</v>
      </c>
      <c r="BT110" s="119">
        <v>1.0435631374242531</v>
      </c>
      <c r="BU110" s="119">
        <v>1.0541317541685897</v>
      </c>
      <c r="BV110" s="119">
        <v>1.0111901112215602</v>
      </c>
      <c r="BW110" s="119">
        <v>1.0598480157552772</v>
      </c>
      <c r="BX110" s="119">
        <v>1.0389438059217266</v>
      </c>
      <c r="BY110" s="119">
        <v>1.0193778388714125</v>
      </c>
      <c r="BZ110" s="119">
        <v>1.0293957507844433</v>
      </c>
      <c r="CA110" s="119">
        <v>1.0088107788080625</v>
      </c>
      <c r="CB110" s="119">
        <v>1.0050053488076591</v>
      </c>
      <c r="CC110" s="119">
        <v>0.99080636593481863</v>
      </c>
      <c r="CD110" s="119">
        <v>1.0542249828756072</v>
      </c>
      <c r="CE110" s="119">
        <v>1.0078559347000249</v>
      </c>
      <c r="CF110" s="119">
        <v>1.0394921643279342</v>
      </c>
      <c r="CG110" s="119">
        <v>1.0395954410775956</v>
      </c>
      <c r="CH110" s="119">
        <v>1.038084002460008</v>
      </c>
      <c r="CI110" s="119">
        <v>1.0065356225576465</v>
      </c>
      <c r="CJ110" s="119">
        <v>1.0472635543126145</v>
      </c>
      <c r="CK110" s="119">
        <v>1.0421459122986445</v>
      </c>
      <c r="CL110" s="119">
        <v>1.025474429385292</v>
      </c>
      <c r="CM110" s="119">
        <v>1.0061069699634961</v>
      </c>
      <c r="CN110" s="119">
        <v>1.0530356664115408</v>
      </c>
      <c r="CO110" s="119">
        <v>1.0288267691156836</v>
      </c>
      <c r="CP110" s="119">
        <v>1.0150884576496908</v>
      </c>
      <c r="CQ110" s="119">
        <v>0.99113867101491171</v>
      </c>
    </row>
    <row r="111" spans="1:95" x14ac:dyDescent="0.3">
      <c r="A111" s="254"/>
      <c r="B111" s="59" t="s">
        <v>76</v>
      </c>
      <c r="C111" s="119">
        <v>1.0146480192890457</v>
      </c>
      <c r="D111" s="119">
        <v>1.0669409738204316</v>
      </c>
      <c r="E111" s="119">
        <v>1.0035324921703854</v>
      </c>
      <c r="F111" s="119">
        <v>1.0228634616239483</v>
      </c>
      <c r="G111" s="119">
        <v>0.98181879328058097</v>
      </c>
      <c r="H111" s="119">
        <v>0.99040722650713853</v>
      </c>
      <c r="I111" s="119">
        <v>0.99701694986663081</v>
      </c>
      <c r="J111" s="119">
        <v>1.0090808593597724</v>
      </c>
      <c r="K111" s="119">
        <v>0.99638029919943338</v>
      </c>
      <c r="L111" s="119">
        <v>1.015198339608695</v>
      </c>
      <c r="M111" s="119">
        <v>1.0286816021651828</v>
      </c>
      <c r="N111" s="119">
        <v>1.0613424151374418</v>
      </c>
      <c r="O111" s="119">
        <v>1.021010807482664</v>
      </c>
      <c r="P111" s="119">
        <v>0.94485638299828911</v>
      </c>
      <c r="Q111" s="119">
        <v>1.0536587836265545</v>
      </c>
      <c r="R111" s="119">
        <v>1.0114004944290895</v>
      </c>
      <c r="S111" s="119">
        <v>0.9925162077403461</v>
      </c>
      <c r="T111" s="119">
        <v>1.0001211433025756</v>
      </c>
      <c r="U111" s="119">
        <v>0.9864982410111931</v>
      </c>
      <c r="V111" s="119">
        <v>1.0228651920912302</v>
      </c>
      <c r="W111" s="119">
        <v>1.000964171948898</v>
      </c>
      <c r="X111" s="119">
        <v>1.0072269478435936</v>
      </c>
      <c r="Y111" s="119">
        <v>1.0251849887499025</v>
      </c>
      <c r="Z111" s="119">
        <v>0.97254968598072455</v>
      </c>
      <c r="AA111" s="119">
        <v>0.98638156603670823</v>
      </c>
      <c r="AB111" s="119">
        <v>0.96786794710988777</v>
      </c>
      <c r="AC111" s="119">
        <v>0.9775748339837429</v>
      </c>
      <c r="AD111" s="119">
        <v>0.95505765520574415</v>
      </c>
      <c r="AE111" s="119">
        <v>0.99762677181899584</v>
      </c>
      <c r="AF111" s="119">
        <v>0.98283425665053037</v>
      </c>
      <c r="AG111" s="119">
        <v>0.94082187413925189</v>
      </c>
      <c r="AH111" s="119">
        <v>0.98368040950787183</v>
      </c>
      <c r="AI111" s="119">
        <v>0.96013110100390142</v>
      </c>
      <c r="AJ111" s="119">
        <v>0.9677113788386561</v>
      </c>
      <c r="AK111" s="119">
        <v>0.97925600361708609</v>
      </c>
      <c r="AL111" s="119">
        <v>0.98111259619370705</v>
      </c>
      <c r="AM111" s="119">
        <v>0.99594872343869001</v>
      </c>
      <c r="AN111" s="119">
        <v>0.93586200995104785</v>
      </c>
      <c r="AO111" s="119">
        <v>0.97427271309277419</v>
      </c>
      <c r="AP111" s="119">
        <v>0.96101840292782459</v>
      </c>
      <c r="AQ111" s="119">
        <v>0.97015387154869581</v>
      </c>
      <c r="AR111" s="119">
        <v>0.97101831732690791</v>
      </c>
      <c r="AS111" s="119">
        <v>0.90439572313024819</v>
      </c>
      <c r="AT111" s="119">
        <v>1.0075177319985371</v>
      </c>
      <c r="AU111" s="119">
        <v>0.98116284249887353</v>
      </c>
      <c r="AV111" s="119">
        <v>0.96281784775321966</v>
      </c>
      <c r="AW111" s="119">
        <v>0.9688984435674719</v>
      </c>
      <c r="AX111" s="119">
        <v>0.97283879024798336</v>
      </c>
      <c r="AY111" s="119">
        <v>0.99101173879225657</v>
      </c>
      <c r="AZ111" s="119">
        <v>0.99703544499653285</v>
      </c>
      <c r="BA111" s="119">
        <v>0.99942114911831237</v>
      </c>
      <c r="BB111" s="119">
        <v>0.94722941191528742</v>
      </c>
      <c r="BC111" s="119">
        <v>0.93758432246204726</v>
      </c>
      <c r="BD111" s="119">
        <v>0.95581829005174157</v>
      </c>
      <c r="BE111" s="119">
        <v>0.98146223511936748</v>
      </c>
      <c r="BF111" s="119">
        <v>0.91934237574301692</v>
      </c>
      <c r="BG111" s="119">
        <v>0.93682819264431683</v>
      </c>
      <c r="BH111" s="119">
        <v>0.96053409860023531</v>
      </c>
      <c r="BI111" s="119">
        <v>1.0043382468281667</v>
      </c>
      <c r="BJ111" s="119">
        <v>0.94677045242501257</v>
      </c>
      <c r="BK111" s="119">
        <v>0.95858175274769564</v>
      </c>
      <c r="BL111" s="119">
        <v>0.94137094039694513</v>
      </c>
      <c r="BM111" s="119">
        <v>0.96318320802602919</v>
      </c>
      <c r="BN111" s="119">
        <v>0.9403061400318774</v>
      </c>
      <c r="BO111" s="119">
        <v>0.90745390555774985</v>
      </c>
      <c r="BP111" s="119">
        <v>0.94635802719537265</v>
      </c>
      <c r="BQ111" s="119">
        <v>0.92389853742680628</v>
      </c>
      <c r="BR111" s="119">
        <v>0.95062697083710401</v>
      </c>
      <c r="BS111" s="119">
        <v>0.95287574500190131</v>
      </c>
      <c r="BT111" s="119">
        <v>0.96921155856665231</v>
      </c>
      <c r="BU111" s="119">
        <v>0.91918804608664562</v>
      </c>
      <c r="BV111" s="119">
        <v>0.9452100823909777</v>
      </c>
      <c r="BW111" s="119">
        <v>0.94057296753774022</v>
      </c>
      <c r="BX111" s="119">
        <v>0.95484561032816739</v>
      </c>
      <c r="BY111" s="119">
        <v>0.94814031610688743</v>
      </c>
      <c r="BZ111" s="119">
        <v>0.95757530297837612</v>
      </c>
      <c r="CA111" s="119">
        <v>0.91724918895877461</v>
      </c>
      <c r="CB111" s="119">
        <v>0.96738112155382661</v>
      </c>
      <c r="CC111" s="119">
        <v>0.9563932956175677</v>
      </c>
      <c r="CD111" s="119">
        <v>0.94450355674029662</v>
      </c>
      <c r="CE111" s="119">
        <v>0.95382855484211049</v>
      </c>
      <c r="CF111" s="119">
        <v>0.91307107652495834</v>
      </c>
      <c r="CG111" s="119">
        <v>0.97127816653536014</v>
      </c>
      <c r="CH111" s="119">
        <v>0.91756370649307628</v>
      </c>
      <c r="CI111" s="119">
        <v>0.95650286514132044</v>
      </c>
      <c r="CJ111" s="119">
        <v>0.91388120700389408</v>
      </c>
      <c r="CK111" s="119">
        <v>0.92253322832097973</v>
      </c>
      <c r="CL111" s="119">
        <v>0.89575550891580369</v>
      </c>
      <c r="CM111" s="119">
        <v>0.9865509279354574</v>
      </c>
      <c r="CN111" s="119">
        <v>0.97662369267884508</v>
      </c>
      <c r="CO111" s="119">
        <v>0.96830023716397029</v>
      </c>
      <c r="CP111" s="119">
        <v>0.94460787822165471</v>
      </c>
      <c r="CQ111" s="119">
        <v>0.95769145528883082</v>
      </c>
    </row>
    <row r="112" spans="1:95" x14ac:dyDescent="0.3">
      <c r="A112" s="254"/>
      <c r="B112" s="59" t="s">
        <v>77</v>
      </c>
      <c r="C112" s="119">
        <v>1</v>
      </c>
      <c r="D112" s="119">
        <v>1</v>
      </c>
      <c r="E112" s="119">
        <v>1</v>
      </c>
      <c r="F112" s="119">
        <v>1</v>
      </c>
      <c r="G112" s="119">
        <v>1</v>
      </c>
      <c r="H112" s="119">
        <v>1</v>
      </c>
      <c r="I112" s="119">
        <v>1</v>
      </c>
      <c r="J112" s="119">
        <v>1</v>
      </c>
      <c r="K112" s="119">
        <v>1</v>
      </c>
      <c r="L112" s="119">
        <v>1</v>
      </c>
      <c r="M112" s="119">
        <v>1</v>
      </c>
      <c r="N112" s="119">
        <v>1</v>
      </c>
      <c r="O112" s="119">
        <v>1</v>
      </c>
      <c r="P112" s="119">
        <v>1</v>
      </c>
      <c r="Q112" s="119">
        <v>1</v>
      </c>
      <c r="R112" s="119">
        <v>1</v>
      </c>
      <c r="S112" s="119">
        <v>1</v>
      </c>
      <c r="T112" s="119">
        <v>1</v>
      </c>
      <c r="U112" s="119">
        <v>1</v>
      </c>
      <c r="V112" s="119">
        <v>1</v>
      </c>
      <c r="W112" s="119">
        <v>1</v>
      </c>
      <c r="X112" s="119">
        <v>1</v>
      </c>
      <c r="Y112" s="119">
        <v>1</v>
      </c>
      <c r="Z112" s="119">
        <v>1</v>
      </c>
      <c r="AA112" s="119">
        <v>1</v>
      </c>
      <c r="AB112" s="119">
        <v>1</v>
      </c>
      <c r="AC112" s="119">
        <v>1</v>
      </c>
      <c r="AD112" s="119">
        <v>1</v>
      </c>
      <c r="AE112" s="119">
        <v>1</v>
      </c>
      <c r="AF112" s="119">
        <v>1</v>
      </c>
      <c r="AG112" s="119">
        <v>1</v>
      </c>
      <c r="AH112" s="119">
        <v>1</v>
      </c>
      <c r="AI112" s="119">
        <v>1</v>
      </c>
      <c r="AJ112" s="119">
        <v>1</v>
      </c>
      <c r="AK112" s="119">
        <v>1</v>
      </c>
      <c r="AL112" s="119">
        <v>1</v>
      </c>
      <c r="AM112" s="119">
        <v>1</v>
      </c>
      <c r="AN112" s="119">
        <v>1</v>
      </c>
      <c r="AO112" s="119">
        <v>1</v>
      </c>
      <c r="AP112" s="119">
        <v>1</v>
      </c>
      <c r="AQ112" s="119">
        <v>1</v>
      </c>
      <c r="AR112" s="119">
        <v>1</v>
      </c>
      <c r="AS112" s="119">
        <v>1</v>
      </c>
      <c r="AT112" s="119">
        <v>1</v>
      </c>
      <c r="AU112" s="119">
        <v>1</v>
      </c>
      <c r="AV112" s="119">
        <v>1</v>
      </c>
      <c r="AW112" s="119">
        <v>1</v>
      </c>
      <c r="AX112" s="119">
        <v>1</v>
      </c>
      <c r="AY112" s="119">
        <v>1</v>
      </c>
      <c r="AZ112" s="119">
        <v>1</v>
      </c>
      <c r="BA112" s="119">
        <v>1</v>
      </c>
      <c r="BB112" s="119">
        <v>1</v>
      </c>
      <c r="BC112" s="119">
        <v>1</v>
      </c>
      <c r="BD112" s="119">
        <v>1</v>
      </c>
      <c r="BE112" s="119">
        <v>1</v>
      </c>
      <c r="BF112" s="119">
        <v>1</v>
      </c>
      <c r="BG112" s="119">
        <v>1</v>
      </c>
      <c r="BH112" s="119">
        <v>1</v>
      </c>
      <c r="BI112" s="119">
        <v>1</v>
      </c>
      <c r="BJ112" s="119">
        <v>1</v>
      </c>
      <c r="BK112" s="119">
        <v>1</v>
      </c>
      <c r="BL112" s="119">
        <v>1</v>
      </c>
      <c r="BM112" s="119">
        <v>1</v>
      </c>
      <c r="BN112" s="119">
        <v>1</v>
      </c>
      <c r="BO112" s="119">
        <v>1</v>
      </c>
      <c r="BP112" s="119">
        <v>1</v>
      </c>
      <c r="BQ112" s="119">
        <v>1</v>
      </c>
      <c r="BR112" s="119">
        <v>1</v>
      </c>
      <c r="BS112" s="119">
        <v>1</v>
      </c>
      <c r="BT112" s="119">
        <v>1</v>
      </c>
      <c r="BU112" s="119">
        <v>1</v>
      </c>
      <c r="BV112" s="119">
        <v>1</v>
      </c>
      <c r="BW112" s="119">
        <v>1</v>
      </c>
      <c r="BX112" s="119">
        <v>1</v>
      </c>
      <c r="BY112" s="119">
        <v>1</v>
      </c>
      <c r="BZ112" s="119">
        <v>1</v>
      </c>
      <c r="CA112" s="119">
        <v>1</v>
      </c>
      <c r="CB112" s="119">
        <v>1</v>
      </c>
      <c r="CC112" s="119">
        <v>1</v>
      </c>
      <c r="CD112" s="119">
        <v>1</v>
      </c>
      <c r="CE112" s="119">
        <v>1</v>
      </c>
      <c r="CF112" s="119">
        <v>1</v>
      </c>
      <c r="CG112" s="119">
        <v>1</v>
      </c>
      <c r="CH112" s="119">
        <v>1</v>
      </c>
      <c r="CI112" s="119">
        <v>1</v>
      </c>
      <c r="CJ112" s="119">
        <v>1</v>
      </c>
      <c r="CK112" s="119">
        <v>1</v>
      </c>
      <c r="CL112" s="119">
        <v>1</v>
      </c>
      <c r="CM112" s="119">
        <v>1</v>
      </c>
      <c r="CN112" s="119">
        <v>1</v>
      </c>
      <c r="CO112" s="119">
        <v>1</v>
      </c>
      <c r="CP112" s="119">
        <v>1</v>
      </c>
      <c r="CQ112" s="119">
        <v>1</v>
      </c>
    </row>
    <row r="113" spans="1:95" x14ac:dyDescent="0.3">
      <c r="A113" s="254"/>
      <c r="B113" s="59" t="s">
        <v>78</v>
      </c>
      <c r="C113" s="119">
        <v>0.97060772782991112</v>
      </c>
      <c r="D113" s="119">
        <v>0.99139223893306927</v>
      </c>
      <c r="E113" s="119">
        <v>1.0979417570673016</v>
      </c>
      <c r="F113" s="119">
        <v>1.0301298304512621</v>
      </c>
      <c r="G113" s="119">
        <v>1.0176924596013861</v>
      </c>
      <c r="H113" s="119">
        <v>0.94457980408744791</v>
      </c>
      <c r="I113" s="119">
        <v>1.0153274121632159</v>
      </c>
      <c r="J113" s="119">
        <v>0.97142985946144977</v>
      </c>
      <c r="K113" s="119">
        <v>1.0443776190536136</v>
      </c>
      <c r="L113" s="119">
        <v>1.0471174915601678</v>
      </c>
      <c r="M113" s="119">
        <v>0.98758929281365881</v>
      </c>
      <c r="N113" s="119">
        <v>1.0155318862488738</v>
      </c>
      <c r="O113" s="119">
        <v>0.99104886627897582</v>
      </c>
      <c r="P113" s="119">
        <v>1.0011712342337453</v>
      </c>
      <c r="Q113" s="119">
        <v>1.0257476324887385</v>
      </c>
      <c r="R113" s="119">
        <v>1.0048060133010748</v>
      </c>
      <c r="S113" s="119">
        <v>1.0532491906653534</v>
      </c>
      <c r="T113" s="119">
        <v>1.0220313934986551</v>
      </c>
      <c r="U113" s="119">
        <v>1.0311734823965211</v>
      </c>
      <c r="V113" s="119">
        <v>1.0032862294727392</v>
      </c>
      <c r="W113" s="119">
        <v>0.97969301183116708</v>
      </c>
      <c r="X113" s="119">
        <v>0.95611275245272709</v>
      </c>
      <c r="Y113" s="119">
        <v>0.95535659353788449</v>
      </c>
      <c r="Z113" s="119">
        <v>1.024745757679512</v>
      </c>
      <c r="AA113" s="119">
        <v>1.0231987417105264</v>
      </c>
      <c r="AB113" s="119">
        <v>0.97489851603466449</v>
      </c>
      <c r="AC113" s="119">
        <v>0.93014755473624389</v>
      </c>
      <c r="AD113" s="119">
        <v>0.9356119076357744</v>
      </c>
      <c r="AE113" s="119">
        <v>0.99738073416797424</v>
      </c>
      <c r="AF113" s="119">
        <v>0.97984691986431238</v>
      </c>
      <c r="AG113" s="119">
        <v>0.88801032641024691</v>
      </c>
      <c r="AH113" s="119">
        <v>0.93409585179559507</v>
      </c>
      <c r="AI113" s="119">
        <v>0.97385201788821107</v>
      </c>
      <c r="AJ113" s="119">
        <v>0.93963893153779554</v>
      </c>
      <c r="AK113" s="119">
        <v>0.93999620940464135</v>
      </c>
      <c r="AL113" s="119">
        <v>0.96944041024864835</v>
      </c>
      <c r="AM113" s="119">
        <v>1.0545652894114079</v>
      </c>
      <c r="AN113" s="119">
        <v>0.95562028562398216</v>
      </c>
      <c r="AO113" s="119">
        <v>0.90033892179148767</v>
      </c>
      <c r="AP113" s="119">
        <v>0.96575064393943311</v>
      </c>
      <c r="AQ113" s="119">
        <v>0.96605360040065025</v>
      </c>
      <c r="AR113" s="119">
        <v>0.93406295888578472</v>
      </c>
      <c r="AS113" s="119">
        <v>0.94635562438741716</v>
      </c>
      <c r="AT113" s="119">
        <v>0.95741341914060063</v>
      </c>
      <c r="AU113" s="119">
        <v>0.92561840781121274</v>
      </c>
      <c r="AV113" s="119">
        <v>0.92361446827582183</v>
      </c>
      <c r="AW113" s="119">
        <v>0.93011818026100457</v>
      </c>
      <c r="AX113" s="119">
        <v>0.94538145341844304</v>
      </c>
      <c r="AY113" s="119">
        <v>0.93186557577279694</v>
      </c>
      <c r="AZ113" s="119">
        <v>1.035516145388871</v>
      </c>
      <c r="BA113" s="119">
        <v>0.90078922423278618</v>
      </c>
      <c r="BB113" s="119">
        <v>0.99904099170513416</v>
      </c>
      <c r="BC113" s="119">
        <v>0.91157448063738888</v>
      </c>
      <c r="BD113" s="119">
        <v>0.87770421551293565</v>
      </c>
      <c r="BE113" s="119">
        <v>0.8660800793981559</v>
      </c>
      <c r="BF113" s="119">
        <v>0.91062482164694469</v>
      </c>
      <c r="BG113" s="119">
        <v>0.89252531536158419</v>
      </c>
      <c r="BH113" s="119">
        <v>0.93433711744567782</v>
      </c>
      <c r="BI113" s="119">
        <v>0.93406706060019662</v>
      </c>
      <c r="BJ113" s="119">
        <v>0.87913932301997466</v>
      </c>
      <c r="BK113" s="119">
        <v>0.8709839683012196</v>
      </c>
      <c r="BL113" s="119">
        <v>1.006115595591252</v>
      </c>
      <c r="BM113" s="119">
        <v>0.91309266747848772</v>
      </c>
      <c r="BN113" s="119">
        <v>0.86073818217564035</v>
      </c>
      <c r="BO113" s="119">
        <v>0.98366030991416009</v>
      </c>
      <c r="BP113" s="119">
        <v>0.88268687394145118</v>
      </c>
      <c r="BQ113" s="119">
        <v>0.99119068845010461</v>
      </c>
      <c r="BR113" s="119">
        <v>1.0172489431198011</v>
      </c>
      <c r="BS113" s="119">
        <v>0.89661993900601145</v>
      </c>
      <c r="BT113" s="119">
        <v>0.909016080819394</v>
      </c>
      <c r="BU113" s="119">
        <v>0.91089051913777952</v>
      </c>
      <c r="BV113" s="119">
        <v>0.92370843148425641</v>
      </c>
      <c r="BW113" s="119">
        <v>0.89397806841796978</v>
      </c>
      <c r="BX113" s="119">
        <v>0.87741731660569278</v>
      </c>
      <c r="BY113" s="119">
        <v>0.93684063772510395</v>
      </c>
      <c r="BZ113" s="119">
        <v>0.91623054546109073</v>
      </c>
      <c r="CA113" s="119">
        <v>0.93183148161616125</v>
      </c>
      <c r="CB113" s="119">
        <v>0.9078906399425074</v>
      </c>
      <c r="CC113" s="119">
        <v>0.92344428308134763</v>
      </c>
      <c r="CD113" s="119">
        <v>0.95913438788034011</v>
      </c>
      <c r="CE113" s="119">
        <v>0.87525643470558157</v>
      </c>
      <c r="CF113" s="119">
        <v>0.86400516894089319</v>
      </c>
      <c r="CG113" s="119">
        <v>0.94034620211543563</v>
      </c>
      <c r="CH113" s="119">
        <v>0.90702860689298015</v>
      </c>
      <c r="CI113" s="119">
        <v>0.91299601508264649</v>
      </c>
      <c r="CJ113" s="119">
        <v>0.8586177485956743</v>
      </c>
      <c r="CK113" s="119">
        <v>0.88156710180991227</v>
      </c>
      <c r="CL113" s="119">
        <v>0.87041682431172396</v>
      </c>
      <c r="CM113" s="119">
        <v>0.88644900374107938</v>
      </c>
      <c r="CN113" s="119">
        <v>0.88543480355677828</v>
      </c>
      <c r="CO113" s="119">
        <v>0.92705585212137154</v>
      </c>
      <c r="CP113" s="119">
        <v>0.92037795949519319</v>
      </c>
      <c r="CQ113" s="119">
        <v>0.87671219173761994</v>
      </c>
    </row>
    <row r="114" spans="1:95" x14ac:dyDescent="0.3">
      <c r="A114" s="254"/>
      <c r="B114" s="59" t="s">
        <v>96</v>
      </c>
      <c r="C114" s="119">
        <v>0.98701498244638264</v>
      </c>
      <c r="D114" s="119">
        <v>1.0285843062915907</v>
      </c>
      <c r="E114" s="119">
        <v>1.0049758941498548</v>
      </c>
      <c r="F114" s="119">
        <v>1.0064528259970127</v>
      </c>
      <c r="G114" s="119">
        <v>1.0034293056908021</v>
      </c>
      <c r="H114" s="119">
        <v>0.9828426134317898</v>
      </c>
      <c r="I114" s="119">
        <v>0.99874917769462912</v>
      </c>
      <c r="J114" s="119">
        <v>0.99252688695697178</v>
      </c>
      <c r="K114" s="119">
        <v>1.028808669062113</v>
      </c>
      <c r="L114" s="119">
        <v>1.0128428083769385</v>
      </c>
      <c r="M114" s="119">
        <v>1.0008065983756755</v>
      </c>
      <c r="N114" s="119">
        <v>1.0035801724815512</v>
      </c>
      <c r="O114" s="119">
        <v>0.99782508992310714</v>
      </c>
      <c r="P114" s="119">
        <v>0.99232772055042362</v>
      </c>
      <c r="Q114" s="119">
        <v>1.0042735709706632</v>
      </c>
      <c r="R114" s="119">
        <v>0.99244660086712544</v>
      </c>
      <c r="S114" s="119">
        <v>1.0194725233672248</v>
      </c>
      <c r="T114" s="119">
        <v>1.0195528488529177</v>
      </c>
      <c r="U114" s="119">
        <v>1.0107477476349409</v>
      </c>
      <c r="V114" s="119">
        <v>0.99375355782903174</v>
      </c>
      <c r="W114" s="119">
        <v>1.005649453901321</v>
      </c>
      <c r="X114" s="119">
        <v>1.0061161604938476</v>
      </c>
      <c r="Y114" s="119">
        <v>1.0071324967502753</v>
      </c>
      <c r="Z114" s="119">
        <v>0.99449891812889424</v>
      </c>
      <c r="AA114" s="119">
        <v>1.0105043538780569</v>
      </c>
      <c r="AB114" s="119">
        <v>0.99442147525853497</v>
      </c>
      <c r="AC114" s="119">
        <v>0.99589707097935831</v>
      </c>
      <c r="AD114" s="119">
        <v>0.99632613166830908</v>
      </c>
      <c r="AE114" s="119">
        <v>1.0129937450160691</v>
      </c>
      <c r="AF114" s="119">
        <v>0.99613551537990797</v>
      </c>
      <c r="AG114" s="119">
        <v>0.99574754101994523</v>
      </c>
      <c r="AH114" s="119">
        <v>0.99963641931803526</v>
      </c>
      <c r="AI114" s="119">
        <v>0.99890332238978219</v>
      </c>
      <c r="AJ114" s="119">
        <v>0.99563898915655646</v>
      </c>
      <c r="AK114" s="119">
        <v>0.99582947067959282</v>
      </c>
      <c r="AL114" s="119">
        <v>1.0138267703718056</v>
      </c>
      <c r="AM114" s="119">
        <v>1.0100445430789708</v>
      </c>
      <c r="AN114" s="119">
        <v>0.99520327822307497</v>
      </c>
      <c r="AO114" s="119">
        <v>0.99394851895150782</v>
      </c>
      <c r="AP114" s="119">
        <v>1.0056381005769199</v>
      </c>
      <c r="AQ114" s="119">
        <v>1.0132700126982124</v>
      </c>
      <c r="AR114" s="119">
        <v>0.99957600909309252</v>
      </c>
      <c r="AS114" s="119">
        <v>1.009824284149869</v>
      </c>
      <c r="AT114" s="119">
        <v>1.000533027727303</v>
      </c>
      <c r="AU114" s="119">
        <v>0.99504245228447619</v>
      </c>
      <c r="AV114" s="119">
        <v>0.99673355480558457</v>
      </c>
      <c r="AW114" s="119">
        <v>1.0038997646525136</v>
      </c>
      <c r="AX114" s="119">
        <v>1.0010020632982159</v>
      </c>
      <c r="AY114" s="119">
        <v>1.0122254791959844</v>
      </c>
      <c r="AZ114" s="119">
        <v>0.99967733493952116</v>
      </c>
      <c r="BA114" s="119">
        <v>0.99913644485701292</v>
      </c>
      <c r="BB114" s="119">
        <v>0.99858923777382347</v>
      </c>
      <c r="BC114" s="119">
        <v>0.99707280531670994</v>
      </c>
      <c r="BD114" s="119">
        <v>0.98756028379182959</v>
      </c>
      <c r="BE114" s="119">
        <v>0.987881811037289</v>
      </c>
      <c r="BF114" s="119">
        <v>0.9820896717656622</v>
      </c>
      <c r="BG114" s="119">
        <v>0.98492823928425022</v>
      </c>
      <c r="BH114" s="119">
        <v>0.99311355169777449</v>
      </c>
      <c r="BI114" s="119">
        <v>0.99857642821981407</v>
      </c>
      <c r="BJ114" s="119">
        <v>0.98851454531912797</v>
      </c>
      <c r="BK114" s="119">
        <v>0.99942447415156399</v>
      </c>
      <c r="BL114" s="119">
        <v>1.018653221503379</v>
      </c>
      <c r="BM114" s="119">
        <v>0.99039914363746284</v>
      </c>
      <c r="BN114" s="119">
        <v>0.98787919864484286</v>
      </c>
      <c r="BO114" s="119">
        <v>0.99300778183662908</v>
      </c>
      <c r="BP114" s="119">
        <v>0.98769048971424456</v>
      </c>
      <c r="BQ114" s="119">
        <v>1.0093320782305979</v>
      </c>
      <c r="BR114" s="119">
        <v>1.0013875019781995</v>
      </c>
      <c r="BS114" s="119">
        <v>0.99711379140529066</v>
      </c>
      <c r="BT114" s="119">
        <v>1.0093223833196212</v>
      </c>
      <c r="BU114" s="119">
        <v>0.99615305942835941</v>
      </c>
      <c r="BV114" s="119">
        <v>0.99777381054452108</v>
      </c>
      <c r="BW114" s="119">
        <v>0.99436722089395879</v>
      </c>
      <c r="BX114" s="119">
        <v>1.0002919233169489</v>
      </c>
      <c r="BY114" s="119">
        <v>0.99863716266504121</v>
      </c>
      <c r="BZ114" s="119">
        <v>1.0046170180992775</v>
      </c>
      <c r="CA114" s="119">
        <v>1.0040213708025625</v>
      </c>
      <c r="CB114" s="119">
        <v>0.98689552874487607</v>
      </c>
      <c r="CC114" s="119">
        <v>0.9917305119662585</v>
      </c>
      <c r="CD114" s="119">
        <v>1.0070008195416325</v>
      </c>
      <c r="CE114" s="119">
        <v>1.0002620789346786</v>
      </c>
      <c r="CF114" s="119">
        <v>0.99933238722501205</v>
      </c>
      <c r="CG114" s="119">
        <v>1.0019395247451066</v>
      </c>
      <c r="CH114" s="119">
        <v>0.99659875981272861</v>
      </c>
      <c r="CI114" s="119">
        <v>0.98789654360112955</v>
      </c>
      <c r="CJ114" s="119">
        <v>1.0055763009538978</v>
      </c>
      <c r="CK114" s="119">
        <v>0.98686619572018863</v>
      </c>
      <c r="CL114" s="119">
        <v>1.0026282989673854</v>
      </c>
      <c r="CM114" s="119">
        <v>0.98564343600289883</v>
      </c>
      <c r="CN114" s="119">
        <v>0.99804747687557827</v>
      </c>
      <c r="CO114" s="119">
        <v>0.99511450826806946</v>
      </c>
      <c r="CP114" s="119">
        <v>0.99435631889743037</v>
      </c>
      <c r="CQ114" s="119">
        <v>0.99317900370764478</v>
      </c>
    </row>
    <row r="115" spans="1:95" x14ac:dyDescent="0.3">
      <c r="A115" s="254"/>
      <c r="B115" s="59" t="s">
        <v>80</v>
      </c>
      <c r="C115" s="119">
        <v>1</v>
      </c>
      <c r="D115" s="119">
        <v>1</v>
      </c>
      <c r="E115" s="119">
        <v>1</v>
      </c>
      <c r="F115" s="119">
        <v>1</v>
      </c>
      <c r="G115" s="119">
        <v>1</v>
      </c>
      <c r="H115" s="119">
        <v>1</v>
      </c>
      <c r="I115" s="119">
        <v>1</v>
      </c>
      <c r="J115" s="119">
        <v>1</v>
      </c>
      <c r="K115" s="119">
        <v>1</v>
      </c>
      <c r="L115" s="119">
        <v>1</v>
      </c>
      <c r="M115" s="119">
        <v>1</v>
      </c>
      <c r="N115" s="119">
        <v>1</v>
      </c>
      <c r="O115" s="119">
        <v>1</v>
      </c>
      <c r="P115" s="119">
        <v>1</v>
      </c>
      <c r="Q115" s="119">
        <v>1</v>
      </c>
      <c r="R115" s="119">
        <v>1</v>
      </c>
      <c r="S115" s="119">
        <v>1</v>
      </c>
      <c r="T115" s="119">
        <v>1</v>
      </c>
      <c r="U115" s="119">
        <v>1</v>
      </c>
      <c r="V115" s="119">
        <v>1</v>
      </c>
      <c r="W115" s="119">
        <v>1</v>
      </c>
      <c r="X115" s="119">
        <v>1</v>
      </c>
      <c r="Y115" s="119">
        <v>1</v>
      </c>
      <c r="Z115" s="119">
        <v>1</v>
      </c>
      <c r="AA115" s="119">
        <v>1</v>
      </c>
      <c r="AB115" s="119">
        <v>1</v>
      </c>
      <c r="AC115" s="119">
        <v>1</v>
      </c>
      <c r="AD115" s="119">
        <v>1</v>
      </c>
      <c r="AE115" s="119">
        <v>1</v>
      </c>
      <c r="AF115" s="119">
        <v>1</v>
      </c>
      <c r="AG115" s="119">
        <v>1</v>
      </c>
      <c r="AH115" s="119">
        <v>1</v>
      </c>
      <c r="AI115" s="119">
        <v>1</v>
      </c>
      <c r="AJ115" s="119">
        <v>1</v>
      </c>
      <c r="AK115" s="119">
        <v>1</v>
      </c>
      <c r="AL115" s="119">
        <v>1</v>
      </c>
      <c r="AM115" s="119">
        <v>1</v>
      </c>
      <c r="AN115" s="119">
        <v>1</v>
      </c>
      <c r="AO115" s="119">
        <v>1</v>
      </c>
      <c r="AP115" s="119">
        <v>1</v>
      </c>
      <c r="AQ115" s="119">
        <v>1</v>
      </c>
      <c r="AR115" s="119">
        <v>1</v>
      </c>
      <c r="AS115" s="119">
        <v>1</v>
      </c>
      <c r="AT115" s="119">
        <v>1</v>
      </c>
      <c r="AU115" s="119">
        <v>1</v>
      </c>
      <c r="AV115" s="119">
        <v>1</v>
      </c>
      <c r="AW115" s="119">
        <v>1</v>
      </c>
      <c r="AX115" s="119">
        <v>1</v>
      </c>
      <c r="AY115" s="119">
        <v>1</v>
      </c>
      <c r="AZ115" s="119">
        <v>1</v>
      </c>
      <c r="BA115" s="119">
        <v>1</v>
      </c>
      <c r="BB115" s="119">
        <v>1</v>
      </c>
      <c r="BC115" s="119">
        <v>1</v>
      </c>
      <c r="BD115" s="119">
        <v>1</v>
      </c>
      <c r="BE115" s="119">
        <v>1</v>
      </c>
      <c r="BF115" s="119">
        <v>1</v>
      </c>
      <c r="BG115" s="119">
        <v>1</v>
      </c>
      <c r="BH115" s="119">
        <v>1</v>
      </c>
      <c r="BI115" s="119">
        <v>1</v>
      </c>
      <c r="BJ115" s="119">
        <v>1</v>
      </c>
      <c r="BK115" s="119">
        <v>1</v>
      </c>
      <c r="BL115" s="119">
        <v>1</v>
      </c>
      <c r="BM115" s="119">
        <v>1</v>
      </c>
      <c r="BN115" s="119">
        <v>1</v>
      </c>
      <c r="BO115" s="119">
        <v>1</v>
      </c>
      <c r="BP115" s="119">
        <v>1</v>
      </c>
      <c r="BQ115" s="119">
        <v>1</v>
      </c>
      <c r="BR115" s="119">
        <v>1</v>
      </c>
      <c r="BS115" s="119">
        <v>1</v>
      </c>
      <c r="BT115" s="119">
        <v>1</v>
      </c>
      <c r="BU115" s="119">
        <v>1</v>
      </c>
      <c r="BV115" s="119">
        <v>1</v>
      </c>
      <c r="BW115" s="119">
        <v>1</v>
      </c>
      <c r="BX115" s="119">
        <v>1</v>
      </c>
      <c r="BY115" s="119">
        <v>1</v>
      </c>
      <c r="BZ115" s="119">
        <v>1</v>
      </c>
      <c r="CA115" s="119">
        <v>1</v>
      </c>
      <c r="CB115" s="119">
        <v>1</v>
      </c>
      <c r="CC115" s="119">
        <v>1</v>
      </c>
      <c r="CD115" s="119">
        <v>1</v>
      </c>
      <c r="CE115" s="119">
        <v>1</v>
      </c>
      <c r="CF115" s="119">
        <v>1</v>
      </c>
      <c r="CG115" s="119">
        <v>1</v>
      </c>
      <c r="CH115" s="119">
        <v>1</v>
      </c>
      <c r="CI115" s="119">
        <v>1</v>
      </c>
      <c r="CJ115" s="119">
        <v>1</v>
      </c>
      <c r="CK115" s="119">
        <v>1</v>
      </c>
      <c r="CL115" s="119">
        <v>1</v>
      </c>
      <c r="CM115" s="119">
        <v>1</v>
      </c>
      <c r="CN115" s="119">
        <v>1</v>
      </c>
      <c r="CO115" s="119">
        <v>1</v>
      </c>
      <c r="CP115" s="119">
        <v>1</v>
      </c>
      <c r="CQ115" s="119">
        <v>1</v>
      </c>
    </row>
    <row r="116" spans="1:95" x14ac:dyDescent="0.3">
      <c r="A116" s="254"/>
      <c r="B116" s="59" t="s">
        <v>81</v>
      </c>
      <c r="C116" s="119">
        <v>1</v>
      </c>
      <c r="D116" s="119">
        <v>1</v>
      </c>
      <c r="E116" s="119">
        <v>1</v>
      </c>
      <c r="F116" s="119">
        <v>1</v>
      </c>
      <c r="G116" s="119">
        <v>1</v>
      </c>
      <c r="H116" s="119">
        <v>1</v>
      </c>
      <c r="I116" s="119">
        <v>1</v>
      </c>
      <c r="J116" s="119">
        <v>1</v>
      </c>
      <c r="K116" s="119">
        <v>1</v>
      </c>
      <c r="L116" s="119">
        <v>1</v>
      </c>
      <c r="M116" s="119">
        <v>1</v>
      </c>
      <c r="N116" s="119">
        <v>1</v>
      </c>
      <c r="O116" s="119">
        <v>1</v>
      </c>
      <c r="P116" s="119">
        <v>1</v>
      </c>
      <c r="Q116" s="119">
        <v>1</v>
      </c>
      <c r="R116" s="119">
        <v>1</v>
      </c>
      <c r="S116" s="119">
        <v>1</v>
      </c>
      <c r="T116" s="119">
        <v>1</v>
      </c>
      <c r="U116" s="119">
        <v>1</v>
      </c>
      <c r="V116" s="119">
        <v>1</v>
      </c>
      <c r="W116" s="119">
        <v>1</v>
      </c>
      <c r="X116" s="119">
        <v>1</v>
      </c>
      <c r="Y116" s="119">
        <v>1</v>
      </c>
      <c r="Z116" s="119">
        <v>1</v>
      </c>
      <c r="AA116" s="119">
        <v>1</v>
      </c>
      <c r="AB116" s="119">
        <v>1</v>
      </c>
      <c r="AC116" s="119">
        <v>1</v>
      </c>
      <c r="AD116" s="119">
        <v>1</v>
      </c>
      <c r="AE116" s="119">
        <v>1</v>
      </c>
      <c r="AF116" s="119">
        <v>1</v>
      </c>
      <c r="AG116" s="119">
        <v>1</v>
      </c>
      <c r="AH116" s="119">
        <v>1</v>
      </c>
      <c r="AI116" s="119">
        <v>1</v>
      </c>
      <c r="AJ116" s="119">
        <v>1</v>
      </c>
      <c r="AK116" s="119">
        <v>1</v>
      </c>
      <c r="AL116" s="119">
        <v>1</v>
      </c>
      <c r="AM116" s="119">
        <v>1</v>
      </c>
      <c r="AN116" s="119">
        <v>1</v>
      </c>
      <c r="AO116" s="119">
        <v>1</v>
      </c>
      <c r="AP116" s="119">
        <v>1</v>
      </c>
      <c r="AQ116" s="119">
        <v>1</v>
      </c>
      <c r="AR116" s="119">
        <v>1</v>
      </c>
      <c r="AS116" s="119">
        <v>1</v>
      </c>
      <c r="AT116" s="119">
        <v>1</v>
      </c>
      <c r="AU116" s="119">
        <v>1</v>
      </c>
      <c r="AV116" s="119">
        <v>1</v>
      </c>
      <c r="AW116" s="119">
        <v>1</v>
      </c>
      <c r="AX116" s="119">
        <v>1</v>
      </c>
      <c r="AY116" s="119">
        <v>1</v>
      </c>
      <c r="AZ116" s="119">
        <v>1</v>
      </c>
      <c r="BA116" s="119">
        <v>1</v>
      </c>
      <c r="BB116" s="119">
        <v>1</v>
      </c>
      <c r="BC116" s="119">
        <v>1</v>
      </c>
      <c r="BD116" s="119">
        <v>1</v>
      </c>
      <c r="BE116" s="119">
        <v>1</v>
      </c>
      <c r="BF116" s="119">
        <v>1</v>
      </c>
      <c r="BG116" s="119">
        <v>1</v>
      </c>
      <c r="BH116" s="119">
        <v>1</v>
      </c>
      <c r="BI116" s="119">
        <v>1</v>
      </c>
      <c r="BJ116" s="119">
        <v>1</v>
      </c>
      <c r="BK116" s="119">
        <v>1</v>
      </c>
      <c r="BL116" s="119">
        <v>1</v>
      </c>
      <c r="BM116" s="119">
        <v>1</v>
      </c>
      <c r="BN116" s="119">
        <v>1</v>
      </c>
      <c r="BO116" s="119">
        <v>1</v>
      </c>
      <c r="BP116" s="119">
        <v>1</v>
      </c>
      <c r="BQ116" s="119">
        <v>1</v>
      </c>
      <c r="BR116" s="119">
        <v>1</v>
      </c>
      <c r="BS116" s="119">
        <v>1</v>
      </c>
      <c r="BT116" s="119">
        <v>1</v>
      </c>
      <c r="BU116" s="119">
        <v>1</v>
      </c>
      <c r="BV116" s="119">
        <v>1</v>
      </c>
      <c r="BW116" s="119">
        <v>1</v>
      </c>
      <c r="BX116" s="119">
        <v>1</v>
      </c>
      <c r="BY116" s="119">
        <v>1</v>
      </c>
      <c r="BZ116" s="119">
        <v>1</v>
      </c>
      <c r="CA116" s="119">
        <v>1</v>
      </c>
      <c r="CB116" s="119">
        <v>1</v>
      </c>
      <c r="CC116" s="119">
        <v>1</v>
      </c>
      <c r="CD116" s="119">
        <v>1</v>
      </c>
      <c r="CE116" s="119">
        <v>1</v>
      </c>
      <c r="CF116" s="119">
        <v>1</v>
      </c>
      <c r="CG116" s="119">
        <v>1</v>
      </c>
      <c r="CH116" s="119">
        <v>1</v>
      </c>
      <c r="CI116" s="119">
        <v>1</v>
      </c>
      <c r="CJ116" s="119">
        <v>1</v>
      </c>
      <c r="CK116" s="119">
        <v>1</v>
      </c>
      <c r="CL116" s="119">
        <v>1</v>
      </c>
      <c r="CM116" s="119">
        <v>1</v>
      </c>
      <c r="CN116" s="119">
        <v>1</v>
      </c>
      <c r="CO116" s="119">
        <v>1</v>
      </c>
      <c r="CP116" s="119">
        <v>1</v>
      </c>
      <c r="CQ116" s="119">
        <v>1</v>
      </c>
    </row>
    <row r="117" spans="1:95" x14ac:dyDescent="0.3">
      <c r="A117" s="254"/>
      <c r="B117" s="59" t="s">
        <v>82</v>
      </c>
      <c r="C117" s="119">
        <v>1.0912937366479127</v>
      </c>
      <c r="D117" s="119">
        <v>0.9993338243401505</v>
      </c>
      <c r="E117" s="119">
        <v>0.98645441436237535</v>
      </c>
      <c r="F117" s="119">
        <v>0.95593078155330624</v>
      </c>
      <c r="G117" s="119">
        <v>0.96169951389711283</v>
      </c>
      <c r="H117" s="119">
        <v>1.0088241324984679</v>
      </c>
      <c r="I117" s="119">
        <v>0.97747449433918587</v>
      </c>
      <c r="J117" s="119">
        <v>1.0112768072501901</v>
      </c>
      <c r="K117" s="119">
        <v>1.0638633818908312</v>
      </c>
      <c r="L117" s="119">
        <v>0.98248788094215178</v>
      </c>
      <c r="M117" s="119">
        <v>1.0017379152758561</v>
      </c>
      <c r="N117" s="119">
        <v>1.0009976947019874</v>
      </c>
      <c r="O117" s="119">
        <v>1.0171034367435261</v>
      </c>
      <c r="P117" s="119">
        <v>1.0035428285607686</v>
      </c>
      <c r="Q117" s="119">
        <v>1.0048427278132521</v>
      </c>
      <c r="R117" s="119">
        <v>1.0011511420608037</v>
      </c>
      <c r="S117" s="119">
        <v>0.99182700951950376</v>
      </c>
      <c r="T117" s="119">
        <v>0.94006281242814071</v>
      </c>
      <c r="U117" s="119">
        <v>0.94234646305577463</v>
      </c>
      <c r="V117" s="119">
        <v>1.010829704627999</v>
      </c>
      <c r="W117" s="119">
        <v>1.0658457979004721</v>
      </c>
      <c r="X117" s="119">
        <v>1.0009853346382303</v>
      </c>
      <c r="Y117" s="119">
        <v>1.005853033881184</v>
      </c>
      <c r="Z117" s="119">
        <v>1.0071988923830304</v>
      </c>
      <c r="AA117" s="119">
        <v>1.0181525429872784</v>
      </c>
      <c r="AB117" s="119">
        <v>1.0080033082950846</v>
      </c>
      <c r="AC117" s="119">
        <v>1.0396070584513304</v>
      </c>
      <c r="AD117" s="119">
        <v>1.0300310399996575</v>
      </c>
      <c r="AE117" s="119">
        <v>1.0132156560749039</v>
      </c>
      <c r="AF117" s="119">
        <v>0.99327394456922879</v>
      </c>
      <c r="AG117" s="119">
        <v>1.1792457980392164</v>
      </c>
      <c r="AH117" s="119">
        <v>1.017659920727467</v>
      </c>
      <c r="AI117" s="119">
        <v>1.0095336736168723</v>
      </c>
      <c r="AJ117" s="119">
        <v>1.0936179035248299</v>
      </c>
      <c r="AK117" s="119">
        <v>0.95353163653683026</v>
      </c>
      <c r="AL117" s="119">
        <v>1.0124388733299823</v>
      </c>
      <c r="AM117" s="119">
        <v>0.98591357687257231</v>
      </c>
      <c r="AN117" s="119">
        <v>0.98979870070472042</v>
      </c>
      <c r="AO117" s="119">
        <v>1.0073107883139873</v>
      </c>
      <c r="AP117" s="119">
        <v>1.0197858754188371</v>
      </c>
      <c r="AQ117" s="119">
        <v>0.96344168778494688</v>
      </c>
      <c r="AR117" s="119">
        <v>1.1108049921663476</v>
      </c>
      <c r="AS117" s="119">
        <v>1.0582092928462168</v>
      </c>
      <c r="AT117" s="119">
        <v>1.0015903123117487</v>
      </c>
      <c r="AU117" s="119">
        <v>1.0080997702987855</v>
      </c>
      <c r="AV117" s="119">
        <v>1.0489192650228951</v>
      </c>
      <c r="AW117" s="119">
        <v>1.0417234607841837</v>
      </c>
      <c r="AX117" s="119">
        <v>1.0164750347894378</v>
      </c>
      <c r="AY117" s="119">
        <v>1.0354459881080837</v>
      </c>
      <c r="AZ117" s="119">
        <v>0.98839698291796618</v>
      </c>
      <c r="BA117" s="119">
        <v>0.98368916506468151</v>
      </c>
      <c r="BB117" s="119">
        <v>1.0106027617445619</v>
      </c>
      <c r="BC117" s="119">
        <v>1.005272732569843</v>
      </c>
      <c r="BD117" s="119">
        <v>1.0365887863866778</v>
      </c>
      <c r="BE117" s="119">
        <v>1.0595958558662597</v>
      </c>
      <c r="BF117" s="119">
        <v>1.0481615493087764</v>
      </c>
      <c r="BG117" s="119">
        <v>1.0133972042581811</v>
      </c>
      <c r="BH117" s="119">
        <v>0.9962726170795565</v>
      </c>
      <c r="BI117" s="119">
        <v>1.0000365513783278</v>
      </c>
      <c r="BJ117" s="119">
        <v>1.0432536189323334</v>
      </c>
      <c r="BK117" s="119">
        <v>0.99976494511802194</v>
      </c>
      <c r="BL117" s="119">
        <v>1.0016918598922802</v>
      </c>
      <c r="BM117" s="119">
        <v>1.0291806048258867</v>
      </c>
      <c r="BN117" s="119">
        <v>1.025221038033074</v>
      </c>
      <c r="BO117" s="119">
        <v>1.0021661012263603</v>
      </c>
      <c r="BP117" s="119">
        <v>1.0909244025199103</v>
      </c>
      <c r="BQ117" s="119">
        <v>0.98544952170035882</v>
      </c>
      <c r="BR117" s="119">
        <v>0.98772799475088335</v>
      </c>
      <c r="BS117" s="119">
        <v>1.0022798737905632</v>
      </c>
      <c r="BT117" s="119">
        <v>1.0290814417961081</v>
      </c>
      <c r="BU117" s="119">
        <v>1.0484155057120907</v>
      </c>
      <c r="BV117" s="119">
        <v>1.1061669925844628</v>
      </c>
      <c r="BW117" s="119">
        <v>1.032980536919256</v>
      </c>
      <c r="BX117" s="119">
        <v>1.0204609283702726</v>
      </c>
      <c r="BY117" s="119">
        <v>1.0130256538877405</v>
      </c>
      <c r="BZ117" s="119">
        <v>0.99750359028490587</v>
      </c>
      <c r="CA117" s="119">
        <v>1.1705717004115512</v>
      </c>
      <c r="CB117" s="119">
        <v>1.0166452194045503</v>
      </c>
      <c r="CC117" s="119">
        <v>1.1652122664664926</v>
      </c>
      <c r="CD117" s="119">
        <v>1.0129374881046824</v>
      </c>
      <c r="CE117" s="119">
        <v>1.1025840877631607</v>
      </c>
      <c r="CF117" s="119">
        <v>1.0390202126616157</v>
      </c>
      <c r="CG117" s="119">
        <v>1.0132866851044995</v>
      </c>
      <c r="CH117" s="119">
        <v>1.0240313367201561</v>
      </c>
      <c r="CI117" s="119">
        <v>1.0094454927748027</v>
      </c>
      <c r="CJ117" s="119">
        <v>1.0339826554923159</v>
      </c>
      <c r="CK117" s="119">
        <v>1.0483696754742817</v>
      </c>
      <c r="CL117" s="119">
        <v>1.2431364959977811</v>
      </c>
      <c r="CM117" s="119">
        <v>1.045433862604354</v>
      </c>
      <c r="CN117" s="119">
        <v>1.1258958980428762</v>
      </c>
      <c r="CO117" s="119">
        <v>1.0297534548386522</v>
      </c>
      <c r="CP117" s="119">
        <v>1.0108184163791494</v>
      </c>
      <c r="CQ117" s="119">
        <v>1.0160983522386386</v>
      </c>
    </row>
    <row r="118" spans="1:95" x14ac:dyDescent="0.3">
      <c r="A118" s="254"/>
      <c r="B118" s="59" t="s">
        <v>83</v>
      </c>
      <c r="C118" s="119">
        <v>1</v>
      </c>
      <c r="D118" s="119">
        <v>1</v>
      </c>
      <c r="E118" s="119">
        <v>1</v>
      </c>
      <c r="F118" s="119">
        <v>1</v>
      </c>
      <c r="G118" s="119">
        <v>1</v>
      </c>
      <c r="H118" s="119">
        <v>1</v>
      </c>
      <c r="I118" s="119">
        <v>1</v>
      </c>
      <c r="J118" s="119">
        <v>1</v>
      </c>
      <c r="K118" s="119">
        <v>1</v>
      </c>
      <c r="L118" s="119">
        <v>1</v>
      </c>
      <c r="M118" s="119">
        <v>1</v>
      </c>
      <c r="N118" s="119">
        <v>1</v>
      </c>
      <c r="O118" s="119">
        <v>1</v>
      </c>
      <c r="P118" s="119">
        <v>1</v>
      </c>
      <c r="Q118" s="119">
        <v>1</v>
      </c>
      <c r="R118" s="119">
        <v>1</v>
      </c>
      <c r="S118" s="119">
        <v>1</v>
      </c>
      <c r="T118" s="119">
        <v>1</v>
      </c>
      <c r="U118" s="119">
        <v>1</v>
      </c>
      <c r="V118" s="119">
        <v>1</v>
      </c>
      <c r="W118" s="119">
        <v>1</v>
      </c>
      <c r="X118" s="119">
        <v>1</v>
      </c>
      <c r="Y118" s="119">
        <v>1</v>
      </c>
      <c r="Z118" s="119">
        <v>1</v>
      </c>
      <c r="AA118" s="119">
        <v>1</v>
      </c>
      <c r="AB118" s="119">
        <v>1</v>
      </c>
      <c r="AC118" s="119">
        <v>1</v>
      </c>
      <c r="AD118" s="119">
        <v>1</v>
      </c>
      <c r="AE118" s="119">
        <v>1</v>
      </c>
      <c r="AF118" s="119">
        <v>1</v>
      </c>
      <c r="AG118" s="119">
        <v>1</v>
      </c>
      <c r="AH118" s="119">
        <v>1</v>
      </c>
      <c r="AI118" s="119">
        <v>1</v>
      </c>
      <c r="AJ118" s="119">
        <v>1</v>
      </c>
      <c r="AK118" s="119">
        <v>1</v>
      </c>
      <c r="AL118" s="119">
        <v>1</v>
      </c>
      <c r="AM118" s="119">
        <v>1</v>
      </c>
      <c r="AN118" s="119">
        <v>1</v>
      </c>
      <c r="AO118" s="119">
        <v>1</v>
      </c>
      <c r="AP118" s="119">
        <v>1</v>
      </c>
      <c r="AQ118" s="119">
        <v>1</v>
      </c>
      <c r="AR118" s="119">
        <v>1</v>
      </c>
      <c r="AS118" s="119">
        <v>1</v>
      </c>
      <c r="AT118" s="119">
        <v>1</v>
      </c>
      <c r="AU118" s="119">
        <v>1</v>
      </c>
      <c r="AV118" s="119">
        <v>1</v>
      </c>
      <c r="AW118" s="119">
        <v>1</v>
      </c>
      <c r="AX118" s="119">
        <v>1</v>
      </c>
      <c r="AY118" s="119">
        <v>1</v>
      </c>
      <c r="AZ118" s="119">
        <v>1</v>
      </c>
      <c r="BA118" s="119">
        <v>1</v>
      </c>
      <c r="BB118" s="119">
        <v>1</v>
      </c>
      <c r="BC118" s="119">
        <v>1</v>
      </c>
      <c r="BD118" s="119">
        <v>1</v>
      </c>
      <c r="BE118" s="119">
        <v>1</v>
      </c>
      <c r="BF118" s="119">
        <v>1</v>
      </c>
      <c r="BG118" s="119">
        <v>1</v>
      </c>
      <c r="BH118" s="119">
        <v>1</v>
      </c>
      <c r="BI118" s="119">
        <v>1</v>
      </c>
      <c r="BJ118" s="119">
        <v>1</v>
      </c>
      <c r="BK118" s="119">
        <v>1</v>
      </c>
      <c r="BL118" s="119">
        <v>1</v>
      </c>
      <c r="BM118" s="119">
        <v>1</v>
      </c>
      <c r="BN118" s="119">
        <v>1</v>
      </c>
      <c r="BO118" s="119">
        <v>1</v>
      </c>
      <c r="BP118" s="119">
        <v>1</v>
      </c>
      <c r="BQ118" s="119">
        <v>1</v>
      </c>
      <c r="BR118" s="119">
        <v>1</v>
      </c>
      <c r="BS118" s="119">
        <v>1</v>
      </c>
      <c r="BT118" s="119">
        <v>1</v>
      </c>
      <c r="BU118" s="119">
        <v>1</v>
      </c>
      <c r="BV118" s="119">
        <v>1</v>
      </c>
      <c r="BW118" s="119">
        <v>1</v>
      </c>
      <c r="BX118" s="119">
        <v>1</v>
      </c>
      <c r="BY118" s="119">
        <v>1</v>
      </c>
      <c r="BZ118" s="119">
        <v>1</v>
      </c>
      <c r="CA118" s="119">
        <v>1</v>
      </c>
      <c r="CB118" s="119">
        <v>1</v>
      </c>
      <c r="CC118" s="119">
        <v>1</v>
      </c>
      <c r="CD118" s="119">
        <v>1</v>
      </c>
      <c r="CE118" s="119">
        <v>1</v>
      </c>
      <c r="CF118" s="119">
        <v>1</v>
      </c>
      <c r="CG118" s="119">
        <v>1</v>
      </c>
      <c r="CH118" s="119">
        <v>1</v>
      </c>
      <c r="CI118" s="119">
        <v>1</v>
      </c>
      <c r="CJ118" s="119">
        <v>1</v>
      </c>
      <c r="CK118" s="119">
        <v>1</v>
      </c>
      <c r="CL118" s="119">
        <v>1</v>
      </c>
      <c r="CM118" s="119">
        <v>1</v>
      </c>
      <c r="CN118" s="119">
        <v>1</v>
      </c>
      <c r="CO118" s="119">
        <v>1</v>
      </c>
      <c r="CP118" s="119">
        <v>1</v>
      </c>
      <c r="CQ118" s="119">
        <v>1</v>
      </c>
    </row>
    <row r="119" spans="1:95" x14ac:dyDescent="0.3">
      <c r="A119" s="255"/>
      <c r="B119" s="59" t="s">
        <v>84</v>
      </c>
      <c r="C119" s="119">
        <v>1</v>
      </c>
      <c r="D119" s="119">
        <v>1</v>
      </c>
      <c r="E119" s="119">
        <v>1</v>
      </c>
      <c r="F119" s="119">
        <v>1</v>
      </c>
      <c r="G119" s="119">
        <v>1</v>
      </c>
      <c r="H119" s="119">
        <v>1</v>
      </c>
      <c r="I119" s="119">
        <v>1</v>
      </c>
      <c r="J119" s="119">
        <v>1</v>
      </c>
      <c r="K119" s="119">
        <v>1</v>
      </c>
      <c r="L119" s="119">
        <v>1</v>
      </c>
      <c r="M119" s="119">
        <v>1</v>
      </c>
      <c r="N119" s="119">
        <v>1</v>
      </c>
      <c r="O119" s="119">
        <v>1</v>
      </c>
      <c r="P119" s="119">
        <v>1</v>
      </c>
      <c r="Q119" s="119">
        <v>1</v>
      </c>
      <c r="R119" s="119">
        <v>1</v>
      </c>
      <c r="S119" s="119">
        <v>1</v>
      </c>
      <c r="T119" s="119">
        <v>1</v>
      </c>
      <c r="U119" s="119">
        <v>1</v>
      </c>
      <c r="V119" s="119">
        <v>1</v>
      </c>
      <c r="W119" s="119">
        <v>1</v>
      </c>
      <c r="X119" s="119">
        <v>1</v>
      </c>
      <c r="Y119" s="119">
        <v>1</v>
      </c>
      <c r="Z119" s="119">
        <v>1</v>
      </c>
      <c r="AA119" s="119">
        <v>1</v>
      </c>
      <c r="AB119" s="119">
        <v>1</v>
      </c>
      <c r="AC119" s="119">
        <v>1</v>
      </c>
      <c r="AD119" s="119">
        <v>1</v>
      </c>
      <c r="AE119" s="119">
        <v>1</v>
      </c>
      <c r="AF119" s="119">
        <v>1</v>
      </c>
      <c r="AG119" s="119">
        <v>1</v>
      </c>
      <c r="AH119" s="119">
        <v>1</v>
      </c>
      <c r="AI119" s="119">
        <v>1</v>
      </c>
      <c r="AJ119" s="119">
        <v>1</v>
      </c>
      <c r="AK119" s="119">
        <v>1</v>
      </c>
      <c r="AL119" s="119">
        <v>1</v>
      </c>
      <c r="AM119" s="119">
        <v>1</v>
      </c>
      <c r="AN119" s="119">
        <v>1</v>
      </c>
      <c r="AO119" s="119">
        <v>1</v>
      </c>
      <c r="AP119" s="119">
        <v>1</v>
      </c>
      <c r="AQ119" s="119">
        <v>1</v>
      </c>
      <c r="AR119" s="119">
        <v>1</v>
      </c>
      <c r="AS119" s="119">
        <v>1</v>
      </c>
      <c r="AT119" s="119">
        <v>1</v>
      </c>
      <c r="AU119" s="119">
        <v>1</v>
      </c>
      <c r="AV119" s="119">
        <v>1</v>
      </c>
      <c r="AW119" s="119">
        <v>1</v>
      </c>
      <c r="AX119" s="119">
        <v>1</v>
      </c>
      <c r="AY119" s="119">
        <v>1</v>
      </c>
      <c r="AZ119" s="119">
        <v>1</v>
      </c>
      <c r="BA119" s="119">
        <v>1</v>
      </c>
      <c r="BB119" s="119">
        <v>1</v>
      </c>
      <c r="BC119" s="119">
        <v>1</v>
      </c>
      <c r="BD119" s="119">
        <v>1</v>
      </c>
      <c r="BE119" s="119">
        <v>1</v>
      </c>
      <c r="BF119" s="119">
        <v>1</v>
      </c>
      <c r="BG119" s="119">
        <v>1</v>
      </c>
      <c r="BH119" s="119">
        <v>1</v>
      </c>
      <c r="BI119" s="119">
        <v>1</v>
      </c>
      <c r="BJ119" s="119">
        <v>1</v>
      </c>
      <c r="BK119" s="119">
        <v>1</v>
      </c>
      <c r="BL119" s="119">
        <v>1</v>
      </c>
      <c r="BM119" s="119">
        <v>1</v>
      </c>
      <c r="BN119" s="119">
        <v>1</v>
      </c>
      <c r="BO119" s="119">
        <v>1</v>
      </c>
      <c r="BP119" s="119">
        <v>1</v>
      </c>
      <c r="BQ119" s="119">
        <v>1</v>
      </c>
      <c r="BR119" s="119">
        <v>1</v>
      </c>
      <c r="BS119" s="119">
        <v>1</v>
      </c>
      <c r="BT119" s="119">
        <v>1</v>
      </c>
      <c r="BU119" s="119">
        <v>1</v>
      </c>
      <c r="BV119" s="119">
        <v>1</v>
      </c>
      <c r="BW119" s="119">
        <v>1</v>
      </c>
      <c r="BX119" s="119">
        <v>1</v>
      </c>
      <c r="BY119" s="119">
        <v>1</v>
      </c>
      <c r="BZ119" s="119">
        <v>1</v>
      </c>
      <c r="CA119" s="119">
        <v>1</v>
      </c>
      <c r="CB119" s="119">
        <v>1</v>
      </c>
      <c r="CC119" s="119">
        <v>1</v>
      </c>
      <c r="CD119" s="119">
        <v>1</v>
      </c>
      <c r="CE119" s="119">
        <v>1</v>
      </c>
      <c r="CF119" s="119">
        <v>1</v>
      </c>
      <c r="CG119" s="119">
        <v>1</v>
      </c>
      <c r="CH119" s="119">
        <v>1</v>
      </c>
      <c r="CI119" s="119">
        <v>1</v>
      </c>
      <c r="CJ119" s="119">
        <v>1</v>
      </c>
      <c r="CK119" s="119">
        <v>1</v>
      </c>
      <c r="CL119" s="119">
        <v>1</v>
      </c>
      <c r="CM119" s="119">
        <v>1</v>
      </c>
      <c r="CN119" s="119">
        <v>1</v>
      </c>
      <c r="CO119" s="119">
        <v>1</v>
      </c>
      <c r="CP119" s="119">
        <v>1</v>
      </c>
      <c r="CQ119" s="119">
        <v>1</v>
      </c>
    </row>
  </sheetData>
  <mergeCells count="9">
    <mergeCell ref="A81:A93"/>
    <mergeCell ref="A94:A106"/>
    <mergeCell ref="A107:A119"/>
    <mergeCell ref="A3:A15"/>
    <mergeCell ref="A16:A28"/>
    <mergeCell ref="A29:A41"/>
    <mergeCell ref="A42:A54"/>
    <mergeCell ref="A55:A67"/>
    <mergeCell ref="A68:A80"/>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17</vt:i4>
      </vt:variant>
      <vt:variant>
        <vt:lpstr>Rangos con nombre</vt:lpstr>
      </vt:variant>
      <vt:variant>
        <vt:i4>607</vt:i4>
      </vt:variant>
    </vt:vector>
  </HeadingPairs>
  <TitlesOfParts>
    <vt:vector size="624" baseType="lpstr">
      <vt:lpstr>transformation_matrices</vt:lpstr>
      <vt:lpstr>land_uses</vt:lpstr>
      <vt:lpstr>croplands</vt:lpstr>
      <vt:lpstr>grasslands</vt:lpstr>
      <vt:lpstr>Diet</vt:lpstr>
      <vt:lpstr>intermodule_global_allocate</vt:lpstr>
      <vt:lpstr>forest</vt:lpstr>
      <vt:lpstr>Water</vt:lpstr>
      <vt:lpstr>Emissions</vt:lpstr>
      <vt:lpstr>FACTOR ENERGY WOOD </vt:lpstr>
      <vt:lpstr>exogenous_inputs</vt:lpstr>
      <vt:lpstr>Yield_impact_Hadgemes_8p5</vt:lpstr>
      <vt:lpstr>Yield_impact_Hadgemes_4p5</vt:lpstr>
      <vt:lpstr>Yield_impact_gfdl_8p5</vt:lpstr>
      <vt:lpstr>Yield_impact_gfdl_4p5</vt:lpstr>
      <vt:lpstr>Yield_impact_ccsm4_8p5</vt:lpstr>
      <vt:lpstr>Yield_impact_ccsm4_4p5</vt:lpstr>
      <vt:lpstr>A_CONSTANT</vt:lpstr>
      <vt:lpstr>ADJUSTMENT_PE_BY_COMMODITY_AGRICULTURAL</vt:lpstr>
      <vt:lpstr>Diet!AGROFOOD_TRANSFORM_MATRIX</vt:lpstr>
      <vt:lpstr>ALPHA_CONSTANT</vt:lpstr>
      <vt:lpstr>Emissions!ANIMALS_DISTRIBUTION_REGIONS</vt:lpstr>
      <vt:lpstr>forest!ANNUAL_GROWTH_RATE_OF_FOREST_STOCKS_COEFFICIENT_0</vt:lpstr>
      <vt:lpstr>forest!ANNUAL_GROWTH_RATE_OF_FOREST_STOCKS_COEFFICIENT_1</vt:lpstr>
      <vt:lpstr>forest!ANNUAL_GROWTH_RATE_OF_FOREST_STOCKS_COEFFICIENT_2</vt:lpstr>
      <vt:lpstr>B_CONSTANT</vt:lpstr>
      <vt:lpstr>BETA_CONSTANT</vt:lpstr>
      <vt:lpstr>Diet!BIOFUEL</vt:lpstr>
      <vt:lpstr>Water!Blue2005</vt:lpstr>
      <vt:lpstr>Water!Blue2005h</vt:lpstr>
      <vt:lpstr>Emissions!BUFFALO_MANURE_SYSTEM</vt:lpstr>
      <vt:lpstr>Emissions!CARBON_CONTENT_CROPS</vt:lpstr>
      <vt:lpstr>forest!CARBON_FRACTION_OF_DRY_MATTER_FOREST</vt:lpstr>
      <vt:lpstr>Diet!CEREALS</vt:lpstr>
      <vt:lpstr>croplands!CHEMICAL_FERTILIZERS_PER_CROPLAND_AREA</vt:lpstr>
      <vt:lpstr>forest!CHEMICAL_FERTILIZERS_PER_CROPLAND_AREA</vt:lpstr>
      <vt:lpstr>COEFFICIENT_MAX_STOCK_PRIMARY</vt:lpstr>
      <vt:lpstr>COEFFICIENT_OF_FOREST_DISTRURBANCE</vt:lpstr>
      <vt:lpstr>COEFFICIENT_OF_GROWTH_FOREST_MANAGED</vt:lpstr>
      <vt:lpstr>COEFFICIENT_OF_GROWTH_FOREST_PLANTATIONS</vt:lpstr>
      <vt:lpstr>COEFFICIENT_OF_GROWTH_FOREST_PRIMARY</vt:lpstr>
      <vt:lpstr>Diet!CONSTANT_GDP_FOR_ALL_SECTORS_FOR_TEST</vt:lpstr>
      <vt:lpstr>CONTROL_PARAMETER_OF_LAND_USE_CHANGES</vt:lpstr>
      <vt:lpstr>Diet!CORN</vt:lpstr>
      <vt:lpstr>Emissions!CULTIVATION_PERIOD_RICE</vt:lpstr>
      <vt:lpstr>Emissions!DAIRY_CATTLE_MANURE_SYSTEM</vt:lpstr>
      <vt:lpstr>Diet!DAIRY_GRASSLANDS</vt:lpstr>
      <vt:lpstr>Emissions!DAIRY_MILK_BUFFALO_DISTRIBUTION</vt:lpstr>
      <vt:lpstr>Emissions!DAIRY_MILK_CATTLE_DISTRIBUTION</vt:lpstr>
      <vt:lpstr>Emissions!DAIRY_MILK_GOATS_DISTRIBUTION</vt:lpstr>
      <vt:lpstr>Emissions!DAIRY_MILK_SHEEP_DISTRIBUTION</vt:lpstr>
      <vt:lpstr>Water!dams</vt:lpstr>
      <vt:lpstr>DAVID</vt:lpstr>
      <vt:lpstr>Diet!DAVID_X</vt:lpstr>
      <vt:lpstr>Diet!DAVID_Y</vt:lpstr>
      <vt:lpstr>Water!dBlue</vt:lpstr>
      <vt:lpstr>Water!dBlue2005h</vt:lpstr>
      <vt:lpstr>Emissions!DEFAULT_MANAGEMENT_STOCK_FACTOR_CROPS</vt:lpstr>
      <vt:lpstr>Emissions!DEFAULT_MANAGEMENT_STOCK_FACTOR_GRASSLANDS</vt:lpstr>
      <vt:lpstr>Emissions!DELAY_TIME_LANDUSE_TO_LANDUSE2_SOIL</vt:lpstr>
      <vt:lpstr>Emissions!DELAY_TIME_SOIL_EMISSIONS_MANAGEMENT</vt:lpstr>
      <vt:lpstr>Water!dGreen</vt:lpstr>
      <vt:lpstr>Diet!DIET_PATTERNS_CHINA</vt:lpstr>
      <vt:lpstr>Diet!DIET_PATTERNS_EASOC</vt:lpstr>
      <vt:lpstr>Diet!DIET_PATTERNS_EU</vt:lpstr>
      <vt:lpstr>Diet!DIET_PATTERNS_INDIA</vt:lpstr>
      <vt:lpstr>Diet!DIET_PATTERNS_LATAM</vt:lpstr>
      <vt:lpstr>Diet!DIET_PATTERNS_LROW</vt:lpstr>
      <vt:lpstr>Diet!DIET_PATTERNS_RUSSIA</vt:lpstr>
      <vt:lpstr>Diet!DIET_PATTERNS_UK</vt:lpstr>
      <vt:lpstr>Diet!DIET_PATTERNS_USMCA</vt:lpstr>
      <vt:lpstr>Diet!DIETS_CHINA</vt:lpstr>
      <vt:lpstr>Diet!DIETS_EASOC</vt:lpstr>
      <vt:lpstr>Diet!DIETS_EU27</vt:lpstr>
      <vt:lpstr>Diet!DIETS_INDIA</vt:lpstr>
      <vt:lpstr>Diet!DIETS_LATAM</vt:lpstr>
      <vt:lpstr>Diet!DIETS_LROW</vt:lpstr>
      <vt:lpstr>Diet!DIETS_RUSSIA</vt:lpstr>
      <vt:lpstr>Diet!DIETS_UK</vt:lpstr>
      <vt:lpstr>Diet!DIETS_USMCA</vt:lpstr>
      <vt:lpstr>Emissions!EF_N2O_direct_fertilizers</vt:lpstr>
      <vt:lpstr>Emissions!EF_N2O_indirect_fertilizers</vt:lpstr>
      <vt:lpstr>croplands!EFFECT_OF_IRRIGATION_ON_YIELDS</vt:lpstr>
      <vt:lpstr>forest!EFFECT_OF_IRRIGATION_ON_YIELDS</vt:lpstr>
      <vt:lpstr>croplands!EFFECT_OF_LOW_INPUT_ON_YIELDS</vt:lpstr>
      <vt:lpstr>forest!EFFECT_OF_LOW_INPUT_ON_YIELDS</vt:lpstr>
      <vt:lpstr>croplands!EFFECT_OF_REGENERATIVE_ON_YIELDS</vt:lpstr>
      <vt:lpstr>forest!EFFECT_OF_REGENERATIVE_ON_YIELDS</vt:lpstr>
      <vt:lpstr>Emissions!EMISSION_FACTOR_ENTERIC_FERMENTATION</vt:lpstr>
      <vt:lpstr>Emissions!EMISSION_FACTOR_METHANE_MANURE_MANAGEMENT_BY_DEFAULT</vt:lpstr>
      <vt:lpstr>Emissions!EMISSION_FIRST_FACTOR_METHANE_MANURE_MANAGEMENT</vt:lpstr>
      <vt:lpstr>Diet!ENERGY_TO_LAND_PRODUCTS_CONVERSION_FACTOR</vt:lpstr>
      <vt:lpstr>Diet!ENERGY_TO_WOOD_CONVERSION_FACTOR</vt:lpstr>
      <vt:lpstr>Emissions!EXO_AREA_IRRIGATED_RICE</vt:lpstr>
      <vt:lpstr>Emissions!EXO_AREA_RAINFED_RICE</vt:lpstr>
      <vt:lpstr>exogenous_inputs!EXO_BIOFUELS_FINAL</vt:lpstr>
      <vt:lpstr>exogenous_inputs!EXO_BIOFUELS_INITIAL</vt:lpstr>
      <vt:lpstr>Emissions!EXO_FERTILIZERS_DEMANDED</vt:lpstr>
      <vt:lpstr>Emissions!EXO_land_use_area_productive_uses_CHINA</vt:lpstr>
      <vt:lpstr>Emissions!EXO_land_use_area_productive_uses_EASOC</vt:lpstr>
      <vt:lpstr>Emissions!EXO_land_use_area_productive_uses_EU27</vt:lpstr>
      <vt:lpstr>Emissions!EXO_land_use_area_productive_uses_INDIA</vt:lpstr>
      <vt:lpstr>Emissions!EXO_land_use_area_productive_uses_LATAM</vt:lpstr>
      <vt:lpstr>Emissions!EXO_land_use_area_productive_uses_LROW</vt:lpstr>
      <vt:lpstr>Emissions!EXO_land_use_area_productive_uses_RUSSIA</vt:lpstr>
      <vt:lpstr>Emissions!EXO_land_use_area_productive_uses_UK</vt:lpstr>
      <vt:lpstr>Emissions!EXO_land_use_area_productive_uses_USMCA</vt:lpstr>
      <vt:lpstr>Emissions!EXO_MATRIX_OF_LAND_USE_CHANGES</vt:lpstr>
      <vt:lpstr>Emissions!EXO_PV_LAND_OCCUPATION_RATIO</vt:lpstr>
      <vt:lpstr>Emissions!EXO_SHARE_AREA_RICE_CROPLAND</vt:lpstr>
      <vt:lpstr>Emissions!EXO_share_of_agriculture_in_transition</vt:lpstr>
      <vt:lpstr>Emissions!EXO_share_of_industrial_agriculture</vt:lpstr>
      <vt:lpstr>Emissions!EXO_share_of_low_input_agriculture</vt:lpstr>
      <vt:lpstr>Emissions!EXO_share_of_regenerative_agriculture</vt:lpstr>
      <vt:lpstr>Emissions!EXO_share_of_traditional_agriculture</vt:lpstr>
      <vt:lpstr>Emissions!EXOGENOUS_ENTERIC_FERMENTATION_EMISSIONS</vt:lpstr>
      <vt:lpstr>exogenous_inputs!EXOGENOUS_GDPPC_CONSTANT</vt:lpstr>
      <vt:lpstr>exogenous_inputs!EXOGENOUS_LAND_FOR_SOLAR_DEMANDED</vt:lpstr>
      <vt:lpstr>exogenous_inputs!EXOGENOUS_OUTPUT_REAL_FORESTRY</vt:lpstr>
      <vt:lpstr>exogenous_inputs!EXOGENOUS_PE_BY_COMMODITY_AGRICULTURE</vt:lpstr>
      <vt:lpstr>exogenous_inputs!EXOGENOUS_PE_BY_COMMODITY_FORESTRY</vt:lpstr>
      <vt:lpstr>exogenous_inputs!EXOGENOUS_POPULATION_35R</vt:lpstr>
      <vt:lpstr>exogenous_inputs!EXOGENOUS_POPULATION_9R</vt:lpstr>
      <vt:lpstr>exogenous_inputs!EXOGENOUS_VARIATION_OF_POPULATION_9R</vt:lpstr>
      <vt:lpstr>Emissions!FACTOR_ANNUAL_CROPS</vt:lpstr>
      <vt:lpstr>Emissions!FACTOR_EMISSIONS_BASELINE_RICE</vt:lpstr>
      <vt:lpstr>Emissions!FACTOR_INPUT_HIGHWMANURE_CROPS</vt:lpstr>
      <vt:lpstr>Emissions!FACTOR_INPUT_HIGHWOUTMANURE_CROPS</vt:lpstr>
      <vt:lpstr>Emissions!FACTOR_INPUT_LOW_CROPS</vt:lpstr>
      <vt:lpstr>Emissions!FACTOR_INPUT_MEDIUM_CROPS</vt:lpstr>
      <vt:lpstr>Emissions!FACTOR_LANDUSE_LONGTERMCULT</vt:lpstr>
      <vt:lpstr>Emissions!FACTOR_LANDUSE_NATIVEFORESTGRASS</vt:lpstr>
      <vt:lpstr>Emissions!FACTOR_LANDUSE_PADDY_RICE</vt:lpstr>
      <vt:lpstr>Emissions!FACTOR_LANDUSE_PERENIAL_TREECROP</vt:lpstr>
      <vt:lpstr>Emissions!FACTOR_LANDUSE_SET_ASSIDE</vt:lpstr>
      <vt:lpstr>Emissions!FACTOR_MANAGEMENT_FULL_TILLAGE_CROPS</vt:lpstr>
      <vt:lpstr>Emissions!FACTOR_MANAGEMENT_IMPROVED_HIGH_GRASSLAND</vt:lpstr>
      <vt:lpstr>Emissions!FACTOR_MANAGEMENT_IMPROVED_MEDIUM_GRASSLAND</vt:lpstr>
      <vt:lpstr>Emissions!FACTOR_MANAGEMENT_MODERATELY_DEGRADED_GRASSLAND</vt:lpstr>
      <vt:lpstr>Emissions!FACTOR_MANAGEMENT_NO_TILL_CROPS</vt:lpstr>
      <vt:lpstr>Emissions!FACTOR_MANAGEMENT_NOMINALLY_MANAGED_GRASSLAND</vt:lpstr>
      <vt:lpstr>Emissions!FACTOR_MANAGEMENT_REDUCED_TILLAGE_CROPS</vt:lpstr>
      <vt:lpstr>Emissions!FACTOR_MANAGEMENT_SEVERELY_DEGRADED_GRASSLAND</vt:lpstr>
      <vt:lpstr>FACTOR_OF_CARBON_CAPTURE_OF_GRASSLANDS</vt:lpstr>
      <vt:lpstr>FACTOR_OF_CARBON_CAPTURE_OF_REGENERATIVE_GRASSLANDS</vt:lpstr>
      <vt:lpstr>Emissions!Fraction_volatilises</vt:lpstr>
      <vt:lpstr>Emissions!Fraction_volatilises_N</vt:lpstr>
      <vt:lpstr>GAIN_OF_REGENERATIVE_GRAZING</vt:lpstr>
      <vt:lpstr>GDP_BY_OEKSTRA_2019</vt:lpstr>
      <vt:lpstr>Diet!GDPpc_CHINA</vt:lpstr>
      <vt:lpstr>Diet!GDPpc_EASOC</vt:lpstr>
      <vt:lpstr>Diet!GDPpc_EU</vt:lpstr>
      <vt:lpstr>Diet!GDPpc_INDIA</vt:lpstr>
      <vt:lpstr>Diet!GDPpc_INITIAL_FOR_TEST</vt:lpstr>
      <vt:lpstr>Diet!GDPpc_LATAM</vt:lpstr>
      <vt:lpstr>Diet!GDPpc_LROW</vt:lpstr>
      <vt:lpstr>Diet!GDPpc_RUSSIA</vt:lpstr>
      <vt:lpstr>Diet!GDPpc_UK</vt:lpstr>
      <vt:lpstr>Diet!GDPpc_USMCA</vt:lpstr>
      <vt:lpstr>GDPw_B2</vt:lpstr>
      <vt:lpstr>GDPw_var_B2</vt:lpstr>
      <vt:lpstr>Water!Green2005</vt:lpstr>
      <vt:lpstr>forest!GROWING_STOCK</vt:lpstr>
      <vt:lpstr>HISTORICAL_AFFORESTATION_BY_REGION</vt:lpstr>
      <vt:lpstr>croplands!HISTORICAL_AREA_OF_CROPS_CHINA</vt:lpstr>
      <vt:lpstr>forest!HISTORICAL_AREA_OF_CROPS_CHINA</vt:lpstr>
      <vt:lpstr>croplands!HISTORICAL_AREA_OF_CROPS_EASOC</vt:lpstr>
      <vt:lpstr>forest!HISTORICAL_AREA_OF_CROPS_EASOC</vt:lpstr>
      <vt:lpstr>croplands!HISTORICAL_AREA_OF_CROPS_EU27</vt:lpstr>
      <vt:lpstr>forest!HISTORICAL_AREA_OF_CROPS_EU27</vt:lpstr>
      <vt:lpstr>croplands!HISTORICAL_AREA_OF_CROPS_INDIA</vt:lpstr>
      <vt:lpstr>forest!HISTORICAL_AREA_OF_CROPS_INDIA</vt:lpstr>
      <vt:lpstr>croplands!HISTORICAL_AREA_OF_CROPS_LATAM</vt:lpstr>
      <vt:lpstr>forest!HISTORICAL_AREA_OF_CROPS_LATAM</vt:lpstr>
      <vt:lpstr>croplands!HISTORICAL_AREA_OF_CROPS_LROW</vt:lpstr>
      <vt:lpstr>forest!HISTORICAL_AREA_OF_CROPS_LROW</vt:lpstr>
      <vt:lpstr>croplands!HISTORICAL_AREA_OF_CROPS_RUSSIA</vt:lpstr>
      <vt:lpstr>forest!HISTORICAL_AREA_OF_CROPS_RUSSIA</vt:lpstr>
      <vt:lpstr>croplands!HISTORICAL_AREA_OF_CROPS_UK</vt:lpstr>
      <vt:lpstr>forest!HISTORICAL_AREA_OF_CROPS_UK</vt:lpstr>
      <vt:lpstr>croplands!HISTORICAL_AREA_OF_CROPS_USMCA</vt:lpstr>
      <vt:lpstr>forest!HISTORICAL_AREA_OF_CROPS_USMCA</vt:lpstr>
      <vt:lpstr>HISTORICAL_BLUE_WATER_USE</vt:lpstr>
      <vt:lpstr>forest!HISTORICAL_CHANGE_OF_STOCK_MANAGED_FORESTS</vt:lpstr>
      <vt:lpstr>HISTORICAL_CONSUMPTION_CEREALS_OTHER</vt:lpstr>
      <vt:lpstr>HISTORICAL_CONSUMPTION_CORN</vt:lpstr>
      <vt:lpstr>HISTORICAL_CONSUMPTION_FRUITS_VEGETABLES</vt:lpstr>
      <vt:lpstr>HISTORICAL_CONSUMPTION_OILCROPS</vt:lpstr>
      <vt:lpstr>HISTORICAL_CONSUMPTION_OTHER_CROPS</vt:lpstr>
      <vt:lpstr>HISTORICAL_CONSUMPTION_PULSES_NUTS</vt:lpstr>
      <vt:lpstr>HISTORICAL_CONSUMPTION_RICE</vt:lpstr>
      <vt:lpstr>HISTORICAL_CONSUMPTION_SOY</vt:lpstr>
      <vt:lpstr>HISTORICAL_CONSUMPTION_SUGAR_CROPS</vt:lpstr>
      <vt:lpstr>HISTORICAL_CONSUMPTION_TUBERS</vt:lpstr>
      <vt:lpstr>HISTORICAL_CROPLAND_IRRIGATED_BY_REGION</vt:lpstr>
      <vt:lpstr>HISTORICAL_CROPLAND_IRRIGATED_VARIATION_BY_REGION</vt:lpstr>
      <vt:lpstr>HISTORICAL_CROPLAND_RAINFED_BY_REGION</vt:lpstr>
      <vt:lpstr>HISTORICAL_CROPLAND_RAINFED_VARIATION_BY_REGION</vt:lpstr>
      <vt:lpstr>croplands!HISTORICAL_CROPS_FAO_CHINA</vt:lpstr>
      <vt:lpstr>forest!HISTORICAL_CROPS_FAO_CHINA</vt:lpstr>
      <vt:lpstr>croplands!HISTORICAL_CROPS_FAO_EASOC</vt:lpstr>
      <vt:lpstr>forest!HISTORICAL_CROPS_FAO_EASOC</vt:lpstr>
      <vt:lpstr>croplands!HISTORICAL_CROPS_FAO_EU27</vt:lpstr>
      <vt:lpstr>forest!HISTORICAL_CROPS_FAO_EU27</vt:lpstr>
      <vt:lpstr>croplands!HISTORICAL_CROPS_FAO_INDIA</vt:lpstr>
      <vt:lpstr>forest!HISTORICAL_CROPS_FAO_INDIA</vt:lpstr>
      <vt:lpstr>croplands!HISTORICAL_CROPS_FAO_LATAM</vt:lpstr>
      <vt:lpstr>forest!HISTORICAL_CROPS_FAO_LATAM</vt:lpstr>
      <vt:lpstr>croplands!HISTORICAL_CROPS_FAO_LROW</vt:lpstr>
      <vt:lpstr>forest!HISTORICAL_CROPS_FAO_LROW</vt:lpstr>
      <vt:lpstr>croplands!HISTORICAL_CROPS_FAO_RUSSIA</vt:lpstr>
      <vt:lpstr>forest!HISTORICAL_CROPS_FAO_RUSSIA</vt:lpstr>
      <vt:lpstr>croplands!HISTORICAL_CROPS_FAO_UK</vt:lpstr>
      <vt:lpstr>forest!HISTORICAL_CROPS_FAO_UK</vt:lpstr>
      <vt:lpstr>croplands!HISTORICAL_CROPS_FAO_USMCA</vt:lpstr>
      <vt:lpstr>forest!HISTORICAL_CROPS_FAO_USMCA</vt:lpstr>
      <vt:lpstr>forest!HISTORICAL_FOREST_LOSS</vt:lpstr>
      <vt:lpstr>HISTORICAL_FOREST_MANAGED_BY_REGION</vt:lpstr>
      <vt:lpstr>HISTORICAL_FOREST_MANAGED_VARIATION_BY_REGION</vt:lpstr>
      <vt:lpstr>HISTORICAL_FOREST_PLANTATIONS_BY_REGION</vt:lpstr>
      <vt:lpstr>HISTORICAL_FOREST_PLANTATIONS_VARIATION_BY_REGION</vt:lpstr>
      <vt:lpstr>HISTORICAL_FOREST_PRIMARY_BY_REGION</vt:lpstr>
      <vt:lpstr>HISTORICAL_FOREST_PRIMARY_VARIATION_BY_REGION</vt:lpstr>
      <vt:lpstr>forest!HISTORICAL_FOREST_STOCK_LOSS</vt:lpstr>
      <vt:lpstr>HISTORICAL_FOREST_VOLUME_STOCK_ALL_FORESTS</vt:lpstr>
      <vt:lpstr>HISTORICAL_FOREST_VOLUME_STOCK_CHANGE_ALL_FORESTS</vt:lpstr>
      <vt:lpstr>HISTORICAL_GRASSLAND_BY_REGION</vt:lpstr>
      <vt:lpstr>HISTORICAL_GRASSLAND_VARIATION_BY_REGION</vt:lpstr>
      <vt:lpstr>HISTORICAL_OTHER_LAND_BY_REGION</vt:lpstr>
      <vt:lpstr>HISTORICAL_OTHER_LAND_VARIATION_BY_REGION</vt:lpstr>
      <vt:lpstr>exogenous_inputs!HISTORICAL_POPULATION_BY_REGION</vt:lpstr>
      <vt:lpstr>croplands!HISTORICAL_RAINFED_CROP_SHARES_EU27</vt:lpstr>
      <vt:lpstr>forest!HISTORICAL_RAINFED_CROP_SHARES_EU27</vt:lpstr>
      <vt:lpstr>forest!HISTORICAL_ROUNDWOOD_HARVESTED</vt:lpstr>
      <vt:lpstr>HISTORICAL_SHARE_OF_CROPLAND_RAINFED_FROM_OTHERS_BY_REGION</vt:lpstr>
      <vt:lpstr>HISTORICAL_SHARE_OF_GRASSLAND_FROM_OTHERS_BY_REGION</vt:lpstr>
      <vt:lpstr>croplands!HISTORICAL_SHARES_ALL_MANAGEMENT_CHINA</vt:lpstr>
      <vt:lpstr>forest!HISTORICAL_SHARES_ALL_MANAGEMENT_CHINA</vt:lpstr>
      <vt:lpstr>croplands!HISTORICAL_SHARES_ALL_MANAGEMENT_EASOC</vt:lpstr>
      <vt:lpstr>forest!HISTORICAL_SHARES_ALL_MANAGEMENT_EASOC</vt:lpstr>
      <vt:lpstr>croplands!HISTORICAL_SHARES_ALL_MANAGEMENT_EU27</vt:lpstr>
      <vt:lpstr>forest!HISTORICAL_SHARES_ALL_MANAGEMENT_EU27</vt:lpstr>
      <vt:lpstr>croplands!HISTORICAL_SHARES_ALL_MANAGEMENT_INDIA</vt:lpstr>
      <vt:lpstr>forest!HISTORICAL_SHARES_ALL_MANAGEMENT_INDIA</vt:lpstr>
      <vt:lpstr>croplands!HISTORICAL_SHARES_ALL_MANAGEMENT_LATAM</vt:lpstr>
      <vt:lpstr>forest!HISTORICAL_SHARES_ALL_MANAGEMENT_LATAM</vt:lpstr>
      <vt:lpstr>croplands!HISTORICAL_SHARES_ALL_MANAGEMENT_LROW</vt:lpstr>
      <vt:lpstr>forest!HISTORICAL_SHARES_ALL_MANAGEMENT_LROW</vt:lpstr>
      <vt:lpstr>croplands!HISTORICAL_SHARES_ALL_MANAGEMENT_RUSSIA</vt:lpstr>
      <vt:lpstr>forest!HISTORICAL_SHARES_ALL_MANAGEMENT_RUSSIA</vt:lpstr>
      <vt:lpstr>croplands!HISTORICAL_SHARES_ALL_MANAGEMENT_UK</vt:lpstr>
      <vt:lpstr>forest!HISTORICAL_SHARES_ALL_MANAGEMENT_UK</vt:lpstr>
      <vt:lpstr>croplands!HISTORICAL_SHARES_ALL_MANAGEMENT_USMCA</vt:lpstr>
      <vt:lpstr>forest!HISTORICAL_SHARES_ALL_MANAGEMENT_USMCA</vt:lpstr>
      <vt:lpstr>HISTORICAL_SHRUBLAND_BY_REGION</vt:lpstr>
      <vt:lpstr>HISTORICAL_SHRUBLAND_VARIATION_BY_REGION</vt:lpstr>
      <vt:lpstr>HISTORICAL_SNOW_ICE_WATERBODIES_BY_REGION</vt:lpstr>
      <vt:lpstr>HISTORICAL_SNOW_ICE_WATERBODIES_VARIATION_BY_REGION</vt:lpstr>
      <vt:lpstr>HISTORICAL_SOLAR_LAND_BY_REGION</vt:lpstr>
      <vt:lpstr>HISTORICAL_SOLAR_LAND_VARIATION_BY_REGION</vt:lpstr>
      <vt:lpstr>HISTORICAL_STOCK_OF_MANAGED_FORESTS</vt:lpstr>
      <vt:lpstr>HISTORICAL_TRENDS_OF_LAND_USE_CHANGE_BY_REGION</vt:lpstr>
      <vt:lpstr>HISTORICAL_URBAN_LAND_BY_REGION</vt:lpstr>
      <vt:lpstr>HISTORICAL_URBAN_LAND_VARIATION_BY_REGION</vt:lpstr>
      <vt:lpstr>croplands!HISTORICAL_VARIATION_OF_IRRIGATED_CROP_SHARES_CHINA</vt:lpstr>
      <vt:lpstr>forest!HISTORICAL_VARIATION_OF_IRRIGATED_CROP_SHARES_CHINA</vt:lpstr>
      <vt:lpstr>croplands!HISTORICAL_VARIATION_OF_IRRIGATED_CROP_SHARES_EASOC</vt:lpstr>
      <vt:lpstr>forest!HISTORICAL_VARIATION_OF_IRRIGATED_CROP_SHARES_EASOC</vt:lpstr>
      <vt:lpstr>croplands!HISTORICAL_VARIATION_OF_IRRIGATED_CROP_SHARES_EU27</vt:lpstr>
      <vt:lpstr>forest!HISTORICAL_VARIATION_OF_IRRIGATED_CROP_SHARES_EU27</vt:lpstr>
      <vt:lpstr>croplands!HISTORICAL_VARIATION_OF_IRRIGATED_CROP_SHARES_INDIA</vt:lpstr>
      <vt:lpstr>forest!HISTORICAL_VARIATION_OF_IRRIGATED_CROP_SHARES_INDIA</vt:lpstr>
      <vt:lpstr>croplands!HISTORICAL_VARIATION_OF_IRRIGATED_CROP_SHARES_LATAM</vt:lpstr>
      <vt:lpstr>forest!HISTORICAL_VARIATION_OF_IRRIGATED_CROP_SHARES_LATAM</vt:lpstr>
      <vt:lpstr>croplands!HISTORICAL_VARIATION_OF_IRRIGATED_CROP_SHARES_LROW</vt:lpstr>
      <vt:lpstr>forest!HISTORICAL_VARIATION_OF_IRRIGATED_CROP_SHARES_LROW</vt:lpstr>
      <vt:lpstr>croplands!HISTORICAL_VARIATION_OF_IRRIGATED_CROP_SHARES_RUSSIA</vt:lpstr>
      <vt:lpstr>forest!HISTORICAL_VARIATION_OF_IRRIGATED_CROP_SHARES_RUSSIA</vt:lpstr>
      <vt:lpstr>croplands!HISTORICAL_VARIATION_OF_IRRIGATED_CROP_SHARES_UK</vt:lpstr>
      <vt:lpstr>forest!HISTORICAL_VARIATION_OF_IRRIGATED_CROP_SHARES_UK</vt:lpstr>
      <vt:lpstr>croplands!HISTORICAL_VARIATION_OF_IRRIGATED_CROP_SHARES_USMCA</vt:lpstr>
      <vt:lpstr>forest!HISTORICAL_VARIATION_OF_IRRIGATED_CROP_SHARES_USMCA</vt:lpstr>
      <vt:lpstr>croplands!HISTORICAL_VARIATION_OF_RAINFED_CROP_SHARES_CHINA</vt:lpstr>
      <vt:lpstr>forest!HISTORICAL_VARIATION_OF_RAINFED_CROP_SHARES_CHINA</vt:lpstr>
      <vt:lpstr>croplands!HISTORICAL_VARIATION_OF_RAINFED_CROP_SHARES_EASOC</vt:lpstr>
      <vt:lpstr>forest!HISTORICAL_VARIATION_OF_RAINFED_CROP_SHARES_EASOC</vt:lpstr>
      <vt:lpstr>croplands!HISTORICAL_VARIATION_OF_RAINFED_CROP_SHARES_EU27</vt:lpstr>
      <vt:lpstr>croplands!HISTORICAL_VARIATION_OF_RAINFED_CROP_SHARES_INDIA</vt:lpstr>
      <vt:lpstr>forest!HISTORICAL_VARIATION_OF_RAINFED_CROP_SHARES_INDIA</vt:lpstr>
      <vt:lpstr>croplands!HISTORICAL_VARIATION_OF_RAINFED_CROP_SHARES_LATAM</vt:lpstr>
      <vt:lpstr>forest!HISTORICAL_VARIATION_OF_RAINFED_CROP_SHARES_LATAM</vt:lpstr>
      <vt:lpstr>croplands!HISTORICAL_VARIATION_OF_RAINFED_CROP_SHARES_LROW</vt:lpstr>
      <vt:lpstr>forest!HISTORICAL_VARIATION_OF_RAINFED_CROP_SHARES_LROW</vt:lpstr>
      <vt:lpstr>croplands!HISTORICAL_VARIATION_OF_RAINFED_CROP_SHARES_RUSSIA</vt:lpstr>
      <vt:lpstr>croplands!HISTORICAL_VARIATION_OF_RAINFED_CROP_SHARES_UK</vt:lpstr>
      <vt:lpstr>forest!HISTORICAL_VARIATION_OF_RAINFED_CROP_SHARES_UK</vt:lpstr>
      <vt:lpstr>croplands!HISTORICAL_VARIATION_OF_RAINFED_CROP_SHARES_USMCA</vt:lpstr>
      <vt:lpstr>forest!HISTORICAL_VARIATION_OF_RAINFED_CROP_SHARES_USMCA</vt:lpstr>
      <vt:lpstr>HISTORICAL_WATER_AVAILABLE_35R</vt:lpstr>
      <vt:lpstr>HISTORICAL_WETLAND_BY_REGION</vt:lpstr>
      <vt:lpstr>HISTORICAL_WETLAND_VARIATION_BY_REGION</vt:lpstr>
      <vt:lpstr>croplands!HISTORICAL_YIELDS_FAO_CHINA</vt:lpstr>
      <vt:lpstr>forest!HISTORICAL_YIELDS_FAO_CHINA</vt:lpstr>
      <vt:lpstr>croplands!HISTORICAL_YIELDS_FAO_EASOC</vt:lpstr>
      <vt:lpstr>forest!HISTORICAL_YIELDS_FAO_EASOC</vt:lpstr>
      <vt:lpstr>croplands!HISTORICAL_YIELDS_FAO_EU27</vt:lpstr>
      <vt:lpstr>forest!HISTORICAL_YIELDS_FAO_EU27</vt:lpstr>
      <vt:lpstr>croplands!HISTORICAL_YIELDS_FAO_INDIA</vt:lpstr>
      <vt:lpstr>forest!HISTORICAL_YIELDS_FAO_INDIA</vt:lpstr>
      <vt:lpstr>croplands!HISTORICAL_YIELDS_FAO_LATAM</vt:lpstr>
      <vt:lpstr>forest!HISTORICAL_YIELDS_FAO_LATAM</vt:lpstr>
      <vt:lpstr>croplands!HISTORICAL_YIELDS_FAO_LROW</vt:lpstr>
      <vt:lpstr>forest!HISTORICAL_YIELDS_FAO_LROW</vt:lpstr>
      <vt:lpstr>croplands!HISTORICAL_YIELDS_FAO_RUSSIA</vt:lpstr>
      <vt:lpstr>forest!HISTORICAL_YIELDS_FAO_RUSSIA</vt:lpstr>
      <vt:lpstr>croplands!HISTORICAL_YIELDS_FAO_UK</vt:lpstr>
      <vt:lpstr>forest!HISTORICAL_YIELDS_FAO_UK</vt:lpstr>
      <vt:lpstr>croplands!HISTORICAL_YIELDS_FAO_USMCA</vt:lpstr>
      <vt:lpstr>forest!HISTORICAL_YIELDS_FAO_USMCA</vt:lpstr>
      <vt:lpstr>HITORICAL_WETLAND_BY_REGION</vt:lpstr>
      <vt:lpstr>Diet!INDUSTRIAL_ROUNDWOOD</vt:lpstr>
      <vt:lpstr>Diet!INITIAL_DELAY</vt:lpstr>
      <vt:lpstr>Diet!INITIAL_ECONOMIC_OUTPUT_FORESTRY_SECTOR</vt:lpstr>
      <vt:lpstr>forest!INITIAL_FOREST_ABOVE_GROUND_BIOMASS_STOCK</vt:lpstr>
      <vt:lpstr>forest!INITIAL_FOREST_BELOW_GROUND_BIOMASS_STOCK</vt:lpstr>
      <vt:lpstr>forest!INITIAL_FOREST_CARBON_IN_ABOVE_GROUND_BIOMASS_STOCK</vt:lpstr>
      <vt:lpstr>forest!INITIAL_FOREST_CARBON_IN_BELOW_GROUND_BIOMASS_STOCK</vt:lpstr>
      <vt:lpstr>Diet!INITIAL_INDUSTRIAL_ROUNDWOOD_PRODUCTION</vt:lpstr>
      <vt:lpstr>INITIAL_LAND_BY_REGION_2005</vt:lpstr>
      <vt:lpstr>INITIAL_LAND_BY_REGION_2015</vt:lpstr>
      <vt:lpstr>INITIAL_PERCENTAGES_OF_PRODUCTION_SMALLHOLDERS</vt:lpstr>
      <vt:lpstr>INITIAL_SHARE_OF_AFFORESTATION_FROM_OTHERS_BY_REGION</vt:lpstr>
      <vt:lpstr>INITIAL_SHARE_OF_AFFORESTATION_FROM_OTHERS_DOWN</vt:lpstr>
      <vt:lpstr>INITIAL_SHARE_OF_CROPLAND_IRRIGATED_FROM_OTHERS_BY_REGION</vt:lpstr>
      <vt:lpstr>INITIAL_SHARE_OF_CROPLAND_RAINFED_FROM_OTHERS_BY_REGION</vt:lpstr>
      <vt:lpstr>INITIAL_SHARE_OF_CROPLAND_RAINFED_FROM_OTHERS_DOWN</vt:lpstr>
      <vt:lpstr>INITIAL_SHARE_OF_FOREST_PLANTATIONS_FROM_OTHERS_BY_REGION</vt:lpstr>
      <vt:lpstr>INITIAL_SHARE_OF_GRASSLAND_FROM_OTHERS_BY_REGION</vt:lpstr>
      <vt:lpstr>INITIAL_SHARE_OF_LAND_PRODUCTS_FOR_ENERGY</vt:lpstr>
      <vt:lpstr>INITIAL_SHARE_OF_LAND_PRODUCTS_TO_ENERGY</vt:lpstr>
      <vt:lpstr>INITIAL_SHARE_OF_LAND_PRODUCTS_TO_INDUSTRY</vt:lpstr>
      <vt:lpstr>croplands!INITIAL_SHARE_OF_REGENERATIVE_AGRICULTURE</vt:lpstr>
      <vt:lpstr>forest!INITIAL_SHARE_OF_REGENERATIVE_AGRICULTURE</vt:lpstr>
      <vt:lpstr>INITIAL_SHARE_OF_SOLAR_LAND_FROM_OTHERS_BY_REGION</vt:lpstr>
      <vt:lpstr>INITIAL_SHARE_OF_SOLAR_LAND_FROM_OTHERS_DOWN</vt:lpstr>
      <vt:lpstr>croplands!INITIAL_SHARE_OF_TRADITIONAL_AGRICULTURE</vt:lpstr>
      <vt:lpstr>forest!INITIAL_SHARE_OF_TRADITIONAL_AGRICULTURE</vt:lpstr>
      <vt:lpstr>INITIAL_SHARE_OF_URBAN_LAND_FROM_OTHERS_BY_REGION</vt:lpstr>
      <vt:lpstr>croplands!INITIAL_SHARES_OF_CROPS</vt:lpstr>
      <vt:lpstr>forest!INITIAL_SHARES_OF_CROPS</vt:lpstr>
      <vt:lpstr>croplands!INITIAL_SHARES_OF_IRRIGATED_CROPS</vt:lpstr>
      <vt:lpstr>forest!INITIAL_SHARES_OF_IRRIGATED_CROPS</vt:lpstr>
      <vt:lpstr>croplands!INITIAL_SHARES_OF_RAINFED_CROPS</vt:lpstr>
      <vt:lpstr>forest!INITIAL_VALUE_OF_MANAGED_STOCK</vt:lpstr>
      <vt:lpstr>INITIAL_WATER_EFFICIENCY</vt:lpstr>
      <vt:lpstr>croplands!INITIAL_YIELDS_ALL_MANAGEMENTS</vt:lpstr>
      <vt:lpstr>forest!INITIAL_YIELDS_ALL_MANAGEMENTS</vt:lpstr>
      <vt:lpstr>Diet!INTENSITIES_OF_LAND_PRODUCTS_FOR_INDUSTRY_INITIAL_VALUES</vt:lpstr>
      <vt:lpstr>Diet!INTENSITIES_OF_RESIDUES_FOR_INDUSTRY</vt:lpstr>
      <vt:lpstr>INTENSITIES_OF_WOOD_FOR_INDUSTRY</vt:lpstr>
      <vt:lpstr>IRRIGATED_35</vt:lpstr>
      <vt:lpstr>KURT</vt:lpstr>
      <vt:lpstr>KURTT</vt:lpstr>
      <vt:lpstr>croplands!LAND_AREA_ADJUST_COEFFICIENT</vt:lpstr>
      <vt:lpstr>forest!LAND_AREA_ADJUST_COEFFICIENT</vt:lpstr>
      <vt:lpstr>LAND_BY_REGION</vt:lpstr>
      <vt:lpstr>Diet!LAND_PRODUCTS_DISTRIBUTION_PERCENTAGES</vt:lpstr>
      <vt:lpstr>Diet!LAND_PRODUCTS_DISTRIBUTION_PERCENTAGES_FOR_ENERGY</vt:lpstr>
      <vt:lpstr>Diet!LAND_PRODUCTS_USED_FOR_ENERGY_PERCENTAGES</vt:lpstr>
      <vt:lpstr>Emissions!LAND_USE_CHANGE_EMISSIONS</vt:lpstr>
      <vt:lpstr>LAND_USE_CHANGE_SUITABILITY</vt:lpstr>
      <vt:lpstr>LIMITS_TO_LAND_USE_CHANGES_CHINA</vt:lpstr>
      <vt:lpstr>LIMITS_TO_LAND_USE_CHANGES_EASOC</vt:lpstr>
      <vt:lpstr>LIMITS_TO_LAND_USE_CHANGES_EU27</vt:lpstr>
      <vt:lpstr>LIMITS_TO_LAND_USE_CHANGES_INDIA</vt:lpstr>
      <vt:lpstr>LIMITS_TO_LAND_USE_CHANGES_LATAM</vt:lpstr>
      <vt:lpstr>LIMITS_TO_LAND_USE_CHANGES_LROW</vt:lpstr>
      <vt:lpstr>LIMITS_TO_LAND_USE_CHANGES_RUSSIA</vt:lpstr>
      <vt:lpstr>LIMITS_TO_LAND_USE_CHANGES_UK</vt:lpstr>
      <vt:lpstr>LIMITS_TO_LAND_USE_CHANGES_USMCA</vt:lpstr>
      <vt:lpstr>LIMITS_TO_SOLAR_LAND_EXPANSION_EROI_MIN_0</vt:lpstr>
      <vt:lpstr>LIMITS_TO_SOLAR_LAND_EXPANSION_EROI_MIN_10</vt:lpstr>
      <vt:lpstr>LIMITS_TO_SOLAR_LAND_EXPANSION_EROI_MIN_2</vt:lpstr>
      <vt:lpstr>LIMITS_TO_SOLAR_LAND_EXPANSION_EROI_MIN_3</vt:lpstr>
      <vt:lpstr>LIMITS_TO_SOLAR_LAND_EXPANSION_EROI_MIN_5</vt:lpstr>
      <vt:lpstr>LIMITS_TO_SOLAR_LAND_EXPANSION_EROI_MIN_8</vt:lpstr>
      <vt:lpstr>LOSS_FACTOR_LAND_PRODUCTS</vt:lpstr>
      <vt:lpstr>LOST_CROPLAND</vt:lpstr>
      <vt:lpstr>Diet!MACRONUTRIENT_TRANSLATION_MATRIX</vt:lpstr>
      <vt:lpstr>transformation_matrices!MATRIX_REGIONS_TO_ZONES_CROPLAND_IRRIGATED_9_R</vt:lpstr>
      <vt:lpstr>transformation_matrices!MATRIX_REGIONS_TO_ZONES_CROPLAND_RAINFED_9_R</vt:lpstr>
      <vt:lpstr>transformation_matrices!MATRIX_REGIONS_TO_ZONES_FOREST_MANAGED_9_R</vt:lpstr>
      <vt:lpstr>transformation_matrices!MATRIX_REGIONS_TO_ZONES_FOREST_PLANTATIONS_9_R</vt:lpstr>
      <vt:lpstr>transformation_matrices!MATRIX_REGIONS_TO_ZONES_FOREST_PRIMARY_9_R</vt:lpstr>
      <vt:lpstr>transformation_matrices!MATRIX_REGIONS_TO_ZONES_GRASSLAND_9_R</vt:lpstr>
      <vt:lpstr>transformation_matrices!MATRIX_REGIONS_TO_ZONES_OTHER_LAND_9_R</vt:lpstr>
      <vt:lpstr>transformation_matrices!MATRIX_REGIONS_TO_ZONES_SHRUBLAND_9_R</vt:lpstr>
      <vt:lpstr>transformation_matrices!MATRIX_REGIONS_TO_ZONES_SOLAR_LAND_9_R</vt:lpstr>
      <vt:lpstr>transformation_matrices!MATRIX_REGIONS_TO_ZONES_URBAN_LAND_9_R</vt:lpstr>
      <vt:lpstr>transformation_matrices!MATRIX_REGIONS_TO_ZONES_WETLAND_9_R</vt:lpstr>
      <vt:lpstr>transformation_matrices!MATRIX_ZONES_TO_REGIONS_CROPLAND_IRRIGATED_8_Z</vt:lpstr>
      <vt:lpstr>transformation_matrices!MATRIX_ZONES_TO_REGIONS_CROPLAND_RAINFED_8_Z</vt:lpstr>
      <vt:lpstr>transformation_matrices!MATRIX_ZONES_TO_REGIONS_FOREST_MANAGED_8_Z</vt:lpstr>
      <vt:lpstr>transformation_matrices!MATRIX_ZONES_TO_REGIONS_FOREST_PLANTATIONS_8_Z</vt:lpstr>
      <vt:lpstr>transformation_matrices!MATRIX_ZONES_TO_REGIONS_FOREST_PRIMARY_8_Z</vt:lpstr>
      <vt:lpstr>transformation_matrices!MATRIX_ZONES_TO_REGIONS_GRASSLAND_8_Z</vt:lpstr>
      <vt:lpstr>transformation_matrices!MATRIX_ZONES_TO_REGIONS_OTHER_LAND_8_Z</vt:lpstr>
      <vt:lpstr>transformation_matrices!MATRIX_ZONES_TO_REGIONS_SHRUBLAND_8_Z</vt:lpstr>
      <vt:lpstr>transformation_matrices!MATRIX_ZONES_TO_REGIONS_SOLAR_LAND_8_Z</vt:lpstr>
      <vt:lpstr>transformation_matrices!MATRIX_ZONES_TO_REGIONS_URBAN_LAND_8_Z</vt:lpstr>
      <vt:lpstr>transformation_matrices!MATRIX_ZONES_TO_REGIONS_WETLAND_8_Z</vt:lpstr>
      <vt:lpstr>transformation_matrices!MATRIZ_REGIONS_TO_ZONES_CROPLAND_IRRIGATED_9_R</vt:lpstr>
      <vt:lpstr>croplands!MAXIMUM_ANNUAL_CROP_SHARE_CHANGE</vt:lpstr>
      <vt:lpstr>forest!MAXIMUM_ANNUAL_CROP_SHARE_CHANGE</vt:lpstr>
      <vt:lpstr>MAXIMUM_ANNUAL_LAND_USE_CHANGE</vt:lpstr>
      <vt:lpstr>forest!MAXIMUM_FOREST_STOCK_PER_AREA</vt:lpstr>
      <vt:lpstr>Diet!MAXIMUM_INTAKE_FOR_HEALTHY_DIETS</vt:lpstr>
      <vt:lpstr>Diet!MAXIMUM_INTAKE_FOR_HEALTHY_DIETS_1</vt:lpstr>
      <vt:lpstr>croplands!MAXIMUM_SHARES_OF_CROPS</vt:lpstr>
      <vt:lpstr>forest!MAXIMUM_SHARES_OF_CROPS</vt:lpstr>
      <vt:lpstr>croplands!MAXIMUM_SHARES_OF_IRRIGATED_CROPS</vt:lpstr>
      <vt:lpstr>forest!MAXIMUM_SHARES_OF_IRRIGATED_CROPS</vt:lpstr>
      <vt:lpstr>croplands!MAXIMUM_SHARES_OF_RAINFED_CROPS</vt:lpstr>
      <vt:lpstr>forest!MAXIMUM_SHARES_OF_RAINFED_CROPS</vt:lpstr>
      <vt:lpstr>croplands!MAXIMUM_YIELDS_R_AND_I</vt:lpstr>
      <vt:lpstr>forest!MAXIMUM_YIELDS_R_AND_I</vt:lpstr>
      <vt:lpstr>croplands!MAXIMUM_YIELDS_RAINFED_INDUSTRIAL</vt:lpstr>
      <vt:lpstr>forest!MAXIMUM_YIELDS_RAINFED_INDUSTRIAL</vt:lpstr>
      <vt:lpstr>Diet!MEAT_GRASSLANDS</vt:lpstr>
      <vt:lpstr>Emissions!MEAT_MONOGASTRIC_CHICKENS_DISTRIBUTION</vt:lpstr>
      <vt:lpstr>Emissions!MEAT_MONOGASTRIC_SWINE_DISTRIBUTION</vt:lpstr>
      <vt:lpstr>Emissions!MEAT_RUMINANT_BUFFALO_DISTRIBUTION</vt:lpstr>
      <vt:lpstr>Emissions!MEAT_RUMINANT_CATTLE_DISTRIBUTION</vt:lpstr>
      <vt:lpstr>Emissions!MEAT_RUMINANT_GOAT_DISTRIBUTION</vt:lpstr>
      <vt:lpstr>Emissions!MEAT_RUMINANT_SHEEP_DISTRIBUTION</vt:lpstr>
      <vt:lpstr>Emissions!METHANE_CONVERSION_FACTOR_BY_SYSTEM</vt:lpstr>
      <vt:lpstr>Diet!MINIMUM_INTAKE_FOR_HEALTHY_DIETS</vt:lpstr>
      <vt:lpstr>Diet!MINIMUM_INTAKE_FOR_HEALTHY_DIETS_1</vt:lpstr>
      <vt:lpstr>MINIMUM_LAND_USES_BY_REGION</vt:lpstr>
      <vt:lpstr>Emissions!NUMBER_ANIMALS_HISTORIC</vt:lpstr>
      <vt:lpstr>Diet!OILCROPS</vt:lpstr>
      <vt:lpstr>Emissions!OTHER_CATTLE_MANURE_SYSTEM</vt:lpstr>
      <vt:lpstr>Diet!OTHER_CROPS</vt:lpstr>
      <vt:lpstr>exogenous_inputs!OUTPUT_CONSTRUCTION</vt:lpstr>
      <vt:lpstr>exogenous_inputs!OUTPUT_MANU_WOOD</vt:lpstr>
      <vt:lpstr>exogenous_inputs!OUTPUT_MANU_WOOD_CONSCTRUCTION</vt:lpstr>
      <vt:lpstr>forest!OUTTURN_OF_WOOD_EXTRACTION</vt:lpstr>
      <vt:lpstr>forest!PARAMETER_OF_FOREST_EXPLOITATION</vt:lpstr>
      <vt:lpstr>Diet!PE_AG_TIME</vt:lpstr>
      <vt:lpstr>Diet!PE_AGRICULTURE_PRODUCTS</vt:lpstr>
      <vt:lpstr>Diet!PE_FOR_TIME</vt:lpstr>
      <vt:lpstr>Diet!PE_FORESTRY_PRODUCTS</vt:lpstr>
      <vt:lpstr>PE_presente</vt:lpstr>
      <vt:lpstr>exogenous_inputs!POPULATION_TIME</vt:lpstr>
      <vt:lpstr>Diet!PULSES_NUTS</vt:lpstr>
      <vt:lpstr>Emissions!RATIO_ANIMALS_PRODUCING</vt:lpstr>
      <vt:lpstr>Emissions!RATIO_CONSUMPTION_PRODUCTION</vt:lpstr>
      <vt:lpstr>Diet!RESIDUES</vt:lpstr>
      <vt:lpstr>Emissions!REST_ENTERIC_FERMENTATION_EMISSIONS</vt:lpstr>
      <vt:lpstr>RI_CONSTANT</vt:lpstr>
      <vt:lpstr>Diet!RICE</vt:lpstr>
      <vt:lpstr>Emissions!RICE_AREA_HISTORIC</vt:lpstr>
      <vt:lpstr>Emissions!RICE_EMISSIONS_HISTORIC</vt:lpstr>
      <vt:lpstr>forest!ROOT_TO_SHOOT_RATIO_FOREST</vt:lpstr>
      <vt:lpstr>forest!ROUNDWOOD_TIME</vt:lpstr>
      <vt:lpstr>SATURATION_TIME_OF_REGENERATIVE_GRASSLANDS</vt:lpstr>
      <vt:lpstr>Emissions!SCALING_FACTOR_ORGANIC_AMENDMENT</vt:lpstr>
      <vt:lpstr>Emissions!SCALING_FACTOR_WATER_REGIME_PRESEASON</vt:lpstr>
      <vt:lpstr>Emissions!SCALING_FACTOR_WATER_REGIME_RICE_IRRIGATED</vt:lpstr>
      <vt:lpstr>Emissions!SCALING_FACTOR_WATER_REGIME_RICE_RAINFED</vt:lpstr>
      <vt:lpstr>SHARE_OF_FOREST_DESTRUCTION_LATAM</vt:lpstr>
      <vt:lpstr>SHARE_OF_FOREST_DESTRUCTION_LROW</vt:lpstr>
      <vt:lpstr>croplands!SHARE_OF_IRRIGATION_CHINA</vt:lpstr>
      <vt:lpstr>forest!SHARE_OF_IRRIGATION_CHINA</vt:lpstr>
      <vt:lpstr>croplands!SHARE_OF_IRRIGATION_EASOC</vt:lpstr>
      <vt:lpstr>forest!SHARE_OF_IRRIGATION_EASOC</vt:lpstr>
      <vt:lpstr>croplands!SHARE_OF_IRRIGATION_EU27</vt:lpstr>
      <vt:lpstr>forest!SHARE_OF_IRRIGATION_EU27</vt:lpstr>
      <vt:lpstr>croplands!SHARE_OF_IRRIGATION_INDIA</vt:lpstr>
      <vt:lpstr>forest!SHARE_OF_IRRIGATION_INDIA</vt:lpstr>
      <vt:lpstr>croplands!SHARE_OF_IRRIGATION_LATAM</vt:lpstr>
      <vt:lpstr>forest!SHARE_OF_IRRIGATION_LATAM</vt:lpstr>
      <vt:lpstr>croplands!SHARE_OF_IRRIGATION_LROW</vt:lpstr>
      <vt:lpstr>forest!SHARE_OF_IRRIGATION_LROW</vt:lpstr>
      <vt:lpstr>croplands!SHARE_OF_IRRIGATION_RUSSIA</vt:lpstr>
      <vt:lpstr>forest!SHARE_OF_IRRIGATION_RUSSIA</vt:lpstr>
      <vt:lpstr>croplands!SHARE_OF_IRRIGATION_UK</vt:lpstr>
      <vt:lpstr>forest!SHARE_OF_IRRIGATION_UK</vt:lpstr>
      <vt:lpstr>croplands!SHARE_OF_IRRIGATION_USMCA</vt:lpstr>
      <vt:lpstr>forest!SHARE_OF_IRRIGATION_USMCA</vt:lpstr>
      <vt:lpstr>croplands!SHARE_OF_RESIDUALS_FROM_CROPS</vt:lpstr>
      <vt:lpstr>SHARE_OF_SHRUBLAND</vt:lpstr>
      <vt:lpstr>forest!SHARE_OF_WOOD_FOR_ENERGY_EXTRACTION_BY_REGION</vt:lpstr>
      <vt:lpstr>SHARE_OF_WOOD_FOR_INDUSTRY_EXTRACTION_BY_REGION</vt:lpstr>
      <vt:lpstr>SHARE_RAINFED_RICE</vt:lpstr>
      <vt:lpstr>Emissions!SHARE_REST_CH4_ENTERIC_FERMENTATION_EMISSIONS</vt:lpstr>
      <vt:lpstr>Emissions!SHARE_REST_CH4_MANURE_MANAGEMENT_EMISSIONS</vt:lpstr>
      <vt:lpstr>Emissions!SHARE_REST_N2O_MANURE_MANAGEMENT_EMISSIONS</vt:lpstr>
      <vt:lpstr>Emissions!SHARE_UPLAND_RICE_BY_REGION</vt:lpstr>
      <vt:lpstr>Emissions!SOIL_CARBON_DATA_REGIONSXLAND</vt:lpstr>
      <vt:lpstr>Diet!SOY</vt:lpstr>
      <vt:lpstr>Diet!SUGARS</vt:lpstr>
      <vt:lpstr>Emissions!SWINE_CATTLE_MANURE_SYSTEM</vt:lpstr>
      <vt:lpstr>Diet!SWITCH_PE_AGRICULTURE_PRODUCTS</vt:lpstr>
      <vt:lpstr>Diet!SWITCH_PE_FORESTRY_PRODUCTS</vt:lpstr>
      <vt:lpstr>Diet!SWITCH_POPULATION_9_REGIONS_CONSTANT</vt:lpstr>
      <vt:lpstr>SWITCH_TEST_FEEDBACK_LAND_ALLOCATION</vt:lpstr>
      <vt:lpstr>Diet!SWITCH_TEST_GPD_CONSTANT</vt:lpstr>
      <vt:lpstr>Diet!SWITCH_TEST_PE_BY_COMMODITY_CONSTANT</vt:lpstr>
      <vt:lpstr>Diet!SWITCH_TEST_POPULATION_CONSTANT</vt:lpstr>
      <vt:lpstr>croplands!TIME_CROPLANDS</vt:lpstr>
      <vt:lpstr>forest!TIME_CROPLANDS</vt:lpstr>
      <vt:lpstr>Emissions!TIME_EXO_SIMULATION</vt:lpstr>
      <vt:lpstr>exogenous_inputs!TIME_EXOGENOUS_POPULATION</vt:lpstr>
      <vt:lpstr>TIME_FORESTS</vt:lpstr>
      <vt:lpstr>exogenous_inputs!TIME_GDPPC</vt:lpstr>
      <vt:lpstr>Emissions!TIME_HISTORIC_DATA</vt:lpstr>
      <vt:lpstr>TIME_HISTORICAL_DATA_LAND_MODULE</vt:lpstr>
      <vt:lpstr>TIME_INTERMODULE</vt:lpstr>
      <vt:lpstr>TIME_LAND_USE</vt:lpstr>
      <vt:lpstr>Diet!TIME_LP</vt:lpstr>
      <vt:lpstr>forest!TIME_MANAGED_STOCK</vt:lpstr>
      <vt:lpstr>TIME_OF_FOREST_MATURATION</vt:lpstr>
      <vt:lpstr>croplands!TIME_OF_TRANSITION_TO_REGENERATIVE_AGRICULTURE</vt:lpstr>
      <vt:lpstr>Emissions!TIME_OTHER_GHG_EMISSIONS</vt:lpstr>
      <vt:lpstr>Diet!TIME_POPULATION</vt:lpstr>
      <vt:lpstr>TIME_WATER</vt:lpstr>
      <vt:lpstr>TIME_WATER_USE</vt:lpstr>
      <vt:lpstr>Diet!TIME_WOOD</vt:lpstr>
      <vt:lpstr>TIME_YIELDS</vt:lpstr>
      <vt:lpstr>TIME_YIELDS_2</vt:lpstr>
      <vt:lpstr>TIME_YIELDS_3</vt:lpstr>
      <vt:lpstr>TIME_YIELDS_4</vt:lpstr>
      <vt:lpstr>TIME_YIELDS_5</vt:lpstr>
      <vt:lpstr>TIME_YIELDS_6</vt:lpstr>
      <vt:lpstr>transformation_matrices!TRANSFORMATION_MATRIX_REGIONS_TO_AEZ_CROPLAND_IRRIGATED</vt:lpstr>
      <vt:lpstr>transformation_matrices!TRANSFORMATION_MATRIX_REGIONS_TO_AEZ_CROPLAND_RAINFED</vt:lpstr>
      <vt:lpstr>transformation_matrices!TRANSFORMATION_MATRIX_REGIONS_TO_AEZ_FOREST_MANAGED</vt:lpstr>
      <vt:lpstr>forest!TRENDS_OF_FORESTS_EXPLOITATION</vt:lpstr>
      <vt:lpstr>TRENDS_OF_LAND_USE_DEMAND_BY_REGION</vt:lpstr>
      <vt:lpstr>croplands!TRENDS_OF_YIELD_CHANGE_R_AND_I</vt:lpstr>
      <vt:lpstr>forest!TRENDS_OF_YIELD_CHANGE_R_AND_I</vt:lpstr>
      <vt:lpstr>Diet!TUBERS</vt:lpstr>
      <vt:lpstr>Diet!VEGETABLES_FRUITS</vt:lpstr>
      <vt:lpstr>Emissions!VEGETATION_CARBON_DATA_REGIONSXLAND</vt:lpstr>
      <vt:lpstr>VI_CONSTANT</vt:lpstr>
      <vt:lpstr>Water!WA_Projections_Eq_Factor_1</vt:lpstr>
      <vt:lpstr>Water!WA_Projections_Eq_Factor_2</vt:lpstr>
      <vt:lpstr>Water!water_matrix</vt:lpstr>
      <vt:lpstr>forest!WBS_PLUS_BIOMASS_EXANSION_FACTOR_FOREST</vt:lpstr>
      <vt:lpstr>Diet!WOOD</vt:lpstr>
      <vt:lpstr>forest!WOOD_DENSITY_BY_REGION</vt:lpstr>
      <vt:lpstr>Diet!WOOD_FUEL</vt:lpstr>
      <vt:lpstr>Diet!WOOD_FUEL_PRODUCTION</vt:lpstr>
      <vt:lpstr>Diet!WOOD_RESIDUES</vt:lpstr>
      <vt:lpstr>Diet!WOOD_WASTE_PRODUCTION</vt:lpstr>
      <vt:lpstr>Diet!Years</vt:lpstr>
      <vt:lpstr>YIELD_IMPACT_CCSM4_4P5_CHINA</vt:lpstr>
      <vt:lpstr>YIELD_IMPACT_CCSM4_4P5_EASOC</vt:lpstr>
      <vt:lpstr>YIELD_IMPACT_CCSM4_4P5_EU27</vt:lpstr>
      <vt:lpstr>YIELD_IMPACT_CCSM4_4P5_INDIA</vt:lpstr>
      <vt:lpstr>YIELD_IMPACT_CCSM4_4P5_LATAM</vt:lpstr>
      <vt:lpstr>YIELD_IMPACT_CCSM4_4P5_LROW</vt:lpstr>
      <vt:lpstr>YIELD_IMPACT_CCSM4_4P5_RUSSIA</vt:lpstr>
      <vt:lpstr>YIELD_IMPACT_CCSM4_4P5_UK</vt:lpstr>
      <vt:lpstr>YIELD_IMPACT_CCSM4_4P5_USMCA</vt:lpstr>
      <vt:lpstr>YIELD_IMPACT_CCSM4_8P5_CHINA</vt:lpstr>
      <vt:lpstr>YIELD_IMPACT_CCSM4_8P5_EASOC</vt:lpstr>
      <vt:lpstr>YIELD_IMPACT_CCSM4_8P5_EU27</vt:lpstr>
      <vt:lpstr>YIELD_IMPACT_CCSM4_8P5_INDIA</vt:lpstr>
      <vt:lpstr>YIELD_IMPACT_CCSM4_8P5_LATAM</vt:lpstr>
      <vt:lpstr>YIELD_IMPACT_CCSM4_8P5_LROW</vt:lpstr>
      <vt:lpstr>YIELD_IMPACT_CCSM4_8P5_RUSSIA</vt:lpstr>
      <vt:lpstr>YIELD_IMPACT_CCSM4_8P5_UK</vt:lpstr>
      <vt:lpstr>YIELD_IMPACT_CCSM4_8P5_USMCA</vt:lpstr>
      <vt:lpstr>YIELD_IMPACT_GFDL_4P5_CHINA</vt:lpstr>
      <vt:lpstr>YIELD_IMPACT_GFDL_4P5_EASOC</vt:lpstr>
      <vt:lpstr>YIELD_IMPACT_GFDL_4P5_EU27</vt:lpstr>
      <vt:lpstr>YIELD_IMPACT_GFDL_4P5_INDIA</vt:lpstr>
      <vt:lpstr>YIELD_IMPACT_GFDL_4P5_LATAM</vt:lpstr>
      <vt:lpstr>YIELD_IMPACT_GFDL_4P5_LROW</vt:lpstr>
      <vt:lpstr>YIELD_IMPACT_GFDL_4P5_RUSSIA</vt:lpstr>
      <vt:lpstr>YIELD_IMPACT_GFDL_4P5_UK</vt:lpstr>
      <vt:lpstr>YIELD_IMPACT_GFDL_4P5_USMCA</vt:lpstr>
      <vt:lpstr>YIELD_IMPACT_GFDL_8P5_CHINA</vt:lpstr>
      <vt:lpstr>YIELD_IMPACT_GFDL_8P5_EASOC</vt:lpstr>
      <vt:lpstr>YIELD_IMPACT_GFDL_8P5_EU27</vt:lpstr>
      <vt:lpstr>YIELD_IMPACT_GFDL_8P5_INDIA</vt:lpstr>
      <vt:lpstr>YIELD_IMPACT_GFDL_8P5_LATAM</vt:lpstr>
      <vt:lpstr>YIELD_IMPACT_GFDL_8P5_LROW</vt:lpstr>
      <vt:lpstr>YIELD_IMPACT_GFDL_8P5_RUSSIA</vt:lpstr>
      <vt:lpstr>YIELD_IMPACT_GFDL_8P5_UK</vt:lpstr>
      <vt:lpstr>YIELD_IMPACT_GFDL_8P5_USMCA</vt:lpstr>
      <vt:lpstr>Emissions!YIELD_OF_BUFFALO_MILK</vt:lpstr>
      <vt:lpstr>Emissions!YIELD_OF_CATTLE_MILK</vt:lpstr>
      <vt:lpstr>Emissions!YIELD_OF_GOATS_MILK</vt:lpstr>
      <vt:lpstr>Emissions!YIELD_OF_HEN_EGGS</vt:lpstr>
      <vt:lpstr>Emissions!YIELD_OF_MEAT_BUFFALO</vt:lpstr>
      <vt:lpstr>Emissions!YIELD_OF_MEAT_CATTLE</vt:lpstr>
      <vt:lpstr>Emissions!YIELD_OF_MEAT_CHICKENS</vt:lpstr>
      <vt:lpstr>Emissions!YIELD_OF_MEAT_GOAT</vt:lpstr>
      <vt:lpstr>Emissions!YIELD_OF_MEAT_PIG</vt:lpstr>
      <vt:lpstr>Emissions!YIELD_OF_MEAT_SHEEP</vt:lpstr>
      <vt:lpstr>Emissions!YIELD_OF_SHEEP_MILK</vt:lpstr>
      <vt:lpstr>croplands!YIELDS_ALL_MANAGEMENTS_2019</vt:lpstr>
      <vt:lpstr>forest!YIELDS_ALL_MANAGEMENTS_2019</vt:lpstr>
      <vt:lpstr>YIELDS_IMPACTS_HADGEMES_4P5_CHINA</vt:lpstr>
      <vt:lpstr>YIELDS_IMPACTS_HADGEMES_4P5_EASOC</vt:lpstr>
      <vt:lpstr>YIELDS_IMPACTS_HADGEMES_4P5_EU27</vt:lpstr>
      <vt:lpstr>YIELDS_IMPACTS_HADGEMES_4P5_INDIA</vt:lpstr>
      <vt:lpstr>YIELDS_IMPACTS_HADGEMES_4P5_LATAM</vt:lpstr>
      <vt:lpstr>YIELDS_IMPACTS_HADGEMES_4P5_LROW</vt:lpstr>
      <vt:lpstr>YIELDS_IMPACTS_HADGEMES_4P5_RUSSIA</vt:lpstr>
      <vt:lpstr>YIELDS_IMPACTS_HADGEMES_4P5_UK</vt:lpstr>
      <vt:lpstr>YIELDS_IMPACTS_HADGEMES_4P5_USMCA</vt:lpstr>
      <vt:lpstr>YIELDS_IMPACTS_HADGEMES_8P5_CHINA</vt:lpstr>
      <vt:lpstr>YIELDS_IMPACTS_HADGEMES_8P5_EASOC</vt:lpstr>
      <vt:lpstr>YIELDS_IMPACTS_HADGEMES_8P5_EU27</vt:lpstr>
      <vt:lpstr>YIELDS_IMPACTS_HADGEMES_8P5_INDIA</vt:lpstr>
      <vt:lpstr>YIELDS_IMPACTS_HADGEMES_8P5_LATAM</vt:lpstr>
      <vt:lpstr>YIELDS_IMPACTS_HADGEMES_8P5_LROW</vt:lpstr>
      <vt:lpstr>YIELDS_IMPACTS_HADGEMES_8P5_RUSSIA</vt:lpstr>
      <vt:lpstr>YIELDS_IMPACTS_HADGEMES_8P5_UK</vt:lpstr>
      <vt:lpstr>YIELDS_IMPACTS_HADGEMES_8P5_USMCA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usuario</dc:creator>
  <cp:lastModifiedBy>Iñigo</cp:lastModifiedBy>
  <dcterms:created xsi:type="dcterms:W3CDTF">2021-11-15T11:58:44Z</dcterms:created>
  <dcterms:modified xsi:type="dcterms:W3CDTF">2024-03-09T07:30:20Z</dcterms:modified>
</cp:coreProperties>
</file>